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Alpena Reroute\Iteration 3Routefourth\"/>
    </mc:Choice>
  </mc:AlternateContent>
  <xr:revisionPtr revIDLastSave="0" documentId="8_{520B6806-A25F-4CBB-812F-64FDB88F2294}" xr6:coauthVersionLast="47" xr6:coauthVersionMax="47" xr10:uidLastSave="{00000000-0000-0000-0000-000000000000}"/>
  <bookViews>
    <workbookView xWindow="22932" yWindow="2628" windowWidth="23256" windowHeight="13176" tabRatio="668" xr2:uid="{F4488D86-FED0-4E99-871E-223CFFAEE905}"/>
  </bookViews>
  <sheets>
    <sheet name="By SKU - Old RTs" sheetId="5" r:id="rId1"/>
    <sheet name="By SKU - New RTs" sheetId="6" r:id="rId2"/>
    <sheet name="Usage of all skus for all custo" sheetId="15" state="hidden" r:id="rId3"/>
    <sheet name="Week 1" sheetId="7" r:id="rId4"/>
    <sheet name="Week 2" sheetId="11" r:id="rId5"/>
    <sheet name="Week 3" sheetId="12" r:id="rId6"/>
    <sheet name="Week 4" sheetId="13" r:id="rId7"/>
    <sheet name="SKUs" sheetId="14" state="hidden" r:id="rId8"/>
  </sheets>
  <definedNames>
    <definedName name="_xlnm._FilterDatabase" localSheetId="1" hidden="1">'By SKU - New RTs'!$AB$2:$AB$455</definedName>
    <definedName name="_xlnm._FilterDatabase" localSheetId="0" hidden="1">'By SKU - Old RTs'!$A$2:$AA$2</definedName>
    <definedName name="_xlnm._FilterDatabase" localSheetId="3" hidden="1">'Week 1'!$A$2:$Q$707</definedName>
    <definedName name="_xlnm._FilterDatabase" localSheetId="4" hidden="1">'Week 2'!$A$2:$Q$707</definedName>
    <definedName name="_xlnm._FilterDatabase" localSheetId="5" hidden="1">'Week 3'!$A$2:$Q$707</definedName>
    <definedName name="_xlnm._FilterDatabase" localSheetId="6" hidden="1">'Week 4'!$A$2:$Q$707</definedName>
    <definedName name="ExternalData_1" localSheetId="1" hidden="1">'By SKU - New RTs'!$A$3:$AA$304</definedName>
    <definedName name="ExternalData_1" localSheetId="0" hidden="1">'By SKU - Old RTs'!$A$3:$AA$304</definedName>
    <definedName name="ExternalData_1" localSheetId="7" hidden="1">SKUs!$A$1:$B$444</definedName>
    <definedName name="ExternalData_1" localSheetId="2" hidden="1">'Usage of all skus for all custo'!$A$1:$S$4613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 a="1"/>
  <c r="B3" i="7" s="1"/>
  <c r="A3" i="7" a="1"/>
  <c r="A3" i="7" s="1"/>
  <c r="C3" i="7" s="1"/>
  <c r="B3" i="11" a="1"/>
  <c r="B3" i="11" s="1"/>
  <c r="A3" i="11" a="1"/>
  <c r="A3" i="11" s="1"/>
  <c r="B3" i="12" a="1"/>
  <c r="B3" i="12" s="1"/>
  <c r="A3" i="12" a="1"/>
  <c r="A3" i="12" s="1"/>
  <c r="B3" i="13" a="1"/>
  <c r="B3" i="13" s="1"/>
  <c r="A3" i="13" a="1"/>
  <c r="A3" i="13" s="1"/>
  <c r="C3" i="13" s="1"/>
  <c r="C4" i="13"/>
  <c r="D4" i="13"/>
  <c r="F4" i="13"/>
  <c r="G4" i="13"/>
  <c r="I4" i="13"/>
  <c r="J4" i="13"/>
  <c r="L4" i="13"/>
  <c r="M4" i="13"/>
  <c r="O4" i="13"/>
  <c r="P4" i="13"/>
  <c r="C5" i="13"/>
  <c r="D5" i="13"/>
  <c r="F5" i="13"/>
  <c r="G5" i="13"/>
  <c r="I5" i="13"/>
  <c r="J5" i="13"/>
  <c r="L5" i="13"/>
  <c r="M5" i="13"/>
  <c r="O5" i="13"/>
  <c r="P5" i="13"/>
  <c r="C6" i="13"/>
  <c r="D6" i="13"/>
  <c r="F6" i="13"/>
  <c r="G6" i="13"/>
  <c r="I6" i="13"/>
  <c r="J6" i="13"/>
  <c r="L6" i="13"/>
  <c r="M6" i="13"/>
  <c r="O6" i="13"/>
  <c r="P6" i="13"/>
  <c r="C7" i="13"/>
  <c r="D7" i="13"/>
  <c r="F7" i="13"/>
  <c r="G7" i="13"/>
  <c r="I7" i="13"/>
  <c r="J7" i="13"/>
  <c r="L7" i="13"/>
  <c r="M7" i="13"/>
  <c r="N7" i="13" s="1"/>
  <c r="O7" i="13"/>
  <c r="P7" i="13"/>
  <c r="C8" i="13"/>
  <c r="D8" i="13"/>
  <c r="F8" i="13"/>
  <c r="G8" i="13"/>
  <c r="I8" i="13"/>
  <c r="J8" i="13"/>
  <c r="L8" i="13"/>
  <c r="M8" i="13"/>
  <c r="O8" i="13"/>
  <c r="P8" i="13"/>
  <c r="C9" i="13"/>
  <c r="D9" i="13"/>
  <c r="F9" i="13"/>
  <c r="G9" i="13"/>
  <c r="H9" i="13" s="1"/>
  <c r="I9" i="13"/>
  <c r="J9" i="13"/>
  <c r="L9" i="13"/>
  <c r="M9" i="13"/>
  <c r="O9" i="13"/>
  <c r="P9" i="13"/>
  <c r="C10" i="13"/>
  <c r="D10" i="13"/>
  <c r="E10" i="13" s="1"/>
  <c r="F10" i="13"/>
  <c r="G10" i="13"/>
  <c r="I10" i="13"/>
  <c r="J10" i="13"/>
  <c r="L10" i="13"/>
  <c r="M10" i="13"/>
  <c r="O10" i="13"/>
  <c r="P10" i="13"/>
  <c r="Q10" i="13" s="1"/>
  <c r="C11" i="13"/>
  <c r="D11" i="13"/>
  <c r="F11" i="13"/>
  <c r="G11" i="13"/>
  <c r="I11" i="13"/>
  <c r="J11" i="13"/>
  <c r="L11" i="13"/>
  <c r="M11" i="13"/>
  <c r="O11" i="13"/>
  <c r="P11" i="13"/>
  <c r="C12" i="13"/>
  <c r="D12" i="13"/>
  <c r="F12" i="13"/>
  <c r="G12" i="13"/>
  <c r="I12" i="13"/>
  <c r="J12" i="13"/>
  <c r="L12" i="13"/>
  <c r="M12" i="13"/>
  <c r="N12" i="13" s="1"/>
  <c r="O12" i="13"/>
  <c r="P12" i="13"/>
  <c r="C13" i="13"/>
  <c r="D13" i="13"/>
  <c r="F13" i="13"/>
  <c r="G13" i="13"/>
  <c r="I13" i="13"/>
  <c r="J13" i="13"/>
  <c r="L13" i="13"/>
  <c r="M13" i="13"/>
  <c r="O13" i="13"/>
  <c r="P13" i="13"/>
  <c r="C14" i="13"/>
  <c r="D14" i="13"/>
  <c r="F14" i="13"/>
  <c r="G14" i="13"/>
  <c r="I14" i="13"/>
  <c r="J14" i="13"/>
  <c r="L14" i="13"/>
  <c r="M14" i="13"/>
  <c r="O14" i="13"/>
  <c r="P14" i="13"/>
  <c r="C15" i="13"/>
  <c r="D15" i="13"/>
  <c r="F15" i="13"/>
  <c r="G15" i="13"/>
  <c r="I15" i="13"/>
  <c r="J15" i="13"/>
  <c r="L15" i="13"/>
  <c r="M15" i="13"/>
  <c r="O15" i="13"/>
  <c r="P15" i="13"/>
  <c r="C16" i="13"/>
  <c r="D16" i="13"/>
  <c r="F16" i="13"/>
  <c r="G16" i="13"/>
  <c r="I16" i="13"/>
  <c r="J16" i="13"/>
  <c r="L16" i="13"/>
  <c r="M16" i="13"/>
  <c r="O16" i="13"/>
  <c r="P16" i="13"/>
  <c r="C17" i="13"/>
  <c r="D17" i="13"/>
  <c r="F17" i="13"/>
  <c r="G17" i="13"/>
  <c r="I17" i="13"/>
  <c r="J17" i="13"/>
  <c r="L17" i="13"/>
  <c r="M17" i="13"/>
  <c r="O17" i="13"/>
  <c r="P17" i="13"/>
  <c r="C18" i="13"/>
  <c r="D18" i="13"/>
  <c r="F18" i="13"/>
  <c r="G18" i="13"/>
  <c r="I18" i="13"/>
  <c r="J18" i="13"/>
  <c r="L18" i="13"/>
  <c r="M18" i="13"/>
  <c r="O18" i="13"/>
  <c r="P18" i="13"/>
  <c r="C19" i="13"/>
  <c r="D19" i="13"/>
  <c r="F19" i="13"/>
  <c r="G19" i="13"/>
  <c r="I19" i="13"/>
  <c r="J19" i="13"/>
  <c r="L19" i="13"/>
  <c r="M19" i="13"/>
  <c r="O19" i="13"/>
  <c r="P19" i="13"/>
  <c r="C20" i="13"/>
  <c r="D20" i="13"/>
  <c r="F20" i="13"/>
  <c r="G20" i="13"/>
  <c r="I20" i="13"/>
  <c r="J20" i="13"/>
  <c r="L20" i="13"/>
  <c r="M20" i="13"/>
  <c r="O20" i="13"/>
  <c r="P20" i="13"/>
  <c r="C21" i="13"/>
  <c r="D21" i="13"/>
  <c r="F21" i="13"/>
  <c r="G21" i="13"/>
  <c r="I21" i="13"/>
  <c r="J21" i="13"/>
  <c r="L21" i="13"/>
  <c r="M21" i="13"/>
  <c r="O21" i="13"/>
  <c r="P21" i="13"/>
  <c r="C22" i="13"/>
  <c r="D22" i="13"/>
  <c r="F22" i="13"/>
  <c r="G22" i="13"/>
  <c r="I22" i="13"/>
  <c r="J22" i="13"/>
  <c r="L22" i="13"/>
  <c r="M22" i="13"/>
  <c r="O22" i="13"/>
  <c r="P22" i="13"/>
  <c r="C23" i="13"/>
  <c r="D23" i="13"/>
  <c r="F23" i="13"/>
  <c r="G23" i="13"/>
  <c r="I23" i="13"/>
  <c r="J23" i="13"/>
  <c r="L23" i="13"/>
  <c r="M23" i="13"/>
  <c r="O23" i="13"/>
  <c r="P23" i="13"/>
  <c r="C24" i="13"/>
  <c r="D24" i="13"/>
  <c r="F24" i="13"/>
  <c r="G24" i="13"/>
  <c r="I24" i="13"/>
  <c r="J24" i="13"/>
  <c r="L24" i="13"/>
  <c r="M24" i="13"/>
  <c r="O24" i="13"/>
  <c r="P24" i="13"/>
  <c r="C25" i="13"/>
  <c r="D25" i="13"/>
  <c r="F25" i="13"/>
  <c r="G25" i="13"/>
  <c r="I25" i="13"/>
  <c r="J25" i="13"/>
  <c r="L25" i="13"/>
  <c r="M25" i="13"/>
  <c r="O25" i="13"/>
  <c r="P25" i="13"/>
  <c r="C26" i="13"/>
  <c r="D26" i="13"/>
  <c r="F26" i="13"/>
  <c r="G26" i="13"/>
  <c r="I26" i="13"/>
  <c r="J26" i="13"/>
  <c r="L26" i="13"/>
  <c r="M26" i="13"/>
  <c r="O26" i="13"/>
  <c r="P26" i="13"/>
  <c r="C27" i="13"/>
  <c r="D27" i="13"/>
  <c r="F27" i="13"/>
  <c r="G27" i="13"/>
  <c r="I27" i="13"/>
  <c r="J27" i="13"/>
  <c r="L27" i="13"/>
  <c r="M27" i="13"/>
  <c r="O27" i="13"/>
  <c r="P27" i="13"/>
  <c r="C28" i="13"/>
  <c r="D28" i="13"/>
  <c r="F28" i="13"/>
  <c r="G28" i="13"/>
  <c r="I28" i="13"/>
  <c r="J28" i="13"/>
  <c r="L28" i="13"/>
  <c r="M28" i="13"/>
  <c r="O28" i="13"/>
  <c r="P28" i="13"/>
  <c r="C29" i="13"/>
  <c r="D29" i="13"/>
  <c r="F29" i="13"/>
  <c r="G29" i="13"/>
  <c r="I29" i="13"/>
  <c r="J29" i="13"/>
  <c r="L29" i="13"/>
  <c r="M29" i="13"/>
  <c r="O29" i="13"/>
  <c r="P29" i="13"/>
  <c r="C30" i="13"/>
  <c r="D30" i="13"/>
  <c r="F30" i="13"/>
  <c r="G30" i="13"/>
  <c r="I30" i="13"/>
  <c r="J30" i="13"/>
  <c r="L30" i="13"/>
  <c r="M30" i="13"/>
  <c r="O30" i="13"/>
  <c r="P30" i="13"/>
  <c r="C31" i="13"/>
  <c r="D31" i="13"/>
  <c r="F31" i="13"/>
  <c r="G31" i="13"/>
  <c r="I31" i="13"/>
  <c r="J31" i="13"/>
  <c r="L31" i="13"/>
  <c r="M31" i="13"/>
  <c r="O31" i="13"/>
  <c r="P31" i="13"/>
  <c r="C32" i="13"/>
  <c r="D32" i="13"/>
  <c r="F32" i="13"/>
  <c r="G32" i="13"/>
  <c r="I32" i="13"/>
  <c r="J32" i="13"/>
  <c r="L32" i="13"/>
  <c r="M32" i="13"/>
  <c r="O32" i="13"/>
  <c r="P32" i="13"/>
  <c r="C33" i="13"/>
  <c r="D33" i="13"/>
  <c r="F33" i="13"/>
  <c r="G33" i="13"/>
  <c r="I33" i="13"/>
  <c r="J33" i="13"/>
  <c r="L33" i="13"/>
  <c r="M33" i="13"/>
  <c r="O33" i="13"/>
  <c r="P33" i="13"/>
  <c r="C34" i="13"/>
  <c r="D34" i="13"/>
  <c r="F34" i="13"/>
  <c r="G34" i="13"/>
  <c r="I34" i="13"/>
  <c r="J34" i="13"/>
  <c r="L34" i="13"/>
  <c r="M34" i="13"/>
  <c r="O34" i="13"/>
  <c r="P34" i="13"/>
  <c r="C35" i="13"/>
  <c r="D35" i="13"/>
  <c r="F35" i="13"/>
  <c r="G35" i="13"/>
  <c r="I35" i="13"/>
  <c r="J35" i="13"/>
  <c r="L35" i="13"/>
  <c r="M35" i="13"/>
  <c r="O35" i="13"/>
  <c r="P35" i="13"/>
  <c r="M473" i="13"/>
  <c r="M477" i="13"/>
  <c r="M481" i="13"/>
  <c r="I672" i="13"/>
  <c r="F692" i="13"/>
  <c r="F700" i="13"/>
  <c r="O675" i="12"/>
  <c r="I691" i="12"/>
  <c r="L707" i="12"/>
  <c r="I458" i="11"/>
  <c r="I466" i="11"/>
  <c r="I474" i="11"/>
  <c r="C482" i="11"/>
  <c r="C486" i="11"/>
  <c r="C490" i="11"/>
  <c r="C494" i="11"/>
  <c r="C498" i="11"/>
  <c r="C502" i="11"/>
  <c r="C506" i="11"/>
  <c r="C510" i="11"/>
  <c r="C514" i="11"/>
  <c r="C518" i="11"/>
  <c r="C522" i="11"/>
  <c r="C526" i="11"/>
  <c r="C530" i="11"/>
  <c r="C534" i="11"/>
  <c r="C538" i="11"/>
  <c r="C542" i="11"/>
  <c r="C546" i="11"/>
  <c r="F646" i="11"/>
  <c r="F671" i="11"/>
  <c r="I675" i="11"/>
  <c r="C680" i="11"/>
  <c r="D682" i="11"/>
  <c r="F687" i="11"/>
  <c r="F691" i="11"/>
  <c r="G694" i="11"/>
  <c r="P695" i="11"/>
  <c r="D699" i="11"/>
  <c r="C457" i="7"/>
  <c r="J458" i="7"/>
  <c r="C461" i="7"/>
  <c r="D462" i="7"/>
  <c r="J465" i="7"/>
  <c r="D466" i="7"/>
  <c r="L469" i="7"/>
  <c r="D470" i="7"/>
  <c r="F473" i="7"/>
  <c r="C474" i="7"/>
  <c r="C478" i="7"/>
  <c r="C482" i="7"/>
  <c r="O669" i="7"/>
  <c r="J670" i="7"/>
  <c r="F673" i="7"/>
  <c r="O674" i="7"/>
  <c r="J678" i="7"/>
  <c r="L680" i="7"/>
  <c r="I681" i="7"/>
  <c r="I682" i="7"/>
  <c r="F683" i="7"/>
  <c r="C684" i="7"/>
  <c r="I686" i="7"/>
  <c r="F687" i="7"/>
  <c r="C688" i="7"/>
  <c r="L689" i="7"/>
  <c r="F691" i="7"/>
  <c r="C692" i="7"/>
  <c r="L693" i="7"/>
  <c r="I694" i="7"/>
  <c r="F695" i="7"/>
  <c r="C696" i="7"/>
  <c r="L697" i="7"/>
  <c r="I698" i="7"/>
  <c r="F699" i="7"/>
  <c r="C700" i="7"/>
  <c r="L701" i="7"/>
  <c r="I702" i="7"/>
  <c r="F703" i="7"/>
  <c r="C704" i="7"/>
  <c r="L705" i="7"/>
  <c r="I706" i="7"/>
  <c r="F707" i="7"/>
  <c r="D680" i="7"/>
  <c r="G680" i="7"/>
  <c r="J680" i="7"/>
  <c r="D688" i="7"/>
  <c r="D680" i="11"/>
  <c r="G680" i="11"/>
  <c r="J680" i="11"/>
  <c r="M680" i="11"/>
  <c r="P680" i="11"/>
  <c r="C681" i="11"/>
  <c r="D681" i="11"/>
  <c r="F681" i="11"/>
  <c r="G681" i="11"/>
  <c r="I681" i="11"/>
  <c r="J681" i="11"/>
  <c r="L681" i="11"/>
  <c r="M681" i="11"/>
  <c r="O681" i="11"/>
  <c r="P681" i="11"/>
  <c r="C684" i="11"/>
  <c r="D684" i="11"/>
  <c r="F684" i="11"/>
  <c r="G684" i="11"/>
  <c r="I684" i="11"/>
  <c r="J684" i="11"/>
  <c r="L684" i="11"/>
  <c r="M684" i="11"/>
  <c r="O684" i="11"/>
  <c r="P684" i="11"/>
  <c r="C685" i="11"/>
  <c r="D685" i="11"/>
  <c r="F685" i="11"/>
  <c r="G685" i="11"/>
  <c r="I685" i="11"/>
  <c r="J685" i="11"/>
  <c r="L685" i="11"/>
  <c r="M685" i="11"/>
  <c r="O685" i="11"/>
  <c r="P685" i="11"/>
  <c r="C688" i="11"/>
  <c r="D688" i="11"/>
  <c r="F688" i="11"/>
  <c r="G688" i="11"/>
  <c r="I688" i="11"/>
  <c r="J688" i="11"/>
  <c r="L688" i="11"/>
  <c r="M688" i="11"/>
  <c r="O688" i="11"/>
  <c r="P688" i="11"/>
  <c r="C689" i="11"/>
  <c r="D689" i="11"/>
  <c r="F689" i="11"/>
  <c r="G689" i="11"/>
  <c r="I689" i="11"/>
  <c r="J689" i="11"/>
  <c r="L689" i="11"/>
  <c r="M689" i="11"/>
  <c r="O689" i="11"/>
  <c r="P689" i="11"/>
  <c r="C692" i="11"/>
  <c r="D692" i="11"/>
  <c r="F692" i="11"/>
  <c r="G692" i="11"/>
  <c r="I692" i="11"/>
  <c r="J692" i="11"/>
  <c r="L692" i="11"/>
  <c r="M692" i="11"/>
  <c r="O692" i="11"/>
  <c r="P692" i="11"/>
  <c r="C693" i="11"/>
  <c r="D693" i="11"/>
  <c r="F693" i="11"/>
  <c r="G693" i="11"/>
  <c r="I693" i="11"/>
  <c r="J693" i="11"/>
  <c r="L693" i="11"/>
  <c r="M693" i="11"/>
  <c r="O693" i="11"/>
  <c r="P693" i="11"/>
  <c r="C696" i="11"/>
  <c r="D696" i="11"/>
  <c r="F696" i="11"/>
  <c r="G696" i="11"/>
  <c r="I696" i="11"/>
  <c r="J696" i="11"/>
  <c r="L696" i="11"/>
  <c r="M696" i="11"/>
  <c r="O696" i="11"/>
  <c r="P696" i="11"/>
  <c r="C697" i="11"/>
  <c r="D697" i="11"/>
  <c r="F697" i="11"/>
  <c r="G697" i="11"/>
  <c r="I697" i="11"/>
  <c r="J697" i="11"/>
  <c r="L697" i="11"/>
  <c r="M697" i="11"/>
  <c r="O697" i="11"/>
  <c r="P697" i="11"/>
  <c r="C700" i="11"/>
  <c r="D700" i="11"/>
  <c r="F700" i="11"/>
  <c r="G700" i="11"/>
  <c r="I700" i="11"/>
  <c r="J700" i="11"/>
  <c r="L700" i="11"/>
  <c r="M700" i="11"/>
  <c r="O700" i="11"/>
  <c r="P700" i="11"/>
  <c r="C701" i="11"/>
  <c r="D701" i="11"/>
  <c r="F701" i="11"/>
  <c r="G701" i="11"/>
  <c r="I701" i="11"/>
  <c r="J701" i="11"/>
  <c r="L701" i="11"/>
  <c r="M701" i="11"/>
  <c r="O701" i="11"/>
  <c r="P701" i="11"/>
  <c r="C704" i="11"/>
  <c r="D704" i="11"/>
  <c r="F704" i="11"/>
  <c r="G704" i="11"/>
  <c r="I704" i="11"/>
  <c r="J704" i="11"/>
  <c r="L704" i="11"/>
  <c r="M704" i="11"/>
  <c r="O704" i="11"/>
  <c r="P704" i="11"/>
  <c r="C705" i="11"/>
  <c r="D705" i="11"/>
  <c r="F705" i="11"/>
  <c r="G705" i="11"/>
  <c r="I705" i="11"/>
  <c r="J705" i="11"/>
  <c r="L705" i="11"/>
  <c r="M705" i="11"/>
  <c r="O705" i="11"/>
  <c r="P705" i="11"/>
  <c r="C681" i="12"/>
  <c r="D681" i="12"/>
  <c r="F681" i="12"/>
  <c r="G681" i="12"/>
  <c r="I681" i="12"/>
  <c r="J681" i="12"/>
  <c r="L681" i="12"/>
  <c r="M681" i="12"/>
  <c r="O681" i="12"/>
  <c r="P681" i="12"/>
  <c r="C682" i="12"/>
  <c r="D682" i="12"/>
  <c r="F682" i="12"/>
  <c r="G682" i="12"/>
  <c r="I682" i="12"/>
  <c r="J682" i="12"/>
  <c r="L682" i="12"/>
  <c r="M682" i="12"/>
  <c r="O682" i="12"/>
  <c r="P682" i="12"/>
  <c r="C685" i="12"/>
  <c r="D685" i="12"/>
  <c r="F685" i="12"/>
  <c r="G685" i="12"/>
  <c r="I685" i="12"/>
  <c r="J685" i="12"/>
  <c r="L685" i="12"/>
  <c r="M685" i="12"/>
  <c r="O685" i="12"/>
  <c r="P685" i="12"/>
  <c r="C686" i="12"/>
  <c r="D686" i="12"/>
  <c r="F686" i="12"/>
  <c r="G686" i="12"/>
  <c r="I686" i="12"/>
  <c r="J686" i="12"/>
  <c r="L686" i="12"/>
  <c r="M686" i="12"/>
  <c r="O686" i="12"/>
  <c r="P686" i="12"/>
  <c r="L687" i="12"/>
  <c r="C689" i="12"/>
  <c r="D689" i="12"/>
  <c r="F689" i="12"/>
  <c r="G689" i="12"/>
  <c r="I689" i="12"/>
  <c r="J689" i="12"/>
  <c r="L689" i="12"/>
  <c r="M689" i="12"/>
  <c r="O689" i="12"/>
  <c r="P689" i="12"/>
  <c r="C690" i="12"/>
  <c r="D690" i="12"/>
  <c r="F690" i="12"/>
  <c r="G690" i="12"/>
  <c r="I690" i="12"/>
  <c r="J690" i="12"/>
  <c r="L690" i="12"/>
  <c r="M690" i="12"/>
  <c r="O690" i="12"/>
  <c r="P690" i="12"/>
  <c r="C691" i="12"/>
  <c r="C693" i="12"/>
  <c r="D693" i="12"/>
  <c r="F693" i="12"/>
  <c r="G693" i="12"/>
  <c r="I693" i="12"/>
  <c r="J693" i="12"/>
  <c r="L693" i="12"/>
  <c r="M693" i="12"/>
  <c r="O693" i="12"/>
  <c r="P693" i="12"/>
  <c r="C694" i="12"/>
  <c r="D694" i="12"/>
  <c r="F694" i="12"/>
  <c r="G694" i="12"/>
  <c r="I694" i="12"/>
  <c r="J694" i="12"/>
  <c r="L694" i="12"/>
  <c r="M694" i="12"/>
  <c r="O694" i="12"/>
  <c r="P694" i="12"/>
  <c r="C697" i="12"/>
  <c r="D697" i="12"/>
  <c r="F697" i="12"/>
  <c r="G697" i="12"/>
  <c r="I697" i="12"/>
  <c r="J697" i="12"/>
  <c r="L697" i="12"/>
  <c r="M697" i="12"/>
  <c r="O697" i="12"/>
  <c r="P697" i="12"/>
  <c r="C698" i="12"/>
  <c r="D698" i="12"/>
  <c r="F698" i="12"/>
  <c r="G698" i="12"/>
  <c r="I698" i="12"/>
  <c r="J698" i="12"/>
  <c r="L698" i="12"/>
  <c r="M698" i="12"/>
  <c r="O698" i="12"/>
  <c r="P698" i="12"/>
  <c r="C701" i="12"/>
  <c r="D701" i="12"/>
  <c r="F701" i="12"/>
  <c r="G701" i="12"/>
  <c r="I701" i="12"/>
  <c r="J701" i="12"/>
  <c r="L701" i="12"/>
  <c r="M701" i="12"/>
  <c r="O701" i="12"/>
  <c r="P701" i="12"/>
  <c r="C702" i="12"/>
  <c r="D702" i="12"/>
  <c r="F702" i="12"/>
  <c r="G702" i="12"/>
  <c r="I702" i="12"/>
  <c r="J702" i="12"/>
  <c r="L702" i="12"/>
  <c r="M702" i="12"/>
  <c r="O702" i="12"/>
  <c r="P702" i="12"/>
  <c r="I703" i="12"/>
  <c r="C705" i="12"/>
  <c r="D705" i="12"/>
  <c r="F705" i="12"/>
  <c r="G705" i="12"/>
  <c r="I705" i="12"/>
  <c r="J705" i="12"/>
  <c r="L705" i="12"/>
  <c r="M705" i="12"/>
  <c r="O705" i="12"/>
  <c r="P705" i="12"/>
  <c r="C706" i="12"/>
  <c r="D706" i="12"/>
  <c r="F706" i="12"/>
  <c r="G706" i="12"/>
  <c r="I706" i="12"/>
  <c r="J706" i="12"/>
  <c r="L706" i="12"/>
  <c r="M706" i="12"/>
  <c r="O706" i="12"/>
  <c r="P706" i="12"/>
  <c r="I707" i="12"/>
  <c r="F680" i="13"/>
  <c r="I680" i="13"/>
  <c r="C682" i="13"/>
  <c r="D682" i="13"/>
  <c r="F682" i="13"/>
  <c r="G682" i="13"/>
  <c r="I682" i="13"/>
  <c r="J682" i="13"/>
  <c r="L682" i="13"/>
  <c r="M682" i="13"/>
  <c r="O682" i="13"/>
  <c r="P682" i="13"/>
  <c r="C683" i="13"/>
  <c r="D683" i="13"/>
  <c r="F683" i="13"/>
  <c r="G683" i="13"/>
  <c r="I683" i="13"/>
  <c r="J683" i="13"/>
  <c r="L683" i="13"/>
  <c r="M683" i="13"/>
  <c r="O683" i="13"/>
  <c r="P683" i="13"/>
  <c r="F684" i="13"/>
  <c r="I684" i="13"/>
  <c r="C686" i="13"/>
  <c r="D686" i="13"/>
  <c r="F686" i="13"/>
  <c r="G686" i="13"/>
  <c r="I686" i="13"/>
  <c r="J686" i="13"/>
  <c r="L686" i="13"/>
  <c r="M686" i="13"/>
  <c r="O686" i="13"/>
  <c r="P686" i="13"/>
  <c r="C687" i="13"/>
  <c r="D687" i="13"/>
  <c r="F687" i="13"/>
  <c r="G687" i="13"/>
  <c r="I687" i="13"/>
  <c r="J687" i="13"/>
  <c r="L687" i="13"/>
  <c r="M687" i="13"/>
  <c r="O687" i="13"/>
  <c r="P687" i="13"/>
  <c r="D688" i="13"/>
  <c r="I688" i="13"/>
  <c r="P688" i="13"/>
  <c r="F689" i="13"/>
  <c r="M689" i="13"/>
  <c r="C690" i="13"/>
  <c r="D690" i="13"/>
  <c r="F690" i="13"/>
  <c r="G690" i="13"/>
  <c r="I690" i="13"/>
  <c r="J690" i="13"/>
  <c r="L690" i="13"/>
  <c r="M690" i="13"/>
  <c r="O690" i="13"/>
  <c r="P690" i="13"/>
  <c r="C691" i="13"/>
  <c r="D691" i="13"/>
  <c r="F691" i="13"/>
  <c r="G691" i="13"/>
  <c r="I691" i="13"/>
  <c r="J691" i="13"/>
  <c r="L691" i="13"/>
  <c r="M691" i="13"/>
  <c r="O691" i="13"/>
  <c r="P691" i="13"/>
  <c r="D692" i="13"/>
  <c r="I692" i="13"/>
  <c r="P692" i="13"/>
  <c r="C694" i="13"/>
  <c r="D694" i="13"/>
  <c r="F694" i="13"/>
  <c r="G694" i="13"/>
  <c r="I694" i="13"/>
  <c r="J694" i="13"/>
  <c r="L694" i="13"/>
  <c r="M694" i="13"/>
  <c r="O694" i="13"/>
  <c r="P694" i="13"/>
  <c r="C695" i="13"/>
  <c r="D695" i="13"/>
  <c r="F695" i="13"/>
  <c r="G695" i="13"/>
  <c r="I695" i="13"/>
  <c r="J695" i="13"/>
  <c r="L695" i="13"/>
  <c r="M695" i="13"/>
  <c r="O695" i="13"/>
  <c r="P695" i="13"/>
  <c r="D696" i="13"/>
  <c r="I696" i="13"/>
  <c r="P696" i="13"/>
  <c r="C698" i="13"/>
  <c r="D698" i="13"/>
  <c r="F698" i="13"/>
  <c r="G698" i="13"/>
  <c r="I698" i="13"/>
  <c r="J698" i="13"/>
  <c r="L698" i="13"/>
  <c r="M698" i="13"/>
  <c r="O698" i="13"/>
  <c r="P698" i="13"/>
  <c r="C699" i="13"/>
  <c r="D699" i="13"/>
  <c r="F699" i="13"/>
  <c r="G699" i="13"/>
  <c r="I699" i="13"/>
  <c r="J699" i="13"/>
  <c r="L699" i="13"/>
  <c r="M699" i="13"/>
  <c r="O699" i="13"/>
  <c r="P699" i="13"/>
  <c r="D700" i="13"/>
  <c r="I700" i="13"/>
  <c r="P700" i="13"/>
  <c r="C702" i="13"/>
  <c r="D702" i="13"/>
  <c r="F702" i="13"/>
  <c r="G702" i="13"/>
  <c r="I702" i="13"/>
  <c r="J702" i="13"/>
  <c r="L702" i="13"/>
  <c r="M702" i="13"/>
  <c r="O702" i="13"/>
  <c r="P702" i="13"/>
  <c r="C703" i="13"/>
  <c r="D703" i="13"/>
  <c r="F703" i="13"/>
  <c r="G703" i="13"/>
  <c r="I703" i="13"/>
  <c r="J703" i="13"/>
  <c r="L703" i="13"/>
  <c r="M703" i="13"/>
  <c r="O703" i="13"/>
  <c r="P703" i="13"/>
  <c r="D704" i="13"/>
  <c r="I704" i="13"/>
  <c r="P704" i="13"/>
  <c r="C706" i="13"/>
  <c r="D706" i="13"/>
  <c r="F706" i="13"/>
  <c r="G706" i="13"/>
  <c r="I706" i="13"/>
  <c r="J706" i="13"/>
  <c r="L706" i="13"/>
  <c r="M706" i="13"/>
  <c r="O706" i="13"/>
  <c r="P706" i="13"/>
  <c r="C707" i="13"/>
  <c r="D707" i="13"/>
  <c r="F707" i="13"/>
  <c r="G707" i="13"/>
  <c r="I707" i="13"/>
  <c r="J707" i="13"/>
  <c r="L707" i="13"/>
  <c r="M707" i="13"/>
  <c r="O707" i="13"/>
  <c r="P707" i="13"/>
  <c r="C670" i="13"/>
  <c r="D670" i="13"/>
  <c r="F670" i="13"/>
  <c r="G670" i="13"/>
  <c r="I670" i="13"/>
  <c r="J670" i="13"/>
  <c r="L670" i="13"/>
  <c r="M670" i="13"/>
  <c r="O670" i="13"/>
  <c r="P670" i="13"/>
  <c r="C671" i="13"/>
  <c r="D671" i="13"/>
  <c r="F671" i="13"/>
  <c r="G671" i="13"/>
  <c r="I671" i="13"/>
  <c r="J671" i="13"/>
  <c r="L671" i="13"/>
  <c r="M671" i="13"/>
  <c r="O671" i="13"/>
  <c r="P671" i="13"/>
  <c r="G672" i="13"/>
  <c r="L672" i="13"/>
  <c r="C674" i="13"/>
  <c r="D674" i="13"/>
  <c r="F674" i="13"/>
  <c r="G674" i="13"/>
  <c r="I674" i="13"/>
  <c r="J674" i="13"/>
  <c r="L674" i="13"/>
  <c r="M674" i="13"/>
  <c r="O674" i="13"/>
  <c r="P674" i="13"/>
  <c r="C675" i="13"/>
  <c r="D675" i="13"/>
  <c r="F675" i="13"/>
  <c r="G675" i="13"/>
  <c r="I675" i="13"/>
  <c r="J675" i="13"/>
  <c r="L675" i="13"/>
  <c r="M675" i="13"/>
  <c r="O675" i="13"/>
  <c r="P675" i="13"/>
  <c r="G676" i="13"/>
  <c r="I676" i="13"/>
  <c r="C678" i="13"/>
  <c r="D678" i="13"/>
  <c r="F678" i="13"/>
  <c r="G678" i="13"/>
  <c r="I678" i="13"/>
  <c r="J678" i="13"/>
  <c r="L678" i="13"/>
  <c r="M678" i="13"/>
  <c r="O678" i="13"/>
  <c r="P678" i="13"/>
  <c r="C679" i="13"/>
  <c r="D679" i="13"/>
  <c r="F679" i="13"/>
  <c r="G679" i="13"/>
  <c r="I679" i="13"/>
  <c r="J679" i="13"/>
  <c r="L679" i="13"/>
  <c r="M679" i="13"/>
  <c r="O679" i="13"/>
  <c r="P679" i="13"/>
  <c r="C669" i="12"/>
  <c r="D669" i="12"/>
  <c r="F669" i="12"/>
  <c r="G669" i="12"/>
  <c r="I669" i="12"/>
  <c r="J669" i="12"/>
  <c r="L669" i="12"/>
  <c r="M669" i="12"/>
  <c r="O669" i="12"/>
  <c r="P669" i="12"/>
  <c r="C670" i="12"/>
  <c r="D670" i="12"/>
  <c r="F670" i="12"/>
  <c r="G670" i="12"/>
  <c r="I670" i="12"/>
  <c r="J670" i="12"/>
  <c r="L670" i="12"/>
  <c r="M670" i="12"/>
  <c r="O670" i="12"/>
  <c r="P670" i="12"/>
  <c r="C671" i="12"/>
  <c r="C673" i="12"/>
  <c r="D673" i="12"/>
  <c r="F673" i="12"/>
  <c r="G673" i="12"/>
  <c r="I673" i="12"/>
  <c r="J673" i="12"/>
  <c r="L673" i="12"/>
  <c r="M673" i="12"/>
  <c r="O673" i="12"/>
  <c r="P673" i="12"/>
  <c r="C674" i="12"/>
  <c r="D674" i="12"/>
  <c r="F674" i="12"/>
  <c r="G674" i="12"/>
  <c r="I674" i="12"/>
  <c r="J674" i="12"/>
  <c r="L674" i="12"/>
  <c r="M674" i="12"/>
  <c r="O674" i="12"/>
  <c r="P674" i="12"/>
  <c r="M675" i="12"/>
  <c r="C677" i="12"/>
  <c r="D677" i="12"/>
  <c r="F677" i="12"/>
  <c r="G677" i="12"/>
  <c r="I677" i="12"/>
  <c r="J677" i="12"/>
  <c r="L677" i="12"/>
  <c r="M677" i="12"/>
  <c r="O677" i="12"/>
  <c r="P677" i="12"/>
  <c r="C678" i="12"/>
  <c r="D678" i="12"/>
  <c r="F678" i="12"/>
  <c r="G678" i="12"/>
  <c r="I678" i="12"/>
  <c r="J678" i="12"/>
  <c r="L678" i="12"/>
  <c r="M678" i="12"/>
  <c r="O678" i="12"/>
  <c r="P678" i="12"/>
  <c r="C679" i="12"/>
  <c r="C669" i="11"/>
  <c r="D669" i="11"/>
  <c r="F669" i="11"/>
  <c r="G669" i="11"/>
  <c r="I669" i="11"/>
  <c r="J669" i="11"/>
  <c r="L669" i="11"/>
  <c r="M669" i="11"/>
  <c r="O669" i="11"/>
  <c r="P669" i="11"/>
  <c r="G670" i="11"/>
  <c r="L670" i="11"/>
  <c r="C672" i="11"/>
  <c r="D672" i="11"/>
  <c r="F672" i="11"/>
  <c r="G672" i="11"/>
  <c r="I672" i="11"/>
  <c r="J672" i="11"/>
  <c r="L672" i="11"/>
  <c r="M672" i="11"/>
  <c r="O672" i="11"/>
  <c r="P672" i="11"/>
  <c r="C673" i="11"/>
  <c r="D673" i="11"/>
  <c r="F673" i="11"/>
  <c r="G673" i="11"/>
  <c r="I673" i="11"/>
  <c r="J673" i="11"/>
  <c r="L673" i="11"/>
  <c r="M673" i="11"/>
  <c r="O673" i="11"/>
  <c r="P673" i="11"/>
  <c r="C676" i="11"/>
  <c r="D676" i="11"/>
  <c r="F676" i="11"/>
  <c r="G676" i="11"/>
  <c r="I676" i="11"/>
  <c r="J676" i="11"/>
  <c r="L676" i="11"/>
  <c r="M676" i="11"/>
  <c r="O676" i="11"/>
  <c r="P676" i="11"/>
  <c r="C677" i="11"/>
  <c r="D677" i="11"/>
  <c r="F677" i="11"/>
  <c r="G677" i="11"/>
  <c r="I677" i="11"/>
  <c r="J677" i="11"/>
  <c r="L677" i="11"/>
  <c r="M677" i="11"/>
  <c r="O677" i="11"/>
  <c r="P677" i="11"/>
  <c r="L678" i="11"/>
  <c r="C671" i="7"/>
  <c r="D671" i="7"/>
  <c r="F671" i="7"/>
  <c r="G671" i="7"/>
  <c r="I671" i="7"/>
  <c r="J671" i="7"/>
  <c r="L671" i="7"/>
  <c r="M671" i="7"/>
  <c r="O671" i="7"/>
  <c r="P671" i="7"/>
  <c r="C672" i="7"/>
  <c r="D672" i="7"/>
  <c r="F672" i="7"/>
  <c r="G672" i="7"/>
  <c r="I672" i="7"/>
  <c r="J672" i="7"/>
  <c r="L672" i="7"/>
  <c r="M672" i="7"/>
  <c r="O672" i="7"/>
  <c r="P672" i="7"/>
  <c r="C675" i="7"/>
  <c r="D675" i="7"/>
  <c r="F675" i="7"/>
  <c r="G675" i="7"/>
  <c r="I675" i="7"/>
  <c r="J675" i="7"/>
  <c r="L675" i="7"/>
  <c r="M675" i="7"/>
  <c r="O675" i="7"/>
  <c r="P675" i="7"/>
  <c r="C676" i="7"/>
  <c r="D676" i="7"/>
  <c r="F676" i="7"/>
  <c r="G676" i="7"/>
  <c r="I676" i="7"/>
  <c r="J676" i="7"/>
  <c r="L676" i="7"/>
  <c r="M676" i="7"/>
  <c r="O676" i="7"/>
  <c r="P676" i="7"/>
  <c r="C679" i="7"/>
  <c r="D679" i="7"/>
  <c r="F679" i="7"/>
  <c r="G679" i="7"/>
  <c r="I679" i="7"/>
  <c r="J679" i="7"/>
  <c r="L679" i="7"/>
  <c r="M679" i="7"/>
  <c r="O679" i="7"/>
  <c r="P679" i="7"/>
  <c r="C457" i="11"/>
  <c r="D457" i="11"/>
  <c r="F457" i="11"/>
  <c r="G457" i="11"/>
  <c r="I457" i="11"/>
  <c r="J457" i="11"/>
  <c r="L457" i="11"/>
  <c r="M457" i="11"/>
  <c r="O457" i="11"/>
  <c r="P457" i="11"/>
  <c r="F458" i="11"/>
  <c r="P458" i="11"/>
  <c r="C460" i="11"/>
  <c r="D460" i="11"/>
  <c r="F460" i="11"/>
  <c r="G460" i="11"/>
  <c r="I460" i="11"/>
  <c r="J460" i="11"/>
  <c r="L460" i="11"/>
  <c r="M460" i="11"/>
  <c r="O460" i="11"/>
  <c r="P460" i="11"/>
  <c r="C461" i="11"/>
  <c r="D461" i="11"/>
  <c r="F461" i="11"/>
  <c r="G461" i="11"/>
  <c r="I461" i="11"/>
  <c r="J461" i="11"/>
  <c r="L461" i="11"/>
  <c r="M461" i="11"/>
  <c r="O461" i="11"/>
  <c r="P461" i="11"/>
  <c r="C464" i="11"/>
  <c r="D464" i="11"/>
  <c r="F464" i="11"/>
  <c r="G464" i="11"/>
  <c r="I464" i="11"/>
  <c r="J464" i="11"/>
  <c r="L464" i="11"/>
  <c r="M464" i="11"/>
  <c r="O464" i="11"/>
  <c r="P464" i="11"/>
  <c r="C465" i="11"/>
  <c r="D465" i="11"/>
  <c r="F465" i="11"/>
  <c r="G465" i="11"/>
  <c r="I465" i="11"/>
  <c r="J465" i="11"/>
  <c r="L465" i="11"/>
  <c r="M465" i="11"/>
  <c r="O465" i="11"/>
  <c r="P465" i="11"/>
  <c r="F466" i="11"/>
  <c r="P466" i="11"/>
  <c r="C468" i="11"/>
  <c r="D468" i="11"/>
  <c r="F468" i="11"/>
  <c r="G468" i="11"/>
  <c r="I468" i="11"/>
  <c r="J468" i="11"/>
  <c r="L468" i="11"/>
  <c r="M468" i="11"/>
  <c r="O468" i="11"/>
  <c r="P468" i="11"/>
  <c r="C469" i="11"/>
  <c r="D469" i="11"/>
  <c r="F469" i="11"/>
  <c r="G469" i="11"/>
  <c r="I469" i="11"/>
  <c r="J469" i="11"/>
  <c r="L469" i="11"/>
  <c r="M469" i="11"/>
  <c r="O469" i="11"/>
  <c r="P469" i="11"/>
  <c r="C472" i="11"/>
  <c r="D472" i="11"/>
  <c r="F472" i="11"/>
  <c r="G472" i="11"/>
  <c r="I472" i="11"/>
  <c r="J472" i="11"/>
  <c r="L472" i="11"/>
  <c r="M472" i="11"/>
  <c r="O472" i="11"/>
  <c r="P472" i="11"/>
  <c r="C473" i="11"/>
  <c r="D473" i="11"/>
  <c r="F473" i="11"/>
  <c r="G473" i="11"/>
  <c r="I473" i="11"/>
  <c r="J473" i="11"/>
  <c r="L473" i="11"/>
  <c r="M473" i="11"/>
  <c r="O473" i="11"/>
  <c r="P473" i="11"/>
  <c r="F474" i="11"/>
  <c r="P474" i="11"/>
  <c r="C476" i="11"/>
  <c r="D476" i="11"/>
  <c r="F476" i="11"/>
  <c r="G476" i="11"/>
  <c r="I476" i="11"/>
  <c r="J476" i="11"/>
  <c r="L476" i="11"/>
  <c r="M476" i="11"/>
  <c r="O476" i="11"/>
  <c r="P476" i="11"/>
  <c r="C477" i="11"/>
  <c r="D477" i="11"/>
  <c r="F477" i="11"/>
  <c r="G477" i="11"/>
  <c r="I477" i="11"/>
  <c r="J477" i="11"/>
  <c r="L477" i="11"/>
  <c r="M477" i="11"/>
  <c r="O477" i="11"/>
  <c r="P477" i="11"/>
  <c r="C480" i="11"/>
  <c r="D480" i="11"/>
  <c r="F480" i="11"/>
  <c r="G480" i="11"/>
  <c r="I480" i="11"/>
  <c r="J480" i="11"/>
  <c r="L480" i="11"/>
  <c r="M480" i="11"/>
  <c r="O480" i="11"/>
  <c r="P480" i="11"/>
  <c r="C481" i="11"/>
  <c r="D481" i="11"/>
  <c r="F481" i="11"/>
  <c r="G481" i="11"/>
  <c r="I481" i="11"/>
  <c r="J481" i="11"/>
  <c r="L481" i="11"/>
  <c r="M481" i="11"/>
  <c r="O481" i="11"/>
  <c r="P481" i="11"/>
  <c r="J482" i="11"/>
  <c r="M482" i="11"/>
  <c r="C484" i="11"/>
  <c r="D484" i="11"/>
  <c r="F484" i="11"/>
  <c r="G484" i="11"/>
  <c r="I484" i="11"/>
  <c r="J484" i="11"/>
  <c r="L484" i="11"/>
  <c r="M484" i="11"/>
  <c r="O484" i="11"/>
  <c r="P484" i="11"/>
  <c r="C485" i="11"/>
  <c r="D485" i="11"/>
  <c r="F485" i="11"/>
  <c r="G485" i="11"/>
  <c r="I485" i="11"/>
  <c r="J485" i="11"/>
  <c r="L485" i="11"/>
  <c r="M485" i="11"/>
  <c r="O485" i="11"/>
  <c r="P485" i="11"/>
  <c r="J486" i="11"/>
  <c r="M486" i="11"/>
  <c r="C488" i="11"/>
  <c r="D488" i="11"/>
  <c r="F488" i="11"/>
  <c r="G488" i="11"/>
  <c r="I488" i="11"/>
  <c r="J488" i="11"/>
  <c r="L488" i="11"/>
  <c r="M488" i="11"/>
  <c r="O488" i="11"/>
  <c r="P488" i="11"/>
  <c r="C489" i="11"/>
  <c r="D489" i="11"/>
  <c r="F489" i="11"/>
  <c r="G489" i="11"/>
  <c r="I489" i="11"/>
  <c r="J489" i="11"/>
  <c r="L489" i="11"/>
  <c r="M489" i="11"/>
  <c r="O489" i="11"/>
  <c r="P489" i="11"/>
  <c r="J490" i="11"/>
  <c r="M490" i="11"/>
  <c r="C492" i="11"/>
  <c r="D492" i="11"/>
  <c r="F492" i="11"/>
  <c r="G492" i="11"/>
  <c r="I492" i="11"/>
  <c r="J492" i="11"/>
  <c r="L492" i="11"/>
  <c r="M492" i="11"/>
  <c r="O492" i="11"/>
  <c r="P492" i="11"/>
  <c r="C493" i="11"/>
  <c r="D493" i="11"/>
  <c r="F493" i="11"/>
  <c r="G493" i="11"/>
  <c r="I493" i="11"/>
  <c r="J493" i="11"/>
  <c r="L493" i="11"/>
  <c r="M493" i="11"/>
  <c r="O493" i="11"/>
  <c r="P493" i="11"/>
  <c r="J494" i="11"/>
  <c r="M494" i="11"/>
  <c r="C496" i="11"/>
  <c r="D496" i="11"/>
  <c r="F496" i="11"/>
  <c r="G496" i="11"/>
  <c r="I496" i="11"/>
  <c r="J496" i="11"/>
  <c r="L496" i="11"/>
  <c r="M496" i="11"/>
  <c r="O496" i="11"/>
  <c r="P496" i="11"/>
  <c r="C497" i="11"/>
  <c r="D497" i="11"/>
  <c r="F497" i="11"/>
  <c r="G497" i="11"/>
  <c r="I497" i="11"/>
  <c r="J497" i="11"/>
  <c r="L497" i="11"/>
  <c r="M497" i="11"/>
  <c r="O497" i="11"/>
  <c r="P497" i="11"/>
  <c r="J498" i="11"/>
  <c r="M498" i="11"/>
  <c r="C500" i="11"/>
  <c r="D500" i="11"/>
  <c r="F500" i="11"/>
  <c r="G500" i="11"/>
  <c r="I500" i="11"/>
  <c r="J500" i="11"/>
  <c r="L500" i="11"/>
  <c r="M500" i="11"/>
  <c r="O500" i="11"/>
  <c r="P500" i="11"/>
  <c r="C501" i="11"/>
  <c r="D501" i="11"/>
  <c r="F501" i="11"/>
  <c r="G501" i="11"/>
  <c r="I501" i="11"/>
  <c r="J501" i="11"/>
  <c r="L501" i="11"/>
  <c r="M501" i="11"/>
  <c r="O501" i="11"/>
  <c r="P501" i="11"/>
  <c r="J502" i="11"/>
  <c r="M502" i="11"/>
  <c r="C504" i="11"/>
  <c r="D504" i="11"/>
  <c r="F504" i="11"/>
  <c r="G504" i="11"/>
  <c r="I504" i="11"/>
  <c r="J504" i="11"/>
  <c r="L504" i="11"/>
  <c r="M504" i="11"/>
  <c r="O504" i="11"/>
  <c r="P504" i="11"/>
  <c r="C505" i="11"/>
  <c r="D505" i="11"/>
  <c r="F505" i="11"/>
  <c r="G505" i="11"/>
  <c r="I505" i="11"/>
  <c r="J505" i="11"/>
  <c r="L505" i="11"/>
  <c r="M505" i="11"/>
  <c r="O505" i="11"/>
  <c r="P505" i="11"/>
  <c r="J506" i="11"/>
  <c r="M506" i="11"/>
  <c r="C508" i="11"/>
  <c r="D508" i="11"/>
  <c r="F508" i="11"/>
  <c r="G508" i="11"/>
  <c r="I508" i="11"/>
  <c r="J508" i="11"/>
  <c r="L508" i="11"/>
  <c r="M508" i="11"/>
  <c r="O508" i="11"/>
  <c r="P508" i="11"/>
  <c r="C509" i="11"/>
  <c r="D509" i="11"/>
  <c r="F509" i="11"/>
  <c r="G509" i="11"/>
  <c r="I509" i="11"/>
  <c r="J509" i="11"/>
  <c r="L509" i="11"/>
  <c r="M509" i="11"/>
  <c r="O509" i="11"/>
  <c r="P509" i="11"/>
  <c r="J510" i="11"/>
  <c r="M510" i="11"/>
  <c r="C512" i="11"/>
  <c r="D512" i="11"/>
  <c r="F512" i="11"/>
  <c r="G512" i="11"/>
  <c r="I512" i="11"/>
  <c r="J512" i="11"/>
  <c r="L512" i="11"/>
  <c r="M512" i="11"/>
  <c r="O512" i="11"/>
  <c r="P512" i="11"/>
  <c r="C513" i="11"/>
  <c r="D513" i="11"/>
  <c r="F513" i="11"/>
  <c r="G513" i="11"/>
  <c r="I513" i="11"/>
  <c r="J513" i="11"/>
  <c r="L513" i="11"/>
  <c r="M513" i="11"/>
  <c r="O513" i="11"/>
  <c r="P513" i="11"/>
  <c r="J514" i="11"/>
  <c r="M514" i="11"/>
  <c r="C516" i="11"/>
  <c r="D516" i="11"/>
  <c r="F516" i="11"/>
  <c r="G516" i="11"/>
  <c r="I516" i="11"/>
  <c r="J516" i="11"/>
  <c r="L516" i="11"/>
  <c r="M516" i="11"/>
  <c r="O516" i="11"/>
  <c r="P516" i="11"/>
  <c r="C517" i="11"/>
  <c r="D517" i="11"/>
  <c r="F517" i="11"/>
  <c r="G517" i="11"/>
  <c r="I517" i="11"/>
  <c r="J517" i="11"/>
  <c r="L517" i="11"/>
  <c r="M517" i="11"/>
  <c r="O517" i="11"/>
  <c r="P517" i="11"/>
  <c r="J518" i="11"/>
  <c r="M518" i="11"/>
  <c r="I519" i="11"/>
  <c r="C520" i="11"/>
  <c r="D520" i="11"/>
  <c r="F520" i="11"/>
  <c r="G520" i="11"/>
  <c r="I520" i="11"/>
  <c r="J520" i="11"/>
  <c r="L520" i="11"/>
  <c r="M520" i="11"/>
  <c r="O520" i="11"/>
  <c r="P520" i="11"/>
  <c r="C521" i="11"/>
  <c r="D521" i="11"/>
  <c r="F521" i="11"/>
  <c r="G521" i="11"/>
  <c r="I521" i="11"/>
  <c r="J521" i="11"/>
  <c r="L521" i="11"/>
  <c r="M521" i="11"/>
  <c r="O521" i="11"/>
  <c r="P521" i="11"/>
  <c r="J522" i="11"/>
  <c r="M522" i="11"/>
  <c r="C524" i="11"/>
  <c r="D524" i="11"/>
  <c r="F524" i="11"/>
  <c r="G524" i="11"/>
  <c r="I524" i="11"/>
  <c r="J524" i="11"/>
  <c r="L524" i="11"/>
  <c r="M524" i="11"/>
  <c r="O524" i="11"/>
  <c r="P524" i="11"/>
  <c r="C525" i="11"/>
  <c r="D525" i="11"/>
  <c r="F525" i="11"/>
  <c r="G525" i="11"/>
  <c r="I525" i="11"/>
  <c r="J525" i="11"/>
  <c r="L525" i="11"/>
  <c r="M525" i="11"/>
  <c r="O525" i="11"/>
  <c r="P525" i="11"/>
  <c r="J526" i="11"/>
  <c r="M526" i="11"/>
  <c r="C528" i="11"/>
  <c r="D528" i="11"/>
  <c r="F528" i="11"/>
  <c r="G528" i="11"/>
  <c r="I528" i="11"/>
  <c r="J528" i="11"/>
  <c r="L528" i="11"/>
  <c r="M528" i="11"/>
  <c r="O528" i="11"/>
  <c r="P528" i="11"/>
  <c r="C529" i="11"/>
  <c r="D529" i="11"/>
  <c r="F529" i="11"/>
  <c r="G529" i="11"/>
  <c r="I529" i="11"/>
  <c r="J529" i="11"/>
  <c r="L529" i="11"/>
  <c r="M529" i="11"/>
  <c r="O529" i="11"/>
  <c r="P529" i="11"/>
  <c r="J530" i="11"/>
  <c r="M530" i="11"/>
  <c r="C532" i="11"/>
  <c r="D532" i="11"/>
  <c r="F532" i="11"/>
  <c r="G532" i="11"/>
  <c r="I532" i="11"/>
  <c r="J532" i="11"/>
  <c r="L532" i="11"/>
  <c r="M532" i="11"/>
  <c r="O532" i="11"/>
  <c r="P532" i="11"/>
  <c r="C533" i="11"/>
  <c r="D533" i="11"/>
  <c r="F533" i="11"/>
  <c r="G533" i="11"/>
  <c r="I533" i="11"/>
  <c r="J533" i="11"/>
  <c r="L533" i="11"/>
  <c r="M533" i="11"/>
  <c r="O533" i="11"/>
  <c r="P533" i="11"/>
  <c r="J534" i="11"/>
  <c r="M534" i="11"/>
  <c r="C536" i="11"/>
  <c r="D536" i="11"/>
  <c r="F536" i="11"/>
  <c r="G536" i="11"/>
  <c r="I536" i="11"/>
  <c r="J536" i="11"/>
  <c r="L536" i="11"/>
  <c r="M536" i="11"/>
  <c r="O536" i="11"/>
  <c r="P536" i="11"/>
  <c r="C537" i="11"/>
  <c r="D537" i="11"/>
  <c r="F537" i="11"/>
  <c r="G537" i="11"/>
  <c r="I537" i="11"/>
  <c r="J537" i="11"/>
  <c r="L537" i="11"/>
  <c r="M537" i="11"/>
  <c r="O537" i="11"/>
  <c r="P537" i="11"/>
  <c r="J538" i="11"/>
  <c r="M538" i="11"/>
  <c r="C540" i="11"/>
  <c r="D540" i="11"/>
  <c r="F540" i="11"/>
  <c r="G540" i="11"/>
  <c r="I540" i="11"/>
  <c r="J540" i="11"/>
  <c r="L540" i="11"/>
  <c r="M540" i="11"/>
  <c r="O540" i="11"/>
  <c r="P540" i="11"/>
  <c r="C541" i="11"/>
  <c r="D541" i="11"/>
  <c r="F541" i="11"/>
  <c r="G541" i="11"/>
  <c r="I541" i="11"/>
  <c r="J541" i="11"/>
  <c r="L541" i="11"/>
  <c r="M541" i="11"/>
  <c r="O541" i="11"/>
  <c r="P541" i="11"/>
  <c r="J542" i="11"/>
  <c r="M542" i="11"/>
  <c r="C544" i="11"/>
  <c r="D544" i="11"/>
  <c r="F544" i="11"/>
  <c r="G544" i="11"/>
  <c r="I544" i="11"/>
  <c r="J544" i="11"/>
  <c r="L544" i="11"/>
  <c r="M544" i="11"/>
  <c r="O544" i="11"/>
  <c r="P544" i="11"/>
  <c r="C545" i="11"/>
  <c r="D545" i="11"/>
  <c r="F545" i="11"/>
  <c r="G545" i="11"/>
  <c r="I545" i="11"/>
  <c r="J545" i="11"/>
  <c r="L545" i="11"/>
  <c r="M545" i="11"/>
  <c r="O545" i="11"/>
  <c r="P545" i="11"/>
  <c r="J546" i="11"/>
  <c r="M546" i="11"/>
  <c r="C548" i="11"/>
  <c r="D548" i="11"/>
  <c r="F548" i="11"/>
  <c r="G548" i="11"/>
  <c r="I548" i="11"/>
  <c r="J548" i="11"/>
  <c r="L548" i="11"/>
  <c r="M548" i="11"/>
  <c r="O548" i="11"/>
  <c r="P548" i="11"/>
  <c r="C549" i="11"/>
  <c r="D549" i="11"/>
  <c r="F549" i="11"/>
  <c r="G549" i="11"/>
  <c r="I549" i="11"/>
  <c r="J549" i="11"/>
  <c r="L549" i="11"/>
  <c r="M549" i="11"/>
  <c r="O549" i="11"/>
  <c r="P549" i="11"/>
  <c r="J550" i="11"/>
  <c r="M550" i="11"/>
  <c r="C552" i="11"/>
  <c r="D552" i="11"/>
  <c r="F552" i="11"/>
  <c r="G552" i="11"/>
  <c r="I552" i="11"/>
  <c r="J552" i="11"/>
  <c r="L552" i="11"/>
  <c r="M552" i="11"/>
  <c r="O552" i="11"/>
  <c r="P552" i="11"/>
  <c r="C553" i="11"/>
  <c r="D553" i="11"/>
  <c r="F553" i="11"/>
  <c r="G553" i="11"/>
  <c r="I553" i="11"/>
  <c r="J553" i="11"/>
  <c r="L553" i="11"/>
  <c r="M553" i="11"/>
  <c r="O553" i="11"/>
  <c r="P553" i="11"/>
  <c r="J554" i="11"/>
  <c r="M554" i="11"/>
  <c r="C556" i="11"/>
  <c r="D556" i="11"/>
  <c r="F556" i="11"/>
  <c r="G556" i="11"/>
  <c r="I556" i="11"/>
  <c r="J556" i="11"/>
  <c r="L556" i="11"/>
  <c r="M556" i="11"/>
  <c r="O556" i="11"/>
  <c r="P556" i="11"/>
  <c r="C557" i="11"/>
  <c r="D557" i="11"/>
  <c r="F557" i="11"/>
  <c r="G557" i="11"/>
  <c r="I557" i="11"/>
  <c r="J557" i="11"/>
  <c r="L557" i="11"/>
  <c r="M557" i="11"/>
  <c r="O557" i="11"/>
  <c r="P557" i="11"/>
  <c r="J558" i="11"/>
  <c r="M558" i="11"/>
  <c r="J559" i="11"/>
  <c r="C560" i="11"/>
  <c r="D560" i="11"/>
  <c r="F560" i="11"/>
  <c r="G560" i="11"/>
  <c r="I560" i="11"/>
  <c r="J560" i="11"/>
  <c r="L560" i="11"/>
  <c r="M560" i="11"/>
  <c r="O560" i="11"/>
  <c r="P560" i="11"/>
  <c r="C561" i="11"/>
  <c r="D561" i="11"/>
  <c r="F561" i="11"/>
  <c r="G561" i="11"/>
  <c r="I561" i="11"/>
  <c r="J561" i="11"/>
  <c r="L561" i="11"/>
  <c r="M561" i="11"/>
  <c r="O561" i="11"/>
  <c r="P561" i="11"/>
  <c r="J562" i="11"/>
  <c r="M562" i="11"/>
  <c r="C564" i="11"/>
  <c r="D564" i="11"/>
  <c r="F564" i="11"/>
  <c r="G564" i="11"/>
  <c r="I564" i="11"/>
  <c r="J564" i="11"/>
  <c r="L564" i="11"/>
  <c r="M564" i="11"/>
  <c r="O564" i="11"/>
  <c r="P564" i="11"/>
  <c r="C565" i="11"/>
  <c r="D565" i="11"/>
  <c r="F565" i="11"/>
  <c r="G565" i="11"/>
  <c r="I565" i="11"/>
  <c r="J565" i="11"/>
  <c r="L565" i="11"/>
  <c r="M565" i="11"/>
  <c r="O565" i="11"/>
  <c r="P565" i="11"/>
  <c r="J566" i="11"/>
  <c r="M566" i="11"/>
  <c r="C568" i="11"/>
  <c r="D568" i="11"/>
  <c r="F568" i="11"/>
  <c r="G568" i="11"/>
  <c r="I568" i="11"/>
  <c r="J568" i="11"/>
  <c r="L568" i="11"/>
  <c r="M568" i="11"/>
  <c r="O568" i="11"/>
  <c r="P568" i="11"/>
  <c r="C569" i="11"/>
  <c r="D569" i="11"/>
  <c r="F569" i="11"/>
  <c r="G569" i="11"/>
  <c r="I569" i="11"/>
  <c r="J569" i="11"/>
  <c r="L569" i="11"/>
  <c r="M569" i="11"/>
  <c r="O569" i="11"/>
  <c r="P569" i="11"/>
  <c r="J570" i="11"/>
  <c r="M570" i="11"/>
  <c r="C572" i="11"/>
  <c r="D572" i="11"/>
  <c r="F572" i="11"/>
  <c r="G572" i="11"/>
  <c r="I572" i="11"/>
  <c r="J572" i="11"/>
  <c r="L572" i="11"/>
  <c r="M572" i="11"/>
  <c r="O572" i="11"/>
  <c r="P572" i="11"/>
  <c r="C573" i="11"/>
  <c r="D573" i="11"/>
  <c r="F573" i="11"/>
  <c r="G573" i="11"/>
  <c r="I573" i="11"/>
  <c r="J573" i="11"/>
  <c r="L573" i="11"/>
  <c r="M573" i="11"/>
  <c r="O573" i="11"/>
  <c r="P573" i="11"/>
  <c r="J574" i="11"/>
  <c r="M574" i="11"/>
  <c r="C576" i="11"/>
  <c r="D576" i="11"/>
  <c r="F576" i="11"/>
  <c r="G576" i="11"/>
  <c r="I576" i="11"/>
  <c r="J576" i="11"/>
  <c r="L576" i="11"/>
  <c r="M576" i="11"/>
  <c r="O576" i="11"/>
  <c r="P576" i="11"/>
  <c r="C577" i="11"/>
  <c r="D577" i="11"/>
  <c r="F577" i="11"/>
  <c r="G577" i="11"/>
  <c r="I577" i="11"/>
  <c r="J577" i="11"/>
  <c r="L577" i="11"/>
  <c r="M577" i="11"/>
  <c r="O577" i="11"/>
  <c r="P577" i="11"/>
  <c r="J578" i="11"/>
  <c r="M578" i="11"/>
  <c r="C580" i="11"/>
  <c r="D580" i="11"/>
  <c r="F580" i="11"/>
  <c r="G580" i="11"/>
  <c r="I580" i="11"/>
  <c r="J580" i="11"/>
  <c r="L580" i="11"/>
  <c r="M580" i="11"/>
  <c r="O580" i="11"/>
  <c r="P580" i="11"/>
  <c r="C581" i="11"/>
  <c r="D581" i="11"/>
  <c r="F581" i="11"/>
  <c r="G581" i="11"/>
  <c r="I581" i="11"/>
  <c r="J581" i="11"/>
  <c r="L581" i="11"/>
  <c r="M581" i="11"/>
  <c r="O581" i="11"/>
  <c r="P581" i="11"/>
  <c r="J582" i="11"/>
  <c r="M582" i="11"/>
  <c r="C584" i="11"/>
  <c r="D584" i="11"/>
  <c r="F584" i="11"/>
  <c r="G584" i="11"/>
  <c r="I584" i="11"/>
  <c r="J584" i="11"/>
  <c r="L584" i="11"/>
  <c r="M584" i="11"/>
  <c r="O584" i="11"/>
  <c r="P584" i="11"/>
  <c r="C585" i="11"/>
  <c r="D585" i="11"/>
  <c r="F585" i="11"/>
  <c r="G585" i="11"/>
  <c r="I585" i="11"/>
  <c r="J585" i="11"/>
  <c r="L585" i="11"/>
  <c r="M585" i="11"/>
  <c r="O585" i="11"/>
  <c r="P585" i="11"/>
  <c r="J586" i="11"/>
  <c r="M586" i="11"/>
  <c r="C588" i="11"/>
  <c r="D588" i="11"/>
  <c r="F588" i="11"/>
  <c r="G588" i="11"/>
  <c r="I588" i="11"/>
  <c r="J588" i="11"/>
  <c r="L588" i="11"/>
  <c r="M588" i="11"/>
  <c r="O588" i="11"/>
  <c r="P588" i="11"/>
  <c r="C589" i="11"/>
  <c r="D589" i="11"/>
  <c r="F589" i="11"/>
  <c r="G589" i="11"/>
  <c r="I589" i="11"/>
  <c r="J589" i="11"/>
  <c r="L589" i="11"/>
  <c r="M589" i="11"/>
  <c r="O589" i="11"/>
  <c r="P589" i="11"/>
  <c r="J590" i="11"/>
  <c r="M590" i="11"/>
  <c r="C592" i="11"/>
  <c r="D592" i="11"/>
  <c r="F592" i="11"/>
  <c r="G592" i="11"/>
  <c r="I592" i="11"/>
  <c r="J592" i="11"/>
  <c r="L592" i="11"/>
  <c r="M592" i="11"/>
  <c r="O592" i="11"/>
  <c r="P592" i="11"/>
  <c r="C593" i="11"/>
  <c r="D593" i="11"/>
  <c r="F593" i="11"/>
  <c r="G593" i="11"/>
  <c r="I593" i="11"/>
  <c r="J593" i="11"/>
  <c r="L593" i="11"/>
  <c r="M593" i="11"/>
  <c r="O593" i="11"/>
  <c r="P593" i="11"/>
  <c r="J594" i="11"/>
  <c r="M594" i="11"/>
  <c r="C596" i="11"/>
  <c r="D596" i="11"/>
  <c r="F596" i="11"/>
  <c r="G596" i="11"/>
  <c r="I596" i="11"/>
  <c r="J596" i="11"/>
  <c r="L596" i="11"/>
  <c r="M596" i="11"/>
  <c r="O596" i="11"/>
  <c r="P596" i="11"/>
  <c r="C597" i="11"/>
  <c r="D597" i="11"/>
  <c r="F597" i="11"/>
  <c r="G597" i="11"/>
  <c r="I597" i="11"/>
  <c r="J597" i="11"/>
  <c r="L597" i="11"/>
  <c r="M597" i="11"/>
  <c r="O597" i="11"/>
  <c r="P597" i="11"/>
  <c r="J598" i="11"/>
  <c r="M598" i="11"/>
  <c r="C600" i="11"/>
  <c r="D600" i="11"/>
  <c r="F600" i="11"/>
  <c r="G600" i="11"/>
  <c r="I600" i="11"/>
  <c r="J600" i="11"/>
  <c r="L600" i="11"/>
  <c r="M600" i="11"/>
  <c r="O600" i="11"/>
  <c r="P600" i="11"/>
  <c r="C601" i="11"/>
  <c r="D601" i="11"/>
  <c r="F601" i="11"/>
  <c r="G601" i="11"/>
  <c r="I601" i="11"/>
  <c r="J601" i="11"/>
  <c r="L601" i="11"/>
  <c r="M601" i="11"/>
  <c r="O601" i="11"/>
  <c r="P601" i="11"/>
  <c r="D602" i="11"/>
  <c r="J602" i="11"/>
  <c r="M602" i="11"/>
  <c r="P602" i="11"/>
  <c r="C604" i="11"/>
  <c r="D604" i="11"/>
  <c r="F604" i="11"/>
  <c r="G604" i="11"/>
  <c r="I604" i="11"/>
  <c r="J604" i="11"/>
  <c r="L604" i="11"/>
  <c r="M604" i="11"/>
  <c r="O604" i="11"/>
  <c r="P604" i="11"/>
  <c r="C605" i="11"/>
  <c r="D605" i="11"/>
  <c r="F605" i="11"/>
  <c r="G605" i="11"/>
  <c r="I605" i="11"/>
  <c r="J605" i="11"/>
  <c r="L605" i="11"/>
  <c r="M605" i="11"/>
  <c r="O605" i="11"/>
  <c r="P605" i="11"/>
  <c r="D606" i="11"/>
  <c r="J606" i="11"/>
  <c r="M606" i="11"/>
  <c r="P606" i="11"/>
  <c r="M607" i="11"/>
  <c r="C608" i="11"/>
  <c r="D608" i="11"/>
  <c r="F608" i="11"/>
  <c r="G608" i="11"/>
  <c r="I608" i="11"/>
  <c r="J608" i="11"/>
  <c r="L608" i="11"/>
  <c r="M608" i="11"/>
  <c r="O608" i="11"/>
  <c r="P608" i="11"/>
  <c r="C609" i="11"/>
  <c r="D609" i="11"/>
  <c r="F609" i="11"/>
  <c r="G609" i="11"/>
  <c r="I609" i="11"/>
  <c r="J609" i="11"/>
  <c r="L609" i="11"/>
  <c r="M609" i="11"/>
  <c r="O609" i="11"/>
  <c r="P609" i="11"/>
  <c r="D610" i="11"/>
  <c r="J610" i="11"/>
  <c r="M610" i="11"/>
  <c r="P610" i="11"/>
  <c r="C612" i="11"/>
  <c r="D612" i="11"/>
  <c r="F612" i="11"/>
  <c r="G612" i="11"/>
  <c r="I612" i="11"/>
  <c r="J612" i="11"/>
  <c r="L612" i="11"/>
  <c r="M612" i="11"/>
  <c r="O612" i="11"/>
  <c r="P612" i="11"/>
  <c r="C613" i="11"/>
  <c r="D613" i="11"/>
  <c r="F613" i="11"/>
  <c r="G613" i="11"/>
  <c r="I613" i="11"/>
  <c r="J613" i="11"/>
  <c r="L613" i="11"/>
  <c r="M613" i="11"/>
  <c r="O613" i="11"/>
  <c r="P613" i="11"/>
  <c r="D614" i="11"/>
  <c r="J614" i="11"/>
  <c r="M614" i="11"/>
  <c r="P614" i="11"/>
  <c r="C616" i="11"/>
  <c r="D616" i="11"/>
  <c r="F616" i="11"/>
  <c r="G616" i="11"/>
  <c r="I616" i="11"/>
  <c r="J616" i="11"/>
  <c r="L616" i="11"/>
  <c r="M616" i="11"/>
  <c r="O616" i="11"/>
  <c r="P616" i="11"/>
  <c r="C617" i="11"/>
  <c r="D617" i="11"/>
  <c r="F617" i="11"/>
  <c r="G617" i="11"/>
  <c r="I617" i="11"/>
  <c r="J617" i="11"/>
  <c r="L617" i="11"/>
  <c r="M617" i="11"/>
  <c r="O617" i="11"/>
  <c r="P617" i="11"/>
  <c r="D618" i="11"/>
  <c r="I618" i="11"/>
  <c r="J618" i="11"/>
  <c r="M618" i="11"/>
  <c r="P618" i="11"/>
  <c r="C620" i="11"/>
  <c r="D620" i="11"/>
  <c r="F620" i="11"/>
  <c r="G620" i="11"/>
  <c r="I620" i="11"/>
  <c r="J620" i="11"/>
  <c r="L620" i="11"/>
  <c r="M620" i="11"/>
  <c r="O620" i="11"/>
  <c r="P620" i="11"/>
  <c r="C621" i="11"/>
  <c r="D621" i="11"/>
  <c r="F621" i="11"/>
  <c r="G621" i="11"/>
  <c r="I621" i="11"/>
  <c r="J621" i="11"/>
  <c r="L621" i="11"/>
  <c r="M621" i="11"/>
  <c r="O621" i="11"/>
  <c r="P621" i="11"/>
  <c r="D622" i="11"/>
  <c r="G622" i="11"/>
  <c r="I622" i="11"/>
  <c r="J622" i="11"/>
  <c r="M622" i="11"/>
  <c r="O622" i="11"/>
  <c r="P622" i="11"/>
  <c r="C624" i="11"/>
  <c r="D624" i="11"/>
  <c r="F624" i="11"/>
  <c r="G624" i="11"/>
  <c r="I624" i="11"/>
  <c r="J624" i="11"/>
  <c r="L624" i="11"/>
  <c r="M624" i="11"/>
  <c r="O624" i="11"/>
  <c r="P624" i="11"/>
  <c r="C625" i="11"/>
  <c r="D625" i="11"/>
  <c r="F625" i="11"/>
  <c r="G625" i="11"/>
  <c r="I625" i="11"/>
  <c r="J625" i="11"/>
  <c r="L625" i="11"/>
  <c r="M625" i="11"/>
  <c r="O625" i="11"/>
  <c r="P625" i="11"/>
  <c r="C626" i="11"/>
  <c r="D626" i="11"/>
  <c r="G626" i="11"/>
  <c r="I626" i="11"/>
  <c r="J626" i="11"/>
  <c r="M626" i="11"/>
  <c r="O626" i="11"/>
  <c r="P626" i="11"/>
  <c r="C628" i="11"/>
  <c r="D628" i="11"/>
  <c r="F628" i="11"/>
  <c r="G628" i="11"/>
  <c r="I628" i="11"/>
  <c r="J628" i="11"/>
  <c r="L628" i="11"/>
  <c r="M628" i="11"/>
  <c r="O628" i="11"/>
  <c r="P628" i="11"/>
  <c r="C629" i="11"/>
  <c r="D629" i="11"/>
  <c r="F629" i="11"/>
  <c r="G629" i="11"/>
  <c r="I629" i="11"/>
  <c r="J629" i="11"/>
  <c r="L629" i="11"/>
  <c r="M629" i="11"/>
  <c r="O629" i="11"/>
  <c r="P629" i="11"/>
  <c r="C630" i="11"/>
  <c r="D630" i="11"/>
  <c r="G630" i="11"/>
  <c r="I630" i="11"/>
  <c r="J630" i="11"/>
  <c r="M630" i="11"/>
  <c r="O630" i="11"/>
  <c r="P630" i="11"/>
  <c r="I631" i="11"/>
  <c r="C632" i="11"/>
  <c r="D632" i="11"/>
  <c r="F632" i="11"/>
  <c r="G632" i="11"/>
  <c r="I632" i="11"/>
  <c r="J632" i="11"/>
  <c r="L632" i="11"/>
  <c r="M632" i="11"/>
  <c r="O632" i="11"/>
  <c r="P632" i="11"/>
  <c r="C633" i="11"/>
  <c r="D633" i="11"/>
  <c r="F633" i="11"/>
  <c r="G633" i="11"/>
  <c r="I633" i="11"/>
  <c r="J633" i="11"/>
  <c r="L633" i="11"/>
  <c r="M633" i="11"/>
  <c r="O633" i="11"/>
  <c r="P633" i="11"/>
  <c r="C634" i="11"/>
  <c r="D634" i="11"/>
  <c r="G634" i="11"/>
  <c r="I634" i="11"/>
  <c r="J634" i="11"/>
  <c r="M634" i="11"/>
  <c r="O634" i="11"/>
  <c r="P634" i="11"/>
  <c r="C636" i="11"/>
  <c r="D636" i="11"/>
  <c r="F636" i="11"/>
  <c r="G636" i="11"/>
  <c r="I636" i="11"/>
  <c r="J636" i="11"/>
  <c r="L636" i="11"/>
  <c r="M636" i="11"/>
  <c r="O636" i="11"/>
  <c r="P636" i="11"/>
  <c r="C637" i="11"/>
  <c r="D637" i="11"/>
  <c r="F637" i="11"/>
  <c r="G637" i="11"/>
  <c r="I637" i="11"/>
  <c r="J637" i="11"/>
  <c r="L637" i="11"/>
  <c r="M637" i="11"/>
  <c r="O637" i="11"/>
  <c r="P637" i="11"/>
  <c r="C638" i="11"/>
  <c r="D638" i="11"/>
  <c r="G638" i="11"/>
  <c r="I638" i="11"/>
  <c r="J638" i="11"/>
  <c r="M638" i="11"/>
  <c r="O638" i="11"/>
  <c r="P638" i="11"/>
  <c r="C640" i="11"/>
  <c r="D640" i="11"/>
  <c r="F640" i="11"/>
  <c r="G640" i="11"/>
  <c r="I640" i="11"/>
  <c r="J640" i="11"/>
  <c r="L640" i="11"/>
  <c r="M640" i="11"/>
  <c r="O640" i="11"/>
  <c r="P640" i="11"/>
  <c r="C641" i="11"/>
  <c r="D641" i="11"/>
  <c r="F641" i="11"/>
  <c r="G641" i="11"/>
  <c r="I641" i="11"/>
  <c r="J641" i="11"/>
  <c r="L641" i="11"/>
  <c r="M641" i="11"/>
  <c r="O641" i="11"/>
  <c r="P641" i="11"/>
  <c r="C642" i="11"/>
  <c r="D642" i="11"/>
  <c r="G642" i="11"/>
  <c r="I642" i="11"/>
  <c r="J642" i="11"/>
  <c r="M642" i="11"/>
  <c r="O642" i="11"/>
  <c r="P642" i="11"/>
  <c r="C644" i="11"/>
  <c r="D644" i="11"/>
  <c r="F644" i="11"/>
  <c r="G644" i="11"/>
  <c r="I644" i="11"/>
  <c r="J644" i="11"/>
  <c r="L644" i="11"/>
  <c r="M644" i="11"/>
  <c r="O644" i="11"/>
  <c r="P644" i="11"/>
  <c r="C645" i="11"/>
  <c r="D645" i="11"/>
  <c r="F645" i="11"/>
  <c r="G645" i="11"/>
  <c r="I645" i="11"/>
  <c r="J645" i="11"/>
  <c r="L645" i="11"/>
  <c r="M645" i="11"/>
  <c r="O645" i="11"/>
  <c r="P645" i="11"/>
  <c r="C646" i="11"/>
  <c r="D646" i="11"/>
  <c r="G646" i="11"/>
  <c r="I646" i="11"/>
  <c r="J646" i="11"/>
  <c r="L646" i="11"/>
  <c r="M646" i="11"/>
  <c r="O646" i="11"/>
  <c r="P646" i="11"/>
  <c r="C648" i="11"/>
  <c r="D648" i="11"/>
  <c r="F648" i="11"/>
  <c r="G648" i="11"/>
  <c r="I648" i="11"/>
  <c r="J648" i="11"/>
  <c r="L648" i="11"/>
  <c r="M648" i="11"/>
  <c r="O648" i="11"/>
  <c r="P648" i="11"/>
  <c r="C649" i="11"/>
  <c r="D649" i="11"/>
  <c r="F649" i="11"/>
  <c r="G649" i="11"/>
  <c r="I649" i="11"/>
  <c r="J649" i="11"/>
  <c r="L649" i="11"/>
  <c r="M649" i="11"/>
  <c r="O649" i="11"/>
  <c r="P649" i="11"/>
  <c r="C650" i="11"/>
  <c r="D650" i="11"/>
  <c r="F650" i="11"/>
  <c r="G650" i="11"/>
  <c r="I650" i="11"/>
  <c r="J650" i="11"/>
  <c r="L650" i="11"/>
  <c r="M650" i="11"/>
  <c r="O650" i="11"/>
  <c r="P650" i="11"/>
  <c r="C652" i="11"/>
  <c r="D652" i="11"/>
  <c r="F652" i="11"/>
  <c r="G652" i="11"/>
  <c r="I652" i="11"/>
  <c r="J652" i="11"/>
  <c r="L652" i="11"/>
  <c r="M652" i="11"/>
  <c r="O652" i="11"/>
  <c r="P652" i="11"/>
  <c r="C653" i="11"/>
  <c r="D653" i="11"/>
  <c r="F653" i="11"/>
  <c r="G653" i="11"/>
  <c r="I653" i="11"/>
  <c r="J653" i="11"/>
  <c r="L653" i="11"/>
  <c r="M653" i="11"/>
  <c r="O653" i="11"/>
  <c r="P653" i="11"/>
  <c r="C654" i="11"/>
  <c r="D654" i="11"/>
  <c r="F654" i="11"/>
  <c r="G654" i="11"/>
  <c r="I654" i="11"/>
  <c r="J654" i="11"/>
  <c r="L654" i="11"/>
  <c r="M654" i="11"/>
  <c r="O654" i="11"/>
  <c r="P654" i="11"/>
  <c r="C656" i="11"/>
  <c r="D656" i="11"/>
  <c r="F656" i="11"/>
  <c r="G656" i="11"/>
  <c r="I656" i="11"/>
  <c r="J656" i="11"/>
  <c r="L656" i="11"/>
  <c r="M656" i="11"/>
  <c r="O656" i="11"/>
  <c r="P656" i="11"/>
  <c r="C657" i="11"/>
  <c r="D657" i="11"/>
  <c r="F657" i="11"/>
  <c r="G657" i="11"/>
  <c r="I657" i="11"/>
  <c r="J657" i="11"/>
  <c r="L657" i="11"/>
  <c r="M657" i="11"/>
  <c r="O657" i="11"/>
  <c r="P657" i="11"/>
  <c r="C658" i="11"/>
  <c r="D658" i="11"/>
  <c r="F658" i="11"/>
  <c r="G658" i="11"/>
  <c r="I658" i="11"/>
  <c r="J658" i="11"/>
  <c r="L658" i="11"/>
  <c r="M658" i="11"/>
  <c r="O658" i="11"/>
  <c r="P658" i="11"/>
  <c r="C660" i="11"/>
  <c r="D660" i="11"/>
  <c r="F660" i="11"/>
  <c r="G660" i="11"/>
  <c r="I660" i="11"/>
  <c r="J660" i="11"/>
  <c r="L660" i="11"/>
  <c r="M660" i="11"/>
  <c r="O660" i="11"/>
  <c r="P660" i="11"/>
  <c r="C661" i="11"/>
  <c r="D661" i="11"/>
  <c r="F661" i="11"/>
  <c r="G661" i="11"/>
  <c r="I661" i="11"/>
  <c r="J661" i="11"/>
  <c r="L661" i="11"/>
  <c r="M661" i="11"/>
  <c r="O661" i="11"/>
  <c r="P661" i="11"/>
  <c r="C662" i="11"/>
  <c r="D662" i="11"/>
  <c r="F662" i="11"/>
  <c r="G662" i="11"/>
  <c r="I662" i="11"/>
  <c r="J662" i="11"/>
  <c r="L662" i="11"/>
  <c r="M662" i="11"/>
  <c r="O662" i="11"/>
  <c r="P662" i="11"/>
  <c r="C664" i="11"/>
  <c r="D664" i="11"/>
  <c r="F664" i="11"/>
  <c r="G664" i="11"/>
  <c r="I664" i="11"/>
  <c r="J664" i="11"/>
  <c r="L664" i="11"/>
  <c r="M664" i="11"/>
  <c r="O664" i="11"/>
  <c r="P664" i="11"/>
  <c r="C665" i="11"/>
  <c r="D665" i="11"/>
  <c r="F665" i="11"/>
  <c r="G665" i="11"/>
  <c r="I665" i="11"/>
  <c r="J665" i="11"/>
  <c r="L665" i="11"/>
  <c r="M665" i="11"/>
  <c r="O665" i="11"/>
  <c r="P665" i="11"/>
  <c r="C666" i="11"/>
  <c r="D666" i="11"/>
  <c r="F666" i="11"/>
  <c r="G666" i="11"/>
  <c r="I666" i="11"/>
  <c r="J666" i="11"/>
  <c r="L666" i="11"/>
  <c r="M666" i="11"/>
  <c r="O666" i="11"/>
  <c r="P666" i="11"/>
  <c r="C668" i="11"/>
  <c r="D668" i="11"/>
  <c r="F668" i="11"/>
  <c r="G668" i="11"/>
  <c r="I668" i="11"/>
  <c r="J668" i="11"/>
  <c r="L668" i="11"/>
  <c r="M668" i="11"/>
  <c r="O668" i="11"/>
  <c r="P668" i="11"/>
  <c r="C457" i="12"/>
  <c r="D457" i="12"/>
  <c r="F457" i="12"/>
  <c r="G457" i="12"/>
  <c r="I457" i="12"/>
  <c r="J457" i="12"/>
  <c r="L457" i="12"/>
  <c r="M457" i="12"/>
  <c r="O457" i="12"/>
  <c r="P457" i="12"/>
  <c r="C458" i="12"/>
  <c r="D458" i="12"/>
  <c r="F458" i="12"/>
  <c r="G458" i="12"/>
  <c r="I458" i="12"/>
  <c r="J458" i="12"/>
  <c r="L458" i="12"/>
  <c r="M458" i="12"/>
  <c r="O458" i="12"/>
  <c r="P458" i="12"/>
  <c r="C459" i="12"/>
  <c r="D459" i="12"/>
  <c r="F459" i="12"/>
  <c r="G459" i="12"/>
  <c r="I459" i="12"/>
  <c r="J459" i="12"/>
  <c r="L459" i="12"/>
  <c r="M459" i="12"/>
  <c r="O459" i="12"/>
  <c r="P459" i="12"/>
  <c r="C461" i="12"/>
  <c r="D461" i="12"/>
  <c r="F461" i="12"/>
  <c r="G461" i="12"/>
  <c r="I461" i="12"/>
  <c r="J461" i="12"/>
  <c r="L461" i="12"/>
  <c r="M461" i="12"/>
  <c r="O461" i="12"/>
  <c r="P461" i="12"/>
  <c r="C462" i="12"/>
  <c r="D462" i="12"/>
  <c r="F462" i="12"/>
  <c r="G462" i="12"/>
  <c r="I462" i="12"/>
  <c r="J462" i="12"/>
  <c r="L462" i="12"/>
  <c r="M462" i="12"/>
  <c r="O462" i="12"/>
  <c r="P462" i="12"/>
  <c r="C463" i="12"/>
  <c r="D463" i="12"/>
  <c r="F463" i="12"/>
  <c r="G463" i="12"/>
  <c r="I463" i="12"/>
  <c r="J463" i="12"/>
  <c r="L463" i="12"/>
  <c r="M463" i="12"/>
  <c r="O463" i="12"/>
  <c r="P463" i="12"/>
  <c r="C465" i="12"/>
  <c r="D465" i="12"/>
  <c r="F465" i="12"/>
  <c r="G465" i="12"/>
  <c r="I465" i="12"/>
  <c r="J465" i="12"/>
  <c r="L465" i="12"/>
  <c r="M465" i="12"/>
  <c r="O465" i="12"/>
  <c r="P465" i="12"/>
  <c r="C466" i="12"/>
  <c r="D466" i="12"/>
  <c r="F466" i="12"/>
  <c r="G466" i="12"/>
  <c r="I466" i="12"/>
  <c r="J466" i="12"/>
  <c r="L466" i="12"/>
  <c r="M466" i="12"/>
  <c r="O466" i="12"/>
  <c r="P466" i="12"/>
  <c r="C467" i="12"/>
  <c r="D467" i="12"/>
  <c r="F467" i="12"/>
  <c r="G467" i="12"/>
  <c r="I467" i="12"/>
  <c r="J467" i="12"/>
  <c r="L467" i="12"/>
  <c r="M467" i="12"/>
  <c r="O467" i="12"/>
  <c r="P467" i="12"/>
  <c r="C469" i="12"/>
  <c r="D469" i="12"/>
  <c r="F469" i="12"/>
  <c r="G469" i="12"/>
  <c r="I469" i="12"/>
  <c r="J469" i="12"/>
  <c r="L469" i="12"/>
  <c r="M469" i="12"/>
  <c r="O469" i="12"/>
  <c r="P469" i="12"/>
  <c r="C470" i="12"/>
  <c r="D470" i="12"/>
  <c r="F470" i="12"/>
  <c r="G470" i="12"/>
  <c r="I470" i="12"/>
  <c r="J470" i="12"/>
  <c r="L470" i="12"/>
  <c r="M470" i="12"/>
  <c r="O470" i="12"/>
  <c r="P470" i="12"/>
  <c r="C471" i="12"/>
  <c r="D471" i="12"/>
  <c r="F471" i="12"/>
  <c r="G471" i="12"/>
  <c r="I471" i="12"/>
  <c r="J471" i="12"/>
  <c r="L471" i="12"/>
  <c r="M471" i="12"/>
  <c r="O471" i="12"/>
  <c r="P471" i="12"/>
  <c r="C473" i="12"/>
  <c r="D473" i="12"/>
  <c r="F473" i="12"/>
  <c r="G473" i="12"/>
  <c r="I473" i="12"/>
  <c r="J473" i="12"/>
  <c r="L473" i="12"/>
  <c r="M473" i="12"/>
  <c r="O473" i="12"/>
  <c r="P473" i="12"/>
  <c r="C474" i="12"/>
  <c r="D474" i="12"/>
  <c r="F474" i="12"/>
  <c r="G474" i="12"/>
  <c r="I474" i="12"/>
  <c r="J474" i="12"/>
  <c r="L474" i="12"/>
  <c r="M474" i="12"/>
  <c r="O474" i="12"/>
  <c r="P474" i="12"/>
  <c r="C475" i="12"/>
  <c r="D475" i="12"/>
  <c r="F475" i="12"/>
  <c r="G475" i="12"/>
  <c r="I475" i="12"/>
  <c r="J475" i="12"/>
  <c r="L475" i="12"/>
  <c r="M475" i="12"/>
  <c r="O475" i="12"/>
  <c r="P475" i="12"/>
  <c r="C477" i="12"/>
  <c r="D477" i="12"/>
  <c r="F477" i="12"/>
  <c r="G477" i="12"/>
  <c r="I477" i="12"/>
  <c r="J477" i="12"/>
  <c r="L477" i="12"/>
  <c r="M477" i="12"/>
  <c r="O477" i="12"/>
  <c r="P477" i="12"/>
  <c r="C478" i="12"/>
  <c r="D478" i="12"/>
  <c r="F478" i="12"/>
  <c r="G478" i="12"/>
  <c r="I478" i="12"/>
  <c r="J478" i="12"/>
  <c r="L478" i="12"/>
  <c r="M478" i="12"/>
  <c r="O478" i="12"/>
  <c r="P478" i="12"/>
  <c r="C479" i="12"/>
  <c r="D479" i="12"/>
  <c r="F479" i="12"/>
  <c r="G479" i="12"/>
  <c r="I479" i="12"/>
  <c r="J479" i="12"/>
  <c r="L479" i="12"/>
  <c r="M479" i="12"/>
  <c r="O479" i="12"/>
  <c r="P479" i="12"/>
  <c r="C481" i="12"/>
  <c r="D481" i="12"/>
  <c r="F481" i="12"/>
  <c r="G481" i="12"/>
  <c r="I481" i="12"/>
  <c r="J481" i="12"/>
  <c r="L481" i="12"/>
  <c r="M481" i="12"/>
  <c r="O481" i="12"/>
  <c r="P481" i="12"/>
  <c r="C482" i="12"/>
  <c r="D482" i="12"/>
  <c r="F482" i="12"/>
  <c r="G482" i="12"/>
  <c r="I482" i="12"/>
  <c r="J482" i="12"/>
  <c r="L482" i="12"/>
  <c r="M482" i="12"/>
  <c r="O482" i="12"/>
  <c r="P482" i="12"/>
  <c r="C483" i="12"/>
  <c r="D483" i="12"/>
  <c r="F483" i="12"/>
  <c r="G483" i="12"/>
  <c r="I483" i="12"/>
  <c r="J483" i="12"/>
  <c r="L483" i="12"/>
  <c r="M483" i="12"/>
  <c r="O483" i="12"/>
  <c r="P483" i="12"/>
  <c r="C485" i="12"/>
  <c r="D485" i="12"/>
  <c r="F485" i="12"/>
  <c r="G485" i="12"/>
  <c r="I485" i="12"/>
  <c r="J485" i="12"/>
  <c r="L485" i="12"/>
  <c r="M485" i="12"/>
  <c r="O485" i="12"/>
  <c r="P485" i="12"/>
  <c r="C486" i="12"/>
  <c r="D486" i="12"/>
  <c r="F486" i="12"/>
  <c r="G486" i="12"/>
  <c r="I486" i="12"/>
  <c r="J486" i="12"/>
  <c r="L486" i="12"/>
  <c r="M486" i="12"/>
  <c r="O486" i="12"/>
  <c r="P486" i="12"/>
  <c r="C487" i="12"/>
  <c r="D487" i="12"/>
  <c r="F487" i="12"/>
  <c r="G487" i="12"/>
  <c r="I487" i="12"/>
  <c r="J487" i="12"/>
  <c r="L487" i="12"/>
  <c r="M487" i="12"/>
  <c r="O487" i="12"/>
  <c r="P487" i="12"/>
  <c r="C489" i="12"/>
  <c r="D489" i="12"/>
  <c r="F489" i="12"/>
  <c r="G489" i="12"/>
  <c r="I489" i="12"/>
  <c r="J489" i="12"/>
  <c r="L489" i="12"/>
  <c r="M489" i="12"/>
  <c r="O489" i="12"/>
  <c r="P489" i="12"/>
  <c r="C490" i="12"/>
  <c r="D490" i="12"/>
  <c r="F490" i="12"/>
  <c r="G490" i="12"/>
  <c r="I490" i="12"/>
  <c r="J490" i="12"/>
  <c r="L490" i="12"/>
  <c r="M490" i="12"/>
  <c r="O490" i="12"/>
  <c r="P490" i="12"/>
  <c r="C491" i="12"/>
  <c r="D491" i="12"/>
  <c r="F491" i="12"/>
  <c r="G491" i="12"/>
  <c r="I491" i="12"/>
  <c r="J491" i="12"/>
  <c r="L491" i="12"/>
  <c r="M491" i="12"/>
  <c r="O491" i="12"/>
  <c r="P491" i="12"/>
  <c r="C493" i="12"/>
  <c r="D493" i="12"/>
  <c r="F493" i="12"/>
  <c r="G493" i="12"/>
  <c r="I493" i="12"/>
  <c r="J493" i="12"/>
  <c r="L493" i="12"/>
  <c r="M493" i="12"/>
  <c r="O493" i="12"/>
  <c r="P493" i="12"/>
  <c r="C494" i="12"/>
  <c r="D494" i="12"/>
  <c r="F494" i="12"/>
  <c r="G494" i="12"/>
  <c r="I494" i="12"/>
  <c r="J494" i="12"/>
  <c r="L494" i="12"/>
  <c r="M494" i="12"/>
  <c r="O494" i="12"/>
  <c r="P494" i="12"/>
  <c r="C495" i="12"/>
  <c r="D495" i="12"/>
  <c r="F495" i="12"/>
  <c r="G495" i="12"/>
  <c r="I495" i="12"/>
  <c r="J495" i="12"/>
  <c r="L495" i="12"/>
  <c r="M495" i="12"/>
  <c r="O495" i="12"/>
  <c r="P495" i="12"/>
  <c r="C497" i="12"/>
  <c r="D497" i="12"/>
  <c r="F497" i="12"/>
  <c r="G497" i="12"/>
  <c r="I497" i="12"/>
  <c r="J497" i="12"/>
  <c r="L497" i="12"/>
  <c r="M497" i="12"/>
  <c r="O497" i="12"/>
  <c r="P497" i="12"/>
  <c r="C498" i="12"/>
  <c r="D498" i="12"/>
  <c r="F498" i="12"/>
  <c r="G498" i="12"/>
  <c r="I498" i="12"/>
  <c r="J498" i="12"/>
  <c r="L498" i="12"/>
  <c r="M498" i="12"/>
  <c r="O498" i="12"/>
  <c r="P498" i="12"/>
  <c r="C499" i="12"/>
  <c r="D499" i="12"/>
  <c r="F499" i="12"/>
  <c r="G499" i="12"/>
  <c r="I499" i="12"/>
  <c r="J499" i="12"/>
  <c r="L499" i="12"/>
  <c r="M499" i="12"/>
  <c r="O499" i="12"/>
  <c r="P499" i="12"/>
  <c r="C501" i="12"/>
  <c r="D501" i="12"/>
  <c r="F501" i="12"/>
  <c r="G501" i="12"/>
  <c r="I501" i="12"/>
  <c r="J501" i="12"/>
  <c r="L501" i="12"/>
  <c r="M501" i="12"/>
  <c r="O501" i="12"/>
  <c r="P501" i="12"/>
  <c r="C502" i="12"/>
  <c r="D502" i="12"/>
  <c r="F502" i="12"/>
  <c r="G502" i="12"/>
  <c r="I502" i="12"/>
  <c r="J502" i="12"/>
  <c r="L502" i="12"/>
  <c r="M502" i="12"/>
  <c r="O502" i="12"/>
  <c r="P502" i="12"/>
  <c r="C503" i="12"/>
  <c r="D503" i="12"/>
  <c r="F503" i="12"/>
  <c r="G503" i="12"/>
  <c r="I503" i="12"/>
  <c r="J503" i="12"/>
  <c r="L503" i="12"/>
  <c r="M503" i="12"/>
  <c r="O503" i="12"/>
  <c r="P503" i="12"/>
  <c r="C505" i="12"/>
  <c r="D505" i="12"/>
  <c r="F505" i="12"/>
  <c r="G505" i="12"/>
  <c r="I505" i="12"/>
  <c r="J505" i="12"/>
  <c r="L505" i="12"/>
  <c r="M505" i="12"/>
  <c r="O505" i="12"/>
  <c r="P505" i="12"/>
  <c r="C506" i="12"/>
  <c r="D506" i="12"/>
  <c r="F506" i="12"/>
  <c r="G506" i="12"/>
  <c r="I506" i="12"/>
  <c r="J506" i="12"/>
  <c r="L506" i="12"/>
  <c r="M506" i="12"/>
  <c r="O506" i="12"/>
  <c r="P506" i="12"/>
  <c r="C507" i="12"/>
  <c r="D507" i="12"/>
  <c r="F507" i="12"/>
  <c r="G507" i="12"/>
  <c r="I507" i="12"/>
  <c r="J507" i="12"/>
  <c r="L507" i="12"/>
  <c r="M507" i="12"/>
  <c r="O507" i="12"/>
  <c r="P507" i="12"/>
  <c r="C509" i="12"/>
  <c r="D509" i="12"/>
  <c r="F509" i="12"/>
  <c r="G509" i="12"/>
  <c r="I509" i="12"/>
  <c r="J509" i="12"/>
  <c r="L509" i="12"/>
  <c r="M509" i="12"/>
  <c r="O509" i="12"/>
  <c r="P509" i="12"/>
  <c r="C510" i="12"/>
  <c r="D510" i="12"/>
  <c r="F510" i="12"/>
  <c r="G510" i="12"/>
  <c r="I510" i="12"/>
  <c r="J510" i="12"/>
  <c r="L510" i="12"/>
  <c r="M510" i="12"/>
  <c r="O510" i="12"/>
  <c r="P510" i="12"/>
  <c r="C511" i="12"/>
  <c r="D511" i="12"/>
  <c r="F511" i="12"/>
  <c r="G511" i="12"/>
  <c r="I511" i="12"/>
  <c r="J511" i="12"/>
  <c r="L511" i="12"/>
  <c r="M511" i="12"/>
  <c r="O511" i="12"/>
  <c r="P511" i="12"/>
  <c r="C513" i="12"/>
  <c r="D513" i="12"/>
  <c r="F513" i="12"/>
  <c r="G513" i="12"/>
  <c r="I513" i="12"/>
  <c r="J513" i="12"/>
  <c r="L513" i="12"/>
  <c r="M513" i="12"/>
  <c r="O513" i="12"/>
  <c r="P513" i="12"/>
  <c r="C514" i="12"/>
  <c r="D514" i="12"/>
  <c r="F514" i="12"/>
  <c r="G514" i="12"/>
  <c r="I514" i="12"/>
  <c r="J514" i="12"/>
  <c r="L514" i="12"/>
  <c r="M514" i="12"/>
  <c r="O514" i="12"/>
  <c r="P514" i="12"/>
  <c r="C515" i="12"/>
  <c r="D515" i="12"/>
  <c r="F515" i="12"/>
  <c r="G515" i="12"/>
  <c r="I515" i="12"/>
  <c r="J515" i="12"/>
  <c r="L515" i="12"/>
  <c r="M515" i="12"/>
  <c r="O515" i="12"/>
  <c r="P515" i="12"/>
  <c r="C517" i="12"/>
  <c r="D517" i="12"/>
  <c r="F517" i="12"/>
  <c r="G517" i="12"/>
  <c r="I517" i="12"/>
  <c r="J517" i="12"/>
  <c r="L517" i="12"/>
  <c r="M517" i="12"/>
  <c r="O517" i="12"/>
  <c r="P517" i="12"/>
  <c r="C518" i="12"/>
  <c r="D518" i="12"/>
  <c r="F518" i="12"/>
  <c r="G518" i="12"/>
  <c r="I518" i="12"/>
  <c r="J518" i="12"/>
  <c r="L518" i="12"/>
  <c r="M518" i="12"/>
  <c r="O518" i="12"/>
  <c r="P518" i="12"/>
  <c r="C519" i="12"/>
  <c r="D519" i="12"/>
  <c r="F519" i="12"/>
  <c r="G519" i="12"/>
  <c r="I519" i="12"/>
  <c r="J519" i="12"/>
  <c r="L519" i="12"/>
  <c r="M519" i="12"/>
  <c r="O519" i="12"/>
  <c r="P519" i="12"/>
  <c r="C521" i="12"/>
  <c r="D521" i="12"/>
  <c r="F521" i="12"/>
  <c r="G521" i="12"/>
  <c r="I521" i="12"/>
  <c r="J521" i="12"/>
  <c r="L521" i="12"/>
  <c r="M521" i="12"/>
  <c r="O521" i="12"/>
  <c r="P521" i="12"/>
  <c r="C522" i="12"/>
  <c r="D522" i="12"/>
  <c r="F522" i="12"/>
  <c r="G522" i="12"/>
  <c r="I522" i="12"/>
  <c r="J522" i="12"/>
  <c r="L522" i="12"/>
  <c r="M522" i="12"/>
  <c r="O522" i="12"/>
  <c r="P522" i="12"/>
  <c r="C523" i="12"/>
  <c r="D523" i="12"/>
  <c r="F523" i="12"/>
  <c r="G523" i="12"/>
  <c r="I523" i="12"/>
  <c r="J523" i="12"/>
  <c r="L523" i="12"/>
  <c r="M523" i="12"/>
  <c r="O523" i="12"/>
  <c r="P523" i="12"/>
  <c r="C525" i="12"/>
  <c r="D525" i="12"/>
  <c r="F525" i="12"/>
  <c r="G525" i="12"/>
  <c r="I525" i="12"/>
  <c r="J525" i="12"/>
  <c r="L525" i="12"/>
  <c r="M525" i="12"/>
  <c r="O525" i="12"/>
  <c r="P525" i="12"/>
  <c r="C526" i="12"/>
  <c r="D526" i="12"/>
  <c r="F526" i="12"/>
  <c r="G526" i="12"/>
  <c r="I526" i="12"/>
  <c r="J526" i="12"/>
  <c r="L526" i="12"/>
  <c r="M526" i="12"/>
  <c r="O526" i="12"/>
  <c r="P526" i="12"/>
  <c r="C527" i="12"/>
  <c r="D527" i="12"/>
  <c r="F527" i="12"/>
  <c r="G527" i="12"/>
  <c r="I527" i="12"/>
  <c r="J527" i="12"/>
  <c r="L527" i="12"/>
  <c r="M527" i="12"/>
  <c r="O527" i="12"/>
  <c r="P527" i="12"/>
  <c r="C529" i="12"/>
  <c r="D529" i="12"/>
  <c r="F529" i="12"/>
  <c r="G529" i="12"/>
  <c r="I529" i="12"/>
  <c r="J529" i="12"/>
  <c r="L529" i="12"/>
  <c r="M529" i="12"/>
  <c r="O529" i="12"/>
  <c r="P529" i="12"/>
  <c r="C530" i="12"/>
  <c r="D530" i="12"/>
  <c r="F530" i="12"/>
  <c r="G530" i="12"/>
  <c r="I530" i="12"/>
  <c r="J530" i="12"/>
  <c r="L530" i="12"/>
  <c r="M530" i="12"/>
  <c r="O530" i="12"/>
  <c r="P530" i="12"/>
  <c r="C531" i="12"/>
  <c r="D531" i="12"/>
  <c r="F531" i="12"/>
  <c r="G531" i="12"/>
  <c r="I531" i="12"/>
  <c r="J531" i="12"/>
  <c r="L531" i="12"/>
  <c r="M531" i="12"/>
  <c r="O531" i="12"/>
  <c r="P531" i="12"/>
  <c r="C533" i="12"/>
  <c r="D533" i="12"/>
  <c r="F533" i="12"/>
  <c r="G533" i="12"/>
  <c r="I533" i="12"/>
  <c r="J533" i="12"/>
  <c r="L533" i="12"/>
  <c r="M533" i="12"/>
  <c r="O533" i="12"/>
  <c r="P533" i="12"/>
  <c r="C534" i="12"/>
  <c r="D534" i="12"/>
  <c r="F534" i="12"/>
  <c r="G534" i="12"/>
  <c r="I534" i="12"/>
  <c r="J534" i="12"/>
  <c r="L534" i="12"/>
  <c r="M534" i="12"/>
  <c r="O534" i="12"/>
  <c r="P534" i="12"/>
  <c r="C535" i="12"/>
  <c r="D535" i="12"/>
  <c r="F535" i="12"/>
  <c r="G535" i="12"/>
  <c r="I535" i="12"/>
  <c r="J535" i="12"/>
  <c r="L535" i="12"/>
  <c r="M535" i="12"/>
  <c r="O535" i="12"/>
  <c r="P535" i="12"/>
  <c r="C537" i="12"/>
  <c r="D537" i="12"/>
  <c r="F537" i="12"/>
  <c r="G537" i="12"/>
  <c r="I537" i="12"/>
  <c r="J537" i="12"/>
  <c r="L537" i="12"/>
  <c r="M537" i="12"/>
  <c r="O537" i="12"/>
  <c r="P537" i="12"/>
  <c r="C538" i="12"/>
  <c r="D538" i="12"/>
  <c r="F538" i="12"/>
  <c r="G538" i="12"/>
  <c r="I538" i="12"/>
  <c r="J538" i="12"/>
  <c r="L538" i="12"/>
  <c r="M538" i="12"/>
  <c r="O538" i="12"/>
  <c r="P538" i="12"/>
  <c r="C539" i="12"/>
  <c r="D539" i="12"/>
  <c r="F539" i="12"/>
  <c r="G539" i="12"/>
  <c r="I539" i="12"/>
  <c r="J539" i="12"/>
  <c r="L539" i="12"/>
  <c r="M539" i="12"/>
  <c r="O539" i="12"/>
  <c r="P539" i="12"/>
  <c r="P540" i="12"/>
  <c r="C541" i="12"/>
  <c r="D541" i="12"/>
  <c r="F541" i="12"/>
  <c r="G541" i="12"/>
  <c r="I541" i="12"/>
  <c r="J541" i="12"/>
  <c r="L541" i="12"/>
  <c r="M541" i="12"/>
  <c r="O541" i="12"/>
  <c r="P541" i="12"/>
  <c r="C542" i="12"/>
  <c r="D542" i="12"/>
  <c r="F542" i="12"/>
  <c r="G542" i="12"/>
  <c r="I542" i="12"/>
  <c r="J542" i="12"/>
  <c r="L542" i="12"/>
  <c r="M542" i="12"/>
  <c r="O542" i="12"/>
  <c r="P542" i="12"/>
  <c r="C543" i="12"/>
  <c r="D543" i="12"/>
  <c r="F543" i="12"/>
  <c r="G543" i="12"/>
  <c r="I543" i="12"/>
  <c r="J543" i="12"/>
  <c r="L543" i="12"/>
  <c r="M543" i="12"/>
  <c r="O543" i="12"/>
  <c r="P543" i="12"/>
  <c r="F544" i="12"/>
  <c r="C545" i="12"/>
  <c r="D545" i="12"/>
  <c r="F545" i="12"/>
  <c r="G545" i="12"/>
  <c r="I545" i="12"/>
  <c r="J545" i="12"/>
  <c r="L545" i="12"/>
  <c r="M545" i="12"/>
  <c r="O545" i="12"/>
  <c r="P545" i="12"/>
  <c r="C546" i="12"/>
  <c r="D546" i="12"/>
  <c r="F546" i="12"/>
  <c r="G546" i="12"/>
  <c r="I546" i="12"/>
  <c r="J546" i="12"/>
  <c r="L546" i="12"/>
  <c r="M546" i="12"/>
  <c r="O546" i="12"/>
  <c r="P546" i="12"/>
  <c r="C547" i="12"/>
  <c r="D547" i="12"/>
  <c r="F547" i="12"/>
  <c r="G547" i="12"/>
  <c r="I547" i="12"/>
  <c r="J547" i="12"/>
  <c r="L547" i="12"/>
  <c r="M547" i="12"/>
  <c r="O547" i="12"/>
  <c r="P547" i="12"/>
  <c r="I548" i="12"/>
  <c r="C549" i="12"/>
  <c r="D549" i="12"/>
  <c r="F549" i="12"/>
  <c r="G549" i="12"/>
  <c r="I549" i="12"/>
  <c r="J549" i="12"/>
  <c r="L549" i="12"/>
  <c r="M549" i="12"/>
  <c r="O549" i="12"/>
  <c r="P549" i="12"/>
  <c r="C550" i="12"/>
  <c r="D550" i="12"/>
  <c r="F550" i="12"/>
  <c r="G550" i="12"/>
  <c r="I550" i="12"/>
  <c r="J550" i="12"/>
  <c r="L550" i="12"/>
  <c r="M550" i="12"/>
  <c r="O550" i="12"/>
  <c r="P550" i="12"/>
  <c r="C551" i="12"/>
  <c r="D551" i="12"/>
  <c r="F551" i="12"/>
  <c r="G551" i="12"/>
  <c r="I551" i="12"/>
  <c r="J551" i="12"/>
  <c r="L551" i="12"/>
  <c r="M551" i="12"/>
  <c r="O551" i="12"/>
  <c r="P551" i="12"/>
  <c r="J552" i="12"/>
  <c r="C553" i="12"/>
  <c r="D553" i="12"/>
  <c r="F553" i="12"/>
  <c r="G553" i="12"/>
  <c r="I553" i="12"/>
  <c r="J553" i="12"/>
  <c r="L553" i="12"/>
  <c r="M553" i="12"/>
  <c r="O553" i="12"/>
  <c r="P553" i="12"/>
  <c r="C554" i="12"/>
  <c r="D554" i="12"/>
  <c r="F554" i="12"/>
  <c r="G554" i="12"/>
  <c r="I554" i="12"/>
  <c r="J554" i="12"/>
  <c r="L554" i="12"/>
  <c r="M554" i="12"/>
  <c r="O554" i="12"/>
  <c r="P554" i="12"/>
  <c r="C555" i="12"/>
  <c r="D555" i="12"/>
  <c r="F555" i="12"/>
  <c r="G555" i="12"/>
  <c r="I555" i="12"/>
  <c r="J555" i="12"/>
  <c r="L555" i="12"/>
  <c r="M555" i="12"/>
  <c r="O555" i="12"/>
  <c r="P555" i="12"/>
  <c r="L556" i="12"/>
  <c r="C557" i="12"/>
  <c r="D557" i="12"/>
  <c r="F557" i="12"/>
  <c r="G557" i="12"/>
  <c r="I557" i="12"/>
  <c r="J557" i="12"/>
  <c r="L557" i="12"/>
  <c r="M557" i="12"/>
  <c r="O557" i="12"/>
  <c r="P557" i="12"/>
  <c r="C558" i="12"/>
  <c r="D558" i="12"/>
  <c r="F558" i="12"/>
  <c r="G558" i="12"/>
  <c r="I558" i="12"/>
  <c r="J558" i="12"/>
  <c r="L558" i="12"/>
  <c r="M558" i="12"/>
  <c r="O558" i="12"/>
  <c r="P558" i="12"/>
  <c r="C559" i="12"/>
  <c r="D559" i="12"/>
  <c r="F559" i="12"/>
  <c r="G559" i="12"/>
  <c r="I559" i="12"/>
  <c r="J559" i="12"/>
  <c r="L559" i="12"/>
  <c r="M559" i="12"/>
  <c r="O559" i="12"/>
  <c r="P559" i="12"/>
  <c r="M560" i="12"/>
  <c r="C561" i="12"/>
  <c r="D561" i="12"/>
  <c r="F561" i="12"/>
  <c r="G561" i="12"/>
  <c r="I561" i="12"/>
  <c r="J561" i="12"/>
  <c r="L561" i="12"/>
  <c r="M561" i="12"/>
  <c r="O561" i="12"/>
  <c r="P561" i="12"/>
  <c r="C562" i="12"/>
  <c r="D562" i="12"/>
  <c r="F562" i="12"/>
  <c r="G562" i="12"/>
  <c r="I562" i="12"/>
  <c r="J562" i="12"/>
  <c r="L562" i="12"/>
  <c r="M562" i="12"/>
  <c r="O562" i="12"/>
  <c r="P562" i="12"/>
  <c r="C563" i="12"/>
  <c r="D563" i="12"/>
  <c r="F563" i="12"/>
  <c r="G563" i="12"/>
  <c r="I563" i="12"/>
  <c r="J563" i="12"/>
  <c r="L563" i="12"/>
  <c r="M563" i="12"/>
  <c r="O563" i="12"/>
  <c r="P563" i="12"/>
  <c r="M564" i="12"/>
  <c r="C565" i="12"/>
  <c r="D565" i="12"/>
  <c r="F565" i="12"/>
  <c r="G565" i="12"/>
  <c r="I565" i="12"/>
  <c r="J565" i="12"/>
  <c r="L565" i="12"/>
  <c r="M565" i="12"/>
  <c r="O565" i="12"/>
  <c r="P565" i="12"/>
  <c r="C566" i="12"/>
  <c r="D566" i="12"/>
  <c r="F566" i="12"/>
  <c r="G566" i="12"/>
  <c r="I566" i="12"/>
  <c r="J566" i="12"/>
  <c r="L566" i="12"/>
  <c r="M566" i="12"/>
  <c r="O566" i="12"/>
  <c r="P566" i="12"/>
  <c r="C567" i="12"/>
  <c r="D567" i="12"/>
  <c r="F567" i="12"/>
  <c r="G567" i="12"/>
  <c r="I567" i="12"/>
  <c r="J567" i="12"/>
  <c r="L567" i="12"/>
  <c r="M567" i="12"/>
  <c r="O567" i="12"/>
  <c r="P567" i="12"/>
  <c r="M568" i="12"/>
  <c r="C569" i="12"/>
  <c r="D569" i="12"/>
  <c r="F569" i="12"/>
  <c r="G569" i="12"/>
  <c r="I569" i="12"/>
  <c r="J569" i="12"/>
  <c r="L569" i="12"/>
  <c r="M569" i="12"/>
  <c r="O569" i="12"/>
  <c r="P569" i="12"/>
  <c r="C570" i="12"/>
  <c r="D570" i="12"/>
  <c r="F570" i="12"/>
  <c r="G570" i="12"/>
  <c r="I570" i="12"/>
  <c r="J570" i="12"/>
  <c r="L570" i="12"/>
  <c r="M570" i="12"/>
  <c r="O570" i="12"/>
  <c r="P570" i="12"/>
  <c r="C571" i="12"/>
  <c r="D571" i="12"/>
  <c r="F571" i="12"/>
  <c r="G571" i="12"/>
  <c r="I571" i="12"/>
  <c r="J571" i="12"/>
  <c r="L571" i="12"/>
  <c r="M571" i="12"/>
  <c r="O571" i="12"/>
  <c r="P571" i="12"/>
  <c r="M572" i="12"/>
  <c r="C573" i="12"/>
  <c r="D573" i="12"/>
  <c r="F573" i="12"/>
  <c r="G573" i="12"/>
  <c r="I573" i="12"/>
  <c r="J573" i="12"/>
  <c r="L573" i="12"/>
  <c r="M573" i="12"/>
  <c r="O573" i="12"/>
  <c r="P573" i="12"/>
  <c r="C574" i="12"/>
  <c r="D574" i="12"/>
  <c r="F574" i="12"/>
  <c r="G574" i="12"/>
  <c r="I574" i="12"/>
  <c r="J574" i="12"/>
  <c r="L574" i="12"/>
  <c r="M574" i="12"/>
  <c r="O574" i="12"/>
  <c r="P574" i="12"/>
  <c r="C575" i="12"/>
  <c r="D575" i="12"/>
  <c r="F575" i="12"/>
  <c r="G575" i="12"/>
  <c r="I575" i="12"/>
  <c r="J575" i="12"/>
  <c r="L575" i="12"/>
  <c r="M575" i="12"/>
  <c r="O575" i="12"/>
  <c r="P575" i="12"/>
  <c r="M576" i="12"/>
  <c r="C577" i="12"/>
  <c r="D577" i="12"/>
  <c r="F577" i="12"/>
  <c r="G577" i="12"/>
  <c r="I577" i="12"/>
  <c r="J577" i="12"/>
  <c r="L577" i="12"/>
  <c r="M577" i="12"/>
  <c r="O577" i="12"/>
  <c r="P577" i="12"/>
  <c r="C578" i="12"/>
  <c r="D578" i="12"/>
  <c r="F578" i="12"/>
  <c r="G578" i="12"/>
  <c r="I578" i="12"/>
  <c r="J578" i="12"/>
  <c r="L578" i="12"/>
  <c r="M578" i="12"/>
  <c r="O578" i="12"/>
  <c r="P578" i="12"/>
  <c r="C579" i="12"/>
  <c r="D579" i="12"/>
  <c r="F579" i="12"/>
  <c r="G579" i="12"/>
  <c r="I579" i="12"/>
  <c r="J579" i="12"/>
  <c r="L579" i="12"/>
  <c r="M579" i="12"/>
  <c r="O579" i="12"/>
  <c r="P579" i="12"/>
  <c r="M580" i="12"/>
  <c r="C581" i="12"/>
  <c r="D581" i="12"/>
  <c r="F581" i="12"/>
  <c r="G581" i="12"/>
  <c r="I581" i="12"/>
  <c r="J581" i="12"/>
  <c r="L581" i="12"/>
  <c r="M581" i="12"/>
  <c r="O581" i="12"/>
  <c r="P581" i="12"/>
  <c r="C582" i="12"/>
  <c r="D582" i="12"/>
  <c r="F582" i="12"/>
  <c r="G582" i="12"/>
  <c r="I582" i="12"/>
  <c r="J582" i="12"/>
  <c r="L582" i="12"/>
  <c r="M582" i="12"/>
  <c r="O582" i="12"/>
  <c r="P582" i="12"/>
  <c r="C583" i="12"/>
  <c r="D583" i="12"/>
  <c r="F583" i="12"/>
  <c r="G583" i="12"/>
  <c r="I583" i="12"/>
  <c r="J583" i="12"/>
  <c r="L583" i="12"/>
  <c r="M583" i="12"/>
  <c r="O583" i="12"/>
  <c r="P583" i="12"/>
  <c r="M584" i="12"/>
  <c r="C585" i="12"/>
  <c r="D585" i="12"/>
  <c r="F585" i="12"/>
  <c r="G585" i="12"/>
  <c r="I585" i="12"/>
  <c r="J585" i="12"/>
  <c r="L585" i="12"/>
  <c r="M585" i="12"/>
  <c r="O585" i="12"/>
  <c r="P585" i="12"/>
  <c r="C586" i="12"/>
  <c r="D586" i="12"/>
  <c r="F586" i="12"/>
  <c r="G586" i="12"/>
  <c r="I586" i="12"/>
  <c r="J586" i="12"/>
  <c r="L586" i="12"/>
  <c r="M586" i="12"/>
  <c r="O586" i="12"/>
  <c r="P586" i="12"/>
  <c r="C587" i="12"/>
  <c r="D587" i="12"/>
  <c r="F587" i="12"/>
  <c r="G587" i="12"/>
  <c r="I587" i="12"/>
  <c r="J587" i="12"/>
  <c r="L587" i="12"/>
  <c r="M587" i="12"/>
  <c r="O587" i="12"/>
  <c r="P587" i="12"/>
  <c r="M588" i="12"/>
  <c r="C589" i="12"/>
  <c r="D589" i="12"/>
  <c r="F589" i="12"/>
  <c r="G589" i="12"/>
  <c r="I589" i="12"/>
  <c r="J589" i="12"/>
  <c r="L589" i="12"/>
  <c r="M589" i="12"/>
  <c r="O589" i="12"/>
  <c r="P589" i="12"/>
  <c r="C590" i="12"/>
  <c r="D590" i="12"/>
  <c r="F590" i="12"/>
  <c r="G590" i="12"/>
  <c r="I590" i="12"/>
  <c r="J590" i="12"/>
  <c r="L590" i="12"/>
  <c r="M590" i="12"/>
  <c r="O590" i="12"/>
  <c r="P590" i="12"/>
  <c r="C591" i="12"/>
  <c r="D591" i="12"/>
  <c r="F591" i="12"/>
  <c r="G591" i="12"/>
  <c r="I591" i="12"/>
  <c r="J591" i="12"/>
  <c r="L591" i="12"/>
  <c r="M591" i="12"/>
  <c r="O591" i="12"/>
  <c r="P591" i="12"/>
  <c r="M592" i="12"/>
  <c r="C593" i="12"/>
  <c r="D593" i="12"/>
  <c r="F593" i="12"/>
  <c r="G593" i="12"/>
  <c r="I593" i="12"/>
  <c r="J593" i="12"/>
  <c r="L593" i="12"/>
  <c r="M593" i="12"/>
  <c r="O593" i="12"/>
  <c r="P593" i="12"/>
  <c r="C594" i="12"/>
  <c r="D594" i="12"/>
  <c r="F594" i="12"/>
  <c r="G594" i="12"/>
  <c r="I594" i="12"/>
  <c r="J594" i="12"/>
  <c r="L594" i="12"/>
  <c r="M594" i="12"/>
  <c r="O594" i="12"/>
  <c r="P594" i="12"/>
  <c r="C595" i="12"/>
  <c r="D595" i="12"/>
  <c r="F595" i="12"/>
  <c r="G595" i="12"/>
  <c r="I595" i="12"/>
  <c r="J595" i="12"/>
  <c r="L595" i="12"/>
  <c r="M595" i="12"/>
  <c r="O595" i="12"/>
  <c r="P595" i="12"/>
  <c r="M596" i="12"/>
  <c r="C597" i="12"/>
  <c r="D597" i="12"/>
  <c r="F597" i="12"/>
  <c r="G597" i="12"/>
  <c r="I597" i="12"/>
  <c r="J597" i="12"/>
  <c r="L597" i="12"/>
  <c r="M597" i="12"/>
  <c r="O597" i="12"/>
  <c r="P597" i="12"/>
  <c r="C598" i="12"/>
  <c r="D598" i="12"/>
  <c r="F598" i="12"/>
  <c r="G598" i="12"/>
  <c r="I598" i="12"/>
  <c r="J598" i="12"/>
  <c r="L598" i="12"/>
  <c r="M598" i="12"/>
  <c r="O598" i="12"/>
  <c r="P598" i="12"/>
  <c r="C599" i="12"/>
  <c r="D599" i="12"/>
  <c r="F599" i="12"/>
  <c r="G599" i="12"/>
  <c r="I599" i="12"/>
  <c r="J599" i="12"/>
  <c r="L599" i="12"/>
  <c r="M599" i="12"/>
  <c r="O599" i="12"/>
  <c r="P599" i="12"/>
  <c r="M600" i="12"/>
  <c r="C601" i="12"/>
  <c r="D601" i="12"/>
  <c r="F601" i="12"/>
  <c r="G601" i="12"/>
  <c r="I601" i="12"/>
  <c r="J601" i="12"/>
  <c r="L601" i="12"/>
  <c r="M601" i="12"/>
  <c r="O601" i="12"/>
  <c r="P601" i="12"/>
  <c r="C602" i="12"/>
  <c r="D602" i="12"/>
  <c r="F602" i="12"/>
  <c r="G602" i="12"/>
  <c r="I602" i="12"/>
  <c r="J602" i="12"/>
  <c r="L602" i="12"/>
  <c r="M602" i="12"/>
  <c r="O602" i="12"/>
  <c r="P602" i="12"/>
  <c r="C603" i="12"/>
  <c r="D603" i="12"/>
  <c r="F603" i="12"/>
  <c r="G603" i="12"/>
  <c r="I603" i="12"/>
  <c r="J603" i="12"/>
  <c r="L603" i="12"/>
  <c r="M603" i="12"/>
  <c r="O603" i="12"/>
  <c r="P603" i="12"/>
  <c r="M604" i="12"/>
  <c r="C605" i="12"/>
  <c r="D605" i="12"/>
  <c r="F605" i="12"/>
  <c r="G605" i="12"/>
  <c r="I605" i="12"/>
  <c r="J605" i="12"/>
  <c r="L605" i="12"/>
  <c r="M605" i="12"/>
  <c r="O605" i="12"/>
  <c r="P605" i="12"/>
  <c r="C606" i="12"/>
  <c r="D606" i="12"/>
  <c r="F606" i="12"/>
  <c r="G606" i="12"/>
  <c r="I606" i="12"/>
  <c r="J606" i="12"/>
  <c r="L606" i="12"/>
  <c r="M606" i="12"/>
  <c r="O606" i="12"/>
  <c r="P606" i="12"/>
  <c r="C607" i="12"/>
  <c r="D607" i="12"/>
  <c r="F607" i="12"/>
  <c r="G607" i="12"/>
  <c r="I607" i="12"/>
  <c r="J607" i="12"/>
  <c r="L607" i="12"/>
  <c r="M607" i="12"/>
  <c r="O607" i="12"/>
  <c r="P607" i="12"/>
  <c r="M608" i="12"/>
  <c r="C609" i="12"/>
  <c r="D609" i="12"/>
  <c r="F609" i="12"/>
  <c r="G609" i="12"/>
  <c r="I609" i="12"/>
  <c r="J609" i="12"/>
  <c r="L609" i="12"/>
  <c r="M609" i="12"/>
  <c r="O609" i="12"/>
  <c r="P609" i="12"/>
  <c r="C610" i="12"/>
  <c r="D610" i="12"/>
  <c r="F610" i="12"/>
  <c r="G610" i="12"/>
  <c r="I610" i="12"/>
  <c r="J610" i="12"/>
  <c r="L610" i="12"/>
  <c r="M610" i="12"/>
  <c r="O610" i="12"/>
  <c r="P610" i="12"/>
  <c r="C611" i="12"/>
  <c r="D611" i="12"/>
  <c r="F611" i="12"/>
  <c r="G611" i="12"/>
  <c r="I611" i="12"/>
  <c r="J611" i="12"/>
  <c r="L611" i="12"/>
  <c r="M611" i="12"/>
  <c r="O611" i="12"/>
  <c r="P611" i="12"/>
  <c r="M612" i="12"/>
  <c r="C613" i="12"/>
  <c r="D613" i="12"/>
  <c r="F613" i="12"/>
  <c r="G613" i="12"/>
  <c r="I613" i="12"/>
  <c r="J613" i="12"/>
  <c r="L613" i="12"/>
  <c r="M613" i="12"/>
  <c r="O613" i="12"/>
  <c r="P613" i="12"/>
  <c r="C614" i="12"/>
  <c r="D614" i="12"/>
  <c r="F614" i="12"/>
  <c r="G614" i="12"/>
  <c r="I614" i="12"/>
  <c r="J614" i="12"/>
  <c r="L614" i="12"/>
  <c r="M614" i="12"/>
  <c r="O614" i="12"/>
  <c r="P614" i="12"/>
  <c r="C615" i="12"/>
  <c r="D615" i="12"/>
  <c r="F615" i="12"/>
  <c r="G615" i="12"/>
  <c r="I615" i="12"/>
  <c r="J615" i="12"/>
  <c r="L615" i="12"/>
  <c r="M615" i="12"/>
  <c r="O615" i="12"/>
  <c r="P615" i="12"/>
  <c r="M616" i="12"/>
  <c r="C617" i="12"/>
  <c r="D617" i="12"/>
  <c r="F617" i="12"/>
  <c r="G617" i="12"/>
  <c r="I617" i="12"/>
  <c r="J617" i="12"/>
  <c r="L617" i="12"/>
  <c r="M617" i="12"/>
  <c r="O617" i="12"/>
  <c r="P617" i="12"/>
  <c r="C618" i="12"/>
  <c r="D618" i="12"/>
  <c r="F618" i="12"/>
  <c r="G618" i="12"/>
  <c r="I618" i="12"/>
  <c r="J618" i="12"/>
  <c r="L618" i="12"/>
  <c r="M618" i="12"/>
  <c r="O618" i="12"/>
  <c r="P618" i="12"/>
  <c r="C619" i="12"/>
  <c r="D619" i="12"/>
  <c r="F619" i="12"/>
  <c r="G619" i="12"/>
  <c r="I619" i="12"/>
  <c r="J619" i="12"/>
  <c r="L619" i="12"/>
  <c r="M619" i="12"/>
  <c r="O619" i="12"/>
  <c r="P619" i="12"/>
  <c r="M620" i="12"/>
  <c r="C621" i="12"/>
  <c r="D621" i="12"/>
  <c r="F621" i="12"/>
  <c r="G621" i="12"/>
  <c r="I621" i="12"/>
  <c r="J621" i="12"/>
  <c r="L621" i="12"/>
  <c r="M621" i="12"/>
  <c r="O621" i="12"/>
  <c r="P621" i="12"/>
  <c r="C622" i="12"/>
  <c r="D622" i="12"/>
  <c r="F622" i="12"/>
  <c r="G622" i="12"/>
  <c r="I622" i="12"/>
  <c r="J622" i="12"/>
  <c r="L622" i="12"/>
  <c r="M622" i="12"/>
  <c r="O622" i="12"/>
  <c r="P622" i="12"/>
  <c r="C623" i="12"/>
  <c r="D623" i="12"/>
  <c r="F623" i="12"/>
  <c r="G623" i="12"/>
  <c r="I623" i="12"/>
  <c r="J623" i="12"/>
  <c r="L623" i="12"/>
  <c r="M623" i="12"/>
  <c r="O623" i="12"/>
  <c r="P623" i="12"/>
  <c r="M624" i="12"/>
  <c r="C625" i="12"/>
  <c r="D625" i="12"/>
  <c r="F625" i="12"/>
  <c r="G625" i="12"/>
  <c r="I625" i="12"/>
  <c r="J625" i="12"/>
  <c r="L625" i="12"/>
  <c r="M625" i="12"/>
  <c r="O625" i="12"/>
  <c r="P625" i="12"/>
  <c r="C626" i="12"/>
  <c r="D626" i="12"/>
  <c r="F626" i="12"/>
  <c r="G626" i="12"/>
  <c r="I626" i="12"/>
  <c r="J626" i="12"/>
  <c r="L626" i="12"/>
  <c r="M626" i="12"/>
  <c r="O626" i="12"/>
  <c r="P626" i="12"/>
  <c r="C627" i="12"/>
  <c r="D627" i="12"/>
  <c r="F627" i="12"/>
  <c r="G627" i="12"/>
  <c r="I627" i="12"/>
  <c r="J627" i="12"/>
  <c r="L627" i="12"/>
  <c r="M627" i="12"/>
  <c r="O627" i="12"/>
  <c r="P627" i="12"/>
  <c r="M628" i="12"/>
  <c r="C629" i="12"/>
  <c r="D629" i="12"/>
  <c r="F629" i="12"/>
  <c r="G629" i="12"/>
  <c r="I629" i="12"/>
  <c r="J629" i="12"/>
  <c r="L629" i="12"/>
  <c r="M629" i="12"/>
  <c r="O629" i="12"/>
  <c r="P629" i="12"/>
  <c r="C630" i="12"/>
  <c r="D630" i="12"/>
  <c r="F630" i="12"/>
  <c r="G630" i="12"/>
  <c r="I630" i="12"/>
  <c r="J630" i="12"/>
  <c r="L630" i="12"/>
  <c r="M630" i="12"/>
  <c r="O630" i="12"/>
  <c r="P630" i="12"/>
  <c r="C631" i="12"/>
  <c r="D631" i="12"/>
  <c r="F631" i="12"/>
  <c r="G631" i="12"/>
  <c r="I631" i="12"/>
  <c r="J631" i="12"/>
  <c r="L631" i="12"/>
  <c r="M631" i="12"/>
  <c r="O631" i="12"/>
  <c r="P631" i="12"/>
  <c r="M632" i="12"/>
  <c r="C633" i="12"/>
  <c r="D633" i="12"/>
  <c r="F633" i="12"/>
  <c r="G633" i="12"/>
  <c r="I633" i="12"/>
  <c r="J633" i="12"/>
  <c r="L633" i="12"/>
  <c r="M633" i="12"/>
  <c r="O633" i="12"/>
  <c r="P633" i="12"/>
  <c r="C634" i="12"/>
  <c r="D634" i="12"/>
  <c r="F634" i="12"/>
  <c r="G634" i="12"/>
  <c r="I634" i="12"/>
  <c r="J634" i="12"/>
  <c r="L634" i="12"/>
  <c r="M634" i="12"/>
  <c r="O634" i="12"/>
  <c r="P634" i="12"/>
  <c r="C635" i="12"/>
  <c r="D635" i="12"/>
  <c r="F635" i="12"/>
  <c r="G635" i="12"/>
  <c r="I635" i="12"/>
  <c r="J635" i="12"/>
  <c r="L635" i="12"/>
  <c r="M635" i="12"/>
  <c r="O635" i="12"/>
  <c r="P635" i="12"/>
  <c r="M636" i="12"/>
  <c r="C637" i="12"/>
  <c r="D637" i="12"/>
  <c r="F637" i="12"/>
  <c r="G637" i="12"/>
  <c r="I637" i="12"/>
  <c r="J637" i="12"/>
  <c r="L637" i="12"/>
  <c r="M637" i="12"/>
  <c r="O637" i="12"/>
  <c r="P637" i="12"/>
  <c r="C638" i="12"/>
  <c r="D638" i="12"/>
  <c r="F638" i="12"/>
  <c r="G638" i="12"/>
  <c r="I638" i="12"/>
  <c r="J638" i="12"/>
  <c r="L638" i="12"/>
  <c r="M638" i="12"/>
  <c r="O638" i="12"/>
  <c r="P638" i="12"/>
  <c r="C639" i="12"/>
  <c r="D639" i="12"/>
  <c r="F639" i="12"/>
  <c r="G639" i="12"/>
  <c r="I639" i="12"/>
  <c r="J639" i="12"/>
  <c r="L639" i="12"/>
  <c r="M639" i="12"/>
  <c r="O639" i="12"/>
  <c r="P639" i="12"/>
  <c r="M640" i="12"/>
  <c r="C641" i="12"/>
  <c r="D641" i="12"/>
  <c r="F641" i="12"/>
  <c r="G641" i="12"/>
  <c r="I641" i="12"/>
  <c r="J641" i="12"/>
  <c r="L641" i="12"/>
  <c r="M641" i="12"/>
  <c r="O641" i="12"/>
  <c r="P641" i="12"/>
  <c r="C642" i="12"/>
  <c r="D642" i="12"/>
  <c r="F642" i="12"/>
  <c r="G642" i="12"/>
  <c r="I642" i="12"/>
  <c r="J642" i="12"/>
  <c r="L642" i="12"/>
  <c r="M642" i="12"/>
  <c r="O642" i="12"/>
  <c r="P642" i="12"/>
  <c r="C643" i="12"/>
  <c r="D643" i="12"/>
  <c r="F643" i="12"/>
  <c r="G643" i="12"/>
  <c r="I643" i="12"/>
  <c r="J643" i="12"/>
  <c r="L643" i="12"/>
  <c r="M643" i="12"/>
  <c r="O643" i="12"/>
  <c r="P643" i="12"/>
  <c r="L644" i="12"/>
  <c r="M644" i="12"/>
  <c r="C645" i="12"/>
  <c r="D645" i="12"/>
  <c r="F645" i="12"/>
  <c r="G645" i="12"/>
  <c r="I645" i="12"/>
  <c r="J645" i="12"/>
  <c r="L645" i="12"/>
  <c r="M645" i="12"/>
  <c r="O645" i="12"/>
  <c r="P645" i="12"/>
  <c r="C646" i="12"/>
  <c r="D646" i="12"/>
  <c r="F646" i="12"/>
  <c r="G646" i="12"/>
  <c r="I646" i="12"/>
  <c r="J646" i="12"/>
  <c r="L646" i="12"/>
  <c r="M646" i="12"/>
  <c r="O646" i="12"/>
  <c r="P646" i="12"/>
  <c r="C647" i="12"/>
  <c r="D647" i="12"/>
  <c r="F647" i="12"/>
  <c r="G647" i="12"/>
  <c r="I647" i="12"/>
  <c r="J647" i="12"/>
  <c r="L647" i="12"/>
  <c r="M647" i="12"/>
  <c r="O647" i="12"/>
  <c r="P647" i="12"/>
  <c r="I648" i="12"/>
  <c r="L648" i="12"/>
  <c r="C649" i="12"/>
  <c r="D649" i="12"/>
  <c r="F649" i="12"/>
  <c r="G649" i="12"/>
  <c r="I649" i="12"/>
  <c r="J649" i="12"/>
  <c r="L649" i="12"/>
  <c r="M649" i="12"/>
  <c r="O649" i="12"/>
  <c r="P649" i="12"/>
  <c r="C650" i="12"/>
  <c r="D650" i="12"/>
  <c r="F650" i="12"/>
  <c r="G650" i="12"/>
  <c r="I650" i="12"/>
  <c r="J650" i="12"/>
  <c r="L650" i="12"/>
  <c r="M650" i="12"/>
  <c r="O650" i="12"/>
  <c r="P650" i="12"/>
  <c r="C651" i="12"/>
  <c r="D651" i="12"/>
  <c r="F651" i="12"/>
  <c r="G651" i="12"/>
  <c r="I651" i="12"/>
  <c r="J651" i="12"/>
  <c r="L651" i="12"/>
  <c r="M651" i="12"/>
  <c r="O651" i="12"/>
  <c r="P651" i="12"/>
  <c r="F652" i="12"/>
  <c r="C653" i="12"/>
  <c r="D653" i="12"/>
  <c r="F653" i="12"/>
  <c r="G653" i="12"/>
  <c r="I653" i="12"/>
  <c r="J653" i="12"/>
  <c r="L653" i="12"/>
  <c r="M653" i="12"/>
  <c r="O653" i="12"/>
  <c r="P653" i="12"/>
  <c r="C654" i="12"/>
  <c r="D654" i="12"/>
  <c r="F654" i="12"/>
  <c r="G654" i="12"/>
  <c r="I654" i="12"/>
  <c r="J654" i="12"/>
  <c r="L654" i="12"/>
  <c r="M654" i="12"/>
  <c r="O654" i="12"/>
  <c r="P654" i="12"/>
  <c r="C655" i="12"/>
  <c r="D655" i="12"/>
  <c r="F655" i="12"/>
  <c r="G655" i="12"/>
  <c r="I655" i="12"/>
  <c r="J655" i="12"/>
  <c r="L655" i="12"/>
  <c r="M655" i="12"/>
  <c r="O655" i="12"/>
  <c r="P655" i="12"/>
  <c r="L656" i="12"/>
  <c r="M656" i="12"/>
  <c r="C657" i="12"/>
  <c r="D657" i="12"/>
  <c r="F657" i="12"/>
  <c r="G657" i="12"/>
  <c r="I657" i="12"/>
  <c r="J657" i="12"/>
  <c r="L657" i="12"/>
  <c r="M657" i="12"/>
  <c r="O657" i="12"/>
  <c r="P657" i="12"/>
  <c r="C658" i="12"/>
  <c r="D658" i="12"/>
  <c r="F658" i="12"/>
  <c r="G658" i="12"/>
  <c r="I658" i="12"/>
  <c r="J658" i="12"/>
  <c r="L658" i="12"/>
  <c r="M658" i="12"/>
  <c r="O658" i="12"/>
  <c r="P658" i="12"/>
  <c r="C659" i="12"/>
  <c r="D659" i="12"/>
  <c r="F659" i="12"/>
  <c r="G659" i="12"/>
  <c r="I659" i="12"/>
  <c r="J659" i="12"/>
  <c r="L659" i="12"/>
  <c r="M659" i="12"/>
  <c r="O659" i="12"/>
  <c r="P659" i="12"/>
  <c r="F660" i="12"/>
  <c r="I660" i="12"/>
  <c r="L660" i="12"/>
  <c r="M660" i="12"/>
  <c r="C661" i="12"/>
  <c r="D661" i="12"/>
  <c r="F661" i="12"/>
  <c r="G661" i="12"/>
  <c r="I661" i="12"/>
  <c r="J661" i="12"/>
  <c r="L661" i="12"/>
  <c r="M661" i="12"/>
  <c r="O661" i="12"/>
  <c r="P661" i="12"/>
  <c r="C662" i="12"/>
  <c r="D662" i="12"/>
  <c r="F662" i="12"/>
  <c r="G662" i="12"/>
  <c r="I662" i="12"/>
  <c r="J662" i="12"/>
  <c r="L662" i="12"/>
  <c r="M662" i="12"/>
  <c r="O662" i="12"/>
  <c r="P662" i="12"/>
  <c r="C663" i="12"/>
  <c r="D663" i="12"/>
  <c r="F663" i="12"/>
  <c r="G663" i="12"/>
  <c r="I663" i="12"/>
  <c r="J663" i="12"/>
  <c r="L663" i="12"/>
  <c r="M663" i="12"/>
  <c r="O663" i="12"/>
  <c r="P663" i="12"/>
  <c r="F664" i="12"/>
  <c r="I664" i="12"/>
  <c r="L664" i="12"/>
  <c r="M664" i="12"/>
  <c r="C665" i="12"/>
  <c r="D665" i="12"/>
  <c r="F665" i="12"/>
  <c r="G665" i="12"/>
  <c r="I665" i="12"/>
  <c r="J665" i="12"/>
  <c r="L665" i="12"/>
  <c r="M665" i="12"/>
  <c r="O665" i="12"/>
  <c r="P665" i="12"/>
  <c r="C666" i="12"/>
  <c r="D666" i="12"/>
  <c r="F666" i="12"/>
  <c r="G666" i="12"/>
  <c r="I666" i="12"/>
  <c r="J666" i="12"/>
  <c r="L666" i="12"/>
  <c r="M666" i="12"/>
  <c r="O666" i="12"/>
  <c r="P666" i="12"/>
  <c r="C667" i="12"/>
  <c r="D667" i="12"/>
  <c r="F667" i="12"/>
  <c r="G667" i="12"/>
  <c r="I667" i="12"/>
  <c r="J667" i="12"/>
  <c r="L667" i="12"/>
  <c r="M667" i="12"/>
  <c r="O667" i="12"/>
  <c r="P667" i="12"/>
  <c r="F668" i="12"/>
  <c r="I668" i="12"/>
  <c r="L668" i="12"/>
  <c r="M668" i="12"/>
  <c r="C457" i="13"/>
  <c r="F457" i="13"/>
  <c r="I457" i="13"/>
  <c r="J457" i="13"/>
  <c r="O457" i="13"/>
  <c r="C458" i="13"/>
  <c r="D458" i="13"/>
  <c r="F458" i="13"/>
  <c r="G458" i="13"/>
  <c r="I458" i="13"/>
  <c r="J458" i="13"/>
  <c r="L458" i="13"/>
  <c r="M458" i="13"/>
  <c r="O458" i="13"/>
  <c r="P458" i="13"/>
  <c r="C459" i="13"/>
  <c r="D459" i="13"/>
  <c r="F459" i="13"/>
  <c r="G459" i="13"/>
  <c r="I459" i="13"/>
  <c r="J459" i="13"/>
  <c r="L459" i="13"/>
  <c r="M459" i="13"/>
  <c r="O459" i="13"/>
  <c r="P459" i="13"/>
  <c r="C460" i="13"/>
  <c r="D460" i="13"/>
  <c r="F460" i="13"/>
  <c r="G460" i="13"/>
  <c r="I460" i="13"/>
  <c r="J460" i="13"/>
  <c r="L460" i="13"/>
  <c r="M460" i="13"/>
  <c r="O460" i="13"/>
  <c r="P460" i="13"/>
  <c r="C461" i="13"/>
  <c r="F461" i="13"/>
  <c r="I461" i="13"/>
  <c r="J461" i="13"/>
  <c r="O461" i="13"/>
  <c r="C462" i="13"/>
  <c r="D462" i="13"/>
  <c r="F462" i="13"/>
  <c r="G462" i="13"/>
  <c r="I462" i="13"/>
  <c r="J462" i="13"/>
  <c r="L462" i="13"/>
  <c r="M462" i="13"/>
  <c r="O462" i="13"/>
  <c r="P462" i="13"/>
  <c r="C463" i="13"/>
  <c r="D463" i="13"/>
  <c r="F463" i="13"/>
  <c r="G463" i="13"/>
  <c r="I463" i="13"/>
  <c r="J463" i="13"/>
  <c r="L463" i="13"/>
  <c r="M463" i="13"/>
  <c r="O463" i="13"/>
  <c r="P463" i="13"/>
  <c r="C464" i="13"/>
  <c r="D464" i="13"/>
  <c r="F464" i="13"/>
  <c r="G464" i="13"/>
  <c r="I464" i="13"/>
  <c r="J464" i="13"/>
  <c r="L464" i="13"/>
  <c r="M464" i="13"/>
  <c r="O464" i="13"/>
  <c r="P464" i="13"/>
  <c r="C465" i="13"/>
  <c r="D465" i="13"/>
  <c r="F465" i="13"/>
  <c r="I465" i="13"/>
  <c r="J465" i="13"/>
  <c r="O465" i="13"/>
  <c r="P465" i="13"/>
  <c r="C466" i="13"/>
  <c r="D466" i="13"/>
  <c r="F466" i="13"/>
  <c r="G466" i="13"/>
  <c r="I466" i="13"/>
  <c r="J466" i="13"/>
  <c r="L466" i="13"/>
  <c r="M466" i="13"/>
  <c r="O466" i="13"/>
  <c r="P466" i="13"/>
  <c r="C467" i="13"/>
  <c r="D467" i="13"/>
  <c r="F467" i="13"/>
  <c r="G467" i="13"/>
  <c r="I467" i="13"/>
  <c r="J467" i="13"/>
  <c r="L467" i="13"/>
  <c r="M467" i="13"/>
  <c r="O467" i="13"/>
  <c r="P467" i="13"/>
  <c r="C468" i="13"/>
  <c r="D468" i="13"/>
  <c r="F468" i="13"/>
  <c r="G468" i="13"/>
  <c r="I468" i="13"/>
  <c r="J468" i="13"/>
  <c r="L468" i="13"/>
  <c r="M468" i="13"/>
  <c r="O468" i="13"/>
  <c r="P468" i="13"/>
  <c r="C469" i="13"/>
  <c r="D469" i="13"/>
  <c r="F469" i="13"/>
  <c r="I469" i="13"/>
  <c r="J469" i="13"/>
  <c r="L469" i="13"/>
  <c r="O469" i="13"/>
  <c r="P469" i="13"/>
  <c r="C470" i="13"/>
  <c r="D470" i="13"/>
  <c r="F470" i="13"/>
  <c r="G470" i="13"/>
  <c r="I470" i="13"/>
  <c r="J470" i="13"/>
  <c r="L470" i="13"/>
  <c r="M470" i="13"/>
  <c r="O470" i="13"/>
  <c r="P470" i="13"/>
  <c r="C471" i="13"/>
  <c r="D471" i="13"/>
  <c r="F471" i="13"/>
  <c r="G471" i="13"/>
  <c r="I471" i="13"/>
  <c r="J471" i="13"/>
  <c r="L471" i="13"/>
  <c r="M471" i="13"/>
  <c r="O471" i="13"/>
  <c r="P471" i="13"/>
  <c r="C472" i="13"/>
  <c r="D472" i="13"/>
  <c r="F472" i="13"/>
  <c r="G472" i="13"/>
  <c r="I472" i="13"/>
  <c r="J472" i="13"/>
  <c r="L472" i="13"/>
  <c r="M472" i="13"/>
  <c r="O472" i="13"/>
  <c r="P472" i="13"/>
  <c r="C473" i="13"/>
  <c r="D473" i="13"/>
  <c r="F473" i="13"/>
  <c r="G473" i="13"/>
  <c r="I473" i="13"/>
  <c r="J473" i="13"/>
  <c r="L473" i="13"/>
  <c r="O473" i="13"/>
  <c r="P473" i="13"/>
  <c r="C474" i="13"/>
  <c r="D474" i="13"/>
  <c r="F474" i="13"/>
  <c r="G474" i="13"/>
  <c r="I474" i="13"/>
  <c r="J474" i="13"/>
  <c r="L474" i="13"/>
  <c r="M474" i="13"/>
  <c r="O474" i="13"/>
  <c r="P474" i="13"/>
  <c r="C475" i="13"/>
  <c r="D475" i="13"/>
  <c r="F475" i="13"/>
  <c r="G475" i="13"/>
  <c r="I475" i="13"/>
  <c r="J475" i="13"/>
  <c r="L475" i="13"/>
  <c r="M475" i="13"/>
  <c r="O475" i="13"/>
  <c r="P475" i="13"/>
  <c r="C476" i="13"/>
  <c r="D476" i="13"/>
  <c r="F476" i="13"/>
  <c r="G476" i="13"/>
  <c r="I476" i="13"/>
  <c r="J476" i="13"/>
  <c r="L476" i="13"/>
  <c r="M476" i="13"/>
  <c r="O476" i="13"/>
  <c r="P476" i="13"/>
  <c r="C477" i="13"/>
  <c r="D477" i="13"/>
  <c r="F477" i="13"/>
  <c r="G477" i="13"/>
  <c r="I477" i="13"/>
  <c r="J477" i="13"/>
  <c r="L477" i="13"/>
  <c r="O477" i="13"/>
  <c r="P477" i="13"/>
  <c r="C478" i="13"/>
  <c r="D478" i="13"/>
  <c r="F478" i="13"/>
  <c r="G478" i="13"/>
  <c r="I478" i="13"/>
  <c r="J478" i="13"/>
  <c r="L478" i="13"/>
  <c r="M478" i="13"/>
  <c r="O478" i="13"/>
  <c r="P478" i="13"/>
  <c r="C479" i="13"/>
  <c r="D479" i="13"/>
  <c r="F479" i="13"/>
  <c r="G479" i="13"/>
  <c r="I479" i="13"/>
  <c r="J479" i="13"/>
  <c r="L479" i="13"/>
  <c r="M479" i="13"/>
  <c r="O479" i="13"/>
  <c r="P479" i="13"/>
  <c r="C480" i="13"/>
  <c r="D480" i="13"/>
  <c r="F480" i="13"/>
  <c r="G480" i="13"/>
  <c r="I480" i="13"/>
  <c r="J480" i="13"/>
  <c r="L480" i="13"/>
  <c r="M480" i="13"/>
  <c r="O480" i="13"/>
  <c r="P480" i="13"/>
  <c r="C481" i="13"/>
  <c r="D481" i="13"/>
  <c r="F481" i="13"/>
  <c r="G481" i="13"/>
  <c r="I481" i="13"/>
  <c r="J481" i="13"/>
  <c r="L481" i="13"/>
  <c r="O481" i="13"/>
  <c r="P481" i="13"/>
  <c r="C482" i="13"/>
  <c r="D482" i="13"/>
  <c r="F482" i="13"/>
  <c r="G482" i="13"/>
  <c r="I482" i="13"/>
  <c r="J482" i="13"/>
  <c r="L482" i="13"/>
  <c r="M482" i="13"/>
  <c r="O482" i="13"/>
  <c r="P482" i="13"/>
  <c r="C483" i="13"/>
  <c r="D483" i="13"/>
  <c r="F483" i="13"/>
  <c r="G483" i="13"/>
  <c r="I483" i="13"/>
  <c r="J483" i="13"/>
  <c r="L483" i="13"/>
  <c r="M483" i="13"/>
  <c r="O483" i="13"/>
  <c r="P483" i="13"/>
  <c r="C484" i="13"/>
  <c r="D484" i="13"/>
  <c r="F484" i="13"/>
  <c r="G484" i="13"/>
  <c r="I484" i="13"/>
  <c r="J484" i="13"/>
  <c r="L484" i="13"/>
  <c r="M484" i="13"/>
  <c r="O484" i="13"/>
  <c r="P484" i="13"/>
  <c r="C485" i="13"/>
  <c r="D485" i="13"/>
  <c r="F485" i="13"/>
  <c r="G485" i="13"/>
  <c r="I485" i="13"/>
  <c r="J485" i="13"/>
  <c r="L485" i="13"/>
  <c r="M485" i="13"/>
  <c r="O485" i="13"/>
  <c r="P485" i="13"/>
  <c r="C486" i="13"/>
  <c r="D486" i="13"/>
  <c r="F486" i="13"/>
  <c r="G486" i="13"/>
  <c r="I486" i="13"/>
  <c r="J486" i="13"/>
  <c r="L486" i="13"/>
  <c r="M486" i="13"/>
  <c r="O486" i="13"/>
  <c r="P486" i="13"/>
  <c r="C487" i="13"/>
  <c r="D487" i="13"/>
  <c r="F487" i="13"/>
  <c r="G487" i="13"/>
  <c r="I487" i="13"/>
  <c r="J487" i="13"/>
  <c r="L487" i="13"/>
  <c r="M487" i="13"/>
  <c r="O487" i="13"/>
  <c r="P487" i="13"/>
  <c r="C488" i="13"/>
  <c r="D488" i="13"/>
  <c r="F488" i="13"/>
  <c r="G488" i="13"/>
  <c r="I488" i="13"/>
  <c r="J488" i="13"/>
  <c r="L488" i="13"/>
  <c r="M488" i="13"/>
  <c r="O488" i="13"/>
  <c r="P488" i="13"/>
  <c r="C489" i="13"/>
  <c r="D489" i="13"/>
  <c r="F489" i="13"/>
  <c r="G489" i="13"/>
  <c r="I489" i="13"/>
  <c r="J489" i="13"/>
  <c r="L489" i="13"/>
  <c r="M489" i="13"/>
  <c r="O489" i="13"/>
  <c r="P489" i="13"/>
  <c r="C490" i="13"/>
  <c r="D490" i="13"/>
  <c r="F490" i="13"/>
  <c r="G490" i="13"/>
  <c r="I490" i="13"/>
  <c r="J490" i="13"/>
  <c r="L490" i="13"/>
  <c r="M490" i="13"/>
  <c r="O490" i="13"/>
  <c r="P490" i="13"/>
  <c r="C491" i="13"/>
  <c r="D491" i="13"/>
  <c r="F491" i="13"/>
  <c r="G491" i="13"/>
  <c r="I491" i="13"/>
  <c r="J491" i="13"/>
  <c r="L491" i="13"/>
  <c r="M491" i="13"/>
  <c r="O491" i="13"/>
  <c r="P491" i="13"/>
  <c r="C492" i="13"/>
  <c r="D492" i="13"/>
  <c r="F492" i="13"/>
  <c r="G492" i="13"/>
  <c r="I492" i="13"/>
  <c r="J492" i="13"/>
  <c r="L492" i="13"/>
  <c r="M492" i="13"/>
  <c r="O492" i="13"/>
  <c r="P492" i="13"/>
  <c r="C493" i="13"/>
  <c r="D493" i="13"/>
  <c r="F493" i="13"/>
  <c r="G493" i="13"/>
  <c r="I493" i="13"/>
  <c r="J493" i="13"/>
  <c r="L493" i="13"/>
  <c r="M493" i="13"/>
  <c r="O493" i="13"/>
  <c r="P493" i="13"/>
  <c r="C494" i="13"/>
  <c r="D494" i="13"/>
  <c r="F494" i="13"/>
  <c r="G494" i="13"/>
  <c r="I494" i="13"/>
  <c r="J494" i="13"/>
  <c r="L494" i="13"/>
  <c r="M494" i="13"/>
  <c r="O494" i="13"/>
  <c r="P494" i="13"/>
  <c r="C495" i="13"/>
  <c r="D495" i="13"/>
  <c r="F495" i="13"/>
  <c r="G495" i="13"/>
  <c r="I495" i="13"/>
  <c r="J495" i="13"/>
  <c r="L495" i="13"/>
  <c r="M495" i="13"/>
  <c r="O495" i="13"/>
  <c r="P495" i="13"/>
  <c r="C496" i="13"/>
  <c r="D496" i="13"/>
  <c r="F496" i="13"/>
  <c r="G496" i="13"/>
  <c r="I496" i="13"/>
  <c r="J496" i="13"/>
  <c r="L496" i="13"/>
  <c r="M496" i="13"/>
  <c r="O496" i="13"/>
  <c r="P496" i="13"/>
  <c r="C497" i="13"/>
  <c r="D497" i="13"/>
  <c r="F497" i="13"/>
  <c r="G497" i="13"/>
  <c r="I497" i="13"/>
  <c r="J497" i="13"/>
  <c r="L497" i="13"/>
  <c r="M497" i="13"/>
  <c r="O497" i="13"/>
  <c r="P497" i="13"/>
  <c r="C498" i="13"/>
  <c r="D498" i="13"/>
  <c r="F498" i="13"/>
  <c r="G498" i="13"/>
  <c r="I498" i="13"/>
  <c r="J498" i="13"/>
  <c r="L498" i="13"/>
  <c r="M498" i="13"/>
  <c r="O498" i="13"/>
  <c r="P498" i="13"/>
  <c r="C499" i="13"/>
  <c r="D499" i="13"/>
  <c r="F499" i="13"/>
  <c r="G499" i="13"/>
  <c r="I499" i="13"/>
  <c r="J499" i="13"/>
  <c r="L499" i="13"/>
  <c r="M499" i="13"/>
  <c r="O499" i="13"/>
  <c r="P499" i="13"/>
  <c r="C500" i="13"/>
  <c r="D500" i="13"/>
  <c r="F500" i="13"/>
  <c r="G500" i="13"/>
  <c r="I500" i="13"/>
  <c r="J500" i="13"/>
  <c r="L500" i="13"/>
  <c r="M500" i="13"/>
  <c r="O500" i="13"/>
  <c r="P500" i="13"/>
  <c r="C501" i="13"/>
  <c r="D501" i="13"/>
  <c r="F501" i="13"/>
  <c r="G501" i="13"/>
  <c r="I501" i="13"/>
  <c r="J501" i="13"/>
  <c r="L501" i="13"/>
  <c r="M501" i="13"/>
  <c r="O501" i="13"/>
  <c r="P501" i="13"/>
  <c r="C502" i="13"/>
  <c r="D502" i="13"/>
  <c r="F502" i="13"/>
  <c r="G502" i="13"/>
  <c r="I502" i="13"/>
  <c r="J502" i="13"/>
  <c r="L502" i="13"/>
  <c r="M502" i="13"/>
  <c r="O502" i="13"/>
  <c r="P502" i="13"/>
  <c r="C503" i="13"/>
  <c r="D503" i="13"/>
  <c r="F503" i="13"/>
  <c r="G503" i="13"/>
  <c r="I503" i="13"/>
  <c r="J503" i="13"/>
  <c r="L503" i="13"/>
  <c r="M503" i="13"/>
  <c r="O503" i="13"/>
  <c r="P503" i="13"/>
  <c r="C504" i="13"/>
  <c r="D504" i="13"/>
  <c r="F504" i="13"/>
  <c r="G504" i="13"/>
  <c r="I504" i="13"/>
  <c r="J504" i="13"/>
  <c r="L504" i="13"/>
  <c r="M504" i="13"/>
  <c r="O504" i="13"/>
  <c r="P504" i="13"/>
  <c r="C505" i="13"/>
  <c r="D505" i="13"/>
  <c r="F505" i="13"/>
  <c r="G505" i="13"/>
  <c r="I505" i="13"/>
  <c r="J505" i="13"/>
  <c r="L505" i="13"/>
  <c r="M505" i="13"/>
  <c r="O505" i="13"/>
  <c r="P505" i="13"/>
  <c r="C506" i="13"/>
  <c r="D506" i="13"/>
  <c r="F506" i="13"/>
  <c r="G506" i="13"/>
  <c r="I506" i="13"/>
  <c r="J506" i="13"/>
  <c r="L506" i="13"/>
  <c r="M506" i="13"/>
  <c r="O506" i="13"/>
  <c r="P506" i="13"/>
  <c r="C507" i="13"/>
  <c r="D507" i="13"/>
  <c r="F507" i="13"/>
  <c r="G507" i="13"/>
  <c r="I507" i="13"/>
  <c r="J507" i="13"/>
  <c r="L507" i="13"/>
  <c r="M507" i="13"/>
  <c r="O507" i="13"/>
  <c r="P507" i="13"/>
  <c r="C508" i="13"/>
  <c r="D508" i="13"/>
  <c r="F508" i="13"/>
  <c r="G508" i="13"/>
  <c r="I508" i="13"/>
  <c r="J508" i="13"/>
  <c r="L508" i="13"/>
  <c r="M508" i="13"/>
  <c r="O508" i="13"/>
  <c r="P508" i="13"/>
  <c r="C509" i="13"/>
  <c r="D509" i="13"/>
  <c r="F509" i="13"/>
  <c r="G509" i="13"/>
  <c r="I509" i="13"/>
  <c r="J509" i="13"/>
  <c r="L509" i="13"/>
  <c r="M509" i="13"/>
  <c r="O509" i="13"/>
  <c r="P509" i="13"/>
  <c r="C510" i="13"/>
  <c r="D510" i="13"/>
  <c r="F510" i="13"/>
  <c r="G510" i="13"/>
  <c r="I510" i="13"/>
  <c r="J510" i="13"/>
  <c r="L510" i="13"/>
  <c r="M510" i="13"/>
  <c r="O510" i="13"/>
  <c r="P510" i="13"/>
  <c r="C511" i="13"/>
  <c r="D511" i="13"/>
  <c r="F511" i="13"/>
  <c r="G511" i="13"/>
  <c r="I511" i="13"/>
  <c r="J511" i="13"/>
  <c r="L511" i="13"/>
  <c r="M511" i="13"/>
  <c r="O511" i="13"/>
  <c r="P511" i="13"/>
  <c r="C512" i="13"/>
  <c r="D512" i="13"/>
  <c r="F512" i="13"/>
  <c r="G512" i="13"/>
  <c r="I512" i="13"/>
  <c r="J512" i="13"/>
  <c r="L512" i="13"/>
  <c r="M512" i="13"/>
  <c r="O512" i="13"/>
  <c r="P512" i="13"/>
  <c r="C513" i="13"/>
  <c r="D513" i="13"/>
  <c r="F513" i="13"/>
  <c r="G513" i="13"/>
  <c r="I513" i="13"/>
  <c r="J513" i="13"/>
  <c r="L513" i="13"/>
  <c r="M513" i="13"/>
  <c r="O513" i="13"/>
  <c r="P513" i="13"/>
  <c r="C514" i="13"/>
  <c r="D514" i="13"/>
  <c r="F514" i="13"/>
  <c r="G514" i="13"/>
  <c r="I514" i="13"/>
  <c r="J514" i="13"/>
  <c r="L514" i="13"/>
  <c r="M514" i="13"/>
  <c r="O514" i="13"/>
  <c r="P514" i="13"/>
  <c r="C515" i="13"/>
  <c r="D515" i="13"/>
  <c r="F515" i="13"/>
  <c r="G515" i="13"/>
  <c r="I515" i="13"/>
  <c r="J515" i="13"/>
  <c r="L515" i="13"/>
  <c r="M515" i="13"/>
  <c r="O515" i="13"/>
  <c r="P515" i="13"/>
  <c r="C516" i="13"/>
  <c r="D516" i="13"/>
  <c r="F516" i="13"/>
  <c r="G516" i="13"/>
  <c r="I516" i="13"/>
  <c r="J516" i="13"/>
  <c r="L516" i="13"/>
  <c r="M516" i="13"/>
  <c r="O516" i="13"/>
  <c r="P516" i="13"/>
  <c r="C517" i="13"/>
  <c r="D517" i="13"/>
  <c r="F517" i="13"/>
  <c r="G517" i="13"/>
  <c r="I517" i="13"/>
  <c r="J517" i="13"/>
  <c r="L517" i="13"/>
  <c r="M517" i="13"/>
  <c r="O517" i="13"/>
  <c r="P517" i="13"/>
  <c r="C518" i="13"/>
  <c r="D518" i="13"/>
  <c r="F518" i="13"/>
  <c r="G518" i="13"/>
  <c r="I518" i="13"/>
  <c r="J518" i="13"/>
  <c r="L518" i="13"/>
  <c r="M518" i="13"/>
  <c r="O518" i="13"/>
  <c r="P518" i="13"/>
  <c r="C519" i="13"/>
  <c r="D519" i="13"/>
  <c r="F519" i="13"/>
  <c r="G519" i="13"/>
  <c r="I519" i="13"/>
  <c r="J519" i="13"/>
  <c r="L519" i="13"/>
  <c r="M519" i="13"/>
  <c r="O519" i="13"/>
  <c r="P519" i="13"/>
  <c r="C520" i="13"/>
  <c r="D520" i="13"/>
  <c r="F520" i="13"/>
  <c r="G520" i="13"/>
  <c r="I520" i="13"/>
  <c r="J520" i="13"/>
  <c r="L520" i="13"/>
  <c r="M520" i="13"/>
  <c r="O520" i="13"/>
  <c r="P520" i="13"/>
  <c r="C521" i="13"/>
  <c r="D521" i="13"/>
  <c r="F521" i="13"/>
  <c r="G521" i="13"/>
  <c r="I521" i="13"/>
  <c r="J521" i="13"/>
  <c r="L521" i="13"/>
  <c r="M521" i="13"/>
  <c r="O521" i="13"/>
  <c r="P521" i="13"/>
  <c r="C522" i="13"/>
  <c r="D522" i="13"/>
  <c r="F522" i="13"/>
  <c r="G522" i="13"/>
  <c r="I522" i="13"/>
  <c r="J522" i="13"/>
  <c r="L522" i="13"/>
  <c r="M522" i="13"/>
  <c r="O522" i="13"/>
  <c r="P522" i="13"/>
  <c r="C523" i="13"/>
  <c r="D523" i="13"/>
  <c r="F523" i="13"/>
  <c r="G523" i="13"/>
  <c r="I523" i="13"/>
  <c r="J523" i="13"/>
  <c r="L523" i="13"/>
  <c r="M523" i="13"/>
  <c r="O523" i="13"/>
  <c r="P523" i="13"/>
  <c r="C524" i="13"/>
  <c r="D524" i="13"/>
  <c r="F524" i="13"/>
  <c r="G524" i="13"/>
  <c r="I524" i="13"/>
  <c r="J524" i="13"/>
  <c r="L524" i="13"/>
  <c r="M524" i="13"/>
  <c r="O524" i="13"/>
  <c r="P524" i="13"/>
  <c r="C525" i="13"/>
  <c r="D525" i="13"/>
  <c r="F525" i="13"/>
  <c r="G525" i="13"/>
  <c r="I525" i="13"/>
  <c r="J525" i="13"/>
  <c r="L525" i="13"/>
  <c r="M525" i="13"/>
  <c r="O525" i="13"/>
  <c r="P525" i="13"/>
  <c r="C526" i="13"/>
  <c r="D526" i="13"/>
  <c r="F526" i="13"/>
  <c r="G526" i="13"/>
  <c r="I526" i="13"/>
  <c r="J526" i="13"/>
  <c r="L526" i="13"/>
  <c r="M526" i="13"/>
  <c r="O526" i="13"/>
  <c r="P526" i="13"/>
  <c r="C527" i="13"/>
  <c r="D527" i="13"/>
  <c r="F527" i="13"/>
  <c r="G527" i="13"/>
  <c r="I527" i="13"/>
  <c r="J527" i="13"/>
  <c r="L527" i="13"/>
  <c r="M527" i="13"/>
  <c r="O527" i="13"/>
  <c r="P527" i="13"/>
  <c r="C528" i="13"/>
  <c r="D528" i="13"/>
  <c r="F528" i="13"/>
  <c r="G528" i="13"/>
  <c r="I528" i="13"/>
  <c r="J528" i="13"/>
  <c r="L528" i="13"/>
  <c r="M528" i="13"/>
  <c r="O528" i="13"/>
  <c r="P528" i="13"/>
  <c r="C529" i="13"/>
  <c r="D529" i="13"/>
  <c r="F529" i="13"/>
  <c r="G529" i="13"/>
  <c r="I529" i="13"/>
  <c r="J529" i="13"/>
  <c r="L529" i="13"/>
  <c r="M529" i="13"/>
  <c r="O529" i="13"/>
  <c r="P529" i="13"/>
  <c r="C530" i="13"/>
  <c r="D530" i="13"/>
  <c r="F530" i="13"/>
  <c r="G530" i="13"/>
  <c r="I530" i="13"/>
  <c r="J530" i="13"/>
  <c r="L530" i="13"/>
  <c r="M530" i="13"/>
  <c r="O530" i="13"/>
  <c r="P530" i="13"/>
  <c r="C531" i="13"/>
  <c r="D531" i="13"/>
  <c r="F531" i="13"/>
  <c r="G531" i="13"/>
  <c r="I531" i="13"/>
  <c r="J531" i="13"/>
  <c r="L531" i="13"/>
  <c r="M531" i="13"/>
  <c r="O531" i="13"/>
  <c r="P531" i="13"/>
  <c r="C532" i="13"/>
  <c r="D532" i="13"/>
  <c r="F532" i="13"/>
  <c r="G532" i="13"/>
  <c r="I532" i="13"/>
  <c r="J532" i="13"/>
  <c r="L532" i="13"/>
  <c r="M532" i="13"/>
  <c r="O532" i="13"/>
  <c r="P532" i="13"/>
  <c r="C533" i="13"/>
  <c r="D533" i="13"/>
  <c r="F533" i="13"/>
  <c r="G533" i="13"/>
  <c r="I533" i="13"/>
  <c r="J533" i="13"/>
  <c r="L533" i="13"/>
  <c r="M533" i="13"/>
  <c r="O533" i="13"/>
  <c r="P533" i="13"/>
  <c r="C534" i="13"/>
  <c r="D534" i="13"/>
  <c r="F534" i="13"/>
  <c r="G534" i="13"/>
  <c r="I534" i="13"/>
  <c r="J534" i="13"/>
  <c r="L534" i="13"/>
  <c r="M534" i="13"/>
  <c r="O534" i="13"/>
  <c r="P534" i="13"/>
  <c r="C535" i="13"/>
  <c r="D535" i="13"/>
  <c r="F535" i="13"/>
  <c r="G535" i="13"/>
  <c r="I535" i="13"/>
  <c r="J535" i="13"/>
  <c r="L535" i="13"/>
  <c r="M535" i="13"/>
  <c r="O535" i="13"/>
  <c r="P535" i="13"/>
  <c r="C536" i="13"/>
  <c r="D536" i="13"/>
  <c r="F536" i="13"/>
  <c r="G536" i="13"/>
  <c r="I536" i="13"/>
  <c r="J536" i="13"/>
  <c r="L536" i="13"/>
  <c r="M536" i="13"/>
  <c r="O536" i="13"/>
  <c r="P536" i="13"/>
  <c r="C537" i="13"/>
  <c r="D537" i="13"/>
  <c r="F537" i="13"/>
  <c r="G537" i="13"/>
  <c r="I537" i="13"/>
  <c r="J537" i="13"/>
  <c r="L537" i="13"/>
  <c r="M537" i="13"/>
  <c r="O537" i="13"/>
  <c r="P537" i="13"/>
  <c r="C538" i="13"/>
  <c r="D538" i="13"/>
  <c r="F538" i="13"/>
  <c r="G538" i="13"/>
  <c r="I538" i="13"/>
  <c r="J538" i="13"/>
  <c r="L538" i="13"/>
  <c r="M538" i="13"/>
  <c r="O538" i="13"/>
  <c r="P538" i="13"/>
  <c r="C539" i="13"/>
  <c r="D539" i="13"/>
  <c r="F539" i="13"/>
  <c r="G539" i="13"/>
  <c r="I539" i="13"/>
  <c r="J539" i="13"/>
  <c r="L539" i="13"/>
  <c r="M539" i="13"/>
  <c r="O539" i="13"/>
  <c r="P539" i="13"/>
  <c r="C540" i="13"/>
  <c r="D540" i="13"/>
  <c r="F540" i="13"/>
  <c r="G540" i="13"/>
  <c r="I540" i="13"/>
  <c r="J540" i="13"/>
  <c r="L540" i="13"/>
  <c r="M540" i="13"/>
  <c r="O540" i="13"/>
  <c r="P540" i="13"/>
  <c r="C541" i="13"/>
  <c r="D541" i="13"/>
  <c r="F541" i="13"/>
  <c r="G541" i="13"/>
  <c r="I541" i="13"/>
  <c r="J541" i="13"/>
  <c r="L541" i="13"/>
  <c r="M541" i="13"/>
  <c r="O541" i="13"/>
  <c r="P541" i="13"/>
  <c r="C542" i="13"/>
  <c r="D542" i="13"/>
  <c r="F542" i="13"/>
  <c r="G542" i="13"/>
  <c r="I542" i="13"/>
  <c r="J542" i="13"/>
  <c r="L542" i="13"/>
  <c r="M542" i="13"/>
  <c r="O542" i="13"/>
  <c r="P542" i="13"/>
  <c r="C543" i="13"/>
  <c r="D543" i="13"/>
  <c r="F543" i="13"/>
  <c r="G543" i="13"/>
  <c r="I543" i="13"/>
  <c r="J543" i="13"/>
  <c r="L543" i="13"/>
  <c r="M543" i="13"/>
  <c r="O543" i="13"/>
  <c r="P543" i="13"/>
  <c r="C544" i="13"/>
  <c r="D544" i="13"/>
  <c r="F544" i="13"/>
  <c r="G544" i="13"/>
  <c r="I544" i="13"/>
  <c r="J544" i="13"/>
  <c r="L544" i="13"/>
  <c r="M544" i="13"/>
  <c r="O544" i="13"/>
  <c r="P544" i="13"/>
  <c r="C545" i="13"/>
  <c r="D545" i="13"/>
  <c r="F545" i="13"/>
  <c r="G545" i="13"/>
  <c r="I545" i="13"/>
  <c r="J545" i="13"/>
  <c r="L545" i="13"/>
  <c r="M545" i="13"/>
  <c r="O545" i="13"/>
  <c r="P545" i="13"/>
  <c r="C546" i="13"/>
  <c r="D546" i="13"/>
  <c r="F546" i="13"/>
  <c r="G546" i="13"/>
  <c r="I546" i="13"/>
  <c r="J546" i="13"/>
  <c r="L546" i="13"/>
  <c r="M546" i="13"/>
  <c r="O546" i="13"/>
  <c r="P546" i="13"/>
  <c r="C547" i="13"/>
  <c r="D547" i="13"/>
  <c r="F547" i="13"/>
  <c r="G547" i="13"/>
  <c r="I547" i="13"/>
  <c r="J547" i="13"/>
  <c r="L547" i="13"/>
  <c r="M547" i="13"/>
  <c r="O547" i="13"/>
  <c r="P547" i="13"/>
  <c r="C548" i="13"/>
  <c r="D548" i="13"/>
  <c r="F548" i="13"/>
  <c r="G548" i="13"/>
  <c r="I548" i="13"/>
  <c r="J548" i="13"/>
  <c r="L548" i="13"/>
  <c r="M548" i="13"/>
  <c r="O548" i="13"/>
  <c r="P548" i="13"/>
  <c r="C549" i="13"/>
  <c r="D549" i="13"/>
  <c r="F549" i="13"/>
  <c r="G549" i="13"/>
  <c r="I549" i="13"/>
  <c r="J549" i="13"/>
  <c r="L549" i="13"/>
  <c r="M549" i="13"/>
  <c r="O549" i="13"/>
  <c r="P549" i="13"/>
  <c r="C550" i="13"/>
  <c r="D550" i="13"/>
  <c r="F550" i="13"/>
  <c r="G550" i="13"/>
  <c r="I550" i="13"/>
  <c r="J550" i="13"/>
  <c r="L550" i="13"/>
  <c r="M550" i="13"/>
  <c r="O550" i="13"/>
  <c r="P550" i="13"/>
  <c r="C551" i="13"/>
  <c r="D551" i="13"/>
  <c r="F551" i="13"/>
  <c r="G551" i="13"/>
  <c r="I551" i="13"/>
  <c r="J551" i="13"/>
  <c r="L551" i="13"/>
  <c r="M551" i="13"/>
  <c r="O551" i="13"/>
  <c r="P551" i="13"/>
  <c r="C552" i="13"/>
  <c r="D552" i="13"/>
  <c r="F552" i="13"/>
  <c r="G552" i="13"/>
  <c r="I552" i="13"/>
  <c r="J552" i="13"/>
  <c r="L552" i="13"/>
  <c r="M552" i="13"/>
  <c r="O552" i="13"/>
  <c r="P552" i="13"/>
  <c r="C553" i="13"/>
  <c r="D553" i="13"/>
  <c r="F553" i="13"/>
  <c r="G553" i="13"/>
  <c r="I553" i="13"/>
  <c r="J553" i="13"/>
  <c r="L553" i="13"/>
  <c r="M553" i="13"/>
  <c r="O553" i="13"/>
  <c r="P553" i="13"/>
  <c r="C554" i="13"/>
  <c r="D554" i="13"/>
  <c r="F554" i="13"/>
  <c r="G554" i="13"/>
  <c r="I554" i="13"/>
  <c r="J554" i="13"/>
  <c r="L554" i="13"/>
  <c r="M554" i="13"/>
  <c r="O554" i="13"/>
  <c r="P554" i="13"/>
  <c r="C555" i="13"/>
  <c r="D555" i="13"/>
  <c r="F555" i="13"/>
  <c r="G555" i="13"/>
  <c r="I555" i="13"/>
  <c r="J555" i="13"/>
  <c r="L555" i="13"/>
  <c r="M555" i="13"/>
  <c r="O555" i="13"/>
  <c r="P555" i="13"/>
  <c r="C556" i="13"/>
  <c r="D556" i="13"/>
  <c r="F556" i="13"/>
  <c r="G556" i="13"/>
  <c r="I556" i="13"/>
  <c r="J556" i="13"/>
  <c r="L556" i="13"/>
  <c r="M556" i="13"/>
  <c r="O556" i="13"/>
  <c r="P556" i="13"/>
  <c r="C557" i="13"/>
  <c r="D557" i="13"/>
  <c r="F557" i="13"/>
  <c r="G557" i="13"/>
  <c r="I557" i="13"/>
  <c r="J557" i="13"/>
  <c r="L557" i="13"/>
  <c r="M557" i="13"/>
  <c r="O557" i="13"/>
  <c r="P557" i="13"/>
  <c r="C558" i="13"/>
  <c r="D558" i="13"/>
  <c r="F558" i="13"/>
  <c r="G558" i="13"/>
  <c r="I558" i="13"/>
  <c r="J558" i="13"/>
  <c r="L558" i="13"/>
  <c r="M558" i="13"/>
  <c r="O558" i="13"/>
  <c r="P558" i="13"/>
  <c r="C559" i="13"/>
  <c r="D559" i="13"/>
  <c r="F559" i="13"/>
  <c r="G559" i="13"/>
  <c r="I559" i="13"/>
  <c r="J559" i="13"/>
  <c r="L559" i="13"/>
  <c r="M559" i="13"/>
  <c r="O559" i="13"/>
  <c r="P559" i="13"/>
  <c r="C560" i="13"/>
  <c r="D560" i="13"/>
  <c r="F560" i="13"/>
  <c r="G560" i="13"/>
  <c r="I560" i="13"/>
  <c r="J560" i="13"/>
  <c r="L560" i="13"/>
  <c r="M560" i="13"/>
  <c r="O560" i="13"/>
  <c r="P560" i="13"/>
  <c r="C561" i="13"/>
  <c r="D561" i="13"/>
  <c r="F561" i="13"/>
  <c r="G561" i="13"/>
  <c r="I561" i="13"/>
  <c r="J561" i="13"/>
  <c r="L561" i="13"/>
  <c r="M561" i="13"/>
  <c r="O561" i="13"/>
  <c r="P561" i="13"/>
  <c r="C562" i="13"/>
  <c r="D562" i="13"/>
  <c r="F562" i="13"/>
  <c r="G562" i="13"/>
  <c r="I562" i="13"/>
  <c r="J562" i="13"/>
  <c r="L562" i="13"/>
  <c r="M562" i="13"/>
  <c r="O562" i="13"/>
  <c r="P562" i="13"/>
  <c r="C563" i="13"/>
  <c r="D563" i="13"/>
  <c r="F563" i="13"/>
  <c r="G563" i="13"/>
  <c r="I563" i="13"/>
  <c r="J563" i="13"/>
  <c r="L563" i="13"/>
  <c r="M563" i="13"/>
  <c r="O563" i="13"/>
  <c r="P563" i="13"/>
  <c r="C564" i="13"/>
  <c r="D564" i="13"/>
  <c r="F564" i="13"/>
  <c r="G564" i="13"/>
  <c r="I564" i="13"/>
  <c r="J564" i="13"/>
  <c r="L564" i="13"/>
  <c r="M564" i="13"/>
  <c r="O564" i="13"/>
  <c r="P564" i="13"/>
  <c r="C565" i="13"/>
  <c r="D565" i="13"/>
  <c r="F565" i="13"/>
  <c r="G565" i="13"/>
  <c r="I565" i="13"/>
  <c r="J565" i="13"/>
  <c r="L565" i="13"/>
  <c r="M565" i="13"/>
  <c r="O565" i="13"/>
  <c r="P565" i="13"/>
  <c r="C566" i="13"/>
  <c r="D566" i="13"/>
  <c r="F566" i="13"/>
  <c r="G566" i="13"/>
  <c r="I566" i="13"/>
  <c r="J566" i="13"/>
  <c r="L566" i="13"/>
  <c r="M566" i="13"/>
  <c r="O566" i="13"/>
  <c r="P566" i="13"/>
  <c r="C567" i="13"/>
  <c r="D567" i="13"/>
  <c r="F567" i="13"/>
  <c r="G567" i="13"/>
  <c r="I567" i="13"/>
  <c r="J567" i="13"/>
  <c r="L567" i="13"/>
  <c r="M567" i="13"/>
  <c r="O567" i="13"/>
  <c r="P567" i="13"/>
  <c r="C568" i="13"/>
  <c r="D568" i="13"/>
  <c r="F568" i="13"/>
  <c r="G568" i="13"/>
  <c r="I568" i="13"/>
  <c r="J568" i="13"/>
  <c r="L568" i="13"/>
  <c r="M568" i="13"/>
  <c r="O568" i="13"/>
  <c r="P568" i="13"/>
  <c r="C569" i="13"/>
  <c r="D569" i="13"/>
  <c r="F569" i="13"/>
  <c r="G569" i="13"/>
  <c r="I569" i="13"/>
  <c r="J569" i="13"/>
  <c r="L569" i="13"/>
  <c r="M569" i="13"/>
  <c r="O569" i="13"/>
  <c r="P569" i="13"/>
  <c r="C570" i="13"/>
  <c r="D570" i="13"/>
  <c r="F570" i="13"/>
  <c r="G570" i="13"/>
  <c r="I570" i="13"/>
  <c r="J570" i="13"/>
  <c r="L570" i="13"/>
  <c r="M570" i="13"/>
  <c r="O570" i="13"/>
  <c r="P570" i="13"/>
  <c r="C571" i="13"/>
  <c r="D571" i="13"/>
  <c r="F571" i="13"/>
  <c r="G571" i="13"/>
  <c r="I571" i="13"/>
  <c r="J571" i="13"/>
  <c r="L571" i="13"/>
  <c r="M571" i="13"/>
  <c r="O571" i="13"/>
  <c r="P571" i="13"/>
  <c r="C572" i="13"/>
  <c r="D572" i="13"/>
  <c r="F572" i="13"/>
  <c r="G572" i="13"/>
  <c r="I572" i="13"/>
  <c r="J572" i="13"/>
  <c r="L572" i="13"/>
  <c r="M572" i="13"/>
  <c r="O572" i="13"/>
  <c r="P572" i="13"/>
  <c r="C573" i="13"/>
  <c r="D573" i="13"/>
  <c r="F573" i="13"/>
  <c r="G573" i="13"/>
  <c r="I573" i="13"/>
  <c r="J573" i="13"/>
  <c r="L573" i="13"/>
  <c r="M573" i="13"/>
  <c r="O573" i="13"/>
  <c r="P573" i="13"/>
  <c r="C574" i="13"/>
  <c r="D574" i="13"/>
  <c r="F574" i="13"/>
  <c r="G574" i="13"/>
  <c r="I574" i="13"/>
  <c r="J574" i="13"/>
  <c r="L574" i="13"/>
  <c r="M574" i="13"/>
  <c r="O574" i="13"/>
  <c r="P574" i="13"/>
  <c r="C575" i="13"/>
  <c r="D575" i="13"/>
  <c r="F575" i="13"/>
  <c r="G575" i="13"/>
  <c r="I575" i="13"/>
  <c r="J575" i="13"/>
  <c r="L575" i="13"/>
  <c r="M575" i="13"/>
  <c r="O575" i="13"/>
  <c r="P575" i="13"/>
  <c r="C576" i="13"/>
  <c r="D576" i="13"/>
  <c r="F576" i="13"/>
  <c r="G576" i="13"/>
  <c r="I576" i="13"/>
  <c r="J576" i="13"/>
  <c r="L576" i="13"/>
  <c r="M576" i="13"/>
  <c r="O576" i="13"/>
  <c r="P576" i="13"/>
  <c r="C577" i="13"/>
  <c r="D577" i="13"/>
  <c r="F577" i="13"/>
  <c r="G577" i="13"/>
  <c r="I577" i="13"/>
  <c r="J577" i="13"/>
  <c r="L577" i="13"/>
  <c r="M577" i="13"/>
  <c r="O577" i="13"/>
  <c r="P577" i="13"/>
  <c r="C578" i="13"/>
  <c r="D578" i="13"/>
  <c r="F578" i="13"/>
  <c r="G578" i="13"/>
  <c r="I578" i="13"/>
  <c r="J578" i="13"/>
  <c r="L578" i="13"/>
  <c r="M578" i="13"/>
  <c r="O578" i="13"/>
  <c r="P578" i="13"/>
  <c r="C579" i="13"/>
  <c r="D579" i="13"/>
  <c r="F579" i="13"/>
  <c r="G579" i="13"/>
  <c r="I579" i="13"/>
  <c r="J579" i="13"/>
  <c r="L579" i="13"/>
  <c r="M579" i="13"/>
  <c r="O579" i="13"/>
  <c r="P579" i="13"/>
  <c r="C580" i="13"/>
  <c r="D580" i="13"/>
  <c r="F580" i="13"/>
  <c r="G580" i="13"/>
  <c r="I580" i="13"/>
  <c r="J580" i="13"/>
  <c r="L580" i="13"/>
  <c r="M580" i="13"/>
  <c r="O580" i="13"/>
  <c r="P580" i="13"/>
  <c r="C581" i="13"/>
  <c r="D581" i="13"/>
  <c r="F581" i="13"/>
  <c r="G581" i="13"/>
  <c r="I581" i="13"/>
  <c r="J581" i="13"/>
  <c r="L581" i="13"/>
  <c r="M581" i="13"/>
  <c r="O581" i="13"/>
  <c r="P581" i="13"/>
  <c r="C582" i="13"/>
  <c r="D582" i="13"/>
  <c r="F582" i="13"/>
  <c r="G582" i="13"/>
  <c r="I582" i="13"/>
  <c r="J582" i="13"/>
  <c r="L582" i="13"/>
  <c r="M582" i="13"/>
  <c r="O582" i="13"/>
  <c r="P582" i="13"/>
  <c r="C583" i="13"/>
  <c r="D583" i="13"/>
  <c r="F583" i="13"/>
  <c r="G583" i="13"/>
  <c r="I583" i="13"/>
  <c r="J583" i="13"/>
  <c r="L583" i="13"/>
  <c r="M583" i="13"/>
  <c r="O583" i="13"/>
  <c r="P583" i="13"/>
  <c r="C584" i="13"/>
  <c r="D584" i="13"/>
  <c r="F584" i="13"/>
  <c r="G584" i="13"/>
  <c r="I584" i="13"/>
  <c r="J584" i="13"/>
  <c r="L584" i="13"/>
  <c r="M584" i="13"/>
  <c r="O584" i="13"/>
  <c r="P584" i="13"/>
  <c r="C585" i="13"/>
  <c r="D585" i="13"/>
  <c r="F585" i="13"/>
  <c r="G585" i="13"/>
  <c r="I585" i="13"/>
  <c r="J585" i="13"/>
  <c r="L585" i="13"/>
  <c r="M585" i="13"/>
  <c r="O585" i="13"/>
  <c r="P585" i="13"/>
  <c r="C586" i="13"/>
  <c r="D586" i="13"/>
  <c r="F586" i="13"/>
  <c r="G586" i="13"/>
  <c r="I586" i="13"/>
  <c r="J586" i="13"/>
  <c r="L586" i="13"/>
  <c r="M586" i="13"/>
  <c r="O586" i="13"/>
  <c r="P586" i="13"/>
  <c r="C587" i="13"/>
  <c r="D587" i="13"/>
  <c r="F587" i="13"/>
  <c r="G587" i="13"/>
  <c r="I587" i="13"/>
  <c r="J587" i="13"/>
  <c r="L587" i="13"/>
  <c r="M587" i="13"/>
  <c r="O587" i="13"/>
  <c r="P587" i="13"/>
  <c r="C588" i="13"/>
  <c r="D588" i="13"/>
  <c r="F588" i="13"/>
  <c r="G588" i="13"/>
  <c r="I588" i="13"/>
  <c r="J588" i="13"/>
  <c r="L588" i="13"/>
  <c r="M588" i="13"/>
  <c r="O588" i="13"/>
  <c r="P588" i="13"/>
  <c r="C589" i="13"/>
  <c r="D589" i="13"/>
  <c r="F589" i="13"/>
  <c r="G589" i="13"/>
  <c r="I589" i="13"/>
  <c r="J589" i="13"/>
  <c r="L589" i="13"/>
  <c r="M589" i="13"/>
  <c r="O589" i="13"/>
  <c r="P589" i="13"/>
  <c r="C590" i="13"/>
  <c r="D590" i="13"/>
  <c r="F590" i="13"/>
  <c r="G590" i="13"/>
  <c r="I590" i="13"/>
  <c r="J590" i="13"/>
  <c r="L590" i="13"/>
  <c r="M590" i="13"/>
  <c r="O590" i="13"/>
  <c r="P590" i="13"/>
  <c r="C591" i="13"/>
  <c r="D591" i="13"/>
  <c r="F591" i="13"/>
  <c r="G591" i="13"/>
  <c r="I591" i="13"/>
  <c r="J591" i="13"/>
  <c r="L591" i="13"/>
  <c r="M591" i="13"/>
  <c r="O591" i="13"/>
  <c r="P591" i="13"/>
  <c r="C592" i="13"/>
  <c r="D592" i="13"/>
  <c r="F592" i="13"/>
  <c r="G592" i="13"/>
  <c r="I592" i="13"/>
  <c r="J592" i="13"/>
  <c r="L592" i="13"/>
  <c r="M592" i="13"/>
  <c r="O592" i="13"/>
  <c r="P592" i="13"/>
  <c r="C593" i="13"/>
  <c r="D593" i="13"/>
  <c r="F593" i="13"/>
  <c r="G593" i="13"/>
  <c r="I593" i="13"/>
  <c r="J593" i="13"/>
  <c r="L593" i="13"/>
  <c r="M593" i="13"/>
  <c r="O593" i="13"/>
  <c r="P593" i="13"/>
  <c r="C594" i="13"/>
  <c r="D594" i="13"/>
  <c r="F594" i="13"/>
  <c r="G594" i="13"/>
  <c r="I594" i="13"/>
  <c r="J594" i="13"/>
  <c r="L594" i="13"/>
  <c r="M594" i="13"/>
  <c r="O594" i="13"/>
  <c r="P594" i="13"/>
  <c r="C595" i="13"/>
  <c r="D595" i="13"/>
  <c r="F595" i="13"/>
  <c r="G595" i="13"/>
  <c r="I595" i="13"/>
  <c r="J595" i="13"/>
  <c r="L595" i="13"/>
  <c r="M595" i="13"/>
  <c r="O595" i="13"/>
  <c r="P595" i="13"/>
  <c r="C596" i="13"/>
  <c r="D596" i="13"/>
  <c r="F596" i="13"/>
  <c r="G596" i="13"/>
  <c r="I596" i="13"/>
  <c r="J596" i="13"/>
  <c r="L596" i="13"/>
  <c r="M596" i="13"/>
  <c r="O596" i="13"/>
  <c r="P596" i="13"/>
  <c r="C597" i="13"/>
  <c r="D597" i="13"/>
  <c r="F597" i="13"/>
  <c r="G597" i="13"/>
  <c r="I597" i="13"/>
  <c r="J597" i="13"/>
  <c r="L597" i="13"/>
  <c r="M597" i="13"/>
  <c r="O597" i="13"/>
  <c r="P597" i="13"/>
  <c r="C598" i="13"/>
  <c r="D598" i="13"/>
  <c r="F598" i="13"/>
  <c r="G598" i="13"/>
  <c r="I598" i="13"/>
  <c r="J598" i="13"/>
  <c r="L598" i="13"/>
  <c r="M598" i="13"/>
  <c r="O598" i="13"/>
  <c r="P598" i="13"/>
  <c r="C599" i="13"/>
  <c r="D599" i="13"/>
  <c r="F599" i="13"/>
  <c r="G599" i="13"/>
  <c r="I599" i="13"/>
  <c r="J599" i="13"/>
  <c r="L599" i="13"/>
  <c r="M599" i="13"/>
  <c r="O599" i="13"/>
  <c r="P599" i="13"/>
  <c r="C600" i="13"/>
  <c r="D600" i="13"/>
  <c r="F600" i="13"/>
  <c r="G600" i="13"/>
  <c r="I600" i="13"/>
  <c r="J600" i="13"/>
  <c r="L600" i="13"/>
  <c r="M600" i="13"/>
  <c r="O600" i="13"/>
  <c r="P600" i="13"/>
  <c r="C601" i="13"/>
  <c r="D601" i="13"/>
  <c r="F601" i="13"/>
  <c r="G601" i="13"/>
  <c r="I601" i="13"/>
  <c r="J601" i="13"/>
  <c r="L601" i="13"/>
  <c r="M601" i="13"/>
  <c r="O601" i="13"/>
  <c r="P601" i="13"/>
  <c r="C602" i="13"/>
  <c r="D602" i="13"/>
  <c r="F602" i="13"/>
  <c r="G602" i="13"/>
  <c r="I602" i="13"/>
  <c r="J602" i="13"/>
  <c r="L602" i="13"/>
  <c r="M602" i="13"/>
  <c r="O602" i="13"/>
  <c r="P602" i="13"/>
  <c r="C603" i="13"/>
  <c r="D603" i="13"/>
  <c r="F603" i="13"/>
  <c r="G603" i="13"/>
  <c r="I603" i="13"/>
  <c r="J603" i="13"/>
  <c r="L603" i="13"/>
  <c r="M603" i="13"/>
  <c r="O603" i="13"/>
  <c r="P603" i="13"/>
  <c r="C604" i="13"/>
  <c r="D604" i="13"/>
  <c r="F604" i="13"/>
  <c r="G604" i="13"/>
  <c r="I604" i="13"/>
  <c r="J604" i="13"/>
  <c r="L604" i="13"/>
  <c r="M604" i="13"/>
  <c r="O604" i="13"/>
  <c r="P604" i="13"/>
  <c r="C605" i="13"/>
  <c r="D605" i="13"/>
  <c r="F605" i="13"/>
  <c r="G605" i="13"/>
  <c r="I605" i="13"/>
  <c r="J605" i="13"/>
  <c r="L605" i="13"/>
  <c r="M605" i="13"/>
  <c r="O605" i="13"/>
  <c r="P605" i="13"/>
  <c r="C606" i="13"/>
  <c r="D606" i="13"/>
  <c r="F606" i="13"/>
  <c r="G606" i="13"/>
  <c r="I606" i="13"/>
  <c r="J606" i="13"/>
  <c r="L606" i="13"/>
  <c r="M606" i="13"/>
  <c r="O606" i="13"/>
  <c r="P606" i="13"/>
  <c r="C607" i="13"/>
  <c r="D607" i="13"/>
  <c r="F607" i="13"/>
  <c r="G607" i="13"/>
  <c r="I607" i="13"/>
  <c r="J607" i="13"/>
  <c r="L607" i="13"/>
  <c r="M607" i="13"/>
  <c r="O607" i="13"/>
  <c r="P607" i="13"/>
  <c r="C608" i="13"/>
  <c r="D608" i="13"/>
  <c r="F608" i="13"/>
  <c r="G608" i="13"/>
  <c r="I608" i="13"/>
  <c r="J608" i="13"/>
  <c r="L608" i="13"/>
  <c r="M608" i="13"/>
  <c r="O608" i="13"/>
  <c r="P608" i="13"/>
  <c r="C609" i="13"/>
  <c r="D609" i="13"/>
  <c r="F609" i="13"/>
  <c r="G609" i="13"/>
  <c r="I609" i="13"/>
  <c r="J609" i="13"/>
  <c r="L609" i="13"/>
  <c r="M609" i="13"/>
  <c r="O609" i="13"/>
  <c r="P609" i="13"/>
  <c r="C610" i="13"/>
  <c r="D610" i="13"/>
  <c r="F610" i="13"/>
  <c r="G610" i="13"/>
  <c r="I610" i="13"/>
  <c r="J610" i="13"/>
  <c r="L610" i="13"/>
  <c r="M610" i="13"/>
  <c r="O610" i="13"/>
  <c r="P610" i="13"/>
  <c r="C611" i="13"/>
  <c r="D611" i="13"/>
  <c r="F611" i="13"/>
  <c r="G611" i="13"/>
  <c r="I611" i="13"/>
  <c r="J611" i="13"/>
  <c r="L611" i="13"/>
  <c r="M611" i="13"/>
  <c r="O611" i="13"/>
  <c r="P611" i="13"/>
  <c r="C612" i="13"/>
  <c r="D612" i="13"/>
  <c r="F612" i="13"/>
  <c r="G612" i="13"/>
  <c r="I612" i="13"/>
  <c r="J612" i="13"/>
  <c r="L612" i="13"/>
  <c r="M612" i="13"/>
  <c r="O612" i="13"/>
  <c r="P612" i="13"/>
  <c r="C613" i="13"/>
  <c r="D613" i="13"/>
  <c r="F613" i="13"/>
  <c r="G613" i="13"/>
  <c r="I613" i="13"/>
  <c r="J613" i="13"/>
  <c r="L613" i="13"/>
  <c r="M613" i="13"/>
  <c r="O613" i="13"/>
  <c r="P613" i="13"/>
  <c r="C614" i="13"/>
  <c r="D614" i="13"/>
  <c r="F614" i="13"/>
  <c r="G614" i="13"/>
  <c r="I614" i="13"/>
  <c r="J614" i="13"/>
  <c r="L614" i="13"/>
  <c r="M614" i="13"/>
  <c r="O614" i="13"/>
  <c r="P614" i="13"/>
  <c r="C615" i="13"/>
  <c r="D615" i="13"/>
  <c r="F615" i="13"/>
  <c r="G615" i="13"/>
  <c r="I615" i="13"/>
  <c r="J615" i="13"/>
  <c r="L615" i="13"/>
  <c r="M615" i="13"/>
  <c r="O615" i="13"/>
  <c r="P615" i="13"/>
  <c r="C616" i="13"/>
  <c r="D616" i="13"/>
  <c r="F616" i="13"/>
  <c r="G616" i="13"/>
  <c r="I616" i="13"/>
  <c r="J616" i="13"/>
  <c r="L616" i="13"/>
  <c r="M616" i="13"/>
  <c r="O616" i="13"/>
  <c r="P616" i="13"/>
  <c r="C617" i="13"/>
  <c r="D617" i="13"/>
  <c r="F617" i="13"/>
  <c r="G617" i="13"/>
  <c r="I617" i="13"/>
  <c r="J617" i="13"/>
  <c r="L617" i="13"/>
  <c r="M617" i="13"/>
  <c r="O617" i="13"/>
  <c r="P617" i="13"/>
  <c r="C618" i="13"/>
  <c r="D618" i="13"/>
  <c r="F618" i="13"/>
  <c r="G618" i="13"/>
  <c r="I618" i="13"/>
  <c r="J618" i="13"/>
  <c r="L618" i="13"/>
  <c r="M618" i="13"/>
  <c r="O618" i="13"/>
  <c r="P618" i="13"/>
  <c r="C619" i="13"/>
  <c r="D619" i="13"/>
  <c r="F619" i="13"/>
  <c r="G619" i="13"/>
  <c r="I619" i="13"/>
  <c r="J619" i="13"/>
  <c r="L619" i="13"/>
  <c r="M619" i="13"/>
  <c r="O619" i="13"/>
  <c r="P619" i="13"/>
  <c r="C620" i="13"/>
  <c r="D620" i="13"/>
  <c r="F620" i="13"/>
  <c r="G620" i="13"/>
  <c r="I620" i="13"/>
  <c r="J620" i="13"/>
  <c r="L620" i="13"/>
  <c r="M620" i="13"/>
  <c r="O620" i="13"/>
  <c r="P620" i="13"/>
  <c r="C621" i="13"/>
  <c r="D621" i="13"/>
  <c r="F621" i="13"/>
  <c r="G621" i="13"/>
  <c r="I621" i="13"/>
  <c r="J621" i="13"/>
  <c r="L621" i="13"/>
  <c r="M621" i="13"/>
  <c r="O621" i="13"/>
  <c r="P621" i="13"/>
  <c r="C622" i="13"/>
  <c r="D622" i="13"/>
  <c r="F622" i="13"/>
  <c r="G622" i="13"/>
  <c r="I622" i="13"/>
  <c r="J622" i="13"/>
  <c r="L622" i="13"/>
  <c r="M622" i="13"/>
  <c r="O622" i="13"/>
  <c r="P622" i="13"/>
  <c r="C623" i="13"/>
  <c r="D623" i="13"/>
  <c r="F623" i="13"/>
  <c r="G623" i="13"/>
  <c r="I623" i="13"/>
  <c r="J623" i="13"/>
  <c r="L623" i="13"/>
  <c r="M623" i="13"/>
  <c r="O623" i="13"/>
  <c r="P623" i="13"/>
  <c r="C624" i="13"/>
  <c r="D624" i="13"/>
  <c r="F624" i="13"/>
  <c r="G624" i="13"/>
  <c r="I624" i="13"/>
  <c r="J624" i="13"/>
  <c r="L624" i="13"/>
  <c r="M624" i="13"/>
  <c r="O624" i="13"/>
  <c r="P624" i="13"/>
  <c r="C625" i="13"/>
  <c r="D625" i="13"/>
  <c r="F625" i="13"/>
  <c r="G625" i="13"/>
  <c r="I625" i="13"/>
  <c r="J625" i="13"/>
  <c r="L625" i="13"/>
  <c r="M625" i="13"/>
  <c r="O625" i="13"/>
  <c r="P625" i="13"/>
  <c r="C626" i="13"/>
  <c r="D626" i="13"/>
  <c r="F626" i="13"/>
  <c r="G626" i="13"/>
  <c r="I626" i="13"/>
  <c r="J626" i="13"/>
  <c r="L626" i="13"/>
  <c r="M626" i="13"/>
  <c r="O626" i="13"/>
  <c r="P626" i="13"/>
  <c r="C627" i="13"/>
  <c r="D627" i="13"/>
  <c r="F627" i="13"/>
  <c r="G627" i="13"/>
  <c r="I627" i="13"/>
  <c r="J627" i="13"/>
  <c r="L627" i="13"/>
  <c r="M627" i="13"/>
  <c r="O627" i="13"/>
  <c r="P627" i="13"/>
  <c r="C628" i="13"/>
  <c r="D628" i="13"/>
  <c r="F628" i="13"/>
  <c r="G628" i="13"/>
  <c r="I628" i="13"/>
  <c r="J628" i="13"/>
  <c r="L628" i="13"/>
  <c r="M628" i="13"/>
  <c r="O628" i="13"/>
  <c r="P628" i="13"/>
  <c r="C629" i="13"/>
  <c r="D629" i="13"/>
  <c r="F629" i="13"/>
  <c r="G629" i="13"/>
  <c r="I629" i="13"/>
  <c r="J629" i="13"/>
  <c r="L629" i="13"/>
  <c r="M629" i="13"/>
  <c r="O629" i="13"/>
  <c r="P629" i="13"/>
  <c r="C630" i="13"/>
  <c r="D630" i="13"/>
  <c r="F630" i="13"/>
  <c r="G630" i="13"/>
  <c r="I630" i="13"/>
  <c r="J630" i="13"/>
  <c r="L630" i="13"/>
  <c r="M630" i="13"/>
  <c r="O630" i="13"/>
  <c r="P630" i="13"/>
  <c r="C631" i="13"/>
  <c r="D631" i="13"/>
  <c r="F631" i="13"/>
  <c r="G631" i="13"/>
  <c r="I631" i="13"/>
  <c r="J631" i="13"/>
  <c r="L631" i="13"/>
  <c r="M631" i="13"/>
  <c r="O631" i="13"/>
  <c r="P631" i="13"/>
  <c r="C632" i="13"/>
  <c r="D632" i="13"/>
  <c r="F632" i="13"/>
  <c r="G632" i="13"/>
  <c r="I632" i="13"/>
  <c r="J632" i="13"/>
  <c r="L632" i="13"/>
  <c r="M632" i="13"/>
  <c r="O632" i="13"/>
  <c r="P632" i="13"/>
  <c r="C633" i="13"/>
  <c r="D633" i="13"/>
  <c r="F633" i="13"/>
  <c r="G633" i="13"/>
  <c r="I633" i="13"/>
  <c r="J633" i="13"/>
  <c r="L633" i="13"/>
  <c r="M633" i="13"/>
  <c r="O633" i="13"/>
  <c r="P633" i="13"/>
  <c r="C634" i="13"/>
  <c r="D634" i="13"/>
  <c r="F634" i="13"/>
  <c r="G634" i="13"/>
  <c r="I634" i="13"/>
  <c r="J634" i="13"/>
  <c r="L634" i="13"/>
  <c r="M634" i="13"/>
  <c r="O634" i="13"/>
  <c r="P634" i="13"/>
  <c r="C635" i="13"/>
  <c r="D635" i="13"/>
  <c r="F635" i="13"/>
  <c r="G635" i="13"/>
  <c r="I635" i="13"/>
  <c r="J635" i="13"/>
  <c r="L635" i="13"/>
  <c r="M635" i="13"/>
  <c r="O635" i="13"/>
  <c r="P635" i="13"/>
  <c r="C636" i="13"/>
  <c r="D636" i="13"/>
  <c r="F636" i="13"/>
  <c r="G636" i="13"/>
  <c r="I636" i="13"/>
  <c r="J636" i="13"/>
  <c r="L636" i="13"/>
  <c r="M636" i="13"/>
  <c r="O636" i="13"/>
  <c r="P636" i="13"/>
  <c r="C637" i="13"/>
  <c r="D637" i="13"/>
  <c r="F637" i="13"/>
  <c r="G637" i="13"/>
  <c r="I637" i="13"/>
  <c r="J637" i="13"/>
  <c r="L637" i="13"/>
  <c r="M637" i="13"/>
  <c r="O637" i="13"/>
  <c r="P637" i="13"/>
  <c r="C638" i="13"/>
  <c r="D638" i="13"/>
  <c r="F638" i="13"/>
  <c r="G638" i="13"/>
  <c r="I638" i="13"/>
  <c r="J638" i="13"/>
  <c r="L638" i="13"/>
  <c r="M638" i="13"/>
  <c r="O638" i="13"/>
  <c r="P638" i="13"/>
  <c r="C639" i="13"/>
  <c r="D639" i="13"/>
  <c r="F639" i="13"/>
  <c r="G639" i="13"/>
  <c r="I639" i="13"/>
  <c r="J639" i="13"/>
  <c r="L639" i="13"/>
  <c r="M639" i="13"/>
  <c r="O639" i="13"/>
  <c r="P639" i="13"/>
  <c r="C640" i="13"/>
  <c r="D640" i="13"/>
  <c r="F640" i="13"/>
  <c r="G640" i="13"/>
  <c r="I640" i="13"/>
  <c r="J640" i="13"/>
  <c r="L640" i="13"/>
  <c r="M640" i="13"/>
  <c r="O640" i="13"/>
  <c r="P640" i="13"/>
  <c r="C641" i="13"/>
  <c r="D641" i="13"/>
  <c r="F641" i="13"/>
  <c r="G641" i="13"/>
  <c r="I641" i="13"/>
  <c r="J641" i="13"/>
  <c r="L641" i="13"/>
  <c r="M641" i="13"/>
  <c r="O641" i="13"/>
  <c r="P641" i="13"/>
  <c r="C642" i="13"/>
  <c r="D642" i="13"/>
  <c r="F642" i="13"/>
  <c r="G642" i="13"/>
  <c r="I642" i="13"/>
  <c r="J642" i="13"/>
  <c r="L642" i="13"/>
  <c r="M642" i="13"/>
  <c r="O642" i="13"/>
  <c r="P642" i="13"/>
  <c r="C643" i="13"/>
  <c r="D643" i="13"/>
  <c r="F643" i="13"/>
  <c r="G643" i="13"/>
  <c r="I643" i="13"/>
  <c r="J643" i="13"/>
  <c r="L643" i="13"/>
  <c r="M643" i="13"/>
  <c r="O643" i="13"/>
  <c r="P643" i="13"/>
  <c r="C644" i="13"/>
  <c r="D644" i="13"/>
  <c r="F644" i="13"/>
  <c r="G644" i="13"/>
  <c r="I644" i="13"/>
  <c r="J644" i="13"/>
  <c r="L644" i="13"/>
  <c r="M644" i="13"/>
  <c r="O644" i="13"/>
  <c r="P644" i="13"/>
  <c r="C645" i="13"/>
  <c r="D645" i="13"/>
  <c r="F645" i="13"/>
  <c r="G645" i="13"/>
  <c r="I645" i="13"/>
  <c r="J645" i="13"/>
  <c r="L645" i="13"/>
  <c r="M645" i="13"/>
  <c r="O645" i="13"/>
  <c r="P645" i="13"/>
  <c r="C646" i="13"/>
  <c r="D646" i="13"/>
  <c r="F646" i="13"/>
  <c r="G646" i="13"/>
  <c r="I646" i="13"/>
  <c r="J646" i="13"/>
  <c r="L646" i="13"/>
  <c r="M646" i="13"/>
  <c r="O646" i="13"/>
  <c r="P646" i="13"/>
  <c r="C647" i="13"/>
  <c r="D647" i="13"/>
  <c r="F647" i="13"/>
  <c r="G647" i="13"/>
  <c r="I647" i="13"/>
  <c r="J647" i="13"/>
  <c r="L647" i="13"/>
  <c r="M647" i="13"/>
  <c r="O647" i="13"/>
  <c r="P647" i="13"/>
  <c r="C648" i="13"/>
  <c r="D648" i="13"/>
  <c r="F648" i="13"/>
  <c r="G648" i="13"/>
  <c r="I648" i="13"/>
  <c r="J648" i="13"/>
  <c r="L648" i="13"/>
  <c r="M648" i="13"/>
  <c r="O648" i="13"/>
  <c r="P648" i="13"/>
  <c r="C649" i="13"/>
  <c r="D649" i="13"/>
  <c r="F649" i="13"/>
  <c r="G649" i="13"/>
  <c r="I649" i="13"/>
  <c r="J649" i="13"/>
  <c r="L649" i="13"/>
  <c r="M649" i="13"/>
  <c r="O649" i="13"/>
  <c r="P649" i="13"/>
  <c r="C650" i="13"/>
  <c r="D650" i="13"/>
  <c r="F650" i="13"/>
  <c r="G650" i="13"/>
  <c r="I650" i="13"/>
  <c r="J650" i="13"/>
  <c r="L650" i="13"/>
  <c r="M650" i="13"/>
  <c r="O650" i="13"/>
  <c r="P650" i="13"/>
  <c r="C651" i="13"/>
  <c r="D651" i="13"/>
  <c r="F651" i="13"/>
  <c r="G651" i="13"/>
  <c r="I651" i="13"/>
  <c r="J651" i="13"/>
  <c r="L651" i="13"/>
  <c r="M651" i="13"/>
  <c r="O651" i="13"/>
  <c r="P651" i="13"/>
  <c r="C652" i="13"/>
  <c r="D652" i="13"/>
  <c r="F652" i="13"/>
  <c r="G652" i="13"/>
  <c r="I652" i="13"/>
  <c r="J652" i="13"/>
  <c r="L652" i="13"/>
  <c r="M652" i="13"/>
  <c r="O652" i="13"/>
  <c r="P652" i="13"/>
  <c r="C653" i="13"/>
  <c r="D653" i="13"/>
  <c r="F653" i="13"/>
  <c r="G653" i="13"/>
  <c r="I653" i="13"/>
  <c r="J653" i="13"/>
  <c r="L653" i="13"/>
  <c r="M653" i="13"/>
  <c r="O653" i="13"/>
  <c r="P653" i="13"/>
  <c r="C654" i="13"/>
  <c r="D654" i="13"/>
  <c r="F654" i="13"/>
  <c r="G654" i="13"/>
  <c r="I654" i="13"/>
  <c r="J654" i="13"/>
  <c r="L654" i="13"/>
  <c r="M654" i="13"/>
  <c r="O654" i="13"/>
  <c r="P654" i="13"/>
  <c r="C655" i="13"/>
  <c r="D655" i="13"/>
  <c r="F655" i="13"/>
  <c r="G655" i="13"/>
  <c r="I655" i="13"/>
  <c r="J655" i="13"/>
  <c r="L655" i="13"/>
  <c r="M655" i="13"/>
  <c r="O655" i="13"/>
  <c r="P655" i="13"/>
  <c r="C656" i="13"/>
  <c r="D656" i="13"/>
  <c r="F656" i="13"/>
  <c r="G656" i="13"/>
  <c r="I656" i="13"/>
  <c r="J656" i="13"/>
  <c r="L656" i="13"/>
  <c r="M656" i="13"/>
  <c r="O656" i="13"/>
  <c r="P656" i="13"/>
  <c r="C657" i="13"/>
  <c r="D657" i="13"/>
  <c r="F657" i="13"/>
  <c r="G657" i="13"/>
  <c r="I657" i="13"/>
  <c r="J657" i="13"/>
  <c r="L657" i="13"/>
  <c r="M657" i="13"/>
  <c r="O657" i="13"/>
  <c r="P657" i="13"/>
  <c r="C658" i="13"/>
  <c r="D658" i="13"/>
  <c r="F658" i="13"/>
  <c r="G658" i="13"/>
  <c r="I658" i="13"/>
  <c r="J658" i="13"/>
  <c r="L658" i="13"/>
  <c r="M658" i="13"/>
  <c r="O658" i="13"/>
  <c r="P658" i="13"/>
  <c r="C659" i="13"/>
  <c r="D659" i="13"/>
  <c r="F659" i="13"/>
  <c r="G659" i="13"/>
  <c r="I659" i="13"/>
  <c r="J659" i="13"/>
  <c r="L659" i="13"/>
  <c r="M659" i="13"/>
  <c r="O659" i="13"/>
  <c r="P659" i="13"/>
  <c r="C660" i="13"/>
  <c r="D660" i="13"/>
  <c r="F660" i="13"/>
  <c r="G660" i="13"/>
  <c r="I660" i="13"/>
  <c r="J660" i="13"/>
  <c r="L660" i="13"/>
  <c r="M660" i="13"/>
  <c r="O660" i="13"/>
  <c r="P660" i="13"/>
  <c r="C661" i="13"/>
  <c r="D661" i="13"/>
  <c r="F661" i="13"/>
  <c r="G661" i="13"/>
  <c r="I661" i="13"/>
  <c r="J661" i="13"/>
  <c r="L661" i="13"/>
  <c r="M661" i="13"/>
  <c r="O661" i="13"/>
  <c r="P661" i="13"/>
  <c r="C662" i="13"/>
  <c r="D662" i="13"/>
  <c r="F662" i="13"/>
  <c r="G662" i="13"/>
  <c r="I662" i="13"/>
  <c r="J662" i="13"/>
  <c r="L662" i="13"/>
  <c r="M662" i="13"/>
  <c r="O662" i="13"/>
  <c r="P662" i="13"/>
  <c r="C663" i="13"/>
  <c r="D663" i="13"/>
  <c r="F663" i="13"/>
  <c r="G663" i="13"/>
  <c r="I663" i="13"/>
  <c r="J663" i="13"/>
  <c r="L663" i="13"/>
  <c r="M663" i="13"/>
  <c r="O663" i="13"/>
  <c r="P663" i="13"/>
  <c r="C664" i="13"/>
  <c r="D664" i="13"/>
  <c r="F664" i="13"/>
  <c r="G664" i="13"/>
  <c r="I664" i="13"/>
  <c r="J664" i="13"/>
  <c r="L664" i="13"/>
  <c r="M664" i="13"/>
  <c r="O664" i="13"/>
  <c r="P664" i="13"/>
  <c r="C665" i="13"/>
  <c r="D665" i="13"/>
  <c r="F665" i="13"/>
  <c r="G665" i="13"/>
  <c r="I665" i="13"/>
  <c r="J665" i="13"/>
  <c r="L665" i="13"/>
  <c r="M665" i="13"/>
  <c r="O665" i="13"/>
  <c r="P665" i="13"/>
  <c r="C666" i="13"/>
  <c r="D666" i="13"/>
  <c r="F666" i="13"/>
  <c r="G666" i="13"/>
  <c r="I666" i="13"/>
  <c r="J666" i="13"/>
  <c r="L666" i="13"/>
  <c r="M666" i="13"/>
  <c r="O666" i="13"/>
  <c r="P666" i="13"/>
  <c r="C667" i="13"/>
  <c r="D667" i="13"/>
  <c r="F667" i="13"/>
  <c r="G667" i="13"/>
  <c r="I667" i="13"/>
  <c r="J667" i="13"/>
  <c r="L667" i="13"/>
  <c r="M667" i="13"/>
  <c r="O667" i="13"/>
  <c r="P667" i="13"/>
  <c r="C668" i="13"/>
  <c r="D668" i="13"/>
  <c r="F668" i="13"/>
  <c r="G668" i="13"/>
  <c r="I668" i="13"/>
  <c r="J668" i="13"/>
  <c r="L668" i="13"/>
  <c r="M668" i="13"/>
  <c r="O668" i="13"/>
  <c r="P668" i="13"/>
  <c r="L457" i="7"/>
  <c r="C459" i="7"/>
  <c r="D459" i="7"/>
  <c r="F459" i="7"/>
  <c r="G459" i="7"/>
  <c r="I459" i="7"/>
  <c r="J459" i="7"/>
  <c r="L459" i="7"/>
  <c r="M459" i="7"/>
  <c r="O459" i="7"/>
  <c r="P459" i="7"/>
  <c r="C460" i="7"/>
  <c r="D460" i="7"/>
  <c r="F460" i="7"/>
  <c r="G460" i="7"/>
  <c r="I460" i="7"/>
  <c r="J460" i="7"/>
  <c r="L460" i="7"/>
  <c r="M460" i="7"/>
  <c r="O460" i="7"/>
  <c r="P460" i="7"/>
  <c r="M461" i="7"/>
  <c r="C463" i="7"/>
  <c r="D463" i="7"/>
  <c r="F463" i="7"/>
  <c r="G463" i="7"/>
  <c r="I463" i="7"/>
  <c r="J463" i="7"/>
  <c r="L463" i="7"/>
  <c r="M463" i="7"/>
  <c r="O463" i="7"/>
  <c r="P463" i="7"/>
  <c r="C464" i="7"/>
  <c r="D464" i="7"/>
  <c r="F464" i="7"/>
  <c r="G464" i="7"/>
  <c r="I464" i="7"/>
  <c r="J464" i="7"/>
  <c r="L464" i="7"/>
  <c r="M464" i="7"/>
  <c r="O464" i="7"/>
  <c r="P464" i="7"/>
  <c r="F465" i="7"/>
  <c r="C467" i="7"/>
  <c r="D467" i="7"/>
  <c r="F467" i="7"/>
  <c r="G467" i="7"/>
  <c r="I467" i="7"/>
  <c r="J467" i="7"/>
  <c r="L467" i="7"/>
  <c r="M467" i="7"/>
  <c r="O467" i="7"/>
  <c r="P467" i="7"/>
  <c r="C468" i="7"/>
  <c r="D468" i="7"/>
  <c r="F468" i="7"/>
  <c r="G468" i="7"/>
  <c r="I468" i="7"/>
  <c r="J468" i="7"/>
  <c r="L468" i="7"/>
  <c r="M468" i="7"/>
  <c r="O468" i="7"/>
  <c r="P468" i="7"/>
  <c r="G469" i="7"/>
  <c r="J469" i="7"/>
  <c r="I470" i="7"/>
  <c r="L470" i="7"/>
  <c r="C471" i="7"/>
  <c r="D471" i="7"/>
  <c r="F471" i="7"/>
  <c r="G471" i="7"/>
  <c r="I471" i="7"/>
  <c r="J471" i="7"/>
  <c r="L471" i="7"/>
  <c r="M471" i="7"/>
  <c r="O471" i="7"/>
  <c r="P471" i="7"/>
  <c r="C472" i="7"/>
  <c r="D472" i="7"/>
  <c r="F472" i="7"/>
  <c r="G472" i="7"/>
  <c r="I472" i="7"/>
  <c r="J472" i="7"/>
  <c r="L472" i="7"/>
  <c r="M472" i="7"/>
  <c r="O472" i="7"/>
  <c r="P472" i="7"/>
  <c r="D473" i="7"/>
  <c r="M473" i="7"/>
  <c r="P473" i="7"/>
  <c r="D474" i="7"/>
  <c r="G474" i="7"/>
  <c r="J474" i="7"/>
  <c r="M474" i="7"/>
  <c r="P474" i="7"/>
  <c r="C475" i="7"/>
  <c r="D475" i="7"/>
  <c r="F475" i="7"/>
  <c r="G475" i="7"/>
  <c r="I475" i="7"/>
  <c r="J475" i="7"/>
  <c r="L475" i="7"/>
  <c r="M475" i="7"/>
  <c r="O475" i="7"/>
  <c r="P475" i="7"/>
  <c r="C476" i="7"/>
  <c r="D476" i="7"/>
  <c r="F476" i="7"/>
  <c r="G476" i="7"/>
  <c r="I476" i="7"/>
  <c r="J476" i="7"/>
  <c r="L476" i="7"/>
  <c r="M476" i="7"/>
  <c r="O476" i="7"/>
  <c r="P476" i="7"/>
  <c r="C477" i="7"/>
  <c r="D477" i="7"/>
  <c r="F477" i="7"/>
  <c r="G477" i="7"/>
  <c r="I477" i="7"/>
  <c r="J477" i="7"/>
  <c r="L477" i="7"/>
  <c r="M477" i="7"/>
  <c r="O477" i="7"/>
  <c r="P477" i="7"/>
  <c r="D478" i="7"/>
  <c r="G478" i="7"/>
  <c r="J478" i="7"/>
  <c r="M478" i="7"/>
  <c r="P478" i="7"/>
  <c r="C479" i="7"/>
  <c r="D479" i="7"/>
  <c r="F479" i="7"/>
  <c r="G479" i="7"/>
  <c r="I479" i="7"/>
  <c r="J479" i="7"/>
  <c r="L479" i="7"/>
  <c r="M479" i="7"/>
  <c r="O479" i="7"/>
  <c r="P479" i="7"/>
  <c r="C480" i="7"/>
  <c r="D480" i="7"/>
  <c r="F480" i="7"/>
  <c r="G480" i="7"/>
  <c r="I480" i="7"/>
  <c r="J480" i="7"/>
  <c r="L480" i="7"/>
  <c r="M480" i="7"/>
  <c r="O480" i="7"/>
  <c r="P480" i="7"/>
  <c r="C481" i="7"/>
  <c r="D481" i="7"/>
  <c r="F481" i="7"/>
  <c r="G481" i="7"/>
  <c r="I481" i="7"/>
  <c r="J481" i="7"/>
  <c r="L481" i="7"/>
  <c r="M481" i="7"/>
  <c r="O481" i="7"/>
  <c r="P481" i="7"/>
  <c r="D482" i="7"/>
  <c r="G482" i="7"/>
  <c r="J482" i="7"/>
  <c r="M482" i="7"/>
  <c r="P482" i="7"/>
  <c r="C483" i="7"/>
  <c r="D483" i="7"/>
  <c r="F483" i="7"/>
  <c r="G483" i="7"/>
  <c r="I483" i="7"/>
  <c r="J483" i="7"/>
  <c r="L483" i="7"/>
  <c r="M483" i="7"/>
  <c r="O483" i="7"/>
  <c r="P483" i="7"/>
  <c r="C484" i="7"/>
  <c r="D484" i="7"/>
  <c r="F484" i="7"/>
  <c r="G484" i="7"/>
  <c r="I484" i="7"/>
  <c r="J484" i="7"/>
  <c r="L484" i="7"/>
  <c r="M484" i="7"/>
  <c r="O484" i="7"/>
  <c r="P484" i="7"/>
  <c r="C485" i="7"/>
  <c r="D485" i="7"/>
  <c r="F485" i="7"/>
  <c r="G485" i="7"/>
  <c r="I485" i="7"/>
  <c r="J485" i="7"/>
  <c r="L485" i="7"/>
  <c r="M485" i="7"/>
  <c r="O485" i="7"/>
  <c r="P485" i="7"/>
  <c r="C486" i="7"/>
  <c r="D486" i="7"/>
  <c r="F486" i="7"/>
  <c r="G486" i="7"/>
  <c r="I486" i="7"/>
  <c r="J486" i="7"/>
  <c r="L486" i="7"/>
  <c r="M486" i="7"/>
  <c r="O486" i="7"/>
  <c r="P486" i="7"/>
  <c r="C487" i="7"/>
  <c r="D487" i="7"/>
  <c r="F487" i="7"/>
  <c r="G487" i="7"/>
  <c r="I487" i="7"/>
  <c r="J487" i="7"/>
  <c r="L487" i="7"/>
  <c r="M487" i="7"/>
  <c r="O487" i="7"/>
  <c r="P487" i="7"/>
  <c r="C488" i="7"/>
  <c r="D488" i="7"/>
  <c r="F488" i="7"/>
  <c r="G488" i="7"/>
  <c r="I488" i="7"/>
  <c r="J488" i="7"/>
  <c r="L488" i="7"/>
  <c r="M488" i="7"/>
  <c r="O488" i="7"/>
  <c r="P488" i="7"/>
  <c r="C489" i="7"/>
  <c r="D489" i="7"/>
  <c r="F489" i="7"/>
  <c r="G489" i="7"/>
  <c r="I489" i="7"/>
  <c r="J489" i="7"/>
  <c r="L489" i="7"/>
  <c r="M489" i="7"/>
  <c r="O489" i="7"/>
  <c r="P489" i="7"/>
  <c r="C490" i="7"/>
  <c r="D490" i="7"/>
  <c r="F490" i="7"/>
  <c r="G490" i="7"/>
  <c r="I490" i="7"/>
  <c r="J490" i="7"/>
  <c r="L490" i="7"/>
  <c r="M490" i="7"/>
  <c r="O490" i="7"/>
  <c r="P490" i="7"/>
  <c r="C491" i="7"/>
  <c r="D491" i="7"/>
  <c r="F491" i="7"/>
  <c r="G491" i="7"/>
  <c r="I491" i="7"/>
  <c r="J491" i="7"/>
  <c r="L491" i="7"/>
  <c r="M491" i="7"/>
  <c r="O491" i="7"/>
  <c r="P491" i="7"/>
  <c r="C492" i="7"/>
  <c r="D492" i="7"/>
  <c r="F492" i="7"/>
  <c r="G492" i="7"/>
  <c r="I492" i="7"/>
  <c r="J492" i="7"/>
  <c r="L492" i="7"/>
  <c r="M492" i="7"/>
  <c r="O492" i="7"/>
  <c r="P492" i="7"/>
  <c r="C493" i="7"/>
  <c r="D493" i="7"/>
  <c r="F493" i="7"/>
  <c r="G493" i="7"/>
  <c r="I493" i="7"/>
  <c r="J493" i="7"/>
  <c r="L493" i="7"/>
  <c r="M493" i="7"/>
  <c r="O493" i="7"/>
  <c r="P493" i="7"/>
  <c r="C494" i="7"/>
  <c r="D494" i="7"/>
  <c r="F494" i="7"/>
  <c r="G494" i="7"/>
  <c r="I494" i="7"/>
  <c r="J494" i="7"/>
  <c r="L494" i="7"/>
  <c r="M494" i="7"/>
  <c r="O494" i="7"/>
  <c r="P494" i="7"/>
  <c r="C495" i="7"/>
  <c r="D495" i="7"/>
  <c r="F495" i="7"/>
  <c r="G495" i="7"/>
  <c r="I495" i="7"/>
  <c r="J495" i="7"/>
  <c r="L495" i="7"/>
  <c r="M495" i="7"/>
  <c r="O495" i="7"/>
  <c r="P495" i="7"/>
  <c r="C496" i="7"/>
  <c r="D496" i="7"/>
  <c r="F496" i="7"/>
  <c r="G496" i="7"/>
  <c r="I496" i="7"/>
  <c r="J496" i="7"/>
  <c r="L496" i="7"/>
  <c r="M496" i="7"/>
  <c r="O496" i="7"/>
  <c r="P496" i="7"/>
  <c r="C497" i="7"/>
  <c r="D497" i="7"/>
  <c r="F497" i="7"/>
  <c r="G497" i="7"/>
  <c r="I497" i="7"/>
  <c r="J497" i="7"/>
  <c r="L497" i="7"/>
  <c r="M497" i="7"/>
  <c r="O497" i="7"/>
  <c r="P497" i="7"/>
  <c r="C498" i="7"/>
  <c r="D498" i="7"/>
  <c r="F498" i="7"/>
  <c r="G498" i="7"/>
  <c r="I498" i="7"/>
  <c r="J498" i="7"/>
  <c r="L498" i="7"/>
  <c r="M498" i="7"/>
  <c r="O498" i="7"/>
  <c r="P498" i="7"/>
  <c r="C499" i="7"/>
  <c r="D499" i="7"/>
  <c r="F499" i="7"/>
  <c r="G499" i="7"/>
  <c r="I499" i="7"/>
  <c r="J499" i="7"/>
  <c r="L499" i="7"/>
  <c r="M499" i="7"/>
  <c r="O499" i="7"/>
  <c r="P499" i="7"/>
  <c r="C500" i="7"/>
  <c r="D500" i="7"/>
  <c r="F500" i="7"/>
  <c r="G500" i="7"/>
  <c r="I500" i="7"/>
  <c r="J500" i="7"/>
  <c r="L500" i="7"/>
  <c r="M500" i="7"/>
  <c r="O500" i="7"/>
  <c r="P500" i="7"/>
  <c r="C501" i="7"/>
  <c r="D501" i="7"/>
  <c r="F501" i="7"/>
  <c r="G501" i="7"/>
  <c r="I501" i="7"/>
  <c r="J501" i="7"/>
  <c r="L501" i="7"/>
  <c r="M501" i="7"/>
  <c r="O501" i="7"/>
  <c r="P501" i="7"/>
  <c r="C502" i="7"/>
  <c r="D502" i="7"/>
  <c r="F502" i="7"/>
  <c r="G502" i="7"/>
  <c r="I502" i="7"/>
  <c r="J502" i="7"/>
  <c r="L502" i="7"/>
  <c r="M502" i="7"/>
  <c r="O502" i="7"/>
  <c r="P502" i="7"/>
  <c r="C503" i="7"/>
  <c r="D503" i="7"/>
  <c r="F503" i="7"/>
  <c r="G503" i="7"/>
  <c r="I503" i="7"/>
  <c r="J503" i="7"/>
  <c r="L503" i="7"/>
  <c r="M503" i="7"/>
  <c r="O503" i="7"/>
  <c r="P503" i="7"/>
  <c r="C504" i="7"/>
  <c r="D504" i="7"/>
  <c r="F504" i="7"/>
  <c r="G504" i="7"/>
  <c r="I504" i="7"/>
  <c r="J504" i="7"/>
  <c r="L504" i="7"/>
  <c r="M504" i="7"/>
  <c r="O504" i="7"/>
  <c r="P504" i="7"/>
  <c r="C505" i="7"/>
  <c r="D505" i="7"/>
  <c r="F505" i="7"/>
  <c r="G505" i="7"/>
  <c r="I505" i="7"/>
  <c r="J505" i="7"/>
  <c r="L505" i="7"/>
  <c r="M505" i="7"/>
  <c r="O505" i="7"/>
  <c r="P505" i="7"/>
  <c r="C506" i="7"/>
  <c r="D506" i="7"/>
  <c r="F506" i="7"/>
  <c r="G506" i="7"/>
  <c r="I506" i="7"/>
  <c r="J506" i="7"/>
  <c r="L506" i="7"/>
  <c r="M506" i="7"/>
  <c r="O506" i="7"/>
  <c r="P506" i="7"/>
  <c r="C507" i="7"/>
  <c r="D507" i="7"/>
  <c r="F507" i="7"/>
  <c r="G507" i="7"/>
  <c r="I507" i="7"/>
  <c r="J507" i="7"/>
  <c r="L507" i="7"/>
  <c r="M507" i="7"/>
  <c r="O507" i="7"/>
  <c r="P507" i="7"/>
  <c r="C508" i="7"/>
  <c r="D508" i="7"/>
  <c r="F508" i="7"/>
  <c r="G508" i="7"/>
  <c r="I508" i="7"/>
  <c r="J508" i="7"/>
  <c r="L508" i="7"/>
  <c r="M508" i="7"/>
  <c r="O508" i="7"/>
  <c r="P508" i="7"/>
  <c r="C509" i="7"/>
  <c r="D509" i="7"/>
  <c r="F509" i="7"/>
  <c r="G509" i="7"/>
  <c r="I509" i="7"/>
  <c r="J509" i="7"/>
  <c r="L509" i="7"/>
  <c r="M509" i="7"/>
  <c r="O509" i="7"/>
  <c r="P509" i="7"/>
  <c r="C510" i="7"/>
  <c r="D510" i="7"/>
  <c r="F510" i="7"/>
  <c r="G510" i="7"/>
  <c r="I510" i="7"/>
  <c r="J510" i="7"/>
  <c r="L510" i="7"/>
  <c r="M510" i="7"/>
  <c r="O510" i="7"/>
  <c r="P510" i="7"/>
  <c r="C511" i="7"/>
  <c r="D511" i="7"/>
  <c r="F511" i="7"/>
  <c r="G511" i="7"/>
  <c r="I511" i="7"/>
  <c r="J511" i="7"/>
  <c r="L511" i="7"/>
  <c r="M511" i="7"/>
  <c r="O511" i="7"/>
  <c r="P511" i="7"/>
  <c r="C512" i="7"/>
  <c r="D512" i="7"/>
  <c r="F512" i="7"/>
  <c r="G512" i="7"/>
  <c r="I512" i="7"/>
  <c r="J512" i="7"/>
  <c r="L512" i="7"/>
  <c r="M512" i="7"/>
  <c r="O512" i="7"/>
  <c r="P512" i="7"/>
  <c r="C513" i="7"/>
  <c r="D513" i="7"/>
  <c r="F513" i="7"/>
  <c r="G513" i="7"/>
  <c r="I513" i="7"/>
  <c r="J513" i="7"/>
  <c r="L513" i="7"/>
  <c r="M513" i="7"/>
  <c r="O513" i="7"/>
  <c r="P513" i="7"/>
  <c r="C514" i="7"/>
  <c r="D514" i="7"/>
  <c r="F514" i="7"/>
  <c r="G514" i="7"/>
  <c r="I514" i="7"/>
  <c r="J514" i="7"/>
  <c r="L514" i="7"/>
  <c r="M514" i="7"/>
  <c r="O514" i="7"/>
  <c r="P514" i="7"/>
  <c r="C515" i="7"/>
  <c r="D515" i="7"/>
  <c r="F515" i="7"/>
  <c r="G515" i="7"/>
  <c r="I515" i="7"/>
  <c r="J515" i="7"/>
  <c r="L515" i="7"/>
  <c r="M515" i="7"/>
  <c r="O515" i="7"/>
  <c r="P515" i="7"/>
  <c r="C516" i="7"/>
  <c r="D516" i="7"/>
  <c r="F516" i="7"/>
  <c r="G516" i="7"/>
  <c r="I516" i="7"/>
  <c r="J516" i="7"/>
  <c r="L516" i="7"/>
  <c r="M516" i="7"/>
  <c r="O516" i="7"/>
  <c r="P516" i="7"/>
  <c r="C517" i="7"/>
  <c r="D517" i="7"/>
  <c r="F517" i="7"/>
  <c r="G517" i="7"/>
  <c r="I517" i="7"/>
  <c r="J517" i="7"/>
  <c r="L517" i="7"/>
  <c r="M517" i="7"/>
  <c r="O517" i="7"/>
  <c r="P517" i="7"/>
  <c r="C518" i="7"/>
  <c r="D518" i="7"/>
  <c r="F518" i="7"/>
  <c r="G518" i="7"/>
  <c r="I518" i="7"/>
  <c r="J518" i="7"/>
  <c r="L518" i="7"/>
  <c r="M518" i="7"/>
  <c r="O518" i="7"/>
  <c r="P518" i="7"/>
  <c r="C519" i="7"/>
  <c r="D519" i="7"/>
  <c r="F519" i="7"/>
  <c r="G519" i="7"/>
  <c r="I519" i="7"/>
  <c r="J519" i="7"/>
  <c r="L519" i="7"/>
  <c r="M519" i="7"/>
  <c r="O519" i="7"/>
  <c r="P519" i="7"/>
  <c r="C520" i="7"/>
  <c r="D520" i="7"/>
  <c r="F520" i="7"/>
  <c r="G520" i="7"/>
  <c r="I520" i="7"/>
  <c r="J520" i="7"/>
  <c r="L520" i="7"/>
  <c r="M520" i="7"/>
  <c r="O520" i="7"/>
  <c r="P520" i="7"/>
  <c r="C521" i="7"/>
  <c r="D521" i="7"/>
  <c r="F521" i="7"/>
  <c r="G521" i="7"/>
  <c r="I521" i="7"/>
  <c r="J521" i="7"/>
  <c r="L521" i="7"/>
  <c r="M521" i="7"/>
  <c r="O521" i="7"/>
  <c r="P521" i="7"/>
  <c r="C522" i="7"/>
  <c r="D522" i="7"/>
  <c r="F522" i="7"/>
  <c r="G522" i="7"/>
  <c r="I522" i="7"/>
  <c r="J522" i="7"/>
  <c r="L522" i="7"/>
  <c r="M522" i="7"/>
  <c r="O522" i="7"/>
  <c r="P522" i="7"/>
  <c r="C523" i="7"/>
  <c r="D523" i="7"/>
  <c r="F523" i="7"/>
  <c r="G523" i="7"/>
  <c r="I523" i="7"/>
  <c r="J523" i="7"/>
  <c r="L523" i="7"/>
  <c r="M523" i="7"/>
  <c r="O523" i="7"/>
  <c r="P523" i="7"/>
  <c r="C524" i="7"/>
  <c r="D524" i="7"/>
  <c r="F524" i="7"/>
  <c r="G524" i="7"/>
  <c r="I524" i="7"/>
  <c r="J524" i="7"/>
  <c r="L524" i="7"/>
  <c r="M524" i="7"/>
  <c r="O524" i="7"/>
  <c r="P524" i="7"/>
  <c r="C525" i="7"/>
  <c r="D525" i="7"/>
  <c r="F525" i="7"/>
  <c r="G525" i="7"/>
  <c r="I525" i="7"/>
  <c r="J525" i="7"/>
  <c r="L525" i="7"/>
  <c r="M525" i="7"/>
  <c r="O525" i="7"/>
  <c r="P525" i="7"/>
  <c r="C526" i="7"/>
  <c r="D526" i="7"/>
  <c r="F526" i="7"/>
  <c r="G526" i="7"/>
  <c r="I526" i="7"/>
  <c r="J526" i="7"/>
  <c r="L526" i="7"/>
  <c r="M526" i="7"/>
  <c r="O526" i="7"/>
  <c r="P526" i="7"/>
  <c r="C527" i="7"/>
  <c r="D527" i="7"/>
  <c r="F527" i="7"/>
  <c r="G527" i="7"/>
  <c r="I527" i="7"/>
  <c r="J527" i="7"/>
  <c r="L527" i="7"/>
  <c r="M527" i="7"/>
  <c r="O527" i="7"/>
  <c r="P527" i="7"/>
  <c r="C528" i="7"/>
  <c r="D528" i="7"/>
  <c r="F528" i="7"/>
  <c r="G528" i="7"/>
  <c r="I528" i="7"/>
  <c r="J528" i="7"/>
  <c r="L528" i="7"/>
  <c r="M528" i="7"/>
  <c r="O528" i="7"/>
  <c r="P528" i="7"/>
  <c r="C529" i="7"/>
  <c r="D529" i="7"/>
  <c r="F529" i="7"/>
  <c r="G529" i="7"/>
  <c r="I529" i="7"/>
  <c r="J529" i="7"/>
  <c r="L529" i="7"/>
  <c r="M529" i="7"/>
  <c r="O529" i="7"/>
  <c r="P529" i="7"/>
  <c r="C530" i="7"/>
  <c r="D530" i="7"/>
  <c r="F530" i="7"/>
  <c r="G530" i="7"/>
  <c r="I530" i="7"/>
  <c r="J530" i="7"/>
  <c r="L530" i="7"/>
  <c r="M530" i="7"/>
  <c r="O530" i="7"/>
  <c r="P530" i="7"/>
  <c r="C531" i="7"/>
  <c r="D531" i="7"/>
  <c r="F531" i="7"/>
  <c r="G531" i="7"/>
  <c r="I531" i="7"/>
  <c r="J531" i="7"/>
  <c r="L531" i="7"/>
  <c r="M531" i="7"/>
  <c r="O531" i="7"/>
  <c r="P531" i="7"/>
  <c r="C532" i="7"/>
  <c r="D532" i="7"/>
  <c r="F532" i="7"/>
  <c r="G532" i="7"/>
  <c r="I532" i="7"/>
  <c r="J532" i="7"/>
  <c r="L532" i="7"/>
  <c r="M532" i="7"/>
  <c r="O532" i="7"/>
  <c r="P532" i="7"/>
  <c r="C533" i="7"/>
  <c r="D533" i="7"/>
  <c r="F533" i="7"/>
  <c r="G533" i="7"/>
  <c r="I533" i="7"/>
  <c r="J533" i="7"/>
  <c r="L533" i="7"/>
  <c r="M533" i="7"/>
  <c r="O533" i="7"/>
  <c r="P533" i="7"/>
  <c r="C534" i="7"/>
  <c r="D534" i="7"/>
  <c r="F534" i="7"/>
  <c r="G534" i="7"/>
  <c r="I534" i="7"/>
  <c r="J534" i="7"/>
  <c r="L534" i="7"/>
  <c r="M534" i="7"/>
  <c r="O534" i="7"/>
  <c r="P534" i="7"/>
  <c r="C535" i="7"/>
  <c r="D535" i="7"/>
  <c r="F535" i="7"/>
  <c r="G535" i="7"/>
  <c r="I535" i="7"/>
  <c r="J535" i="7"/>
  <c r="L535" i="7"/>
  <c r="M535" i="7"/>
  <c r="O535" i="7"/>
  <c r="P535" i="7"/>
  <c r="C536" i="7"/>
  <c r="D536" i="7"/>
  <c r="F536" i="7"/>
  <c r="G536" i="7"/>
  <c r="I536" i="7"/>
  <c r="J536" i="7"/>
  <c r="L536" i="7"/>
  <c r="M536" i="7"/>
  <c r="O536" i="7"/>
  <c r="P536" i="7"/>
  <c r="C537" i="7"/>
  <c r="D537" i="7"/>
  <c r="F537" i="7"/>
  <c r="G537" i="7"/>
  <c r="I537" i="7"/>
  <c r="J537" i="7"/>
  <c r="L537" i="7"/>
  <c r="M537" i="7"/>
  <c r="O537" i="7"/>
  <c r="P537" i="7"/>
  <c r="C538" i="7"/>
  <c r="D538" i="7"/>
  <c r="F538" i="7"/>
  <c r="G538" i="7"/>
  <c r="I538" i="7"/>
  <c r="J538" i="7"/>
  <c r="L538" i="7"/>
  <c r="M538" i="7"/>
  <c r="O538" i="7"/>
  <c r="P538" i="7"/>
  <c r="C539" i="7"/>
  <c r="D539" i="7"/>
  <c r="F539" i="7"/>
  <c r="G539" i="7"/>
  <c r="I539" i="7"/>
  <c r="J539" i="7"/>
  <c r="L539" i="7"/>
  <c r="M539" i="7"/>
  <c r="O539" i="7"/>
  <c r="P539" i="7"/>
  <c r="C540" i="7"/>
  <c r="D540" i="7"/>
  <c r="F540" i="7"/>
  <c r="G540" i="7"/>
  <c r="I540" i="7"/>
  <c r="J540" i="7"/>
  <c r="L540" i="7"/>
  <c r="M540" i="7"/>
  <c r="O540" i="7"/>
  <c r="P540" i="7"/>
  <c r="C541" i="7"/>
  <c r="D541" i="7"/>
  <c r="F541" i="7"/>
  <c r="G541" i="7"/>
  <c r="I541" i="7"/>
  <c r="J541" i="7"/>
  <c r="L541" i="7"/>
  <c r="M541" i="7"/>
  <c r="O541" i="7"/>
  <c r="P541" i="7"/>
  <c r="C542" i="7"/>
  <c r="D542" i="7"/>
  <c r="F542" i="7"/>
  <c r="G542" i="7"/>
  <c r="I542" i="7"/>
  <c r="J542" i="7"/>
  <c r="L542" i="7"/>
  <c r="M542" i="7"/>
  <c r="O542" i="7"/>
  <c r="P542" i="7"/>
  <c r="C543" i="7"/>
  <c r="D543" i="7"/>
  <c r="F543" i="7"/>
  <c r="G543" i="7"/>
  <c r="I543" i="7"/>
  <c r="J543" i="7"/>
  <c r="L543" i="7"/>
  <c r="M543" i="7"/>
  <c r="O543" i="7"/>
  <c r="P543" i="7"/>
  <c r="C544" i="7"/>
  <c r="D544" i="7"/>
  <c r="F544" i="7"/>
  <c r="G544" i="7"/>
  <c r="I544" i="7"/>
  <c r="J544" i="7"/>
  <c r="L544" i="7"/>
  <c r="M544" i="7"/>
  <c r="O544" i="7"/>
  <c r="P544" i="7"/>
  <c r="C545" i="7"/>
  <c r="D545" i="7"/>
  <c r="F545" i="7"/>
  <c r="G545" i="7"/>
  <c r="I545" i="7"/>
  <c r="J545" i="7"/>
  <c r="L545" i="7"/>
  <c r="M545" i="7"/>
  <c r="O545" i="7"/>
  <c r="P545" i="7"/>
  <c r="C546" i="7"/>
  <c r="D546" i="7"/>
  <c r="F546" i="7"/>
  <c r="G546" i="7"/>
  <c r="I546" i="7"/>
  <c r="J546" i="7"/>
  <c r="L546" i="7"/>
  <c r="M546" i="7"/>
  <c r="O546" i="7"/>
  <c r="P546" i="7"/>
  <c r="C547" i="7"/>
  <c r="D547" i="7"/>
  <c r="F547" i="7"/>
  <c r="G547" i="7"/>
  <c r="I547" i="7"/>
  <c r="J547" i="7"/>
  <c r="L547" i="7"/>
  <c r="M547" i="7"/>
  <c r="O547" i="7"/>
  <c r="P547" i="7"/>
  <c r="C548" i="7"/>
  <c r="D548" i="7"/>
  <c r="F548" i="7"/>
  <c r="G548" i="7"/>
  <c r="I548" i="7"/>
  <c r="J548" i="7"/>
  <c r="L548" i="7"/>
  <c r="M548" i="7"/>
  <c r="O548" i="7"/>
  <c r="P548" i="7"/>
  <c r="C549" i="7"/>
  <c r="D549" i="7"/>
  <c r="F549" i="7"/>
  <c r="G549" i="7"/>
  <c r="I549" i="7"/>
  <c r="J549" i="7"/>
  <c r="L549" i="7"/>
  <c r="M549" i="7"/>
  <c r="O549" i="7"/>
  <c r="P549" i="7"/>
  <c r="C550" i="7"/>
  <c r="D550" i="7"/>
  <c r="F550" i="7"/>
  <c r="G550" i="7"/>
  <c r="I550" i="7"/>
  <c r="J550" i="7"/>
  <c r="L550" i="7"/>
  <c r="M550" i="7"/>
  <c r="O550" i="7"/>
  <c r="P550" i="7"/>
  <c r="C551" i="7"/>
  <c r="D551" i="7"/>
  <c r="F551" i="7"/>
  <c r="G551" i="7"/>
  <c r="I551" i="7"/>
  <c r="J551" i="7"/>
  <c r="L551" i="7"/>
  <c r="M551" i="7"/>
  <c r="O551" i="7"/>
  <c r="P551" i="7"/>
  <c r="C552" i="7"/>
  <c r="D552" i="7"/>
  <c r="F552" i="7"/>
  <c r="G552" i="7"/>
  <c r="I552" i="7"/>
  <c r="J552" i="7"/>
  <c r="L552" i="7"/>
  <c r="M552" i="7"/>
  <c r="O552" i="7"/>
  <c r="P552" i="7"/>
  <c r="C553" i="7"/>
  <c r="D553" i="7"/>
  <c r="F553" i="7"/>
  <c r="G553" i="7"/>
  <c r="I553" i="7"/>
  <c r="J553" i="7"/>
  <c r="L553" i="7"/>
  <c r="M553" i="7"/>
  <c r="O553" i="7"/>
  <c r="P553" i="7"/>
  <c r="C554" i="7"/>
  <c r="D554" i="7"/>
  <c r="F554" i="7"/>
  <c r="G554" i="7"/>
  <c r="I554" i="7"/>
  <c r="J554" i="7"/>
  <c r="L554" i="7"/>
  <c r="M554" i="7"/>
  <c r="O554" i="7"/>
  <c r="P554" i="7"/>
  <c r="C555" i="7"/>
  <c r="D555" i="7"/>
  <c r="F555" i="7"/>
  <c r="G555" i="7"/>
  <c r="I555" i="7"/>
  <c r="J555" i="7"/>
  <c r="L555" i="7"/>
  <c r="M555" i="7"/>
  <c r="O555" i="7"/>
  <c r="P555" i="7"/>
  <c r="C556" i="7"/>
  <c r="D556" i="7"/>
  <c r="F556" i="7"/>
  <c r="G556" i="7"/>
  <c r="I556" i="7"/>
  <c r="J556" i="7"/>
  <c r="L556" i="7"/>
  <c r="M556" i="7"/>
  <c r="O556" i="7"/>
  <c r="P556" i="7"/>
  <c r="C557" i="7"/>
  <c r="D557" i="7"/>
  <c r="F557" i="7"/>
  <c r="G557" i="7"/>
  <c r="I557" i="7"/>
  <c r="J557" i="7"/>
  <c r="L557" i="7"/>
  <c r="M557" i="7"/>
  <c r="O557" i="7"/>
  <c r="P557" i="7"/>
  <c r="C558" i="7"/>
  <c r="D558" i="7"/>
  <c r="F558" i="7"/>
  <c r="G558" i="7"/>
  <c r="I558" i="7"/>
  <c r="J558" i="7"/>
  <c r="L558" i="7"/>
  <c r="M558" i="7"/>
  <c r="O558" i="7"/>
  <c r="P558" i="7"/>
  <c r="C559" i="7"/>
  <c r="D559" i="7"/>
  <c r="F559" i="7"/>
  <c r="G559" i="7"/>
  <c r="I559" i="7"/>
  <c r="J559" i="7"/>
  <c r="L559" i="7"/>
  <c r="M559" i="7"/>
  <c r="O559" i="7"/>
  <c r="P559" i="7"/>
  <c r="C560" i="7"/>
  <c r="D560" i="7"/>
  <c r="F560" i="7"/>
  <c r="G560" i="7"/>
  <c r="I560" i="7"/>
  <c r="J560" i="7"/>
  <c r="L560" i="7"/>
  <c r="M560" i="7"/>
  <c r="O560" i="7"/>
  <c r="P560" i="7"/>
  <c r="C561" i="7"/>
  <c r="D561" i="7"/>
  <c r="F561" i="7"/>
  <c r="G561" i="7"/>
  <c r="I561" i="7"/>
  <c r="J561" i="7"/>
  <c r="L561" i="7"/>
  <c r="M561" i="7"/>
  <c r="O561" i="7"/>
  <c r="P561" i="7"/>
  <c r="C562" i="7"/>
  <c r="D562" i="7"/>
  <c r="F562" i="7"/>
  <c r="G562" i="7"/>
  <c r="I562" i="7"/>
  <c r="J562" i="7"/>
  <c r="L562" i="7"/>
  <c r="M562" i="7"/>
  <c r="O562" i="7"/>
  <c r="P562" i="7"/>
  <c r="C563" i="7"/>
  <c r="D563" i="7"/>
  <c r="F563" i="7"/>
  <c r="G563" i="7"/>
  <c r="I563" i="7"/>
  <c r="J563" i="7"/>
  <c r="L563" i="7"/>
  <c r="M563" i="7"/>
  <c r="O563" i="7"/>
  <c r="P563" i="7"/>
  <c r="C564" i="7"/>
  <c r="D564" i="7"/>
  <c r="F564" i="7"/>
  <c r="G564" i="7"/>
  <c r="I564" i="7"/>
  <c r="J564" i="7"/>
  <c r="L564" i="7"/>
  <c r="M564" i="7"/>
  <c r="O564" i="7"/>
  <c r="P564" i="7"/>
  <c r="C565" i="7"/>
  <c r="D565" i="7"/>
  <c r="F565" i="7"/>
  <c r="G565" i="7"/>
  <c r="I565" i="7"/>
  <c r="J565" i="7"/>
  <c r="L565" i="7"/>
  <c r="M565" i="7"/>
  <c r="O565" i="7"/>
  <c r="P565" i="7"/>
  <c r="C566" i="7"/>
  <c r="D566" i="7"/>
  <c r="F566" i="7"/>
  <c r="G566" i="7"/>
  <c r="I566" i="7"/>
  <c r="J566" i="7"/>
  <c r="L566" i="7"/>
  <c r="M566" i="7"/>
  <c r="O566" i="7"/>
  <c r="P566" i="7"/>
  <c r="C567" i="7"/>
  <c r="D567" i="7"/>
  <c r="F567" i="7"/>
  <c r="G567" i="7"/>
  <c r="I567" i="7"/>
  <c r="J567" i="7"/>
  <c r="L567" i="7"/>
  <c r="M567" i="7"/>
  <c r="O567" i="7"/>
  <c r="P567" i="7"/>
  <c r="C568" i="7"/>
  <c r="D568" i="7"/>
  <c r="F568" i="7"/>
  <c r="G568" i="7"/>
  <c r="I568" i="7"/>
  <c r="J568" i="7"/>
  <c r="L568" i="7"/>
  <c r="M568" i="7"/>
  <c r="O568" i="7"/>
  <c r="P568" i="7"/>
  <c r="C569" i="7"/>
  <c r="D569" i="7"/>
  <c r="F569" i="7"/>
  <c r="G569" i="7"/>
  <c r="I569" i="7"/>
  <c r="J569" i="7"/>
  <c r="L569" i="7"/>
  <c r="M569" i="7"/>
  <c r="O569" i="7"/>
  <c r="P569" i="7"/>
  <c r="C570" i="7"/>
  <c r="D570" i="7"/>
  <c r="F570" i="7"/>
  <c r="G570" i="7"/>
  <c r="I570" i="7"/>
  <c r="J570" i="7"/>
  <c r="L570" i="7"/>
  <c r="M570" i="7"/>
  <c r="O570" i="7"/>
  <c r="P570" i="7"/>
  <c r="C571" i="7"/>
  <c r="D571" i="7"/>
  <c r="F571" i="7"/>
  <c r="G571" i="7"/>
  <c r="I571" i="7"/>
  <c r="J571" i="7"/>
  <c r="L571" i="7"/>
  <c r="M571" i="7"/>
  <c r="O571" i="7"/>
  <c r="P571" i="7"/>
  <c r="C572" i="7"/>
  <c r="D572" i="7"/>
  <c r="F572" i="7"/>
  <c r="G572" i="7"/>
  <c r="I572" i="7"/>
  <c r="J572" i="7"/>
  <c r="L572" i="7"/>
  <c r="M572" i="7"/>
  <c r="O572" i="7"/>
  <c r="P572" i="7"/>
  <c r="C573" i="7"/>
  <c r="D573" i="7"/>
  <c r="F573" i="7"/>
  <c r="G573" i="7"/>
  <c r="I573" i="7"/>
  <c r="J573" i="7"/>
  <c r="L573" i="7"/>
  <c r="M573" i="7"/>
  <c r="O573" i="7"/>
  <c r="P573" i="7"/>
  <c r="C574" i="7"/>
  <c r="D574" i="7"/>
  <c r="F574" i="7"/>
  <c r="G574" i="7"/>
  <c r="I574" i="7"/>
  <c r="J574" i="7"/>
  <c r="L574" i="7"/>
  <c r="M574" i="7"/>
  <c r="O574" i="7"/>
  <c r="P574" i="7"/>
  <c r="C575" i="7"/>
  <c r="D575" i="7"/>
  <c r="F575" i="7"/>
  <c r="G575" i="7"/>
  <c r="I575" i="7"/>
  <c r="J575" i="7"/>
  <c r="L575" i="7"/>
  <c r="M575" i="7"/>
  <c r="O575" i="7"/>
  <c r="P575" i="7"/>
  <c r="C576" i="7"/>
  <c r="D576" i="7"/>
  <c r="F576" i="7"/>
  <c r="G576" i="7"/>
  <c r="I576" i="7"/>
  <c r="J576" i="7"/>
  <c r="L576" i="7"/>
  <c r="M576" i="7"/>
  <c r="O576" i="7"/>
  <c r="P576" i="7"/>
  <c r="C577" i="7"/>
  <c r="D577" i="7"/>
  <c r="F577" i="7"/>
  <c r="G577" i="7"/>
  <c r="I577" i="7"/>
  <c r="J577" i="7"/>
  <c r="L577" i="7"/>
  <c r="M577" i="7"/>
  <c r="O577" i="7"/>
  <c r="P577" i="7"/>
  <c r="C578" i="7"/>
  <c r="D578" i="7"/>
  <c r="F578" i="7"/>
  <c r="G578" i="7"/>
  <c r="I578" i="7"/>
  <c r="J578" i="7"/>
  <c r="L578" i="7"/>
  <c r="M578" i="7"/>
  <c r="O578" i="7"/>
  <c r="P578" i="7"/>
  <c r="C579" i="7"/>
  <c r="D579" i="7"/>
  <c r="F579" i="7"/>
  <c r="G579" i="7"/>
  <c r="I579" i="7"/>
  <c r="J579" i="7"/>
  <c r="L579" i="7"/>
  <c r="M579" i="7"/>
  <c r="O579" i="7"/>
  <c r="P579" i="7"/>
  <c r="C580" i="7"/>
  <c r="D580" i="7"/>
  <c r="F580" i="7"/>
  <c r="G580" i="7"/>
  <c r="I580" i="7"/>
  <c r="J580" i="7"/>
  <c r="L580" i="7"/>
  <c r="M580" i="7"/>
  <c r="O580" i="7"/>
  <c r="P580" i="7"/>
  <c r="C581" i="7"/>
  <c r="D581" i="7"/>
  <c r="F581" i="7"/>
  <c r="G581" i="7"/>
  <c r="I581" i="7"/>
  <c r="J581" i="7"/>
  <c r="L581" i="7"/>
  <c r="M581" i="7"/>
  <c r="O581" i="7"/>
  <c r="P581" i="7"/>
  <c r="C582" i="7"/>
  <c r="D582" i="7"/>
  <c r="F582" i="7"/>
  <c r="G582" i="7"/>
  <c r="I582" i="7"/>
  <c r="J582" i="7"/>
  <c r="L582" i="7"/>
  <c r="M582" i="7"/>
  <c r="O582" i="7"/>
  <c r="P582" i="7"/>
  <c r="C583" i="7"/>
  <c r="D583" i="7"/>
  <c r="F583" i="7"/>
  <c r="G583" i="7"/>
  <c r="I583" i="7"/>
  <c r="J583" i="7"/>
  <c r="L583" i="7"/>
  <c r="M583" i="7"/>
  <c r="O583" i="7"/>
  <c r="P583" i="7"/>
  <c r="C584" i="7"/>
  <c r="D584" i="7"/>
  <c r="F584" i="7"/>
  <c r="G584" i="7"/>
  <c r="I584" i="7"/>
  <c r="J584" i="7"/>
  <c r="L584" i="7"/>
  <c r="M584" i="7"/>
  <c r="O584" i="7"/>
  <c r="P584" i="7"/>
  <c r="C585" i="7"/>
  <c r="D585" i="7"/>
  <c r="F585" i="7"/>
  <c r="G585" i="7"/>
  <c r="I585" i="7"/>
  <c r="J585" i="7"/>
  <c r="L585" i="7"/>
  <c r="M585" i="7"/>
  <c r="O585" i="7"/>
  <c r="P585" i="7"/>
  <c r="C586" i="7"/>
  <c r="D586" i="7"/>
  <c r="F586" i="7"/>
  <c r="G586" i="7"/>
  <c r="I586" i="7"/>
  <c r="J586" i="7"/>
  <c r="L586" i="7"/>
  <c r="M586" i="7"/>
  <c r="O586" i="7"/>
  <c r="P586" i="7"/>
  <c r="C587" i="7"/>
  <c r="D587" i="7"/>
  <c r="F587" i="7"/>
  <c r="G587" i="7"/>
  <c r="I587" i="7"/>
  <c r="J587" i="7"/>
  <c r="L587" i="7"/>
  <c r="M587" i="7"/>
  <c r="O587" i="7"/>
  <c r="P587" i="7"/>
  <c r="C588" i="7"/>
  <c r="D588" i="7"/>
  <c r="F588" i="7"/>
  <c r="G588" i="7"/>
  <c r="I588" i="7"/>
  <c r="J588" i="7"/>
  <c r="L588" i="7"/>
  <c r="M588" i="7"/>
  <c r="O588" i="7"/>
  <c r="P588" i="7"/>
  <c r="C589" i="7"/>
  <c r="D589" i="7"/>
  <c r="F589" i="7"/>
  <c r="G589" i="7"/>
  <c r="I589" i="7"/>
  <c r="J589" i="7"/>
  <c r="L589" i="7"/>
  <c r="M589" i="7"/>
  <c r="O589" i="7"/>
  <c r="P589" i="7"/>
  <c r="C590" i="7"/>
  <c r="D590" i="7"/>
  <c r="F590" i="7"/>
  <c r="G590" i="7"/>
  <c r="I590" i="7"/>
  <c r="J590" i="7"/>
  <c r="L590" i="7"/>
  <c r="M590" i="7"/>
  <c r="O590" i="7"/>
  <c r="P590" i="7"/>
  <c r="C591" i="7"/>
  <c r="D591" i="7"/>
  <c r="F591" i="7"/>
  <c r="G591" i="7"/>
  <c r="I591" i="7"/>
  <c r="J591" i="7"/>
  <c r="L591" i="7"/>
  <c r="M591" i="7"/>
  <c r="O591" i="7"/>
  <c r="P591" i="7"/>
  <c r="C592" i="7"/>
  <c r="D592" i="7"/>
  <c r="F592" i="7"/>
  <c r="G592" i="7"/>
  <c r="I592" i="7"/>
  <c r="J592" i="7"/>
  <c r="L592" i="7"/>
  <c r="M592" i="7"/>
  <c r="O592" i="7"/>
  <c r="P592" i="7"/>
  <c r="C593" i="7"/>
  <c r="D593" i="7"/>
  <c r="F593" i="7"/>
  <c r="G593" i="7"/>
  <c r="I593" i="7"/>
  <c r="J593" i="7"/>
  <c r="L593" i="7"/>
  <c r="M593" i="7"/>
  <c r="O593" i="7"/>
  <c r="P593" i="7"/>
  <c r="C594" i="7"/>
  <c r="D594" i="7"/>
  <c r="F594" i="7"/>
  <c r="G594" i="7"/>
  <c r="I594" i="7"/>
  <c r="J594" i="7"/>
  <c r="L594" i="7"/>
  <c r="M594" i="7"/>
  <c r="O594" i="7"/>
  <c r="P594" i="7"/>
  <c r="C595" i="7"/>
  <c r="D595" i="7"/>
  <c r="F595" i="7"/>
  <c r="G595" i="7"/>
  <c r="I595" i="7"/>
  <c r="J595" i="7"/>
  <c r="L595" i="7"/>
  <c r="M595" i="7"/>
  <c r="O595" i="7"/>
  <c r="P595" i="7"/>
  <c r="C596" i="7"/>
  <c r="D596" i="7"/>
  <c r="F596" i="7"/>
  <c r="G596" i="7"/>
  <c r="I596" i="7"/>
  <c r="J596" i="7"/>
  <c r="L596" i="7"/>
  <c r="M596" i="7"/>
  <c r="O596" i="7"/>
  <c r="P596" i="7"/>
  <c r="C597" i="7"/>
  <c r="D597" i="7"/>
  <c r="F597" i="7"/>
  <c r="G597" i="7"/>
  <c r="I597" i="7"/>
  <c r="J597" i="7"/>
  <c r="L597" i="7"/>
  <c r="M597" i="7"/>
  <c r="O597" i="7"/>
  <c r="P597" i="7"/>
  <c r="C598" i="7"/>
  <c r="D598" i="7"/>
  <c r="F598" i="7"/>
  <c r="G598" i="7"/>
  <c r="I598" i="7"/>
  <c r="J598" i="7"/>
  <c r="L598" i="7"/>
  <c r="M598" i="7"/>
  <c r="O598" i="7"/>
  <c r="P598" i="7"/>
  <c r="C599" i="7"/>
  <c r="D599" i="7"/>
  <c r="F599" i="7"/>
  <c r="G599" i="7"/>
  <c r="I599" i="7"/>
  <c r="J599" i="7"/>
  <c r="L599" i="7"/>
  <c r="M599" i="7"/>
  <c r="O599" i="7"/>
  <c r="P599" i="7"/>
  <c r="C600" i="7"/>
  <c r="D600" i="7"/>
  <c r="F600" i="7"/>
  <c r="G600" i="7"/>
  <c r="I600" i="7"/>
  <c r="J600" i="7"/>
  <c r="L600" i="7"/>
  <c r="M600" i="7"/>
  <c r="O600" i="7"/>
  <c r="P600" i="7"/>
  <c r="C601" i="7"/>
  <c r="D601" i="7"/>
  <c r="F601" i="7"/>
  <c r="G601" i="7"/>
  <c r="I601" i="7"/>
  <c r="J601" i="7"/>
  <c r="L601" i="7"/>
  <c r="M601" i="7"/>
  <c r="O601" i="7"/>
  <c r="P601" i="7"/>
  <c r="C602" i="7"/>
  <c r="D602" i="7"/>
  <c r="F602" i="7"/>
  <c r="G602" i="7"/>
  <c r="I602" i="7"/>
  <c r="J602" i="7"/>
  <c r="L602" i="7"/>
  <c r="M602" i="7"/>
  <c r="O602" i="7"/>
  <c r="P602" i="7"/>
  <c r="C603" i="7"/>
  <c r="D603" i="7"/>
  <c r="F603" i="7"/>
  <c r="G603" i="7"/>
  <c r="I603" i="7"/>
  <c r="J603" i="7"/>
  <c r="L603" i="7"/>
  <c r="M603" i="7"/>
  <c r="O603" i="7"/>
  <c r="P603" i="7"/>
  <c r="C604" i="7"/>
  <c r="D604" i="7"/>
  <c r="F604" i="7"/>
  <c r="G604" i="7"/>
  <c r="I604" i="7"/>
  <c r="J604" i="7"/>
  <c r="L604" i="7"/>
  <c r="M604" i="7"/>
  <c r="O604" i="7"/>
  <c r="P604" i="7"/>
  <c r="C605" i="7"/>
  <c r="D605" i="7"/>
  <c r="F605" i="7"/>
  <c r="G605" i="7"/>
  <c r="I605" i="7"/>
  <c r="J605" i="7"/>
  <c r="L605" i="7"/>
  <c r="M605" i="7"/>
  <c r="O605" i="7"/>
  <c r="P605" i="7"/>
  <c r="C606" i="7"/>
  <c r="D606" i="7"/>
  <c r="F606" i="7"/>
  <c r="G606" i="7"/>
  <c r="I606" i="7"/>
  <c r="J606" i="7"/>
  <c r="L606" i="7"/>
  <c r="M606" i="7"/>
  <c r="O606" i="7"/>
  <c r="P606" i="7"/>
  <c r="C607" i="7"/>
  <c r="D607" i="7"/>
  <c r="F607" i="7"/>
  <c r="G607" i="7"/>
  <c r="I607" i="7"/>
  <c r="J607" i="7"/>
  <c r="L607" i="7"/>
  <c r="M607" i="7"/>
  <c r="O607" i="7"/>
  <c r="P607" i="7"/>
  <c r="C608" i="7"/>
  <c r="D608" i="7"/>
  <c r="F608" i="7"/>
  <c r="G608" i="7"/>
  <c r="I608" i="7"/>
  <c r="J608" i="7"/>
  <c r="L608" i="7"/>
  <c r="M608" i="7"/>
  <c r="O608" i="7"/>
  <c r="P608" i="7"/>
  <c r="C609" i="7"/>
  <c r="D609" i="7"/>
  <c r="F609" i="7"/>
  <c r="G609" i="7"/>
  <c r="I609" i="7"/>
  <c r="J609" i="7"/>
  <c r="L609" i="7"/>
  <c r="M609" i="7"/>
  <c r="O609" i="7"/>
  <c r="P609" i="7"/>
  <c r="C610" i="7"/>
  <c r="D610" i="7"/>
  <c r="F610" i="7"/>
  <c r="G610" i="7"/>
  <c r="I610" i="7"/>
  <c r="J610" i="7"/>
  <c r="L610" i="7"/>
  <c r="M610" i="7"/>
  <c r="O610" i="7"/>
  <c r="P610" i="7"/>
  <c r="C611" i="7"/>
  <c r="D611" i="7"/>
  <c r="F611" i="7"/>
  <c r="G611" i="7"/>
  <c r="I611" i="7"/>
  <c r="J611" i="7"/>
  <c r="L611" i="7"/>
  <c r="M611" i="7"/>
  <c r="O611" i="7"/>
  <c r="P611" i="7"/>
  <c r="C612" i="7"/>
  <c r="D612" i="7"/>
  <c r="F612" i="7"/>
  <c r="G612" i="7"/>
  <c r="I612" i="7"/>
  <c r="J612" i="7"/>
  <c r="L612" i="7"/>
  <c r="M612" i="7"/>
  <c r="O612" i="7"/>
  <c r="P612" i="7"/>
  <c r="C613" i="7"/>
  <c r="D613" i="7"/>
  <c r="F613" i="7"/>
  <c r="G613" i="7"/>
  <c r="I613" i="7"/>
  <c r="J613" i="7"/>
  <c r="L613" i="7"/>
  <c r="M613" i="7"/>
  <c r="O613" i="7"/>
  <c r="P613" i="7"/>
  <c r="C614" i="7"/>
  <c r="D614" i="7"/>
  <c r="F614" i="7"/>
  <c r="G614" i="7"/>
  <c r="I614" i="7"/>
  <c r="J614" i="7"/>
  <c r="L614" i="7"/>
  <c r="M614" i="7"/>
  <c r="O614" i="7"/>
  <c r="P614" i="7"/>
  <c r="C615" i="7"/>
  <c r="D615" i="7"/>
  <c r="F615" i="7"/>
  <c r="G615" i="7"/>
  <c r="I615" i="7"/>
  <c r="J615" i="7"/>
  <c r="L615" i="7"/>
  <c r="M615" i="7"/>
  <c r="O615" i="7"/>
  <c r="P615" i="7"/>
  <c r="C616" i="7"/>
  <c r="D616" i="7"/>
  <c r="F616" i="7"/>
  <c r="G616" i="7"/>
  <c r="I616" i="7"/>
  <c r="J616" i="7"/>
  <c r="L616" i="7"/>
  <c r="M616" i="7"/>
  <c r="O616" i="7"/>
  <c r="P616" i="7"/>
  <c r="C617" i="7"/>
  <c r="D617" i="7"/>
  <c r="F617" i="7"/>
  <c r="G617" i="7"/>
  <c r="I617" i="7"/>
  <c r="J617" i="7"/>
  <c r="L617" i="7"/>
  <c r="M617" i="7"/>
  <c r="O617" i="7"/>
  <c r="P617" i="7"/>
  <c r="C618" i="7"/>
  <c r="D618" i="7"/>
  <c r="F618" i="7"/>
  <c r="G618" i="7"/>
  <c r="I618" i="7"/>
  <c r="J618" i="7"/>
  <c r="L618" i="7"/>
  <c r="M618" i="7"/>
  <c r="O618" i="7"/>
  <c r="P618" i="7"/>
  <c r="C619" i="7"/>
  <c r="D619" i="7"/>
  <c r="F619" i="7"/>
  <c r="G619" i="7"/>
  <c r="I619" i="7"/>
  <c r="J619" i="7"/>
  <c r="L619" i="7"/>
  <c r="M619" i="7"/>
  <c r="O619" i="7"/>
  <c r="P619" i="7"/>
  <c r="C620" i="7"/>
  <c r="D620" i="7"/>
  <c r="F620" i="7"/>
  <c r="G620" i="7"/>
  <c r="I620" i="7"/>
  <c r="J620" i="7"/>
  <c r="L620" i="7"/>
  <c r="M620" i="7"/>
  <c r="O620" i="7"/>
  <c r="P620" i="7"/>
  <c r="C621" i="7"/>
  <c r="D621" i="7"/>
  <c r="F621" i="7"/>
  <c r="G621" i="7"/>
  <c r="I621" i="7"/>
  <c r="J621" i="7"/>
  <c r="L621" i="7"/>
  <c r="M621" i="7"/>
  <c r="O621" i="7"/>
  <c r="P621" i="7"/>
  <c r="C622" i="7"/>
  <c r="D622" i="7"/>
  <c r="F622" i="7"/>
  <c r="G622" i="7"/>
  <c r="I622" i="7"/>
  <c r="J622" i="7"/>
  <c r="L622" i="7"/>
  <c r="M622" i="7"/>
  <c r="O622" i="7"/>
  <c r="P622" i="7"/>
  <c r="C623" i="7"/>
  <c r="D623" i="7"/>
  <c r="F623" i="7"/>
  <c r="G623" i="7"/>
  <c r="I623" i="7"/>
  <c r="J623" i="7"/>
  <c r="L623" i="7"/>
  <c r="M623" i="7"/>
  <c r="O623" i="7"/>
  <c r="P623" i="7"/>
  <c r="C624" i="7"/>
  <c r="D624" i="7"/>
  <c r="F624" i="7"/>
  <c r="G624" i="7"/>
  <c r="I624" i="7"/>
  <c r="J624" i="7"/>
  <c r="L624" i="7"/>
  <c r="M624" i="7"/>
  <c r="O624" i="7"/>
  <c r="P624" i="7"/>
  <c r="C625" i="7"/>
  <c r="D625" i="7"/>
  <c r="F625" i="7"/>
  <c r="G625" i="7"/>
  <c r="I625" i="7"/>
  <c r="J625" i="7"/>
  <c r="L625" i="7"/>
  <c r="M625" i="7"/>
  <c r="O625" i="7"/>
  <c r="P625" i="7"/>
  <c r="C626" i="7"/>
  <c r="D626" i="7"/>
  <c r="F626" i="7"/>
  <c r="G626" i="7"/>
  <c r="I626" i="7"/>
  <c r="J626" i="7"/>
  <c r="L626" i="7"/>
  <c r="M626" i="7"/>
  <c r="O626" i="7"/>
  <c r="P626" i="7"/>
  <c r="C627" i="7"/>
  <c r="D627" i="7"/>
  <c r="F627" i="7"/>
  <c r="G627" i="7"/>
  <c r="I627" i="7"/>
  <c r="J627" i="7"/>
  <c r="L627" i="7"/>
  <c r="M627" i="7"/>
  <c r="O627" i="7"/>
  <c r="P627" i="7"/>
  <c r="C628" i="7"/>
  <c r="D628" i="7"/>
  <c r="F628" i="7"/>
  <c r="G628" i="7"/>
  <c r="I628" i="7"/>
  <c r="J628" i="7"/>
  <c r="L628" i="7"/>
  <c r="M628" i="7"/>
  <c r="O628" i="7"/>
  <c r="P628" i="7"/>
  <c r="C629" i="7"/>
  <c r="D629" i="7"/>
  <c r="F629" i="7"/>
  <c r="G629" i="7"/>
  <c r="I629" i="7"/>
  <c r="J629" i="7"/>
  <c r="L629" i="7"/>
  <c r="M629" i="7"/>
  <c r="O629" i="7"/>
  <c r="P629" i="7"/>
  <c r="C630" i="7"/>
  <c r="D630" i="7"/>
  <c r="F630" i="7"/>
  <c r="G630" i="7"/>
  <c r="I630" i="7"/>
  <c r="J630" i="7"/>
  <c r="L630" i="7"/>
  <c r="M630" i="7"/>
  <c r="O630" i="7"/>
  <c r="P630" i="7"/>
  <c r="C631" i="7"/>
  <c r="D631" i="7"/>
  <c r="F631" i="7"/>
  <c r="G631" i="7"/>
  <c r="I631" i="7"/>
  <c r="J631" i="7"/>
  <c r="L631" i="7"/>
  <c r="M631" i="7"/>
  <c r="O631" i="7"/>
  <c r="P631" i="7"/>
  <c r="C632" i="7"/>
  <c r="D632" i="7"/>
  <c r="F632" i="7"/>
  <c r="G632" i="7"/>
  <c r="I632" i="7"/>
  <c r="J632" i="7"/>
  <c r="L632" i="7"/>
  <c r="M632" i="7"/>
  <c r="O632" i="7"/>
  <c r="P632" i="7"/>
  <c r="C633" i="7"/>
  <c r="D633" i="7"/>
  <c r="F633" i="7"/>
  <c r="G633" i="7"/>
  <c r="I633" i="7"/>
  <c r="J633" i="7"/>
  <c r="L633" i="7"/>
  <c r="M633" i="7"/>
  <c r="O633" i="7"/>
  <c r="P633" i="7"/>
  <c r="C634" i="7"/>
  <c r="D634" i="7"/>
  <c r="F634" i="7"/>
  <c r="G634" i="7"/>
  <c r="I634" i="7"/>
  <c r="J634" i="7"/>
  <c r="L634" i="7"/>
  <c r="M634" i="7"/>
  <c r="O634" i="7"/>
  <c r="P634" i="7"/>
  <c r="C635" i="7"/>
  <c r="D635" i="7"/>
  <c r="F635" i="7"/>
  <c r="G635" i="7"/>
  <c r="I635" i="7"/>
  <c r="J635" i="7"/>
  <c r="L635" i="7"/>
  <c r="M635" i="7"/>
  <c r="O635" i="7"/>
  <c r="P635" i="7"/>
  <c r="C636" i="7"/>
  <c r="D636" i="7"/>
  <c r="F636" i="7"/>
  <c r="G636" i="7"/>
  <c r="I636" i="7"/>
  <c r="J636" i="7"/>
  <c r="L636" i="7"/>
  <c r="M636" i="7"/>
  <c r="O636" i="7"/>
  <c r="P636" i="7"/>
  <c r="C637" i="7"/>
  <c r="D637" i="7"/>
  <c r="F637" i="7"/>
  <c r="G637" i="7"/>
  <c r="I637" i="7"/>
  <c r="J637" i="7"/>
  <c r="L637" i="7"/>
  <c r="M637" i="7"/>
  <c r="O637" i="7"/>
  <c r="P637" i="7"/>
  <c r="C638" i="7"/>
  <c r="D638" i="7"/>
  <c r="F638" i="7"/>
  <c r="G638" i="7"/>
  <c r="I638" i="7"/>
  <c r="J638" i="7"/>
  <c r="L638" i="7"/>
  <c r="M638" i="7"/>
  <c r="O638" i="7"/>
  <c r="P638" i="7"/>
  <c r="C639" i="7"/>
  <c r="D639" i="7"/>
  <c r="F639" i="7"/>
  <c r="G639" i="7"/>
  <c r="I639" i="7"/>
  <c r="J639" i="7"/>
  <c r="L639" i="7"/>
  <c r="M639" i="7"/>
  <c r="O639" i="7"/>
  <c r="P639" i="7"/>
  <c r="C640" i="7"/>
  <c r="D640" i="7"/>
  <c r="F640" i="7"/>
  <c r="G640" i="7"/>
  <c r="I640" i="7"/>
  <c r="J640" i="7"/>
  <c r="L640" i="7"/>
  <c r="M640" i="7"/>
  <c r="O640" i="7"/>
  <c r="P640" i="7"/>
  <c r="C641" i="7"/>
  <c r="D641" i="7"/>
  <c r="F641" i="7"/>
  <c r="G641" i="7"/>
  <c r="I641" i="7"/>
  <c r="J641" i="7"/>
  <c r="L641" i="7"/>
  <c r="M641" i="7"/>
  <c r="O641" i="7"/>
  <c r="P641" i="7"/>
  <c r="C642" i="7"/>
  <c r="D642" i="7"/>
  <c r="F642" i="7"/>
  <c r="G642" i="7"/>
  <c r="I642" i="7"/>
  <c r="J642" i="7"/>
  <c r="L642" i="7"/>
  <c r="M642" i="7"/>
  <c r="O642" i="7"/>
  <c r="P642" i="7"/>
  <c r="C643" i="7"/>
  <c r="D643" i="7"/>
  <c r="F643" i="7"/>
  <c r="G643" i="7"/>
  <c r="I643" i="7"/>
  <c r="J643" i="7"/>
  <c r="L643" i="7"/>
  <c r="M643" i="7"/>
  <c r="O643" i="7"/>
  <c r="P643" i="7"/>
  <c r="C644" i="7"/>
  <c r="D644" i="7"/>
  <c r="F644" i="7"/>
  <c r="G644" i="7"/>
  <c r="I644" i="7"/>
  <c r="J644" i="7"/>
  <c r="L644" i="7"/>
  <c r="M644" i="7"/>
  <c r="O644" i="7"/>
  <c r="P644" i="7"/>
  <c r="C645" i="7"/>
  <c r="D645" i="7"/>
  <c r="F645" i="7"/>
  <c r="G645" i="7"/>
  <c r="I645" i="7"/>
  <c r="J645" i="7"/>
  <c r="L645" i="7"/>
  <c r="M645" i="7"/>
  <c r="O645" i="7"/>
  <c r="P645" i="7"/>
  <c r="C646" i="7"/>
  <c r="D646" i="7"/>
  <c r="F646" i="7"/>
  <c r="G646" i="7"/>
  <c r="I646" i="7"/>
  <c r="J646" i="7"/>
  <c r="L646" i="7"/>
  <c r="M646" i="7"/>
  <c r="O646" i="7"/>
  <c r="P646" i="7"/>
  <c r="C647" i="7"/>
  <c r="D647" i="7"/>
  <c r="F647" i="7"/>
  <c r="G647" i="7"/>
  <c r="I647" i="7"/>
  <c r="J647" i="7"/>
  <c r="L647" i="7"/>
  <c r="M647" i="7"/>
  <c r="O647" i="7"/>
  <c r="P647" i="7"/>
  <c r="C648" i="7"/>
  <c r="D648" i="7"/>
  <c r="F648" i="7"/>
  <c r="G648" i="7"/>
  <c r="I648" i="7"/>
  <c r="J648" i="7"/>
  <c r="L648" i="7"/>
  <c r="M648" i="7"/>
  <c r="O648" i="7"/>
  <c r="P648" i="7"/>
  <c r="C649" i="7"/>
  <c r="D649" i="7"/>
  <c r="F649" i="7"/>
  <c r="G649" i="7"/>
  <c r="I649" i="7"/>
  <c r="J649" i="7"/>
  <c r="L649" i="7"/>
  <c r="M649" i="7"/>
  <c r="O649" i="7"/>
  <c r="P649" i="7"/>
  <c r="C650" i="7"/>
  <c r="D650" i="7"/>
  <c r="F650" i="7"/>
  <c r="G650" i="7"/>
  <c r="I650" i="7"/>
  <c r="J650" i="7"/>
  <c r="L650" i="7"/>
  <c r="M650" i="7"/>
  <c r="O650" i="7"/>
  <c r="P650" i="7"/>
  <c r="C651" i="7"/>
  <c r="D651" i="7"/>
  <c r="F651" i="7"/>
  <c r="G651" i="7"/>
  <c r="I651" i="7"/>
  <c r="J651" i="7"/>
  <c r="L651" i="7"/>
  <c r="M651" i="7"/>
  <c r="O651" i="7"/>
  <c r="P651" i="7"/>
  <c r="C652" i="7"/>
  <c r="D652" i="7"/>
  <c r="F652" i="7"/>
  <c r="G652" i="7"/>
  <c r="I652" i="7"/>
  <c r="J652" i="7"/>
  <c r="L652" i="7"/>
  <c r="M652" i="7"/>
  <c r="O652" i="7"/>
  <c r="P652" i="7"/>
  <c r="C653" i="7"/>
  <c r="D653" i="7"/>
  <c r="F653" i="7"/>
  <c r="G653" i="7"/>
  <c r="I653" i="7"/>
  <c r="J653" i="7"/>
  <c r="L653" i="7"/>
  <c r="M653" i="7"/>
  <c r="O653" i="7"/>
  <c r="P653" i="7"/>
  <c r="C654" i="7"/>
  <c r="D654" i="7"/>
  <c r="F654" i="7"/>
  <c r="G654" i="7"/>
  <c r="I654" i="7"/>
  <c r="J654" i="7"/>
  <c r="L654" i="7"/>
  <c r="M654" i="7"/>
  <c r="O654" i="7"/>
  <c r="P654" i="7"/>
  <c r="C655" i="7"/>
  <c r="D655" i="7"/>
  <c r="F655" i="7"/>
  <c r="G655" i="7"/>
  <c r="I655" i="7"/>
  <c r="J655" i="7"/>
  <c r="L655" i="7"/>
  <c r="M655" i="7"/>
  <c r="O655" i="7"/>
  <c r="P655" i="7"/>
  <c r="C656" i="7"/>
  <c r="D656" i="7"/>
  <c r="F656" i="7"/>
  <c r="G656" i="7"/>
  <c r="I656" i="7"/>
  <c r="J656" i="7"/>
  <c r="L656" i="7"/>
  <c r="M656" i="7"/>
  <c r="O656" i="7"/>
  <c r="P656" i="7"/>
  <c r="C657" i="7"/>
  <c r="D657" i="7"/>
  <c r="F657" i="7"/>
  <c r="G657" i="7"/>
  <c r="I657" i="7"/>
  <c r="J657" i="7"/>
  <c r="L657" i="7"/>
  <c r="M657" i="7"/>
  <c r="O657" i="7"/>
  <c r="P657" i="7"/>
  <c r="C658" i="7"/>
  <c r="D658" i="7"/>
  <c r="F658" i="7"/>
  <c r="G658" i="7"/>
  <c r="I658" i="7"/>
  <c r="J658" i="7"/>
  <c r="L658" i="7"/>
  <c r="M658" i="7"/>
  <c r="O658" i="7"/>
  <c r="P658" i="7"/>
  <c r="C659" i="7"/>
  <c r="D659" i="7"/>
  <c r="F659" i="7"/>
  <c r="G659" i="7"/>
  <c r="I659" i="7"/>
  <c r="J659" i="7"/>
  <c r="L659" i="7"/>
  <c r="M659" i="7"/>
  <c r="O659" i="7"/>
  <c r="P659" i="7"/>
  <c r="C660" i="7"/>
  <c r="D660" i="7"/>
  <c r="F660" i="7"/>
  <c r="G660" i="7"/>
  <c r="I660" i="7"/>
  <c r="J660" i="7"/>
  <c r="L660" i="7"/>
  <c r="M660" i="7"/>
  <c r="O660" i="7"/>
  <c r="P660" i="7"/>
  <c r="C661" i="7"/>
  <c r="D661" i="7"/>
  <c r="F661" i="7"/>
  <c r="G661" i="7"/>
  <c r="I661" i="7"/>
  <c r="J661" i="7"/>
  <c r="L661" i="7"/>
  <c r="M661" i="7"/>
  <c r="O661" i="7"/>
  <c r="P661" i="7"/>
  <c r="C662" i="7"/>
  <c r="D662" i="7"/>
  <c r="F662" i="7"/>
  <c r="G662" i="7"/>
  <c r="I662" i="7"/>
  <c r="J662" i="7"/>
  <c r="L662" i="7"/>
  <c r="M662" i="7"/>
  <c r="O662" i="7"/>
  <c r="P662" i="7"/>
  <c r="C663" i="7"/>
  <c r="D663" i="7"/>
  <c r="F663" i="7"/>
  <c r="G663" i="7"/>
  <c r="I663" i="7"/>
  <c r="J663" i="7"/>
  <c r="L663" i="7"/>
  <c r="M663" i="7"/>
  <c r="O663" i="7"/>
  <c r="P663" i="7"/>
  <c r="C664" i="7"/>
  <c r="D664" i="7"/>
  <c r="F664" i="7"/>
  <c r="G664" i="7"/>
  <c r="I664" i="7"/>
  <c r="J664" i="7"/>
  <c r="L664" i="7"/>
  <c r="M664" i="7"/>
  <c r="O664" i="7"/>
  <c r="P664" i="7"/>
  <c r="C665" i="7"/>
  <c r="D665" i="7"/>
  <c r="F665" i="7"/>
  <c r="G665" i="7"/>
  <c r="I665" i="7"/>
  <c r="J665" i="7"/>
  <c r="L665" i="7"/>
  <c r="M665" i="7"/>
  <c r="O665" i="7"/>
  <c r="P665" i="7"/>
  <c r="C666" i="7"/>
  <c r="D666" i="7"/>
  <c r="F666" i="7"/>
  <c r="G666" i="7"/>
  <c r="I666" i="7"/>
  <c r="J666" i="7"/>
  <c r="L666" i="7"/>
  <c r="M666" i="7"/>
  <c r="O666" i="7"/>
  <c r="P666" i="7"/>
  <c r="C667" i="7"/>
  <c r="D667" i="7"/>
  <c r="F667" i="7"/>
  <c r="G667" i="7"/>
  <c r="I667" i="7"/>
  <c r="J667" i="7"/>
  <c r="L667" i="7"/>
  <c r="M667" i="7"/>
  <c r="O667" i="7"/>
  <c r="P667" i="7"/>
  <c r="C668" i="7"/>
  <c r="D668" i="7"/>
  <c r="F668" i="7"/>
  <c r="G668" i="7"/>
  <c r="I668" i="7"/>
  <c r="J668" i="7"/>
  <c r="L668" i="7"/>
  <c r="M668" i="7"/>
  <c r="O668" i="7"/>
  <c r="P668" i="7"/>
  <c r="C393" i="11"/>
  <c r="L393" i="11"/>
  <c r="O393" i="11"/>
  <c r="D394" i="11"/>
  <c r="C394" i="11"/>
  <c r="G394" i="11"/>
  <c r="I394" i="11"/>
  <c r="I400" i="11"/>
  <c r="O402" i="11"/>
  <c r="C403" i="11"/>
  <c r="M403" i="11"/>
  <c r="M404" i="11"/>
  <c r="M406" i="11"/>
  <c r="L407" i="11"/>
  <c r="J409" i="11"/>
  <c r="I410" i="11"/>
  <c r="G410" i="11"/>
  <c r="J410" i="11"/>
  <c r="L411" i="11"/>
  <c r="I412" i="11"/>
  <c r="I415" i="11"/>
  <c r="F418" i="11"/>
  <c r="M419" i="11"/>
  <c r="P420" i="11"/>
  <c r="O421" i="11"/>
  <c r="F422" i="11"/>
  <c r="L425" i="11"/>
  <c r="F426" i="11"/>
  <c r="P428" i="11"/>
  <c r="M429" i="11"/>
  <c r="O430" i="11"/>
  <c r="O432" i="11"/>
  <c r="J436" i="11"/>
  <c r="F437" i="11"/>
  <c r="I438" i="11"/>
  <c r="F439" i="11"/>
  <c r="J440" i="11"/>
  <c r="O443" i="11"/>
  <c r="L444" i="11"/>
  <c r="F446" i="11"/>
  <c r="L447" i="11"/>
  <c r="P451" i="11"/>
  <c r="O453" i="11"/>
  <c r="L454" i="11"/>
  <c r="P455" i="11"/>
  <c r="L456" i="11"/>
  <c r="J393" i="12"/>
  <c r="M396" i="12"/>
  <c r="M399" i="12"/>
  <c r="J402" i="12"/>
  <c r="J403" i="12"/>
  <c r="L404" i="12"/>
  <c r="L405" i="12"/>
  <c r="M406" i="12"/>
  <c r="M408" i="12"/>
  <c r="I412" i="12"/>
  <c r="M419" i="12"/>
  <c r="O422" i="12"/>
  <c r="L424" i="12"/>
  <c r="O425" i="12"/>
  <c r="G426" i="12"/>
  <c r="J426" i="12"/>
  <c r="G427" i="12"/>
  <c r="F428" i="12"/>
  <c r="P429" i="12"/>
  <c r="J431" i="12"/>
  <c r="I432" i="12"/>
  <c r="L434" i="12"/>
  <c r="M435" i="12"/>
  <c r="G436" i="12"/>
  <c r="J438" i="12"/>
  <c r="M439" i="12"/>
  <c r="P440" i="12"/>
  <c r="M443" i="12"/>
  <c r="L444" i="12"/>
  <c r="O453" i="12"/>
  <c r="D455" i="12"/>
  <c r="I393" i="13"/>
  <c r="P404" i="13"/>
  <c r="G405" i="13"/>
  <c r="F406" i="13"/>
  <c r="I407" i="13"/>
  <c r="M408" i="13"/>
  <c r="I411" i="13"/>
  <c r="P413" i="13"/>
  <c r="M424" i="13"/>
  <c r="G425" i="13"/>
  <c r="P430" i="13"/>
  <c r="P433" i="13"/>
  <c r="O433" i="13"/>
  <c r="F434" i="13"/>
  <c r="I438" i="13"/>
  <c r="I439" i="13"/>
  <c r="I441" i="13"/>
  <c r="P445" i="13"/>
  <c r="J446" i="13"/>
  <c r="M448" i="13"/>
  <c r="M449" i="13"/>
  <c r="P450" i="13"/>
  <c r="F451" i="13"/>
  <c r="I453" i="13"/>
  <c r="F454" i="13"/>
  <c r="F455" i="13"/>
  <c r="C393" i="7"/>
  <c r="O394" i="7"/>
  <c r="M396" i="7"/>
  <c r="I397" i="7"/>
  <c r="M401" i="7"/>
  <c r="J403" i="7"/>
  <c r="P404" i="7"/>
  <c r="C406" i="7"/>
  <c r="P408" i="7"/>
  <c r="M411" i="7"/>
  <c r="I412" i="7"/>
  <c r="L413" i="7"/>
  <c r="G414" i="7"/>
  <c r="P415" i="7"/>
  <c r="O418" i="7"/>
  <c r="J419" i="7"/>
  <c r="M420" i="7"/>
  <c r="J421" i="7"/>
  <c r="P424" i="7"/>
  <c r="L425" i="7"/>
  <c r="M427" i="7"/>
  <c r="O428" i="7"/>
  <c r="F431" i="7"/>
  <c r="M432" i="7"/>
  <c r="O433" i="7"/>
  <c r="P435" i="7"/>
  <c r="M436" i="7"/>
  <c r="I438" i="7"/>
  <c r="F439" i="7"/>
  <c r="I440" i="7"/>
  <c r="D441" i="7"/>
  <c r="O442" i="7"/>
  <c r="P444" i="7"/>
  <c r="J445" i="7"/>
  <c r="J447" i="7"/>
  <c r="J448" i="7"/>
  <c r="J449" i="7"/>
  <c r="I450" i="7"/>
  <c r="G452" i="7"/>
  <c r="I454" i="7"/>
  <c r="I455" i="7"/>
  <c r="D456" i="7"/>
  <c r="Q16" i="13" l="1"/>
  <c r="Q27" i="13"/>
  <c r="E18" i="13"/>
  <c r="H17" i="13"/>
  <c r="N34" i="13"/>
  <c r="E33" i="13"/>
  <c r="H32" i="13"/>
  <c r="Q29" i="13"/>
  <c r="H28" i="13"/>
  <c r="N26" i="13"/>
  <c r="K23" i="13"/>
  <c r="Q21" i="13"/>
  <c r="H20" i="13"/>
  <c r="K19" i="13"/>
  <c r="H12" i="13"/>
  <c r="K7" i="13"/>
  <c r="N6" i="13"/>
  <c r="K21" i="13"/>
  <c r="H21" i="13"/>
  <c r="N19" i="13"/>
  <c r="N18" i="13"/>
  <c r="H15" i="13"/>
  <c r="N5" i="13"/>
  <c r="E4" i="13"/>
  <c r="Q30" i="13"/>
  <c r="H29" i="13"/>
  <c r="N15" i="13"/>
  <c r="E14" i="13"/>
  <c r="E17" i="13"/>
  <c r="H16" i="13"/>
  <c r="Q13" i="13"/>
  <c r="E13" i="13"/>
  <c r="Q32" i="13"/>
  <c r="K14" i="13"/>
  <c r="E9" i="13"/>
  <c r="Q5" i="13"/>
  <c r="K18" i="13"/>
  <c r="Q35" i="13"/>
  <c r="H34" i="13"/>
  <c r="E31" i="13"/>
  <c r="K29" i="13"/>
  <c r="H26" i="13"/>
  <c r="N24" i="13"/>
  <c r="E12" i="13"/>
  <c r="K10" i="13"/>
  <c r="Q8" i="13"/>
  <c r="E23" i="13"/>
  <c r="K5" i="13"/>
  <c r="K31" i="13"/>
  <c r="E26" i="13"/>
  <c r="K24" i="13"/>
  <c r="E32" i="13"/>
  <c r="H31" i="13"/>
  <c r="E25" i="13"/>
  <c r="Q6" i="13"/>
  <c r="H5" i="13"/>
  <c r="K4" i="13"/>
  <c r="N32" i="13"/>
  <c r="Q31" i="13"/>
  <c r="K15" i="13"/>
  <c r="N10" i="13"/>
  <c r="Q9" i="13"/>
  <c r="K32" i="13"/>
  <c r="N31" i="13"/>
  <c r="Q19" i="13"/>
  <c r="E19" i="13"/>
  <c r="H11" i="13"/>
  <c r="H18" i="13"/>
  <c r="N16" i="13"/>
  <c r="Q15" i="13"/>
  <c r="E15" i="13"/>
  <c r="H14" i="13"/>
  <c r="K13" i="13"/>
  <c r="Q4" i="13"/>
  <c r="N27" i="13"/>
  <c r="Q11" i="13"/>
  <c r="H10" i="13"/>
  <c r="K9" i="13"/>
  <c r="H6" i="13"/>
  <c r="N17" i="13"/>
  <c r="H4" i="13"/>
  <c r="N20" i="13"/>
  <c r="E8" i="13"/>
  <c r="Q22" i="13"/>
  <c r="N8" i="13"/>
  <c r="Q7" i="13"/>
  <c r="E7" i="13"/>
  <c r="N35" i="13"/>
  <c r="Q34" i="13"/>
  <c r="K33" i="13"/>
  <c r="E30" i="13"/>
  <c r="N28" i="13"/>
  <c r="E28" i="13"/>
  <c r="H27" i="13"/>
  <c r="Q25" i="13"/>
  <c r="N23" i="13"/>
  <c r="H22" i="13"/>
  <c r="N21" i="13"/>
  <c r="Q20" i="13"/>
  <c r="N11" i="13"/>
  <c r="K35" i="13"/>
  <c r="E34" i="13"/>
  <c r="H33" i="13"/>
  <c r="N30" i="13"/>
  <c r="K28" i="13"/>
  <c r="E27" i="13"/>
  <c r="K26" i="13"/>
  <c r="N25" i="13"/>
  <c r="H24" i="13"/>
  <c r="E22" i="13"/>
  <c r="E20" i="13"/>
  <c r="H19" i="13"/>
  <c r="Q17" i="13"/>
  <c r="N13" i="13"/>
  <c r="Q12" i="13"/>
  <c r="K11" i="13"/>
  <c r="H7" i="13"/>
  <c r="K6" i="13"/>
  <c r="E5" i="13"/>
  <c r="K16" i="13"/>
  <c r="H35" i="13"/>
  <c r="Q33" i="13"/>
  <c r="K30" i="13"/>
  <c r="E29" i="13"/>
  <c r="Q26" i="13"/>
  <c r="K25" i="13"/>
  <c r="Q24" i="13"/>
  <c r="E24" i="13"/>
  <c r="N22" i="13"/>
  <c r="K20" i="13"/>
  <c r="Q14" i="13"/>
  <c r="K8" i="13"/>
  <c r="E35" i="13"/>
  <c r="K34" i="13"/>
  <c r="N33" i="13"/>
  <c r="H30" i="13"/>
  <c r="N29" i="13"/>
  <c r="Q28" i="13"/>
  <c r="K27" i="13"/>
  <c r="H25" i="13"/>
  <c r="Q23" i="13"/>
  <c r="H23" i="13"/>
  <c r="K22" i="13"/>
  <c r="E21" i="13"/>
  <c r="Q18" i="13"/>
  <c r="K17" i="13"/>
  <c r="E16" i="13"/>
  <c r="N14" i="13"/>
  <c r="H13" i="13"/>
  <c r="K12" i="13"/>
  <c r="E11" i="13"/>
  <c r="N9" i="13"/>
  <c r="H8" i="13"/>
  <c r="E6" i="13"/>
  <c r="N4" i="13"/>
  <c r="P692" i="7"/>
  <c r="M683" i="7"/>
  <c r="D687" i="7"/>
  <c r="D683" i="7"/>
  <c r="G703" i="7"/>
  <c r="H703" i="7" s="1"/>
  <c r="G684" i="7"/>
  <c r="P704" i="7"/>
  <c r="M684" i="7"/>
  <c r="J699" i="7"/>
  <c r="P683" i="7"/>
  <c r="P691" i="7"/>
  <c r="J683" i="7"/>
  <c r="M687" i="7"/>
  <c r="P680" i="7"/>
  <c r="L482" i="7"/>
  <c r="N482" i="7" s="1"/>
  <c r="L478" i="7"/>
  <c r="N478" i="7" s="1"/>
  <c r="L474" i="7"/>
  <c r="J470" i="7"/>
  <c r="K470" i="7" s="1"/>
  <c r="O462" i="7"/>
  <c r="I482" i="7"/>
  <c r="K482" i="7" s="1"/>
  <c r="I478" i="7"/>
  <c r="K478" i="7" s="1"/>
  <c r="I474" i="7"/>
  <c r="K474" i="7" s="1"/>
  <c r="G470" i="7"/>
  <c r="F466" i="7"/>
  <c r="J695" i="7"/>
  <c r="F470" i="7"/>
  <c r="F482" i="7"/>
  <c r="F478" i="7"/>
  <c r="H478" i="7" s="1"/>
  <c r="F474" i="7"/>
  <c r="O482" i="7"/>
  <c r="Q482" i="7" s="1"/>
  <c r="O478" i="7"/>
  <c r="O474" i="7"/>
  <c r="Q474" i="7" s="1"/>
  <c r="O470" i="7"/>
  <c r="P707" i="7"/>
  <c r="I465" i="7"/>
  <c r="K465" i="7" s="1"/>
  <c r="O473" i="7"/>
  <c r="Q473" i="7" s="1"/>
  <c r="C473" i="7"/>
  <c r="E473" i="7" s="1"/>
  <c r="I469" i="7"/>
  <c r="K469" i="7" s="1"/>
  <c r="G465" i="7"/>
  <c r="H465" i="7" s="1"/>
  <c r="M457" i="7"/>
  <c r="N457" i="7" s="1"/>
  <c r="J696" i="7"/>
  <c r="L473" i="7"/>
  <c r="N473" i="7" s="1"/>
  <c r="F469" i="7"/>
  <c r="H469" i="7" s="1"/>
  <c r="P465" i="7"/>
  <c r="D465" i="7"/>
  <c r="L461" i="7"/>
  <c r="N461" i="7" s="1"/>
  <c r="J457" i="7"/>
  <c r="J473" i="7"/>
  <c r="P469" i="7"/>
  <c r="D469" i="7"/>
  <c r="O465" i="7"/>
  <c r="C465" i="7"/>
  <c r="J461" i="7"/>
  <c r="I473" i="7"/>
  <c r="O469" i="7"/>
  <c r="C469" i="7"/>
  <c r="M465" i="7"/>
  <c r="M703" i="7"/>
  <c r="D691" i="7"/>
  <c r="G473" i="7"/>
  <c r="H473" i="7" s="1"/>
  <c r="M469" i="7"/>
  <c r="N469" i="7" s="1"/>
  <c r="L465" i="7"/>
  <c r="D700" i="7"/>
  <c r="E700" i="7" s="1"/>
  <c r="C466" i="7"/>
  <c r="E466" i="7" s="1"/>
  <c r="M462" i="7"/>
  <c r="M707" i="7"/>
  <c r="M699" i="7"/>
  <c r="J692" i="7"/>
  <c r="L462" i="7"/>
  <c r="I462" i="7"/>
  <c r="I461" i="7"/>
  <c r="I457" i="7"/>
  <c r="G704" i="7"/>
  <c r="D699" i="7"/>
  <c r="G691" i="7"/>
  <c r="H691" i="7" s="1"/>
  <c r="O466" i="7"/>
  <c r="F462" i="7"/>
  <c r="G461" i="7"/>
  <c r="O458" i="7"/>
  <c r="G457" i="7"/>
  <c r="C470" i="7"/>
  <c r="M466" i="7"/>
  <c r="C462" i="7"/>
  <c r="E462" i="7" s="1"/>
  <c r="F461" i="7"/>
  <c r="M458" i="7"/>
  <c r="F457" i="7"/>
  <c r="J703" i="7"/>
  <c r="P695" i="7"/>
  <c r="P688" i="7"/>
  <c r="L466" i="7"/>
  <c r="P461" i="7"/>
  <c r="D461" i="7"/>
  <c r="E461" i="7" s="1"/>
  <c r="P457" i="7"/>
  <c r="D457" i="7"/>
  <c r="E457" i="7" s="1"/>
  <c r="M470" i="7"/>
  <c r="N470" i="7" s="1"/>
  <c r="I466" i="7"/>
  <c r="O461" i="7"/>
  <c r="O457" i="7"/>
  <c r="M700" i="7"/>
  <c r="D695" i="7"/>
  <c r="I458" i="7"/>
  <c r="K458" i="7" s="1"/>
  <c r="J466" i="7"/>
  <c r="J462" i="7"/>
  <c r="G458" i="7"/>
  <c r="J707" i="7"/>
  <c r="P700" i="7"/>
  <c r="P696" i="7"/>
  <c r="M692" i="7"/>
  <c r="J688" i="7"/>
  <c r="F458" i="7"/>
  <c r="G466" i="7"/>
  <c r="G462" i="7"/>
  <c r="D458" i="7"/>
  <c r="J704" i="7"/>
  <c r="J700" i="7"/>
  <c r="D696" i="7"/>
  <c r="E696" i="7" s="1"/>
  <c r="D692" i="7"/>
  <c r="E692" i="7" s="1"/>
  <c r="P687" i="7"/>
  <c r="C458" i="7"/>
  <c r="P470" i="7"/>
  <c r="P466" i="7"/>
  <c r="P462" i="7"/>
  <c r="P458" i="7"/>
  <c r="D704" i="7"/>
  <c r="E704" i="7" s="1"/>
  <c r="P699" i="7"/>
  <c r="M695" i="7"/>
  <c r="M691" i="7"/>
  <c r="G687" i="7"/>
  <c r="H687" i="7" s="1"/>
  <c r="P679" i="11"/>
  <c r="F679" i="11"/>
  <c r="J667" i="11"/>
  <c r="M667" i="11"/>
  <c r="O667" i="11"/>
  <c r="C667" i="11"/>
  <c r="P667" i="11"/>
  <c r="D667" i="11"/>
  <c r="F667" i="11"/>
  <c r="G667" i="11"/>
  <c r="I667" i="11"/>
  <c r="L667" i="11"/>
  <c r="J663" i="11"/>
  <c r="L663" i="11"/>
  <c r="M663" i="11"/>
  <c r="O663" i="11"/>
  <c r="C663" i="11"/>
  <c r="P663" i="11"/>
  <c r="D663" i="11"/>
  <c r="F663" i="11"/>
  <c r="G663" i="11"/>
  <c r="I663" i="11"/>
  <c r="J659" i="11"/>
  <c r="I659" i="11"/>
  <c r="L659" i="11"/>
  <c r="M659" i="11"/>
  <c r="O659" i="11"/>
  <c r="C659" i="11"/>
  <c r="P659" i="11"/>
  <c r="D659" i="11"/>
  <c r="F659" i="11"/>
  <c r="G659" i="11"/>
  <c r="J655" i="11"/>
  <c r="G655" i="11"/>
  <c r="I655" i="11"/>
  <c r="L655" i="11"/>
  <c r="M655" i="11"/>
  <c r="O655" i="11"/>
  <c r="C655" i="11"/>
  <c r="P655" i="11"/>
  <c r="D655" i="11"/>
  <c r="F655" i="11"/>
  <c r="J651" i="11"/>
  <c r="F651" i="11"/>
  <c r="G651" i="11"/>
  <c r="I651" i="11"/>
  <c r="L651" i="11"/>
  <c r="M651" i="11"/>
  <c r="O651" i="11"/>
  <c r="C651" i="11"/>
  <c r="D651" i="11"/>
  <c r="P651" i="11"/>
  <c r="J647" i="11"/>
  <c r="D647" i="11"/>
  <c r="F647" i="11"/>
  <c r="G647" i="11"/>
  <c r="I647" i="11"/>
  <c r="L647" i="11"/>
  <c r="M647" i="11"/>
  <c r="O647" i="11"/>
  <c r="P647" i="11"/>
  <c r="I643" i="11"/>
  <c r="O643" i="11"/>
  <c r="C643" i="11"/>
  <c r="P643" i="11"/>
  <c r="D643" i="11"/>
  <c r="F643" i="11"/>
  <c r="G643" i="11"/>
  <c r="J643" i="11"/>
  <c r="L643" i="11"/>
  <c r="M643" i="11"/>
  <c r="F639" i="11"/>
  <c r="J639" i="11"/>
  <c r="L639" i="11"/>
  <c r="M639" i="11"/>
  <c r="O639" i="11"/>
  <c r="C639" i="11"/>
  <c r="P639" i="11"/>
  <c r="D639" i="11"/>
  <c r="G639" i="11"/>
  <c r="I639" i="11"/>
  <c r="C635" i="11"/>
  <c r="O635" i="11"/>
  <c r="D635" i="11"/>
  <c r="F635" i="11"/>
  <c r="G635" i="11"/>
  <c r="I635" i="11"/>
  <c r="J635" i="11"/>
  <c r="L635" i="11"/>
  <c r="M635" i="11"/>
  <c r="P635" i="11"/>
  <c r="Q635" i="11" s="1"/>
  <c r="L631" i="11"/>
  <c r="J631" i="11"/>
  <c r="K631" i="11" s="1"/>
  <c r="M631" i="11"/>
  <c r="O631" i="11"/>
  <c r="C631" i="11"/>
  <c r="P631" i="11"/>
  <c r="D631" i="11"/>
  <c r="F631" i="11"/>
  <c r="I627" i="11"/>
  <c r="F627" i="11"/>
  <c r="G627" i="11"/>
  <c r="J627" i="11"/>
  <c r="L627" i="11"/>
  <c r="M627" i="11"/>
  <c r="O627" i="11"/>
  <c r="D627" i="11"/>
  <c r="P627" i="11"/>
  <c r="F623" i="11"/>
  <c r="O623" i="11"/>
  <c r="C623" i="11"/>
  <c r="P623" i="11"/>
  <c r="D623" i="11"/>
  <c r="G623" i="11"/>
  <c r="I623" i="11"/>
  <c r="J623" i="11"/>
  <c r="L623" i="11"/>
  <c r="M623" i="11"/>
  <c r="M619" i="11"/>
  <c r="G619" i="11"/>
  <c r="I619" i="11"/>
  <c r="J619" i="11"/>
  <c r="L619" i="11"/>
  <c r="O619" i="11"/>
  <c r="C619" i="11"/>
  <c r="P619" i="11"/>
  <c r="D619" i="11"/>
  <c r="F619" i="11"/>
  <c r="F615" i="11"/>
  <c r="L615" i="11"/>
  <c r="M615" i="11"/>
  <c r="O615" i="11"/>
  <c r="C615" i="11"/>
  <c r="P615" i="11"/>
  <c r="D615" i="11"/>
  <c r="G615" i="11"/>
  <c r="I615" i="11"/>
  <c r="J615" i="11"/>
  <c r="I611" i="11"/>
  <c r="M611" i="11"/>
  <c r="O611" i="11"/>
  <c r="C611" i="11"/>
  <c r="P611" i="11"/>
  <c r="D611" i="11"/>
  <c r="F611" i="11"/>
  <c r="G611" i="11"/>
  <c r="L611" i="11"/>
  <c r="L607" i="11"/>
  <c r="N607" i="11" s="1"/>
  <c r="O607" i="11"/>
  <c r="C607" i="11"/>
  <c r="P607" i="11"/>
  <c r="D607" i="11"/>
  <c r="F607" i="11"/>
  <c r="G607" i="11"/>
  <c r="I607" i="11"/>
  <c r="J607" i="11"/>
  <c r="C603" i="11"/>
  <c r="O603" i="11"/>
  <c r="P603" i="11"/>
  <c r="D603" i="11"/>
  <c r="F603" i="11"/>
  <c r="G603" i="11"/>
  <c r="I603" i="11"/>
  <c r="J603" i="11"/>
  <c r="L603" i="11"/>
  <c r="M603" i="11"/>
  <c r="F599" i="11"/>
  <c r="C599" i="11"/>
  <c r="P599" i="11"/>
  <c r="D599" i="11"/>
  <c r="G599" i="11"/>
  <c r="I599" i="11"/>
  <c r="J599" i="11"/>
  <c r="L599" i="11"/>
  <c r="M599" i="11"/>
  <c r="O599" i="11"/>
  <c r="F595" i="11"/>
  <c r="O595" i="11"/>
  <c r="C595" i="11"/>
  <c r="P595" i="11"/>
  <c r="D595" i="11"/>
  <c r="G595" i="11"/>
  <c r="I595" i="11"/>
  <c r="J595" i="11"/>
  <c r="L595" i="11"/>
  <c r="M595" i="11"/>
  <c r="F591" i="11"/>
  <c r="M591" i="11"/>
  <c r="O591" i="11"/>
  <c r="C591" i="11"/>
  <c r="P591" i="11"/>
  <c r="D591" i="11"/>
  <c r="G591" i="11"/>
  <c r="I591" i="11"/>
  <c r="J591" i="11"/>
  <c r="L591" i="11"/>
  <c r="F587" i="11"/>
  <c r="L587" i="11"/>
  <c r="M587" i="11"/>
  <c r="O587" i="11"/>
  <c r="C587" i="11"/>
  <c r="P587" i="11"/>
  <c r="D587" i="11"/>
  <c r="G587" i="11"/>
  <c r="I587" i="11"/>
  <c r="J587" i="11"/>
  <c r="F583" i="11"/>
  <c r="J583" i="11"/>
  <c r="L583" i="11"/>
  <c r="M583" i="11"/>
  <c r="O583" i="11"/>
  <c r="C583" i="11"/>
  <c r="P583" i="11"/>
  <c r="D583" i="11"/>
  <c r="G583" i="11"/>
  <c r="H583" i="11" s="1"/>
  <c r="I583" i="11"/>
  <c r="F579" i="11"/>
  <c r="I579" i="11"/>
  <c r="J579" i="11"/>
  <c r="L579" i="11"/>
  <c r="M579" i="11"/>
  <c r="O579" i="11"/>
  <c r="C579" i="11"/>
  <c r="P579" i="11"/>
  <c r="D579" i="11"/>
  <c r="G579" i="11"/>
  <c r="F575" i="11"/>
  <c r="G575" i="11"/>
  <c r="I575" i="11"/>
  <c r="J575" i="11"/>
  <c r="L575" i="11"/>
  <c r="M575" i="11"/>
  <c r="O575" i="11"/>
  <c r="C575" i="11"/>
  <c r="D575" i="11"/>
  <c r="P575" i="11"/>
  <c r="F571" i="11"/>
  <c r="D571" i="11"/>
  <c r="G571" i="11"/>
  <c r="I571" i="11"/>
  <c r="J571" i="11"/>
  <c r="L571" i="11"/>
  <c r="M571" i="11"/>
  <c r="O571" i="11"/>
  <c r="P571" i="11"/>
  <c r="F567" i="11"/>
  <c r="C567" i="11"/>
  <c r="P567" i="11"/>
  <c r="D567" i="11"/>
  <c r="G567" i="11"/>
  <c r="I567" i="11"/>
  <c r="J567" i="11"/>
  <c r="L567" i="11"/>
  <c r="O567" i="11"/>
  <c r="F563" i="11"/>
  <c r="O563" i="11"/>
  <c r="C563" i="11"/>
  <c r="P563" i="11"/>
  <c r="D563" i="11"/>
  <c r="G563" i="11"/>
  <c r="I563" i="11"/>
  <c r="J563" i="11"/>
  <c r="M563" i="11"/>
  <c r="F559" i="11"/>
  <c r="M559" i="11"/>
  <c r="O559" i="11"/>
  <c r="C559" i="11"/>
  <c r="P559" i="11"/>
  <c r="D559" i="11"/>
  <c r="G559" i="11"/>
  <c r="I559" i="11"/>
  <c r="K559" i="11" s="1"/>
  <c r="L559" i="11"/>
  <c r="F555" i="11"/>
  <c r="L555" i="11"/>
  <c r="M555" i="11"/>
  <c r="O555" i="11"/>
  <c r="C555" i="11"/>
  <c r="P555" i="11"/>
  <c r="D555" i="11"/>
  <c r="G555" i="11"/>
  <c r="J555" i="11"/>
  <c r="F551" i="11"/>
  <c r="J551" i="11"/>
  <c r="L551" i="11"/>
  <c r="M551" i="11"/>
  <c r="O551" i="11"/>
  <c r="C551" i="11"/>
  <c r="P551" i="11"/>
  <c r="D551" i="11"/>
  <c r="I551" i="11"/>
  <c r="F547" i="11"/>
  <c r="I547" i="11"/>
  <c r="J547" i="11"/>
  <c r="L547" i="11"/>
  <c r="M547" i="11"/>
  <c r="O547" i="11"/>
  <c r="C547" i="11"/>
  <c r="P547" i="11"/>
  <c r="G547" i="11"/>
  <c r="H547" i="11" s="1"/>
  <c r="F543" i="11"/>
  <c r="G543" i="11"/>
  <c r="I543" i="11"/>
  <c r="J543" i="11"/>
  <c r="L543" i="11"/>
  <c r="M543" i="11"/>
  <c r="O543" i="11"/>
  <c r="P543" i="11"/>
  <c r="F539" i="11"/>
  <c r="D539" i="11"/>
  <c r="G539" i="11"/>
  <c r="I539" i="11"/>
  <c r="J539" i="11"/>
  <c r="L539" i="11"/>
  <c r="M539" i="11"/>
  <c r="C539" i="11"/>
  <c r="F535" i="11"/>
  <c r="C535" i="11"/>
  <c r="P535" i="11"/>
  <c r="D535" i="11"/>
  <c r="G535" i="11"/>
  <c r="I535" i="11"/>
  <c r="J535" i="11"/>
  <c r="L535" i="11"/>
  <c r="M535" i="11"/>
  <c r="F531" i="11"/>
  <c r="O531" i="11"/>
  <c r="C531" i="11"/>
  <c r="P531" i="11"/>
  <c r="D531" i="11"/>
  <c r="G531" i="11"/>
  <c r="I531" i="11"/>
  <c r="J531" i="11"/>
  <c r="L531" i="11"/>
  <c r="F527" i="11"/>
  <c r="M527" i="11"/>
  <c r="O527" i="11"/>
  <c r="C527" i="11"/>
  <c r="P527" i="11"/>
  <c r="D527" i="11"/>
  <c r="G527" i="11"/>
  <c r="I527" i="11"/>
  <c r="J527" i="11"/>
  <c r="F523" i="11"/>
  <c r="L523" i="11"/>
  <c r="M523" i="11"/>
  <c r="O523" i="11"/>
  <c r="C523" i="11"/>
  <c r="P523" i="11"/>
  <c r="D523" i="11"/>
  <c r="G523" i="11"/>
  <c r="I523" i="11"/>
  <c r="F519" i="11"/>
  <c r="J519" i="11"/>
  <c r="K519" i="11" s="1"/>
  <c r="L519" i="11"/>
  <c r="M519" i="11"/>
  <c r="O519" i="11"/>
  <c r="C519" i="11"/>
  <c r="P519" i="11"/>
  <c r="D519" i="11"/>
  <c r="G519" i="11"/>
  <c r="F515" i="11"/>
  <c r="I515" i="11"/>
  <c r="J515" i="11"/>
  <c r="L515" i="11"/>
  <c r="M515" i="11"/>
  <c r="O515" i="11"/>
  <c r="C515" i="11"/>
  <c r="P515" i="11"/>
  <c r="D515" i="11"/>
  <c r="F511" i="11"/>
  <c r="G511" i="11"/>
  <c r="I511" i="11"/>
  <c r="J511" i="11"/>
  <c r="L511" i="11"/>
  <c r="M511" i="11"/>
  <c r="O511" i="11"/>
  <c r="C511" i="11"/>
  <c r="D511" i="11"/>
  <c r="F507" i="11"/>
  <c r="D507" i="11"/>
  <c r="G507" i="11"/>
  <c r="I507" i="11"/>
  <c r="J507" i="11"/>
  <c r="L507" i="11"/>
  <c r="M507" i="11"/>
  <c r="C507" i="11"/>
  <c r="O507" i="11"/>
  <c r="P507" i="11"/>
  <c r="F503" i="11"/>
  <c r="C503" i="11"/>
  <c r="P503" i="11"/>
  <c r="D503" i="11"/>
  <c r="G503" i="11"/>
  <c r="I503" i="11"/>
  <c r="J503" i="11"/>
  <c r="L503" i="11"/>
  <c r="M503" i="11"/>
  <c r="O503" i="11"/>
  <c r="F499" i="11"/>
  <c r="O499" i="11"/>
  <c r="C499" i="11"/>
  <c r="P499" i="11"/>
  <c r="D499" i="11"/>
  <c r="G499" i="11"/>
  <c r="I499" i="11"/>
  <c r="J499" i="11"/>
  <c r="L499" i="11"/>
  <c r="M499" i="11"/>
  <c r="F495" i="11"/>
  <c r="M495" i="11"/>
  <c r="O495" i="11"/>
  <c r="C495" i="11"/>
  <c r="P495" i="11"/>
  <c r="D495" i="11"/>
  <c r="G495" i="11"/>
  <c r="I495" i="11"/>
  <c r="J495" i="11"/>
  <c r="L495" i="11"/>
  <c r="F491" i="11"/>
  <c r="L491" i="11"/>
  <c r="M491" i="11"/>
  <c r="O491" i="11"/>
  <c r="C491" i="11"/>
  <c r="P491" i="11"/>
  <c r="D491" i="11"/>
  <c r="G491" i="11"/>
  <c r="I491" i="11"/>
  <c r="J491" i="11"/>
  <c r="F487" i="11"/>
  <c r="J487" i="11"/>
  <c r="L487" i="11"/>
  <c r="M487" i="11"/>
  <c r="O487" i="11"/>
  <c r="C487" i="11"/>
  <c r="P487" i="11"/>
  <c r="D487" i="11"/>
  <c r="G487" i="11"/>
  <c r="H487" i="11" s="1"/>
  <c r="I487" i="11"/>
  <c r="K487" i="11" s="1"/>
  <c r="F483" i="11"/>
  <c r="I483" i="11"/>
  <c r="J483" i="11"/>
  <c r="L483" i="11"/>
  <c r="M483" i="11"/>
  <c r="O483" i="11"/>
  <c r="C483" i="11"/>
  <c r="P483" i="11"/>
  <c r="D483" i="11"/>
  <c r="G483" i="11"/>
  <c r="C479" i="11"/>
  <c r="F479" i="11"/>
  <c r="G479" i="11"/>
  <c r="L479" i="11"/>
  <c r="M479" i="11"/>
  <c r="P479" i="11"/>
  <c r="C475" i="11"/>
  <c r="F475" i="11"/>
  <c r="O475" i="11"/>
  <c r="C471" i="11"/>
  <c r="F471" i="11"/>
  <c r="M471" i="11"/>
  <c r="O471" i="11"/>
  <c r="C467" i="11"/>
  <c r="F467" i="11"/>
  <c r="O467" i="11"/>
  <c r="C463" i="11"/>
  <c r="F463" i="11"/>
  <c r="M463" i="11"/>
  <c r="O463" i="11"/>
  <c r="C459" i="11"/>
  <c r="F459" i="11"/>
  <c r="O459" i="11"/>
  <c r="J676" i="12"/>
  <c r="C676" i="12"/>
  <c r="L676" i="12"/>
  <c r="O676" i="12"/>
  <c r="L672" i="12"/>
  <c r="C672" i="12"/>
  <c r="J672" i="12"/>
  <c r="O672" i="12"/>
  <c r="C668" i="12"/>
  <c r="O668" i="12"/>
  <c r="D668" i="12"/>
  <c r="P668" i="12"/>
  <c r="G668" i="12"/>
  <c r="H668" i="12" s="1"/>
  <c r="J668" i="12"/>
  <c r="K668" i="12" s="1"/>
  <c r="C664" i="12"/>
  <c r="O664" i="12"/>
  <c r="D664" i="12"/>
  <c r="P664" i="12"/>
  <c r="G664" i="12"/>
  <c r="H664" i="12" s="1"/>
  <c r="J664" i="12"/>
  <c r="K664" i="12" s="1"/>
  <c r="C660" i="12"/>
  <c r="O660" i="12"/>
  <c r="D660" i="12"/>
  <c r="P660" i="12"/>
  <c r="G660" i="12"/>
  <c r="H660" i="12" s="1"/>
  <c r="J660" i="12"/>
  <c r="K660" i="12" s="1"/>
  <c r="C656" i="12"/>
  <c r="O656" i="12"/>
  <c r="D656" i="12"/>
  <c r="P656" i="12"/>
  <c r="G656" i="12"/>
  <c r="J656" i="12"/>
  <c r="C652" i="12"/>
  <c r="O652" i="12"/>
  <c r="D652" i="12"/>
  <c r="P652" i="12"/>
  <c r="G652" i="12"/>
  <c r="H652" i="12" s="1"/>
  <c r="J652" i="12"/>
  <c r="C648" i="12"/>
  <c r="O648" i="12"/>
  <c r="D648" i="12"/>
  <c r="P648" i="12"/>
  <c r="F648" i="12"/>
  <c r="G648" i="12"/>
  <c r="J648" i="12"/>
  <c r="K648" i="12" s="1"/>
  <c r="C644" i="12"/>
  <c r="O644" i="12"/>
  <c r="D644" i="12"/>
  <c r="P644" i="12"/>
  <c r="F644" i="12"/>
  <c r="G644" i="12"/>
  <c r="J644" i="12"/>
  <c r="C640" i="12"/>
  <c r="O640" i="12"/>
  <c r="D640" i="12"/>
  <c r="P640" i="12"/>
  <c r="F640" i="12"/>
  <c r="G640" i="12"/>
  <c r="I640" i="12"/>
  <c r="J640" i="12"/>
  <c r="C636" i="12"/>
  <c r="O636" i="12"/>
  <c r="D636" i="12"/>
  <c r="P636" i="12"/>
  <c r="F636" i="12"/>
  <c r="G636" i="12"/>
  <c r="I636" i="12"/>
  <c r="J636" i="12"/>
  <c r="C632" i="12"/>
  <c r="O632" i="12"/>
  <c r="D632" i="12"/>
  <c r="P632" i="12"/>
  <c r="F632" i="12"/>
  <c r="G632" i="12"/>
  <c r="I632" i="12"/>
  <c r="J632" i="12"/>
  <c r="C628" i="12"/>
  <c r="O628" i="12"/>
  <c r="D628" i="12"/>
  <c r="P628" i="12"/>
  <c r="F628" i="12"/>
  <c r="G628" i="12"/>
  <c r="I628" i="12"/>
  <c r="J628" i="12"/>
  <c r="C624" i="12"/>
  <c r="O624" i="12"/>
  <c r="D624" i="12"/>
  <c r="P624" i="12"/>
  <c r="F624" i="12"/>
  <c r="G624" i="12"/>
  <c r="I624" i="12"/>
  <c r="J624" i="12"/>
  <c r="C620" i="12"/>
  <c r="O620" i="12"/>
  <c r="D620" i="12"/>
  <c r="P620" i="12"/>
  <c r="F620" i="12"/>
  <c r="G620" i="12"/>
  <c r="I620" i="12"/>
  <c r="J620" i="12"/>
  <c r="C616" i="12"/>
  <c r="O616" i="12"/>
  <c r="D616" i="12"/>
  <c r="P616" i="12"/>
  <c r="F616" i="12"/>
  <c r="G616" i="12"/>
  <c r="I616" i="12"/>
  <c r="J616" i="12"/>
  <c r="C612" i="12"/>
  <c r="O612" i="12"/>
  <c r="D612" i="12"/>
  <c r="P612" i="12"/>
  <c r="F612" i="12"/>
  <c r="G612" i="12"/>
  <c r="I612" i="12"/>
  <c r="J612" i="12"/>
  <c r="C608" i="12"/>
  <c r="O608" i="12"/>
  <c r="D608" i="12"/>
  <c r="P608" i="12"/>
  <c r="F608" i="12"/>
  <c r="G608" i="12"/>
  <c r="I608" i="12"/>
  <c r="J608" i="12"/>
  <c r="C604" i="12"/>
  <c r="O604" i="12"/>
  <c r="D604" i="12"/>
  <c r="P604" i="12"/>
  <c r="F604" i="12"/>
  <c r="G604" i="12"/>
  <c r="I604" i="12"/>
  <c r="J604" i="12"/>
  <c r="C600" i="12"/>
  <c r="O600" i="12"/>
  <c r="D600" i="12"/>
  <c r="P600" i="12"/>
  <c r="F600" i="12"/>
  <c r="G600" i="12"/>
  <c r="I600" i="12"/>
  <c r="J600" i="12"/>
  <c r="C596" i="12"/>
  <c r="O596" i="12"/>
  <c r="D596" i="12"/>
  <c r="P596" i="12"/>
  <c r="F596" i="12"/>
  <c r="G596" i="12"/>
  <c r="I596" i="12"/>
  <c r="J596" i="12"/>
  <c r="C592" i="12"/>
  <c r="O592" i="12"/>
  <c r="D592" i="12"/>
  <c r="P592" i="12"/>
  <c r="F592" i="12"/>
  <c r="G592" i="12"/>
  <c r="I592" i="12"/>
  <c r="J592" i="12"/>
  <c r="C588" i="12"/>
  <c r="O588" i="12"/>
  <c r="D588" i="12"/>
  <c r="P588" i="12"/>
  <c r="F588" i="12"/>
  <c r="G588" i="12"/>
  <c r="I588" i="12"/>
  <c r="J588" i="12"/>
  <c r="C584" i="12"/>
  <c r="O584" i="12"/>
  <c r="D584" i="12"/>
  <c r="P584" i="12"/>
  <c r="F584" i="12"/>
  <c r="G584" i="12"/>
  <c r="I584" i="12"/>
  <c r="J584" i="12"/>
  <c r="C580" i="12"/>
  <c r="O580" i="12"/>
  <c r="D580" i="12"/>
  <c r="P580" i="12"/>
  <c r="F580" i="12"/>
  <c r="G580" i="12"/>
  <c r="I580" i="12"/>
  <c r="J580" i="12"/>
  <c r="C576" i="12"/>
  <c r="O576" i="12"/>
  <c r="D576" i="12"/>
  <c r="P576" i="12"/>
  <c r="F576" i="12"/>
  <c r="G576" i="12"/>
  <c r="I576" i="12"/>
  <c r="J576" i="12"/>
  <c r="C572" i="12"/>
  <c r="O572" i="12"/>
  <c r="D572" i="12"/>
  <c r="P572" i="12"/>
  <c r="F572" i="12"/>
  <c r="G572" i="12"/>
  <c r="I572" i="12"/>
  <c r="J572" i="12"/>
  <c r="C568" i="12"/>
  <c r="O568" i="12"/>
  <c r="D568" i="12"/>
  <c r="P568" i="12"/>
  <c r="F568" i="12"/>
  <c r="G568" i="12"/>
  <c r="I568" i="12"/>
  <c r="J568" i="12"/>
  <c r="C564" i="12"/>
  <c r="O564" i="12"/>
  <c r="D564" i="12"/>
  <c r="P564" i="12"/>
  <c r="F564" i="12"/>
  <c r="G564" i="12"/>
  <c r="I564" i="12"/>
  <c r="J564" i="12"/>
  <c r="G560" i="12"/>
  <c r="O560" i="12"/>
  <c r="C560" i="12"/>
  <c r="P560" i="12"/>
  <c r="D560" i="12"/>
  <c r="F560" i="12"/>
  <c r="I560" i="12"/>
  <c r="J560" i="12"/>
  <c r="G556" i="12"/>
  <c r="M556" i="12"/>
  <c r="N556" i="12" s="1"/>
  <c r="O556" i="12"/>
  <c r="C556" i="12"/>
  <c r="P556" i="12"/>
  <c r="D556" i="12"/>
  <c r="F556" i="12"/>
  <c r="I556" i="12"/>
  <c r="G552" i="12"/>
  <c r="L552" i="12"/>
  <c r="M552" i="12"/>
  <c r="O552" i="12"/>
  <c r="C552" i="12"/>
  <c r="P552" i="12"/>
  <c r="D552" i="12"/>
  <c r="F552" i="12"/>
  <c r="G548" i="12"/>
  <c r="J548" i="12"/>
  <c r="K548" i="12" s="1"/>
  <c r="L548" i="12"/>
  <c r="M548" i="12"/>
  <c r="O548" i="12"/>
  <c r="C548" i="12"/>
  <c r="P548" i="12"/>
  <c r="D548" i="12"/>
  <c r="G544" i="12"/>
  <c r="H544" i="12" s="1"/>
  <c r="I544" i="12"/>
  <c r="J544" i="12"/>
  <c r="L544" i="12"/>
  <c r="M544" i="12"/>
  <c r="O544" i="12"/>
  <c r="C544" i="12"/>
  <c r="P544" i="12"/>
  <c r="G540" i="12"/>
  <c r="F540" i="12"/>
  <c r="I540" i="12"/>
  <c r="J540" i="12"/>
  <c r="L540" i="12"/>
  <c r="M540" i="12"/>
  <c r="O540" i="12"/>
  <c r="Q540" i="12" s="1"/>
  <c r="G536" i="12"/>
  <c r="D536" i="12"/>
  <c r="F536" i="12"/>
  <c r="I536" i="12"/>
  <c r="J536" i="12"/>
  <c r="L536" i="12"/>
  <c r="M536" i="12"/>
  <c r="G532" i="12"/>
  <c r="I532" i="12"/>
  <c r="P532" i="12"/>
  <c r="C532" i="12"/>
  <c r="D532" i="12"/>
  <c r="F532" i="12"/>
  <c r="J532" i="12"/>
  <c r="L532" i="12"/>
  <c r="G528" i="12"/>
  <c r="O528" i="12"/>
  <c r="C528" i="12"/>
  <c r="D528" i="12"/>
  <c r="F528" i="12"/>
  <c r="I528" i="12"/>
  <c r="L528" i="12"/>
  <c r="M528" i="12"/>
  <c r="P528" i="12"/>
  <c r="G524" i="12"/>
  <c r="M524" i="12"/>
  <c r="O524" i="12"/>
  <c r="C524" i="12"/>
  <c r="P524" i="12"/>
  <c r="D524" i="12"/>
  <c r="F524" i="12"/>
  <c r="L524" i="12"/>
  <c r="G520" i="12"/>
  <c r="L520" i="12"/>
  <c r="M520" i="12"/>
  <c r="O520" i="12"/>
  <c r="C520" i="12"/>
  <c r="P520" i="12"/>
  <c r="D520" i="12"/>
  <c r="F520" i="12"/>
  <c r="G516" i="12"/>
  <c r="J516" i="12"/>
  <c r="L516" i="12"/>
  <c r="M516" i="12"/>
  <c r="O516" i="12"/>
  <c r="C516" i="12"/>
  <c r="P516" i="12"/>
  <c r="D516" i="12"/>
  <c r="F516" i="12"/>
  <c r="G512" i="12"/>
  <c r="I512" i="12"/>
  <c r="J512" i="12"/>
  <c r="L512" i="12"/>
  <c r="M512" i="12"/>
  <c r="O512" i="12"/>
  <c r="C512" i="12"/>
  <c r="D512" i="12"/>
  <c r="F512" i="12"/>
  <c r="P512" i="12"/>
  <c r="G508" i="12"/>
  <c r="F508" i="12"/>
  <c r="I508" i="12"/>
  <c r="J508" i="12"/>
  <c r="L508" i="12"/>
  <c r="M508" i="12"/>
  <c r="C508" i="12"/>
  <c r="D508" i="12"/>
  <c r="O508" i="12"/>
  <c r="P508" i="12"/>
  <c r="G504" i="12"/>
  <c r="D504" i="12"/>
  <c r="F504" i="12"/>
  <c r="I504" i="12"/>
  <c r="J504" i="12"/>
  <c r="L504" i="12"/>
  <c r="O504" i="12"/>
  <c r="P504" i="12"/>
  <c r="G500" i="12"/>
  <c r="C500" i="12"/>
  <c r="P500" i="12"/>
  <c r="D500" i="12"/>
  <c r="F500" i="12"/>
  <c r="I500" i="12"/>
  <c r="J500" i="12"/>
  <c r="L500" i="12"/>
  <c r="G496" i="12"/>
  <c r="O496" i="12"/>
  <c r="C496" i="12"/>
  <c r="P496" i="12"/>
  <c r="D496" i="12"/>
  <c r="F496" i="12"/>
  <c r="I496" i="12"/>
  <c r="J496" i="12"/>
  <c r="L496" i="12"/>
  <c r="G492" i="12"/>
  <c r="M492" i="12"/>
  <c r="O492" i="12"/>
  <c r="C492" i="12"/>
  <c r="P492" i="12"/>
  <c r="D492" i="12"/>
  <c r="F492" i="12"/>
  <c r="I492" i="12"/>
  <c r="J492" i="12"/>
  <c r="L492" i="12"/>
  <c r="G488" i="12"/>
  <c r="L488" i="12"/>
  <c r="M488" i="12"/>
  <c r="O488" i="12"/>
  <c r="C488" i="12"/>
  <c r="P488" i="12"/>
  <c r="D488" i="12"/>
  <c r="F488" i="12"/>
  <c r="I488" i="12"/>
  <c r="J488" i="12"/>
  <c r="G484" i="12"/>
  <c r="J484" i="12"/>
  <c r="L484" i="12"/>
  <c r="M484" i="12"/>
  <c r="O484" i="12"/>
  <c r="C484" i="12"/>
  <c r="P484" i="12"/>
  <c r="D484" i="12"/>
  <c r="F484" i="12"/>
  <c r="I484" i="12"/>
  <c r="G480" i="12"/>
  <c r="I480" i="12"/>
  <c r="J480" i="12"/>
  <c r="L480" i="12"/>
  <c r="M480" i="12"/>
  <c r="O480" i="12"/>
  <c r="D480" i="12"/>
  <c r="F480" i="12"/>
  <c r="P480" i="12"/>
  <c r="G476" i="12"/>
  <c r="F476" i="12"/>
  <c r="I476" i="12"/>
  <c r="J476" i="12"/>
  <c r="L476" i="12"/>
  <c r="M476" i="12"/>
  <c r="P476" i="12"/>
  <c r="C476" i="12"/>
  <c r="G472" i="12"/>
  <c r="D472" i="12"/>
  <c r="F472" i="12"/>
  <c r="I472" i="12"/>
  <c r="J472" i="12"/>
  <c r="L472" i="12"/>
  <c r="C472" i="12"/>
  <c r="M472" i="12"/>
  <c r="O472" i="12"/>
  <c r="G468" i="12"/>
  <c r="O468" i="12"/>
  <c r="C468" i="12"/>
  <c r="P468" i="12"/>
  <c r="D468" i="12"/>
  <c r="F468" i="12"/>
  <c r="I468" i="12"/>
  <c r="J468" i="12"/>
  <c r="L468" i="12"/>
  <c r="M468" i="12"/>
  <c r="G464" i="12"/>
  <c r="M464" i="12"/>
  <c r="O464" i="12"/>
  <c r="C464" i="12"/>
  <c r="P464" i="12"/>
  <c r="D464" i="12"/>
  <c r="F464" i="12"/>
  <c r="I464" i="12"/>
  <c r="J464" i="12"/>
  <c r="L464" i="12"/>
  <c r="G460" i="12"/>
  <c r="L460" i="12"/>
  <c r="M460" i="12"/>
  <c r="O460" i="12"/>
  <c r="C460" i="12"/>
  <c r="P460" i="12"/>
  <c r="D460" i="12"/>
  <c r="F460" i="12"/>
  <c r="I460" i="12"/>
  <c r="J460" i="12"/>
  <c r="M705" i="13"/>
  <c r="O705" i="13"/>
  <c r="C705" i="13"/>
  <c r="F705" i="13"/>
  <c r="C701" i="13"/>
  <c r="F701" i="13"/>
  <c r="M701" i="13"/>
  <c r="O701" i="13"/>
  <c r="C697" i="13"/>
  <c r="F697" i="13"/>
  <c r="M697" i="13"/>
  <c r="O697" i="13"/>
  <c r="F693" i="13"/>
  <c r="O693" i="13"/>
  <c r="C693" i="13"/>
  <c r="M693" i="13"/>
  <c r="C689" i="13"/>
  <c r="O689" i="13"/>
  <c r="C685" i="13"/>
  <c r="F685" i="13"/>
  <c r="O685" i="13"/>
  <c r="C681" i="13"/>
  <c r="F681" i="13"/>
  <c r="O681" i="13"/>
  <c r="D677" i="13"/>
  <c r="F677" i="13"/>
  <c r="I677" i="13"/>
  <c r="P677" i="13"/>
  <c r="F673" i="13"/>
  <c r="D673" i="13"/>
  <c r="I673" i="13"/>
  <c r="P673" i="13"/>
  <c r="P669" i="13"/>
  <c r="D669" i="13"/>
  <c r="F669" i="13"/>
  <c r="I669" i="13"/>
  <c r="M469" i="13"/>
  <c r="N469" i="13" s="1"/>
  <c r="G469" i="13"/>
  <c r="H469" i="13" s="1"/>
  <c r="L465" i="13"/>
  <c r="M465" i="13"/>
  <c r="G465" i="13"/>
  <c r="H465" i="13" s="1"/>
  <c r="L461" i="13"/>
  <c r="M461" i="13"/>
  <c r="D461" i="13"/>
  <c r="E461" i="13" s="1"/>
  <c r="P461" i="13"/>
  <c r="Q461" i="13" s="1"/>
  <c r="G461" i="13"/>
  <c r="H461" i="13" s="1"/>
  <c r="L457" i="13"/>
  <c r="M457" i="13"/>
  <c r="D457" i="13"/>
  <c r="E457" i="13" s="1"/>
  <c r="P457" i="13"/>
  <c r="Q457" i="13" s="1"/>
  <c r="G457" i="13"/>
  <c r="H457" i="13" s="1"/>
  <c r="G631" i="11"/>
  <c r="L563" i="11"/>
  <c r="J523" i="11"/>
  <c r="I644" i="12"/>
  <c r="L640" i="12"/>
  <c r="N640" i="12" s="1"/>
  <c r="L636" i="12"/>
  <c r="N636" i="12" s="1"/>
  <c r="L632" i="12"/>
  <c r="N632" i="12" s="1"/>
  <c r="L628" i="12"/>
  <c r="N628" i="12" s="1"/>
  <c r="L624" i="12"/>
  <c r="N624" i="12" s="1"/>
  <c r="L620" i="12"/>
  <c r="N620" i="12" s="1"/>
  <c r="L616" i="12"/>
  <c r="N616" i="12" s="1"/>
  <c r="L612" i="12"/>
  <c r="N612" i="12" s="1"/>
  <c r="L608" i="12"/>
  <c r="N608" i="12" s="1"/>
  <c r="L604" i="12"/>
  <c r="N604" i="12" s="1"/>
  <c r="L600" i="12"/>
  <c r="N600" i="12" s="1"/>
  <c r="L596" i="12"/>
  <c r="N596" i="12" s="1"/>
  <c r="L592" i="12"/>
  <c r="N592" i="12" s="1"/>
  <c r="L588" i="12"/>
  <c r="N588" i="12" s="1"/>
  <c r="L584" i="12"/>
  <c r="N584" i="12" s="1"/>
  <c r="L580" i="12"/>
  <c r="N580" i="12" s="1"/>
  <c r="L576" i="12"/>
  <c r="N576" i="12" s="1"/>
  <c r="L572" i="12"/>
  <c r="N572" i="12" s="1"/>
  <c r="L568" i="12"/>
  <c r="N568" i="12" s="1"/>
  <c r="L564" i="12"/>
  <c r="N564" i="12" s="1"/>
  <c r="L560" i="12"/>
  <c r="N560" i="12" s="1"/>
  <c r="J556" i="12"/>
  <c r="K556" i="12" s="1"/>
  <c r="I552" i="12"/>
  <c r="K552" i="12" s="1"/>
  <c r="F548" i="12"/>
  <c r="D544" i="12"/>
  <c r="D540" i="12"/>
  <c r="P536" i="12"/>
  <c r="J524" i="12"/>
  <c r="J520" i="12"/>
  <c r="I516" i="12"/>
  <c r="M567" i="11"/>
  <c r="L527" i="11"/>
  <c r="C540" i="12"/>
  <c r="O536" i="12"/>
  <c r="O532" i="12"/>
  <c r="J528" i="12"/>
  <c r="I524" i="12"/>
  <c r="I520" i="12"/>
  <c r="C571" i="11"/>
  <c r="M531" i="11"/>
  <c r="N531" i="11" s="1"/>
  <c r="C536" i="12"/>
  <c r="M532" i="12"/>
  <c r="D543" i="11"/>
  <c r="P539" i="11"/>
  <c r="O535" i="11"/>
  <c r="I656" i="12"/>
  <c r="M652" i="12"/>
  <c r="M504" i="12"/>
  <c r="N504" i="12" s="1"/>
  <c r="O500" i="12"/>
  <c r="M496" i="12"/>
  <c r="O476" i="12"/>
  <c r="P472" i="12"/>
  <c r="D547" i="11"/>
  <c r="C543" i="11"/>
  <c r="O539" i="11"/>
  <c r="L458" i="7"/>
  <c r="F656" i="12"/>
  <c r="H656" i="12" s="1"/>
  <c r="L652" i="12"/>
  <c r="C504" i="12"/>
  <c r="M500" i="12"/>
  <c r="C480" i="12"/>
  <c r="D476" i="12"/>
  <c r="C647" i="11"/>
  <c r="C627" i="11"/>
  <c r="G551" i="11"/>
  <c r="P511" i="11"/>
  <c r="I652" i="12"/>
  <c r="M648" i="12"/>
  <c r="N648" i="12" s="1"/>
  <c r="J611" i="11"/>
  <c r="I555" i="11"/>
  <c r="G515" i="11"/>
  <c r="D707" i="7"/>
  <c r="D703" i="7"/>
  <c r="G699" i="7"/>
  <c r="H699" i="7" s="1"/>
  <c r="G695" i="7"/>
  <c r="H695" i="7" s="1"/>
  <c r="J691" i="7"/>
  <c r="J687" i="7"/>
  <c r="G683" i="7"/>
  <c r="H683" i="7" s="1"/>
  <c r="L685" i="7"/>
  <c r="G685" i="7"/>
  <c r="G677" i="7"/>
  <c r="I677" i="7"/>
  <c r="J677" i="7"/>
  <c r="L677" i="7"/>
  <c r="D677" i="7"/>
  <c r="P677" i="7"/>
  <c r="C677" i="7"/>
  <c r="F677" i="7"/>
  <c r="M677" i="7"/>
  <c r="G673" i="7"/>
  <c r="H673" i="7" s="1"/>
  <c r="I673" i="7"/>
  <c r="J673" i="7"/>
  <c r="L673" i="7"/>
  <c r="D673" i="7"/>
  <c r="P673" i="7"/>
  <c r="M673" i="7"/>
  <c r="O673" i="7"/>
  <c r="C673" i="7"/>
  <c r="G669" i="7"/>
  <c r="I669" i="7"/>
  <c r="J669" i="7"/>
  <c r="L669" i="7"/>
  <c r="D669" i="7"/>
  <c r="P669" i="7"/>
  <c r="Q669" i="7" s="1"/>
  <c r="C669" i="7"/>
  <c r="F669" i="7"/>
  <c r="M669" i="7"/>
  <c r="C706" i="11"/>
  <c r="P706" i="11"/>
  <c r="D706" i="11"/>
  <c r="G706" i="11"/>
  <c r="I706" i="11"/>
  <c r="L706" i="11"/>
  <c r="J706" i="11"/>
  <c r="M706" i="11"/>
  <c r="C702" i="11"/>
  <c r="D702" i="11"/>
  <c r="G702" i="11"/>
  <c r="I702" i="11"/>
  <c r="J702" i="11"/>
  <c r="L702" i="11"/>
  <c r="P702" i="11"/>
  <c r="M702" i="11"/>
  <c r="I698" i="11"/>
  <c r="D698" i="11"/>
  <c r="G698" i="11"/>
  <c r="J698" i="11"/>
  <c r="P698" i="11"/>
  <c r="M698" i="11"/>
  <c r="I694" i="11"/>
  <c r="P694" i="11"/>
  <c r="D694" i="11"/>
  <c r="J694" i="11"/>
  <c r="M694" i="11"/>
  <c r="I690" i="11"/>
  <c r="D690" i="11"/>
  <c r="G690" i="11"/>
  <c r="J690" i="11"/>
  <c r="P690" i="11"/>
  <c r="M690" i="11"/>
  <c r="I686" i="11"/>
  <c r="D686" i="11"/>
  <c r="G686" i="11"/>
  <c r="J686" i="11"/>
  <c r="M686" i="11"/>
  <c r="P686" i="11"/>
  <c r="I682" i="11"/>
  <c r="G682" i="11"/>
  <c r="J682" i="11"/>
  <c r="M682" i="11"/>
  <c r="P682" i="11"/>
  <c r="M678" i="11"/>
  <c r="N678" i="11" s="1"/>
  <c r="C678" i="11"/>
  <c r="O678" i="11"/>
  <c r="D678" i="11"/>
  <c r="P678" i="11"/>
  <c r="F678" i="11"/>
  <c r="J678" i="11"/>
  <c r="G678" i="11"/>
  <c r="I678" i="11"/>
  <c r="M674" i="11"/>
  <c r="C674" i="11"/>
  <c r="O674" i="11"/>
  <c r="D674" i="11"/>
  <c r="P674" i="11"/>
  <c r="F674" i="11"/>
  <c r="J674" i="11"/>
  <c r="G674" i="11"/>
  <c r="I674" i="11"/>
  <c r="L674" i="11"/>
  <c r="M670" i="11"/>
  <c r="N670" i="11" s="1"/>
  <c r="C670" i="11"/>
  <c r="O670" i="11"/>
  <c r="D670" i="11"/>
  <c r="P670" i="11"/>
  <c r="F670" i="11"/>
  <c r="H670" i="11" s="1"/>
  <c r="J670" i="11"/>
  <c r="I670" i="11"/>
  <c r="F642" i="11"/>
  <c r="H642" i="11" s="1"/>
  <c r="L642" i="11"/>
  <c r="N642" i="11" s="1"/>
  <c r="F638" i="11"/>
  <c r="H638" i="11" s="1"/>
  <c r="L638" i="11"/>
  <c r="N638" i="11" s="1"/>
  <c r="F634" i="11"/>
  <c r="H634" i="11" s="1"/>
  <c r="L634" i="11"/>
  <c r="N634" i="11" s="1"/>
  <c r="F630" i="11"/>
  <c r="H630" i="11" s="1"/>
  <c r="L630" i="11"/>
  <c r="N630" i="11" s="1"/>
  <c r="F626" i="11"/>
  <c r="H626" i="11" s="1"/>
  <c r="L626" i="11"/>
  <c r="N626" i="11" s="1"/>
  <c r="C622" i="11"/>
  <c r="E622" i="11" s="1"/>
  <c r="F622" i="11"/>
  <c r="H622" i="11" s="1"/>
  <c r="L622" i="11"/>
  <c r="N622" i="11" s="1"/>
  <c r="C618" i="11"/>
  <c r="E618" i="11" s="1"/>
  <c r="O618" i="11"/>
  <c r="Q618" i="11" s="1"/>
  <c r="F618" i="11"/>
  <c r="G618" i="11"/>
  <c r="L618" i="11"/>
  <c r="N618" i="11" s="1"/>
  <c r="C614" i="11"/>
  <c r="E614" i="11" s="1"/>
  <c r="O614" i="11"/>
  <c r="Q614" i="11" s="1"/>
  <c r="F614" i="11"/>
  <c r="G614" i="11"/>
  <c r="I614" i="11"/>
  <c r="K614" i="11" s="1"/>
  <c r="L614" i="11"/>
  <c r="N614" i="11" s="1"/>
  <c r="C610" i="11"/>
  <c r="E610" i="11" s="1"/>
  <c r="O610" i="11"/>
  <c r="Q610" i="11" s="1"/>
  <c r="F610" i="11"/>
  <c r="G610" i="11"/>
  <c r="I610" i="11"/>
  <c r="K610" i="11" s="1"/>
  <c r="L610" i="11"/>
  <c r="N610" i="11" s="1"/>
  <c r="C606" i="11"/>
  <c r="E606" i="11" s="1"/>
  <c r="O606" i="11"/>
  <c r="Q606" i="11" s="1"/>
  <c r="F606" i="11"/>
  <c r="G606" i="11"/>
  <c r="I606" i="11"/>
  <c r="K606" i="11" s="1"/>
  <c r="L606" i="11"/>
  <c r="N606" i="11" s="1"/>
  <c r="C602" i="11"/>
  <c r="E602" i="11" s="1"/>
  <c r="O602" i="11"/>
  <c r="Q602" i="11" s="1"/>
  <c r="F602" i="11"/>
  <c r="G602" i="11"/>
  <c r="I602" i="11"/>
  <c r="K602" i="11" s="1"/>
  <c r="L602" i="11"/>
  <c r="N602" i="11" s="1"/>
  <c r="C598" i="11"/>
  <c r="O598" i="11"/>
  <c r="D598" i="11"/>
  <c r="P598" i="11"/>
  <c r="F598" i="11"/>
  <c r="G598" i="11"/>
  <c r="I598" i="11"/>
  <c r="K598" i="11" s="1"/>
  <c r="L598" i="11"/>
  <c r="N598" i="11" s="1"/>
  <c r="C594" i="11"/>
  <c r="O594" i="11"/>
  <c r="D594" i="11"/>
  <c r="P594" i="11"/>
  <c r="F594" i="11"/>
  <c r="G594" i="11"/>
  <c r="I594" i="11"/>
  <c r="K594" i="11" s="1"/>
  <c r="L594" i="11"/>
  <c r="N594" i="11" s="1"/>
  <c r="C590" i="11"/>
  <c r="O590" i="11"/>
  <c r="D590" i="11"/>
  <c r="P590" i="11"/>
  <c r="F590" i="11"/>
  <c r="G590" i="11"/>
  <c r="I590" i="11"/>
  <c r="K590" i="11" s="1"/>
  <c r="L590" i="11"/>
  <c r="N590" i="11" s="1"/>
  <c r="C586" i="11"/>
  <c r="O586" i="11"/>
  <c r="D586" i="11"/>
  <c r="P586" i="11"/>
  <c r="F586" i="11"/>
  <c r="G586" i="11"/>
  <c r="I586" i="11"/>
  <c r="K586" i="11" s="1"/>
  <c r="L586" i="11"/>
  <c r="N586" i="11" s="1"/>
  <c r="C582" i="11"/>
  <c r="O582" i="11"/>
  <c r="D582" i="11"/>
  <c r="P582" i="11"/>
  <c r="F582" i="11"/>
  <c r="G582" i="11"/>
  <c r="I582" i="11"/>
  <c r="K582" i="11" s="1"/>
  <c r="L582" i="11"/>
  <c r="N582" i="11" s="1"/>
  <c r="C578" i="11"/>
  <c r="O578" i="11"/>
  <c r="D578" i="11"/>
  <c r="P578" i="11"/>
  <c r="F578" i="11"/>
  <c r="G578" i="11"/>
  <c r="I578" i="11"/>
  <c r="K578" i="11" s="1"/>
  <c r="L578" i="11"/>
  <c r="N578" i="11" s="1"/>
  <c r="C574" i="11"/>
  <c r="O574" i="11"/>
  <c r="D574" i="11"/>
  <c r="P574" i="11"/>
  <c r="F574" i="11"/>
  <c r="G574" i="11"/>
  <c r="I574" i="11"/>
  <c r="K574" i="11" s="1"/>
  <c r="L574" i="11"/>
  <c r="N574" i="11" s="1"/>
  <c r="C570" i="11"/>
  <c r="O570" i="11"/>
  <c r="D570" i="11"/>
  <c r="P570" i="11"/>
  <c r="F570" i="11"/>
  <c r="G570" i="11"/>
  <c r="I570" i="11"/>
  <c r="K570" i="11" s="1"/>
  <c r="L570" i="11"/>
  <c r="N570" i="11" s="1"/>
  <c r="C566" i="11"/>
  <c r="O566" i="11"/>
  <c r="D566" i="11"/>
  <c r="P566" i="11"/>
  <c r="F566" i="11"/>
  <c r="G566" i="11"/>
  <c r="I566" i="11"/>
  <c r="K566" i="11" s="1"/>
  <c r="L566" i="11"/>
  <c r="N566" i="11" s="1"/>
  <c r="C562" i="11"/>
  <c r="O562" i="11"/>
  <c r="D562" i="11"/>
  <c r="P562" i="11"/>
  <c r="F562" i="11"/>
  <c r="G562" i="11"/>
  <c r="I562" i="11"/>
  <c r="K562" i="11" s="1"/>
  <c r="L562" i="11"/>
  <c r="N562" i="11" s="1"/>
  <c r="C558" i="11"/>
  <c r="O558" i="11"/>
  <c r="D558" i="11"/>
  <c r="P558" i="11"/>
  <c r="F558" i="11"/>
  <c r="G558" i="11"/>
  <c r="I558" i="11"/>
  <c r="K558" i="11" s="1"/>
  <c r="L558" i="11"/>
  <c r="N558" i="11" s="1"/>
  <c r="C554" i="11"/>
  <c r="O554" i="11"/>
  <c r="D554" i="11"/>
  <c r="P554" i="11"/>
  <c r="F554" i="11"/>
  <c r="G554" i="11"/>
  <c r="I554" i="11"/>
  <c r="K554" i="11" s="1"/>
  <c r="L554" i="11"/>
  <c r="N554" i="11" s="1"/>
  <c r="C550" i="11"/>
  <c r="O550" i="11"/>
  <c r="D550" i="11"/>
  <c r="P550" i="11"/>
  <c r="F550" i="11"/>
  <c r="G550" i="11"/>
  <c r="I550" i="11"/>
  <c r="K550" i="11" s="1"/>
  <c r="L550" i="11"/>
  <c r="N550" i="11" s="1"/>
  <c r="O677" i="7"/>
  <c r="I690" i="7"/>
  <c r="G690" i="7"/>
  <c r="D678" i="7"/>
  <c r="P678" i="7"/>
  <c r="F678" i="7"/>
  <c r="G678" i="7"/>
  <c r="I678" i="7"/>
  <c r="K678" i="7" s="1"/>
  <c r="M678" i="7"/>
  <c r="D674" i="7"/>
  <c r="P674" i="7"/>
  <c r="Q674" i="7" s="1"/>
  <c r="F674" i="7"/>
  <c r="G674" i="7"/>
  <c r="I674" i="7"/>
  <c r="M674" i="7"/>
  <c r="D670" i="7"/>
  <c r="P670" i="7"/>
  <c r="F670" i="7"/>
  <c r="G670" i="7"/>
  <c r="I670" i="7"/>
  <c r="K670" i="7" s="1"/>
  <c r="M670" i="7"/>
  <c r="L707" i="11"/>
  <c r="D707" i="11"/>
  <c r="F707" i="11"/>
  <c r="G707" i="11"/>
  <c r="I707" i="11"/>
  <c r="M707" i="11"/>
  <c r="L703" i="11"/>
  <c r="F703" i="11"/>
  <c r="G703" i="11"/>
  <c r="I703" i="11"/>
  <c r="J703" i="11"/>
  <c r="M703" i="11"/>
  <c r="F699" i="11"/>
  <c r="G699" i="11"/>
  <c r="J699" i="11"/>
  <c r="M699" i="11"/>
  <c r="P699" i="11"/>
  <c r="F695" i="11"/>
  <c r="D695" i="11"/>
  <c r="G695" i="11"/>
  <c r="J695" i="11"/>
  <c r="M695" i="11"/>
  <c r="F683" i="11"/>
  <c r="M683" i="11"/>
  <c r="J679" i="11"/>
  <c r="L679" i="11"/>
  <c r="M679" i="11"/>
  <c r="C679" i="11"/>
  <c r="O679" i="11"/>
  <c r="Q679" i="11" s="1"/>
  <c r="G679" i="11"/>
  <c r="J675" i="11"/>
  <c r="K675" i="11" s="1"/>
  <c r="L675" i="11"/>
  <c r="M675" i="11"/>
  <c r="C675" i="11"/>
  <c r="O675" i="11"/>
  <c r="G675" i="11"/>
  <c r="J671" i="11"/>
  <c r="L671" i="11"/>
  <c r="M671" i="11"/>
  <c r="C671" i="11"/>
  <c r="O671" i="11"/>
  <c r="G671" i="11"/>
  <c r="H671" i="11" s="1"/>
  <c r="I479" i="11"/>
  <c r="J479" i="11"/>
  <c r="D479" i="11"/>
  <c r="G475" i="11"/>
  <c r="I475" i="11"/>
  <c r="J475" i="11"/>
  <c r="L475" i="11"/>
  <c r="D475" i="11"/>
  <c r="P475" i="11"/>
  <c r="Q475" i="11" s="1"/>
  <c r="G471" i="11"/>
  <c r="I471" i="11"/>
  <c r="J471" i="11"/>
  <c r="L471" i="11"/>
  <c r="D471" i="11"/>
  <c r="P471" i="11"/>
  <c r="G467" i="11"/>
  <c r="I467" i="11"/>
  <c r="J467" i="11"/>
  <c r="L467" i="11"/>
  <c r="D467" i="11"/>
  <c r="P467" i="11"/>
  <c r="G463" i="11"/>
  <c r="I463" i="11"/>
  <c r="J463" i="11"/>
  <c r="L463" i="11"/>
  <c r="D463" i="11"/>
  <c r="P463" i="11"/>
  <c r="G459" i="11"/>
  <c r="I459" i="11"/>
  <c r="J459" i="11"/>
  <c r="L459" i="11"/>
  <c r="D459" i="11"/>
  <c r="P459" i="11"/>
  <c r="I704" i="12"/>
  <c r="F704" i="12"/>
  <c r="G704" i="12"/>
  <c r="I700" i="12"/>
  <c r="F700" i="12"/>
  <c r="G700" i="12"/>
  <c r="I696" i="12"/>
  <c r="F696" i="12"/>
  <c r="G696" i="12"/>
  <c r="I692" i="12"/>
  <c r="G692" i="12"/>
  <c r="I688" i="12"/>
  <c r="G688" i="12"/>
  <c r="I684" i="12"/>
  <c r="G684" i="12"/>
  <c r="I680" i="12"/>
  <c r="G680" i="12"/>
  <c r="D676" i="12"/>
  <c r="P676" i="12"/>
  <c r="F676" i="12"/>
  <c r="G676" i="12"/>
  <c r="I676" i="12"/>
  <c r="M676" i="12"/>
  <c r="D672" i="12"/>
  <c r="P672" i="12"/>
  <c r="F672" i="12"/>
  <c r="G672" i="12"/>
  <c r="I672" i="12"/>
  <c r="M672" i="12"/>
  <c r="G705" i="13"/>
  <c r="I705" i="13"/>
  <c r="J705" i="13"/>
  <c r="L705" i="13"/>
  <c r="D705" i="13"/>
  <c r="P705" i="13"/>
  <c r="G701" i="13"/>
  <c r="I701" i="13"/>
  <c r="J701" i="13"/>
  <c r="L701" i="13"/>
  <c r="D701" i="13"/>
  <c r="E701" i="13" s="1"/>
  <c r="P701" i="13"/>
  <c r="G697" i="13"/>
  <c r="I697" i="13"/>
  <c r="J697" i="13"/>
  <c r="L697" i="13"/>
  <c r="D697" i="13"/>
  <c r="E697" i="13" s="1"/>
  <c r="P697" i="13"/>
  <c r="G693" i="13"/>
  <c r="I693" i="13"/>
  <c r="J693" i="13"/>
  <c r="L693" i="13"/>
  <c r="D693" i="13"/>
  <c r="E693" i="13" s="1"/>
  <c r="P693" i="13"/>
  <c r="G689" i="13"/>
  <c r="H689" i="13" s="1"/>
  <c r="I689" i="13"/>
  <c r="J689" i="13"/>
  <c r="L689" i="13"/>
  <c r="N689" i="13" s="1"/>
  <c r="D689" i="13"/>
  <c r="P689" i="13"/>
  <c r="G685" i="13"/>
  <c r="I685" i="13"/>
  <c r="J685" i="13"/>
  <c r="L685" i="13"/>
  <c r="M685" i="13"/>
  <c r="D685" i="13"/>
  <c r="P685" i="13"/>
  <c r="Q685" i="13" s="1"/>
  <c r="G681" i="13"/>
  <c r="I681" i="13"/>
  <c r="J681" i="13"/>
  <c r="L681" i="13"/>
  <c r="M681" i="13"/>
  <c r="D681" i="13"/>
  <c r="P681" i="13"/>
  <c r="J677" i="13"/>
  <c r="L677" i="13"/>
  <c r="M677" i="13"/>
  <c r="C677" i="13"/>
  <c r="O677" i="13"/>
  <c r="G677" i="13"/>
  <c r="H677" i="13" s="1"/>
  <c r="J673" i="13"/>
  <c r="L673" i="13"/>
  <c r="M673" i="13"/>
  <c r="C673" i="13"/>
  <c r="E673" i="13" s="1"/>
  <c r="O673" i="13"/>
  <c r="G673" i="13"/>
  <c r="J669" i="13"/>
  <c r="L669" i="13"/>
  <c r="M669" i="13"/>
  <c r="C669" i="13"/>
  <c r="O669" i="13"/>
  <c r="G669" i="13"/>
  <c r="L546" i="11"/>
  <c r="N546" i="11" s="1"/>
  <c r="L542" i="11"/>
  <c r="N542" i="11" s="1"/>
  <c r="L538" i="11"/>
  <c r="N538" i="11" s="1"/>
  <c r="L534" i="11"/>
  <c r="N534" i="11" s="1"/>
  <c r="L530" i="11"/>
  <c r="N530" i="11" s="1"/>
  <c r="L526" i="11"/>
  <c r="N526" i="11" s="1"/>
  <c r="L522" i="11"/>
  <c r="N522" i="11" s="1"/>
  <c r="L518" i="11"/>
  <c r="N518" i="11" s="1"/>
  <c r="L514" i="11"/>
  <c r="N514" i="11" s="1"/>
  <c r="L510" i="11"/>
  <c r="N510" i="11" s="1"/>
  <c r="L506" i="11"/>
  <c r="N506" i="11" s="1"/>
  <c r="L502" i="11"/>
  <c r="N502" i="11" s="1"/>
  <c r="L498" i="11"/>
  <c r="N498" i="11" s="1"/>
  <c r="L494" i="11"/>
  <c r="N494" i="11" s="1"/>
  <c r="L490" i="11"/>
  <c r="N490" i="11" s="1"/>
  <c r="L486" i="11"/>
  <c r="N486" i="11" s="1"/>
  <c r="L482" i="11"/>
  <c r="N482" i="11" s="1"/>
  <c r="C678" i="7"/>
  <c r="C670" i="7"/>
  <c r="D679" i="11"/>
  <c r="P675" i="11"/>
  <c r="J478" i="11"/>
  <c r="L478" i="11"/>
  <c r="M478" i="11"/>
  <c r="C478" i="11"/>
  <c r="G478" i="11"/>
  <c r="J474" i="11"/>
  <c r="K474" i="11" s="1"/>
  <c r="L474" i="11"/>
  <c r="M474" i="11"/>
  <c r="C474" i="11"/>
  <c r="O474" i="11"/>
  <c r="Q474" i="11" s="1"/>
  <c r="G474" i="11"/>
  <c r="H474" i="11" s="1"/>
  <c r="J470" i="11"/>
  <c r="L470" i="11"/>
  <c r="M470" i="11"/>
  <c r="C470" i="11"/>
  <c r="O470" i="11"/>
  <c r="G470" i="11"/>
  <c r="J466" i="11"/>
  <c r="K466" i="11" s="1"/>
  <c r="L466" i="11"/>
  <c r="M466" i="11"/>
  <c r="C466" i="11"/>
  <c r="O466" i="11"/>
  <c r="Q466" i="11" s="1"/>
  <c r="G466" i="11"/>
  <c r="H466" i="11" s="1"/>
  <c r="J462" i="11"/>
  <c r="L462" i="11"/>
  <c r="M462" i="11"/>
  <c r="C462" i="11"/>
  <c r="O462" i="11"/>
  <c r="G462" i="11"/>
  <c r="J458" i="11"/>
  <c r="K458" i="11" s="1"/>
  <c r="L458" i="11"/>
  <c r="M458" i="11"/>
  <c r="C458" i="11"/>
  <c r="O458" i="11"/>
  <c r="Q458" i="11" s="1"/>
  <c r="G458" i="11"/>
  <c r="H458" i="11" s="1"/>
  <c r="M707" i="12"/>
  <c r="N707" i="12" s="1"/>
  <c r="C707" i="12"/>
  <c r="O707" i="12"/>
  <c r="D707" i="12"/>
  <c r="P707" i="12"/>
  <c r="F707" i="12"/>
  <c r="G707" i="12"/>
  <c r="J707" i="12"/>
  <c r="K707" i="12" s="1"/>
  <c r="M703" i="12"/>
  <c r="C703" i="12"/>
  <c r="O703" i="12"/>
  <c r="D703" i="12"/>
  <c r="P703" i="12"/>
  <c r="F703" i="12"/>
  <c r="G703" i="12"/>
  <c r="J703" i="12"/>
  <c r="K703" i="12" s="1"/>
  <c r="M699" i="12"/>
  <c r="C699" i="12"/>
  <c r="O699" i="12"/>
  <c r="D699" i="12"/>
  <c r="P699" i="12"/>
  <c r="F699" i="12"/>
  <c r="G699" i="12"/>
  <c r="J699" i="12"/>
  <c r="M695" i="12"/>
  <c r="C695" i="12"/>
  <c r="O695" i="12"/>
  <c r="D695" i="12"/>
  <c r="P695" i="12"/>
  <c r="F695" i="12"/>
  <c r="G695" i="12"/>
  <c r="J695" i="12"/>
  <c r="D691" i="12"/>
  <c r="E691" i="12" s="1"/>
  <c r="J691" i="12"/>
  <c r="K691" i="12" s="1"/>
  <c r="L691" i="12"/>
  <c r="M691" i="12"/>
  <c r="O691" i="12"/>
  <c r="F691" i="12"/>
  <c r="C687" i="12"/>
  <c r="D687" i="12"/>
  <c r="G687" i="12"/>
  <c r="I687" i="12"/>
  <c r="J687" i="12"/>
  <c r="M687" i="12"/>
  <c r="N687" i="12" s="1"/>
  <c r="M683" i="12"/>
  <c r="I683" i="12"/>
  <c r="J683" i="12"/>
  <c r="L683" i="12"/>
  <c r="O683" i="12"/>
  <c r="F683" i="12"/>
  <c r="G679" i="12"/>
  <c r="I679" i="12"/>
  <c r="J679" i="12"/>
  <c r="L679" i="12"/>
  <c r="D679" i="12"/>
  <c r="E679" i="12" s="1"/>
  <c r="P679" i="12"/>
  <c r="G675" i="12"/>
  <c r="I675" i="12"/>
  <c r="J675" i="12"/>
  <c r="L675" i="12"/>
  <c r="N675" i="12" s="1"/>
  <c r="D675" i="12"/>
  <c r="P675" i="12"/>
  <c r="Q675" i="12" s="1"/>
  <c r="G671" i="12"/>
  <c r="I671" i="12"/>
  <c r="J671" i="12"/>
  <c r="L671" i="12"/>
  <c r="D671" i="12"/>
  <c r="E671" i="12" s="1"/>
  <c r="P671" i="12"/>
  <c r="J704" i="13"/>
  <c r="K704" i="13" s="1"/>
  <c r="L704" i="13"/>
  <c r="M704" i="13"/>
  <c r="C704" i="13"/>
  <c r="E704" i="13" s="1"/>
  <c r="O704" i="13"/>
  <c r="Q704" i="13" s="1"/>
  <c r="G704" i="13"/>
  <c r="J700" i="13"/>
  <c r="K700" i="13" s="1"/>
  <c r="L700" i="13"/>
  <c r="M700" i="13"/>
  <c r="C700" i="13"/>
  <c r="E700" i="13" s="1"/>
  <c r="O700" i="13"/>
  <c r="Q700" i="13" s="1"/>
  <c r="G700" i="13"/>
  <c r="H700" i="13" s="1"/>
  <c r="J696" i="13"/>
  <c r="K696" i="13" s="1"/>
  <c r="L696" i="13"/>
  <c r="M696" i="13"/>
  <c r="C696" i="13"/>
  <c r="E696" i="13" s="1"/>
  <c r="O696" i="13"/>
  <c r="Q696" i="13" s="1"/>
  <c r="G696" i="13"/>
  <c r="J692" i="13"/>
  <c r="K692" i="13" s="1"/>
  <c r="L692" i="13"/>
  <c r="M692" i="13"/>
  <c r="C692" i="13"/>
  <c r="E692" i="13" s="1"/>
  <c r="O692" i="13"/>
  <c r="Q692" i="13" s="1"/>
  <c r="G692" i="13"/>
  <c r="H692" i="13" s="1"/>
  <c r="J688" i="13"/>
  <c r="K688" i="13" s="1"/>
  <c r="L688" i="13"/>
  <c r="M688" i="13"/>
  <c r="C688" i="13"/>
  <c r="E688" i="13" s="1"/>
  <c r="O688" i="13"/>
  <c r="Q688" i="13" s="1"/>
  <c r="G688" i="13"/>
  <c r="J684" i="13"/>
  <c r="K684" i="13" s="1"/>
  <c r="L684" i="13"/>
  <c r="M684" i="13"/>
  <c r="C684" i="13"/>
  <c r="O684" i="13"/>
  <c r="D684" i="13"/>
  <c r="P684" i="13"/>
  <c r="G684" i="13"/>
  <c r="H684" i="13" s="1"/>
  <c r="J680" i="13"/>
  <c r="K680" i="13" s="1"/>
  <c r="L680" i="13"/>
  <c r="M680" i="13"/>
  <c r="C680" i="13"/>
  <c r="O680" i="13"/>
  <c r="D680" i="13"/>
  <c r="P680" i="13"/>
  <c r="G680" i="13"/>
  <c r="H680" i="13" s="1"/>
  <c r="M676" i="13"/>
  <c r="C676" i="13"/>
  <c r="O676" i="13"/>
  <c r="D676" i="13"/>
  <c r="P676" i="13"/>
  <c r="F676" i="13"/>
  <c r="H676" i="13" s="1"/>
  <c r="J676" i="13"/>
  <c r="K676" i="13" s="1"/>
  <c r="M672" i="13"/>
  <c r="N672" i="13" s="1"/>
  <c r="C672" i="13"/>
  <c r="O672" i="13"/>
  <c r="D672" i="13"/>
  <c r="P672" i="13"/>
  <c r="F672" i="13"/>
  <c r="H672" i="13" s="1"/>
  <c r="J672" i="13"/>
  <c r="K672" i="13" s="1"/>
  <c r="I546" i="11"/>
  <c r="K546" i="11" s="1"/>
  <c r="I542" i="11"/>
  <c r="K542" i="11" s="1"/>
  <c r="I538" i="11"/>
  <c r="K538" i="11" s="1"/>
  <c r="I534" i="11"/>
  <c r="K534" i="11" s="1"/>
  <c r="I530" i="11"/>
  <c r="K530" i="11" s="1"/>
  <c r="I526" i="11"/>
  <c r="K526" i="11" s="1"/>
  <c r="I522" i="11"/>
  <c r="K522" i="11" s="1"/>
  <c r="I518" i="11"/>
  <c r="K518" i="11" s="1"/>
  <c r="I514" i="11"/>
  <c r="K514" i="11" s="1"/>
  <c r="I510" i="11"/>
  <c r="K510" i="11" s="1"/>
  <c r="I506" i="11"/>
  <c r="K506" i="11" s="1"/>
  <c r="I502" i="11"/>
  <c r="K502" i="11" s="1"/>
  <c r="I498" i="11"/>
  <c r="K498" i="11" s="1"/>
  <c r="I494" i="11"/>
  <c r="K494" i="11" s="1"/>
  <c r="I490" i="11"/>
  <c r="K490" i="11" s="1"/>
  <c r="I486" i="11"/>
  <c r="K486" i="11" s="1"/>
  <c r="I482" i="11"/>
  <c r="K482" i="11" s="1"/>
  <c r="P478" i="11"/>
  <c r="D474" i="11"/>
  <c r="D466" i="11"/>
  <c r="D458" i="11"/>
  <c r="L674" i="7"/>
  <c r="F675" i="11"/>
  <c r="F675" i="12"/>
  <c r="L695" i="12"/>
  <c r="P707" i="11"/>
  <c r="P703" i="11"/>
  <c r="G546" i="11"/>
  <c r="G542" i="11"/>
  <c r="G538" i="11"/>
  <c r="G534" i="11"/>
  <c r="G530" i="11"/>
  <c r="G526" i="11"/>
  <c r="G522" i="11"/>
  <c r="G518" i="11"/>
  <c r="G514" i="11"/>
  <c r="G510" i="11"/>
  <c r="G506" i="11"/>
  <c r="G502" i="11"/>
  <c r="G498" i="11"/>
  <c r="G494" i="11"/>
  <c r="G490" i="11"/>
  <c r="G486" i="11"/>
  <c r="G482" i="11"/>
  <c r="O478" i="11"/>
  <c r="P470" i="11"/>
  <c r="P462" i="11"/>
  <c r="J674" i="7"/>
  <c r="D675" i="11"/>
  <c r="P671" i="11"/>
  <c r="C675" i="12"/>
  <c r="I695" i="12"/>
  <c r="J707" i="11"/>
  <c r="D703" i="11"/>
  <c r="F546" i="11"/>
  <c r="F542" i="11"/>
  <c r="F538" i="11"/>
  <c r="F534" i="11"/>
  <c r="F530" i="11"/>
  <c r="F526" i="11"/>
  <c r="F522" i="11"/>
  <c r="F518" i="11"/>
  <c r="F514" i="11"/>
  <c r="F510" i="11"/>
  <c r="F506" i="11"/>
  <c r="F502" i="11"/>
  <c r="F498" i="11"/>
  <c r="F494" i="11"/>
  <c r="F490" i="11"/>
  <c r="F486" i="11"/>
  <c r="F482" i="11"/>
  <c r="O479" i="11"/>
  <c r="I478" i="11"/>
  <c r="M475" i="11"/>
  <c r="I470" i="11"/>
  <c r="M467" i="11"/>
  <c r="I462" i="11"/>
  <c r="M459" i="11"/>
  <c r="C674" i="7"/>
  <c r="I671" i="11"/>
  <c r="O679" i="12"/>
  <c r="O671" i="12"/>
  <c r="L676" i="13"/>
  <c r="F704" i="13"/>
  <c r="F696" i="13"/>
  <c r="F688" i="13"/>
  <c r="L699" i="12"/>
  <c r="G683" i="12"/>
  <c r="P546" i="11"/>
  <c r="D546" i="11"/>
  <c r="E546" i="11" s="1"/>
  <c r="P542" i="11"/>
  <c r="D542" i="11"/>
  <c r="E542" i="11" s="1"/>
  <c r="P538" i="11"/>
  <c r="D538" i="11"/>
  <c r="E538" i="11" s="1"/>
  <c r="P534" i="11"/>
  <c r="D534" i="11"/>
  <c r="E534" i="11" s="1"/>
  <c r="P530" i="11"/>
  <c r="D530" i="11"/>
  <c r="E530" i="11" s="1"/>
  <c r="P526" i="11"/>
  <c r="D526" i="11"/>
  <c r="E526" i="11" s="1"/>
  <c r="P522" i="11"/>
  <c r="D522" i="11"/>
  <c r="E522" i="11" s="1"/>
  <c r="P518" i="11"/>
  <c r="D518" i="11"/>
  <c r="E518" i="11" s="1"/>
  <c r="P514" i="11"/>
  <c r="D514" i="11"/>
  <c r="E514" i="11" s="1"/>
  <c r="P510" i="11"/>
  <c r="D510" i="11"/>
  <c r="E510" i="11" s="1"/>
  <c r="P506" i="11"/>
  <c r="D506" i="11"/>
  <c r="E506" i="11" s="1"/>
  <c r="P502" i="11"/>
  <c r="D502" i="11"/>
  <c r="E502" i="11" s="1"/>
  <c r="P498" i="11"/>
  <c r="D498" i="11"/>
  <c r="E498" i="11" s="1"/>
  <c r="P494" i="11"/>
  <c r="D494" i="11"/>
  <c r="E494" i="11" s="1"/>
  <c r="P490" i="11"/>
  <c r="D490" i="11"/>
  <c r="E490" i="11" s="1"/>
  <c r="P486" i="11"/>
  <c r="D486" i="11"/>
  <c r="E486" i="11" s="1"/>
  <c r="P482" i="11"/>
  <c r="D482" i="11"/>
  <c r="E482" i="11" s="1"/>
  <c r="F478" i="11"/>
  <c r="F470" i="11"/>
  <c r="F462" i="11"/>
  <c r="O678" i="7"/>
  <c r="O670" i="7"/>
  <c r="M679" i="12"/>
  <c r="M671" i="12"/>
  <c r="I699" i="12"/>
  <c r="C683" i="12"/>
  <c r="O546" i="11"/>
  <c r="O542" i="11"/>
  <c r="O538" i="11"/>
  <c r="O534" i="11"/>
  <c r="O530" i="11"/>
  <c r="O526" i="11"/>
  <c r="O522" i="11"/>
  <c r="O518" i="11"/>
  <c r="O514" i="11"/>
  <c r="O510" i="11"/>
  <c r="O506" i="11"/>
  <c r="O502" i="11"/>
  <c r="O498" i="11"/>
  <c r="O494" i="11"/>
  <c r="O490" i="11"/>
  <c r="O486" i="11"/>
  <c r="O482" i="11"/>
  <c r="D478" i="11"/>
  <c r="D470" i="11"/>
  <c r="D462" i="11"/>
  <c r="L678" i="7"/>
  <c r="L670" i="7"/>
  <c r="I679" i="11"/>
  <c r="D671" i="11"/>
  <c r="F679" i="12"/>
  <c r="F671" i="12"/>
  <c r="L703" i="12"/>
  <c r="P687" i="12"/>
  <c r="G691" i="11"/>
  <c r="H691" i="11" s="1"/>
  <c r="D691" i="11"/>
  <c r="P683" i="11"/>
  <c r="M704" i="7"/>
  <c r="G692" i="7"/>
  <c r="G689" i="7"/>
  <c r="D684" i="7"/>
  <c r="E684" i="7" s="1"/>
  <c r="P687" i="11"/>
  <c r="J683" i="11"/>
  <c r="M688" i="7"/>
  <c r="M687" i="11"/>
  <c r="G683" i="11"/>
  <c r="P691" i="11"/>
  <c r="J687" i="11"/>
  <c r="D683" i="11"/>
  <c r="G707" i="7"/>
  <c r="H707" i="7" s="1"/>
  <c r="P703" i="7"/>
  <c r="G700" i="7"/>
  <c r="M696" i="7"/>
  <c r="G688" i="7"/>
  <c r="P684" i="7"/>
  <c r="M691" i="11"/>
  <c r="G687" i="11"/>
  <c r="H687" i="11" s="1"/>
  <c r="J691" i="11"/>
  <c r="D687" i="11"/>
  <c r="P706" i="7"/>
  <c r="G696" i="7"/>
  <c r="J684" i="7"/>
  <c r="J706" i="7"/>
  <c r="K706" i="7" s="1"/>
  <c r="P702" i="7"/>
  <c r="P694" i="7"/>
  <c r="D690" i="7"/>
  <c r="G706" i="7"/>
  <c r="J702" i="7"/>
  <c r="K702" i="7" s="1"/>
  <c r="P698" i="7"/>
  <c r="G694" i="7"/>
  <c r="D706" i="7"/>
  <c r="G702" i="7"/>
  <c r="G698" i="7"/>
  <c r="D694" i="7"/>
  <c r="P682" i="7"/>
  <c r="M705" i="7"/>
  <c r="N705" i="7" s="1"/>
  <c r="D702" i="7"/>
  <c r="D698" i="7"/>
  <c r="G693" i="7"/>
  <c r="G682" i="7"/>
  <c r="J705" i="7"/>
  <c r="M701" i="7"/>
  <c r="N701" i="7" s="1"/>
  <c r="J697" i="7"/>
  <c r="P686" i="7"/>
  <c r="D682" i="7"/>
  <c r="G705" i="7"/>
  <c r="J701" i="7"/>
  <c r="G697" i="7"/>
  <c r="G686" i="7"/>
  <c r="D681" i="7"/>
  <c r="G701" i="7"/>
  <c r="P690" i="7"/>
  <c r="D686" i="7"/>
  <c r="J693" i="7"/>
  <c r="J689" i="7"/>
  <c r="J685" i="7"/>
  <c r="G681" i="7"/>
  <c r="G691" i="12"/>
  <c r="F687" i="12"/>
  <c r="P683" i="12"/>
  <c r="Q683" i="12" s="1"/>
  <c r="D683" i="12"/>
  <c r="O707" i="11"/>
  <c r="C707" i="11"/>
  <c r="F706" i="11"/>
  <c r="O703" i="11"/>
  <c r="C703" i="11"/>
  <c r="F702" i="11"/>
  <c r="O699" i="11"/>
  <c r="C699" i="11"/>
  <c r="E699" i="11" s="1"/>
  <c r="F698" i="11"/>
  <c r="O695" i="11"/>
  <c r="Q695" i="11" s="1"/>
  <c r="C695" i="11"/>
  <c r="F694" i="11"/>
  <c r="H694" i="11" s="1"/>
  <c r="O691" i="11"/>
  <c r="C691" i="11"/>
  <c r="F690" i="11"/>
  <c r="O687" i="11"/>
  <c r="C687" i="11"/>
  <c r="F686" i="11"/>
  <c r="O683" i="11"/>
  <c r="C683" i="11"/>
  <c r="E683" i="11" s="1"/>
  <c r="F682" i="11"/>
  <c r="L680" i="11"/>
  <c r="N680" i="11" s="1"/>
  <c r="O707" i="7"/>
  <c r="C707" i="7"/>
  <c r="F706" i="7"/>
  <c r="I705" i="7"/>
  <c r="L704" i="7"/>
  <c r="O703" i="7"/>
  <c r="C703" i="7"/>
  <c r="F702" i="7"/>
  <c r="I701" i="7"/>
  <c r="L700" i="7"/>
  <c r="O699" i="7"/>
  <c r="C699" i="7"/>
  <c r="F698" i="7"/>
  <c r="I697" i="7"/>
  <c r="L696" i="7"/>
  <c r="O695" i="7"/>
  <c r="C695" i="7"/>
  <c r="F694" i="7"/>
  <c r="I693" i="7"/>
  <c r="L692" i="7"/>
  <c r="O691" i="7"/>
  <c r="C691" i="7"/>
  <c r="F690" i="7"/>
  <c r="I689" i="7"/>
  <c r="L688" i="7"/>
  <c r="N688" i="7" s="1"/>
  <c r="O687" i="7"/>
  <c r="C687" i="7"/>
  <c r="F686" i="7"/>
  <c r="I685" i="7"/>
  <c r="L684" i="7"/>
  <c r="O683" i="7"/>
  <c r="C683" i="7"/>
  <c r="E683" i="7" s="1"/>
  <c r="F682" i="7"/>
  <c r="F681" i="7"/>
  <c r="F680" i="7"/>
  <c r="H680" i="7" s="1"/>
  <c r="P691" i="12"/>
  <c r="O687" i="12"/>
  <c r="O706" i="11"/>
  <c r="Q706" i="11" s="1"/>
  <c r="O702" i="11"/>
  <c r="L699" i="11"/>
  <c r="O698" i="11"/>
  <c r="Q698" i="11" s="1"/>
  <c r="C698" i="11"/>
  <c r="L695" i="11"/>
  <c r="O694" i="11"/>
  <c r="C694" i="11"/>
  <c r="L691" i="11"/>
  <c r="O690" i="11"/>
  <c r="C690" i="11"/>
  <c r="L687" i="11"/>
  <c r="O686" i="11"/>
  <c r="C686" i="11"/>
  <c r="L683" i="11"/>
  <c r="O682" i="11"/>
  <c r="C682" i="11"/>
  <c r="E682" i="11" s="1"/>
  <c r="I680" i="11"/>
  <c r="K680" i="11" s="1"/>
  <c r="L707" i="7"/>
  <c r="O706" i="7"/>
  <c r="Q706" i="7" s="1"/>
  <c r="C706" i="7"/>
  <c r="F705" i="7"/>
  <c r="I704" i="7"/>
  <c r="L703" i="7"/>
  <c r="O702" i="7"/>
  <c r="C702" i="7"/>
  <c r="F701" i="7"/>
  <c r="H701" i="7" s="1"/>
  <c r="I700" i="7"/>
  <c r="L699" i="7"/>
  <c r="O698" i="7"/>
  <c r="C698" i="7"/>
  <c r="F697" i="7"/>
  <c r="I696" i="7"/>
  <c r="K696" i="7" s="1"/>
  <c r="L695" i="7"/>
  <c r="O694" i="7"/>
  <c r="C694" i="7"/>
  <c r="F693" i="7"/>
  <c r="I692" i="7"/>
  <c r="L691" i="7"/>
  <c r="N691" i="7" s="1"/>
  <c r="O690" i="7"/>
  <c r="C690" i="7"/>
  <c r="F689" i="7"/>
  <c r="I688" i="7"/>
  <c r="L687" i="7"/>
  <c r="N687" i="7" s="1"/>
  <c r="O686" i="7"/>
  <c r="C686" i="7"/>
  <c r="F685" i="7"/>
  <c r="I684" i="7"/>
  <c r="L683" i="7"/>
  <c r="N683" i="7" s="1"/>
  <c r="O682" i="7"/>
  <c r="C682" i="7"/>
  <c r="C681" i="7"/>
  <c r="M706" i="7"/>
  <c r="P705" i="7"/>
  <c r="D705" i="7"/>
  <c r="M702" i="7"/>
  <c r="P701" i="7"/>
  <c r="D701" i="7"/>
  <c r="M698" i="7"/>
  <c r="P697" i="7"/>
  <c r="D697" i="7"/>
  <c r="M694" i="7"/>
  <c r="P693" i="7"/>
  <c r="D693" i="7"/>
  <c r="M690" i="7"/>
  <c r="P689" i="7"/>
  <c r="D689" i="7"/>
  <c r="M686" i="7"/>
  <c r="P685" i="7"/>
  <c r="D685" i="7"/>
  <c r="M682" i="7"/>
  <c r="P681" i="7"/>
  <c r="I699" i="11"/>
  <c r="L698" i="11"/>
  <c r="I695" i="11"/>
  <c r="L694" i="11"/>
  <c r="I691" i="11"/>
  <c r="L690" i="11"/>
  <c r="I687" i="11"/>
  <c r="L686" i="11"/>
  <c r="I683" i="11"/>
  <c r="L682" i="11"/>
  <c r="N682" i="11" s="1"/>
  <c r="F680" i="11"/>
  <c r="H680" i="11" s="1"/>
  <c r="I707" i="7"/>
  <c r="L706" i="7"/>
  <c r="O705" i="7"/>
  <c r="C705" i="7"/>
  <c r="F704" i="7"/>
  <c r="H704" i="7" s="1"/>
  <c r="I703" i="7"/>
  <c r="L702" i="7"/>
  <c r="O701" i="7"/>
  <c r="C701" i="7"/>
  <c r="F700" i="7"/>
  <c r="I699" i="7"/>
  <c r="K699" i="7" s="1"/>
  <c r="L698" i="7"/>
  <c r="O697" i="7"/>
  <c r="C697" i="7"/>
  <c r="F696" i="7"/>
  <c r="I695" i="7"/>
  <c r="K695" i="7" s="1"/>
  <c r="L694" i="7"/>
  <c r="O693" i="7"/>
  <c r="C693" i="7"/>
  <c r="F692" i="7"/>
  <c r="I691" i="7"/>
  <c r="K691" i="7" s="1"/>
  <c r="L690" i="7"/>
  <c r="O689" i="7"/>
  <c r="C689" i="7"/>
  <c r="F688" i="7"/>
  <c r="I687" i="7"/>
  <c r="L686" i="7"/>
  <c r="O685" i="7"/>
  <c r="C685" i="7"/>
  <c r="F684" i="7"/>
  <c r="I683" i="7"/>
  <c r="L682" i="7"/>
  <c r="O681" i="7"/>
  <c r="M680" i="7"/>
  <c r="N680" i="7" s="1"/>
  <c r="J698" i="7"/>
  <c r="K698" i="7" s="1"/>
  <c r="M697" i="7"/>
  <c r="N697" i="7" s="1"/>
  <c r="J694" i="7"/>
  <c r="K694" i="7" s="1"/>
  <c r="M693" i="7"/>
  <c r="N693" i="7" s="1"/>
  <c r="J690" i="7"/>
  <c r="K690" i="7" s="1"/>
  <c r="M689" i="7"/>
  <c r="N689" i="7" s="1"/>
  <c r="J686" i="7"/>
  <c r="K686" i="7" s="1"/>
  <c r="M685" i="7"/>
  <c r="J682" i="7"/>
  <c r="K682" i="7" s="1"/>
  <c r="M681" i="7"/>
  <c r="O680" i="11"/>
  <c r="Q680" i="11" s="1"/>
  <c r="O704" i="7"/>
  <c r="Q704" i="7" s="1"/>
  <c r="O700" i="7"/>
  <c r="O696" i="7"/>
  <c r="O692" i="7"/>
  <c r="Q692" i="7" s="1"/>
  <c r="O688" i="7"/>
  <c r="O684" i="7"/>
  <c r="J681" i="7"/>
  <c r="K681" i="7" s="1"/>
  <c r="I680" i="7"/>
  <c r="K680" i="7" s="1"/>
  <c r="N682" i="12"/>
  <c r="Q681" i="12"/>
  <c r="K693" i="11"/>
  <c r="K697" i="12"/>
  <c r="K693" i="12"/>
  <c r="N697" i="12"/>
  <c r="K687" i="13"/>
  <c r="N682" i="13"/>
  <c r="F692" i="12"/>
  <c r="F688" i="12"/>
  <c r="F684" i="12"/>
  <c r="F680" i="12"/>
  <c r="P704" i="12"/>
  <c r="D704" i="12"/>
  <c r="P700" i="12"/>
  <c r="D700" i="12"/>
  <c r="P696" i="12"/>
  <c r="D696" i="12"/>
  <c r="P692" i="12"/>
  <c r="D692" i="12"/>
  <c r="P688" i="12"/>
  <c r="D688" i="12"/>
  <c r="P684" i="12"/>
  <c r="D684" i="12"/>
  <c r="P680" i="12"/>
  <c r="D680" i="12"/>
  <c r="O704" i="12"/>
  <c r="C704" i="12"/>
  <c r="O700" i="12"/>
  <c r="C700" i="12"/>
  <c r="O696" i="12"/>
  <c r="C696" i="12"/>
  <c r="O692" i="12"/>
  <c r="C692" i="12"/>
  <c r="O688" i="12"/>
  <c r="C688" i="12"/>
  <c r="O684" i="12"/>
  <c r="C684" i="12"/>
  <c r="O680" i="12"/>
  <c r="C680" i="12"/>
  <c r="M704" i="12"/>
  <c r="M700" i="12"/>
  <c r="M696" i="12"/>
  <c r="M692" i="12"/>
  <c r="M688" i="12"/>
  <c r="M684" i="12"/>
  <c r="M680" i="12"/>
  <c r="L704" i="12"/>
  <c r="L700" i="12"/>
  <c r="L696" i="12"/>
  <c r="L692" i="12"/>
  <c r="L688" i="12"/>
  <c r="L684" i="12"/>
  <c r="L680" i="12"/>
  <c r="J704" i="12"/>
  <c r="J700" i="12"/>
  <c r="J696" i="12"/>
  <c r="J692" i="12"/>
  <c r="J688" i="12"/>
  <c r="J684" i="12"/>
  <c r="J680" i="12"/>
  <c r="K689" i="11"/>
  <c r="K685" i="11"/>
  <c r="L681" i="7"/>
  <c r="O680" i="7"/>
  <c r="C680" i="7"/>
  <c r="E680" i="7" s="1"/>
  <c r="K682" i="12"/>
  <c r="Q702" i="12"/>
  <c r="Q698" i="12"/>
  <c r="K706" i="12"/>
  <c r="H703" i="13"/>
  <c r="N681" i="12"/>
  <c r="N701" i="11"/>
  <c r="N685" i="11"/>
  <c r="E684" i="11"/>
  <c r="E680" i="11"/>
  <c r="H695" i="13"/>
  <c r="H691" i="13"/>
  <c r="K686" i="13"/>
  <c r="N707" i="13"/>
  <c r="E686" i="12"/>
  <c r="H685" i="12"/>
  <c r="H705" i="11"/>
  <c r="K704" i="11"/>
  <c r="K692" i="11"/>
  <c r="K688" i="11"/>
  <c r="K689" i="12"/>
  <c r="N693" i="11"/>
  <c r="K707" i="13"/>
  <c r="N706" i="13"/>
  <c r="N698" i="13"/>
  <c r="H686" i="12"/>
  <c r="K705" i="11"/>
  <c r="K706" i="13"/>
  <c r="Q695" i="13"/>
  <c r="H694" i="13"/>
  <c r="E691" i="13"/>
  <c r="H690" i="13"/>
  <c r="K690" i="13"/>
  <c r="H687" i="13"/>
  <c r="E701" i="12"/>
  <c r="H697" i="12"/>
  <c r="E705" i="11"/>
  <c r="Q701" i="11"/>
  <c r="H698" i="13"/>
  <c r="E694" i="12"/>
  <c r="H693" i="12"/>
  <c r="Q697" i="11"/>
  <c r="Q689" i="11"/>
  <c r="E685" i="11"/>
  <c r="E695" i="13"/>
  <c r="Q691" i="13"/>
  <c r="E697" i="12"/>
  <c r="Q694" i="13"/>
  <c r="N683" i="13"/>
  <c r="H706" i="12"/>
  <c r="K705" i="12"/>
  <c r="N704" i="11"/>
  <c r="Q685" i="12"/>
  <c r="Q682" i="12"/>
  <c r="Q707" i="13"/>
  <c r="E707" i="13"/>
  <c r="H706" i="13"/>
  <c r="Q703" i="13"/>
  <c r="N693" i="12"/>
  <c r="K615" i="13"/>
  <c r="Q549" i="11"/>
  <c r="Q673" i="12"/>
  <c r="E683" i="13"/>
  <c r="N692" i="11"/>
  <c r="N688" i="11"/>
  <c r="E549" i="11"/>
  <c r="H544" i="11"/>
  <c r="E677" i="12"/>
  <c r="H682" i="13"/>
  <c r="Q699" i="13"/>
  <c r="E699" i="13"/>
  <c r="H556" i="11"/>
  <c r="H548" i="11"/>
  <c r="Q677" i="12"/>
  <c r="N674" i="12"/>
  <c r="E545" i="11"/>
  <c r="E513" i="11"/>
  <c r="K702" i="13"/>
  <c r="Q683" i="13"/>
  <c r="E703" i="13"/>
  <c r="H702" i="13"/>
  <c r="H699" i="13"/>
  <c r="K698" i="13"/>
  <c r="K695" i="13"/>
  <c r="Q687" i="13"/>
  <c r="H694" i="12"/>
  <c r="H487" i="7"/>
  <c r="E687" i="13"/>
  <c r="H686" i="13"/>
  <c r="K682" i="13"/>
  <c r="N701" i="12"/>
  <c r="K690" i="12"/>
  <c r="N685" i="12"/>
  <c r="H702" i="12"/>
  <c r="K698" i="12"/>
  <c r="Q706" i="12"/>
  <c r="H705" i="12"/>
  <c r="E702" i="12"/>
  <c r="N684" i="11"/>
  <c r="E700" i="11"/>
  <c r="Q696" i="11"/>
  <c r="K681" i="11"/>
  <c r="K701" i="11"/>
  <c r="N700" i="11"/>
  <c r="K697" i="11"/>
  <c r="N696" i="11"/>
  <c r="E692" i="11"/>
  <c r="K703" i="13"/>
  <c r="K694" i="13"/>
  <c r="N690" i="13"/>
  <c r="Q690" i="12"/>
  <c r="H689" i="12"/>
  <c r="H682" i="12"/>
  <c r="K681" i="12"/>
  <c r="Q704" i="11"/>
  <c r="Q688" i="11"/>
  <c r="H692" i="11"/>
  <c r="E686" i="13"/>
  <c r="H683" i="13"/>
  <c r="H701" i="11"/>
  <c r="H681" i="12"/>
  <c r="E698" i="13"/>
  <c r="N691" i="13"/>
  <c r="N686" i="13"/>
  <c r="Q705" i="12"/>
  <c r="H701" i="12"/>
  <c r="N690" i="12"/>
  <c r="E696" i="11"/>
  <c r="K684" i="11"/>
  <c r="H707" i="13"/>
  <c r="E682" i="13"/>
  <c r="E698" i="12"/>
  <c r="N686" i="12"/>
  <c r="E681" i="12"/>
  <c r="E701" i="11"/>
  <c r="H700" i="11"/>
  <c r="H697" i="11"/>
  <c r="Q692" i="11"/>
  <c r="H681" i="11"/>
  <c r="N698" i="12"/>
  <c r="K694" i="12"/>
  <c r="Q693" i="12"/>
  <c r="K686" i="12"/>
  <c r="E706" i="12"/>
  <c r="K701" i="12"/>
  <c r="E690" i="12"/>
  <c r="N705" i="11"/>
  <c r="N697" i="11"/>
  <c r="H696" i="11"/>
  <c r="E689" i="11"/>
  <c r="N681" i="11"/>
  <c r="E672" i="7"/>
  <c r="K669" i="11"/>
  <c r="H673" i="12"/>
  <c r="N703" i="13"/>
  <c r="N694" i="13"/>
  <c r="E694" i="13"/>
  <c r="K691" i="13"/>
  <c r="Q690" i="13"/>
  <c r="N687" i="13"/>
  <c r="E665" i="13"/>
  <c r="N646" i="13"/>
  <c r="Q706" i="13"/>
  <c r="Q702" i="13"/>
  <c r="N699" i="13"/>
  <c r="E690" i="13"/>
  <c r="Q686" i="13"/>
  <c r="Q682" i="13"/>
  <c r="N665" i="7"/>
  <c r="K662" i="7"/>
  <c r="H659" i="7"/>
  <c r="E656" i="7"/>
  <c r="Q652" i="7"/>
  <c r="E640" i="7"/>
  <c r="Q636" i="7"/>
  <c r="N633" i="7"/>
  <c r="Q604" i="7"/>
  <c r="K683" i="13"/>
  <c r="E706" i="13"/>
  <c r="N702" i="13"/>
  <c r="E702" i="13"/>
  <c r="K699" i="13"/>
  <c r="Q698" i="13"/>
  <c r="N695" i="13"/>
  <c r="K589" i="7"/>
  <c r="H586" i="7"/>
  <c r="Q583" i="7"/>
  <c r="N580" i="7"/>
  <c r="Q579" i="7"/>
  <c r="E571" i="7"/>
  <c r="H570" i="7"/>
  <c r="Q567" i="7"/>
  <c r="E567" i="7"/>
  <c r="N564" i="7"/>
  <c r="Q563" i="7"/>
  <c r="K561" i="7"/>
  <c r="N560" i="7"/>
  <c r="H558" i="7"/>
  <c r="K557" i="7"/>
  <c r="E555" i="7"/>
  <c r="H554" i="7"/>
  <c r="Q551" i="7"/>
  <c r="E551" i="7"/>
  <c r="N548" i="7"/>
  <c r="Q547" i="7"/>
  <c r="K545" i="7"/>
  <c r="N544" i="7"/>
  <c r="H542" i="7"/>
  <c r="K541" i="7"/>
  <c r="E539" i="7"/>
  <c r="H538" i="7"/>
  <c r="Q535" i="7"/>
  <c r="E535" i="7"/>
  <c r="N532" i="7"/>
  <c r="Q531" i="7"/>
  <c r="K529" i="7"/>
  <c r="N528" i="7"/>
  <c r="K457" i="13"/>
  <c r="N660" i="12"/>
  <c r="K645" i="12"/>
  <c r="K637" i="12"/>
  <c r="E539" i="12"/>
  <c r="K537" i="12"/>
  <c r="K533" i="12"/>
  <c r="E531" i="12"/>
  <c r="H666" i="11"/>
  <c r="N580" i="11"/>
  <c r="K561" i="11"/>
  <c r="N556" i="11"/>
  <c r="N694" i="12"/>
  <c r="N702" i="12"/>
  <c r="Q689" i="12"/>
  <c r="Q697" i="12"/>
  <c r="E685" i="12"/>
  <c r="N706" i="12"/>
  <c r="K702" i="12"/>
  <c r="Q701" i="12"/>
  <c r="E693" i="12"/>
  <c r="N689" i="12"/>
  <c r="E689" i="12"/>
  <c r="Q684" i="11"/>
  <c r="E705" i="12"/>
  <c r="H690" i="12"/>
  <c r="Q686" i="12"/>
  <c r="H693" i="11"/>
  <c r="E681" i="11"/>
  <c r="N705" i="12"/>
  <c r="H698" i="12"/>
  <c r="Q694" i="12"/>
  <c r="K685" i="12"/>
  <c r="E682" i="12"/>
  <c r="Q693" i="11"/>
  <c r="H688" i="11"/>
  <c r="H704" i="11"/>
  <c r="Q700" i="11"/>
  <c r="E688" i="11"/>
  <c r="E688" i="7"/>
  <c r="E704" i="11"/>
  <c r="H689" i="11"/>
  <c r="Q685" i="11"/>
  <c r="H685" i="11"/>
  <c r="Q681" i="11"/>
  <c r="Q705" i="11"/>
  <c r="K700" i="11"/>
  <c r="E697" i="11"/>
  <c r="K696" i="11"/>
  <c r="E693" i="11"/>
  <c r="N689" i="11"/>
  <c r="H684" i="11"/>
  <c r="E523" i="13"/>
  <c r="Q499" i="13"/>
  <c r="H498" i="13"/>
  <c r="K493" i="13"/>
  <c r="Q491" i="13"/>
  <c r="E487" i="13"/>
  <c r="K485" i="13"/>
  <c r="Q483" i="13"/>
  <c r="H482" i="13"/>
  <c r="N480" i="13"/>
  <c r="E479" i="13"/>
  <c r="K477" i="13"/>
  <c r="Q475" i="13"/>
  <c r="Q463" i="13"/>
  <c r="H462" i="13"/>
  <c r="Q459" i="13"/>
  <c r="E459" i="13"/>
  <c r="N622" i="13"/>
  <c r="N618" i="13"/>
  <c r="H627" i="12"/>
  <c r="H623" i="12"/>
  <c r="K622" i="12"/>
  <c r="N617" i="12"/>
  <c r="K590" i="12"/>
  <c r="N577" i="12"/>
  <c r="H571" i="12"/>
  <c r="N517" i="12"/>
  <c r="N513" i="12"/>
  <c r="K510" i="12"/>
  <c r="N493" i="12"/>
  <c r="H491" i="12"/>
  <c r="N485" i="12"/>
  <c r="H479" i="12"/>
  <c r="N477" i="12"/>
  <c r="H463" i="12"/>
  <c r="K549" i="11"/>
  <c r="N548" i="11"/>
  <c r="K545" i="11"/>
  <c r="N544" i="11"/>
  <c r="K541" i="11"/>
  <c r="Q509" i="11"/>
  <c r="H464" i="11"/>
  <c r="H460" i="11"/>
  <c r="Q668" i="11"/>
  <c r="Q604" i="11"/>
  <c r="E604" i="11"/>
  <c r="N581" i="11"/>
  <c r="Q560" i="11"/>
  <c r="K675" i="7"/>
  <c r="N559" i="7"/>
  <c r="E554" i="7"/>
  <c r="N547" i="7"/>
  <c r="Q546" i="7"/>
  <c r="H541" i="7"/>
  <c r="K540" i="7"/>
  <c r="Q534" i="7"/>
  <c r="E534" i="7"/>
  <c r="K528" i="7"/>
  <c r="H671" i="7"/>
  <c r="H675" i="7"/>
  <c r="Q672" i="7"/>
  <c r="K467" i="7"/>
  <c r="K459" i="7"/>
  <c r="Q679" i="7"/>
  <c r="N676" i="7"/>
  <c r="Q675" i="7"/>
  <c r="E675" i="7"/>
  <c r="E468" i="7"/>
  <c r="H666" i="7"/>
  <c r="K653" i="7"/>
  <c r="H602" i="7"/>
  <c r="E599" i="7"/>
  <c r="Q595" i="7"/>
  <c r="N592" i="7"/>
  <c r="H672" i="7"/>
  <c r="K671" i="7"/>
  <c r="E676" i="11"/>
  <c r="K677" i="12"/>
  <c r="K673" i="12"/>
  <c r="E678" i="13"/>
  <c r="N675" i="13"/>
  <c r="H523" i="7"/>
  <c r="E520" i="7"/>
  <c r="Q516" i="7"/>
  <c r="N513" i="7"/>
  <c r="H511" i="7"/>
  <c r="K502" i="7"/>
  <c r="E500" i="7"/>
  <c r="E496" i="7"/>
  <c r="N493" i="7"/>
  <c r="H612" i="13"/>
  <c r="E609" i="13"/>
  <c r="H584" i="13"/>
  <c r="K571" i="13"/>
  <c r="N570" i="13"/>
  <c r="H474" i="7"/>
  <c r="E471" i="7"/>
  <c r="Q467" i="7"/>
  <c r="E504" i="11"/>
  <c r="K676" i="7"/>
  <c r="H673" i="11"/>
  <c r="K672" i="11"/>
  <c r="N670" i="12"/>
  <c r="H679" i="13"/>
  <c r="H675" i="13"/>
  <c r="H671" i="13"/>
  <c r="E670" i="12"/>
  <c r="H585" i="7"/>
  <c r="N579" i="7"/>
  <c r="Q578" i="7"/>
  <c r="H573" i="7"/>
  <c r="K572" i="7"/>
  <c r="Q566" i="7"/>
  <c r="E566" i="7"/>
  <c r="K560" i="7"/>
  <c r="Q677" i="11"/>
  <c r="E677" i="11"/>
  <c r="H676" i="11"/>
  <c r="E673" i="11"/>
  <c r="N673" i="12"/>
  <c r="H674" i="13"/>
  <c r="Q606" i="13"/>
  <c r="N603" i="13"/>
  <c r="K600" i="13"/>
  <c r="H597" i="13"/>
  <c r="K588" i="13"/>
  <c r="N583" i="13"/>
  <c r="K580" i="13"/>
  <c r="K576" i="13"/>
  <c r="K572" i="13"/>
  <c r="N627" i="12"/>
  <c r="N653" i="12"/>
  <c r="N676" i="11"/>
  <c r="N483" i="7"/>
  <c r="K679" i="13"/>
  <c r="K654" i="12"/>
  <c r="K650" i="12"/>
  <c r="N469" i="12"/>
  <c r="Q652" i="11"/>
  <c r="E636" i="11"/>
  <c r="K484" i="7"/>
  <c r="K630" i="7"/>
  <c r="H591" i="7"/>
  <c r="K590" i="7"/>
  <c r="N589" i="7"/>
  <c r="N674" i="13"/>
  <c r="H651" i="12"/>
  <c r="N649" i="12"/>
  <c r="N637" i="11"/>
  <c r="E620" i="11"/>
  <c r="Q632" i="11"/>
  <c r="Q570" i="13"/>
  <c r="E570" i="13"/>
  <c r="N539" i="13"/>
  <c r="Q538" i="13"/>
  <c r="E538" i="13"/>
  <c r="H537" i="13"/>
  <c r="N499" i="13"/>
  <c r="Q498" i="13"/>
  <c r="E498" i="13"/>
  <c r="H497" i="13"/>
  <c r="K496" i="13"/>
  <c r="N495" i="13"/>
  <c r="Q494" i="13"/>
  <c r="Q654" i="12"/>
  <c r="E654" i="12"/>
  <c r="N651" i="12"/>
  <c r="Q650" i="12"/>
  <c r="N647" i="12"/>
  <c r="K674" i="13"/>
  <c r="Q464" i="13"/>
  <c r="K634" i="11"/>
  <c r="H481" i="7"/>
  <c r="H467" i="12"/>
  <c r="H485" i="7"/>
  <c r="E482" i="7"/>
  <c r="Q540" i="11"/>
  <c r="E540" i="11"/>
  <c r="Q673" i="11"/>
  <c r="H672" i="11"/>
  <c r="E669" i="12"/>
  <c r="E635" i="12"/>
  <c r="H650" i="7"/>
  <c r="N640" i="7"/>
  <c r="K637" i="7"/>
  <c r="Q631" i="7"/>
  <c r="Q627" i="7"/>
  <c r="E615" i="7"/>
  <c r="Q607" i="7"/>
  <c r="E607" i="7"/>
  <c r="H606" i="7"/>
  <c r="H526" i="12"/>
  <c r="K678" i="13"/>
  <c r="K670" i="12"/>
  <c r="E601" i="13"/>
  <c r="Q466" i="12"/>
  <c r="K652" i="11"/>
  <c r="Q634" i="11"/>
  <c r="H608" i="13"/>
  <c r="K607" i="13"/>
  <c r="Q601" i="13"/>
  <c r="N467" i="12"/>
  <c r="H637" i="11"/>
  <c r="K636" i="11"/>
  <c r="E634" i="11"/>
  <c r="H633" i="11"/>
  <c r="K632" i="11"/>
  <c r="H601" i="11"/>
  <c r="K600" i="11"/>
  <c r="H576" i="13"/>
  <c r="N574" i="13"/>
  <c r="N566" i="13"/>
  <c r="H679" i="7"/>
  <c r="N662" i="7"/>
  <c r="K659" i="7"/>
  <c r="N527" i="7"/>
  <c r="N507" i="7"/>
  <c r="N664" i="13"/>
  <c r="E659" i="13"/>
  <c r="H646" i="13"/>
  <c r="K645" i="13"/>
  <c r="N644" i="13"/>
  <c r="Q643" i="13"/>
  <c r="E643" i="13"/>
  <c r="H642" i="13"/>
  <c r="K641" i="13"/>
  <c r="N640" i="13"/>
  <c r="Q639" i="13"/>
  <c r="E639" i="13"/>
  <c r="H638" i="13"/>
  <c r="K637" i="13"/>
  <c r="N678" i="12"/>
  <c r="N677" i="11"/>
  <c r="Q676" i="11"/>
  <c r="E678" i="12"/>
  <c r="H677" i="12"/>
  <c r="H674" i="12"/>
  <c r="Q669" i="12"/>
  <c r="E674" i="13"/>
  <c r="H670" i="13"/>
  <c r="E647" i="7"/>
  <c r="Q643" i="7"/>
  <c r="N582" i="7"/>
  <c r="H580" i="7"/>
  <c r="H560" i="13"/>
  <c r="Q553" i="13"/>
  <c r="N550" i="13"/>
  <c r="K547" i="13"/>
  <c r="H544" i="13"/>
  <c r="E541" i="13"/>
  <c r="H536" i="13"/>
  <c r="E533" i="13"/>
  <c r="Q529" i="13"/>
  <c r="N526" i="13"/>
  <c r="N522" i="13"/>
  <c r="E513" i="13"/>
  <c r="K499" i="13"/>
  <c r="Q497" i="13"/>
  <c r="E493" i="13"/>
  <c r="K491" i="13"/>
  <c r="N486" i="13"/>
  <c r="E485" i="13"/>
  <c r="K483" i="13"/>
  <c r="Q481" i="13"/>
  <c r="H480" i="13"/>
  <c r="N478" i="13"/>
  <c r="E477" i="13"/>
  <c r="K475" i="13"/>
  <c r="H468" i="13"/>
  <c r="Q522" i="12"/>
  <c r="N496" i="11"/>
  <c r="N460" i="11"/>
  <c r="Q669" i="11"/>
  <c r="E669" i="11"/>
  <c r="Q674" i="12"/>
  <c r="E674" i="12"/>
  <c r="N669" i="12"/>
  <c r="N671" i="13"/>
  <c r="Q670" i="13"/>
  <c r="E671" i="7"/>
  <c r="E517" i="7"/>
  <c r="Q513" i="7"/>
  <c r="N510" i="7"/>
  <c r="Q662" i="13"/>
  <c r="H661" i="13"/>
  <c r="E658" i="13"/>
  <c r="Q654" i="13"/>
  <c r="E650" i="13"/>
  <c r="H645" i="13"/>
  <c r="N643" i="13"/>
  <c r="H641" i="13"/>
  <c r="K640" i="13"/>
  <c r="Q638" i="13"/>
  <c r="N627" i="13"/>
  <c r="N596" i="13"/>
  <c r="Q587" i="13"/>
  <c r="E500" i="13"/>
  <c r="H487" i="13"/>
  <c r="K474" i="13"/>
  <c r="H467" i="13"/>
  <c r="Q497" i="12"/>
  <c r="K491" i="12"/>
  <c r="H668" i="11"/>
  <c r="H644" i="11"/>
  <c r="E621" i="11"/>
  <c r="E609" i="11"/>
  <c r="E605" i="11"/>
  <c r="H525" i="11"/>
  <c r="K516" i="11"/>
  <c r="K672" i="7"/>
  <c r="N671" i="7"/>
  <c r="H677" i="11"/>
  <c r="E672" i="11"/>
  <c r="N669" i="11"/>
  <c r="K678" i="12"/>
  <c r="N677" i="12"/>
  <c r="Q670" i="12"/>
  <c r="H670" i="12"/>
  <c r="K669" i="12"/>
  <c r="E679" i="13"/>
  <c r="N670" i="13"/>
  <c r="H580" i="11"/>
  <c r="Q561" i="11"/>
  <c r="E561" i="11"/>
  <c r="E676" i="7"/>
  <c r="Q675" i="13"/>
  <c r="E675" i="13"/>
  <c r="K460" i="13"/>
  <c r="N459" i="13"/>
  <c r="N667" i="12"/>
  <c r="Q662" i="12"/>
  <c r="N659" i="12"/>
  <c r="H657" i="12"/>
  <c r="K613" i="12"/>
  <c r="Q611" i="12"/>
  <c r="H610" i="12"/>
  <c r="E607" i="12"/>
  <c r="K605" i="12"/>
  <c r="K469" i="12"/>
  <c r="H466" i="12"/>
  <c r="K465" i="12"/>
  <c r="K670" i="13"/>
  <c r="N630" i="7"/>
  <c r="H602" i="13"/>
  <c r="Q614" i="13"/>
  <c r="E614" i="13"/>
  <c r="E637" i="7"/>
  <c r="N600" i="13"/>
  <c r="E663" i="7"/>
  <c r="K607" i="7"/>
  <c r="N606" i="7"/>
  <c r="Q605" i="7"/>
  <c r="E605" i="7"/>
  <c r="E508" i="7"/>
  <c r="Q645" i="13"/>
  <c r="E645" i="13"/>
  <c r="H644" i="13"/>
  <c r="K643" i="13"/>
  <c r="E641" i="13"/>
  <c r="H640" i="13"/>
  <c r="K639" i="13"/>
  <c r="N638" i="13"/>
  <c r="Q637" i="13"/>
  <c r="Q575" i="13"/>
  <c r="E575" i="13"/>
  <c r="N499" i="12"/>
  <c r="H524" i="7"/>
  <c r="Q607" i="13"/>
  <c r="N617" i="7"/>
  <c r="K614" i="7"/>
  <c r="H611" i="7"/>
  <c r="E608" i="7"/>
  <c r="N485" i="7"/>
  <c r="Q484" i="7"/>
  <c r="E484" i="7"/>
  <c r="H483" i="7"/>
  <c r="N481" i="7"/>
  <c r="H467" i="7"/>
  <c r="H663" i="13"/>
  <c r="N661" i="13"/>
  <c r="K658" i="13"/>
  <c r="H655" i="13"/>
  <c r="K650" i="13"/>
  <c r="N645" i="13"/>
  <c r="E644" i="13"/>
  <c r="N641" i="13"/>
  <c r="Q640" i="13"/>
  <c r="H639" i="13"/>
  <c r="E628" i="13"/>
  <c r="N602" i="13"/>
  <c r="K595" i="13"/>
  <c r="H592" i="13"/>
  <c r="N590" i="13"/>
  <c r="H588" i="13"/>
  <c r="Q633" i="7"/>
  <c r="H648" i="11"/>
  <c r="K647" i="11"/>
  <c r="Q637" i="11"/>
  <c r="Q676" i="7"/>
  <c r="K620" i="13"/>
  <c r="N624" i="7"/>
  <c r="K621" i="7"/>
  <c r="H618" i="7"/>
  <c r="H553" i="7"/>
  <c r="E604" i="13"/>
  <c r="Q600" i="13"/>
  <c r="H566" i="13"/>
  <c r="Q559" i="13"/>
  <c r="K634" i="12"/>
  <c r="K673" i="11"/>
  <c r="K631" i="7"/>
  <c r="E607" i="13"/>
  <c r="K601" i="13"/>
  <c r="Q588" i="7"/>
  <c r="N585" i="7"/>
  <c r="K571" i="7"/>
  <c r="N570" i="7"/>
  <c r="H568" i="7"/>
  <c r="K567" i="7"/>
  <c r="E565" i="7"/>
  <c r="H564" i="7"/>
  <c r="Q561" i="7"/>
  <c r="E561" i="7"/>
  <c r="N558" i="7"/>
  <c r="Q557" i="7"/>
  <c r="K555" i="7"/>
  <c r="N554" i="7"/>
  <c r="H552" i="7"/>
  <c r="K551" i="7"/>
  <c r="E549" i="7"/>
  <c r="H548" i="7"/>
  <c r="Q545" i="7"/>
  <c r="E545" i="7"/>
  <c r="N542" i="7"/>
  <c r="Q541" i="7"/>
  <c r="K539" i="7"/>
  <c r="N538" i="7"/>
  <c r="H536" i="7"/>
  <c r="K535" i="7"/>
  <c r="E533" i="7"/>
  <c r="H532" i="7"/>
  <c r="Q529" i="7"/>
  <c r="E529" i="7"/>
  <c r="Q576" i="13"/>
  <c r="E566" i="13"/>
  <c r="Q562" i="13"/>
  <c r="N559" i="13"/>
  <c r="K556" i="13"/>
  <c r="Q526" i="13"/>
  <c r="K512" i="13"/>
  <c r="Q466" i="13"/>
  <c r="H634" i="12"/>
  <c r="E631" i="12"/>
  <c r="H630" i="12"/>
  <c r="K614" i="12"/>
  <c r="K550" i="12"/>
  <c r="K674" i="12"/>
  <c r="E673" i="12"/>
  <c r="Q603" i="12"/>
  <c r="H602" i="12"/>
  <c r="Q563" i="12"/>
  <c r="E551" i="12"/>
  <c r="H550" i="12"/>
  <c r="H546" i="12"/>
  <c r="Q543" i="12"/>
  <c r="K538" i="12"/>
  <c r="N537" i="12"/>
  <c r="K499" i="12"/>
  <c r="N668" i="11"/>
  <c r="N645" i="11"/>
  <c r="Q644" i="11"/>
  <c r="N641" i="11"/>
  <c r="K626" i="11"/>
  <c r="E624" i="11"/>
  <c r="Q601" i="11"/>
  <c r="E601" i="11"/>
  <c r="H600" i="11"/>
  <c r="K679" i="7"/>
  <c r="N672" i="11"/>
  <c r="N678" i="13"/>
  <c r="K671" i="13"/>
  <c r="E670" i="13"/>
  <c r="H574" i="13"/>
  <c r="K573" i="13"/>
  <c r="K562" i="13"/>
  <c r="H559" i="13"/>
  <c r="E556" i="13"/>
  <c r="E520" i="13"/>
  <c r="E516" i="13"/>
  <c r="Q512" i="13"/>
  <c r="H507" i="13"/>
  <c r="K506" i="13"/>
  <c r="Q500" i="13"/>
  <c r="K463" i="13"/>
  <c r="K651" i="12"/>
  <c r="H621" i="12"/>
  <c r="N619" i="12"/>
  <c r="E618" i="12"/>
  <c r="Q614" i="12"/>
  <c r="N587" i="12"/>
  <c r="N583" i="12"/>
  <c r="E578" i="12"/>
  <c r="H577" i="12"/>
  <c r="N571" i="12"/>
  <c r="Q570" i="12"/>
  <c r="H565" i="12"/>
  <c r="E562" i="12"/>
  <c r="Q558" i="12"/>
  <c r="N555" i="12"/>
  <c r="E469" i="12"/>
  <c r="N640" i="11"/>
  <c r="K621" i="11"/>
  <c r="N620" i="11"/>
  <c r="N604" i="11"/>
  <c r="Q600" i="11"/>
  <c r="N541" i="11"/>
  <c r="Q528" i="11"/>
  <c r="Q524" i="11"/>
  <c r="Q516" i="11"/>
  <c r="E516" i="11"/>
  <c r="H496" i="11"/>
  <c r="E493" i="11"/>
  <c r="N675" i="7"/>
  <c r="K677" i="11"/>
  <c r="Q679" i="13"/>
  <c r="Q674" i="13"/>
  <c r="H499" i="13"/>
  <c r="K498" i="13"/>
  <c r="N497" i="13"/>
  <c r="Q496" i="13"/>
  <c r="E496" i="13"/>
  <c r="H495" i="13"/>
  <c r="Q460" i="13"/>
  <c r="K662" i="12"/>
  <c r="E613" i="12"/>
  <c r="K611" i="12"/>
  <c r="Q609" i="12"/>
  <c r="N606" i="12"/>
  <c r="E605" i="12"/>
  <c r="K603" i="12"/>
  <c r="Q601" i="12"/>
  <c r="K543" i="12"/>
  <c r="N528" i="11"/>
  <c r="N501" i="11"/>
  <c r="N497" i="11"/>
  <c r="E473" i="11"/>
  <c r="H472" i="11"/>
  <c r="E679" i="7"/>
  <c r="H676" i="7"/>
  <c r="N672" i="7"/>
  <c r="K676" i="11"/>
  <c r="N673" i="11"/>
  <c r="N679" i="13"/>
  <c r="H678" i="13"/>
  <c r="K675" i="13"/>
  <c r="Q671" i="13"/>
  <c r="E537" i="12"/>
  <c r="N530" i="12"/>
  <c r="N666" i="11"/>
  <c r="H664" i="11"/>
  <c r="Q488" i="11"/>
  <c r="Q484" i="11"/>
  <c r="E472" i="11"/>
  <c r="Q468" i="11"/>
  <c r="N465" i="11"/>
  <c r="N461" i="11"/>
  <c r="Q460" i="11"/>
  <c r="N679" i="7"/>
  <c r="Q671" i="7"/>
  <c r="Q672" i="11"/>
  <c r="H669" i="11"/>
  <c r="Q678" i="12"/>
  <c r="H678" i="12"/>
  <c r="H669" i="12"/>
  <c r="Q678" i="13"/>
  <c r="E671" i="13"/>
  <c r="K553" i="13"/>
  <c r="Q547" i="13"/>
  <c r="E547" i="13"/>
  <c r="Q516" i="13"/>
  <c r="K516" i="13"/>
  <c r="E474" i="13"/>
  <c r="N473" i="13"/>
  <c r="H473" i="13"/>
  <c r="Q472" i="13"/>
  <c r="K472" i="13"/>
  <c r="E472" i="13"/>
  <c r="N471" i="13"/>
  <c r="H471" i="13"/>
  <c r="Q470" i="13"/>
  <c r="K470" i="13"/>
  <c r="H622" i="13"/>
  <c r="K621" i="13"/>
  <c r="N620" i="13"/>
  <c r="Q619" i="13"/>
  <c r="Q595" i="13"/>
  <c r="H664" i="13"/>
  <c r="N658" i="13"/>
  <c r="Q657" i="13"/>
  <c r="Q653" i="13"/>
  <c r="H652" i="13"/>
  <c r="E649" i="13"/>
  <c r="H621" i="13"/>
  <c r="N619" i="13"/>
  <c r="K616" i="13"/>
  <c r="E615" i="13"/>
  <c r="N614" i="13"/>
  <c r="H614" i="13"/>
  <c r="Q613" i="13"/>
  <c r="K613" i="13"/>
  <c r="Q605" i="13"/>
  <c r="E602" i="13"/>
  <c r="H601" i="13"/>
  <c r="H595" i="13"/>
  <c r="Q594" i="13"/>
  <c r="N593" i="13"/>
  <c r="H593" i="13"/>
  <c r="Q592" i="13"/>
  <c r="E590" i="13"/>
  <c r="N589" i="13"/>
  <c r="H589" i="13"/>
  <c r="Q588" i="13"/>
  <c r="E581" i="13"/>
  <c r="E572" i="13"/>
  <c r="N571" i="13"/>
  <c r="K563" i="13"/>
  <c r="H553" i="13"/>
  <c r="Q552" i="13"/>
  <c r="E550" i="13"/>
  <c r="N549" i="13"/>
  <c r="Q546" i="13"/>
  <c r="K546" i="13"/>
  <c r="N543" i="13"/>
  <c r="H543" i="13"/>
  <c r="K540" i="13"/>
  <c r="E540" i="13"/>
  <c r="K536" i="13"/>
  <c r="H533" i="13"/>
  <c r="E530" i="13"/>
  <c r="Q521" i="13"/>
  <c r="H520" i="13"/>
  <c r="Q517" i="13"/>
  <c r="K517" i="13"/>
  <c r="E517" i="13"/>
  <c r="E515" i="13"/>
  <c r="H511" i="13"/>
  <c r="Q510" i="13"/>
  <c r="K510" i="13"/>
  <c r="E510" i="13"/>
  <c r="N509" i="13"/>
  <c r="H509" i="13"/>
  <c r="Q508" i="13"/>
  <c r="K508" i="13"/>
  <c r="E508" i="13"/>
  <c r="N507" i="13"/>
  <c r="K494" i="13"/>
  <c r="N493" i="13"/>
  <c r="E488" i="13"/>
  <c r="H474" i="13"/>
  <c r="Q473" i="13"/>
  <c r="N472" i="13"/>
  <c r="H472" i="13"/>
  <c r="E471" i="13"/>
  <c r="N470" i="13"/>
  <c r="Q621" i="13"/>
  <c r="E621" i="13"/>
  <c r="H620" i="13"/>
  <c r="K608" i="13"/>
  <c r="N607" i="13"/>
  <c r="H596" i="13"/>
  <c r="N642" i="13"/>
  <c r="Q641" i="13"/>
  <c r="E637" i="13"/>
  <c r="H636" i="13"/>
  <c r="Q629" i="13"/>
  <c r="E629" i="13"/>
  <c r="K623" i="13"/>
  <c r="H613" i="13"/>
  <c r="E610" i="13"/>
  <c r="K599" i="13"/>
  <c r="E597" i="13"/>
  <c r="N587" i="13"/>
  <c r="H587" i="13"/>
  <c r="K575" i="13"/>
  <c r="Q573" i="13"/>
  <c r="E573" i="13"/>
  <c r="H569" i="13"/>
  <c r="E557" i="13"/>
  <c r="H523" i="13"/>
  <c r="N521" i="13"/>
  <c r="H512" i="13"/>
  <c r="E511" i="13"/>
  <c r="N510" i="13"/>
  <c r="H506" i="13"/>
  <c r="Q505" i="13"/>
  <c r="N504" i="13"/>
  <c r="H504" i="13"/>
  <c r="N481" i="13"/>
  <c r="Q480" i="13"/>
  <c r="H475" i="13"/>
  <c r="H654" i="12"/>
  <c r="K653" i="12"/>
  <c r="E651" i="12"/>
  <c r="H650" i="12"/>
  <c r="Q647" i="12"/>
  <c r="N589" i="12"/>
  <c r="E661" i="12"/>
  <c r="E650" i="12"/>
  <c r="H647" i="12"/>
  <c r="Q646" i="12"/>
  <c r="H645" i="12"/>
  <c r="H637" i="12"/>
  <c r="Q627" i="12"/>
  <c r="Q623" i="12"/>
  <c r="N613" i="12"/>
  <c r="N611" i="12"/>
  <c r="H607" i="12"/>
  <c r="H605" i="12"/>
  <c r="E602" i="12"/>
  <c r="N582" i="12"/>
  <c r="Q575" i="12"/>
  <c r="Q569" i="12"/>
  <c r="H563" i="12"/>
  <c r="H549" i="12"/>
  <c r="N539" i="12"/>
  <c r="Q523" i="12"/>
  <c r="H517" i="12"/>
  <c r="N515" i="12"/>
  <c r="H515" i="12"/>
  <c r="Q514" i="12"/>
  <c r="K514" i="12"/>
  <c r="E514" i="12"/>
  <c r="H513" i="12"/>
  <c r="N511" i="12"/>
  <c r="Q510" i="12"/>
  <c r="N507" i="12"/>
  <c r="H507" i="12"/>
  <c r="Q506" i="12"/>
  <c r="E493" i="12"/>
  <c r="N656" i="12"/>
  <c r="E634" i="12"/>
  <c r="N633" i="12"/>
  <c r="H631" i="12"/>
  <c r="Q630" i="12"/>
  <c r="H622" i="12"/>
  <c r="K621" i="12"/>
  <c r="Q619" i="12"/>
  <c r="H618" i="12"/>
  <c r="E615" i="12"/>
  <c r="N614" i="12"/>
  <c r="K594" i="12"/>
  <c r="E594" i="12"/>
  <c r="N593" i="12"/>
  <c r="Q590" i="12"/>
  <c r="E563" i="12"/>
  <c r="K557" i="12"/>
  <c r="Q526" i="12"/>
  <c r="Q517" i="12"/>
  <c r="H510" i="12"/>
  <c r="Q509" i="12"/>
  <c r="E509" i="12"/>
  <c r="E507" i="12"/>
  <c r="N506" i="12"/>
  <c r="Q501" i="12"/>
  <c r="N497" i="12"/>
  <c r="Q485" i="12"/>
  <c r="Q483" i="12"/>
  <c r="K483" i="12"/>
  <c r="H482" i="12"/>
  <c r="K479" i="12"/>
  <c r="K477" i="12"/>
  <c r="E477" i="12"/>
  <c r="Q475" i="12"/>
  <c r="Q471" i="12"/>
  <c r="E471" i="12"/>
  <c r="K466" i="12"/>
  <c r="E463" i="12"/>
  <c r="Q461" i="12"/>
  <c r="E459" i="12"/>
  <c r="H458" i="12"/>
  <c r="Q666" i="11"/>
  <c r="E665" i="11"/>
  <c r="E661" i="11"/>
  <c r="Q653" i="11"/>
  <c r="K653" i="11"/>
  <c r="H650" i="11"/>
  <c r="Q649" i="11"/>
  <c r="K649" i="11"/>
  <c r="N648" i="11"/>
  <c r="Q645" i="11"/>
  <c r="N633" i="11"/>
  <c r="K630" i="11"/>
  <c r="E628" i="11"/>
  <c r="Q621" i="11"/>
  <c r="K617" i="11"/>
  <c r="N616" i="11"/>
  <c r="N597" i="11"/>
  <c r="N589" i="11"/>
  <c r="N585" i="11"/>
  <c r="Q569" i="11"/>
  <c r="K569" i="11"/>
  <c r="E569" i="11"/>
  <c r="E565" i="11"/>
  <c r="N564" i="11"/>
  <c r="E556" i="11"/>
  <c r="N553" i="11"/>
  <c r="H553" i="11"/>
  <c r="N549" i="11"/>
  <c r="H549" i="11"/>
  <c r="K548" i="11"/>
  <c r="E548" i="11"/>
  <c r="N545" i="11"/>
  <c r="N532" i="11"/>
  <c r="Q505" i="11"/>
  <c r="E505" i="11"/>
  <c r="H504" i="11"/>
  <c r="K504" i="11"/>
  <c r="N489" i="11"/>
  <c r="E484" i="11"/>
  <c r="Q464" i="11"/>
  <c r="N661" i="11"/>
  <c r="Q656" i="11"/>
  <c r="N653" i="11"/>
  <c r="H653" i="11"/>
  <c r="E652" i="11"/>
  <c r="Q648" i="11"/>
  <c r="E645" i="11"/>
  <c r="K633" i="11"/>
  <c r="Q609" i="11"/>
  <c r="Q593" i="11"/>
  <c r="N588" i="11"/>
  <c r="H588" i="11"/>
  <c r="H581" i="11"/>
  <c r="K580" i="11"/>
  <c r="E580" i="11"/>
  <c r="H577" i="11"/>
  <c r="Q576" i="11"/>
  <c r="K576" i="11"/>
  <c r="Q568" i="11"/>
  <c r="E568" i="11"/>
  <c r="Q553" i="11"/>
  <c r="N537" i="11"/>
  <c r="N533" i="11"/>
  <c r="N529" i="11"/>
  <c r="H529" i="11"/>
  <c r="Q497" i="11"/>
  <c r="H492" i="11"/>
  <c r="Q489" i="11"/>
  <c r="H480" i="11"/>
  <c r="K477" i="11"/>
  <c r="E477" i="11"/>
  <c r="Q473" i="11"/>
  <c r="N464" i="11"/>
  <c r="E616" i="7"/>
  <c r="H547" i="7"/>
  <c r="K546" i="7"/>
  <c r="E546" i="7"/>
  <c r="N545" i="7"/>
  <c r="H545" i="7"/>
  <c r="Q544" i="7"/>
  <c r="K544" i="7"/>
  <c r="E544" i="7"/>
  <c r="N543" i="7"/>
  <c r="H543" i="7"/>
  <c r="Q542" i="7"/>
  <c r="K542" i="7"/>
  <c r="E542" i="7"/>
  <c r="N541" i="7"/>
  <c r="H537" i="7"/>
  <c r="Q536" i="7"/>
  <c r="K536" i="7"/>
  <c r="E536" i="7"/>
  <c r="N535" i="7"/>
  <c r="H535" i="7"/>
  <c r="N533" i="7"/>
  <c r="K507" i="7"/>
  <c r="H504" i="7"/>
  <c r="N501" i="7"/>
  <c r="Q500" i="7"/>
  <c r="K486" i="7"/>
  <c r="Q480" i="7"/>
  <c r="E480" i="7"/>
  <c r="N464" i="7"/>
  <c r="H464" i="7"/>
  <c r="Q459" i="7"/>
  <c r="Q616" i="7"/>
  <c r="N620" i="7"/>
  <c r="K619" i="7"/>
  <c r="H594" i="7"/>
  <c r="H527" i="7"/>
  <c r="Q526" i="7"/>
  <c r="K526" i="7"/>
  <c r="E526" i="7"/>
  <c r="N525" i="7"/>
  <c r="H525" i="7"/>
  <c r="Q524" i="7"/>
  <c r="K524" i="7"/>
  <c r="E524" i="7"/>
  <c r="N523" i="7"/>
  <c r="H615" i="7"/>
  <c r="Q649" i="7"/>
  <c r="N646" i="7"/>
  <c r="H620" i="7"/>
  <c r="Q619" i="7"/>
  <c r="E619" i="7"/>
  <c r="N618" i="7"/>
  <c r="Q617" i="7"/>
  <c r="E595" i="7"/>
  <c r="N594" i="7"/>
  <c r="Q593" i="7"/>
  <c r="K593" i="7"/>
  <c r="E593" i="7"/>
  <c r="H592" i="7"/>
  <c r="Q668" i="7"/>
  <c r="Q659" i="7"/>
  <c r="N656" i="7"/>
  <c r="N649" i="7"/>
  <c r="K646" i="7"/>
  <c r="H643" i="7"/>
  <c r="H634" i="7"/>
  <c r="E631" i="7"/>
  <c r="N629" i="7"/>
  <c r="Q628" i="7"/>
  <c r="E628" i="7"/>
  <c r="H627" i="7"/>
  <c r="E624" i="7"/>
  <c r="Q620" i="7"/>
  <c r="Q611" i="7"/>
  <c r="N608" i="7"/>
  <c r="K605" i="7"/>
  <c r="E604" i="7"/>
  <c r="H603" i="7"/>
  <c r="K602" i="7"/>
  <c r="N601" i="7"/>
  <c r="K598" i="7"/>
  <c r="H595" i="7"/>
  <c r="E592" i="7"/>
  <c r="N586" i="7"/>
  <c r="Q577" i="7"/>
  <c r="K577" i="7"/>
  <c r="E577" i="7"/>
  <c r="N576" i="7"/>
  <c r="N574" i="7"/>
  <c r="H574" i="7"/>
  <c r="Q573" i="7"/>
  <c r="K573" i="7"/>
  <c r="Q572" i="7"/>
  <c r="E572" i="7"/>
  <c r="N571" i="7"/>
  <c r="H571" i="7"/>
  <c r="Q570" i="7"/>
  <c r="K570" i="7"/>
  <c r="E570" i="7"/>
  <c r="N569" i="7"/>
  <c r="H569" i="7"/>
  <c r="Q568" i="7"/>
  <c r="K568" i="7"/>
  <c r="E568" i="7"/>
  <c r="N567" i="7"/>
  <c r="H567" i="7"/>
  <c r="N526" i="7"/>
  <c r="H526" i="7"/>
  <c r="Q525" i="7"/>
  <c r="K525" i="7"/>
  <c r="K523" i="7"/>
  <c r="H520" i="7"/>
  <c r="Q504" i="7"/>
  <c r="E477" i="7"/>
  <c r="E474" i="7"/>
  <c r="Q460" i="7"/>
  <c r="H656" i="7"/>
  <c r="K643" i="7"/>
  <c r="H623" i="7"/>
  <c r="K622" i="7"/>
  <c r="N621" i="7"/>
  <c r="K610" i="7"/>
  <c r="N609" i="7"/>
  <c r="Q608" i="7"/>
  <c r="N597" i="7"/>
  <c r="Q596" i="7"/>
  <c r="E596" i="7"/>
  <c r="Q584" i="7"/>
  <c r="K584" i="7"/>
  <c r="E584" i="7"/>
  <c r="N583" i="7"/>
  <c r="H583" i="7"/>
  <c r="Q582" i="7"/>
  <c r="K582" i="7"/>
  <c r="E582" i="7"/>
  <c r="N581" i="7"/>
  <c r="H581" i="7"/>
  <c r="Q580" i="7"/>
  <c r="K580" i="7"/>
  <c r="E580" i="7"/>
  <c r="E560" i="7"/>
  <c r="H559" i="7"/>
  <c r="Q558" i="7"/>
  <c r="K558" i="7"/>
  <c r="E558" i="7"/>
  <c r="N557" i="7"/>
  <c r="H557" i="7"/>
  <c r="Q556" i="7"/>
  <c r="K556" i="7"/>
  <c r="E556" i="7"/>
  <c r="N555" i="7"/>
  <c r="H555" i="7"/>
  <c r="Q554" i="7"/>
  <c r="K554" i="7"/>
  <c r="Q665" i="7"/>
  <c r="E653" i="7"/>
  <c r="H640" i="7"/>
  <c r="E627" i="7"/>
  <c r="N626" i="7"/>
  <c r="H626" i="7"/>
  <c r="Q625" i="7"/>
  <c r="K625" i="7"/>
  <c r="E625" i="7"/>
  <c r="H624" i="7"/>
  <c r="H614" i="7"/>
  <c r="Q613" i="7"/>
  <c r="K613" i="7"/>
  <c r="E613" i="7"/>
  <c r="N612" i="7"/>
  <c r="H612" i="7"/>
  <c r="K611" i="7"/>
  <c r="K601" i="7"/>
  <c r="E601" i="7"/>
  <c r="N600" i="7"/>
  <c r="H600" i="7"/>
  <c r="Q599" i="7"/>
  <c r="K599" i="7"/>
  <c r="N598" i="7"/>
  <c r="N588" i="7"/>
  <c r="H588" i="7"/>
  <c r="Q587" i="7"/>
  <c r="K587" i="7"/>
  <c r="E587" i="7"/>
  <c r="H533" i="7"/>
  <c r="Q532" i="7"/>
  <c r="K532" i="7"/>
  <c r="E532" i="7"/>
  <c r="N531" i="7"/>
  <c r="H531" i="7"/>
  <c r="Q530" i="7"/>
  <c r="K530" i="7"/>
  <c r="E530" i="7"/>
  <c r="N529" i="7"/>
  <c r="H529" i="7"/>
  <c r="Q528" i="7"/>
  <c r="N522" i="7"/>
  <c r="Q521" i="7"/>
  <c r="E521" i="7"/>
  <c r="H513" i="7"/>
  <c r="Q512" i="7"/>
  <c r="K512" i="7"/>
  <c r="E512" i="7"/>
  <c r="N511" i="7"/>
  <c r="H495" i="7"/>
  <c r="K494" i="7"/>
  <c r="N467" i="7"/>
  <c r="Q635" i="13"/>
  <c r="K635" i="13"/>
  <c r="E635" i="13"/>
  <c r="N634" i="13"/>
  <c r="H634" i="13"/>
  <c r="Q633" i="13"/>
  <c r="K633" i="13"/>
  <c r="E633" i="13"/>
  <c r="N632" i="13"/>
  <c r="H632" i="13"/>
  <c r="Q631" i="13"/>
  <c r="K631" i="13"/>
  <c r="E631" i="13"/>
  <c r="N630" i="13"/>
  <c r="H630" i="13"/>
  <c r="K629" i="13"/>
  <c r="N628" i="13"/>
  <c r="H628" i="13"/>
  <c r="Q627" i="13"/>
  <c r="K627" i="13"/>
  <c r="E627" i="13"/>
  <c r="N626" i="13"/>
  <c r="H626" i="13"/>
  <c r="Q625" i="13"/>
  <c r="K625" i="13"/>
  <c r="E625" i="13"/>
  <c r="N624" i="13"/>
  <c r="H624" i="13"/>
  <c r="Q623" i="13"/>
  <c r="E618" i="13"/>
  <c r="H617" i="13"/>
  <c r="Q611" i="13"/>
  <c r="K611" i="13"/>
  <c r="N610" i="13"/>
  <c r="H605" i="13"/>
  <c r="K604" i="13"/>
  <c r="E599" i="13"/>
  <c r="N598" i="13"/>
  <c r="H598" i="13"/>
  <c r="Q597" i="13"/>
  <c r="K597" i="13"/>
  <c r="E594" i="13"/>
  <c r="K592" i="13"/>
  <c r="Q571" i="13"/>
  <c r="K532" i="13"/>
  <c r="N531" i="13"/>
  <c r="Q530" i="13"/>
  <c r="K519" i="13"/>
  <c r="N518" i="13"/>
  <c r="H516" i="13"/>
  <c r="E512" i="13"/>
  <c r="N511" i="13"/>
  <c r="Q583" i="13"/>
  <c r="N575" i="13"/>
  <c r="Q574" i="13"/>
  <c r="H550" i="13"/>
  <c r="E526" i="13"/>
  <c r="H525" i="13"/>
  <c r="K524" i="13"/>
  <c r="E524" i="13"/>
  <c r="N523" i="13"/>
  <c r="Q522" i="13"/>
  <c r="Q522" i="7"/>
  <c r="K522" i="7"/>
  <c r="E522" i="7"/>
  <c r="N521" i="7"/>
  <c r="H521" i="7"/>
  <c r="Q520" i="7"/>
  <c r="K520" i="7"/>
  <c r="K657" i="13"/>
  <c r="E657" i="13"/>
  <c r="N656" i="13"/>
  <c r="H656" i="13"/>
  <c r="Q655" i="13"/>
  <c r="K655" i="13"/>
  <c r="E655" i="13"/>
  <c r="N654" i="13"/>
  <c r="H654" i="13"/>
  <c r="K653" i="13"/>
  <c r="E653" i="13"/>
  <c r="N652" i="13"/>
  <c r="Q651" i="13"/>
  <c r="K651" i="13"/>
  <c r="E651" i="13"/>
  <c r="N650" i="13"/>
  <c r="H650" i="13"/>
  <c r="Q649" i="13"/>
  <c r="K649" i="13"/>
  <c r="H618" i="13"/>
  <c r="Q617" i="13"/>
  <c r="K617" i="13"/>
  <c r="E617" i="13"/>
  <c r="N616" i="13"/>
  <c r="N611" i="13"/>
  <c r="Q610" i="13"/>
  <c r="K605" i="13"/>
  <c r="E605" i="13"/>
  <c r="N604" i="13"/>
  <c r="H604" i="13"/>
  <c r="Q603" i="13"/>
  <c r="Q598" i="13"/>
  <c r="E598" i="13"/>
  <c r="N594" i="13"/>
  <c r="H594" i="13"/>
  <c r="K593" i="13"/>
  <c r="N592" i="13"/>
  <c r="N580" i="13"/>
  <c r="E563" i="13"/>
  <c r="Q543" i="13"/>
  <c r="K543" i="13"/>
  <c r="E543" i="13"/>
  <c r="N542" i="13"/>
  <c r="H542" i="13"/>
  <c r="Q541" i="13"/>
  <c r="K541" i="13"/>
  <c r="N540" i="13"/>
  <c r="Q535" i="13"/>
  <c r="K535" i="13"/>
  <c r="E535" i="13"/>
  <c r="N534" i="13"/>
  <c r="H534" i="13"/>
  <c r="Q533" i="13"/>
  <c r="K533" i="13"/>
  <c r="H493" i="13"/>
  <c r="Q492" i="13"/>
  <c r="K492" i="13"/>
  <c r="E492" i="13"/>
  <c r="N491" i="13"/>
  <c r="H491" i="13"/>
  <c r="Q490" i="13"/>
  <c r="K490" i="13"/>
  <c r="E490" i="13"/>
  <c r="N489" i="13"/>
  <c r="H489" i="13"/>
  <c r="Q488" i="13"/>
  <c r="K488" i="13"/>
  <c r="E468" i="13"/>
  <c r="E667" i="12"/>
  <c r="H666" i="12"/>
  <c r="Q663" i="12"/>
  <c r="E663" i="12"/>
  <c r="Q639" i="12"/>
  <c r="H638" i="12"/>
  <c r="K630" i="12"/>
  <c r="H619" i="12"/>
  <c r="K618" i="12"/>
  <c r="E575" i="12"/>
  <c r="H574" i="12"/>
  <c r="Q573" i="12"/>
  <c r="K573" i="12"/>
  <c r="H555" i="12"/>
  <c r="K554" i="12"/>
  <c r="N553" i="12"/>
  <c r="H551" i="12"/>
  <c r="K549" i="12"/>
  <c r="Q547" i="12"/>
  <c r="E547" i="12"/>
  <c r="K545" i="12"/>
  <c r="K530" i="12"/>
  <c r="N529" i="12"/>
  <c r="H527" i="12"/>
  <c r="K526" i="12"/>
  <c r="K523" i="12"/>
  <c r="H485" i="12"/>
  <c r="Q478" i="12"/>
  <c r="K478" i="12"/>
  <c r="E478" i="12"/>
  <c r="Q486" i="13"/>
  <c r="K486" i="13"/>
  <c r="E486" i="13"/>
  <c r="N485" i="13"/>
  <c r="H485" i="13"/>
  <c r="Q484" i="13"/>
  <c r="K484" i="13"/>
  <c r="E484" i="13"/>
  <c r="N483" i="13"/>
  <c r="H483" i="13"/>
  <c r="Q482" i="13"/>
  <c r="K482" i="13"/>
  <c r="E482" i="13"/>
  <c r="Q469" i="13"/>
  <c r="E464" i="13"/>
  <c r="H463" i="13"/>
  <c r="K462" i="13"/>
  <c r="N525" i="12"/>
  <c r="E521" i="12"/>
  <c r="H493" i="12"/>
  <c r="E666" i="11"/>
  <c r="N665" i="11"/>
  <c r="H665" i="11"/>
  <c r="Q664" i="11"/>
  <c r="K664" i="11"/>
  <c r="H660" i="11"/>
  <c r="K648" i="11"/>
  <c r="E648" i="11"/>
  <c r="Q646" i="11"/>
  <c r="K646" i="11"/>
  <c r="E646" i="11"/>
  <c r="Q641" i="11"/>
  <c r="E641" i="11"/>
  <c r="H640" i="11"/>
  <c r="E574" i="13"/>
  <c r="H573" i="13"/>
  <c r="E571" i="13"/>
  <c r="H570" i="13"/>
  <c r="Q569" i="13"/>
  <c r="K569" i="13"/>
  <c r="N556" i="13"/>
  <c r="E546" i="13"/>
  <c r="H545" i="13"/>
  <c r="K544" i="13"/>
  <c r="K529" i="13"/>
  <c r="E529" i="13"/>
  <c r="N528" i="13"/>
  <c r="H528" i="13"/>
  <c r="Q527" i="13"/>
  <c r="K527" i="13"/>
  <c r="E527" i="13"/>
  <c r="E506" i="13"/>
  <c r="N505" i="13"/>
  <c r="H505" i="13"/>
  <c r="Q504" i="13"/>
  <c r="K504" i="13"/>
  <c r="E504" i="13"/>
  <c r="N503" i="13"/>
  <c r="H503" i="13"/>
  <c r="Q502" i="13"/>
  <c r="K502" i="13"/>
  <c r="E502" i="13"/>
  <c r="N501" i="13"/>
  <c r="H501" i="13"/>
  <c r="K480" i="13"/>
  <c r="E480" i="13"/>
  <c r="N479" i="13"/>
  <c r="H479" i="13"/>
  <c r="Q478" i="13"/>
  <c r="K478" i="13"/>
  <c r="E478" i="13"/>
  <c r="N477" i="13"/>
  <c r="H477" i="13"/>
  <c r="Q476" i="13"/>
  <c r="K476" i="13"/>
  <c r="E476" i="13"/>
  <c r="N475" i="13"/>
  <c r="H667" i="12"/>
  <c r="Q666" i="12"/>
  <c r="K666" i="12"/>
  <c r="N665" i="12"/>
  <c r="N663" i="12"/>
  <c r="H663" i="12"/>
  <c r="H639" i="12"/>
  <c r="K638" i="12"/>
  <c r="N637" i="12"/>
  <c r="Q566" i="12"/>
  <c r="H562" i="12"/>
  <c r="K561" i="12"/>
  <c r="Q559" i="12"/>
  <c r="E559" i="12"/>
  <c r="H558" i="12"/>
  <c r="H543" i="12"/>
  <c r="K542" i="12"/>
  <c r="N541" i="12"/>
  <c r="H539" i="12"/>
  <c r="Q535" i="12"/>
  <c r="E535" i="12"/>
  <c r="H534" i="12"/>
  <c r="Q531" i="12"/>
  <c r="Q505" i="12"/>
  <c r="E505" i="12"/>
  <c r="K503" i="12"/>
  <c r="N502" i="12"/>
  <c r="E501" i="12"/>
  <c r="H499" i="12"/>
  <c r="Q498" i="12"/>
  <c r="K498" i="12"/>
  <c r="E498" i="12"/>
  <c r="E497" i="12"/>
  <c r="K495" i="12"/>
  <c r="N494" i="12"/>
  <c r="Q493" i="12"/>
  <c r="N491" i="12"/>
  <c r="N490" i="12"/>
  <c r="Q489" i="12"/>
  <c r="E489" i="12"/>
  <c r="K487" i="12"/>
  <c r="N486" i="12"/>
  <c r="N482" i="12"/>
  <c r="Q481" i="12"/>
  <c r="E481" i="12"/>
  <c r="K475" i="12"/>
  <c r="N474" i="12"/>
  <c r="Q473" i="12"/>
  <c r="E473" i="12"/>
  <c r="K471" i="12"/>
  <c r="N470" i="12"/>
  <c r="Q469" i="12"/>
  <c r="K463" i="12"/>
  <c r="N461" i="12"/>
  <c r="H461" i="12"/>
  <c r="N459" i="12"/>
  <c r="H459" i="12"/>
  <c r="Q458" i="12"/>
  <c r="K458" i="12"/>
  <c r="E458" i="12"/>
  <c r="N457" i="12"/>
  <c r="H457" i="12"/>
  <c r="K668" i="11"/>
  <c r="Q662" i="11"/>
  <c r="K662" i="11"/>
  <c r="E662" i="11"/>
  <c r="H661" i="11"/>
  <c r="N658" i="11"/>
  <c r="Q657" i="11"/>
  <c r="E657" i="11"/>
  <c r="N654" i="11"/>
  <c r="N650" i="11"/>
  <c r="E649" i="11"/>
  <c r="H645" i="11"/>
  <c r="E637" i="11"/>
  <c r="H636" i="11"/>
  <c r="Q633" i="11"/>
  <c r="E633" i="11"/>
  <c r="H632" i="11"/>
  <c r="N613" i="11"/>
  <c r="E612" i="11"/>
  <c r="H604" i="11"/>
  <c r="H597" i="11"/>
  <c r="K596" i="11"/>
  <c r="E596" i="11"/>
  <c r="H589" i="11"/>
  <c r="K588" i="11"/>
  <c r="Q581" i="11"/>
  <c r="N573" i="11"/>
  <c r="H573" i="11"/>
  <c r="K572" i="11"/>
  <c r="E572" i="11"/>
  <c r="H569" i="11"/>
  <c r="K568" i="11"/>
  <c r="N565" i="11"/>
  <c r="H565" i="11"/>
  <c r="E552" i="11"/>
  <c r="Q532" i="11"/>
  <c r="E532" i="11"/>
  <c r="Q521" i="11"/>
  <c r="E521" i="11"/>
  <c r="H520" i="11"/>
  <c r="Q517" i="11"/>
  <c r="E517" i="11"/>
  <c r="H516" i="11"/>
  <c r="Q496" i="11"/>
  <c r="E496" i="11"/>
  <c r="H488" i="11"/>
  <c r="Q485" i="11"/>
  <c r="E485" i="11"/>
  <c r="N477" i="11"/>
  <c r="H468" i="11"/>
  <c r="Q465" i="11"/>
  <c r="E464" i="11"/>
  <c r="Q642" i="11"/>
  <c r="K642" i="11"/>
  <c r="E642" i="11"/>
  <c r="H641" i="11"/>
  <c r="Q640" i="11"/>
  <c r="K640" i="11"/>
  <c r="Q622" i="11"/>
  <c r="N621" i="11"/>
  <c r="Q613" i="11"/>
  <c r="E613" i="11"/>
  <c r="H612" i="11"/>
  <c r="K604" i="11"/>
  <c r="E597" i="11"/>
  <c r="H596" i="11"/>
  <c r="H592" i="11"/>
  <c r="Q589" i="11"/>
  <c r="E588" i="11"/>
  <c r="H585" i="11"/>
  <c r="Q584" i="11"/>
  <c r="K584" i="11"/>
  <c r="E581" i="11"/>
  <c r="Q548" i="11"/>
  <c r="E541" i="11"/>
  <c r="H540" i="11"/>
  <c r="Q537" i="11"/>
  <c r="E537" i="11"/>
  <c r="N536" i="11"/>
  <c r="H536" i="11"/>
  <c r="Q533" i="11"/>
  <c r="E528" i="11"/>
  <c r="N525" i="11"/>
  <c r="N509" i="11"/>
  <c r="Q508" i="11"/>
  <c r="E508" i="11"/>
  <c r="E501" i="11"/>
  <c r="H500" i="11"/>
  <c r="H484" i="11"/>
  <c r="Q481" i="11"/>
  <c r="E481" i="11"/>
  <c r="Q476" i="11"/>
  <c r="E476" i="11"/>
  <c r="Q573" i="11"/>
  <c r="E573" i="11"/>
  <c r="H572" i="11"/>
  <c r="H568" i="11"/>
  <c r="Q565" i="11"/>
  <c r="K533" i="11"/>
  <c r="E533" i="11"/>
  <c r="H532" i="11"/>
  <c r="E529" i="11"/>
  <c r="Q513" i="11"/>
  <c r="E497" i="11"/>
  <c r="Q493" i="11"/>
  <c r="N469" i="11"/>
  <c r="N668" i="7"/>
  <c r="H668" i="7"/>
  <c r="Q667" i="7"/>
  <c r="K667" i="7"/>
  <c r="E667" i="7"/>
  <c r="N666" i="7"/>
  <c r="Q664" i="7"/>
  <c r="E664" i="7"/>
  <c r="H663" i="7"/>
  <c r="H662" i="7"/>
  <c r="Q661" i="7"/>
  <c r="K661" i="7"/>
  <c r="E661" i="7"/>
  <c r="N660" i="7"/>
  <c r="H660" i="7"/>
  <c r="K658" i="7"/>
  <c r="N657" i="7"/>
  <c r="Q656" i="7"/>
  <c r="Q655" i="7"/>
  <c r="K655" i="7"/>
  <c r="E655" i="7"/>
  <c r="N654" i="7"/>
  <c r="H654" i="7"/>
  <c r="Q653" i="7"/>
  <c r="E652" i="7"/>
  <c r="H651" i="7"/>
  <c r="K650" i="7"/>
  <c r="K649" i="7"/>
  <c r="E649" i="7"/>
  <c r="N648" i="7"/>
  <c r="H648" i="7"/>
  <c r="Q647" i="7"/>
  <c r="K647" i="7"/>
  <c r="N645" i="7"/>
  <c r="Q644" i="7"/>
  <c r="E644" i="7"/>
  <c r="E643" i="7"/>
  <c r="N642" i="7"/>
  <c r="H642" i="7"/>
  <c r="Q641" i="7"/>
  <c r="K641" i="7"/>
  <c r="E641" i="7"/>
  <c r="H639" i="7"/>
  <c r="K638" i="7"/>
  <c r="N637" i="7"/>
  <c r="N636" i="7"/>
  <c r="H636" i="7"/>
  <c r="Q635" i="7"/>
  <c r="K635" i="7"/>
  <c r="E635" i="7"/>
  <c r="N634" i="7"/>
  <c r="Q632" i="7"/>
  <c r="E632" i="7"/>
  <c r="H631" i="7"/>
  <c r="H630" i="7"/>
  <c r="Q629" i="7"/>
  <c r="K629" i="7"/>
  <c r="E629" i="7"/>
  <c r="N628" i="7"/>
  <c r="H628" i="7"/>
  <c r="K626" i="7"/>
  <c r="N625" i="7"/>
  <c r="Q624" i="7"/>
  <c r="Q623" i="7"/>
  <c r="K623" i="7"/>
  <c r="E623" i="7"/>
  <c r="N622" i="7"/>
  <c r="H622" i="7"/>
  <c r="Q621" i="7"/>
  <c r="E620" i="7"/>
  <c r="H619" i="7"/>
  <c r="K618" i="7"/>
  <c r="K617" i="7"/>
  <c r="E617" i="7"/>
  <c r="N616" i="7"/>
  <c r="H616" i="7"/>
  <c r="Q615" i="7"/>
  <c r="K615" i="7"/>
  <c r="N613" i="7"/>
  <c r="Q612" i="7"/>
  <c r="E612" i="7"/>
  <c r="E611" i="7"/>
  <c r="N610" i="7"/>
  <c r="H610" i="7"/>
  <c r="Q609" i="7"/>
  <c r="K609" i="7"/>
  <c r="E609" i="7"/>
  <c r="H607" i="7"/>
  <c r="K606" i="7"/>
  <c r="N605" i="7"/>
  <c r="N604" i="7"/>
  <c r="H604" i="7"/>
  <c r="Q603" i="7"/>
  <c r="K603" i="7"/>
  <c r="E603" i="7"/>
  <c r="N602" i="7"/>
  <c r="Q600" i="7"/>
  <c r="E600" i="7"/>
  <c r="H599" i="7"/>
  <c r="H598" i="7"/>
  <c r="Q597" i="7"/>
  <c r="K597" i="7"/>
  <c r="E597" i="7"/>
  <c r="N596" i="7"/>
  <c r="H596" i="7"/>
  <c r="K594" i="7"/>
  <c r="N593" i="7"/>
  <c r="Q592" i="7"/>
  <c r="Q591" i="7"/>
  <c r="K591" i="7"/>
  <c r="E591" i="7"/>
  <c r="N590" i="7"/>
  <c r="H590" i="7"/>
  <c r="Q589" i="7"/>
  <c r="E588" i="7"/>
  <c r="H587" i="7"/>
  <c r="K586" i="7"/>
  <c r="H579" i="7"/>
  <c r="K566" i="7"/>
  <c r="N553" i="7"/>
  <c r="Q540" i="7"/>
  <c r="E528" i="7"/>
  <c r="N519" i="7"/>
  <c r="H519" i="7"/>
  <c r="Q518" i="7"/>
  <c r="K518" i="7"/>
  <c r="E518" i="7"/>
  <c r="N517" i="7"/>
  <c r="H517" i="7"/>
  <c r="H516" i="7"/>
  <c r="K515" i="7"/>
  <c r="N514" i="7"/>
  <c r="Q510" i="7"/>
  <c r="H499" i="7"/>
  <c r="K498" i="7"/>
  <c r="N497" i="7"/>
  <c r="Q496" i="7"/>
  <c r="K480" i="7"/>
  <c r="Q663" i="13"/>
  <c r="K663" i="13"/>
  <c r="E663" i="13"/>
  <c r="N662" i="13"/>
  <c r="H662" i="13"/>
  <c r="Q661" i="13"/>
  <c r="K661" i="13"/>
  <c r="E661" i="13"/>
  <c r="N660" i="13"/>
  <c r="H660" i="13"/>
  <c r="Q659" i="13"/>
  <c r="K659" i="13"/>
  <c r="K627" i="7"/>
  <c r="N614" i="7"/>
  <c r="H608" i="7"/>
  <c r="Q601" i="7"/>
  <c r="K595" i="7"/>
  <c r="E589" i="7"/>
  <c r="K578" i="7"/>
  <c r="E578" i="7"/>
  <c r="N577" i="7"/>
  <c r="H577" i="7"/>
  <c r="Q576" i="7"/>
  <c r="K576" i="7"/>
  <c r="E576" i="7"/>
  <c r="N575" i="7"/>
  <c r="H575" i="7"/>
  <c r="Q574" i="7"/>
  <c r="K574" i="7"/>
  <c r="E574" i="7"/>
  <c r="N573" i="7"/>
  <c r="N565" i="7"/>
  <c r="H565" i="7"/>
  <c r="Q564" i="7"/>
  <c r="K564" i="7"/>
  <c r="N563" i="7"/>
  <c r="H563" i="7"/>
  <c r="Q562" i="7"/>
  <c r="K562" i="7"/>
  <c r="E562" i="7"/>
  <c r="N561" i="7"/>
  <c r="H561" i="7"/>
  <c r="Q560" i="7"/>
  <c r="Q552" i="7"/>
  <c r="K552" i="7"/>
  <c r="E552" i="7"/>
  <c r="N551" i="7"/>
  <c r="H551" i="7"/>
  <c r="Q550" i="7"/>
  <c r="K550" i="7"/>
  <c r="E550" i="7"/>
  <c r="N549" i="7"/>
  <c r="H549" i="7"/>
  <c r="Q548" i="7"/>
  <c r="K548" i="7"/>
  <c r="E548" i="7"/>
  <c r="E540" i="7"/>
  <c r="N539" i="7"/>
  <c r="H539" i="7"/>
  <c r="Q538" i="7"/>
  <c r="K538" i="7"/>
  <c r="E538" i="7"/>
  <c r="N537" i="7"/>
  <c r="E460" i="7"/>
  <c r="H459" i="7"/>
  <c r="E668" i="7"/>
  <c r="H667" i="7"/>
  <c r="K666" i="7"/>
  <c r="K665" i="7"/>
  <c r="E665" i="7"/>
  <c r="N664" i="7"/>
  <c r="H664" i="7"/>
  <c r="Q663" i="7"/>
  <c r="K663" i="7"/>
  <c r="N661" i="7"/>
  <c r="Q660" i="7"/>
  <c r="E660" i="7"/>
  <c r="E659" i="7"/>
  <c r="N658" i="7"/>
  <c r="H658" i="7"/>
  <c r="Q657" i="7"/>
  <c r="K657" i="7"/>
  <c r="E657" i="7"/>
  <c r="H655" i="7"/>
  <c r="K654" i="7"/>
  <c r="N653" i="7"/>
  <c r="N652" i="7"/>
  <c r="H652" i="7"/>
  <c r="Q651" i="7"/>
  <c r="K651" i="7"/>
  <c r="E651" i="7"/>
  <c r="N650" i="7"/>
  <c r="Q648" i="7"/>
  <c r="E648" i="7"/>
  <c r="H647" i="7"/>
  <c r="H646" i="7"/>
  <c r="Q645" i="7"/>
  <c r="K645" i="7"/>
  <c r="E645" i="7"/>
  <c r="N644" i="7"/>
  <c r="H644" i="7"/>
  <c r="K642" i="7"/>
  <c r="N641" i="7"/>
  <c r="Q640" i="7"/>
  <c r="Q639" i="7"/>
  <c r="K639" i="7"/>
  <c r="E639" i="7"/>
  <c r="N638" i="7"/>
  <c r="H638" i="7"/>
  <c r="Q637" i="7"/>
  <c r="E636" i="7"/>
  <c r="H635" i="7"/>
  <c r="K634" i="7"/>
  <c r="K633" i="7"/>
  <c r="E633" i="7"/>
  <c r="N632" i="7"/>
  <c r="H632" i="7"/>
  <c r="K534" i="7"/>
  <c r="Q509" i="7"/>
  <c r="E509" i="7"/>
  <c r="H508" i="7"/>
  <c r="H507" i="7"/>
  <c r="Q506" i="7"/>
  <c r="K506" i="7"/>
  <c r="N505" i="7"/>
  <c r="Q472" i="7"/>
  <c r="K472" i="7"/>
  <c r="E472" i="7"/>
  <c r="N471" i="7"/>
  <c r="H471" i="7"/>
  <c r="E470" i="7"/>
  <c r="Q468" i="7"/>
  <c r="K468" i="7"/>
  <c r="H658" i="13"/>
  <c r="N648" i="13"/>
  <c r="H648" i="13"/>
  <c r="Q647" i="13"/>
  <c r="K647" i="13"/>
  <c r="E647" i="13"/>
  <c r="N636" i="13"/>
  <c r="E623" i="13"/>
  <c r="Q618" i="13"/>
  <c r="H616" i="13"/>
  <c r="Q615" i="13"/>
  <c r="K612" i="13"/>
  <c r="Q609" i="13"/>
  <c r="K609" i="13"/>
  <c r="E606" i="13"/>
  <c r="K603" i="13"/>
  <c r="E603" i="13"/>
  <c r="N599" i="13"/>
  <c r="Q591" i="13"/>
  <c r="K591" i="13"/>
  <c r="E591" i="13"/>
  <c r="H590" i="13"/>
  <c r="Q589" i="13"/>
  <c r="K589" i="13"/>
  <c r="E589" i="13"/>
  <c r="N588" i="13"/>
  <c r="E587" i="13"/>
  <c r="N586" i="13"/>
  <c r="H586" i="13"/>
  <c r="Q585" i="13"/>
  <c r="K585" i="13"/>
  <c r="E585" i="13"/>
  <c r="N584" i="13"/>
  <c r="Q582" i="13"/>
  <c r="E582" i="13"/>
  <c r="H581" i="13"/>
  <c r="H580" i="13"/>
  <c r="Q579" i="13"/>
  <c r="K579" i="13"/>
  <c r="E579" i="13"/>
  <c r="H578" i="13"/>
  <c r="Q577" i="13"/>
  <c r="K577" i="13"/>
  <c r="N576" i="13"/>
  <c r="K568" i="13"/>
  <c r="N567" i="13"/>
  <c r="Q566" i="13"/>
  <c r="Q565" i="13"/>
  <c r="K565" i="13"/>
  <c r="E565" i="13"/>
  <c r="N564" i="13"/>
  <c r="H564" i="13"/>
  <c r="Q563" i="13"/>
  <c r="E562" i="13"/>
  <c r="H561" i="13"/>
  <c r="K560" i="13"/>
  <c r="K559" i="13"/>
  <c r="E559" i="13"/>
  <c r="N558" i="13"/>
  <c r="H558" i="13"/>
  <c r="Q557" i="13"/>
  <c r="K557" i="13"/>
  <c r="N555" i="13"/>
  <c r="Q554" i="13"/>
  <c r="E554" i="13"/>
  <c r="E553" i="13"/>
  <c r="N552" i="13"/>
  <c r="H552" i="13"/>
  <c r="Q551" i="13"/>
  <c r="K551" i="13"/>
  <c r="E551" i="13"/>
  <c r="H549" i="13"/>
  <c r="K548" i="13"/>
  <c r="N547" i="13"/>
  <c r="N546" i="13"/>
  <c r="H546" i="13"/>
  <c r="Q545" i="13"/>
  <c r="K545" i="13"/>
  <c r="E545" i="13"/>
  <c r="N544" i="13"/>
  <c r="Q542" i="13"/>
  <c r="E542" i="13"/>
  <c r="H541" i="13"/>
  <c r="H540" i="13"/>
  <c r="Q539" i="13"/>
  <c r="K539" i="13"/>
  <c r="E539" i="13"/>
  <c r="H538" i="13"/>
  <c r="Q537" i="13"/>
  <c r="K537" i="13"/>
  <c r="E537" i="13"/>
  <c r="N536" i="13"/>
  <c r="N535" i="13"/>
  <c r="Q534" i="13"/>
  <c r="E534" i="13"/>
  <c r="N532" i="13"/>
  <c r="H532" i="13"/>
  <c r="Q531" i="13"/>
  <c r="K531" i="13"/>
  <c r="E531" i="13"/>
  <c r="N530" i="13"/>
  <c r="H530" i="13"/>
  <c r="H529" i="13"/>
  <c r="K528" i="13"/>
  <c r="N527" i="13"/>
  <c r="H526" i="13"/>
  <c r="Q525" i="13"/>
  <c r="K525" i="13"/>
  <c r="E525" i="13"/>
  <c r="K523" i="13"/>
  <c r="K522" i="13"/>
  <c r="E522" i="13"/>
  <c r="H521" i="13"/>
  <c r="Q520" i="13"/>
  <c r="K520" i="13"/>
  <c r="K519" i="7"/>
  <c r="N518" i="7"/>
  <c r="Q517" i="7"/>
  <c r="K516" i="7"/>
  <c r="E516" i="7"/>
  <c r="N515" i="7"/>
  <c r="H515" i="7"/>
  <c r="K514" i="7"/>
  <c r="E513" i="7"/>
  <c r="K511" i="7"/>
  <c r="K510" i="7"/>
  <c r="E510" i="7"/>
  <c r="N509" i="7"/>
  <c r="Q508" i="7"/>
  <c r="K508" i="7"/>
  <c r="N506" i="7"/>
  <c r="Q505" i="7"/>
  <c r="E505" i="7"/>
  <c r="E504" i="7"/>
  <c r="H503" i="7"/>
  <c r="Q492" i="7"/>
  <c r="E492" i="7"/>
  <c r="H491" i="7"/>
  <c r="K490" i="7"/>
  <c r="N489" i="7"/>
  <c r="Q488" i="7"/>
  <c r="E488" i="7"/>
  <c r="N479" i="7"/>
  <c r="H479" i="7"/>
  <c r="Q478" i="7"/>
  <c r="E478" i="7"/>
  <c r="N477" i="7"/>
  <c r="H477" i="7"/>
  <c r="Q476" i="7"/>
  <c r="K476" i="7"/>
  <c r="E476" i="7"/>
  <c r="N475" i="7"/>
  <c r="H475" i="7"/>
  <c r="Q464" i="7"/>
  <c r="K464" i="7"/>
  <c r="E464" i="7"/>
  <c r="N463" i="7"/>
  <c r="H463" i="7"/>
  <c r="N668" i="13"/>
  <c r="H668" i="13"/>
  <c r="Q667" i="13"/>
  <c r="K667" i="13"/>
  <c r="E667" i="13"/>
  <c r="N666" i="13"/>
  <c r="H666" i="13"/>
  <c r="Q665" i="13"/>
  <c r="K665" i="13"/>
  <c r="N519" i="13"/>
  <c r="H519" i="13"/>
  <c r="Q518" i="13"/>
  <c r="E518" i="13"/>
  <c r="N517" i="13"/>
  <c r="H517" i="13"/>
  <c r="K619" i="13"/>
  <c r="E619" i="13"/>
  <c r="N615" i="13"/>
  <c r="E613" i="13"/>
  <c r="H609" i="13"/>
  <c r="N606" i="13"/>
  <c r="H606" i="13"/>
  <c r="Q602" i="13"/>
  <c r="H600" i="13"/>
  <c r="Q599" i="13"/>
  <c r="E595" i="13"/>
  <c r="N591" i="13"/>
  <c r="Q590" i="13"/>
  <c r="E586" i="13"/>
  <c r="H585" i="13"/>
  <c r="K584" i="13"/>
  <c r="K583" i="13"/>
  <c r="E583" i="13"/>
  <c r="N582" i="13"/>
  <c r="H582" i="13"/>
  <c r="Q581" i="13"/>
  <c r="K581" i="13"/>
  <c r="N579" i="13"/>
  <c r="Q578" i="13"/>
  <c r="E578" i="13"/>
  <c r="H577" i="13"/>
  <c r="N572" i="13"/>
  <c r="N568" i="13"/>
  <c r="H568" i="13"/>
  <c r="Q567" i="13"/>
  <c r="K567" i="13"/>
  <c r="E567" i="13"/>
  <c r="H565" i="13"/>
  <c r="K564" i="13"/>
  <c r="N563" i="13"/>
  <c r="N562" i="13"/>
  <c r="H562" i="13"/>
  <c r="Q561" i="13"/>
  <c r="K561" i="13"/>
  <c r="E561" i="13"/>
  <c r="N560" i="13"/>
  <c r="Q558" i="13"/>
  <c r="E558" i="13"/>
  <c r="H557" i="13"/>
  <c r="H556" i="13"/>
  <c r="Q555" i="13"/>
  <c r="K555" i="13"/>
  <c r="E555" i="13"/>
  <c r="N554" i="13"/>
  <c r="H554" i="13"/>
  <c r="K552" i="13"/>
  <c r="N551" i="13"/>
  <c r="Q550" i="13"/>
  <c r="Q549" i="13"/>
  <c r="K549" i="13"/>
  <c r="E549" i="13"/>
  <c r="N548" i="13"/>
  <c r="H548" i="13"/>
  <c r="K515" i="13"/>
  <c r="Q513" i="13"/>
  <c r="K500" i="13"/>
  <c r="N487" i="13"/>
  <c r="Q474" i="13"/>
  <c r="E469" i="13"/>
  <c r="K466" i="13"/>
  <c r="H460" i="13"/>
  <c r="K459" i="13"/>
  <c r="N458" i="13"/>
  <c r="N661" i="12"/>
  <c r="H661" i="12"/>
  <c r="Q659" i="12"/>
  <c r="K657" i="12"/>
  <c r="H655" i="12"/>
  <c r="E647" i="12"/>
  <c r="N644" i="12"/>
  <c r="K641" i="12"/>
  <c r="H635" i="12"/>
  <c r="K633" i="12"/>
  <c r="Q631" i="12"/>
  <c r="N629" i="12"/>
  <c r="E627" i="12"/>
  <c r="K625" i="12"/>
  <c r="H615" i="12"/>
  <c r="K606" i="12"/>
  <c r="N605" i="12"/>
  <c r="H603" i="12"/>
  <c r="K602" i="12"/>
  <c r="N601" i="12"/>
  <c r="H591" i="12"/>
  <c r="Q583" i="12"/>
  <c r="K583" i="12"/>
  <c r="E583" i="12"/>
  <c r="H582" i="12"/>
  <c r="K581" i="12"/>
  <c r="Q579" i="12"/>
  <c r="E579" i="12"/>
  <c r="H578" i="12"/>
  <c r="K577" i="12"/>
  <c r="E577" i="12"/>
  <c r="E570" i="12"/>
  <c r="H469" i="12"/>
  <c r="K467" i="12"/>
  <c r="N466" i="12"/>
  <c r="N515" i="13"/>
  <c r="Q514" i="13"/>
  <c r="K514" i="13"/>
  <c r="E514" i="13"/>
  <c r="N513" i="13"/>
  <c r="H513" i="13"/>
  <c r="Q506" i="13"/>
  <c r="E494" i="13"/>
  <c r="H481" i="13"/>
  <c r="Q468" i="13"/>
  <c r="E460" i="13"/>
  <c r="H459" i="13"/>
  <c r="K458" i="13"/>
  <c r="H659" i="12"/>
  <c r="K658" i="12"/>
  <c r="E658" i="12"/>
  <c r="N657" i="12"/>
  <c r="K646" i="12"/>
  <c r="N645" i="12"/>
  <c r="H643" i="12"/>
  <c r="K642" i="12"/>
  <c r="N641" i="12"/>
  <c r="K626" i="12"/>
  <c r="N625" i="12"/>
  <c r="N621" i="12"/>
  <c r="H611" i="12"/>
  <c r="K610" i="12"/>
  <c r="N609" i="12"/>
  <c r="H599" i="12"/>
  <c r="K598" i="12"/>
  <c r="N597" i="12"/>
  <c r="H595" i="12"/>
  <c r="H587" i="12"/>
  <c r="K586" i="12"/>
  <c r="N585" i="12"/>
  <c r="Q582" i="12"/>
  <c r="N579" i="12"/>
  <c r="Q571" i="12"/>
  <c r="E571" i="12"/>
  <c r="N570" i="12"/>
  <c r="H570" i="12"/>
  <c r="K569" i="12"/>
  <c r="Q567" i="12"/>
  <c r="K567" i="12"/>
  <c r="E567" i="12"/>
  <c r="H566" i="12"/>
  <c r="K565" i="12"/>
  <c r="K562" i="12"/>
  <c r="N561" i="12"/>
  <c r="H559" i="12"/>
  <c r="K558" i="12"/>
  <c r="N557" i="12"/>
  <c r="Q555" i="12"/>
  <c r="E555" i="12"/>
  <c r="H554" i="12"/>
  <c r="K553" i="12"/>
  <c r="Q551" i="12"/>
  <c r="N549" i="12"/>
  <c r="H547" i="12"/>
  <c r="K546" i="12"/>
  <c r="E543" i="12"/>
  <c r="H542" i="12"/>
  <c r="K541" i="12"/>
  <c r="Q539" i="12"/>
  <c r="H535" i="12"/>
  <c r="K534" i="12"/>
  <c r="N533" i="12"/>
  <c r="H530" i="12"/>
  <c r="K529" i="12"/>
  <c r="Q527" i="12"/>
  <c r="E527" i="12"/>
  <c r="N523" i="12"/>
  <c r="E510" i="12"/>
  <c r="E506" i="12"/>
  <c r="N505" i="12"/>
  <c r="H505" i="12"/>
  <c r="N503" i="12"/>
  <c r="H503" i="12"/>
  <c r="Q502" i="12"/>
  <c r="E502" i="12"/>
  <c r="N483" i="12"/>
  <c r="H477" i="12"/>
  <c r="E466" i="12"/>
  <c r="N465" i="12"/>
  <c r="H465" i="12"/>
  <c r="N462" i="12"/>
  <c r="E668" i="11"/>
  <c r="Q660" i="11"/>
  <c r="K660" i="11"/>
  <c r="H573" i="12"/>
  <c r="N545" i="12"/>
  <c r="H538" i="12"/>
  <c r="H531" i="12"/>
  <c r="K525" i="12"/>
  <c r="E522" i="12"/>
  <c r="N521" i="12"/>
  <c r="H521" i="12"/>
  <c r="N519" i="12"/>
  <c r="Q518" i="12"/>
  <c r="K518" i="12"/>
  <c r="E518" i="12"/>
  <c r="E517" i="12"/>
  <c r="N514" i="12"/>
  <c r="Q513" i="12"/>
  <c r="K511" i="12"/>
  <c r="N510" i="12"/>
  <c r="H509" i="12"/>
  <c r="K507" i="12"/>
  <c r="N501" i="12"/>
  <c r="H501" i="12"/>
  <c r="N498" i="12"/>
  <c r="H497" i="12"/>
  <c r="N495" i="12"/>
  <c r="H495" i="12"/>
  <c r="Q494" i="12"/>
  <c r="K494" i="12"/>
  <c r="E494" i="12"/>
  <c r="Q490" i="12"/>
  <c r="K490" i="12"/>
  <c r="E490" i="12"/>
  <c r="N489" i="12"/>
  <c r="H489" i="12"/>
  <c r="N487" i="12"/>
  <c r="H487" i="12"/>
  <c r="Q486" i="12"/>
  <c r="K486" i="12"/>
  <c r="E486" i="12"/>
  <c r="E485" i="12"/>
  <c r="H484" i="12"/>
  <c r="H483" i="12"/>
  <c r="Q482" i="12"/>
  <c r="K482" i="12"/>
  <c r="E482" i="12"/>
  <c r="N481" i="12"/>
  <c r="H481" i="12"/>
  <c r="N479" i="12"/>
  <c r="N478" i="12"/>
  <c r="Q477" i="12"/>
  <c r="N475" i="12"/>
  <c r="H475" i="12"/>
  <c r="Q474" i="12"/>
  <c r="K474" i="12"/>
  <c r="E474" i="12"/>
  <c r="N473" i="12"/>
  <c r="H473" i="12"/>
  <c r="N471" i="12"/>
  <c r="H471" i="12"/>
  <c r="Q470" i="12"/>
  <c r="K470" i="12"/>
  <c r="E470" i="12"/>
  <c r="N463" i="12"/>
  <c r="E461" i="12"/>
  <c r="K459" i="12"/>
  <c r="N458" i="12"/>
  <c r="Q457" i="12"/>
  <c r="E457" i="12"/>
  <c r="Q661" i="11"/>
  <c r="Q638" i="11"/>
  <c r="E638" i="11"/>
  <c r="Q629" i="11"/>
  <c r="E629" i="11"/>
  <c r="H628" i="11"/>
  <c r="Q626" i="11"/>
  <c r="Q625" i="11"/>
  <c r="E625" i="11"/>
  <c r="H624" i="11"/>
  <c r="Q617" i="11"/>
  <c r="E617" i="11"/>
  <c r="H616" i="11"/>
  <c r="H608" i="11"/>
  <c r="Q605" i="11"/>
  <c r="Q597" i="11"/>
  <c r="H593" i="11"/>
  <c r="Q592" i="11"/>
  <c r="K592" i="11"/>
  <c r="E589" i="11"/>
  <c r="Q541" i="11"/>
  <c r="Q520" i="11"/>
  <c r="Q500" i="11"/>
  <c r="E500" i="11"/>
  <c r="E488" i="11"/>
  <c r="Q585" i="11"/>
  <c r="E585" i="11"/>
  <c r="H584" i="11"/>
  <c r="H564" i="11"/>
  <c r="N561" i="11"/>
  <c r="H561" i="11"/>
  <c r="H560" i="11"/>
  <c r="Q557" i="11"/>
  <c r="K557" i="11"/>
  <c r="E557" i="11"/>
  <c r="Q544" i="11"/>
  <c r="E544" i="11"/>
  <c r="H528" i="11"/>
  <c r="Q525" i="11"/>
  <c r="K525" i="11"/>
  <c r="E525" i="11"/>
  <c r="Q477" i="11"/>
  <c r="E465" i="11"/>
  <c r="Q465" i="12"/>
  <c r="E465" i="12"/>
  <c r="Q462" i="12"/>
  <c r="K462" i="12"/>
  <c r="E462" i="12"/>
  <c r="E664" i="11"/>
  <c r="Q658" i="11"/>
  <c r="K658" i="11"/>
  <c r="E658" i="11"/>
  <c r="N657" i="11"/>
  <c r="H657" i="11"/>
  <c r="K656" i="11"/>
  <c r="E656" i="11"/>
  <c r="Q654" i="11"/>
  <c r="K654" i="11"/>
  <c r="E654" i="11"/>
  <c r="H652" i="11"/>
  <c r="Q650" i="11"/>
  <c r="E650" i="11"/>
  <c r="N649" i="11"/>
  <c r="H649" i="11"/>
  <c r="K644" i="11"/>
  <c r="Q630" i="11"/>
  <c r="E630" i="11"/>
  <c r="N629" i="11"/>
  <c r="H629" i="11"/>
  <c r="K628" i="11"/>
  <c r="E626" i="11"/>
  <c r="H625" i="11"/>
  <c r="Q624" i="11"/>
  <c r="K624" i="11"/>
  <c r="H620" i="11"/>
  <c r="K618" i="11"/>
  <c r="Q616" i="11"/>
  <c r="Q608" i="11"/>
  <c r="N605" i="11"/>
  <c r="H605" i="11"/>
  <c r="E593" i="11"/>
  <c r="N493" i="11"/>
  <c r="N481" i="11"/>
  <c r="Q480" i="11"/>
  <c r="E468" i="11"/>
  <c r="Q577" i="11"/>
  <c r="E577" i="11"/>
  <c r="H576" i="11"/>
  <c r="K564" i="11"/>
  <c r="E564" i="11"/>
  <c r="K560" i="11"/>
  <c r="E560" i="11"/>
  <c r="N557" i="11"/>
  <c r="Q556" i="11"/>
  <c r="E553" i="11"/>
  <c r="N552" i="11"/>
  <c r="H552" i="11"/>
  <c r="Q545" i="11"/>
  <c r="Q536" i="11"/>
  <c r="E536" i="11"/>
  <c r="Q529" i="11"/>
  <c r="H524" i="11"/>
  <c r="N517" i="11"/>
  <c r="N513" i="11"/>
  <c r="Q512" i="11"/>
  <c r="E512" i="11"/>
  <c r="E509" i="11"/>
  <c r="H508" i="11"/>
  <c r="N505" i="11"/>
  <c r="Q504" i="11"/>
  <c r="Q501" i="11"/>
  <c r="Q492" i="11"/>
  <c r="E492" i="11"/>
  <c r="E489" i="11"/>
  <c r="N485" i="11"/>
  <c r="E480" i="11"/>
  <c r="H476" i="11"/>
  <c r="N473" i="11"/>
  <c r="Q472" i="11"/>
  <c r="Q469" i="11"/>
  <c r="E469" i="11"/>
  <c r="E460" i="11"/>
  <c r="N457" i="11"/>
  <c r="E668" i="13"/>
  <c r="N667" i="13"/>
  <c r="E652" i="13"/>
  <c r="N651" i="13"/>
  <c r="H522" i="7"/>
  <c r="E519" i="7"/>
  <c r="Q515" i="7"/>
  <c r="N512" i="7"/>
  <c r="H512" i="7"/>
  <c r="K501" i="7"/>
  <c r="E501" i="7"/>
  <c r="E495" i="7"/>
  <c r="N494" i="7"/>
  <c r="N488" i="7"/>
  <c r="H488" i="7"/>
  <c r="H482" i="7"/>
  <c r="Q481" i="7"/>
  <c r="Q475" i="7"/>
  <c r="K475" i="7"/>
  <c r="E463" i="7"/>
  <c r="Q664" i="13"/>
  <c r="K664" i="13"/>
  <c r="Q656" i="13"/>
  <c r="K656" i="13"/>
  <c r="H635" i="13"/>
  <c r="Q634" i="13"/>
  <c r="K634" i="13"/>
  <c r="E634" i="13"/>
  <c r="N621" i="13"/>
  <c r="Q523" i="7"/>
  <c r="N520" i="7"/>
  <c r="K517" i="7"/>
  <c r="H514" i="7"/>
  <c r="H498" i="7"/>
  <c r="Q497" i="7"/>
  <c r="Q491" i="7"/>
  <c r="K491" i="7"/>
  <c r="K485" i="7"/>
  <c r="E485" i="7"/>
  <c r="E479" i="7"/>
  <c r="N472" i="7"/>
  <c r="H472" i="7"/>
  <c r="K666" i="13"/>
  <c r="E666" i="13"/>
  <c r="E660" i="13"/>
  <c r="N659" i="13"/>
  <c r="N637" i="13"/>
  <c r="H637" i="13"/>
  <c r="Q632" i="13"/>
  <c r="K632" i="13"/>
  <c r="H631" i="13"/>
  <c r="Q630" i="13"/>
  <c r="Q624" i="13"/>
  <c r="K624" i="13"/>
  <c r="K521" i="13"/>
  <c r="N516" i="13"/>
  <c r="H515" i="13"/>
  <c r="K509" i="13"/>
  <c r="E509" i="13"/>
  <c r="Q507" i="13"/>
  <c r="K507" i="13"/>
  <c r="E503" i="13"/>
  <c r="N502" i="13"/>
  <c r="K501" i="13"/>
  <c r="E501" i="13"/>
  <c r="N496" i="13"/>
  <c r="H496" i="13"/>
  <c r="E495" i="13"/>
  <c r="N494" i="13"/>
  <c r="H490" i="13"/>
  <c r="Q489" i="13"/>
  <c r="N488" i="13"/>
  <c r="H488" i="13"/>
  <c r="N653" i="13"/>
  <c r="H653" i="13"/>
  <c r="E648" i="13"/>
  <c r="N647" i="13"/>
  <c r="H647" i="13"/>
  <c r="Q646" i="13"/>
  <c r="N605" i="13"/>
  <c r="K602" i="13"/>
  <c r="H599" i="13"/>
  <c r="K578" i="13"/>
  <c r="K570" i="13"/>
  <c r="E569" i="13"/>
  <c r="Q560" i="13"/>
  <c r="N557" i="13"/>
  <c r="K554" i="13"/>
  <c r="H551" i="13"/>
  <c r="E548" i="13"/>
  <c r="Q544" i="13"/>
  <c r="N541" i="13"/>
  <c r="H524" i="13"/>
  <c r="Q523" i="13"/>
  <c r="E467" i="13"/>
  <c r="N466" i="13"/>
  <c r="K465" i="13"/>
  <c r="E465" i="13"/>
  <c r="N463" i="13"/>
  <c r="E462" i="13"/>
  <c r="N460" i="13"/>
  <c r="Q458" i="13"/>
  <c r="K667" i="12"/>
  <c r="E666" i="12"/>
  <c r="Q657" i="12"/>
  <c r="N654" i="12"/>
  <c r="H653" i="12"/>
  <c r="Q459" i="12"/>
  <c r="E633" i="12"/>
  <c r="K623" i="12"/>
  <c r="Q595" i="12"/>
  <c r="K595" i="12"/>
  <c r="E595" i="12"/>
  <c r="N594" i="12"/>
  <c r="K589" i="12"/>
  <c r="E589" i="12"/>
  <c r="K579" i="12"/>
  <c r="Q574" i="12"/>
  <c r="K574" i="12"/>
  <c r="E574" i="12"/>
  <c r="N566" i="12"/>
  <c r="E546" i="12"/>
  <c r="E538" i="12"/>
  <c r="H533" i="12"/>
  <c r="N531" i="12"/>
  <c r="H525" i="12"/>
  <c r="N522" i="12"/>
  <c r="H522" i="12"/>
  <c r="Q515" i="12"/>
  <c r="K502" i="12"/>
  <c r="Q487" i="12"/>
  <c r="K481" i="12"/>
  <c r="E479" i="12"/>
  <c r="H478" i="12"/>
  <c r="E475" i="12"/>
  <c r="H462" i="12"/>
  <c r="N662" i="11"/>
  <c r="H662" i="11"/>
  <c r="N632" i="11"/>
  <c r="Q628" i="11"/>
  <c r="K661" i="11"/>
  <c r="E660" i="11"/>
  <c r="E640" i="11"/>
  <c r="Q636" i="11"/>
  <c r="E643" i="12"/>
  <c r="N642" i="12"/>
  <c r="K639" i="12"/>
  <c r="Q629" i="12"/>
  <c r="N626" i="12"/>
  <c r="E599" i="12"/>
  <c r="N598" i="12"/>
  <c r="Q597" i="12"/>
  <c r="Q591" i="12"/>
  <c r="K591" i="12"/>
  <c r="H586" i="12"/>
  <c r="Q585" i="12"/>
  <c r="K585" i="12"/>
  <c r="E585" i="12"/>
  <c r="H581" i="12"/>
  <c r="E573" i="12"/>
  <c r="N567" i="12"/>
  <c r="E542" i="12"/>
  <c r="H541" i="12"/>
  <c r="Q534" i="12"/>
  <c r="H529" i="12"/>
  <c r="K522" i="12"/>
  <c r="K519" i="12"/>
  <c r="E519" i="12"/>
  <c r="N518" i="12"/>
  <c r="H518" i="12"/>
  <c r="H511" i="12"/>
  <c r="H502" i="12"/>
  <c r="H486" i="12"/>
  <c r="E483" i="12"/>
  <c r="Q479" i="12"/>
  <c r="K613" i="11"/>
  <c r="K601" i="11"/>
  <c r="N600" i="11"/>
  <c r="K473" i="12"/>
  <c r="H470" i="12"/>
  <c r="E467" i="12"/>
  <c r="Q463" i="12"/>
  <c r="K457" i="12"/>
  <c r="H656" i="11"/>
  <c r="K629" i="11"/>
  <c r="K622" i="11"/>
  <c r="N617" i="11"/>
  <c r="H617" i="11"/>
  <c r="K616" i="11"/>
  <c r="E584" i="11"/>
  <c r="K573" i="11"/>
  <c r="K517" i="11"/>
  <c r="N472" i="11"/>
  <c r="K469" i="11"/>
  <c r="H613" i="11"/>
  <c r="E608" i="11"/>
  <c r="N601" i="11"/>
  <c r="K597" i="11"/>
  <c r="E592" i="11"/>
  <c r="K589" i="11"/>
  <c r="N584" i="11"/>
  <c r="K577" i="11"/>
  <c r="Q564" i="11"/>
  <c r="K521" i="11"/>
  <c r="K520" i="11"/>
  <c r="K513" i="11"/>
  <c r="K512" i="11"/>
  <c r="K668" i="7"/>
  <c r="Q666" i="7"/>
  <c r="H665" i="7"/>
  <c r="N663" i="7"/>
  <c r="E662" i="7"/>
  <c r="K660" i="7"/>
  <c r="Q658" i="7"/>
  <c r="H657" i="7"/>
  <c r="N655" i="7"/>
  <c r="E654" i="7"/>
  <c r="K652" i="7"/>
  <c r="Q650" i="7"/>
  <c r="H649" i="7"/>
  <c r="N647" i="7"/>
  <c r="E646" i="7"/>
  <c r="K644" i="7"/>
  <c r="Q642" i="7"/>
  <c r="H641" i="7"/>
  <c r="N639" i="7"/>
  <c r="E638" i="7"/>
  <c r="K636" i="7"/>
  <c r="Q634" i="7"/>
  <c r="H633" i="7"/>
  <c r="N631" i="7"/>
  <c r="E630" i="7"/>
  <c r="K628" i="7"/>
  <c r="Q626" i="7"/>
  <c r="H625" i="7"/>
  <c r="N623" i="7"/>
  <c r="E622" i="7"/>
  <c r="E621" i="7"/>
  <c r="K620" i="7"/>
  <c r="Q618" i="7"/>
  <c r="H617" i="7"/>
  <c r="N615" i="7"/>
  <c r="E614" i="7"/>
  <c r="K612" i="7"/>
  <c r="Q610" i="7"/>
  <c r="H609" i="7"/>
  <c r="N607" i="7"/>
  <c r="E606" i="7"/>
  <c r="K604" i="7"/>
  <c r="Q602" i="7"/>
  <c r="H601" i="7"/>
  <c r="N599" i="7"/>
  <c r="E598" i="7"/>
  <c r="K596" i="7"/>
  <c r="Q594" i="7"/>
  <c r="H593" i="7"/>
  <c r="N591" i="7"/>
  <c r="E590" i="7"/>
  <c r="K588" i="7"/>
  <c r="Q586" i="7"/>
  <c r="Q585" i="7"/>
  <c r="K583" i="7"/>
  <c r="E583" i="7"/>
  <c r="Q511" i="7"/>
  <c r="H510" i="7"/>
  <c r="H509" i="7"/>
  <c r="N508" i="7"/>
  <c r="E507" i="7"/>
  <c r="E506" i="7"/>
  <c r="K505" i="7"/>
  <c r="K504" i="7"/>
  <c r="Q503" i="7"/>
  <c r="K503" i="7"/>
  <c r="E502" i="7"/>
  <c r="N500" i="7"/>
  <c r="H500" i="7"/>
  <c r="Q498" i="7"/>
  <c r="K497" i="7"/>
  <c r="E497" i="7"/>
  <c r="N495" i="7"/>
  <c r="H494" i="7"/>
  <c r="Q493" i="7"/>
  <c r="K492" i="7"/>
  <c r="E491" i="7"/>
  <c r="N490" i="7"/>
  <c r="H489" i="7"/>
  <c r="Q487" i="7"/>
  <c r="K487" i="7"/>
  <c r="E486" i="7"/>
  <c r="N484" i="7"/>
  <c r="H484" i="7"/>
  <c r="K481" i="7"/>
  <c r="E481" i="7"/>
  <c r="Q477" i="7"/>
  <c r="E475" i="7"/>
  <c r="N474" i="7"/>
  <c r="Q471" i="7"/>
  <c r="K471" i="7"/>
  <c r="N468" i="7"/>
  <c r="H468" i="7"/>
  <c r="K460" i="7"/>
  <c r="E459" i="7"/>
  <c r="Q668" i="13"/>
  <c r="K668" i="13"/>
  <c r="N665" i="13"/>
  <c r="H665" i="13"/>
  <c r="K662" i="13"/>
  <c r="E662" i="13"/>
  <c r="H659" i="13"/>
  <c r="Q658" i="13"/>
  <c r="E656" i="13"/>
  <c r="N655" i="13"/>
  <c r="Q648" i="13"/>
  <c r="K648" i="13"/>
  <c r="Q644" i="13"/>
  <c r="K644" i="13"/>
  <c r="E636" i="13"/>
  <c r="N635" i="13"/>
  <c r="E632" i="13"/>
  <c r="N631" i="13"/>
  <c r="N625" i="13"/>
  <c r="H625" i="13"/>
  <c r="K585" i="7"/>
  <c r="H582" i="7"/>
  <c r="K579" i="7"/>
  <c r="E579" i="7"/>
  <c r="H576" i="7"/>
  <c r="Q575" i="7"/>
  <c r="E573" i="7"/>
  <c r="N572" i="7"/>
  <c r="Q569" i="7"/>
  <c r="K569" i="7"/>
  <c r="N566" i="7"/>
  <c r="H566" i="7"/>
  <c r="K563" i="7"/>
  <c r="E563" i="7"/>
  <c r="H560" i="7"/>
  <c r="Q559" i="7"/>
  <c r="E557" i="7"/>
  <c r="N556" i="7"/>
  <c r="Q553" i="7"/>
  <c r="K553" i="7"/>
  <c r="N550" i="7"/>
  <c r="H550" i="7"/>
  <c r="K547" i="7"/>
  <c r="E547" i="7"/>
  <c r="H544" i="7"/>
  <c r="Q543" i="7"/>
  <c r="E541" i="7"/>
  <c r="N540" i="7"/>
  <c r="Q537" i="7"/>
  <c r="K537" i="7"/>
  <c r="N534" i="7"/>
  <c r="H534" i="7"/>
  <c r="K531" i="7"/>
  <c r="E531" i="7"/>
  <c r="H528" i="7"/>
  <c r="Q527" i="7"/>
  <c r="E525" i="7"/>
  <c r="E523" i="7"/>
  <c r="K521" i="7"/>
  <c r="Q519" i="7"/>
  <c r="H518" i="7"/>
  <c r="N516" i="7"/>
  <c r="E515" i="7"/>
  <c r="K513" i="7"/>
  <c r="E503" i="7"/>
  <c r="N502" i="7"/>
  <c r="Q499" i="7"/>
  <c r="K499" i="7"/>
  <c r="N496" i="7"/>
  <c r="H496" i="7"/>
  <c r="K493" i="7"/>
  <c r="E493" i="7"/>
  <c r="H490" i="7"/>
  <c r="Q489" i="7"/>
  <c r="E487" i="7"/>
  <c r="N486" i="7"/>
  <c r="Q483" i="7"/>
  <c r="K483" i="7"/>
  <c r="N480" i="7"/>
  <c r="H480" i="7"/>
  <c r="K477" i="7"/>
  <c r="N667" i="7"/>
  <c r="E666" i="7"/>
  <c r="K664" i="7"/>
  <c r="Q662" i="7"/>
  <c r="H661" i="7"/>
  <c r="N659" i="7"/>
  <c r="E658" i="7"/>
  <c r="K656" i="7"/>
  <c r="Q654" i="7"/>
  <c r="H653" i="7"/>
  <c r="N651" i="7"/>
  <c r="E650" i="7"/>
  <c r="K648" i="7"/>
  <c r="Q646" i="7"/>
  <c r="H645" i="7"/>
  <c r="N643" i="7"/>
  <c r="E642" i="7"/>
  <c r="K640" i="7"/>
  <c r="Q638" i="7"/>
  <c r="H637" i="7"/>
  <c r="N635" i="7"/>
  <c r="E634" i="7"/>
  <c r="K632" i="7"/>
  <c r="Q630" i="7"/>
  <c r="H629" i="7"/>
  <c r="N627" i="7"/>
  <c r="E626" i="7"/>
  <c r="K624" i="7"/>
  <c r="Q622" i="7"/>
  <c r="H621" i="7"/>
  <c r="N619" i="7"/>
  <c r="E618" i="7"/>
  <c r="K616" i="7"/>
  <c r="Q614" i="7"/>
  <c r="H613" i="7"/>
  <c r="N611" i="7"/>
  <c r="E610" i="7"/>
  <c r="K608" i="7"/>
  <c r="Q606" i="7"/>
  <c r="H605" i="7"/>
  <c r="N603" i="7"/>
  <c r="E602" i="7"/>
  <c r="K600" i="7"/>
  <c r="Q598" i="7"/>
  <c r="H597" i="7"/>
  <c r="N595" i="7"/>
  <c r="E594" i="7"/>
  <c r="K592" i="7"/>
  <c r="Q590" i="7"/>
  <c r="H589" i="7"/>
  <c r="N587" i="7"/>
  <c r="E586" i="7"/>
  <c r="E585" i="7"/>
  <c r="N584" i="7"/>
  <c r="H584" i="7"/>
  <c r="Q581" i="7"/>
  <c r="K581" i="7"/>
  <c r="E581" i="7"/>
  <c r="N578" i="7"/>
  <c r="H578" i="7"/>
  <c r="K575" i="7"/>
  <c r="E575" i="7"/>
  <c r="H572" i="7"/>
  <c r="Q571" i="7"/>
  <c r="E569" i="7"/>
  <c r="N568" i="7"/>
  <c r="Q565" i="7"/>
  <c r="K565" i="7"/>
  <c r="E564" i="7"/>
  <c r="N562" i="7"/>
  <c r="H562" i="7"/>
  <c r="K559" i="7"/>
  <c r="E559" i="7"/>
  <c r="H556" i="7"/>
  <c r="Q555" i="7"/>
  <c r="E553" i="7"/>
  <c r="N552" i="7"/>
  <c r="Q549" i="7"/>
  <c r="K549" i="7"/>
  <c r="N546" i="7"/>
  <c r="H546" i="7"/>
  <c r="K543" i="7"/>
  <c r="E543" i="7"/>
  <c r="H540" i="7"/>
  <c r="Q539" i="7"/>
  <c r="E537" i="7"/>
  <c r="N536" i="7"/>
  <c r="Q533" i="7"/>
  <c r="K533" i="7"/>
  <c r="N530" i="7"/>
  <c r="H530" i="7"/>
  <c r="K527" i="7"/>
  <c r="E527" i="7"/>
  <c r="E511" i="7"/>
  <c r="K509" i="7"/>
  <c r="Q507" i="7"/>
  <c r="H506" i="7"/>
  <c r="H505" i="7"/>
  <c r="N504" i="7"/>
  <c r="N503" i="7"/>
  <c r="H502" i="7"/>
  <c r="Q501" i="7"/>
  <c r="K500" i="7"/>
  <c r="E499" i="7"/>
  <c r="N498" i="7"/>
  <c r="H497" i="7"/>
  <c r="Q495" i="7"/>
  <c r="K495" i="7"/>
  <c r="E494" i="7"/>
  <c r="N492" i="7"/>
  <c r="H492" i="7"/>
  <c r="Q490" i="7"/>
  <c r="K489" i="7"/>
  <c r="E489" i="7"/>
  <c r="N487" i="7"/>
  <c r="H486" i="7"/>
  <c r="Q485" i="7"/>
  <c r="E483" i="7"/>
  <c r="Q479" i="7"/>
  <c r="K479" i="7"/>
  <c r="N476" i="7"/>
  <c r="H476" i="7"/>
  <c r="E467" i="7"/>
  <c r="Q463" i="7"/>
  <c r="K463" i="7"/>
  <c r="N460" i="7"/>
  <c r="H460" i="7"/>
  <c r="H667" i="13"/>
  <c r="Q666" i="13"/>
  <c r="E664" i="13"/>
  <c r="N663" i="13"/>
  <c r="Q660" i="13"/>
  <c r="K660" i="13"/>
  <c r="N657" i="13"/>
  <c r="H657" i="13"/>
  <c r="K654" i="13"/>
  <c r="E654" i="13"/>
  <c r="H651" i="13"/>
  <c r="Q650" i="13"/>
  <c r="K642" i="13"/>
  <c r="E642" i="13"/>
  <c r="K638" i="13"/>
  <c r="E638" i="13"/>
  <c r="Q628" i="13"/>
  <c r="K628" i="13"/>
  <c r="N629" i="13"/>
  <c r="H629" i="13"/>
  <c r="K626" i="13"/>
  <c r="E626" i="13"/>
  <c r="H623" i="13"/>
  <c r="Q622" i="13"/>
  <c r="K596" i="13"/>
  <c r="E596" i="13"/>
  <c r="N595" i="13"/>
  <c r="E593" i="13"/>
  <c r="E592" i="13"/>
  <c r="K590" i="13"/>
  <c r="K587" i="13"/>
  <c r="N578" i="13"/>
  <c r="H575" i="13"/>
  <c r="H572" i="13"/>
  <c r="K622" i="13"/>
  <c r="E622" i="13"/>
  <c r="E620" i="13"/>
  <c r="K618" i="13"/>
  <c r="Q616" i="13"/>
  <c r="H615" i="13"/>
  <c r="N613" i="13"/>
  <c r="N612" i="13"/>
  <c r="E612" i="13"/>
  <c r="E611" i="13"/>
  <c r="K610" i="13"/>
  <c r="Q608" i="13"/>
  <c r="H607" i="13"/>
  <c r="Q652" i="13"/>
  <c r="K652" i="13"/>
  <c r="N649" i="13"/>
  <c r="H649" i="13"/>
  <c r="K646" i="13"/>
  <c r="E646" i="13"/>
  <c r="H643" i="13"/>
  <c r="Q642" i="13"/>
  <c r="E640" i="13"/>
  <c r="N639" i="13"/>
  <c r="Q636" i="13"/>
  <c r="K636" i="13"/>
  <c r="N633" i="13"/>
  <c r="H633" i="13"/>
  <c r="K630" i="13"/>
  <c r="E630" i="13"/>
  <c r="H627" i="13"/>
  <c r="Q626" i="13"/>
  <c r="E624" i="13"/>
  <c r="N623" i="13"/>
  <c r="Q620" i="13"/>
  <c r="H619" i="13"/>
  <c r="N617" i="13"/>
  <c r="E616" i="13"/>
  <c r="K614" i="13"/>
  <c r="Q612" i="13"/>
  <c r="H611" i="13"/>
  <c r="H610" i="13"/>
  <c r="N609" i="13"/>
  <c r="N608" i="13"/>
  <c r="E608" i="13"/>
  <c r="K606" i="13"/>
  <c r="Q604" i="13"/>
  <c r="H603" i="13"/>
  <c r="N601" i="13"/>
  <c r="E600" i="13"/>
  <c r="K598" i="13"/>
  <c r="Q596" i="13"/>
  <c r="Q593" i="13"/>
  <c r="Q586" i="13"/>
  <c r="K586" i="13"/>
  <c r="Q584" i="13"/>
  <c r="H583" i="13"/>
  <c r="N581" i="13"/>
  <c r="E580" i="13"/>
  <c r="E577" i="13"/>
  <c r="N573" i="13"/>
  <c r="N538" i="13"/>
  <c r="E536" i="13"/>
  <c r="K534" i="13"/>
  <c r="Q532" i="13"/>
  <c r="H531" i="13"/>
  <c r="N529" i="13"/>
  <c r="E528" i="13"/>
  <c r="K526" i="13"/>
  <c r="Q524" i="13"/>
  <c r="Q519" i="13"/>
  <c r="H518" i="13"/>
  <c r="N514" i="13"/>
  <c r="H514" i="13"/>
  <c r="N512" i="13"/>
  <c r="H510" i="13"/>
  <c r="Q509" i="13"/>
  <c r="E507" i="13"/>
  <c r="N506" i="13"/>
  <c r="Q503" i="13"/>
  <c r="K503" i="13"/>
  <c r="N500" i="13"/>
  <c r="H500" i="13"/>
  <c r="K497" i="13"/>
  <c r="E497" i="13"/>
  <c r="H494" i="13"/>
  <c r="Q493" i="13"/>
  <c r="E491" i="13"/>
  <c r="N490" i="13"/>
  <c r="Q487" i="13"/>
  <c r="K487" i="13"/>
  <c r="N484" i="13"/>
  <c r="H484" i="13"/>
  <c r="K481" i="13"/>
  <c r="E481" i="13"/>
  <c r="H478" i="13"/>
  <c r="Q477" i="13"/>
  <c r="E475" i="13"/>
  <c r="N474" i="13"/>
  <c r="Q471" i="13"/>
  <c r="K471" i="13"/>
  <c r="K469" i="13"/>
  <c r="Q467" i="13"/>
  <c r="K467" i="13"/>
  <c r="N464" i="13"/>
  <c r="H464" i="13"/>
  <c r="K461" i="13"/>
  <c r="N668" i="12"/>
  <c r="Q667" i="12"/>
  <c r="H665" i="12"/>
  <c r="H662" i="12"/>
  <c r="Q661" i="12"/>
  <c r="K661" i="12"/>
  <c r="Q658" i="12"/>
  <c r="Q655" i="12"/>
  <c r="K655" i="12"/>
  <c r="E655" i="12"/>
  <c r="K649" i="12"/>
  <c r="E649" i="12"/>
  <c r="E646" i="12"/>
  <c r="N643" i="12"/>
  <c r="H642" i="12"/>
  <c r="Q638" i="12"/>
  <c r="Q637" i="12"/>
  <c r="Q635" i="12"/>
  <c r="K631" i="12"/>
  <c r="K629" i="12"/>
  <c r="E626" i="12"/>
  <c r="E625" i="12"/>
  <c r="E623" i="12"/>
  <c r="K617" i="12"/>
  <c r="E617" i="12"/>
  <c r="H614" i="12"/>
  <c r="Q613" i="12"/>
  <c r="E611" i="12"/>
  <c r="N610" i="12"/>
  <c r="Q607" i="12"/>
  <c r="K607" i="12"/>
  <c r="K601" i="12"/>
  <c r="E601" i="12"/>
  <c r="K538" i="13"/>
  <c r="Q536" i="13"/>
  <c r="H535" i="13"/>
  <c r="N533" i="13"/>
  <c r="E532" i="13"/>
  <c r="K530" i="13"/>
  <c r="Q528" i="13"/>
  <c r="H527" i="13"/>
  <c r="N525" i="13"/>
  <c r="N524" i="13"/>
  <c r="E521" i="13"/>
  <c r="N520" i="13"/>
  <c r="K518" i="13"/>
  <c r="K513" i="13"/>
  <c r="Q511" i="13"/>
  <c r="K511" i="13"/>
  <c r="N508" i="13"/>
  <c r="H508" i="13"/>
  <c r="K505" i="13"/>
  <c r="E505" i="13"/>
  <c r="H502" i="13"/>
  <c r="Q501" i="13"/>
  <c r="E499" i="13"/>
  <c r="N498" i="13"/>
  <c r="Q495" i="13"/>
  <c r="K495" i="13"/>
  <c r="N492" i="13"/>
  <c r="H492" i="13"/>
  <c r="K489" i="13"/>
  <c r="E489" i="13"/>
  <c r="H486" i="13"/>
  <c r="Q485" i="13"/>
  <c r="E483" i="13"/>
  <c r="N482" i="13"/>
  <c r="Q479" i="13"/>
  <c r="K479" i="13"/>
  <c r="N476" i="13"/>
  <c r="H476" i="13"/>
  <c r="K473" i="13"/>
  <c r="E473" i="13"/>
  <c r="H470" i="13"/>
  <c r="N468" i="13"/>
  <c r="N467" i="13"/>
  <c r="H466" i="13"/>
  <c r="Q465" i="13"/>
  <c r="K464" i="13"/>
  <c r="E463" i="13"/>
  <c r="N462" i="13"/>
  <c r="H458" i="13"/>
  <c r="K665" i="12"/>
  <c r="E665" i="12"/>
  <c r="N664" i="12"/>
  <c r="E662" i="12"/>
  <c r="E659" i="12"/>
  <c r="N658" i="12"/>
  <c r="H658" i="12"/>
  <c r="N655" i="12"/>
  <c r="Q651" i="12"/>
  <c r="H649" i="12"/>
  <c r="H646" i="12"/>
  <c r="Q645" i="12"/>
  <c r="Q643" i="12"/>
  <c r="E642" i="12"/>
  <c r="E641" i="12"/>
  <c r="E639" i="12"/>
  <c r="N635" i="12"/>
  <c r="N634" i="12"/>
  <c r="H629" i="12"/>
  <c r="H626" i="12"/>
  <c r="Q622" i="12"/>
  <c r="Q621" i="12"/>
  <c r="E619" i="12"/>
  <c r="N618" i="12"/>
  <c r="Q615" i="12"/>
  <c r="K615" i="12"/>
  <c r="K609" i="12"/>
  <c r="E609" i="12"/>
  <c r="H606" i="12"/>
  <c r="Q605" i="12"/>
  <c r="E603" i="12"/>
  <c r="N602" i="12"/>
  <c r="Q599" i="12"/>
  <c r="K599" i="12"/>
  <c r="K593" i="12"/>
  <c r="E593" i="12"/>
  <c r="Q568" i="13"/>
  <c r="H567" i="13"/>
  <c r="N565" i="13"/>
  <c r="E564" i="13"/>
  <c r="H598" i="12"/>
  <c r="Q565" i="12"/>
  <c r="N562" i="12"/>
  <c r="H561" i="12"/>
  <c r="K559" i="12"/>
  <c r="E558" i="12"/>
  <c r="Q554" i="12"/>
  <c r="E553" i="12"/>
  <c r="N551" i="12"/>
  <c r="Q549" i="12"/>
  <c r="N546" i="12"/>
  <c r="H545" i="12"/>
  <c r="Q533" i="12"/>
  <c r="H523" i="12"/>
  <c r="Q521" i="12"/>
  <c r="K521" i="12"/>
  <c r="Q511" i="12"/>
  <c r="Q503" i="12"/>
  <c r="Q598" i="12"/>
  <c r="K597" i="12"/>
  <c r="E597" i="12"/>
  <c r="N595" i="12"/>
  <c r="H594" i="12"/>
  <c r="Q593" i="12"/>
  <c r="E591" i="12"/>
  <c r="N590" i="12"/>
  <c r="H589" i="12"/>
  <c r="Q587" i="12"/>
  <c r="K587" i="12"/>
  <c r="E586" i="12"/>
  <c r="E581" i="12"/>
  <c r="Q577" i="12"/>
  <c r="N574" i="12"/>
  <c r="K571" i="12"/>
  <c r="E565" i="12"/>
  <c r="N563" i="12"/>
  <c r="H557" i="12"/>
  <c r="E554" i="12"/>
  <c r="Q550" i="12"/>
  <c r="N547" i="12"/>
  <c r="N535" i="12"/>
  <c r="K505" i="12"/>
  <c r="H474" i="12"/>
  <c r="Q467" i="12"/>
  <c r="K461" i="12"/>
  <c r="K666" i="11"/>
  <c r="N664" i="11"/>
  <c r="E644" i="11"/>
  <c r="N636" i="11"/>
  <c r="K625" i="11"/>
  <c r="Q620" i="11"/>
  <c r="K620" i="11"/>
  <c r="H590" i="12"/>
  <c r="Q589" i="12"/>
  <c r="E587" i="12"/>
  <c r="N586" i="12"/>
  <c r="E582" i="12"/>
  <c r="Q578" i="12"/>
  <c r="N575" i="12"/>
  <c r="H569" i="12"/>
  <c r="E566" i="12"/>
  <c r="Q562" i="12"/>
  <c r="E561" i="12"/>
  <c r="N559" i="12"/>
  <c r="Q557" i="12"/>
  <c r="N554" i="12"/>
  <c r="H553" i="12"/>
  <c r="K551" i="12"/>
  <c r="E550" i="12"/>
  <c r="Q542" i="12"/>
  <c r="Q538" i="12"/>
  <c r="E530" i="12"/>
  <c r="K527" i="12"/>
  <c r="E526" i="12"/>
  <c r="K506" i="12"/>
  <c r="N646" i="11"/>
  <c r="H646" i="11"/>
  <c r="E616" i="11"/>
  <c r="N612" i="11"/>
  <c r="N609" i="11"/>
  <c r="H609" i="11"/>
  <c r="N608" i="11"/>
  <c r="Q596" i="11"/>
  <c r="K593" i="11"/>
  <c r="Q546" i="12"/>
  <c r="E545" i="12"/>
  <c r="N543" i="12"/>
  <c r="Q541" i="12"/>
  <c r="N538" i="12"/>
  <c r="H537" i="12"/>
  <c r="K535" i="12"/>
  <c r="E534" i="12"/>
  <c r="Q530" i="12"/>
  <c r="E529" i="12"/>
  <c r="N527" i="12"/>
  <c r="Q525" i="12"/>
  <c r="K515" i="12"/>
  <c r="E515" i="12"/>
  <c r="E513" i="12"/>
  <c r="N509" i="12"/>
  <c r="E499" i="12"/>
  <c r="K497" i="12"/>
  <c r="Q495" i="12"/>
  <c r="H494" i="12"/>
  <c r="E491" i="12"/>
  <c r="K489" i="12"/>
  <c r="Q665" i="11"/>
  <c r="K665" i="11"/>
  <c r="H658" i="11"/>
  <c r="N656" i="11"/>
  <c r="E653" i="11"/>
  <c r="N652" i="11"/>
  <c r="K650" i="11"/>
  <c r="K645" i="11"/>
  <c r="K641" i="11"/>
  <c r="K638" i="11"/>
  <c r="K637" i="11"/>
  <c r="E632" i="11"/>
  <c r="N628" i="11"/>
  <c r="N625" i="11"/>
  <c r="N624" i="11"/>
  <c r="H621" i="11"/>
  <c r="Q612" i="11"/>
  <c r="K612" i="11"/>
  <c r="K609" i="11"/>
  <c r="K608" i="11"/>
  <c r="K605" i="11"/>
  <c r="E600" i="11"/>
  <c r="N596" i="11"/>
  <c r="N593" i="11"/>
  <c r="N592" i="11"/>
  <c r="Q580" i="11"/>
  <c r="Q572" i="11"/>
  <c r="K565" i="11"/>
  <c r="K536" i="11"/>
  <c r="N508" i="11"/>
  <c r="K505" i="11"/>
  <c r="Q588" i="11"/>
  <c r="K585" i="11"/>
  <c r="K581" i="11"/>
  <c r="N577" i="11"/>
  <c r="N576" i="11"/>
  <c r="N560" i="11"/>
  <c r="K553" i="11"/>
  <c r="K540" i="11"/>
  <c r="K537" i="11"/>
  <c r="N524" i="11"/>
  <c r="H509" i="11"/>
  <c r="K501" i="11"/>
  <c r="N488" i="11"/>
  <c r="E576" i="11"/>
  <c r="N572" i="11"/>
  <c r="N569" i="11"/>
  <c r="N568" i="11"/>
  <c r="K556" i="11"/>
  <c r="Q552" i="11"/>
  <c r="K552" i="11"/>
  <c r="H545" i="11"/>
  <c r="N540" i="11"/>
  <c r="H537" i="11"/>
  <c r="H533" i="11"/>
  <c r="E520" i="11"/>
  <c r="N516" i="11"/>
  <c r="K509" i="11"/>
  <c r="N504" i="11"/>
  <c r="K485" i="11"/>
  <c r="K457" i="11"/>
  <c r="E457" i="11"/>
  <c r="H541" i="11"/>
  <c r="K532" i="11"/>
  <c r="K529" i="11"/>
  <c r="K528" i="11"/>
  <c r="E524" i="11"/>
  <c r="N521" i="11"/>
  <c r="H521" i="11"/>
  <c r="N520" i="11"/>
  <c r="H517" i="11"/>
  <c r="H513" i="11"/>
  <c r="N512" i="11"/>
  <c r="H512" i="11"/>
  <c r="K493" i="11"/>
  <c r="N480" i="11"/>
  <c r="Q461" i="11"/>
  <c r="K460" i="11"/>
  <c r="H457" i="11"/>
  <c r="H501" i="11"/>
  <c r="N500" i="11"/>
  <c r="K497" i="11"/>
  <c r="K496" i="11"/>
  <c r="H493" i="11"/>
  <c r="N492" i="11"/>
  <c r="K489" i="11"/>
  <c r="K488" i="11"/>
  <c r="H485" i="11"/>
  <c r="N484" i="11"/>
  <c r="K481" i="11"/>
  <c r="K480" i="11"/>
  <c r="H477" i="11"/>
  <c r="N476" i="11"/>
  <c r="K473" i="11"/>
  <c r="K472" i="11"/>
  <c r="H469" i="11"/>
  <c r="N468" i="11"/>
  <c r="K465" i="11"/>
  <c r="K464" i="11"/>
  <c r="K461" i="11"/>
  <c r="E461" i="11"/>
  <c r="Q457" i="11"/>
  <c r="N660" i="11"/>
  <c r="K657" i="11"/>
  <c r="H654" i="11"/>
  <c r="N644" i="11"/>
  <c r="H557" i="11"/>
  <c r="K544" i="11"/>
  <c r="K524" i="11"/>
  <c r="K508" i="11"/>
  <c r="H505" i="11"/>
  <c r="K500" i="11"/>
  <c r="H497" i="11"/>
  <c r="K492" i="11"/>
  <c r="H489" i="11"/>
  <c r="K484" i="11"/>
  <c r="H481" i="11"/>
  <c r="K476" i="11"/>
  <c r="H473" i="11"/>
  <c r="K468" i="11"/>
  <c r="H465" i="11"/>
  <c r="H461" i="11"/>
  <c r="N615" i="12"/>
  <c r="H609" i="12"/>
  <c r="E606" i="12"/>
  <c r="Q602" i="12"/>
  <c r="N599" i="12"/>
  <c r="H593" i="12"/>
  <c r="E590" i="12"/>
  <c r="Q586" i="12"/>
  <c r="Q581" i="12"/>
  <c r="N578" i="12"/>
  <c r="K575" i="12"/>
  <c r="E569" i="12"/>
  <c r="Q665" i="12"/>
  <c r="N662" i="12"/>
  <c r="K659" i="12"/>
  <c r="E653" i="12"/>
  <c r="Q649" i="12"/>
  <c r="N646" i="12"/>
  <c r="H617" i="12"/>
  <c r="E614" i="12"/>
  <c r="Q610" i="12"/>
  <c r="N607" i="12"/>
  <c r="H601" i="12"/>
  <c r="E598" i="12"/>
  <c r="Q594" i="12"/>
  <c r="N591" i="12"/>
  <c r="H585" i="12"/>
  <c r="N666" i="12"/>
  <c r="K663" i="12"/>
  <c r="E657" i="12"/>
  <c r="Q653" i="12"/>
  <c r="N650" i="12"/>
  <c r="K647" i="12"/>
  <c r="E645" i="12"/>
  <c r="K643" i="12"/>
  <c r="Q642" i="12"/>
  <c r="Q641" i="12"/>
  <c r="H641" i="12"/>
  <c r="N639" i="12"/>
  <c r="N638" i="12"/>
  <c r="E638" i="12"/>
  <c r="E637" i="12"/>
  <c r="K635" i="12"/>
  <c r="Q634" i="12"/>
  <c r="Q633" i="12"/>
  <c r="H633" i="12"/>
  <c r="N631" i="12"/>
  <c r="N630" i="12"/>
  <c r="E630" i="12"/>
  <c r="E629" i="12"/>
  <c r="K627" i="12"/>
  <c r="Q626" i="12"/>
  <c r="Q625" i="12"/>
  <c r="H625" i="12"/>
  <c r="N623" i="12"/>
  <c r="N622" i="12"/>
  <c r="E622" i="12"/>
  <c r="E621" i="12"/>
  <c r="K619" i="12"/>
  <c r="Q618" i="12"/>
  <c r="Q617" i="12"/>
  <c r="H613" i="12"/>
  <c r="E610" i="12"/>
  <c r="Q606" i="12"/>
  <c r="N603" i="12"/>
  <c r="H597" i="12"/>
  <c r="H583" i="12"/>
  <c r="N573" i="12"/>
  <c r="K570" i="12"/>
  <c r="H567" i="12"/>
  <c r="N581" i="12"/>
  <c r="K578" i="12"/>
  <c r="H575" i="12"/>
  <c r="N565" i="12"/>
  <c r="H519" i="12"/>
  <c r="K582" i="12"/>
  <c r="H579" i="12"/>
  <c r="N569" i="12"/>
  <c r="K566" i="12"/>
  <c r="K563" i="12"/>
  <c r="Q561" i="12"/>
  <c r="N558" i="12"/>
  <c r="E557" i="12"/>
  <c r="K555" i="12"/>
  <c r="Q553" i="12"/>
  <c r="N550" i="12"/>
  <c r="E549" i="12"/>
  <c r="K547" i="12"/>
  <c r="Q545" i="12"/>
  <c r="N542" i="12"/>
  <c r="E541" i="12"/>
  <c r="K539" i="12"/>
  <c r="Q537" i="12"/>
  <c r="N534" i="12"/>
  <c r="E533" i="12"/>
  <c r="K531" i="12"/>
  <c r="Q529" i="12"/>
  <c r="N526" i="12"/>
  <c r="E525" i="12"/>
  <c r="K517" i="12"/>
  <c r="H514" i="12"/>
  <c r="E523" i="12"/>
  <c r="Q519" i="12"/>
  <c r="K513" i="12"/>
  <c r="E511" i="12"/>
  <c r="K509" i="12"/>
  <c r="Q507" i="12"/>
  <c r="H506" i="12"/>
  <c r="E503" i="12"/>
  <c r="K501" i="12"/>
  <c r="Q499" i="12"/>
  <c r="H498" i="12"/>
  <c r="E495" i="12"/>
  <c r="K493" i="12"/>
  <c r="Q491" i="12"/>
  <c r="H490" i="12"/>
  <c r="E487" i="12"/>
  <c r="K485" i="12"/>
  <c r="N597" i="13"/>
  <c r="K594" i="13"/>
  <c r="H591" i="13"/>
  <c r="E588" i="13"/>
  <c r="N585" i="13"/>
  <c r="E584" i="13"/>
  <c r="K582" i="13"/>
  <c r="Q580" i="13"/>
  <c r="H579" i="13"/>
  <c r="N577" i="13"/>
  <c r="E576" i="13"/>
  <c r="K574" i="13"/>
  <c r="Q572" i="13"/>
  <c r="H571" i="13"/>
  <c r="N569" i="13"/>
  <c r="E568" i="13"/>
  <c r="K566" i="13"/>
  <c r="Q564" i="13"/>
  <c r="H563" i="13"/>
  <c r="N561" i="13"/>
  <c r="E560" i="13"/>
  <c r="K558" i="13"/>
  <c r="Q556" i="13"/>
  <c r="H555" i="13"/>
  <c r="N553" i="13"/>
  <c r="E552" i="13"/>
  <c r="K550" i="13"/>
  <c r="Q548" i="13"/>
  <c r="H547" i="13"/>
  <c r="N545" i="13"/>
  <c r="E544" i="13"/>
  <c r="K542" i="13"/>
  <c r="Q540" i="13"/>
  <c r="H539" i="13"/>
  <c r="N537" i="13"/>
  <c r="H522" i="13"/>
  <c r="E519" i="13"/>
  <c r="Q515" i="13"/>
  <c r="E470" i="13"/>
  <c r="K468" i="13"/>
  <c r="E466" i="13"/>
  <c r="Q462" i="13"/>
  <c r="E458" i="13"/>
  <c r="N524" i="7"/>
  <c r="E514" i="7"/>
  <c r="H501" i="7"/>
  <c r="E498" i="7"/>
  <c r="Q494" i="7"/>
  <c r="N491" i="7"/>
  <c r="K488" i="7"/>
  <c r="N459" i="7"/>
  <c r="Q514" i="7"/>
  <c r="Q502" i="7"/>
  <c r="N499" i="7"/>
  <c r="K496" i="7"/>
  <c r="H493" i="7"/>
  <c r="E490" i="7"/>
  <c r="Q486" i="7"/>
  <c r="O452" i="7"/>
  <c r="I403" i="7"/>
  <c r="K403" i="7" s="1"/>
  <c r="P426" i="12"/>
  <c r="J450" i="13"/>
  <c r="I433" i="13"/>
  <c r="P455" i="12"/>
  <c r="I415" i="7"/>
  <c r="G394" i="7"/>
  <c r="G433" i="13"/>
  <c r="G402" i="12"/>
  <c r="J393" i="7"/>
  <c r="I426" i="12"/>
  <c r="K426" i="12" s="1"/>
  <c r="D436" i="12"/>
  <c r="F426" i="12"/>
  <c r="G439" i="11"/>
  <c r="H439" i="11" s="1"/>
  <c r="P449" i="13"/>
  <c r="O406" i="13"/>
  <c r="P393" i="13"/>
  <c r="O448" i="7"/>
  <c r="J406" i="7"/>
  <c r="M455" i="13"/>
  <c r="J454" i="13"/>
  <c r="F450" i="13"/>
  <c r="G449" i="13"/>
  <c r="J455" i="12"/>
  <c r="P406" i="12"/>
  <c r="M405" i="12"/>
  <c r="N405" i="12" s="1"/>
  <c r="I403" i="12"/>
  <c r="K403" i="12" s="1"/>
  <c r="O439" i="11"/>
  <c r="D439" i="11"/>
  <c r="L438" i="11"/>
  <c r="M437" i="11"/>
  <c r="M406" i="7"/>
  <c r="I450" i="13"/>
  <c r="M403" i="12"/>
  <c r="P456" i="7"/>
  <c r="M393" i="7"/>
  <c r="I455" i="13"/>
  <c r="F455" i="12"/>
  <c r="L436" i="12"/>
  <c r="M427" i="12"/>
  <c r="C406" i="12"/>
  <c r="C405" i="12"/>
  <c r="I454" i="11"/>
  <c r="M439" i="11"/>
  <c r="C439" i="11"/>
  <c r="J437" i="11"/>
  <c r="O400" i="11"/>
  <c r="L439" i="11"/>
  <c r="J429" i="7"/>
  <c r="P429" i="7"/>
  <c r="F405" i="7"/>
  <c r="I405" i="7"/>
  <c r="P428" i="13"/>
  <c r="D428" i="13"/>
  <c r="I428" i="13"/>
  <c r="G422" i="13"/>
  <c r="P422" i="13"/>
  <c r="O394" i="13"/>
  <c r="F394" i="13"/>
  <c r="J454" i="12"/>
  <c r="F454" i="12"/>
  <c r="L448" i="12"/>
  <c r="O448" i="12"/>
  <c r="C452" i="11"/>
  <c r="J452" i="11"/>
  <c r="M452" i="11"/>
  <c r="G414" i="11"/>
  <c r="I414" i="11"/>
  <c r="O414" i="11"/>
  <c r="J456" i="7"/>
  <c r="P455" i="7"/>
  <c r="I452" i="7"/>
  <c r="I394" i="13"/>
  <c r="J393" i="13"/>
  <c r="K393" i="13" s="1"/>
  <c r="C393" i="13"/>
  <c r="O393" i="13"/>
  <c r="G429" i="11"/>
  <c r="D429" i="11"/>
  <c r="F429" i="11"/>
  <c r="F456" i="7"/>
  <c r="P448" i="7"/>
  <c r="C448" i="7"/>
  <c r="J441" i="7"/>
  <c r="P441" i="7"/>
  <c r="M405" i="7"/>
  <c r="L428" i="13"/>
  <c r="I427" i="13"/>
  <c r="J427" i="13"/>
  <c r="M427" i="13"/>
  <c r="D402" i="13"/>
  <c r="O402" i="13"/>
  <c r="G394" i="13"/>
  <c r="F449" i="12"/>
  <c r="O449" i="12"/>
  <c r="J415" i="11"/>
  <c r="K415" i="11" s="1"/>
  <c r="L415" i="11"/>
  <c r="D415" i="11"/>
  <c r="M415" i="11"/>
  <c r="F415" i="11"/>
  <c r="C395" i="11"/>
  <c r="M395" i="11"/>
  <c r="D428" i="7"/>
  <c r="G428" i="7"/>
  <c r="G421" i="7"/>
  <c r="P421" i="7"/>
  <c r="F401" i="7"/>
  <c r="D401" i="7"/>
  <c r="G393" i="7"/>
  <c r="F393" i="7"/>
  <c r="D444" i="13"/>
  <c r="I444" i="13"/>
  <c r="F393" i="13"/>
  <c r="P425" i="12"/>
  <c r="Q425" i="12" s="1"/>
  <c r="C425" i="12"/>
  <c r="I425" i="12"/>
  <c r="G409" i="12"/>
  <c r="M409" i="12"/>
  <c r="G456" i="11"/>
  <c r="P456" i="11"/>
  <c r="D456" i="11"/>
  <c r="J456" i="11"/>
  <c r="O424" i="11"/>
  <c r="G424" i="11"/>
  <c r="L453" i="12"/>
  <c r="O436" i="12"/>
  <c r="I427" i="12"/>
  <c r="O426" i="12"/>
  <c r="C426" i="12"/>
  <c r="F424" i="12"/>
  <c r="O394" i="11"/>
  <c r="G393" i="11"/>
  <c r="G405" i="12"/>
  <c r="I417" i="7"/>
  <c r="J417" i="7"/>
  <c r="G397" i="13"/>
  <c r="J397" i="13"/>
  <c r="O445" i="7"/>
  <c r="I430" i="13"/>
  <c r="L430" i="13"/>
  <c r="C430" i="13"/>
  <c r="M430" i="13"/>
  <c r="I421" i="13"/>
  <c r="L421" i="13"/>
  <c r="I410" i="13"/>
  <c r="C410" i="13"/>
  <c r="L410" i="13"/>
  <c r="D410" i="13"/>
  <c r="F410" i="13"/>
  <c r="I398" i="13"/>
  <c r="M398" i="13"/>
  <c r="F435" i="11"/>
  <c r="M435" i="11"/>
  <c r="D435" i="11"/>
  <c r="P435" i="11"/>
  <c r="G435" i="11"/>
  <c r="I435" i="11"/>
  <c r="G437" i="7"/>
  <c r="I437" i="7"/>
  <c r="F430" i="7"/>
  <c r="M430" i="7"/>
  <c r="O437" i="7"/>
  <c r="I433" i="7"/>
  <c r="G433" i="7"/>
  <c r="M425" i="7"/>
  <c r="N425" i="7" s="1"/>
  <c r="G425" i="7"/>
  <c r="D423" i="7"/>
  <c r="J423" i="7"/>
  <c r="P413" i="7"/>
  <c r="D413" i="7"/>
  <c r="J413" i="7"/>
  <c r="G430" i="13"/>
  <c r="O410" i="13"/>
  <c r="P397" i="13"/>
  <c r="F430" i="12"/>
  <c r="I430" i="12"/>
  <c r="I421" i="12"/>
  <c r="O421" i="12"/>
  <c r="F411" i="12"/>
  <c r="G411" i="12"/>
  <c r="M411" i="12"/>
  <c r="F449" i="11"/>
  <c r="I449" i="11"/>
  <c r="M449" i="11"/>
  <c r="I445" i="7"/>
  <c r="K445" i="7" s="1"/>
  <c r="F445" i="7"/>
  <c r="M414" i="12"/>
  <c r="F414" i="12"/>
  <c r="G414" i="12"/>
  <c r="I414" i="12"/>
  <c r="O414" i="12"/>
  <c r="F442" i="7"/>
  <c r="G442" i="7"/>
  <c r="D402" i="7"/>
  <c r="G402" i="7"/>
  <c r="F430" i="13"/>
  <c r="F418" i="13"/>
  <c r="J418" i="13"/>
  <c r="J414" i="13"/>
  <c r="L414" i="13"/>
  <c r="J410" i="13"/>
  <c r="I409" i="13"/>
  <c r="P409" i="13"/>
  <c r="I399" i="13"/>
  <c r="J399" i="13"/>
  <c r="M399" i="13"/>
  <c r="G405" i="11"/>
  <c r="J405" i="11"/>
  <c r="O405" i="11"/>
  <c r="P394" i="13"/>
  <c r="M394" i="13"/>
  <c r="G393" i="13"/>
  <c r="D393" i="13"/>
  <c r="L393" i="13"/>
  <c r="J410" i="12"/>
  <c r="O410" i="12"/>
  <c r="I409" i="12"/>
  <c r="O409" i="12"/>
  <c r="C409" i="12"/>
  <c r="P409" i="12"/>
  <c r="J441" i="11"/>
  <c r="I441" i="11"/>
  <c r="M441" i="11"/>
  <c r="G408" i="11"/>
  <c r="D408" i="11"/>
  <c r="O408" i="11"/>
  <c r="O441" i="7"/>
  <c r="M415" i="7"/>
  <c r="L401" i="7"/>
  <c r="N401" i="7" s="1"/>
  <c r="O393" i="7"/>
  <c r="D393" i="7"/>
  <c r="E393" i="7" s="1"/>
  <c r="I408" i="13"/>
  <c r="L408" i="13"/>
  <c r="N408" i="13" s="1"/>
  <c r="P422" i="12"/>
  <c r="Q422" i="12" s="1"/>
  <c r="G422" i="12"/>
  <c r="J422" i="12"/>
  <c r="D418" i="12"/>
  <c r="L418" i="12"/>
  <c r="D413" i="12"/>
  <c r="P413" i="12"/>
  <c r="M395" i="12"/>
  <c r="F395" i="12"/>
  <c r="L450" i="11"/>
  <c r="M450" i="11"/>
  <c r="D434" i="11"/>
  <c r="P434" i="11"/>
  <c r="C419" i="11"/>
  <c r="D419" i="11"/>
  <c r="I419" i="11"/>
  <c r="I406" i="11"/>
  <c r="C406" i="11"/>
  <c r="G406" i="11"/>
  <c r="F454" i="11"/>
  <c r="I444" i="11"/>
  <c r="J418" i="11"/>
  <c r="C414" i="11"/>
  <c r="F407" i="11"/>
  <c r="I403" i="11"/>
  <c r="M400" i="11"/>
  <c r="J395" i="11"/>
  <c r="F393" i="11"/>
  <c r="F456" i="11"/>
  <c r="O429" i="11"/>
  <c r="M424" i="11"/>
  <c r="I455" i="12"/>
  <c r="O454" i="12"/>
  <c r="L426" i="12"/>
  <c r="D426" i="12"/>
  <c r="M425" i="11"/>
  <c r="N425" i="11" s="1"/>
  <c r="D449" i="7"/>
  <c r="F449" i="7"/>
  <c r="L443" i="7"/>
  <c r="D443" i="7"/>
  <c r="M443" i="7"/>
  <c r="G456" i="12"/>
  <c r="L456" i="12"/>
  <c r="J442" i="12"/>
  <c r="M442" i="12"/>
  <c r="G449" i="7"/>
  <c r="I443" i="7"/>
  <c r="I442" i="7"/>
  <c r="J442" i="7"/>
  <c r="C442" i="7"/>
  <c r="M442" i="7"/>
  <c r="C437" i="7"/>
  <c r="L437" i="7"/>
  <c r="F437" i="7"/>
  <c r="M437" i="7"/>
  <c r="G430" i="7"/>
  <c r="I428" i="7"/>
  <c r="L428" i="7"/>
  <c r="C428" i="7"/>
  <c r="M428" i="7"/>
  <c r="G426" i="7"/>
  <c r="O426" i="7"/>
  <c r="F425" i="7"/>
  <c r="F415" i="7"/>
  <c r="D398" i="7"/>
  <c r="G398" i="7"/>
  <c r="M398" i="7"/>
  <c r="O432" i="7"/>
  <c r="C432" i="7"/>
  <c r="G429" i="7"/>
  <c r="L429" i="7"/>
  <c r="D429" i="7"/>
  <c r="O429" i="7"/>
  <c r="C449" i="7"/>
  <c r="F443" i="7"/>
  <c r="I432" i="7"/>
  <c r="F429" i="7"/>
  <c r="L419" i="7"/>
  <c r="J448" i="13"/>
  <c r="D448" i="13"/>
  <c r="L448" i="13"/>
  <c r="N448" i="13" s="1"/>
  <c r="P448" i="13"/>
  <c r="F448" i="13"/>
  <c r="I448" i="13"/>
  <c r="L441" i="12"/>
  <c r="D441" i="12"/>
  <c r="P441" i="12"/>
  <c r="F441" i="12"/>
  <c r="J441" i="12"/>
  <c r="M449" i="7"/>
  <c r="C425" i="7"/>
  <c r="I425" i="7"/>
  <c r="O425" i="7"/>
  <c r="D425" i="7"/>
  <c r="J425" i="7"/>
  <c r="P425" i="7"/>
  <c r="D421" i="7"/>
  <c r="L421" i="7"/>
  <c r="F421" i="7"/>
  <c r="M421" i="7"/>
  <c r="F418" i="7"/>
  <c r="J418" i="7"/>
  <c r="G417" i="7"/>
  <c r="D417" i="7"/>
  <c r="O417" i="7"/>
  <c r="F417" i="7"/>
  <c r="P417" i="7"/>
  <c r="J415" i="7"/>
  <c r="D415" i="7"/>
  <c r="L415" i="7"/>
  <c r="C399" i="7"/>
  <c r="F399" i="7"/>
  <c r="I399" i="7"/>
  <c r="J399" i="7"/>
  <c r="F443" i="13"/>
  <c r="M443" i="13"/>
  <c r="F426" i="13"/>
  <c r="I426" i="13"/>
  <c r="G417" i="13"/>
  <c r="L417" i="13"/>
  <c r="P417" i="13"/>
  <c r="P401" i="13"/>
  <c r="G401" i="13"/>
  <c r="I401" i="13"/>
  <c r="L396" i="13"/>
  <c r="M396" i="13"/>
  <c r="L447" i="12"/>
  <c r="M447" i="12"/>
  <c r="J397" i="12"/>
  <c r="D397" i="12"/>
  <c r="P417" i="11"/>
  <c r="F417" i="11"/>
  <c r="D406" i="7"/>
  <c r="E406" i="7" s="1"/>
  <c r="F406" i="7"/>
  <c r="O406" i="7"/>
  <c r="P426" i="13"/>
  <c r="J406" i="13"/>
  <c r="L406" i="13"/>
  <c r="D406" i="13"/>
  <c r="M406" i="13"/>
  <c r="I402" i="13"/>
  <c r="J402" i="13"/>
  <c r="C402" i="13"/>
  <c r="L402" i="13"/>
  <c r="I443" i="12"/>
  <c r="D443" i="12"/>
  <c r="L443" i="12"/>
  <c r="N443" i="12" s="1"/>
  <c r="F423" i="12"/>
  <c r="M423" i="12"/>
  <c r="G423" i="12"/>
  <c r="F409" i="7"/>
  <c r="J409" i="7"/>
  <c r="G406" i="7"/>
  <c r="G405" i="7"/>
  <c r="D405" i="7"/>
  <c r="O405" i="7"/>
  <c r="M402" i="7"/>
  <c r="M444" i="13"/>
  <c r="O443" i="13"/>
  <c r="C442" i="13"/>
  <c r="L442" i="13"/>
  <c r="D437" i="13"/>
  <c r="M437" i="13"/>
  <c r="F433" i="13"/>
  <c r="C433" i="13"/>
  <c r="L433" i="13"/>
  <c r="D433" i="13"/>
  <c r="M433" i="13"/>
  <c r="O426" i="13"/>
  <c r="D422" i="13"/>
  <c r="F422" i="13"/>
  <c r="C421" i="13"/>
  <c r="O421" i="13"/>
  <c r="G421" i="13"/>
  <c r="P421" i="13"/>
  <c r="C418" i="13"/>
  <c r="M418" i="13"/>
  <c r="D418" i="13"/>
  <c r="O418" i="13"/>
  <c r="J416" i="13"/>
  <c r="M416" i="13"/>
  <c r="G406" i="13"/>
  <c r="H406" i="13" s="1"/>
  <c r="M405" i="13"/>
  <c r="F402" i="13"/>
  <c r="O401" i="13"/>
  <c r="F397" i="13"/>
  <c r="C397" i="13"/>
  <c r="L397" i="13"/>
  <c r="D397" i="13"/>
  <c r="M397" i="13"/>
  <c r="F448" i="12"/>
  <c r="C448" i="12"/>
  <c r="G448" i="12"/>
  <c r="G440" i="12"/>
  <c r="I440" i="12"/>
  <c r="C410" i="12"/>
  <c r="M410" i="12"/>
  <c r="D410" i="12"/>
  <c r="F410" i="12"/>
  <c r="O397" i="12"/>
  <c r="L394" i="13"/>
  <c r="M393" i="13"/>
  <c r="F436" i="12"/>
  <c r="H436" i="12" s="1"/>
  <c r="C436" i="12"/>
  <c r="M436" i="12"/>
  <c r="L428" i="12"/>
  <c r="M428" i="12"/>
  <c r="M421" i="12"/>
  <c r="G421" i="12"/>
  <c r="J418" i="12"/>
  <c r="G418" i="12"/>
  <c r="D412" i="12"/>
  <c r="L412" i="12"/>
  <c r="I406" i="12"/>
  <c r="G406" i="12"/>
  <c r="F453" i="11"/>
  <c r="I453" i="11"/>
  <c r="M453" i="11"/>
  <c r="G443" i="11"/>
  <c r="M443" i="11"/>
  <c r="C399" i="11"/>
  <c r="P399" i="11"/>
  <c r="F399" i="11"/>
  <c r="I399" i="11"/>
  <c r="F427" i="12"/>
  <c r="H427" i="12" s="1"/>
  <c r="O427" i="12"/>
  <c r="G425" i="12"/>
  <c r="D425" i="12"/>
  <c r="C414" i="12"/>
  <c r="L414" i="12"/>
  <c r="L413" i="12"/>
  <c r="I413" i="12"/>
  <c r="I411" i="12"/>
  <c r="C411" i="12"/>
  <c r="O411" i="12"/>
  <c r="M399" i="11"/>
  <c r="H426" i="12"/>
  <c r="O456" i="11"/>
  <c r="I456" i="11"/>
  <c r="C456" i="11"/>
  <c r="E456" i="11" s="1"/>
  <c r="D454" i="11"/>
  <c r="C449" i="11"/>
  <c r="F444" i="11"/>
  <c r="P439" i="11"/>
  <c r="I439" i="11"/>
  <c r="I437" i="11"/>
  <c r="K437" i="11" s="1"/>
  <c r="J429" i="11"/>
  <c r="C429" i="11"/>
  <c r="D424" i="11"/>
  <c r="C410" i="11"/>
  <c r="D405" i="11"/>
  <c r="I395" i="11"/>
  <c r="J393" i="11"/>
  <c r="D393" i="11"/>
  <c r="E393" i="11" s="1"/>
  <c r="M456" i="11"/>
  <c r="N456" i="11" s="1"/>
  <c r="M454" i="11"/>
  <c r="N454" i="11" s="1"/>
  <c r="I429" i="11"/>
  <c r="O410" i="11"/>
  <c r="P393" i="11"/>
  <c r="Q393" i="11" s="1"/>
  <c r="I393" i="11"/>
  <c r="I451" i="7"/>
  <c r="P451" i="7"/>
  <c r="O440" i="7"/>
  <c r="I436" i="7"/>
  <c r="O436" i="7"/>
  <c r="I434" i="7"/>
  <c r="O434" i="7"/>
  <c r="M397" i="7"/>
  <c r="G397" i="11"/>
  <c r="F397" i="11"/>
  <c r="J397" i="11"/>
  <c r="D397" i="11"/>
  <c r="O397" i="11"/>
  <c r="I397" i="11"/>
  <c r="D452" i="7"/>
  <c r="J452" i="7"/>
  <c r="P452" i="7"/>
  <c r="G446" i="7"/>
  <c r="F446" i="7"/>
  <c r="L439" i="7"/>
  <c r="G436" i="7"/>
  <c r="M435" i="7"/>
  <c r="J435" i="7"/>
  <c r="D433" i="7"/>
  <c r="J433" i="7"/>
  <c r="P433" i="7"/>
  <c r="Q433" i="7" s="1"/>
  <c r="I427" i="7"/>
  <c r="I423" i="7"/>
  <c r="C419" i="7"/>
  <c r="F419" i="7"/>
  <c r="M419" i="7"/>
  <c r="I410" i="7"/>
  <c r="G410" i="7"/>
  <c r="G408" i="7"/>
  <c r="M408" i="7"/>
  <c r="C408" i="7"/>
  <c r="O408" i="7"/>
  <c r="Q408" i="7" s="1"/>
  <c r="C395" i="7"/>
  <c r="I395" i="7"/>
  <c r="I429" i="13"/>
  <c r="O429" i="13"/>
  <c r="C423" i="13"/>
  <c r="F423" i="13"/>
  <c r="I423" i="13"/>
  <c r="J423" i="13"/>
  <c r="J415" i="13"/>
  <c r="O415" i="13"/>
  <c r="D453" i="7"/>
  <c r="M453" i="7"/>
  <c r="G440" i="7"/>
  <c r="P440" i="7"/>
  <c r="G409" i="7"/>
  <c r="M409" i="7"/>
  <c r="C409" i="7"/>
  <c r="I409" i="7"/>
  <c r="O409" i="7"/>
  <c r="G397" i="7"/>
  <c r="C397" i="7"/>
  <c r="J397" i="7"/>
  <c r="K397" i="7" s="1"/>
  <c r="D397" i="7"/>
  <c r="L397" i="7"/>
  <c r="G453" i="7"/>
  <c r="M452" i="7"/>
  <c r="F452" i="7"/>
  <c r="H452" i="7" s="1"/>
  <c r="M451" i="7"/>
  <c r="O446" i="7"/>
  <c r="D440" i="7"/>
  <c r="D436" i="7"/>
  <c r="L435" i="7"/>
  <c r="G434" i="7"/>
  <c r="M433" i="7"/>
  <c r="F433" i="7"/>
  <c r="L431" i="7"/>
  <c r="J431" i="7"/>
  <c r="F427" i="7"/>
  <c r="P423" i="7"/>
  <c r="G422" i="7"/>
  <c r="I422" i="7"/>
  <c r="F420" i="7"/>
  <c r="G420" i="7"/>
  <c r="I419" i="7"/>
  <c r="K419" i="7" s="1"/>
  <c r="G413" i="7"/>
  <c r="M413" i="7"/>
  <c r="N413" i="7" s="1"/>
  <c r="C413" i="7"/>
  <c r="I413" i="7"/>
  <c r="O413" i="7"/>
  <c r="P409" i="7"/>
  <c r="D409" i="7"/>
  <c r="I408" i="7"/>
  <c r="F397" i="7"/>
  <c r="D394" i="7"/>
  <c r="C394" i="7"/>
  <c r="J394" i="7"/>
  <c r="F394" i="7"/>
  <c r="M394" i="7"/>
  <c r="L453" i="13"/>
  <c r="O453" i="13"/>
  <c r="C453" i="13"/>
  <c r="P453" i="13"/>
  <c r="G453" i="13"/>
  <c r="F446" i="13"/>
  <c r="O446" i="13"/>
  <c r="L446" i="13"/>
  <c r="C446" i="13"/>
  <c r="P446" i="13"/>
  <c r="G446" i="13"/>
  <c r="J431" i="13"/>
  <c r="I431" i="13"/>
  <c r="M431" i="13"/>
  <c r="P427" i="7"/>
  <c r="F423" i="7"/>
  <c r="M423" i="7"/>
  <c r="L416" i="7"/>
  <c r="P416" i="7"/>
  <c r="L427" i="11"/>
  <c r="F427" i="11"/>
  <c r="G456" i="7"/>
  <c r="O456" i="7"/>
  <c r="L452" i="7"/>
  <c r="C452" i="7"/>
  <c r="F448" i="7"/>
  <c r="G448" i="7"/>
  <c r="J446" i="7"/>
  <c r="G445" i="7"/>
  <c r="D445" i="7"/>
  <c r="M445" i="7"/>
  <c r="G441" i="7"/>
  <c r="F441" i="7"/>
  <c r="D437" i="7"/>
  <c r="J437" i="7"/>
  <c r="P437" i="7"/>
  <c r="F435" i="7"/>
  <c r="L433" i="7"/>
  <c r="C433" i="7"/>
  <c r="G432" i="7"/>
  <c r="D432" i="7"/>
  <c r="P432" i="7"/>
  <c r="L423" i="7"/>
  <c r="C421" i="7"/>
  <c r="I421" i="7"/>
  <c r="K421" i="7" s="1"/>
  <c r="O421" i="7"/>
  <c r="P419" i="7"/>
  <c r="D419" i="7"/>
  <c r="F413" i="7"/>
  <c r="O410" i="7"/>
  <c r="L409" i="7"/>
  <c r="D408" i="7"/>
  <c r="G401" i="7"/>
  <c r="I401" i="7"/>
  <c r="O401" i="7"/>
  <c r="C401" i="7"/>
  <c r="J401" i="7"/>
  <c r="O397" i="7"/>
  <c r="J395" i="7"/>
  <c r="I394" i="7"/>
  <c r="M423" i="13"/>
  <c r="I454" i="13"/>
  <c r="P454" i="13"/>
  <c r="G426" i="13"/>
  <c r="M426" i="13"/>
  <c r="D416" i="13"/>
  <c r="L416" i="13"/>
  <c r="M411" i="13"/>
  <c r="O411" i="13"/>
  <c r="I403" i="13"/>
  <c r="J403" i="13"/>
  <c r="I400" i="13"/>
  <c r="P400" i="13"/>
  <c r="I406" i="7"/>
  <c r="J405" i="7"/>
  <c r="P393" i="7"/>
  <c r="I393" i="7"/>
  <c r="G455" i="13"/>
  <c r="H455" i="13" s="1"/>
  <c r="O454" i="13"/>
  <c r="D454" i="13"/>
  <c r="C450" i="13"/>
  <c r="O450" i="13"/>
  <c r="Q450" i="13" s="1"/>
  <c r="G442" i="13"/>
  <c r="L437" i="13"/>
  <c r="P434" i="13"/>
  <c r="D430" i="13"/>
  <c r="J430" i="13"/>
  <c r="O430" i="13"/>
  <c r="Q430" i="13" s="1"/>
  <c r="L426" i="13"/>
  <c r="D426" i="13"/>
  <c r="P425" i="13"/>
  <c r="J422" i="13"/>
  <c r="L422" i="13"/>
  <c r="F421" i="13"/>
  <c r="D421" i="13"/>
  <c r="M421" i="13"/>
  <c r="I418" i="13"/>
  <c r="P418" i="13"/>
  <c r="I416" i="13"/>
  <c r="G411" i="13"/>
  <c r="P410" i="13"/>
  <c r="O398" i="13"/>
  <c r="G398" i="13"/>
  <c r="D437" i="12"/>
  <c r="C437" i="12"/>
  <c r="O437" i="12"/>
  <c r="F437" i="12"/>
  <c r="I437" i="12"/>
  <c r="M437" i="12"/>
  <c r="D394" i="12"/>
  <c r="C394" i="12"/>
  <c r="J394" i="12"/>
  <c r="P394" i="12"/>
  <c r="F394" i="12"/>
  <c r="L394" i="12"/>
  <c r="O394" i="12"/>
  <c r="G394" i="12"/>
  <c r="I394" i="12"/>
  <c r="M394" i="12"/>
  <c r="C455" i="13"/>
  <c r="L454" i="13"/>
  <c r="C454" i="13"/>
  <c r="L444" i="13"/>
  <c r="F444" i="13"/>
  <c r="O434" i="13"/>
  <c r="J426" i="13"/>
  <c r="C426" i="13"/>
  <c r="O425" i="13"/>
  <c r="P416" i="13"/>
  <c r="F416" i="13"/>
  <c r="F411" i="13"/>
  <c r="G410" i="13"/>
  <c r="M410" i="13"/>
  <c r="F401" i="13"/>
  <c r="C401" i="13"/>
  <c r="L401" i="13"/>
  <c r="D401" i="13"/>
  <c r="M401" i="13"/>
  <c r="I396" i="13"/>
  <c r="D396" i="13"/>
  <c r="C434" i="12"/>
  <c r="I434" i="12"/>
  <c r="O434" i="12"/>
  <c r="D434" i="12"/>
  <c r="J434" i="12"/>
  <c r="P434" i="12"/>
  <c r="M434" i="12"/>
  <c r="N434" i="12" s="1"/>
  <c r="F434" i="12"/>
  <c r="G434" i="12"/>
  <c r="P402" i="13"/>
  <c r="O397" i="13"/>
  <c r="I397" i="13"/>
  <c r="J453" i="12"/>
  <c r="C453" i="12"/>
  <c r="F453" i="12"/>
  <c r="I449" i="12"/>
  <c r="D447" i="12"/>
  <c r="P447" i="12"/>
  <c r="I447" i="12"/>
  <c r="F445" i="12"/>
  <c r="O445" i="12"/>
  <c r="F444" i="12"/>
  <c r="D444" i="12"/>
  <c r="M444" i="12"/>
  <c r="N444" i="12" s="1"/>
  <c r="G444" i="12"/>
  <c r="O444" i="12"/>
  <c r="G441" i="12"/>
  <c r="M441" i="12"/>
  <c r="C441" i="12"/>
  <c r="I441" i="12"/>
  <c r="O441" i="12"/>
  <c r="D422" i="12"/>
  <c r="L422" i="12"/>
  <c r="F422" i="12"/>
  <c r="M422" i="12"/>
  <c r="C442" i="12"/>
  <c r="I442" i="12"/>
  <c r="F440" i="12"/>
  <c r="M440" i="12"/>
  <c r="D440" i="12"/>
  <c r="O440" i="12"/>
  <c r="Q440" i="12" s="1"/>
  <c r="L433" i="12"/>
  <c r="G433" i="12"/>
  <c r="P433" i="12"/>
  <c r="J407" i="12"/>
  <c r="M407" i="12"/>
  <c r="M456" i="12"/>
  <c r="C456" i="12"/>
  <c r="P456" i="12"/>
  <c r="J446" i="12"/>
  <c r="F446" i="12"/>
  <c r="M446" i="12"/>
  <c r="G431" i="12"/>
  <c r="F431" i="12"/>
  <c r="I431" i="12"/>
  <c r="K431" i="12" s="1"/>
  <c r="M430" i="12"/>
  <c r="L430" i="12"/>
  <c r="C430" i="12"/>
  <c r="O430" i="12"/>
  <c r="G419" i="12"/>
  <c r="J419" i="12"/>
  <c r="I393" i="12"/>
  <c r="K393" i="12" s="1"/>
  <c r="M393" i="12"/>
  <c r="D393" i="12"/>
  <c r="P393" i="12"/>
  <c r="G393" i="12"/>
  <c r="I448" i="11"/>
  <c r="F448" i="11"/>
  <c r="M448" i="11"/>
  <c r="M455" i="12"/>
  <c r="P443" i="12"/>
  <c r="P436" i="12"/>
  <c r="I436" i="12"/>
  <c r="M426" i="12"/>
  <c r="M425" i="12"/>
  <c r="P418" i="12"/>
  <c r="D414" i="12"/>
  <c r="J414" i="12"/>
  <c r="P414" i="12"/>
  <c r="J411" i="12"/>
  <c r="I408" i="12"/>
  <c r="P408" i="12"/>
  <c r="F399" i="12"/>
  <c r="J399" i="12"/>
  <c r="F409" i="12"/>
  <c r="D409" i="12"/>
  <c r="L409" i="12"/>
  <c r="C403" i="12"/>
  <c r="F403" i="12"/>
  <c r="D402" i="12"/>
  <c r="L402" i="12"/>
  <c r="F402" i="12"/>
  <c r="O402" i="12"/>
  <c r="G445" i="11"/>
  <c r="M445" i="11"/>
  <c r="F445" i="11"/>
  <c r="G452" i="11"/>
  <c r="L452" i="11"/>
  <c r="D452" i="11"/>
  <c r="I452" i="11"/>
  <c r="O452" i="11"/>
  <c r="F450" i="11"/>
  <c r="I447" i="11"/>
  <c r="O444" i="11"/>
  <c r="C444" i="11"/>
  <c r="G428" i="11"/>
  <c r="O428" i="11"/>
  <c r="Q428" i="11" s="1"/>
  <c r="D428" i="11"/>
  <c r="F421" i="11"/>
  <c r="P421" i="11"/>
  <c r="Q421" i="11" s="1"/>
  <c r="J421" i="11"/>
  <c r="G413" i="11"/>
  <c r="D413" i="11"/>
  <c r="M413" i="11"/>
  <c r="I413" i="11"/>
  <c r="P413" i="11"/>
  <c r="C413" i="11"/>
  <c r="J413" i="11"/>
  <c r="D401" i="11"/>
  <c r="J401" i="11"/>
  <c r="P401" i="11"/>
  <c r="G401" i="11"/>
  <c r="M401" i="11"/>
  <c r="C401" i="11"/>
  <c r="I401" i="11"/>
  <c r="O401" i="11"/>
  <c r="P452" i="11"/>
  <c r="F452" i="11"/>
  <c r="I434" i="11"/>
  <c r="M434" i="11"/>
  <c r="I428" i="11"/>
  <c r="I421" i="11"/>
  <c r="O413" i="11"/>
  <c r="L401" i="11"/>
  <c r="G444" i="11"/>
  <c r="M444" i="11"/>
  <c r="N444" i="11" s="1"/>
  <c r="D444" i="11"/>
  <c r="J444" i="11"/>
  <c r="P444" i="11"/>
  <c r="L434" i="11"/>
  <c r="C428" i="11"/>
  <c r="D421" i="11"/>
  <c r="F413" i="11"/>
  <c r="G409" i="11"/>
  <c r="F409" i="11"/>
  <c r="O409" i="11"/>
  <c r="D409" i="11"/>
  <c r="I404" i="11"/>
  <c r="G404" i="11"/>
  <c r="O404" i="11"/>
  <c r="C404" i="11"/>
  <c r="F401" i="11"/>
  <c r="L435" i="11"/>
  <c r="C435" i="11"/>
  <c r="G426" i="11"/>
  <c r="H426" i="11" s="1"/>
  <c r="F419" i="11"/>
  <c r="O418" i="11"/>
  <c r="F414" i="11"/>
  <c r="M410" i="11"/>
  <c r="F410" i="11"/>
  <c r="H410" i="11" s="1"/>
  <c r="I408" i="11"/>
  <c r="O406" i="11"/>
  <c r="F406" i="11"/>
  <c r="P405" i="11"/>
  <c r="F405" i="11"/>
  <c r="F403" i="11"/>
  <c r="G400" i="11"/>
  <c r="P395" i="11"/>
  <c r="F395" i="11"/>
  <c r="L419" i="11"/>
  <c r="N419" i="11" s="1"/>
  <c r="J414" i="11"/>
  <c r="P408" i="11"/>
  <c r="J406" i="11"/>
  <c r="L405" i="11"/>
  <c r="G438" i="7"/>
  <c r="M452" i="13"/>
  <c r="P452" i="13"/>
  <c r="F452" i="13"/>
  <c r="G447" i="13"/>
  <c r="F447" i="13"/>
  <c r="J447" i="13"/>
  <c r="C420" i="13"/>
  <c r="D420" i="13"/>
  <c r="J420" i="13"/>
  <c r="M420" i="13"/>
  <c r="F420" i="13"/>
  <c r="P420" i="13"/>
  <c r="I420" i="13"/>
  <c r="L420" i="13"/>
  <c r="F412" i="13"/>
  <c r="L412" i="13"/>
  <c r="F452" i="12"/>
  <c r="I452" i="12"/>
  <c r="P452" i="12"/>
  <c r="D452" i="12"/>
  <c r="M452" i="12"/>
  <c r="C452" i="12"/>
  <c r="G452" i="12"/>
  <c r="L452" i="12"/>
  <c r="O452" i="12"/>
  <c r="I450" i="12"/>
  <c r="M450" i="12"/>
  <c r="F450" i="12"/>
  <c r="J450" i="12"/>
  <c r="L416" i="11"/>
  <c r="G416" i="11"/>
  <c r="P416" i="11"/>
  <c r="M456" i="7"/>
  <c r="I456" i="7"/>
  <c r="C456" i="7"/>
  <c r="E456" i="7" s="1"/>
  <c r="M455" i="7"/>
  <c r="F453" i="7"/>
  <c r="O449" i="7"/>
  <c r="I449" i="7"/>
  <c r="K449" i="7" s="1"/>
  <c r="L448" i="7"/>
  <c r="M447" i="7"/>
  <c r="F447" i="7"/>
  <c r="L445" i="7"/>
  <c r="C445" i="7"/>
  <c r="M441" i="7"/>
  <c r="I441" i="7"/>
  <c r="C441" i="7"/>
  <c r="E441" i="7" s="1"/>
  <c r="F438" i="7"/>
  <c r="L436" i="7"/>
  <c r="N436" i="7" s="1"/>
  <c r="C436" i="7"/>
  <c r="M434" i="7"/>
  <c r="F434" i="7"/>
  <c r="I429" i="7"/>
  <c r="C429" i="7"/>
  <c r="P428" i="7"/>
  <c r="Q428" i="7" s="1"/>
  <c r="L427" i="7"/>
  <c r="N427" i="7" s="1"/>
  <c r="D427" i="7"/>
  <c r="J426" i="7"/>
  <c r="F422" i="7"/>
  <c r="L420" i="7"/>
  <c r="N420" i="7" s="1"/>
  <c r="D420" i="7"/>
  <c r="M417" i="7"/>
  <c r="C417" i="7"/>
  <c r="G416" i="7"/>
  <c r="F414" i="7"/>
  <c r="H414" i="7" s="1"/>
  <c r="L411" i="7"/>
  <c r="N411" i="7" s="1"/>
  <c r="M410" i="7"/>
  <c r="F410" i="7"/>
  <c r="L405" i="7"/>
  <c r="C405" i="7"/>
  <c r="F402" i="7"/>
  <c r="P401" i="7"/>
  <c r="M399" i="7"/>
  <c r="F398" i="7"/>
  <c r="P397" i="7"/>
  <c r="F395" i="7"/>
  <c r="L393" i="7"/>
  <c r="L452" i="13"/>
  <c r="C439" i="13"/>
  <c r="M439" i="13"/>
  <c r="F439" i="13"/>
  <c r="G439" i="13"/>
  <c r="D438" i="13"/>
  <c r="J438" i="13"/>
  <c r="K438" i="13" s="1"/>
  <c r="O438" i="13"/>
  <c r="F438" i="13"/>
  <c r="M438" i="13"/>
  <c r="C438" i="13"/>
  <c r="G438" i="13"/>
  <c r="P438" i="13"/>
  <c r="I436" i="13"/>
  <c r="M436" i="13"/>
  <c r="P436" i="13"/>
  <c r="G434" i="13"/>
  <c r="H434" i="13" s="1"/>
  <c r="M434" i="13"/>
  <c r="D434" i="13"/>
  <c r="L434" i="13"/>
  <c r="J434" i="13"/>
  <c r="C434" i="13"/>
  <c r="G398" i="12"/>
  <c r="L398" i="12"/>
  <c r="P398" i="12"/>
  <c r="I398" i="12"/>
  <c r="C398" i="12"/>
  <c r="J398" i="12"/>
  <c r="O398" i="12"/>
  <c r="D398" i="12"/>
  <c r="F398" i="12"/>
  <c r="M398" i="12"/>
  <c r="I447" i="7"/>
  <c r="K447" i="7" s="1"/>
  <c r="I414" i="7"/>
  <c r="L456" i="7"/>
  <c r="J453" i="7"/>
  <c r="C453" i="7"/>
  <c r="L447" i="7"/>
  <c r="D447" i="7"/>
  <c r="P445" i="7"/>
  <c r="L441" i="7"/>
  <c r="M438" i="7"/>
  <c r="C438" i="7"/>
  <c r="P436" i="7"/>
  <c r="J434" i="7"/>
  <c r="C434" i="7"/>
  <c r="M429" i="7"/>
  <c r="J427" i="7"/>
  <c r="F426" i="7"/>
  <c r="O422" i="7"/>
  <c r="C422" i="7"/>
  <c r="P420" i="7"/>
  <c r="I420" i="7"/>
  <c r="C420" i="7"/>
  <c r="L417" i="7"/>
  <c r="O414" i="7"/>
  <c r="C414" i="7"/>
  <c r="J410" i="7"/>
  <c r="C410" i="7"/>
  <c r="P405" i="7"/>
  <c r="J402" i="7"/>
  <c r="C402" i="7"/>
  <c r="J398" i="7"/>
  <c r="C398" i="7"/>
  <c r="M395" i="7"/>
  <c r="J452" i="13"/>
  <c r="O447" i="13"/>
  <c r="L438" i="13"/>
  <c r="I434" i="13"/>
  <c r="G414" i="13"/>
  <c r="P414" i="13"/>
  <c r="M414" i="13"/>
  <c r="C414" i="13"/>
  <c r="I414" i="13"/>
  <c r="O414" i="13"/>
  <c r="D414" i="13"/>
  <c r="F414" i="13"/>
  <c r="M412" i="13"/>
  <c r="F405" i="13"/>
  <c r="H405" i="13" s="1"/>
  <c r="O405" i="13"/>
  <c r="I405" i="13"/>
  <c r="C405" i="13"/>
  <c r="L405" i="13"/>
  <c r="P405" i="13"/>
  <c r="D405" i="13"/>
  <c r="O453" i="7"/>
  <c r="I453" i="7"/>
  <c r="P447" i="7"/>
  <c r="P434" i="7"/>
  <c r="J422" i="7"/>
  <c r="O420" i="7"/>
  <c r="J414" i="7"/>
  <c r="O402" i="7"/>
  <c r="I402" i="7"/>
  <c r="O398" i="7"/>
  <c r="I398" i="7"/>
  <c r="F429" i="13"/>
  <c r="C429" i="13"/>
  <c r="L429" i="13"/>
  <c r="M429" i="13"/>
  <c r="D429" i="13"/>
  <c r="P429" i="13"/>
  <c r="G429" i="13"/>
  <c r="G450" i="13"/>
  <c r="M450" i="13"/>
  <c r="C443" i="13"/>
  <c r="J443" i="13"/>
  <c r="G443" i="13"/>
  <c r="D442" i="13"/>
  <c r="E442" i="13" s="1"/>
  <c r="J442" i="13"/>
  <c r="O442" i="13"/>
  <c r="I442" i="13"/>
  <c r="P442" i="13"/>
  <c r="G441" i="13"/>
  <c r="P441" i="13"/>
  <c r="D441" i="13"/>
  <c r="G454" i="13"/>
  <c r="H454" i="13" s="1"/>
  <c r="M454" i="13"/>
  <c r="D453" i="13"/>
  <c r="M453" i="13"/>
  <c r="L450" i="13"/>
  <c r="D450" i="13"/>
  <c r="C449" i="13"/>
  <c r="L449" i="13"/>
  <c r="N449" i="13" s="1"/>
  <c r="I443" i="13"/>
  <c r="M442" i="13"/>
  <c r="F442" i="13"/>
  <c r="O441" i="13"/>
  <c r="F437" i="13"/>
  <c r="C437" i="13"/>
  <c r="I437" i="13"/>
  <c r="P437" i="13"/>
  <c r="G437" i="13"/>
  <c r="O437" i="13"/>
  <c r="F425" i="13"/>
  <c r="H425" i="13" s="1"/>
  <c r="D425" i="13"/>
  <c r="L425" i="13"/>
  <c r="I425" i="13"/>
  <c r="C425" i="13"/>
  <c r="M425" i="13"/>
  <c r="G415" i="13"/>
  <c r="F415" i="13"/>
  <c r="C415" i="13"/>
  <c r="I415" i="13"/>
  <c r="F409" i="13"/>
  <c r="D409" i="13"/>
  <c r="L409" i="13"/>
  <c r="C409" i="13"/>
  <c r="M409" i="13"/>
  <c r="G409" i="13"/>
  <c r="O409" i="13"/>
  <c r="D398" i="13"/>
  <c r="J398" i="13"/>
  <c r="C398" i="13"/>
  <c r="P398" i="13"/>
  <c r="F398" i="13"/>
  <c r="L398" i="13"/>
  <c r="J420" i="12"/>
  <c r="F420" i="12"/>
  <c r="D420" i="12"/>
  <c r="L420" i="12"/>
  <c r="P420" i="12"/>
  <c r="D446" i="13"/>
  <c r="I446" i="13"/>
  <c r="K446" i="13" s="1"/>
  <c r="M446" i="13"/>
  <c r="C427" i="13"/>
  <c r="F427" i="13"/>
  <c r="O422" i="13"/>
  <c r="G418" i="13"/>
  <c r="L418" i="13"/>
  <c r="D408" i="13"/>
  <c r="P408" i="13"/>
  <c r="P406" i="13"/>
  <c r="G402" i="13"/>
  <c r="M402" i="13"/>
  <c r="P396" i="13"/>
  <c r="P451" i="12"/>
  <c r="I451" i="12"/>
  <c r="G449" i="12"/>
  <c r="L449" i="12"/>
  <c r="P449" i="12"/>
  <c r="D449" i="12"/>
  <c r="J449" i="12"/>
  <c r="C449" i="12"/>
  <c r="M449" i="12"/>
  <c r="F401" i="12"/>
  <c r="O401" i="12"/>
  <c r="I401" i="12"/>
  <c r="C401" i="12"/>
  <c r="L401" i="12"/>
  <c r="D401" i="12"/>
  <c r="M401" i="12"/>
  <c r="G401" i="12"/>
  <c r="P401" i="12"/>
  <c r="C422" i="13"/>
  <c r="I422" i="13"/>
  <c r="M422" i="13"/>
  <c r="C411" i="13"/>
  <c r="J411" i="13"/>
  <c r="K411" i="13" s="1"/>
  <c r="C406" i="13"/>
  <c r="I406" i="13"/>
  <c r="D394" i="13"/>
  <c r="C394" i="13"/>
  <c r="J394" i="13"/>
  <c r="J416" i="12"/>
  <c r="L416" i="12"/>
  <c r="D416" i="12"/>
  <c r="M416" i="12"/>
  <c r="F416" i="12"/>
  <c r="P416" i="12"/>
  <c r="I416" i="12"/>
  <c r="G445" i="12"/>
  <c r="L445" i="12"/>
  <c r="P445" i="12"/>
  <c r="C445" i="12"/>
  <c r="I445" i="12"/>
  <c r="M445" i="12"/>
  <c r="D445" i="12"/>
  <c r="J445" i="12"/>
  <c r="D453" i="12"/>
  <c r="I453" i="12"/>
  <c r="M453" i="12"/>
  <c r="G453" i="12"/>
  <c r="P453" i="12"/>
  <c r="Q453" i="12" s="1"/>
  <c r="C438" i="12"/>
  <c r="M438" i="12"/>
  <c r="F438" i="12"/>
  <c r="I438" i="12"/>
  <c r="K438" i="12" s="1"/>
  <c r="J432" i="12"/>
  <c r="K432" i="12" s="1"/>
  <c r="P432" i="12"/>
  <c r="D432" i="12"/>
  <c r="L432" i="12"/>
  <c r="F432" i="12"/>
  <c r="M432" i="12"/>
  <c r="I400" i="12"/>
  <c r="M400" i="12"/>
  <c r="L455" i="12"/>
  <c r="P448" i="12"/>
  <c r="I448" i="12"/>
  <c r="P444" i="12"/>
  <c r="I444" i="12"/>
  <c r="C444" i="12"/>
  <c r="F442" i="12"/>
  <c r="L440" i="12"/>
  <c r="C440" i="12"/>
  <c r="P437" i="12"/>
  <c r="L437" i="12"/>
  <c r="G437" i="12"/>
  <c r="O431" i="12"/>
  <c r="C431" i="12"/>
  <c r="C427" i="12"/>
  <c r="J427" i="12"/>
  <c r="C422" i="12"/>
  <c r="I422" i="12"/>
  <c r="C421" i="12"/>
  <c r="F419" i="12"/>
  <c r="O419" i="12"/>
  <c r="O413" i="12"/>
  <c r="P410" i="12"/>
  <c r="I410" i="12"/>
  <c r="I407" i="12"/>
  <c r="O406" i="12"/>
  <c r="P402" i="12"/>
  <c r="C399" i="12"/>
  <c r="I399" i="12"/>
  <c r="P397" i="12"/>
  <c r="O393" i="12"/>
  <c r="G430" i="12"/>
  <c r="P430" i="12"/>
  <c r="C418" i="12"/>
  <c r="I418" i="12"/>
  <c r="O418" i="12"/>
  <c r="D406" i="12"/>
  <c r="J406" i="12"/>
  <c r="F405" i="12"/>
  <c r="I405" i="12"/>
  <c r="P405" i="12"/>
  <c r="I404" i="12"/>
  <c r="D404" i="12"/>
  <c r="F397" i="12"/>
  <c r="C397" i="12"/>
  <c r="I397" i="12"/>
  <c r="M397" i="12"/>
  <c r="C395" i="12"/>
  <c r="I395" i="12"/>
  <c r="C393" i="12"/>
  <c r="L393" i="12"/>
  <c r="M448" i="12"/>
  <c r="D448" i="12"/>
  <c r="I446" i="12"/>
  <c r="J437" i="12"/>
  <c r="J430" i="12"/>
  <c r="D430" i="12"/>
  <c r="M418" i="12"/>
  <c r="F418" i="12"/>
  <c r="G413" i="12"/>
  <c r="M412" i="12"/>
  <c r="F412" i="12"/>
  <c r="G410" i="12"/>
  <c r="L410" i="12"/>
  <c r="L406" i="12"/>
  <c r="N406" i="12" s="1"/>
  <c r="F406" i="12"/>
  <c r="O405" i="12"/>
  <c r="D405" i="12"/>
  <c r="P404" i="12"/>
  <c r="C402" i="12"/>
  <c r="I402" i="12"/>
  <c r="K402" i="12" s="1"/>
  <c r="M402" i="12"/>
  <c r="L397" i="12"/>
  <c r="G397" i="12"/>
  <c r="J395" i="12"/>
  <c r="F393" i="12"/>
  <c r="M423" i="11"/>
  <c r="J423" i="11"/>
  <c r="D423" i="11"/>
  <c r="L423" i="11"/>
  <c r="F423" i="11"/>
  <c r="I423" i="11"/>
  <c r="I442" i="11"/>
  <c r="P442" i="11"/>
  <c r="F431" i="11"/>
  <c r="L431" i="11"/>
  <c r="M431" i="11"/>
  <c r="G455" i="11"/>
  <c r="L455" i="11"/>
  <c r="P423" i="11"/>
  <c r="G448" i="11"/>
  <c r="L448" i="11"/>
  <c r="P448" i="11"/>
  <c r="D447" i="11"/>
  <c r="M447" i="11"/>
  <c r="N447" i="11" s="1"/>
  <c r="G440" i="11"/>
  <c r="L440" i="11"/>
  <c r="P440" i="11"/>
  <c r="C440" i="11"/>
  <c r="I440" i="11"/>
  <c r="K440" i="11" s="1"/>
  <c r="M440" i="11"/>
  <c r="G436" i="11"/>
  <c r="L436" i="11"/>
  <c r="P436" i="11"/>
  <c r="C436" i="11"/>
  <c r="I436" i="11"/>
  <c r="K436" i="11" s="1"/>
  <c r="M436" i="11"/>
  <c r="C433" i="11"/>
  <c r="M433" i="11"/>
  <c r="F433" i="11"/>
  <c r="C430" i="11"/>
  <c r="J430" i="11"/>
  <c r="F430" i="11"/>
  <c r="M430" i="11"/>
  <c r="C425" i="11"/>
  <c r="I425" i="11"/>
  <c r="D425" i="11"/>
  <c r="J425" i="11"/>
  <c r="O425" i="11"/>
  <c r="I402" i="11"/>
  <c r="G402" i="11"/>
  <c r="M402" i="11"/>
  <c r="C453" i="11"/>
  <c r="J453" i="11"/>
  <c r="D448" i="11"/>
  <c r="P447" i="11"/>
  <c r="G447" i="11"/>
  <c r="F443" i="11"/>
  <c r="C443" i="11"/>
  <c r="I443" i="11"/>
  <c r="P443" i="11"/>
  <c r="Q443" i="11" s="1"/>
  <c r="D443" i="11"/>
  <c r="L443" i="11"/>
  <c r="O440" i="11"/>
  <c r="F440" i="11"/>
  <c r="O436" i="11"/>
  <c r="F436" i="11"/>
  <c r="J433" i="11"/>
  <c r="I430" i="11"/>
  <c r="G425" i="11"/>
  <c r="G420" i="11"/>
  <c r="L420" i="11"/>
  <c r="G417" i="11"/>
  <c r="L417" i="11"/>
  <c r="C417" i="11"/>
  <c r="M417" i="11"/>
  <c r="D417" i="11"/>
  <c r="I417" i="11"/>
  <c r="O417" i="11"/>
  <c r="G453" i="11"/>
  <c r="G449" i="11"/>
  <c r="O448" i="11"/>
  <c r="J448" i="11"/>
  <c r="C448" i="11"/>
  <c r="O447" i="11"/>
  <c r="C447" i="11"/>
  <c r="D440" i="11"/>
  <c r="P438" i="11"/>
  <c r="D438" i="11"/>
  <c r="D436" i="11"/>
  <c r="I433" i="11"/>
  <c r="G430" i="11"/>
  <c r="M426" i="11"/>
  <c r="P425" i="11"/>
  <c r="F425" i="11"/>
  <c r="I424" i="11"/>
  <c r="P424" i="11"/>
  <c r="C424" i="11"/>
  <c r="L424" i="11"/>
  <c r="G421" i="11"/>
  <c r="L421" i="11"/>
  <c r="C421" i="11"/>
  <c r="M421" i="11"/>
  <c r="J417" i="11"/>
  <c r="O435" i="11"/>
  <c r="P429" i="11"/>
  <c r="L429" i="11"/>
  <c r="N429" i="11" s="1"/>
  <c r="M428" i="11"/>
  <c r="P419" i="11"/>
  <c r="J419" i="11"/>
  <c r="P415" i="11"/>
  <c r="L413" i="11"/>
  <c r="M409" i="11"/>
  <c r="I409" i="11"/>
  <c r="K409" i="11" s="1"/>
  <c r="C409" i="11"/>
  <c r="I405" i="11"/>
  <c r="C405" i="11"/>
  <c r="L403" i="11"/>
  <c r="N403" i="11" s="1"/>
  <c r="D403" i="11"/>
  <c r="E403" i="11" s="1"/>
  <c r="L399" i="11"/>
  <c r="D399" i="11"/>
  <c r="M397" i="11"/>
  <c r="C397" i="11"/>
  <c r="L395" i="11"/>
  <c r="D395" i="11"/>
  <c r="M394" i="11"/>
  <c r="M393" i="11"/>
  <c r="N393" i="11" s="1"/>
  <c r="P409" i="11"/>
  <c r="L409" i="11"/>
  <c r="M405" i="11"/>
  <c r="P403" i="11"/>
  <c r="J403" i="11"/>
  <c r="J399" i="11"/>
  <c r="P397" i="11"/>
  <c r="L397" i="11"/>
  <c r="K410" i="11"/>
  <c r="C446" i="11"/>
  <c r="G446" i="11"/>
  <c r="H446" i="11" s="1"/>
  <c r="O446" i="11"/>
  <c r="M446" i="11"/>
  <c r="D446" i="11"/>
  <c r="I446" i="11"/>
  <c r="J446" i="11"/>
  <c r="P446" i="11"/>
  <c r="F451" i="11"/>
  <c r="J451" i="11"/>
  <c r="G451" i="11"/>
  <c r="L451" i="11"/>
  <c r="C451" i="11"/>
  <c r="M451" i="11"/>
  <c r="D451" i="11"/>
  <c r="I451" i="11"/>
  <c r="O451" i="11"/>
  <c r="Q451" i="11" s="1"/>
  <c r="L446" i="11"/>
  <c r="F432" i="11"/>
  <c r="J432" i="11"/>
  <c r="G432" i="11"/>
  <c r="L432" i="11"/>
  <c r="P432" i="11"/>
  <c r="Q432" i="11" s="1"/>
  <c r="C432" i="11"/>
  <c r="M432" i="11"/>
  <c r="D432" i="11"/>
  <c r="I432" i="11"/>
  <c r="F455" i="11"/>
  <c r="J455" i="11"/>
  <c r="C450" i="11"/>
  <c r="G450" i="11"/>
  <c r="O450" i="11"/>
  <c r="D445" i="11"/>
  <c r="L445" i="11"/>
  <c r="P445" i="11"/>
  <c r="F442" i="11"/>
  <c r="J442" i="11"/>
  <c r="C442" i="11"/>
  <c r="G442" i="11"/>
  <c r="O442" i="11"/>
  <c r="D398" i="11"/>
  <c r="L398" i="11"/>
  <c r="P398" i="11"/>
  <c r="F398" i="11"/>
  <c r="J398" i="11"/>
  <c r="I398" i="11"/>
  <c r="C398" i="11"/>
  <c r="M398" i="11"/>
  <c r="G398" i="11"/>
  <c r="O398" i="11"/>
  <c r="O455" i="11"/>
  <c r="Q455" i="11" s="1"/>
  <c r="I455" i="11"/>
  <c r="D455" i="11"/>
  <c r="C454" i="11"/>
  <c r="G454" i="11"/>
  <c r="O454" i="11"/>
  <c r="P450" i="11"/>
  <c r="J450" i="11"/>
  <c r="D449" i="11"/>
  <c r="L449" i="11"/>
  <c r="P449" i="11"/>
  <c r="O445" i="11"/>
  <c r="J445" i="11"/>
  <c r="M442" i="11"/>
  <c r="C441" i="11"/>
  <c r="G441" i="11"/>
  <c r="O441" i="11"/>
  <c r="D441" i="11"/>
  <c r="L441" i="11"/>
  <c r="P441" i="11"/>
  <c r="F438" i="11"/>
  <c r="J438" i="11"/>
  <c r="K438" i="11" s="1"/>
  <c r="C438" i="11"/>
  <c r="G438" i="11"/>
  <c r="O438" i="11"/>
  <c r="M455" i="11"/>
  <c r="C455" i="11"/>
  <c r="P454" i="11"/>
  <c r="J454" i="11"/>
  <c r="D453" i="11"/>
  <c r="L453" i="11"/>
  <c r="P453" i="11"/>
  <c r="Q453" i="11" s="1"/>
  <c r="I450" i="11"/>
  <c r="D450" i="11"/>
  <c r="O449" i="11"/>
  <c r="J449" i="11"/>
  <c r="F447" i="11"/>
  <c r="J447" i="11"/>
  <c r="I445" i="11"/>
  <c r="C445" i="11"/>
  <c r="L442" i="11"/>
  <c r="D442" i="11"/>
  <c r="F441" i="11"/>
  <c r="M438" i="11"/>
  <c r="C437" i="11"/>
  <c r="G437" i="11"/>
  <c r="H437" i="11" s="1"/>
  <c r="O437" i="11"/>
  <c r="D437" i="11"/>
  <c r="L437" i="11"/>
  <c r="P437" i="11"/>
  <c r="F434" i="11"/>
  <c r="J434" i="11"/>
  <c r="C434" i="11"/>
  <c r="G434" i="11"/>
  <c r="O434" i="11"/>
  <c r="C427" i="11"/>
  <c r="G427" i="11"/>
  <c r="O427" i="11"/>
  <c r="M427" i="11"/>
  <c r="D427" i="11"/>
  <c r="I427" i="11"/>
  <c r="J427" i="11"/>
  <c r="P427" i="11"/>
  <c r="D422" i="11"/>
  <c r="L422" i="11"/>
  <c r="P422" i="11"/>
  <c r="G422" i="11"/>
  <c r="H422" i="11" s="1"/>
  <c r="M422" i="11"/>
  <c r="C422" i="11"/>
  <c r="I422" i="11"/>
  <c r="J422" i="11"/>
  <c r="O422" i="11"/>
  <c r="C411" i="11"/>
  <c r="G411" i="11"/>
  <c r="O411" i="11"/>
  <c r="D411" i="11"/>
  <c r="I411" i="11"/>
  <c r="J411" i="11"/>
  <c r="P411" i="11"/>
  <c r="M411" i="11"/>
  <c r="N411" i="11" s="1"/>
  <c r="F411" i="11"/>
  <c r="C431" i="11"/>
  <c r="G431" i="11"/>
  <c r="O431" i="11"/>
  <c r="D426" i="11"/>
  <c r="L426" i="11"/>
  <c r="P426" i="11"/>
  <c r="F420" i="11"/>
  <c r="J420" i="11"/>
  <c r="F412" i="11"/>
  <c r="J412" i="11"/>
  <c r="K412" i="11" s="1"/>
  <c r="G412" i="11"/>
  <c r="L412" i="11"/>
  <c r="C412" i="11"/>
  <c r="M412" i="11"/>
  <c r="F396" i="11"/>
  <c r="J396" i="11"/>
  <c r="C396" i="11"/>
  <c r="G396" i="11"/>
  <c r="O396" i="11"/>
  <c r="D396" i="11"/>
  <c r="L396" i="11"/>
  <c r="P396" i="11"/>
  <c r="I396" i="11"/>
  <c r="J443" i="11"/>
  <c r="J439" i="11"/>
  <c r="J435" i="11"/>
  <c r="P433" i="11"/>
  <c r="L433" i="11"/>
  <c r="D433" i="11"/>
  <c r="P431" i="11"/>
  <c r="J431" i="11"/>
  <c r="D430" i="11"/>
  <c r="L430" i="11"/>
  <c r="P430" i="11"/>
  <c r="Q430" i="11" s="1"/>
  <c r="L428" i="11"/>
  <c r="O426" i="11"/>
  <c r="J426" i="11"/>
  <c r="F424" i="11"/>
  <c r="J424" i="11"/>
  <c r="O420" i="11"/>
  <c r="Q420" i="11" s="1"/>
  <c r="I420" i="11"/>
  <c r="D420" i="11"/>
  <c r="D418" i="11"/>
  <c r="L418" i="11"/>
  <c r="P418" i="11"/>
  <c r="G418" i="11"/>
  <c r="H418" i="11" s="1"/>
  <c r="M418" i="11"/>
  <c r="C418" i="11"/>
  <c r="I418" i="11"/>
  <c r="P412" i="11"/>
  <c r="O433" i="11"/>
  <c r="G433" i="11"/>
  <c r="I431" i="11"/>
  <c r="D431" i="11"/>
  <c r="F428" i="11"/>
  <c r="J428" i="11"/>
  <c r="I426" i="11"/>
  <c r="C426" i="11"/>
  <c r="C423" i="11"/>
  <c r="G423" i="11"/>
  <c r="O423" i="11"/>
  <c r="M420" i="11"/>
  <c r="C420" i="11"/>
  <c r="F416" i="11"/>
  <c r="J416" i="11"/>
  <c r="C416" i="11"/>
  <c r="M416" i="11"/>
  <c r="D416" i="11"/>
  <c r="I416" i="11"/>
  <c r="O416" i="11"/>
  <c r="O412" i="11"/>
  <c r="D412" i="11"/>
  <c r="C407" i="11"/>
  <c r="G407" i="11"/>
  <c r="O407" i="11"/>
  <c r="M407" i="11"/>
  <c r="N407" i="11" s="1"/>
  <c r="D407" i="11"/>
  <c r="I407" i="11"/>
  <c r="J407" i="11"/>
  <c r="P407" i="11"/>
  <c r="M396" i="11"/>
  <c r="M408" i="11"/>
  <c r="C408" i="11"/>
  <c r="D406" i="11"/>
  <c r="L406" i="11"/>
  <c r="N406" i="11" s="1"/>
  <c r="P406" i="11"/>
  <c r="C402" i="11"/>
  <c r="C400" i="11"/>
  <c r="O419" i="11"/>
  <c r="G419" i="11"/>
  <c r="C415" i="11"/>
  <c r="G415" i="11"/>
  <c r="O415" i="11"/>
  <c r="M414" i="11"/>
  <c r="D410" i="11"/>
  <c r="L410" i="11"/>
  <c r="P410" i="11"/>
  <c r="L408" i="11"/>
  <c r="F404" i="11"/>
  <c r="J404" i="11"/>
  <c r="D404" i="11"/>
  <c r="L404" i="11"/>
  <c r="N404" i="11" s="1"/>
  <c r="P404" i="11"/>
  <c r="E394" i="11"/>
  <c r="D414" i="11"/>
  <c r="L414" i="11"/>
  <c r="P414" i="11"/>
  <c r="F408" i="11"/>
  <c r="J408" i="11"/>
  <c r="D402" i="11"/>
  <c r="L402" i="11"/>
  <c r="P402" i="11"/>
  <c r="Q402" i="11" s="1"/>
  <c r="F402" i="11"/>
  <c r="J402" i="11"/>
  <c r="F400" i="11"/>
  <c r="J400" i="11"/>
  <c r="K400" i="11" s="1"/>
  <c r="D400" i="11"/>
  <c r="L400" i="11"/>
  <c r="P400" i="11"/>
  <c r="J394" i="11"/>
  <c r="K394" i="11" s="1"/>
  <c r="F394" i="11"/>
  <c r="H394" i="11" s="1"/>
  <c r="O403" i="11"/>
  <c r="G403" i="11"/>
  <c r="O399" i="11"/>
  <c r="G399" i="11"/>
  <c r="O395" i="11"/>
  <c r="G395" i="11"/>
  <c r="P394" i="11"/>
  <c r="L394" i="11"/>
  <c r="F435" i="12"/>
  <c r="J435" i="12"/>
  <c r="C435" i="12"/>
  <c r="G435" i="12"/>
  <c r="O435" i="12"/>
  <c r="D435" i="12"/>
  <c r="L435" i="12"/>
  <c r="N435" i="12" s="1"/>
  <c r="P435" i="12"/>
  <c r="I435" i="12"/>
  <c r="F429" i="12"/>
  <c r="J429" i="12"/>
  <c r="G429" i="12"/>
  <c r="L429" i="12"/>
  <c r="C429" i="12"/>
  <c r="M429" i="12"/>
  <c r="D429" i="12"/>
  <c r="I429" i="12"/>
  <c r="O429" i="12"/>
  <c r="Q429" i="12" s="1"/>
  <c r="D454" i="12"/>
  <c r="L454" i="12"/>
  <c r="P454" i="12"/>
  <c r="G454" i="12"/>
  <c r="M454" i="12"/>
  <c r="C454" i="12"/>
  <c r="I454" i="12"/>
  <c r="F456" i="12"/>
  <c r="J456" i="12"/>
  <c r="F451" i="12"/>
  <c r="J451" i="12"/>
  <c r="C451" i="12"/>
  <c r="G451" i="12"/>
  <c r="O451" i="12"/>
  <c r="O456" i="12"/>
  <c r="I456" i="12"/>
  <c r="D456" i="12"/>
  <c r="C455" i="12"/>
  <c r="E455" i="12" s="1"/>
  <c r="G455" i="12"/>
  <c r="O455" i="12"/>
  <c r="M451" i="12"/>
  <c r="C450" i="12"/>
  <c r="G450" i="12"/>
  <c r="O450" i="12"/>
  <c r="D450" i="12"/>
  <c r="L450" i="12"/>
  <c r="P450" i="12"/>
  <c r="F447" i="12"/>
  <c r="J447" i="12"/>
  <c r="C447" i="12"/>
  <c r="G447" i="12"/>
  <c r="O447" i="12"/>
  <c r="F439" i="12"/>
  <c r="J439" i="12"/>
  <c r="C439" i="12"/>
  <c r="G439" i="12"/>
  <c r="O439" i="12"/>
  <c r="D439" i="12"/>
  <c r="L439" i="12"/>
  <c r="N439" i="12" s="1"/>
  <c r="P439" i="12"/>
  <c r="L451" i="12"/>
  <c r="D451" i="12"/>
  <c r="C446" i="12"/>
  <c r="G446" i="12"/>
  <c r="O446" i="12"/>
  <c r="D446" i="12"/>
  <c r="L446" i="12"/>
  <c r="P446" i="12"/>
  <c r="F443" i="12"/>
  <c r="J443" i="12"/>
  <c r="C443" i="12"/>
  <c r="G443" i="12"/>
  <c r="O443" i="12"/>
  <c r="I439" i="12"/>
  <c r="C424" i="12"/>
  <c r="G424" i="12"/>
  <c r="O424" i="12"/>
  <c r="M424" i="12"/>
  <c r="N424" i="12" s="1"/>
  <c r="D424" i="12"/>
  <c r="I424" i="12"/>
  <c r="J424" i="12"/>
  <c r="P424" i="12"/>
  <c r="D415" i="12"/>
  <c r="L415" i="12"/>
  <c r="P415" i="12"/>
  <c r="G415" i="12"/>
  <c r="M415" i="12"/>
  <c r="C415" i="12"/>
  <c r="I415" i="12"/>
  <c r="J415" i="12"/>
  <c r="O415" i="12"/>
  <c r="F415" i="12"/>
  <c r="F433" i="12"/>
  <c r="J433" i="12"/>
  <c r="C428" i="12"/>
  <c r="G428" i="12"/>
  <c r="H428" i="12" s="1"/>
  <c r="O428" i="12"/>
  <c r="D423" i="12"/>
  <c r="L423" i="12"/>
  <c r="P423" i="12"/>
  <c r="F417" i="12"/>
  <c r="J417" i="12"/>
  <c r="D417" i="12"/>
  <c r="I417" i="12"/>
  <c r="O417" i="12"/>
  <c r="G417" i="12"/>
  <c r="L417" i="12"/>
  <c r="J452" i="12"/>
  <c r="J448" i="12"/>
  <c r="J444" i="12"/>
  <c r="P442" i="12"/>
  <c r="L442" i="12"/>
  <c r="D442" i="12"/>
  <c r="J440" i="12"/>
  <c r="P438" i="12"/>
  <c r="L438" i="12"/>
  <c r="D438" i="12"/>
  <c r="J436" i="12"/>
  <c r="O433" i="12"/>
  <c r="I433" i="12"/>
  <c r="D433" i="12"/>
  <c r="C432" i="12"/>
  <c r="G432" i="12"/>
  <c r="O432" i="12"/>
  <c r="M431" i="12"/>
  <c r="P428" i="12"/>
  <c r="J428" i="12"/>
  <c r="D427" i="12"/>
  <c r="L427" i="12"/>
  <c r="P427" i="12"/>
  <c r="L425" i="12"/>
  <c r="O423" i="12"/>
  <c r="J423" i="12"/>
  <c r="F421" i="12"/>
  <c r="J421" i="12"/>
  <c r="D421" i="12"/>
  <c r="L421" i="12"/>
  <c r="P421" i="12"/>
  <c r="P417" i="12"/>
  <c r="O442" i="12"/>
  <c r="G442" i="12"/>
  <c r="O438" i="12"/>
  <c r="G438" i="12"/>
  <c r="M433" i="12"/>
  <c r="C433" i="12"/>
  <c r="D431" i="12"/>
  <c r="L431" i="12"/>
  <c r="P431" i="12"/>
  <c r="I428" i="12"/>
  <c r="D428" i="12"/>
  <c r="F425" i="12"/>
  <c r="J425" i="12"/>
  <c r="I423" i="12"/>
  <c r="C423" i="12"/>
  <c r="C420" i="12"/>
  <c r="G420" i="12"/>
  <c r="O420" i="12"/>
  <c r="I420" i="12"/>
  <c r="M420" i="12"/>
  <c r="M417" i="12"/>
  <c r="C417" i="12"/>
  <c r="D419" i="12"/>
  <c r="L419" i="12"/>
  <c r="N419" i="12" s="1"/>
  <c r="P419" i="12"/>
  <c r="F413" i="12"/>
  <c r="J413" i="12"/>
  <c r="F408" i="12"/>
  <c r="J408" i="12"/>
  <c r="C408" i="12"/>
  <c r="G408" i="12"/>
  <c r="O408" i="12"/>
  <c r="F400" i="12"/>
  <c r="J400" i="12"/>
  <c r="C400" i="12"/>
  <c r="G400" i="12"/>
  <c r="O400" i="12"/>
  <c r="D400" i="12"/>
  <c r="L400" i="12"/>
  <c r="P400" i="12"/>
  <c r="F396" i="12"/>
  <c r="J396" i="12"/>
  <c r="C396" i="12"/>
  <c r="G396" i="12"/>
  <c r="O396" i="12"/>
  <c r="D396" i="12"/>
  <c r="L396" i="12"/>
  <c r="N396" i="12" s="1"/>
  <c r="P396" i="12"/>
  <c r="C412" i="12"/>
  <c r="G412" i="12"/>
  <c r="O412" i="12"/>
  <c r="C407" i="12"/>
  <c r="G407" i="12"/>
  <c r="O407" i="12"/>
  <c r="D407" i="12"/>
  <c r="L407" i="12"/>
  <c r="P407" i="12"/>
  <c r="F404" i="12"/>
  <c r="J404" i="12"/>
  <c r="C404" i="12"/>
  <c r="G404" i="12"/>
  <c r="O404" i="12"/>
  <c r="I396" i="12"/>
  <c r="I419" i="12"/>
  <c r="C419" i="12"/>
  <c r="C416" i="12"/>
  <c r="G416" i="12"/>
  <c r="O416" i="12"/>
  <c r="M413" i="12"/>
  <c r="C413" i="12"/>
  <c r="P412" i="12"/>
  <c r="J412" i="12"/>
  <c r="K412" i="12" s="1"/>
  <c r="D411" i="12"/>
  <c r="L411" i="12"/>
  <c r="P411" i="12"/>
  <c r="L408" i="12"/>
  <c r="N408" i="12" s="1"/>
  <c r="D408" i="12"/>
  <c r="F407" i="12"/>
  <c r="M404" i="12"/>
  <c r="N404" i="12" s="1"/>
  <c r="J409" i="12"/>
  <c r="J405" i="12"/>
  <c r="P403" i="12"/>
  <c r="L403" i="12"/>
  <c r="D403" i="12"/>
  <c r="J401" i="12"/>
  <c r="P399" i="12"/>
  <c r="L399" i="12"/>
  <c r="N399" i="12" s="1"/>
  <c r="D399" i="12"/>
  <c r="P395" i="12"/>
  <c r="L395" i="12"/>
  <c r="D395" i="12"/>
  <c r="O403" i="12"/>
  <c r="G403" i="12"/>
  <c r="O399" i="12"/>
  <c r="G399" i="12"/>
  <c r="O395" i="12"/>
  <c r="G395" i="12"/>
  <c r="C395" i="13"/>
  <c r="G395" i="13"/>
  <c r="O395" i="13"/>
  <c r="D395" i="13"/>
  <c r="L395" i="13"/>
  <c r="P395" i="13"/>
  <c r="J395" i="13"/>
  <c r="M395" i="13"/>
  <c r="F395" i="13"/>
  <c r="I395" i="13"/>
  <c r="C456" i="13"/>
  <c r="G456" i="13"/>
  <c r="O456" i="13"/>
  <c r="M456" i="13"/>
  <c r="D456" i="13"/>
  <c r="I456" i="13"/>
  <c r="J456" i="13"/>
  <c r="P456" i="13"/>
  <c r="F456" i="13"/>
  <c r="L456" i="13"/>
  <c r="C440" i="13"/>
  <c r="G440" i="13"/>
  <c r="O440" i="13"/>
  <c r="M440" i="13"/>
  <c r="D440" i="13"/>
  <c r="I440" i="13"/>
  <c r="J440" i="13"/>
  <c r="P440" i="13"/>
  <c r="C435" i="13"/>
  <c r="G435" i="13"/>
  <c r="O435" i="13"/>
  <c r="D435" i="13"/>
  <c r="L435" i="13"/>
  <c r="P435" i="13"/>
  <c r="J435" i="13"/>
  <c r="M435" i="13"/>
  <c r="F435" i="13"/>
  <c r="F432" i="13"/>
  <c r="J432" i="13"/>
  <c r="C432" i="13"/>
  <c r="G432" i="13"/>
  <c r="O432" i="13"/>
  <c r="I432" i="13"/>
  <c r="D432" i="13"/>
  <c r="L432" i="13"/>
  <c r="M432" i="13"/>
  <c r="L440" i="13"/>
  <c r="P432" i="13"/>
  <c r="D419" i="13"/>
  <c r="L419" i="13"/>
  <c r="P419" i="13"/>
  <c r="G419" i="13"/>
  <c r="M419" i="13"/>
  <c r="C419" i="13"/>
  <c r="I419" i="13"/>
  <c r="J419" i="13"/>
  <c r="O419" i="13"/>
  <c r="F419" i="13"/>
  <c r="F413" i="13"/>
  <c r="J413" i="13"/>
  <c r="G413" i="13"/>
  <c r="L413" i="13"/>
  <c r="C413" i="13"/>
  <c r="M413" i="13"/>
  <c r="D413" i="13"/>
  <c r="I413" i="13"/>
  <c r="O413" i="13"/>
  <c r="Q413" i="13" s="1"/>
  <c r="D451" i="13"/>
  <c r="L451" i="13"/>
  <c r="P451" i="13"/>
  <c r="G451" i="13"/>
  <c r="H451" i="13" s="1"/>
  <c r="M451" i="13"/>
  <c r="C451" i="13"/>
  <c r="I451" i="13"/>
  <c r="J451" i="13"/>
  <c r="O451" i="13"/>
  <c r="F445" i="13"/>
  <c r="J445" i="13"/>
  <c r="G445" i="13"/>
  <c r="L445" i="13"/>
  <c r="C445" i="13"/>
  <c r="M445" i="13"/>
  <c r="D445" i="13"/>
  <c r="I445" i="13"/>
  <c r="O445" i="13"/>
  <c r="Q445" i="13" s="1"/>
  <c r="F440" i="13"/>
  <c r="I435" i="13"/>
  <c r="F424" i="13"/>
  <c r="J424" i="13"/>
  <c r="C424" i="13"/>
  <c r="G424" i="13"/>
  <c r="O424" i="13"/>
  <c r="D424" i="13"/>
  <c r="L424" i="13"/>
  <c r="N424" i="13" s="1"/>
  <c r="P424" i="13"/>
  <c r="I424" i="13"/>
  <c r="D455" i="13"/>
  <c r="L455" i="13"/>
  <c r="P455" i="13"/>
  <c r="I452" i="13"/>
  <c r="D452" i="13"/>
  <c r="F449" i="13"/>
  <c r="J449" i="13"/>
  <c r="I447" i="13"/>
  <c r="C447" i="13"/>
  <c r="C444" i="13"/>
  <c r="G444" i="13"/>
  <c r="O444" i="13"/>
  <c r="M441" i="13"/>
  <c r="C441" i="13"/>
  <c r="D439" i="13"/>
  <c r="L439" i="13"/>
  <c r="P439" i="13"/>
  <c r="L436" i="13"/>
  <c r="D436" i="13"/>
  <c r="C431" i="13"/>
  <c r="G431" i="13"/>
  <c r="O431" i="13"/>
  <c r="D431" i="13"/>
  <c r="L431" i="13"/>
  <c r="P431" i="13"/>
  <c r="F428" i="13"/>
  <c r="J428" i="13"/>
  <c r="C428" i="13"/>
  <c r="G428" i="13"/>
  <c r="O428" i="13"/>
  <c r="C407" i="13"/>
  <c r="G407" i="13"/>
  <c r="O407" i="13"/>
  <c r="D407" i="13"/>
  <c r="L407" i="13"/>
  <c r="P407" i="13"/>
  <c r="J407" i="13"/>
  <c r="K407" i="13" s="1"/>
  <c r="M407" i="13"/>
  <c r="F407" i="13"/>
  <c r="F404" i="13"/>
  <c r="J404" i="13"/>
  <c r="C404" i="13"/>
  <c r="G404" i="13"/>
  <c r="O404" i="13"/>
  <c r="Q404" i="13" s="1"/>
  <c r="I404" i="13"/>
  <c r="D404" i="13"/>
  <c r="L404" i="13"/>
  <c r="M404" i="13"/>
  <c r="O455" i="13"/>
  <c r="J455" i="13"/>
  <c r="F453" i="13"/>
  <c r="J453" i="13"/>
  <c r="K453" i="13" s="1"/>
  <c r="O449" i="13"/>
  <c r="I449" i="13"/>
  <c r="D449" i="13"/>
  <c r="C448" i="13"/>
  <c r="G448" i="13"/>
  <c r="O448" i="13"/>
  <c r="M447" i="13"/>
  <c r="P444" i="13"/>
  <c r="J444" i="13"/>
  <c r="D443" i="13"/>
  <c r="L443" i="13"/>
  <c r="P443" i="13"/>
  <c r="L441" i="13"/>
  <c r="O439" i="13"/>
  <c r="J439" i="13"/>
  <c r="K439" i="13" s="1"/>
  <c r="F431" i="13"/>
  <c r="M428" i="13"/>
  <c r="C452" i="13"/>
  <c r="G452" i="13"/>
  <c r="O452" i="13"/>
  <c r="D447" i="13"/>
  <c r="L447" i="13"/>
  <c r="P447" i="13"/>
  <c r="F441" i="13"/>
  <c r="J441" i="13"/>
  <c r="K441" i="13" s="1"/>
  <c r="F436" i="13"/>
  <c r="J436" i="13"/>
  <c r="C436" i="13"/>
  <c r="G436" i="13"/>
  <c r="O436" i="13"/>
  <c r="Q433" i="13"/>
  <c r="F417" i="13"/>
  <c r="J417" i="13"/>
  <c r="C412" i="13"/>
  <c r="G412" i="13"/>
  <c r="O412" i="13"/>
  <c r="C403" i="13"/>
  <c r="G403" i="13"/>
  <c r="O403" i="13"/>
  <c r="D403" i="13"/>
  <c r="L403" i="13"/>
  <c r="P403" i="13"/>
  <c r="F400" i="13"/>
  <c r="J400" i="13"/>
  <c r="C400" i="13"/>
  <c r="G400" i="13"/>
  <c r="O400" i="13"/>
  <c r="J437" i="13"/>
  <c r="J433" i="13"/>
  <c r="J429" i="13"/>
  <c r="P427" i="13"/>
  <c r="L427" i="13"/>
  <c r="D427" i="13"/>
  <c r="J425" i="13"/>
  <c r="K425" i="13" s="1"/>
  <c r="P423" i="13"/>
  <c r="L423" i="13"/>
  <c r="D423" i="13"/>
  <c r="J421" i="13"/>
  <c r="O420" i="13"/>
  <c r="G420" i="13"/>
  <c r="O417" i="13"/>
  <c r="I417" i="13"/>
  <c r="D417" i="13"/>
  <c r="C416" i="13"/>
  <c r="G416" i="13"/>
  <c r="O416" i="13"/>
  <c r="M415" i="13"/>
  <c r="P412" i="13"/>
  <c r="J412" i="13"/>
  <c r="D411" i="13"/>
  <c r="L411" i="13"/>
  <c r="P411" i="13"/>
  <c r="F403" i="13"/>
  <c r="M400" i="13"/>
  <c r="C399" i="13"/>
  <c r="G399" i="13"/>
  <c r="O399" i="13"/>
  <c r="D399" i="13"/>
  <c r="L399" i="13"/>
  <c r="P399" i="13"/>
  <c r="O427" i="13"/>
  <c r="G427" i="13"/>
  <c r="O423" i="13"/>
  <c r="G423" i="13"/>
  <c r="M417" i="13"/>
  <c r="C417" i="13"/>
  <c r="D415" i="13"/>
  <c r="L415" i="13"/>
  <c r="P415" i="13"/>
  <c r="I412" i="13"/>
  <c r="D412" i="13"/>
  <c r="F408" i="13"/>
  <c r="J408" i="13"/>
  <c r="C408" i="13"/>
  <c r="G408" i="13"/>
  <c r="O408" i="13"/>
  <c r="M403" i="13"/>
  <c r="L400" i="13"/>
  <c r="D400" i="13"/>
  <c r="F399" i="13"/>
  <c r="F396" i="13"/>
  <c r="J396" i="13"/>
  <c r="C396" i="13"/>
  <c r="G396" i="13"/>
  <c r="O396" i="13"/>
  <c r="J409" i="13"/>
  <c r="J405" i="13"/>
  <c r="J401" i="13"/>
  <c r="C407" i="7"/>
  <c r="G407" i="7"/>
  <c r="O407" i="7"/>
  <c r="M407" i="7"/>
  <c r="D407" i="7"/>
  <c r="I407" i="7"/>
  <c r="L407" i="7"/>
  <c r="P407" i="7"/>
  <c r="F407" i="7"/>
  <c r="J407" i="7"/>
  <c r="C454" i="7"/>
  <c r="G454" i="7"/>
  <c r="O454" i="7"/>
  <c r="D454" i="7"/>
  <c r="L454" i="7"/>
  <c r="P454" i="7"/>
  <c r="J454" i="7"/>
  <c r="K454" i="7" s="1"/>
  <c r="M454" i="7"/>
  <c r="F454" i="7"/>
  <c r="C450" i="7"/>
  <c r="G450" i="7"/>
  <c r="O450" i="7"/>
  <c r="D450" i="7"/>
  <c r="L450" i="7"/>
  <c r="P450" i="7"/>
  <c r="J450" i="7"/>
  <c r="K450" i="7" s="1"/>
  <c r="M450" i="7"/>
  <c r="F450" i="7"/>
  <c r="L455" i="7"/>
  <c r="D455" i="7"/>
  <c r="L451" i="7"/>
  <c r="D451" i="7"/>
  <c r="C439" i="7"/>
  <c r="G439" i="7"/>
  <c r="H439" i="7" s="1"/>
  <c r="O439" i="7"/>
  <c r="M439" i="7"/>
  <c r="D439" i="7"/>
  <c r="I439" i="7"/>
  <c r="J439" i="7"/>
  <c r="P439" i="7"/>
  <c r="F455" i="7"/>
  <c r="J455" i="7"/>
  <c r="K455" i="7" s="1"/>
  <c r="C455" i="7"/>
  <c r="G455" i="7"/>
  <c r="O455" i="7"/>
  <c r="F451" i="7"/>
  <c r="J451" i="7"/>
  <c r="C451" i="7"/>
  <c r="G451" i="7"/>
  <c r="O451" i="7"/>
  <c r="F444" i="7"/>
  <c r="J444" i="7"/>
  <c r="G444" i="7"/>
  <c r="L444" i="7"/>
  <c r="C444" i="7"/>
  <c r="M444" i="7"/>
  <c r="D444" i="7"/>
  <c r="I444" i="7"/>
  <c r="O444" i="7"/>
  <c r="Q444" i="7" s="1"/>
  <c r="I446" i="7"/>
  <c r="C446" i="7"/>
  <c r="C443" i="7"/>
  <c r="G443" i="7"/>
  <c r="O443" i="7"/>
  <c r="M440" i="7"/>
  <c r="C440" i="7"/>
  <c r="D438" i="7"/>
  <c r="L438" i="7"/>
  <c r="P438" i="7"/>
  <c r="I435" i="7"/>
  <c r="D435" i="7"/>
  <c r="P431" i="7"/>
  <c r="F424" i="7"/>
  <c r="J424" i="7"/>
  <c r="G424" i="7"/>
  <c r="L424" i="7"/>
  <c r="C424" i="7"/>
  <c r="M424" i="7"/>
  <c r="D424" i="7"/>
  <c r="I424" i="7"/>
  <c r="O424" i="7"/>
  <c r="Q424" i="7" s="1"/>
  <c r="F400" i="7"/>
  <c r="J400" i="7"/>
  <c r="C400" i="7"/>
  <c r="G400" i="7"/>
  <c r="O400" i="7"/>
  <c r="D400" i="7"/>
  <c r="L400" i="7"/>
  <c r="P400" i="7"/>
  <c r="I400" i="7"/>
  <c r="M400" i="7"/>
  <c r="P453" i="7"/>
  <c r="L453" i="7"/>
  <c r="P449" i="7"/>
  <c r="L449" i="7"/>
  <c r="M448" i="7"/>
  <c r="I448" i="7"/>
  <c r="K448" i="7" s="1"/>
  <c r="D448" i="7"/>
  <c r="C447" i="7"/>
  <c r="G447" i="7"/>
  <c r="O447" i="7"/>
  <c r="M446" i="7"/>
  <c r="P443" i="7"/>
  <c r="J443" i="7"/>
  <c r="D442" i="7"/>
  <c r="L442" i="7"/>
  <c r="P442" i="7"/>
  <c r="Q442" i="7" s="1"/>
  <c r="L440" i="7"/>
  <c r="O438" i="7"/>
  <c r="J438" i="7"/>
  <c r="K438" i="7" s="1"/>
  <c r="F436" i="7"/>
  <c r="J436" i="7"/>
  <c r="D430" i="7"/>
  <c r="L430" i="7"/>
  <c r="P430" i="7"/>
  <c r="C430" i="7"/>
  <c r="I430" i="7"/>
  <c r="J430" i="7"/>
  <c r="O430" i="7"/>
  <c r="F412" i="7"/>
  <c r="J412" i="7"/>
  <c r="K412" i="7" s="1"/>
  <c r="G412" i="7"/>
  <c r="L412" i="7"/>
  <c r="C412" i="7"/>
  <c r="M412" i="7"/>
  <c r="D412" i="7"/>
  <c r="O412" i="7"/>
  <c r="P412" i="7"/>
  <c r="D446" i="7"/>
  <c r="L446" i="7"/>
  <c r="P446" i="7"/>
  <c r="F440" i="7"/>
  <c r="J440" i="7"/>
  <c r="K440" i="7" s="1"/>
  <c r="C435" i="7"/>
  <c r="G435" i="7"/>
  <c r="O435" i="7"/>
  <c r="Q435" i="7" s="1"/>
  <c r="C431" i="7"/>
  <c r="G431" i="7"/>
  <c r="H431" i="7" s="1"/>
  <c r="O431" i="7"/>
  <c r="M431" i="7"/>
  <c r="D431" i="7"/>
  <c r="I431" i="7"/>
  <c r="D434" i="7"/>
  <c r="L434" i="7"/>
  <c r="L432" i="7"/>
  <c r="N432" i="7" s="1"/>
  <c r="F428" i="7"/>
  <c r="J428" i="7"/>
  <c r="I426" i="7"/>
  <c r="C426" i="7"/>
  <c r="C423" i="7"/>
  <c r="G423" i="7"/>
  <c r="O423" i="7"/>
  <c r="M422" i="7"/>
  <c r="D418" i="7"/>
  <c r="L418" i="7"/>
  <c r="P418" i="7"/>
  <c r="Q418" i="7" s="1"/>
  <c r="G418" i="7"/>
  <c r="M418" i="7"/>
  <c r="C418" i="7"/>
  <c r="I418" i="7"/>
  <c r="F411" i="7"/>
  <c r="F404" i="7"/>
  <c r="J404" i="7"/>
  <c r="C404" i="7"/>
  <c r="G404" i="7"/>
  <c r="O404" i="7"/>
  <c r="Q404" i="7" s="1"/>
  <c r="I404" i="7"/>
  <c r="D404" i="7"/>
  <c r="L404" i="7"/>
  <c r="M404" i="7"/>
  <c r="F432" i="7"/>
  <c r="J432" i="7"/>
  <c r="C427" i="7"/>
  <c r="G427" i="7"/>
  <c r="O427" i="7"/>
  <c r="M426" i="7"/>
  <c r="D422" i="7"/>
  <c r="L422" i="7"/>
  <c r="P422" i="7"/>
  <c r="F416" i="7"/>
  <c r="J416" i="7"/>
  <c r="C416" i="7"/>
  <c r="M416" i="7"/>
  <c r="D416" i="7"/>
  <c r="I416" i="7"/>
  <c r="O416" i="7"/>
  <c r="D426" i="7"/>
  <c r="L426" i="7"/>
  <c r="P426" i="7"/>
  <c r="C411" i="7"/>
  <c r="G411" i="7"/>
  <c r="O411" i="7"/>
  <c r="D411" i="7"/>
  <c r="I411" i="7"/>
  <c r="J411" i="7"/>
  <c r="P411" i="7"/>
  <c r="C403" i="7"/>
  <c r="G403" i="7"/>
  <c r="O403" i="7"/>
  <c r="D403" i="7"/>
  <c r="L403" i="7"/>
  <c r="P403" i="7"/>
  <c r="F396" i="7"/>
  <c r="J396" i="7"/>
  <c r="C396" i="7"/>
  <c r="G396" i="7"/>
  <c r="O396" i="7"/>
  <c r="D396" i="7"/>
  <c r="L396" i="7"/>
  <c r="N396" i="7" s="1"/>
  <c r="P396" i="7"/>
  <c r="J420" i="7"/>
  <c r="O419" i="7"/>
  <c r="G419" i="7"/>
  <c r="C415" i="7"/>
  <c r="G415" i="7"/>
  <c r="O415" i="7"/>
  <c r="Q415" i="7" s="1"/>
  <c r="M414" i="7"/>
  <c r="D410" i="7"/>
  <c r="L410" i="7"/>
  <c r="P410" i="7"/>
  <c r="L408" i="7"/>
  <c r="F403" i="7"/>
  <c r="I396" i="7"/>
  <c r="D414" i="7"/>
  <c r="L414" i="7"/>
  <c r="P414" i="7"/>
  <c r="F408" i="7"/>
  <c r="J408" i="7"/>
  <c r="M403" i="7"/>
  <c r="P399" i="7"/>
  <c r="L399" i="7"/>
  <c r="D399" i="7"/>
  <c r="P395" i="7"/>
  <c r="L395" i="7"/>
  <c r="D395" i="7"/>
  <c r="P406" i="7"/>
  <c r="L406" i="7"/>
  <c r="P402" i="7"/>
  <c r="L402" i="7"/>
  <c r="O399" i="7"/>
  <c r="G399" i="7"/>
  <c r="P398" i="7"/>
  <c r="L398" i="7"/>
  <c r="O395" i="7"/>
  <c r="G395" i="7"/>
  <c r="P394" i="7"/>
  <c r="Q394" i="7" s="1"/>
  <c r="L394" i="7"/>
  <c r="J364" i="13"/>
  <c r="D365" i="13"/>
  <c r="F366" i="13"/>
  <c r="P367" i="13"/>
  <c r="D369" i="13"/>
  <c r="P371" i="13"/>
  <c r="D372" i="13"/>
  <c r="F373" i="13"/>
  <c r="J374" i="13"/>
  <c r="P375" i="13"/>
  <c r="D376" i="13"/>
  <c r="G377" i="13"/>
  <c r="F378" i="13"/>
  <c r="P379" i="13"/>
  <c r="J380" i="13"/>
  <c r="F381" i="13"/>
  <c r="I382" i="13"/>
  <c r="P383" i="13"/>
  <c r="J384" i="13"/>
  <c r="F385" i="13"/>
  <c r="D386" i="13"/>
  <c r="L387" i="13"/>
  <c r="D388" i="13"/>
  <c r="F392" i="13"/>
  <c r="G364" i="12"/>
  <c r="O365" i="12"/>
  <c r="I366" i="12"/>
  <c r="J368" i="12"/>
  <c r="D369" i="12"/>
  <c r="I370" i="12"/>
  <c r="P371" i="12"/>
  <c r="D372" i="12"/>
  <c r="D373" i="12"/>
  <c r="J374" i="12"/>
  <c r="M375" i="12"/>
  <c r="G376" i="12"/>
  <c r="I377" i="12"/>
  <c r="I378" i="12"/>
  <c r="M379" i="12"/>
  <c r="D380" i="12"/>
  <c r="F381" i="12"/>
  <c r="I382" i="12"/>
  <c r="G383" i="12"/>
  <c r="G384" i="12"/>
  <c r="M385" i="12"/>
  <c r="P387" i="12"/>
  <c r="J388" i="12"/>
  <c r="C389" i="12"/>
  <c r="O390" i="12"/>
  <c r="C391" i="12"/>
  <c r="G364" i="11"/>
  <c r="I365" i="11"/>
  <c r="C366" i="11"/>
  <c r="L368" i="11"/>
  <c r="C369" i="11"/>
  <c r="F370" i="11"/>
  <c r="G372" i="11"/>
  <c r="D373" i="11"/>
  <c r="P375" i="11"/>
  <c r="J376" i="11"/>
  <c r="J377" i="11"/>
  <c r="F378" i="11"/>
  <c r="L379" i="11"/>
  <c r="I380" i="11"/>
  <c r="I381" i="11"/>
  <c r="F382" i="11"/>
  <c r="D383" i="11"/>
  <c r="I384" i="11"/>
  <c r="F385" i="11"/>
  <c r="F386" i="11"/>
  <c r="L387" i="11"/>
  <c r="F388" i="11"/>
  <c r="I390" i="11"/>
  <c r="C391" i="11"/>
  <c r="O392" i="11"/>
  <c r="I364" i="7"/>
  <c r="C365" i="7"/>
  <c r="C366" i="7"/>
  <c r="M367" i="7"/>
  <c r="F368" i="7"/>
  <c r="L369" i="7"/>
  <c r="I370" i="7"/>
  <c r="I371" i="7"/>
  <c r="I372" i="7"/>
  <c r="D373" i="7"/>
  <c r="F374" i="7"/>
  <c r="J375" i="7"/>
  <c r="F376" i="7"/>
  <c r="P377" i="7"/>
  <c r="G378" i="7"/>
  <c r="C379" i="7"/>
  <c r="M380" i="7"/>
  <c r="I381" i="7"/>
  <c r="G382" i="7"/>
  <c r="F383" i="7"/>
  <c r="D384" i="7"/>
  <c r="G385" i="7"/>
  <c r="G386" i="7"/>
  <c r="F387" i="7"/>
  <c r="F388" i="7"/>
  <c r="C389" i="7"/>
  <c r="G390" i="7"/>
  <c r="F391" i="7"/>
  <c r="C392" i="7"/>
  <c r="Q676" i="12" l="1"/>
  <c r="Q535" i="11"/>
  <c r="E687" i="7"/>
  <c r="Q680" i="7"/>
  <c r="Q631" i="11"/>
  <c r="Q643" i="11"/>
  <c r="Q469" i="7"/>
  <c r="Q484" i="12"/>
  <c r="E500" i="12"/>
  <c r="H684" i="7"/>
  <c r="Q406" i="13"/>
  <c r="K639" i="11"/>
  <c r="E468" i="12"/>
  <c r="E685" i="13"/>
  <c r="E463" i="11"/>
  <c r="E547" i="11"/>
  <c r="E655" i="11"/>
  <c r="N462" i="7"/>
  <c r="Q470" i="11"/>
  <c r="K592" i="12"/>
  <c r="K600" i="12"/>
  <c r="K608" i="12"/>
  <c r="K551" i="11"/>
  <c r="K579" i="11"/>
  <c r="K523" i="11"/>
  <c r="N563" i="11"/>
  <c r="H692" i="7"/>
  <c r="N684" i="7"/>
  <c r="H470" i="7"/>
  <c r="H575" i="11"/>
  <c r="H466" i="7"/>
  <c r="H499" i="11"/>
  <c r="H563" i="11"/>
  <c r="N583" i="11"/>
  <c r="H669" i="13"/>
  <c r="H679" i="11"/>
  <c r="H515" i="11"/>
  <c r="Q523" i="11"/>
  <c r="K677" i="13"/>
  <c r="E705" i="13"/>
  <c r="E676" i="12"/>
  <c r="E479" i="11"/>
  <c r="N532" i="12"/>
  <c r="Q512" i="12"/>
  <c r="E554" i="11"/>
  <c r="E586" i="11"/>
  <c r="Q670" i="11"/>
  <c r="Q468" i="12"/>
  <c r="Q595" i="11"/>
  <c r="Q627" i="11"/>
  <c r="K466" i="7"/>
  <c r="K624" i="12"/>
  <c r="K640" i="12"/>
  <c r="Q651" i="11"/>
  <c r="E706" i="11"/>
  <c r="H524" i="12"/>
  <c r="Q544" i="12"/>
  <c r="E548" i="12"/>
  <c r="Q652" i="12"/>
  <c r="Q487" i="11"/>
  <c r="E499" i="11"/>
  <c r="E527" i="11"/>
  <c r="E563" i="11"/>
  <c r="E587" i="11"/>
  <c r="K479" i="11"/>
  <c r="E702" i="11"/>
  <c r="N468" i="12"/>
  <c r="H520" i="12"/>
  <c r="E544" i="12"/>
  <c r="H644" i="12"/>
  <c r="E511" i="11"/>
  <c r="K535" i="11"/>
  <c r="N539" i="11"/>
  <c r="H579" i="11"/>
  <c r="N595" i="11"/>
  <c r="H603" i="11"/>
  <c r="H607" i="11"/>
  <c r="H611" i="11"/>
  <c r="K615" i="11"/>
  <c r="K619" i="11"/>
  <c r="N635" i="11"/>
  <c r="N659" i="11"/>
  <c r="H667" i="11"/>
  <c r="H476" i="12"/>
  <c r="Q470" i="7"/>
  <c r="H595" i="11"/>
  <c r="H699" i="12"/>
  <c r="K476" i="12"/>
  <c r="Q668" i="12"/>
  <c r="H479" i="11"/>
  <c r="N483" i="11"/>
  <c r="K503" i="11"/>
  <c r="H511" i="11"/>
  <c r="K515" i="11"/>
  <c r="N519" i="11"/>
  <c r="Q543" i="11"/>
  <c r="N555" i="11"/>
  <c r="N571" i="11"/>
  <c r="E575" i="11"/>
  <c r="K591" i="11"/>
  <c r="N615" i="11"/>
  <c r="N639" i="11"/>
  <c r="N647" i="11"/>
  <c r="E651" i="11"/>
  <c r="N492" i="12"/>
  <c r="H655" i="11"/>
  <c r="N676" i="12"/>
  <c r="H463" i="11"/>
  <c r="E471" i="11"/>
  <c r="H551" i="11"/>
  <c r="H685" i="13"/>
  <c r="Q550" i="11"/>
  <c r="Q562" i="11"/>
  <c r="Q574" i="11"/>
  <c r="K686" i="11"/>
  <c r="N619" i="11"/>
  <c r="K655" i="11"/>
  <c r="Q539" i="11"/>
  <c r="Q683" i="7"/>
  <c r="H675" i="11"/>
  <c r="K520" i="12"/>
  <c r="Q528" i="12"/>
  <c r="N703" i="7"/>
  <c r="H470" i="11"/>
  <c r="Q672" i="13"/>
  <c r="E676" i="13"/>
  <c r="H695" i="11"/>
  <c r="Q674" i="11"/>
  <c r="K682" i="11"/>
  <c r="Q499" i="11"/>
  <c r="Q677" i="13"/>
  <c r="E698" i="11"/>
  <c r="Q500" i="12"/>
  <c r="H528" i="12"/>
  <c r="N465" i="7"/>
  <c r="K473" i="7"/>
  <c r="H680" i="12"/>
  <c r="Q707" i="7"/>
  <c r="K478" i="11"/>
  <c r="H506" i="11"/>
  <c r="H538" i="11"/>
  <c r="N703" i="11"/>
  <c r="N465" i="13"/>
  <c r="K512" i="12"/>
  <c r="Q604" i="12"/>
  <c r="Q608" i="12"/>
  <c r="K499" i="11"/>
  <c r="H531" i="11"/>
  <c r="Q591" i="11"/>
  <c r="Q611" i="11"/>
  <c r="H623" i="11"/>
  <c r="E523" i="11"/>
  <c r="E559" i="11"/>
  <c r="H703" i="12"/>
  <c r="N462" i="11"/>
  <c r="H610" i="11"/>
  <c r="E460" i="12"/>
  <c r="H464" i="12"/>
  <c r="Q496" i="12"/>
  <c r="K612" i="12"/>
  <c r="K616" i="12"/>
  <c r="K620" i="12"/>
  <c r="K628" i="12"/>
  <c r="K632" i="12"/>
  <c r="K636" i="12"/>
  <c r="H648" i="12"/>
  <c r="E663" i="11"/>
  <c r="N495" i="11"/>
  <c r="H687" i="12"/>
  <c r="N703" i="12"/>
  <c r="E480" i="12"/>
  <c r="Q656" i="12"/>
  <c r="E539" i="11"/>
  <c r="Q583" i="11"/>
  <c r="E595" i="11"/>
  <c r="Q457" i="7"/>
  <c r="K688" i="12"/>
  <c r="H696" i="13"/>
  <c r="K467" i="11"/>
  <c r="H707" i="11"/>
  <c r="H615" i="11"/>
  <c r="N695" i="12"/>
  <c r="N458" i="7"/>
  <c r="H462" i="7"/>
  <c r="E690" i="11"/>
  <c r="E691" i="11"/>
  <c r="Q498" i="11"/>
  <c r="Q530" i="11"/>
  <c r="H675" i="12"/>
  <c r="K671" i="12"/>
  <c r="H681" i="13"/>
  <c r="N671" i="11"/>
  <c r="K702" i="11"/>
  <c r="N567" i="11"/>
  <c r="H460" i="12"/>
  <c r="N476" i="12"/>
  <c r="N488" i="12"/>
  <c r="E508" i="12"/>
  <c r="N520" i="12"/>
  <c r="N524" i="12"/>
  <c r="E528" i="12"/>
  <c r="H540" i="12"/>
  <c r="H548" i="12"/>
  <c r="H560" i="12"/>
  <c r="N479" i="11"/>
  <c r="Q483" i="11"/>
  <c r="N491" i="11"/>
  <c r="E495" i="11"/>
  <c r="N503" i="11"/>
  <c r="K511" i="11"/>
  <c r="N515" i="11"/>
  <c r="H543" i="11"/>
  <c r="K547" i="11"/>
  <c r="N551" i="11"/>
  <c r="Q571" i="11"/>
  <c r="N579" i="11"/>
  <c r="H587" i="11"/>
  <c r="K599" i="11"/>
  <c r="Q647" i="11"/>
  <c r="H651" i="11"/>
  <c r="N655" i="11"/>
  <c r="H663" i="11"/>
  <c r="E465" i="7"/>
  <c r="Q462" i="11"/>
  <c r="Q554" i="11"/>
  <c r="Q558" i="11"/>
  <c r="Q578" i="11"/>
  <c r="Q590" i="11"/>
  <c r="Q594" i="11"/>
  <c r="H674" i="11"/>
  <c r="Q492" i="12"/>
  <c r="H491" i="11"/>
  <c r="Q495" i="11"/>
  <c r="H507" i="11"/>
  <c r="Q659" i="11"/>
  <c r="K700" i="12"/>
  <c r="K699" i="11"/>
  <c r="E478" i="11"/>
  <c r="K673" i="13"/>
  <c r="E672" i="12"/>
  <c r="H685" i="7"/>
  <c r="Q482" i="11"/>
  <c r="Q514" i="11"/>
  <c r="Q546" i="11"/>
  <c r="H494" i="11"/>
  <c r="H526" i="11"/>
  <c r="N701" i="13"/>
  <c r="E459" i="11"/>
  <c r="K652" i="12"/>
  <c r="Q527" i="11"/>
  <c r="Q547" i="11"/>
  <c r="Q563" i="11"/>
  <c r="Q587" i="11"/>
  <c r="H683" i="11"/>
  <c r="K470" i="11"/>
  <c r="Q471" i="11"/>
  <c r="H532" i="12"/>
  <c r="E644" i="12"/>
  <c r="K475" i="11"/>
  <c r="K527" i="11"/>
  <c r="K563" i="11"/>
  <c r="K575" i="11"/>
  <c r="K587" i="11"/>
  <c r="N603" i="11"/>
  <c r="N623" i="11"/>
  <c r="H627" i="11"/>
  <c r="H635" i="11"/>
  <c r="K462" i="7"/>
  <c r="H478" i="11"/>
  <c r="N457" i="13"/>
  <c r="K500" i="12"/>
  <c r="H508" i="12"/>
  <c r="N516" i="12"/>
  <c r="E532" i="12"/>
  <c r="K544" i="12"/>
  <c r="N552" i="12"/>
  <c r="E580" i="12"/>
  <c r="E600" i="12"/>
  <c r="K672" i="12"/>
  <c r="N673" i="13"/>
  <c r="K464" i="12"/>
  <c r="N480" i="12"/>
  <c r="H488" i="12"/>
  <c r="N508" i="12"/>
  <c r="E512" i="12"/>
  <c r="H536" i="12"/>
  <c r="K560" i="12"/>
  <c r="K564" i="12"/>
  <c r="K568" i="12"/>
  <c r="K572" i="12"/>
  <c r="K576" i="12"/>
  <c r="K580" i="12"/>
  <c r="K584" i="12"/>
  <c r="K588" i="12"/>
  <c r="K596" i="12"/>
  <c r="K604" i="12"/>
  <c r="H503" i="11"/>
  <c r="E543" i="11"/>
  <c r="N652" i="12"/>
  <c r="H701" i="13"/>
  <c r="K472" i="12"/>
  <c r="K488" i="12"/>
  <c r="K504" i="12"/>
  <c r="H552" i="12"/>
  <c r="K491" i="11"/>
  <c r="Q507" i="11"/>
  <c r="K531" i="11"/>
  <c r="N535" i="11"/>
  <c r="K567" i="11"/>
  <c r="N591" i="11"/>
  <c r="K603" i="11"/>
  <c r="K607" i="11"/>
  <c r="N611" i="11"/>
  <c r="K623" i="11"/>
  <c r="N631" i="11"/>
  <c r="H643" i="11"/>
  <c r="Q465" i="7"/>
  <c r="Q502" i="11"/>
  <c r="Q534" i="11"/>
  <c r="E686" i="11"/>
  <c r="H516" i="12"/>
  <c r="K644" i="12"/>
  <c r="E627" i="11"/>
  <c r="K667" i="11"/>
  <c r="H696" i="12"/>
  <c r="K643" i="11"/>
  <c r="K663" i="11"/>
  <c r="H471" i="11"/>
  <c r="K611" i="11"/>
  <c r="H631" i="11"/>
  <c r="Q690" i="7"/>
  <c r="E599" i="11"/>
  <c r="N699" i="7"/>
  <c r="N700" i="7"/>
  <c r="H673" i="13"/>
  <c r="K681" i="13"/>
  <c r="H676" i="12"/>
  <c r="K459" i="11"/>
  <c r="Q681" i="13"/>
  <c r="Q701" i="13"/>
  <c r="K460" i="12"/>
  <c r="H468" i="12"/>
  <c r="H567" i="11"/>
  <c r="K700" i="7"/>
  <c r="K683" i="7"/>
  <c r="E690" i="7"/>
  <c r="E691" i="7"/>
  <c r="Q677" i="7"/>
  <c r="Q462" i="7"/>
  <c r="Q691" i="7"/>
  <c r="H693" i="13"/>
  <c r="N463" i="11"/>
  <c r="N467" i="11"/>
  <c r="H482" i="11"/>
  <c r="H514" i="11"/>
  <c r="N669" i="7"/>
  <c r="Q532" i="12"/>
  <c r="K532" i="12"/>
  <c r="N627" i="11"/>
  <c r="K692" i="7"/>
  <c r="Q486" i="11"/>
  <c r="Q660" i="12"/>
  <c r="H599" i="11"/>
  <c r="H688" i="12"/>
  <c r="N699" i="11"/>
  <c r="Q479" i="11"/>
  <c r="E571" i="11"/>
  <c r="E492" i="12"/>
  <c r="E564" i="12"/>
  <c r="E568" i="12"/>
  <c r="E572" i="12"/>
  <c r="E576" i="12"/>
  <c r="E584" i="12"/>
  <c r="E588" i="12"/>
  <c r="E592" i="12"/>
  <c r="E596" i="12"/>
  <c r="E604" i="12"/>
  <c r="E612" i="12"/>
  <c r="E616" i="12"/>
  <c r="E624" i="12"/>
  <c r="E628" i="12"/>
  <c r="E632" i="12"/>
  <c r="E636" i="12"/>
  <c r="N672" i="12"/>
  <c r="Q463" i="11"/>
  <c r="Q519" i="11"/>
  <c r="Q555" i="11"/>
  <c r="Q615" i="11"/>
  <c r="Q619" i="11"/>
  <c r="Q639" i="11"/>
  <c r="E659" i="11"/>
  <c r="H461" i="7"/>
  <c r="E469" i="7"/>
  <c r="N683" i="11"/>
  <c r="H704" i="13"/>
  <c r="Q476" i="12"/>
  <c r="Q460" i="12"/>
  <c r="E516" i="12"/>
  <c r="Q548" i="12"/>
  <c r="Q511" i="11"/>
  <c r="E631" i="11"/>
  <c r="E643" i="11"/>
  <c r="Q707" i="11"/>
  <c r="Q707" i="12"/>
  <c r="N459" i="11"/>
  <c r="N475" i="11"/>
  <c r="K670" i="11"/>
  <c r="N674" i="11"/>
  <c r="K694" i="11"/>
  <c r="E476" i="12"/>
  <c r="Q672" i="12"/>
  <c r="H523" i="11"/>
  <c r="E562" i="11"/>
  <c r="E570" i="11"/>
  <c r="E574" i="11"/>
  <c r="E484" i="12"/>
  <c r="E496" i="12"/>
  <c r="H556" i="12"/>
  <c r="E656" i="12"/>
  <c r="N471" i="11"/>
  <c r="E487" i="11"/>
  <c r="E507" i="11"/>
  <c r="H527" i="11"/>
  <c r="Q559" i="11"/>
  <c r="E635" i="11"/>
  <c r="N667" i="11"/>
  <c r="K704" i="12"/>
  <c r="E458" i="11"/>
  <c r="H591" i="11"/>
  <c r="E679" i="11"/>
  <c r="Q697" i="13"/>
  <c r="H472" i="12"/>
  <c r="H496" i="12"/>
  <c r="H504" i="12"/>
  <c r="H555" i="11"/>
  <c r="E603" i="11"/>
  <c r="H705" i="7"/>
  <c r="Q494" i="11"/>
  <c r="Q526" i="11"/>
  <c r="E474" i="11"/>
  <c r="K669" i="13"/>
  <c r="H705" i="13"/>
  <c r="K656" i="12"/>
  <c r="E483" i="11"/>
  <c r="E519" i="11"/>
  <c r="N527" i="11"/>
  <c r="E619" i="11"/>
  <c r="E639" i="11"/>
  <c r="K679" i="11"/>
  <c r="H502" i="11"/>
  <c r="H534" i="11"/>
  <c r="Q671" i="11"/>
  <c r="H688" i="13"/>
  <c r="N671" i="12"/>
  <c r="Q693" i="13"/>
  <c r="H554" i="11"/>
  <c r="H586" i="11"/>
  <c r="E536" i="12"/>
  <c r="E540" i="12"/>
  <c r="Q673" i="13"/>
  <c r="H480" i="12"/>
  <c r="K536" i="12"/>
  <c r="E608" i="12"/>
  <c r="E620" i="12"/>
  <c r="E640" i="12"/>
  <c r="E660" i="12"/>
  <c r="K507" i="11"/>
  <c r="H539" i="11"/>
  <c r="E583" i="11"/>
  <c r="N587" i="11"/>
  <c r="E647" i="11"/>
  <c r="K651" i="11"/>
  <c r="E695" i="7"/>
  <c r="E677" i="7"/>
  <c r="Q703" i="12"/>
  <c r="E681" i="13"/>
  <c r="Q459" i="11"/>
  <c r="E674" i="11"/>
  <c r="Q678" i="11"/>
  <c r="N500" i="12"/>
  <c r="K528" i="12"/>
  <c r="Q648" i="12"/>
  <c r="E491" i="11"/>
  <c r="E515" i="11"/>
  <c r="E531" i="11"/>
  <c r="E551" i="11"/>
  <c r="E567" i="11"/>
  <c r="E579" i="11"/>
  <c r="Q466" i="7"/>
  <c r="H686" i="11"/>
  <c r="H679" i="12"/>
  <c r="N691" i="12"/>
  <c r="E470" i="11"/>
  <c r="N681" i="13"/>
  <c r="K463" i="11"/>
  <c r="H467" i="11"/>
  <c r="E475" i="11"/>
  <c r="E675" i="11"/>
  <c r="H618" i="11"/>
  <c r="Q536" i="12"/>
  <c r="K468" i="12"/>
  <c r="N484" i="12"/>
  <c r="H500" i="12"/>
  <c r="N512" i="12"/>
  <c r="N544" i="12"/>
  <c r="E552" i="12"/>
  <c r="E652" i="12"/>
  <c r="E668" i="12"/>
  <c r="H483" i="11"/>
  <c r="N487" i="11"/>
  <c r="N499" i="11"/>
  <c r="K539" i="11"/>
  <c r="H559" i="11"/>
  <c r="N575" i="11"/>
  <c r="K595" i="11"/>
  <c r="K635" i="11"/>
  <c r="H647" i="11"/>
  <c r="N651" i="11"/>
  <c r="H659" i="11"/>
  <c r="K457" i="7"/>
  <c r="H674" i="7"/>
  <c r="N686" i="7"/>
  <c r="E678" i="7"/>
  <c r="E674" i="7"/>
  <c r="N466" i="7"/>
  <c r="N677" i="7"/>
  <c r="E458" i="7"/>
  <c r="H458" i="7"/>
  <c r="H457" i="7"/>
  <c r="Q461" i="7"/>
  <c r="E699" i="7"/>
  <c r="E686" i="7"/>
  <c r="Q699" i="7"/>
  <c r="Q458" i="7"/>
  <c r="K461" i="7"/>
  <c r="Q696" i="7"/>
  <c r="N707" i="7"/>
  <c r="Q695" i="7"/>
  <c r="Q688" i="7"/>
  <c r="K688" i="7"/>
  <c r="N695" i="7"/>
  <c r="Q687" i="7"/>
  <c r="K703" i="7"/>
  <c r="Q670" i="7"/>
  <c r="K669" i="7"/>
  <c r="N673" i="7"/>
  <c r="H678" i="7"/>
  <c r="H669" i="7"/>
  <c r="K677" i="7"/>
  <c r="N678" i="7"/>
  <c r="Q700" i="7"/>
  <c r="N690" i="7"/>
  <c r="K704" i="7"/>
  <c r="N692" i="7"/>
  <c r="K705" i="7"/>
  <c r="N685" i="7"/>
  <c r="K687" i="7"/>
  <c r="H700" i="7"/>
  <c r="E707" i="7"/>
  <c r="N670" i="7"/>
  <c r="Q678" i="7"/>
  <c r="Q673" i="7"/>
  <c r="H677" i="7"/>
  <c r="H686" i="7"/>
  <c r="K707" i="7"/>
  <c r="E466" i="11"/>
  <c r="Q671" i="12"/>
  <c r="E695" i="12"/>
  <c r="E699" i="12"/>
  <c r="E703" i="12"/>
  <c r="E707" i="12"/>
  <c r="H684" i="12"/>
  <c r="N674" i="7"/>
  <c r="E678" i="11"/>
  <c r="N702" i="11"/>
  <c r="N706" i="11"/>
  <c r="E669" i="13"/>
  <c r="E464" i="12"/>
  <c r="Q488" i="12"/>
  <c r="Q520" i="12"/>
  <c r="E524" i="12"/>
  <c r="Q556" i="12"/>
  <c r="E560" i="12"/>
  <c r="Q644" i="12"/>
  <c r="E648" i="12"/>
  <c r="E664" i="12"/>
  <c r="K676" i="12"/>
  <c r="Q491" i="11"/>
  <c r="E503" i="11"/>
  <c r="Q515" i="11"/>
  <c r="Q531" i="11"/>
  <c r="H535" i="11"/>
  <c r="Q551" i="11"/>
  <c r="Q567" i="11"/>
  <c r="Q579" i="11"/>
  <c r="E591" i="11"/>
  <c r="E607" i="11"/>
  <c r="E611" i="11"/>
  <c r="Q623" i="11"/>
  <c r="Q655" i="11"/>
  <c r="E667" i="11"/>
  <c r="E671" i="11"/>
  <c r="H486" i="11"/>
  <c r="H518" i="11"/>
  <c r="Q703" i="11"/>
  <c r="N676" i="13"/>
  <c r="N696" i="13"/>
  <c r="K675" i="12"/>
  <c r="K687" i="12"/>
  <c r="N470" i="11"/>
  <c r="K685" i="13"/>
  <c r="K701" i="13"/>
  <c r="H700" i="12"/>
  <c r="N675" i="11"/>
  <c r="H703" i="11"/>
  <c r="H550" i="11"/>
  <c r="H558" i="11"/>
  <c r="H562" i="11"/>
  <c r="H566" i="11"/>
  <c r="H570" i="11"/>
  <c r="H574" i="11"/>
  <c r="H578" i="11"/>
  <c r="H582" i="11"/>
  <c r="H590" i="11"/>
  <c r="H594" i="11"/>
  <c r="H598" i="11"/>
  <c r="H602" i="11"/>
  <c r="K690" i="11"/>
  <c r="K706" i="11"/>
  <c r="E677" i="13"/>
  <c r="N705" i="13"/>
  <c r="N460" i="12"/>
  <c r="Q464" i="12"/>
  <c r="N472" i="12"/>
  <c r="Q480" i="12"/>
  <c r="K496" i="12"/>
  <c r="Q504" i="12"/>
  <c r="Q508" i="12"/>
  <c r="Q524" i="12"/>
  <c r="K540" i="12"/>
  <c r="N548" i="12"/>
  <c r="Q560" i="12"/>
  <c r="Q564" i="12"/>
  <c r="Q568" i="12"/>
  <c r="Q572" i="12"/>
  <c r="Q576" i="12"/>
  <c r="Q580" i="12"/>
  <c r="Q584" i="12"/>
  <c r="Q588" i="12"/>
  <c r="Q592" i="12"/>
  <c r="Q596" i="12"/>
  <c r="Q600" i="12"/>
  <c r="Q612" i="12"/>
  <c r="Q616" i="12"/>
  <c r="Q620" i="12"/>
  <c r="Q624" i="12"/>
  <c r="Q628" i="12"/>
  <c r="Q632" i="12"/>
  <c r="Q636" i="12"/>
  <c r="Q640" i="12"/>
  <c r="H495" i="11"/>
  <c r="Q503" i="11"/>
  <c r="N511" i="11"/>
  <c r="E535" i="11"/>
  <c r="K543" i="11"/>
  <c r="N547" i="11"/>
  <c r="E555" i="11"/>
  <c r="H571" i="11"/>
  <c r="N599" i="11"/>
  <c r="Q603" i="11"/>
  <c r="Q607" i="11"/>
  <c r="E615" i="11"/>
  <c r="K627" i="11"/>
  <c r="N643" i="11"/>
  <c r="N663" i="11"/>
  <c r="Q667" i="11"/>
  <c r="K484" i="12"/>
  <c r="H683" i="12"/>
  <c r="H459" i="11"/>
  <c r="E467" i="11"/>
  <c r="K674" i="11"/>
  <c r="E669" i="7"/>
  <c r="N464" i="12"/>
  <c r="H512" i="12"/>
  <c r="K516" i="12"/>
  <c r="Q575" i="11"/>
  <c r="N702" i="7"/>
  <c r="K685" i="7"/>
  <c r="H682" i="7"/>
  <c r="Q490" i="11"/>
  <c r="Q506" i="11"/>
  <c r="Q522" i="11"/>
  <c r="Q538" i="11"/>
  <c r="E672" i="13"/>
  <c r="E675" i="12"/>
  <c r="Q699" i="12"/>
  <c r="K462" i="11"/>
  <c r="E670" i="7"/>
  <c r="K524" i="12"/>
  <c r="N697" i="13"/>
  <c r="E472" i="12"/>
  <c r="E488" i="12"/>
  <c r="H492" i="12"/>
  <c r="Q516" i="12"/>
  <c r="E520" i="12"/>
  <c r="Q552" i="12"/>
  <c r="E556" i="12"/>
  <c r="Q664" i="12"/>
  <c r="K555" i="11"/>
  <c r="E623" i="11"/>
  <c r="E685" i="7"/>
  <c r="N686" i="11"/>
  <c r="K684" i="7"/>
  <c r="N704" i="7"/>
  <c r="Q510" i="11"/>
  <c r="Q542" i="11"/>
  <c r="H462" i="11"/>
  <c r="H490" i="11"/>
  <c r="H522" i="11"/>
  <c r="Q478" i="11"/>
  <c r="E693" i="7"/>
  <c r="Q675" i="11"/>
  <c r="K679" i="12"/>
  <c r="N669" i="13"/>
  <c r="N461" i="13"/>
  <c r="H564" i="12"/>
  <c r="H572" i="12"/>
  <c r="H588" i="12"/>
  <c r="H600" i="12"/>
  <c r="H612" i="12"/>
  <c r="H624" i="12"/>
  <c r="K483" i="11"/>
  <c r="K571" i="11"/>
  <c r="Q686" i="11"/>
  <c r="N680" i="13"/>
  <c r="N458" i="11"/>
  <c r="K480" i="12"/>
  <c r="H568" i="12"/>
  <c r="H580" i="12"/>
  <c r="H592" i="12"/>
  <c r="H604" i="12"/>
  <c r="H616" i="12"/>
  <c r="H628" i="12"/>
  <c r="H636" i="12"/>
  <c r="K495" i="11"/>
  <c r="H519" i="11"/>
  <c r="N523" i="11"/>
  <c r="N543" i="11"/>
  <c r="N559" i="11"/>
  <c r="Q599" i="11"/>
  <c r="H690" i="11"/>
  <c r="Q699" i="11"/>
  <c r="H702" i="7"/>
  <c r="H510" i="11"/>
  <c r="H542" i="11"/>
  <c r="N683" i="12"/>
  <c r="N693" i="13"/>
  <c r="H606" i="11"/>
  <c r="E504" i="12"/>
  <c r="K508" i="12"/>
  <c r="N536" i="12"/>
  <c r="N540" i="12"/>
  <c r="H584" i="12"/>
  <c r="H696" i="7"/>
  <c r="N698" i="11"/>
  <c r="H689" i="7"/>
  <c r="E702" i="7"/>
  <c r="Q702" i="11"/>
  <c r="E703" i="7"/>
  <c r="Q669" i="13"/>
  <c r="N679" i="11"/>
  <c r="K673" i="7"/>
  <c r="Q472" i="12"/>
  <c r="K492" i="12"/>
  <c r="N528" i="12"/>
  <c r="H576" i="12"/>
  <c r="H596" i="12"/>
  <c r="H608" i="12"/>
  <c r="H620" i="12"/>
  <c r="H632" i="12"/>
  <c r="H640" i="12"/>
  <c r="N507" i="11"/>
  <c r="N679" i="12"/>
  <c r="H691" i="12"/>
  <c r="K583" i="11"/>
  <c r="H639" i="11"/>
  <c r="K684" i="12"/>
  <c r="E683" i="12"/>
  <c r="H619" i="11"/>
  <c r="H706" i="7"/>
  <c r="E687" i="11"/>
  <c r="K674" i="7"/>
  <c r="H498" i="11"/>
  <c r="H530" i="11"/>
  <c r="E687" i="12"/>
  <c r="N478" i="11"/>
  <c r="H672" i="12"/>
  <c r="H704" i="12"/>
  <c r="K471" i="11"/>
  <c r="H699" i="11"/>
  <c r="N707" i="11"/>
  <c r="H670" i="7"/>
  <c r="E689" i="13"/>
  <c r="E673" i="7"/>
  <c r="E707" i="11"/>
  <c r="Q694" i="11"/>
  <c r="Q695" i="12"/>
  <c r="N496" i="12"/>
  <c r="Q467" i="11"/>
  <c r="H475" i="11"/>
  <c r="K659" i="11"/>
  <c r="Q663" i="11"/>
  <c r="H694" i="7"/>
  <c r="Q686" i="7"/>
  <c r="H681" i="7"/>
  <c r="K696" i="12"/>
  <c r="K683" i="11"/>
  <c r="E680" i="13"/>
  <c r="E684" i="13"/>
  <c r="N692" i="13"/>
  <c r="Q679" i="12"/>
  <c r="K695" i="12"/>
  <c r="K699" i="12"/>
  <c r="E462" i="11"/>
  <c r="N466" i="11"/>
  <c r="N677" i="13"/>
  <c r="Q689" i="13"/>
  <c r="K697" i="13"/>
  <c r="Q705" i="13"/>
  <c r="N695" i="11"/>
  <c r="E550" i="11"/>
  <c r="E558" i="11"/>
  <c r="E566" i="11"/>
  <c r="E578" i="11"/>
  <c r="E582" i="11"/>
  <c r="E590" i="11"/>
  <c r="E594" i="11"/>
  <c r="E598" i="11"/>
  <c r="H614" i="11"/>
  <c r="H678" i="11"/>
  <c r="E701" i="7"/>
  <c r="Q690" i="11"/>
  <c r="E703" i="11"/>
  <c r="Q518" i="11"/>
  <c r="N699" i="12"/>
  <c r="H546" i="11"/>
  <c r="Q676" i="13"/>
  <c r="Q680" i="13"/>
  <c r="Q684" i="13"/>
  <c r="N688" i="13"/>
  <c r="N704" i="13"/>
  <c r="H671" i="12"/>
  <c r="K683" i="12"/>
  <c r="H695" i="12"/>
  <c r="H707" i="12"/>
  <c r="K693" i="13"/>
  <c r="H697" i="13"/>
  <c r="Q566" i="11"/>
  <c r="Q570" i="11"/>
  <c r="Q582" i="11"/>
  <c r="Q586" i="11"/>
  <c r="Q598" i="11"/>
  <c r="E670" i="11"/>
  <c r="K678" i="11"/>
  <c r="H698" i="7"/>
  <c r="N684" i="13"/>
  <c r="N700" i="13"/>
  <c r="N474" i="11"/>
  <c r="N685" i="13"/>
  <c r="K689" i="13"/>
  <c r="K705" i="13"/>
  <c r="K703" i="11"/>
  <c r="K671" i="11"/>
  <c r="Q682" i="11"/>
  <c r="H706" i="11"/>
  <c r="Q689" i="7"/>
  <c r="Q682" i="7"/>
  <c r="H690" i="7"/>
  <c r="Q687" i="12"/>
  <c r="H697" i="7"/>
  <c r="K687" i="11"/>
  <c r="K707" i="11"/>
  <c r="E695" i="11"/>
  <c r="H682" i="11"/>
  <c r="E694" i="11"/>
  <c r="K698" i="11"/>
  <c r="K692" i="12"/>
  <c r="E682" i="7"/>
  <c r="Q698" i="7"/>
  <c r="N696" i="7"/>
  <c r="Q683" i="11"/>
  <c r="H692" i="12"/>
  <c r="Q702" i="7"/>
  <c r="N691" i="11"/>
  <c r="Q691" i="12"/>
  <c r="N690" i="11"/>
  <c r="H698" i="11"/>
  <c r="K691" i="11"/>
  <c r="Q687" i="11"/>
  <c r="Q681" i="7"/>
  <c r="N694" i="11"/>
  <c r="K680" i="12"/>
  <c r="K695" i="11"/>
  <c r="H702" i="11"/>
  <c r="Q691" i="11"/>
  <c r="Q703" i="7"/>
  <c r="Q684" i="7"/>
  <c r="E698" i="7"/>
  <c r="H693" i="7"/>
  <c r="E706" i="7"/>
  <c r="K701" i="7"/>
  <c r="Q694" i="7"/>
  <c r="H688" i="7"/>
  <c r="Q697" i="7"/>
  <c r="E681" i="7"/>
  <c r="E694" i="7"/>
  <c r="N687" i="11"/>
  <c r="Q685" i="7"/>
  <c r="K697" i="7"/>
  <c r="Q701" i="7"/>
  <c r="N698" i="7"/>
  <c r="E705" i="7"/>
  <c r="K689" i="7"/>
  <c r="N694" i="7"/>
  <c r="Q705" i="7"/>
  <c r="K693" i="7"/>
  <c r="Q693" i="7"/>
  <c r="N682" i="7"/>
  <c r="E697" i="7"/>
  <c r="N681" i="7"/>
  <c r="E689" i="7"/>
  <c r="N706" i="7"/>
  <c r="Q700" i="12"/>
  <c r="Q684" i="12"/>
  <c r="N439" i="11"/>
  <c r="N680" i="12"/>
  <c r="E688" i="12"/>
  <c r="H444" i="13"/>
  <c r="E403" i="12"/>
  <c r="E684" i="12"/>
  <c r="E700" i="12"/>
  <c r="N700" i="12"/>
  <c r="E680" i="12"/>
  <c r="E696" i="12"/>
  <c r="N704" i="12"/>
  <c r="Q696" i="12"/>
  <c r="E405" i="12"/>
  <c r="Q692" i="12"/>
  <c r="H399" i="7"/>
  <c r="Q452" i="7"/>
  <c r="N684" i="12"/>
  <c r="E704" i="12"/>
  <c r="K421" i="12"/>
  <c r="N688" i="12"/>
  <c r="Q688" i="12"/>
  <c r="Q704" i="12"/>
  <c r="E692" i="12"/>
  <c r="E456" i="12"/>
  <c r="Q680" i="12"/>
  <c r="K429" i="13"/>
  <c r="N455" i="13"/>
  <c r="K433" i="13"/>
  <c r="N696" i="12"/>
  <c r="N692" i="12"/>
  <c r="N452" i="11"/>
  <c r="H428" i="7"/>
  <c r="H436" i="7"/>
  <c r="H427" i="7"/>
  <c r="H394" i="7"/>
  <c r="K415" i="7"/>
  <c r="N406" i="7"/>
  <c r="N427" i="12"/>
  <c r="N448" i="12"/>
  <c r="H450" i="13"/>
  <c r="Q412" i="13"/>
  <c r="Q426" i="7"/>
  <c r="N428" i="13"/>
  <c r="H406" i="7"/>
  <c r="Q449" i="12"/>
  <c r="H449" i="7"/>
  <c r="H455" i="12"/>
  <c r="E439" i="11"/>
  <c r="E418" i="12"/>
  <c r="Q455" i="12"/>
  <c r="N399" i="13"/>
  <c r="E406" i="11"/>
  <c r="E448" i="7"/>
  <c r="Q444" i="12"/>
  <c r="H433" i="13"/>
  <c r="K397" i="13"/>
  <c r="H402" i="13"/>
  <c r="E442" i="12"/>
  <c r="H424" i="12"/>
  <c r="H406" i="11"/>
  <c r="N402" i="7"/>
  <c r="N453" i="12"/>
  <c r="E421" i="13"/>
  <c r="E411" i="13"/>
  <c r="Q411" i="11"/>
  <c r="K434" i="7"/>
  <c r="K432" i="7"/>
  <c r="K455" i="13"/>
  <c r="N398" i="12"/>
  <c r="K401" i="13"/>
  <c r="H449" i="11"/>
  <c r="Q410" i="7"/>
  <c r="N431" i="7"/>
  <c r="Q414" i="11"/>
  <c r="N395" i="12"/>
  <c r="Q413" i="7"/>
  <c r="H453" i="13"/>
  <c r="E413" i="12"/>
  <c r="H421" i="7"/>
  <c r="E428" i="13"/>
  <c r="N416" i="7"/>
  <c r="E453" i="11"/>
  <c r="N416" i="11"/>
  <c r="N440" i="11"/>
  <c r="E407" i="7"/>
  <c r="H399" i="12"/>
  <c r="K409" i="13"/>
  <c r="E413" i="7"/>
  <c r="Q414" i="7"/>
  <c r="K456" i="11"/>
  <c r="Q411" i="13"/>
  <c r="K403" i="11"/>
  <c r="N397" i="13"/>
  <c r="K428" i="7"/>
  <c r="Q406" i="12"/>
  <c r="E432" i="13"/>
  <c r="Q418" i="11"/>
  <c r="N394" i="12"/>
  <c r="H395" i="11"/>
  <c r="K429" i="7"/>
  <c r="N393" i="13"/>
  <c r="Q405" i="13"/>
  <c r="H426" i="13"/>
  <c r="K397" i="12"/>
  <c r="Q436" i="12"/>
  <c r="E426" i="12"/>
  <c r="K419" i="11"/>
  <c r="K414" i="11"/>
  <c r="E395" i="11"/>
  <c r="H417" i="11"/>
  <c r="N435" i="11"/>
  <c r="Q432" i="7"/>
  <c r="H456" i="12"/>
  <c r="Q429" i="7"/>
  <c r="Q448" i="13"/>
  <c r="E444" i="13"/>
  <c r="N407" i="12"/>
  <c r="E437" i="13"/>
  <c r="E423" i="7"/>
  <c r="Q426" i="12"/>
  <c r="E436" i="11"/>
  <c r="N456" i="12"/>
  <c r="K408" i="12"/>
  <c r="N436" i="12"/>
  <c r="Q448" i="12"/>
  <c r="Q445" i="12"/>
  <c r="N437" i="11"/>
  <c r="N449" i="11"/>
  <c r="E446" i="11"/>
  <c r="Q400" i="11"/>
  <c r="N424" i="11"/>
  <c r="H393" i="11"/>
  <c r="H437" i="13"/>
  <c r="H450" i="12"/>
  <c r="E427" i="11"/>
  <c r="H412" i="13"/>
  <c r="H410" i="12"/>
  <c r="E453" i="13"/>
  <c r="H415" i="11"/>
  <c r="N445" i="12"/>
  <c r="H435" i="11"/>
  <c r="N436" i="11"/>
  <c r="Q406" i="7"/>
  <c r="E399" i="7"/>
  <c r="H419" i="7"/>
  <c r="Q446" i="7"/>
  <c r="K443" i="7"/>
  <c r="H447" i="7"/>
  <c r="Q453" i="7"/>
  <c r="K421" i="13"/>
  <c r="N433" i="12"/>
  <c r="E438" i="12"/>
  <c r="H399" i="11"/>
  <c r="E404" i="11"/>
  <c r="E409" i="7"/>
  <c r="H409" i="7"/>
  <c r="E444" i="12"/>
  <c r="Q454" i="13"/>
  <c r="H430" i="13"/>
  <c r="K450" i="13"/>
  <c r="Q441" i="7"/>
  <c r="K396" i="13"/>
  <c r="K444" i="13"/>
  <c r="H448" i="13"/>
  <c r="Q449" i="13"/>
  <c r="H449" i="13"/>
  <c r="E401" i="13"/>
  <c r="N446" i="13"/>
  <c r="K436" i="13"/>
  <c r="Q417" i="13"/>
  <c r="E423" i="13"/>
  <c r="Q402" i="13"/>
  <c r="H394" i="13"/>
  <c r="K428" i="13"/>
  <c r="K420" i="13"/>
  <c r="E406" i="13"/>
  <c r="K447" i="12"/>
  <c r="K455" i="12"/>
  <c r="N400" i="12"/>
  <c r="Q417" i="12"/>
  <c r="N418" i="12"/>
  <c r="K400" i="12"/>
  <c r="K406" i="12"/>
  <c r="E414" i="12"/>
  <c r="H395" i="12"/>
  <c r="H454" i="12"/>
  <c r="E399" i="12"/>
  <c r="K409" i="12"/>
  <c r="K425" i="12"/>
  <c r="H442" i="12"/>
  <c r="K436" i="12"/>
  <c r="K440" i="12"/>
  <c r="K443" i="12"/>
  <c r="Q454" i="12"/>
  <c r="K411" i="12"/>
  <c r="E410" i="11"/>
  <c r="N438" i="11"/>
  <c r="K454" i="11"/>
  <c r="H450" i="11"/>
  <c r="Q424" i="11"/>
  <c r="Q394" i="11"/>
  <c r="Q410" i="11"/>
  <c r="Q429" i="11"/>
  <c r="K408" i="7"/>
  <c r="H423" i="7"/>
  <c r="N453" i="7"/>
  <c r="E437" i="7"/>
  <c r="H456" i="7"/>
  <c r="N395" i="7"/>
  <c r="N449" i="7"/>
  <c r="N439" i="7"/>
  <c r="H418" i="7"/>
  <c r="E436" i="7"/>
  <c r="Q425" i="7"/>
  <c r="N408" i="7"/>
  <c r="E422" i="7"/>
  <c r="E410" i="7"/>
  <c r="N430" i="7"/>
  <c r="H443" i="7"/>
  <c r="Q423" i="7"/>
  <c r="H435" i="7"/>
  <c r="E442" i="7"/>
  <c r="Q402" i="7"/>
  <c r="H430" i="7"/>
  <c r="E397" i="7"/>
  <c r="Q456" i="7"/>
  <c r="K406" i="7"/>
  <c r="E453" i="7"/>
  <c r="H421" i="13"/>
  <c r="E445" i="7"/>
  <c r="Q421" i="7"/>
  <c r="E434" i="7"/>
  <c r="N438" i="7"/>
  <c r="H440" i="7"/>
  <c r="N403" i="12"/>
  <c r="E447" i="12"/>
  <c r="N395" i="11"/>
  <c r="H400" i="11"/>
  <c r="E409" i="11"/>
  <c r="K453" i="12"/>
  <c r="Q433" i="12"/>
  <c r="N446" i="12"/>
  <c r="E415" i="11"/>
  <c r="N448" i="11"/>
  <c r="Q401" i="11"/>
  <c r="E440" i="12"/>
  <c r="Q409" i="7"/>
  <c r="N399" i="7"/>
  <c r="E415" i="7"/>
  <c r="Q416" i="7"/>
  <c r="Q427" i="7"/>
  <c r="H453" i="7"/>
  <c r="K393" i="7"/>
  <c r="H429" i="7"/>
  <c r="K431" i="7"/>
  <c r="H402" i="12"/>
  <c r="K442" i="12"/>
  <c r="Q452" i="13"/>
  <c r="N423" i="12"/>
  <c r="E405" i="7"/>
  <c r="H393" i="7"/>
  <c r="K427" i="13"/>
  <c r="N450" i="11"/>
  <c r="E402" i="13"/>
  <c r="P366" i="7"/>
  <c r="C387" i="7"/>
  <c r="O369" i="13"/>
  <c r="E394" i="7"/>
  <c r="E425" i="7"/>
  <c r="E439" i="7"/>
  <c r="E404" i="13"/>
  <c r="E424" i="12"/>
  <c r="E413" i="11"/>
  <c r="P372" i="13"/>
  <c r="Q411" i="7"/>
  <c r="N402" i="11"/>
  <c r="N412" i="12"/>
  <c r="H405" i="12"/>
  <c r="N422" i="13"/>
  <c r="H449" i="12"/>
  <c r="E450" i="13"/>
  <c r="Q405" i="11"/>
  <c r="H409" i="11"/>
  <c r="K452" i="11"/>
  <c r="K414" i="12"/>
  <c r="E436" i="12"/>
  <c r="E449" i="7"/>
  <c r="N428" i="7"/>
  <c r="K442" i="7"/>
  <c r="K395" i="11"/>
  <c r="E410" i="13"/>
  <c r="N415" i="11"/>
  <c r="E431" i="7"/>
  <c r="N420" i="12"/>
  <c r="L364" i="11"/>
  <c r="F370" i="12"/>
  <c r="L372" i="13"/>
  <c r="K437" i="13"/>
  <c r="H433" i="12"/>
  <c r="N393" i="7"/>
  <c r="H410" i="13"/>
  <c r="H398" i="13"/>
  <c r="E401" i="7"/>
  <c r="E425" i="12"/>
  <c r="Q426" i="13"/>
  <c r="Q394" i="13"/>
  <c r="Q448" i="7"/>
  <c r="H429" i="11"/>
  <c r="E404" i="7"/>
  <c r="O373" i="11"/>
  <c r="K407" i="7"/>
  <c r="O387" i="7"/>
  <c r="L368" i="7"/>
  <c r="G384" i="11"/>
  <c r="M373" i="11"/>
  <c r="F364" i="11"/>
  <c r="H364" i="11" s="1"/>
  <c r="Q398" i="7"/>
  <c r="E415" i="13"/>
  <c r="Q447" i="13"/>
  <c r="E449" i="13"/>
  <c r="N431" i="13"/>
  <c r="E416" i="12"/>
  <c r="H412" i="12"/>
  <c r="E431" i="12"/>
  <c r="Q421" i="12"/>
  <c r="N442" i="12"/>
  <c r="K408" i="11"/>
  <c r="H407" i="11"/>
  <c r="Q416" i="11"/>
  <c r="K435" i="11"/>
  <c r="H454" i="11"/>
  <c r="E406" i="12"/>
  <c r="N440" i="12"/>
  <c r="N414" i="13"/>
  <c r="K441" i="7"/>
  <c r="E409" i="12"/>
  <c r="E430" i="13"/>
  <c r="E419" i="7"/>
  <c r="K452" i="7"/>
  <c r="E393" i="13"/>
  <c r="K410" i="13"/>
  <c r="E440" i="13"/>
  <c r="O385" i="11"/>
  <c r="C372" i="13"/>
  <c r="E372" i="13" s="1"/>
  <c r="G369" i="13"/>
  <c r="N410" i="7"/>
  <c r="H415" i="7"/>
  <c r="K420" i="7"/>
  <c r="K436" i="7"/>
  <c r="K405" i="13"/>
  <c r="E396" i="13"/>
  <c r="H452" i="13"/>
  <c r="E448" i="13"/>
  <c r="E455" i="13"/>
  <c r="H446" i="12"/>
  <c r="Q418" i="12"/>
  <c r="Q441" i="13"/>
  <c r="Q429" i="13"/>
  <c r="Q445" i="7"/>
  <c r="K401" i="11"/>
  <c r="K434" i="12"/>
  <c r="N433" i="13"/>
  <c r="K448" i="13"/>
  <c r="H405" i="11"/>
  <c r="Q393" i="13"/>
  <c r="M376" i="13"/>
  <c r="E395" i="7"/>
  <c r="K418" i="7"/>
  <c r="N448" i="7"/>
  <c r="N417" i="13"/>
  <c r="E443" i="12"/>
  <c r="H408" i="11"/>
  <c r="E414" i="11"/>
  <c r="H419" i="11"/>
  <c r="N420" i="11"/>
  <c r="N427" i="11"/>
  <c r="K449" i="11"/>
  <c r="K442" i="11"/>
  <c r="H421" i="11"/>
  <c r="H453" i="11"/>
  <c r="N393" i="12"/>
  <c r="N442" i="13"/>
  <c r="E452" i="11"/>
  <c r="N401" i="13"/>
  <c r="K405" i="7"/>
  <c r="E433" i="7"/>
  <c r="K429" i="11"/>
  <c r="N394" i="13"/>
  <c r="Q409" i="12"/>
  <c r="H420" i="13"/>
  <c r="K413" i="12"/>
  <c r="E421" i="12"/>
  <c r="Q441" i="12"/>
  <c r="N421" i="13"/>
  <c r="H401" i="7"/>
  <c r="H393" i="13"/>
  <c r="K418" i="13"/>
  <c r="Q397" i="13"/>
  <c r="J366" i="7"/>
  <c r="M388" i="11"/>
  <c r="L364" i="12"/>
  <c r="I384" i="13"/>
  <c r="K384" i="13" s="1"/>
  <c r="J381" i="13"/>
  <c r="H395" i="13"/>
  <c r="N410" i="11"/>
  <c r="H433" i="11"/>
  <c r="K448" i="11"/>
  <c r="K437" i="12"/>
  <c r="K414" i="7"/>
  <c r="H414" i="11"/>
  <c r="K441" i="12"/>
  <c r="N423" i="7"/>
  <c r="E418" i="13"/>
  <c r="Q417" i="7"/>
  <c r="K425" i="7"/>
  <c r="Q413" i="12"/>
  <c r="K399" i="13"/>
  <c r="H442" i="7"/>
  <c r="N430" i="13"/>
  <c r="O381" i="13"/>
  <c r="J382" i="7"/>
  <c r="G366" i="7"/>
  <c r="L376" i="12"/>
  <c r="G369" i="12"/>
  <c r="F364" i="12"/>
  <c r="H364" i="12" s="1"/>
  <c r="H432" i="12"/>
  <c r="Q397" i="11"/>
  <c r="E430" i="12"/>
  <c r="H453" i="12"/>
  <c r="N416" i="12"/>
  <c r="H429" i="13"/>
  <c r="N429" i="7"/>
  <c r="H444" i="11"/>
  <c r="K454" i="13"/>
  <c r="K423" i="13"/>
  <c r="N435" i="7"/>
  <c r="Q401" i="13"/>
  <c r="N416" i="13"/>
  <c r="E417" i="7"/>
  <c r="K444" i="11"/>
  <c r="Q413" i="11"/>
  <c r="N441" i="12"/>
  <c r="K426" i="13"/>
  <c r="Q393" i="7"/>
  <c r="Q439" i="11"/>
  <c r="K416" i="13"/>
  <c r="E421" i="7"/>
  <c r="E428" i="7"/>
  <c r="E429" i="11"/>
  <c r="H432" i="7"/>
  <c r="N455" i="7"/>
  <c r="Q419" i="11"/>
  <c r="N399" i="11"/>
  <c r="N413" i="11"/>
  <c r="N417" i="7"/>
  <c r="Q419" i="7"/>
  <c r="N411" i="13"/>
  <c r="Q420" i="13"/>
  <c r="Q443" i="12"/>
  <c r="H443" i="11"/>
  <c r="K418" i="12"/>
  <c r="K403" i="13"/>
  <c r="Q451" i="7"/>
  <c r="N451" i="7"/>
  <c r="Q416" i="13"/>
  <c r="N425" i="12"/>
  <c r="H402" i="11"/>
  <c r="H428" i="11"/>
  <c r="H393" i="12"/>
  <c r="H401" i="13"/>
  <c r="Q408" i="13"/>
  <c r="Q436" i="13"/>
  <c r="Q428" i="13"/>
  <c r="N411" i="12"/>
  <c r="K420" i="12"/>
  <c r="Q456" i="12"/>
  <c r="K454" i="12"/>
  <c r="Q403" i="11"/>
  <c r="N430" i="11"/>
  <c r="N453" i="11"/>
  <c r="E405" i="11"/>
  <c r="Q440" i="11"/>
  <c r="Q422" i="13"/>
  <c r="Q409" i="13"/>
  <c r="E429" i="7"/>
  <c r="H445" i="11"/>
  <c r="Q456" i="11"/>
  <c r="H414" i="12"/>
  <c r="K437" i="7"/>
  <c r="N394" i="7"/>
  <c r="N398" i="7"/>
  <c r="H408" i="7"/>
  <c r="Q455" i="7"/>
  <c r="Q420" i="12"/>
  <c r="H404" i="11"/>
  <c r="E434" i="11"/>
  <c r="N441" i="11"/>
  <c r="K405" i="11"/>
  <c r="K423" i="7"/>
  <c r="H397" i="13"/>
  <c r="E447" i="7"/>
  <c r="N423" i="13"/>
  <c r="N427" i="13"/>
  <c r="Q408" i="12"/>
  <c r="H421" i="12"/>
  <c r="Q399" i="11"/>
  <c r="H424" i="11"/>
  <c r="K414" i="13"/>
  <c r="H402" i="7"/>
  <c r="N409" i="12"/>
  <c r="E441" i="12"/>
  <c r="H433" i="7"/>
  <c r="N421" i="7"/>
  <c r="J376" i="13"/>
  <c r="E456" i="13"/>
  <c r="E400" i="11"/>
  <c r="Q450" i="11"/>
  <c r="E443" i="11"/>
  <c r="P391" i="11"/>
  <c r="J385" i="11"/>
  <c r="M365" i="11"/>
  <c r="P364" i="11"/>
  <c r="D364" i="11"/>
  <c r="P378" i="7"/>
  <c r="M373" i="7"/>
  <c r="D391" i="11"/>
  <c r="E391" i="11" s="1"/>
  <c r="C385" i="11"/>
  <c r="I373" i="11"/>
  <c r="O368" i="11"/>
  <c r="G365" i="11"/>
  <c r="O364" i="11"/>
  <c r="I364" i="11"/>
  <c r="C364" i="11"/>
  <c r="L384" i="12"/>
  <c r="C376" i="13"/>
  <c r="E376" i="13" s="1"/>
  <c r="G365" i="13"/>
  <c r="Q412" i="7"/>
  <c r="E420" i="12"/>
  <c r="K434" i="11"/>
  <c r="E437" i="11"/>
  <c r="K413" i="7"/>
  <c r="J364" i="11"/>
  <c r="H416" i="13"/>
  <c r="G381" i="7"/>
  <c r="F378" i="7"/>
  <c r="H378" i="7" s="1"/>
  <c r="F373" i="11"/>
  <c r="M364" i="11"/>
  <c r="O389" i="12"/>
  <c r="F384" i="12"/>
  <c r="H384" i="12" s="1"/>
  <c r="P386" i="13"/>
  <c r="P376" i="13"/>
  <c r="H427" i="13"/>
  <c r="Q428" i="12"/>
  <c r="Q424" i="12"/>
  <c r="H447" i="12"/>
  <c r="Q450" i="12"/>
  <c r="K451" i="12"/>
  <c r="N412" i="11"/>
  <c r="E449" i="11"/>
  <c r="E402" i="7"/>
  <c r="K427" i="12"/>
  <c r="N402" i="13"/>
  <c r="N398" i="13"/>
  <c r="H422" i="7"/>
  <c r="H409" i="12"/>
  <c r="N422" i="12"/>
  <c r="N410" i="13"/>
  <c r="E394" i="12"/>
  <c r="K430" i="13"/>
  <c r="N419" i="7"/>
  <c r="K427" i="7"/>
  <c r="E452" i="7"/>
  <c r="K393" i="11"/>
  <c r="N447" i="12"/>
  <c r="H456" i="11"/>
  <c r="N415" i="7"/>
  <c r="K441" i="11"/>
  <c r="Q414" i="12"/>
  <c r="H411" i="12"/>
  <c r="Q410" i="13"/>
  <c r="Q437" i="7"/>
  <c r="H437" i="7"/>
  <c r="E435" i="11"/>
  <c r="K417" i="7"/>
  <c r="Q435" i="11"/>
  <c r="H448" i="11"/>
  <c r="K430" i="12"/>
  <c r="E448" i="12"/>
  <c r="Q430" i="12"/>
  <c r="Q410" i="12"/>
  <c r="H437" i="12"/>
  <c r="K394" i="13"/>
  <c r="Q442" i="13"/>
  <c r="E398" i="7"/>
  <c r="Q405" i="7"/>
  <c r="H426" i="7"/>
  <c r="N405" i="7"/>
  <c r="K456" i="7"/>
  <c r="Q409" i="11"/>
  <c r="Q444" i="11"/>
  <c r="N426" i="12"/>
  <c r="H431" i="12"/>
  <c r="H394" i="12"/>
  <c r="E437" i="12"/>
  <c r="K409" i="7"/>
  <c r="E410" i="12"/>
  <c r="E397" i="13"/>
  <c r="Q421" i="13"/>
  <c r="H422" i="13"/>
  <c r="E433" i="13"/>
  <c r="H405" i="7"/>
  <c r="N406" i="13"/>
  <c r="N396" i="13"/>
  <c r="N443" i="7"/>
  <c r="Q397" i="12"/>
  <c r="K422" i="12"/>
  <c r="K422" i="13"/>
  <c r="N418" i="13"/>
  <c r="Q408" i="11"/>
  <c r="K433" i="7"/>
  <c r="N428" i="12"/>
  <c r="H422" i="12"/>
  <c r="N414" i="12"/>
  <c r="L391" i="11"/>
  <c r="G389" i="12"/>
  <c r="P384" i="12"/>
  <c r="J384" i="12"/>
  <c r="D384" i="12"/>
  <c r="I376" i="12"/>
  <c r="O373" i="12"/>
  <c r="K435" i="7"/>
  <c r="K439" i="7"/>
  <c r="E400" i="13"/>
  <c r="K408" i="13"/>
  <c r="Q444" i="13"/>
  <c r="N404" i="13"/>
  <c r="H407" i="13"/>
  <c r="K424" i="13"/>
  <c r="E411" i="12"/>
  <c r="K406" i="11"/>
  <c r="P392" i="7"/>
  <c r="O384" i="12"/>
  <c r="I384" i="12"/>
  <c r="C384" i="12"/>
  <c r="C376" i="12"/>
  <c r="G388" i="13"/>
  <c r="M373" i="13"/>
  <c r="J366" i="13"/>
  <c r="Q427" i="12"/>
  <c r="E432" i="12"/>
  <c r="P374" i="7"/>
  <c r="J391" i="11"/>
  <c r="M372" i="11"/>
  <c r="F390" i="7"/>
  <c r="H390" i="7" s="1"/>
  <c r="J387" i="7"/>
  <c r="P386" i="7"/>
  <c r="O381" i="7"/>
  <c r="I380" i="7"/>
  <c r="G391" i="11"/>
  <c r="L390" i="11"/>
  <c r="G379" i="11"/>
  <c r="M384" i="12"/>
  <c r="O376" i="12"/>
  <c r="H403" i="12"/>
  <c r="K395" i="7"/>
  <c r="N396" i="11"/>
  <c r="K418" i="11"/>
  <c r="Q434" i="11"/>
  <c r="E421" i="11"/>
  <c r="N410" i="12"/>
  <c r="E397" i="12"/>
  <c r="N432" i="12"/>
  <c r="N401" i="12"/>
  <c r="K398" i="13"/>
  <c r="H443" i="13"/>
  <c r="Q434" i="7"/>
  <c r="E438" i="13"/>
  <c r="H398" i="7"/>
  <c r="H419" i="12"/>
  <c r="N430" i="12"/>
  <c r="H445" i="7"/>
  <c r="H446" i="7"/>
  <c r="Q404" i="11"/>
  <c r="K439" i="11"/>
  <c r="Q438" i="11"/>
  <c r="N443" i="11"/>
  <c r="H406" i="12"/>
  <c r="K410" i="12"/>
  <c r="K416" i="12"/>
  <c r="K406" i="13"/>
  <c r="K415" i="13"/>
  <c r="N425" i="13"/>
  <c r="N429" i="13"/>
  <c r="Q438" i="13"/>
  <c r="H434" i="7"/>
  <c r="E419" i="11"/>
  <c r="N400" i="11"/>
  <c r="E408" i="11"/>
  <c r="N428" i="11"/>
  <c r="H427" i="11"/>
  <c r="E454" i="11"/>
  <c r="K399" i="11"/>
  <c r="H418" i="12"/>
  <c r="H430" i="12"/>
  <c r="Q402" i="12"/>
  <c r="E422" i="13"/>
  <c r="H418" i="13"/>
  <c r="H441" i="12"/>
  <c r="N444" i="13"/>
  <c r="Q440" i="7"/>
  <c r="K397" i="11"/>
  <c r="N421" i="12"/>
  <c r="N405" i="13"/>
  <c r="K402" i="13"/>
  <c r="H417" i="7"/>
  <c r="H425" i="7"/>
  <c r="E408" i="7"/>
  <c r="K410" i="7"/>
  <c r="E398" i="12"/>
  <c r="N442" i="7"/>
  <c r="K446" i="7"/>
  <c r="E416" i="13"/>
  <c r="H417" i="13"/>
  <c r="H441" i="13"/>
  <c r="Q404" i="12"/>
  <c r="N450" i="12"/>
  <c r="N445" i="11"/>
  <c r="Q434" i="12"/>
  <c r="Q394" i="12"/>
  <c r="H446" i="13"/>
  <c r="Q453" i="13"/>
  <c r="Q400" i="13"/>
  <c r="Q395" i="11"/>
  <c r="H416" i="11"/>
  <c r="Q393" i="12"/>
  <c r="N455" i="12"/>
  <c r="N445" i="7"/>
  <c r="N397" i="7"/>
  <c r="K399" i="7"/>
  <c r="E440" i="7"/>
  <c r="E443" i="7"/>
  <c r="N443" i="13"/>
  <c r="K419" i="12"/>
  <c r="H455" i="11"/>
  <c r="N437" i="12"/>
  <c r="H411" i="13"/>
  <c r="Q415" i="13"/>
  <c r="Q443" i="13"/>
  <c r="Q407" i="13"/>
  <c r="E395" i="12"/>
  <c r="Q411" i="12"/>
  <c r="H425" i="12"/>
  <c r="K402" i="11"/>
  <c r="H431" i="11"/>
  <c r="E399" i="11"/>
  <c r="E424" i="11"/>
  <c r="L386" i="7"/>
  <c r="O377" i="13"/>
  <c r="M369" i="13"/>
  <c r="F369" i="13"/>
  <c r="F386" i="7"/>
  <c r="H386" i="7" s="1"/>
  <c r="F366" i="7"/>
  <c r="M380" i="12"/>
  <c r="M377" i="13"/>
  <c r="N403" i="13"/>
  <c r="E413" i="13"/>
  <c r="H413" i="13"/>
  <c r="N417" i="12"/>
  <c r="E423" i="11"/>
  <c r="E445" i="11"/>
  <c r="Q417" i="11"/>
  <c r="M392" i="7"/>
  <c r="I373" i="12"/>
  <c r="J372" i="12"/>
  <c r="F392" i="7"/>
  <c r="M366" i="7"/>
  <c r="O365" i="7"/>
  <c r="M386" i="11"/>
  <c r="O377" i="12"/>
  <c r="G373" i="12"/>
  <c r="I372" i="12"/>
  <c r="J386" i="13"/>
  <c r="I381" i="13"/>
  <c r="I380" i="13"/>
  <c r="K380" i="13" s="1"/>
  <c r="J369" i="13"/>
  <c r="C369" i="13"/>
  <c r="E369" i="13" s="1"/>
  <c r="E411" i="7"/>
  <c r="P390" i="7"/>
  <c r="L384" i="7"/>
  <c r="G379" i="7"/>
  <c r="J378" i="7"/>
  <c r="G370" i="7"/>
  <c r="L366" i="7"/>
  <c r="D366" i="7"/>
  <c r="E366" i="7" s="1"/>
  <c r="M365" i="7"/>
  <c r="O391" i="11"/>
  <c r="F391" i="11"/>
  <c r="O390" i="11"/>
  <c r="G385" i="11"/>
  <c r="H385" i="11" s="1"/>
  <c r="O384" i="11"/>
  <c r="P383" i="11"/>
  <c r="I376" i="11"/>
  <c r="K376" i="11" s="1"/>
  <c r="I389" i="12"/>
  <c r="G377" i="12"/>
  <c r="M376" i="12"/>
  <c r="F376" i="12"/>
  <c r="H376" i="12" s="1"/>
  <c r="I375" i="12"/>
  <c r="J370" i="12"/>
  <c r="K370" i="12" s="1"/>
  <c r="O369" i="12"/>
  <c r="I386" i="13"/>
  <c r="C381" i="13"/>
  <c r="I369" i="13"/>
  <c r="N403" i="7"/>
  <c r="N412" i="7"/>
  <c r="N424" i="7"/>
  <c r="K424" i="7"/>
  <c r="Q450" i="7"/>
  <c r="H450" i="7"/>
  <c r="H423" i="13"/>
  <c r="Q399" i="13"/>
  <c r="K405" i="12"/>
  <c r="N413" i="12"/>
  <c r="E412" i="12"/>
  <c r="E451" i="12"/>
  <c r="E431" i="11"/>
  <c r="Q433" i="11"/>
  <c r="E442" i="11"/>
  <c r="E450" i="11"/>
  <c r="E440" i="11"/>
  <c r="Q420" i="7"/>
  <c r="H440" i="12"/>
  <c r="H397" i="12"/>
  <c r="E402" i="12"/>
  <c r="Q405" i="12"/>
  <c r="Q437" i="12"/>
  <c r="H445" i="12"/>
  <c r="K449" i="12"/>
  <c r="H442" i="13"/>
  <c r="K422" i="7"/>
  <c r="Q397" i="7"/>
  <c r="N452" i="12"/>
  <c r="Q452" i="11"/>
  <c r="N401" i="11"/>
  <c r="E401" i="11"/>
  <c r="K421" i="11"/>
  <c r="Q418" i="13"/>
  <c r="E426" i="13"/>
  <c r="K401" i="7"/>
  <c r="H441" i="7"/>
  <c r="K431" i="13"/>
  <c r="H448" i="12"/>
  <c r="H430" i="11"/>
  <c r="Q447" i="11"/>
  <c r="K453" i="11"/>
  <c r="K430" i="11"/>
  <c r="Q436" i="11"/>
  <c r="H440" i="11"/>
  <c r="K445" i="12"/>
  <c r="E445" i="12"/>
  <c r="Q401" i="12"/>
  <c r="Q437" i="13"/>
  <c r="N454" i="13"/>
  <c r="K398" i="12"/>
  <c r="N434" i="13"/>
  <c r="N438" i="13"/>
  <c r="E428" i="11"/>
  <c r="E444" i="11"/>
  <c r="H434" i="12"/>
  <c r="H397" i="7"/>
  <c r="N409" i="7"/>
  <c r="H423" i="12"/>
  <c r="N437" i="7"/>
  <c r="H452" i="11"/>
  <c r="N437" i="13"/>
  <c r="E432" i="7"/>
  <c r="H448" i="7"/>
  <c r="N433" i="7"/>
  <c r="J384" i="7"/>
  <c r="I368" i="7"/>
  <c r="J380" i="12"/>
  <c r="P364" i="12"/>
  <c r="Q396" i="7"/>
  <c r="E438" i="11"/>
  <c r="O380" i="11"/>
  <c r="I372" i="11"/>
  <c r="J369" i="11"/>
  <c r="D364" i="12"/>
  <c r="G373" i="13"/>
  <c r="H373" i="13" s="1"/>
  <c r="Q403" i="7"/>
  <c r="L381" i="7"/>
  <c r="C381" i="7"/>
  <c r="P376" i="7"/>
  <c r="C374" i="7"/>
  <c r="P368" i="7"/>
  <c r="I365" i="7"/>
  <c r="J364" i="7"/>
  <c r="K364" i="7" s="1"/>
  <c r="D372" i="11"/>
  <c r="J391" i="12"/>
  <c r="J390" i="12"/>
  <c r="M389" i="12"/>
  <c r="F389" i="12"/>
  <c r="O388" i="12"/>
  <c r="F373" i="12"/>
  <c r="O372" i="12"/>
  <c r="F372" i="12"/>
  <c r="J369" i="12"/>
  <c r="J366" i="12"/>
  <c r="K366" i="12" s="1"/>
  <c r="M365" i="12"/>
  <c r="O364" i="12"/>
  <c r="I364" i="12"/>
  <c r="C364" i="12"/>
  <c r="I392" i="13"/>
  <c r="F386" i="13"/>
  <c r="E427" i="7"/>
  <c r="H404" i="7"/>
  <c r="N418" i="7"/>
  <c r="E418" i="7"/>
  <c r="N446" i="7"/>
  <c r="K451" i="7"/>
  <c r="H455" i="7"/>
  <c r="K400" i="13"/>
  <c r="Q451" i="13"/>
  <c r="E407" i="11"/>
  <c r="M381" i="7"/>
  <c r="D381" i="7"/>
  <c r="L374" i="7"/>
  <c r="M369" i="12"/>
  <c r="F369" i="12"/>
  <c r="J364" i="12"/>
  <c r="M392" i="13"/>
  <c r="H396" i="7"/>
  <c r="H403" i="7"/>
  <c r="I387" i="7"/>
  <c r="P384" i="7"/>
  <c r="F384" i="7"/>
  <c r="L373" i="7"/>
  <c r="P372" i="7"/>
  <c r="D368" i="7"/>
  <c r="G390" i="11"/>
  <c r="L386" i="11"/>
  <c r="F381" i="11"/>
  <c r="G380" i="11"/>
  <c r="I377" i="11"/>
  <c r="K377" i="11" s="1"/>
  <c r="G369" i="11"/>
  <c r="F380" i="12"/>
  <c r="I379" i="12"/>
  <c r="M373" i="12"/>
  <c r="C369" i="12"/>
  <c r="E369" i="12" s="1"/>
  <c r="M386" i="13"/>
  <c r="I392" i="7"/>
  <c r="M391" i="7"/>
  <c r="L390" i="7"/>
  <c r="I389" i="7"/>
  <c r="G387" i="7"/>
  <c r="H387" i="7" s="1"/>
  <c r="M384" i="7"/>
  <c r="P381" i="7"/>
  <c r="I376" i="7"/>
  <c r="G373" i="7"/>
  <c r="P370" i="7"/>
  <c r="G369" i="7"/>
  <c r="M368" i="7"/>
  <c r="N368" i="7" s="1"/>
  <c r="F390" i="11"/>
  <c r="I386" i="11"/>
  <c r="L382" i="11"/>
  <c r="G373" i="11"/>
  <c r="P372" i="11"/>
  <c r="F391" i="12"/>
  <c r="J389" i="12"/>
  <c r="P380" i="12"/>
  <c r="C380" i="12"/>
  <c r="E380" i="12" s="1"/>
  <c r="J376" i="12"/>
  <c r="D376" i="12"/>
  <c r="P375" i="12"/>
  <c r="J373" i="12"/>
  <c r="C373" i="12"/>
  <c r="E373" i="12" s="1"/>
  <c r="M372" i="12"/>
  <c r="I369" i="12"/>
  <c r="F366" i="12"/>
  <c r="M364" i="12"/>
  <c r="P388" i="13"/>
  <c r="L386" i="13"/>
  <c r="G381" i="13"/>
  <c r="H381" i="13" s="1"/>
  <c r="F376" i="13"/>
  <c r="G372" i="13"/>
  <c r="O365" i="13"/>
  <c r="I364" i="13"/>
  <c r="K364" i="13" s="1"/>
  <c r="E416" i="7"/>
  <c r="E446" i="7"/>
  <c r="E444" i="7"/>
  <c r="H444" i="7"/>
  <c r="N447" i="13"/>
  <c r="K446" i="12"/>
  <c r="K447" i="13"/>
  <c r="K452" i="13"/>
  <c r="Q435" i="13"/>
  <c r="H416" i="12"/>
  <c r="H438" i="12"/>
  <c r="K448" i="12"/>
  <c r="Q447" i="12"/>
  <c r="Q451" i="12"/>
  <c r="Q396" i="11"/>
  <c r="H396" i="11"/>
  <c r="K447" i="11"/>
  <c r="E446" i="13"/>
  <c r="E398" i="13"/>
  <c r="E409" i="13"/>
  <c r="K442" i="13"/>
  <c r="Q436" i="7"/>
  <c r="H439" i="13"/>
  <c r="E420" i="13"/>
  <c r="N434" i="11"/>
  <c r="H401" i="11"/>
  <c r="K413" i="11"/>
  <c r="H444" i="12"/>
  <c r="E434" i="12"/>
  <c r="Q434" i="13"/>
  <c r="N426" i="13"/>
  <c r="E427" i="12"/>
  <c r="H423" i="11"/>
  <c r="K428" i="11"/>
  <c r="E433" i="11"/>
  <c r="N405" i="11"/>
  <c r="N402" i="12"/>
  <c r="K399" i="12"/>
  <c r="K407" i="12"/>
  <c r="E422" i="12"/>
  <c r="Q398" i="13"/>
  <c r="N409" i="13"/>
  <c r="N453" i="13"/>
  <c r="Q401" i="7"/>
  <c r="E420" i="7"/>
  <c r="K394" i="12"/>
  <c r="E454" i="13"/>
  <c r="H420" i="7"/>
  <c r="E417" i="13"/>
  <c r="K395" i="13"/>
  <c r="K401" i="12"/>
  <c r="Q439" i="12"/>
  <c r="H439" i="12"/>
  <c r="H403" i="11"/>
  <c r="K404" i="11"/>
  <c r="Q406" i="11"/>
  <c r="N408" i="11"/>
  <c r="E396" i="11"/>
  <c r="H438" i="11"/>
  <c r="Q441" i="11"/>
  <c r="K450" i="11"/>
  <c r="Q442" i="11"/>
  <c r="E397" i="11"/>
  <c r="N409" i="11"/>
  <c r="Q415" i="11"/>
  <c r="Q448" i="11"/>
  <c r="E393" i="12"/>
  <c r="E453" i="12"/>
  <c r="H401" i="12"/>
  <c r="H415" i="13"/>
  <c r="E405" i="13"/>
  <c r="E414" i="13"/>
  <c r="E434" i="13"/>
  <c r="N439" i="13"/>
  <c r="H410" i="7"/>
  <c r="N420" i="13"/>
  <c r="H438" i="7"/>
  <c r="H413" i="11"/>
  <c r="Q425" i="13"/>
  <c r="N452" i="7"/>
  <c r="Q446" i="13"/>
  <c r="K394" i="7"/>
  <c r="H413" i="7"/>
  <c r="H397" i="11"/>
  <c r="H416" i="7"/>
  <c r="Q447" i="7"/>
  <c r="N436" i="13"/>
  <c r="E441" i="13"/>
  <c r="Q416" i="12"/>
  <c r="E404" i="12"/>
  <c r="N433" i="11"/>
  <c r="N417" i="11"/>
  <c r="Q425" i="11"/>
  <c r="K443" i="13"/>
  <c r="N456" i="7"/>
  <c r="N434" i="7"/>
  <c r="K426" i="7"/>
  <c r="N394" i="11"/>
  <c r="Q423" i="11"/>
  <c r="N421" i="11"/>
  <c r="P383" i="12"/>
  <c r="O386" i="7"/>
  <c r="J386" i="7"/>
  <c r="D386" i="7"/>
  <c r="P385" i="7"/>
  <c r="F382" i="7"/>
  <c r="H382" i="7" s="1"/>
  <c r="I374" i="7"/>
  <c r="M370" i="7"/>
  <c r="F370" i="7"/>
  <c r="O369" i="7"/>
  <c r="D369" i="7"/>
  <c r="G392" i="11"/>
  <c r="I385" i="11"/>
  <c r="M384" i="11"/>
  <c r="F384" i="11"/>
  <c r="M380" i="11"/>
  <c r="F380" i="11"/>
  <c r="O379" i="11"/>
  <c r="D379" i="11"/>
  <c r="L378" i="11"/>
  <c r="O377" i="11"/>
  <c r="G377" i="11"/>
  <c r="O376" i="11"/>
  <c r="G376" i="11"/>
  <c r="J372" i="11"/>
  <c r="M370" i="11"/>
  <c r="I366" i="11"/>
  <c r="O365" i="11"/>
  <c r="O383" i="12"/>
  <c r="L380" i="12"/>
  <c r="G380" i="12"/>
  <c r="M370" i="12"/>
  <c r="M366" i="12"/>
  <c r="I365" i="12"/>
  <c r="M388" i="13"/>
  <c r="F388" i="13"/>
  <c r="M387" i="13"/>
  <c r="N387" i="13" s="1"/>
  <c r="O384" i="13"/>
  <c r="F384" i="13"/>
  <c r="J378" i="13"/>
  <c r="L376" i="13"/>
  <c r="G376" i="13"/>
  <c r="J372" i="13"/>
  <c r="M365" i="13"/>
  <c r="F365" i="13"/>
  <c r="O364" i="13"/>
  <c r="F364" i="13"/>
  <c r="N414" i="7"/>
  <c r="Q422" i="7"/>
  <c r="N422" i="7"/>
  <c r="Q439" i="7"/>
  <c r="N415" i="13"/>
  <c r="Q427" i="13"/>
  <c r="E443" i="13"/>
  <c r="N419" i="13"/>
  <c r="E419" i="13"/>
  <c r="H408" i="12"/>
  <c r="Q419" i="12"/>
  <c r="Q432" i="12"/>
  <c r="N438" i="12"/>
  <c r="K452" i="12"/>
  <c r="K433" i="12"/>
  <c r="N454" i="12"/>
  <c r="E454" i="12"/>
  <c r="E435" i="12"/>
  <c r="K435" i="12"/>
  <c r="N418" i="11"/>
  <c r="E418" i="11"/>
  <c r="K424" i="11"/>
  <c r="N426" i="11"/>
  <c r="E411" i="11"/>
  <c r="H434" i="11"/>
  <c r="Q437" i="11"/>
  <c r="H447" i="11"/>
  <c r="E441" i="11"/>
  <c r="H442" i="11"/>
  <c r="E451" i="11"/>
  <c r="H451" i="11"/>
  <c r="N397" i="11"/>
  <c r="E417" i="11"/>
  <c r="H425" i="11"/>
  <c r="K425" i="11"/>
  <c r="H436" i="11"/>
  <c r="E447" i="11"/>
  <c r="N431" i="11"/>
  <c r="E394" i="13"/>
  <c r="E449" i="12"/>
  <c r="N450" i="13"/>
  <c r="E429" i="13"/>
  <c r="K453" i="7"/>
  <c r="H398" i="12"/>
  <c r="K434" i="13"/>
  <c r="N447" i="7"/>
  <c r="K450" i="12"/>
  <c r="J366" i="11"/>
  <c r="D382" i="7"/>
  <c r="G374" i="7"/>
  <c r="H374" i="7" s="1"/>
  <c r="L370" i="7"/>
  <c r="C370" i="7"/>
  <c r="M369" i="7"/>
  <c r="N369" i="7" s="1"/>
  <c r="C369" i="7"/>
  <c r="F392" i="11"/>
  <c r="J384" i="11"/>
  <c r="K384" i="11" s="1"/>
  <c r="D384" i="11"/>
  <c r="C380" i="11"/>
  <c r="G365" i="12"/>
  <c r="L388" i="13"/>
  <c r="C388" i="13"/>
  <c r="E388" i="13" s="1"/>
  <c r="M384" i="13"/>
  <c r="D384" i="13"/>
  <c r="I378" i="13"/>
  <c r="I374" i="13"/>
  <c r="K374" i="13" s="1"/>
  <c r="J365" i="13"/>
  <c r="C365" i="13"/>
  <c r="E365" i="13" s="1"/>
  <c r="M364" i="13"/>
  <c r="D364" i="13"/>
  <c r="Q449" i="7"/>
  <c r="Q407" i="7"/>
  <c r="N407" i="7"/>
  <c r="Q396" i="13"/>
  <c r="N400" i="13"/>
  <c r="E431" i="13"/>
  <c r="E439" i="13"/>
  <c r="Q424" i="13"/>
  <c r="H424" i="13"/>
  <c r="N413" i="13"/>
  <c r="K413" i="13"/>
  <c r="K419" i="13"/>
  <c r="H419" i="13"/>
  <c r="K440" i="13"/>
  <c r="Q456" i="13"/>
  <c r="N456" i="13"/>
  <c r="Q395" i="12"/>
  <c r="E400" i="12"/>
  <c r="H413" i="12"/>
  <c r="H420" i="12"/>
  <c r="Q431" i="12"/>
  <c r="K428" i="12"/>
  <c r="Q438" i="12"/>
  <c r="Q442" i="12"/>
  <c r="E417" i="12"/>
  <c r="Q423" i="12"/>
  <c r="E446" i="12"/>
  <c r="Q407" i="11"/>
  <c r="E430" i="11"/>
  <c r="K443" i="11"/>
  <c r="K396" i="11"/>
  <c r="N455" i="11"/>
  <c r="N451" i="11"/>
  <c r="K451" i="11"/>
  <c r="Q446" i="11"/>
  <c r="E448" i="11"/>
  <c r="E425" i="11"/>
  <c r="K423" i="11"/>
  <c r="K395" i="12"/>
  <c r="N397" i="12"/>
  <c r="E401" i="12"/>
  <c r="N449" i="12"/>
  <c r="Q414" i="13"/>
  <c r="K402" i="7"/>
  <c r="N441" i="7"/>
  <c r="H438" i="13"/>
  <c r="E452" i="12"/>
  <c r="N452" i="13"/>
  <c r="J392" i="11"/>
  <c r="I386" i="7"/>
  <c r="C386" i="7"/>
  <c r="M385" i="7"/>
  <c r="L380" i="11"/>
  <c r="M379" i="11"/>
  <c r="N379" i="11" s="1"/>
  <c r="C379" i="11"/>
  <c r="M377" i="11"/>
  <c r="C377" i="11"/>
  <c r="M376" i="11"/>
  <c r="D376" i="11"/>
  <c r="F366" i="11"/>
  <c r="M386" i="7"/>
  <c r="O382" i="7"/>
  <c r="J379" i="7"/>
  <c r="J376" i="7"/>
  <c r="M374" i="7"/>
  <c r="O373" i="7"/>
  <c r="O366" i="7"/>
  <c r="I366" i="7"/>
  <c r="M391" i="11"/>
  <c r="I391" i="11"/>
  <c r="G388" i="11"/>
  <c r="H388" i="11" s="1"/>
  <c r="D386" i="11"/>
  <c r="M385" i="11"/>
  <c r="P384" i="11"/>
  <c r="G381" i="11"/>
  <c r="P380" i="11"/>
  <c r="L376" i="11"/>
  <c r="J373" i="11"/>
  <c r="C373" i="11"/>
  <c r="E373" i="11" s="1"/>
  <c r="O372" i="11"/>
  <c r="I391" i="12"/>
  <c r="O380" i="12"/>
  <c r="I380" i="12"/>
  <c r="P379" i="12"/>
  <c r="I388" i="13"/>
  <c r="O376" i="13"/>
  <c r="I376" i="13"/>
  <c r="O372" i="13"/>
  <c r="Q372" i="13" s="1"/>
  <c r="F372" i="13"/>
  <c r="P365" i="13"/>
  <c r="I365" i="13"/>
  <c r="H395" i="7"/>
  <c r="E414" i="7"/>
  <c r="N400" i="7"/>
  <c r="E400" i="7"/>
  <c r="K400" i="7"/>
  <c r="E438" i="7"/>
  <c r="N454" i="7"/>
  <c r="E454" i="7"/>
  <c r="E408" i="13"/>
  <c r="E427" i="13"/>
  <c r="N432" i="13"/>
  <c r="H435" i="13"/>
  <c r="K456" i="13"/>
  <c r="Q412" i="12"/>
  <c r="K404" i="12"/>
  <c r="E428" i="12"/>
  <c r="K444" i="12"/>
  <c r="H417" i="12"/>
  <c r="K417" i="12"/>
  <c r="K431" i="11"/>
  <c r="H420" i="11"/>
  <c r="K411" i="11"/>
  <c r="H411" i="11"/>
  <c r="K422" i="11"/>
  <c r="Q427" i="11"/>
  <c r="K432" i="11"/>
  <c r="K417" i="11"/>
  <c r="K433" i="11"/>
  <c r="N423" i="11"/>
  <c r="H409" i="13"/>
  <c r="E425" i="13"/>
  <c r="N412" i="13"/>
  <c r="H414" i="13"/>
  <c r="K398" i="7"/>
  <c r="Q398" i="12"/>
  <c r="H452" i="12"/>
  <c r="Q452" i="12"/>
  <c r="H447" i="13"/>
  <c r="N446" i="11"/>
  <c r="E402" i="11"/>
  <c r="K416" i="11"/>
  <c r="K426" i="11"/>
  <c r="Q431" i="11"/>
  <c r="K420" i="11"/>
  <c r="E426" i="11"/>
  <c r="N422" i="11"/>
  <c r="E422" i="11"/>
  <c r="K445" i="11"/>
  <c r="H398" i="11"/>
  <c r="K398" i="11"/>
  <c r="E398" i="11"/>
  <c r="K446" i="11"/>
  <c r="N442" i="11"/>
  <c r="K455" i="11"/>
  <c r="N414" i="11"/>
  <c r="E412" i="11"/>
  <c r="E416" i="11"/>
  <c r="H412" i="11"/>
  <c r="H441" i="11"/>
  <c r="N398" i="11"/>
  <c r="Q445" i="11"/>
  <c r="E432" i="11"/>
  <c r="K407" i="11"/>
  <c r="Q412" i="11"/>
  <c r="E420" i="11"/>
  <c r="Q426" i="11"/>
  <c r="Q422" i="11"/>
  <c r="K427" i="11"/>
  <c r="Q454" i="11"/>
  <c r="Q449" i="11"/>
  <c r="E455" i="11"/>
  <c r="Q398" i="11"/>
  <c r="N432" i="11"/>
  <c r="H432" i="11"/>
  <c r="E407" i="12"/>
  <c r="Q396" i="12"/>
  <c r="K423" i="12"/>
  <c r="N415" i="12"/>
  <c r="K439" i="12"/>
  <c r="K456" i="12"/>
  <c r="E408" i="12"/>
  <c r="Q400" i="12"/>
  <c r="H400" i="12"/>
  <c r="E419" i="12"/>
  <c r="N431" i="12"/>
  <c r="E433" i="12"/>
  <c r="K415" i="12"/>
  <c r="H415" i="12"/>
  <c r="H443" i="12"/>
  <c r="Q446" i="12"/>
  <c r="E450" i="12"/>
  <c r="N451" i="12"/>
  <c r="E429" i="12"/>
  <c r="H429" i="12"/>
  <c r="Q435" i="12"/>
  <c r="H435" i="12"/>
  <c r="H396" i="12"/>
  <c r="E415" i="12"/>
  <c r="E439" i="12"/>
  <c r="H451" i="12"/>
  <c r="Q399" i="12"/>
  <c r="Q403" i="12"/>
  <c r="H404" i="12"/>
  <c r="Q407" i="12"/>
  <c r="H407" i="12"/>
  <c r="E396" i="12"/>
  <c r="K396" i="12"/>
  <c r="E423" i="12"/>
  <c r="Q415" i="12"/>
  <c r="K424" i="12"/>
  <c r="N429" i="12"/>
  <c r="K429" i="12"/>
  <c r="H408" i="13"/>
  <c r="H403" i="13"/>
  <c r="H436" i="13"/>
  <c r="H428" i="13"/>
  <c r="H431" i="13"/>
  <c r="H432" i="13"/>
  <c r="E399" i="13"/>
  <c r="Q403" i="13"/>
  <c r="N441" i="13"/>
  <c r="E424" i="13"/>
  <c r="H440" i="13"/>
  <c r="Q395" i="13"/>
  <c r="H396" i="13"/>
  <c r="E412" i="13"/>
  <c r="K412" i="13"/>
  <c r="K417" i="13"/>
  <c r="N407" i="13"/>
  <c r="E407" i="13"/>
  <c r="E445" i="13"/>
  <c r="H445" i="13"/>
  <c r="N451" i="13"/>
  <c r="E451" i="13"/>
  <c r="Q419" i="13"/>
  <c r="N435" i="13"/>
  <c r="E435" i="13"/>
  <c r="H456" i="13"/>
  <c r="Q423" i="13"/>
  <c r="H400" i="13"/>
  <c r="H404" i="13"/>
  <c r="Q431" i="13"/>
  <c r="Q439" i="13"/>
  <c r="E452" i="13"/>
  <c r="H399" i="13"/>
  <c r="E403" i="13"/>
  <c r="E447" i="13"/>
  <c r="K404" i="13"/>
  <c r="E436" i="13"/>
  <c r="K449" i="13"/>
  <c r="Q455" i="13"/>
  <c r="N445" i="13"/>
  <c r="K445" i="13"/>
  <c r="K451" i="13"/>
  <c r="Q432" i="13"/>
  <c r="K432" i="13"/>
  <c r="K435" i="13"/>
  <c r="Q440" i="13"/>
  <c r="N440" i="13"/>
  <c r="N395" i="13"/>
  <c r="E395" i="13"/>
  <c r="Q399" i="7"/>
  <c r="E396" i="7"/>
  <c r="K396" i="7"/>
  <c r="E426" i="7"/>
  <c r="K404" i="7"/>
  <c r="K430" i="7"/>
  <c r="E435" i="7"/>
  <c r="N444" i="7"/>
  <c r="K444" i="7"/>
  <c r="E451" i="7"/>
  <c r="Q395" i="7"/>
  <c r="E403" i="7"/>
  <c r="K411" i="7"/>
  <c r="H411" i="7"/>
  <c r="K416" i="7"/>
  <c r="N404" i="7"/>
  <c r="E412" i="7"/>
  <c r="H412" i="7"/>
  <c r="E430" i="7"/>
  <c r="Q443" i="7"/>
  <c r="Q400" i="7"/>
  <c r="H400" i="7"/>
  <c r="E424" i="7"/>
  <c r="H424" i="7"/>
  <c r="H451" i="7"/>
  <c r="N450" i="7"/>
  <c r="E450" i="7"/>
  <c r="Q454" i="7"/>
  <c r="H454" i="7"/>
  <c r="Q431" i="7"/>
  <c r="Q438" i="7"/>
  <c r="N440" i="7"/>
  <c r="E455" i="7"/>
  <c r="N426" i="7"/>
  <c r="Q430" i="7"/>
  <c r="H407" i="7"/>
  <c r="G375" i="7"/>
  <c r="C375" i="7"/>
  <c r="O375" i="7"/>
  <c r="C368" i="13"/>
  <c r="L368" i="13"/>
  <c r="D368" i="13"/>
  <c r="I368" i="13"/>
  <c r="M368" i="13"/>
  <c r="F368" i="13"/>
  <c r="O368" i="13"/>
  <c r="G368" i="13"/>
  <c r="P368" i="13"/>
  <c r="C385" i="7"/>
  <c r="M382" i="7"/>
  <c r="I382" i="7"/>
  <c r="C382" i="7"/>
  <c r="F380" i="7"/>
  <c r="O379" i="7"/>
  <c r="F379" i="7"/>
  <c r="O378" i="7"/>
  <c r="I378" i="7"/>
  <c r="D378" i="7"/>
  <c r="M376" i="7"/>
  <c r="D376" i="7"/>
  <c r="I375" i="7"/>
  <c r="K375" i="7" s="1"/>
  <c r="D365" i="7"/>
  <c r="E365" i="7" s="1"/>
  <c r="L365" i="7"/>
  <c r="J390" i="11"/>
  <c r="K390" i="11" s="1"/>
  <c r="P387" i="11"/>
  <c r="C381" i="11"/>
  <c r="I371" i="11"/>
  <c r="M371" i="11"/>
  <c r="D368" i="11"/>
  <c r="I368" i="11"/>
  <c r="M368" i="11"/>
  <c r="N368" i="11" s="1"/>
  <c r="C368" i="11"/>
  <c r="J368" i="11"/>
  <c r="P368" i="11"/>
  <c r="F368" i="11"/>
  <c r="D386" i="12"/>
  <c r="F386" i="12"/>
  <c r="L386" i="12"/>
  <c r="C364" i="7"/>
  <c r="D364" i="7"/>
  <c r="L364" i="7"/>
  <c r="C388" i="11"/>
  <c r="L388" i="11"/>
  <c r="F374" i="11"/>
  <c r="I374" i="11"/>
  <c r="G388" i="12"/>
  <c r="L388" i="12"/>
  <c r="P388" i="12"/>
  <c r="C388" i="12"/>
  <c r="I388" i="12"/>
  <c r="K388" i="12" s="1"/>
  <c r="M388" i="12"/>
  <c r="D388" i="12"/>
  <c r="L392" i="7"/>
  <c r="D392" i="7"/>
  <c r="E392" i="7" s="1"/>
  <c r="I391" i="7"/>
  <c r="O390" i="7"/>
  <c r="J390" i="7"/>
  <c r="D390" i="7"/>
  <c r="P389" i="7"/>
  <c r="G389" i="7"/>
  <c r="L388" i="7"/>
  <c r="J392" i="7"/>
  <c r="I390" i="7"/>
  <c r="C390" i="7"/>
  <c r="O389" i="7"/>
  <c r="D389" i="7"/>
  <c r="E389" i="7" s="1"/>
  <c r="M387" i="7"/>
  <c r="P382" i="7"/>
  <c r="L382" i="7"/>
  <c r="D380" i="7"/>
  <c r="M379" i="7"/>
  <c r="M378" i="7"/>
  <c r="C378" i="7"/>
  <c r="L376" i="7"/>
  <c r="F375" i="7"/>
  <c r="D374" i="7"/>
  <c r="J374" i="7"/>
  <c r="O374" i="7"/>
  <c r="F373" i="7"/>
  <c r="C373" i="7"/>
  <c r="E373" i="7" s="1"/>
  <c r="I373" i="7"/>
  <c r="P373" i="7"/>
  <c r="D372" i="7"/>
  <c r="M372" i="7"/>
  <c r="D370" i="7"/>
  <c r="J370" i="7"/>
  <c r="K370" i="7" s="1"/>
  <c r="O370" i="7"/>
  <c r="F369" i="7"/>
  <c r="I369" i="7"/>
  <c r="P369" i="7"/>
  <c r="P365" i="7"/>
  <c r="G365" i="7"/>
  <c r="P364" i="7"/>
  <c r="F364" i="7"/>
  <c r="D392" i="11"/>
  <c r="C392" i="11"/>
  <c r="M392" i="11"/>
  <c r="P390" i="11"/>
  <c r="P388" i="11"/>
  <c r="J388" i="11"/>
  <c r="D388" i="11"/>
  <c r="G387" i="11"/>
  <c r="C384" i="11"/>
  <c r="L384" i="11"/>
  <c r="M382" i="11"/>
  <c r="M381" i="11"/>
  <c r="D380" i="11"/>
  <c r="J380" i="11"/>
  <c r="K380" i="11" s="1"/>
  <c r="I379" i="11"/>
  <c r="P379" i="11"/>
  <c r="D377" i="11"/>
  <c r="F377" i="11"/>
  <c r="J374" i="11"/>
  <c r="F388" i="12"/>
  <c r="J368" i="13"/>
  <c r="M390" i="7"/>
  <c r="L389" i="7"/>
  <c r="L380" i="7"/>
  <c r="N380" i="7" s="1"/>
  <c r="L378" i="7"/>
  <c r="M364" i="7"/>
  <c r="C390" i="11"/>
  <c r="D390" i="11"/>
  <c r="M390" i="11"/>
  <c r="O388" i="11"/>
  <c r="I388" i="11"/>
  <c r="C376" i="11"/>
  <c r="F376" i="11"/>
  <c r="P376" i="11"/>
  <c r="G368" i="11"/>
  <c r="M367" i="11"/>
  <c r="I367" i="11"/>
  <c r="G387" i="12"/>
  <c r="M387" i="12"/>
  <c r="C387" i="12"/>
  <c r="O387" i="12"/>
  <c r="Q387" i="12" s="1"/>
  <c r="D387" i="12"/>
  <c r="I387" i="12"/>
  <c r="C391" i="13"/>
  <c r="F391" i="13"/>
  <c r="I391" i="13"/>
  <c r="J391" i="13"/>
  <c r="M391" i="13"/>
  <c r="C368" i="12"/>
  <c r="L368" i="12"/>
  <c r="D368" i="12"/>
  <c r="I368" i="12"/>
  <c r="K368" i="12" s="1"/>
  <c r="M368" i="12"/>
  <c r="F389" i="13"/>
  <c r="G389" i="13"/>
  <c r="G380" i="13"/>
  <c r="P380" i="13"/>
  <c r="C380" i="13"/>
  <c r="L380" i="13"/>
  <c r="C372" i="11"/>
  <c r="L372" i="11"/>
  <c r="C370" i="11"/>
  <c r="I370" i="11"/>
  <c r="D369" i="11"/>
  <c r="E369" i="11" s="1"/>
  <c r="I369" i="11"/>
  <c r="O369" i="11"/>
  <c r="F392" i="12"/>
  <c r="M392" i="12"/>
  <c r="C383" i="12"/>
  <c r="L383" i="12"/>
  <c r="D383" i="12"/>
  <c r="M383" i="12"/>
  <c r="M382" i="12"/>
  <c r="D382" i="12"/>
  <c r="L382" i="12"/>
  <c r="F382" i="12"/>
  <c r="P382" i="12"/>
  <c r="M378" i="12"/>
  <c r="F378" i="12"/>
  <c r="F374" i="12"/>
  <c r="I374" i="12"/>
  <c r="K374" i="12" s="1"/>
  <c r="M371" i="12"/>
  <c r="I371" i="12"/>
  <c r="P368" i="12"/>
  <c r="G368" i="12"/>
  <c r="J390" i="13"/>
  <c r="O390" i="13"/>
  <c r="G383" i="13"/>
  <c r="L383" i="13"/>
  <c r="D382" i="13"/>
  <c r="M382" i="13"/>
  <c r="F382" i="13"/>
  <c r="O380" i="13"/>
  <c r="F380" i="13"/>
  <c r="D377" i="13"/>
  <c r="C377" i="13"/>
  <c r="J377" i="13"/>
  <c r="F377" i="13"/>
  <c r="H377" i="13" s="1"/>
  <c r="F370" i="13"/>
  <c r="I370" i="13"/>
  <c r="J370" i="13"/>
  <c r="F372" i="11"/>
  <c r="H372" i="11" s="1"/>
  <c r="J370" i="11"/>
  <c r="M369" i="11"/>
  <c r="F369" i="11"/>
  <c r="D365" i="11"/>
  <c r="C365" i="11"/>
  <c r="J365" i="11"/>
  <c r="K365" i="11" s="1"/>
  <c r="F365" i="11"/>
  <c r="C390" i="12"/>
  <c r="F390" i="12"/>
  <c r="G390" i="12"/>
  <c r="F385" i="12"/>
  <c r="G385" i="12"/>
  <c r="I383" i="12"/>
  <c r="J382" i="12"/>
  <c r="K382" i="12" s="1"/>
  <c r="J378" i="12"/>
  <c r="K378" i="12" s="1"/>
  <c r="D377" i="12"/>
  <c r="C377" i="12"/>
  <c r="J377" i="12"/>
  <c r="K377" i="12" s="1"/>
  <c r="F377" i="12"/>
  <c r="M377" i="12"/>
  <c r="M374" i="12"/>
  <c r="G372" i="12"/>
  <c r="P372" i="12"/>
  <c r="C372" i="12"/>
  <c r="E372" i="12" s="1"/>
  <c r="L372" i="12"/>
  <c r="O368" i="12"/>
  <c r="F368" i="12"/>
  <c r="I367" i="12"/>
  <c r="P367" i="12"/>
  <c r="D365" i="12"/>
  <c r="C365" i="12"/>
  <c r="J365" i="12"/>
  <c r="F365" i="12"/>
  <c r="M389" i="13"/>
  <c r="C387" i="13"/>
  <c r="P387" i="13"/>
  <c r="G387" i="13"/>
  <c r="G384" i="13"/>
  <c r="P384" i="13"/>
  <c r="C384" i="13"/>
  <c r="L384" i="13"/>
  <c r="L382" i="13"/>
  <c r="M380" i="13"/>
  <c r="D380" i="13"/>
  <c r="I377" i="13"/>
  <c r="D373" i="13"/>
  <c r="I373" i="13"/>
  <c r="O373" i="13"/>
  <c r="C373" i="13"/>
  <c r="J373" i="13"/>
  <c r="G364" i="13"/>
  <c r="P364" i="13"/>
  <c r="C364" i="13"/>
  <c r="L364" i="13"/>
  <c r="M366" i="11"/>
  <c r="M391" i="12"/>
  <c r="P376" i="12"/>
  <c r="O388" i="13"/>
  <c r="J388" i="13"/>
  <c r="M381" i="13"/>
  <c r="M372" i="13"/>
  <c r="I372" i="13"/>
  <c r="F390" i="13"/>
  <c r="D385" i="13"/>
  <c r="L385" i="13"/>
  <c r="P385" i="13"/>
  <c r="F379" i="13"/>
  <c r="J379" i="13"/>
  <c r="C379" i="13"/>
  <c r="G379" i="13"/>
  <c r="O379" i="13"/>
  <c r="Q379" i="13" s="1"/>
  <c r="F375" i="13"/>
  <c r="J375" i="13"/>
  <c r="C375" i="13"/>
  <c r="G375" i="13"/>
  <c r="O375" i="13"/>
  <c r="Q375" i="13" s="1"/>
  <c r="F371" i="13"/>
  <c r="J371" i="13"/>
  <c r="C371" i="13"/>
  <c r="G371" i="13"/>
  <c r="O371" i="13"/>
  <c r="Q371" i="13" s="1"/>
  <c r="F367" i="13"/>
  <c r="J367" i="13"/>
  <c r="C367" i="13"/>
  <c r="G367" i="13"/>
  <c r="O367" i="13"/>
  <c r="Q367" i="13" s="1"/>
  <c r="P392" i="13"/>
  <c r="L392" i="13"/>
  <c r="D392" i="13"/>
  <c r="O385" i="13"/>
  <c r="J385" i="13"/>
  <c r="F383" i="13"/>
  <c r="J383" i="13"/>
  <c r="C374" i="13"/>
  <c r="G374" i="13"/>
  <c r="O374" i="13"/>
  <c r="D374" i="13"/>
  <c r="L374" i="13"/>
  <c r="P374" i="13"/>
  <c r="M371" i="13"/>
  <c r="I366" i="13"/>
  <c r="I385" i="13"/>
  <c r="C385" i="13"/>
  <c r="O383" i="13"/>
  <c r="Q383" i="13" s="1"/>
  <c r="I383" i="13"/>
  <c r="D383" i="13"/>
  <c r="C382" i="13"/>
  <c r="G382" i="13"/>
  <c r="O382" i="13"/>
  <c r="L379" i="13"/>
  <c r="D379" i="13"/>
  <c r="L375" i="13"/>
  <c r="D375" i="13"/>
  <c r="F374" i="13"/>
  <c r="L371" i="13"/>
  <c r="D371" i="13"/>
  <c r="L367" i="13"/>
  <c r="D367" i="13"/>
  <c r="C390" i="13"/>
  <c r="G390" i="13"/>
  <c r="D389" i="13"/>
  <c r="L389" i="13"/>
  <c r="P389" i="13"/>
  <c r="M379" i="13"/>
  <c r="C378" i="13"/>
  <c r="G378" i="13"/>
  <c r="H378" i="13" s="1"/>
  <c r="O378" i="13"/>
  <c r="D378" i="13"/>
  <c r="L378" i="13"/>
  <c r="P378" i="13"/>
  <c r="M375" i="13"/>
  <c r="C370" i="13"/>
  <c r="G370" i="13"/>
  <c r="O370" i="13"/>
  <c r="D370" i="13"/>
  <c r="L370" i="13"/>
  <c r="P370" i="13"/>
  <c r="M367" i="13"/>
  <c r="C366" i="13"/>
  <c r="G366" i="13"/>
  <c r="H366" i="13" s="1"/>
  <c r="O366" i="13"/>
  <c r="D366" i="13"/>
  <c r="L366" i="13"/>
  <c r="P366" i="13"/>
  <c r="O392" i="13"/>
  <c r="G392" i="13"/>
  <c r="H392" i="13" s="1"/>
  <c r="C392" i="13"/>
  <c r="P391" i="13"/>
  <c r="L391" i="13"/>
  <c r="D391" i="13"/>
  <c r="M390" i="13"/>
  <c r="I390" i="13"/>
  <c r="D390" i="13"/>
  <c r="O389" i="13"/>
  <c r="J389" i="13"/>
  <c r="F387" i="13"/>
  <c r="J387" i="13"/>
  <c r="J392" i="13"/>
  <c r="K392" i="13" s="1"/>
  <c r="O391" i="13"/>
  <c r="G391" i="13"/>
  <c r="P390" i="13"/>
  <c r="L390" i="13"/>
  <c r="I389" i="13"/>
  <c r="C389" i="13"/>
  <c r="O387" i="13"/>
  <c r="I387" i="13"/>
  <c r="D387" i="13"/>
  <c r="C386" i="13"/>
  <c r="E386" i="13" s="1"/>
  <c r="G386" i="13"/>
  <c r="O386" i="13"/>
  <c r="M385" i="13"/>
  <c r="G385" i="13"/>
  <c r="H385" i="13" s="1"/>
  <c r="M383" i="13"/>
  <c r="C383" i="13"/>
  <c r="P382" i="13"/>
  <c r="J382" i="13"/>
  <c r="K382" i="13" s="1"/>
  <c r="D381" i="13"/>
  <c r="L381" i="13"/>
  <c r="P381" i="13"/>
  <c r="I379" i="13"/>
  <c r="M378" i="13"/>
  <c r="I375" i="13"/>
  <c r="M374" i="13"/>
  <c r="I371" i="13"/>
  <c r="M370" i="13"/>
  <c r="I367" i="13"/>
  <c r="M366" i="13"/>
  <c r="P377" i="13"/>
  <c r="L377" i="13"/>
  <c r="P373" i="13"/>
  <c r="L373" i="13"/>
  <c r="P369" i="13"/>
  <c r="L369" i="13"/>
  <c r="L365" i="13"/>
  <c r="I392" i="12"/>
  <c r="D381" i="12"/>
  <c r="L381" i="12"/>
  <c r="P381" i="12"/>
  <c r="P392" i="12"/>
  <c r="L392" i="12"/>
  <c r="D392" i="12"/>
  <c r="P386" i="12"/>
  <c r="J386" i="12"/>
  <c r="D385" i="12"/>
  <c r="L385" i="12"/>
  <c r="N385" i="12" s="1"/>
  <c r="P385" i="12"/>
  <c r="F367" i="12"/>
  <c r="J367" i="12"/>
  <c r="C367" i="12"/>
  <c r="G367" i="12"/>
  <c r="O367" i="12"/>
  <c r="O392" i="12"/>
  <c r="G392" i="12"/>
  <c r="C392" i="12"/>
  <c r="P391" i="12"/>
  <c r="L391" i="12"/>
  <c r="D391" i="12"/>
  <c r="E391" i="12" s="1"/>
  <c r="M390" i="12"/>
  <c r="I390" i="12"/>
  <c r="D389" i="12"/>
  <c r="E389" i="12" s="1"/>
  <c r="L389" i="12"/>
  <c r="P389" i="12"/>
  <c r="L387" i="12"/>
  <c r="I386" i="12"/>
  <c r="O385" i="12"/>
  <c r="J385" i="12"/>
  <c r="F383" i="12"/>
  <c r="H383" i="12" s="1"/>
  <c r="J383" i="12"/>
  <c r="I381" i="12"/>
  <c r="C381" i="12"/>
  <c r="C378" i="12"/>
  <c r="G378" i="12"/>
  <c r="O378" i="12"/>
  <c r="D378" i="12"/>
  <c r="L378" i="12"/>
  <c r="P378" i="12"/>
  <c r="C374" i="12"/>
  <c r="G374" i="12"/>
  <c r="O374" i="12"/>
  <c r="D374" i="12"/>
  <c r="L374" i="12"/>
  <c r="P374" i="12"/>
  <c r="C370" i="12"/>
  <c r="G370" i="12"/>
  <c r="O370" i="12"/>
  <c r="D370" i="12"/>
  <c r="L370" i="12"/>
  <c r="P370" i="12"/>
  <c r="M367" i="12"/>
  <c r="C366" i="12"/>
  <c r="G366" i="12"/>
  <c r="O366" i="12"/>
  <c r="D366" i="12"/>
  <c r="L366" i="12"/>
  <c r="P366" i="12"/>
  <c r="C386" i="12"/>
  <c r="G386" i="12"/>
  <c r="O386" i="12"/>
  <c r="O381" i="12"/>
  <c r="J381" i="12"/>
  <c r="F379" i="12"/>
  <c r="J379" i="12"/>
  <c r="C379" i="12"/>
  <c r="G379" i="12"/>
  <c r="O379" i="12"/>
  <c r="F375" i="12"/>
  <c r="J375" i="12"/>
  <c r="C375" i="12"/>
  <c r="G375" i="12"/>
  <c r="O375" i="12"/>
  <c r="F371" i="12"/>
  <c r="J371" i="12"/>
  <c r="C371" i="12"/>
  <c r="G371" i="12"/>
  <c r="O371" i="12"/>
  <c r="Q371" i="12" s="1"/>
  <c r="J392" i="12"/>
  <c r="O391" i="12"/>
  <c r="G391" i="12"/>
  <c r="P390" i="12"/>
  <c r="Q390" i="12" s="1"/>
  <c r="L390" i="12"/>
  <c r="D390" i="12"/>
  <c r="F387" i="12"/>
  <c r="J387" i="12"/>
  <c r="M386" i="12"/>
  <c r="I385" i="12"/>
  <c r="C385" i="12"/>
  <c r="C382" i="12"/>
  <c r="G382" i="12"/>
  <c r="O382" i="12"/>
  <c r="M381" i="12"/>
  <c r="G381" i="12"/>
  <c r="H381" i="12" s="1"/>
  <c r="L379" i="12"/>
  <c r="N379" i="12" s="1"/>
  <c r="D379" i="12"/>
  <c r="L375" i="12"/>
  <c r="N375" i="12" s="1"/>
  <c r="D375" i="12"/>
  <c r="L371" i="12"/>
  <c r="D371" i="12"/>
  <c r="L367" i="12"/>
  <c r="D367" i="12"/>
  <c r="P377" i="12"/>
  <c r="L377" i="12"/>
  <c r="P373" i="12"/>
  <c r="L373" i="12"/>
  <c r="P369" i="12"/>
  <c r="L369" i="12"/>
  <c r="P365" i="12"/>
  <c r="Q365" i="12" s="1"/>
  <c r="L365" i="12"/>
  <c r="D389" i="11"/>
  <c r="L389" i="11"/>
  <c r="P389" i="11"/>
  <c r="C378" i="11"/>
  <c r="G378" i="11"/>
  <c r="H378" i="11" s="1"/>
  <c r="O378" i="11"/>
  <c r="F375" i="11"/>
  <c r="J375" i="11"/>
  <c r="C375" i="11"/>
  <c r="G375" i="11"/>
  <c r="O375" i="11"/>
  <c r="Q375" i="11" s="1"/>
  <c r="F387" i="11"/>
  <c r="J387" i="11"/>
  <c r="O383" i="11"/>
  <c r="I383" i="11"/>
  <c r="C382" i="11"/>
  <c r="G382" i="11"/>
  <c r="H382" i="11" s="1"/>
  <c r="O382" i="11"/>
  <c r="P378" i="11"/>
  <c r="J378" i="11"/>
  <c r="M375" i="11"/>
  <c r="C374" i="11"/>
  <c r="G374" i="11"/>
  <c r="O374" i="11"/>
  <c r="D374" i="11"/>
  <c r="L374" i="11"/>
  <c r="P374" i="11"/>
  <c r="F367" i="11"/>
  <c r="J367" i="11"/>
  <c r="C367" i="11"/>
  <c r="G367" i="11"/>
  <c r="O367" i="11"/>
  <c r="D367" i="11"/>
  <c r="L367" i="11"/>
  <c r="P367" i="11"/>
  <c r="F383" i="11"/>
  <c r="J383" i="11"/>
  <c r="O389" i="11"/>
  <c r="J389" i="11"/>
  <c r="I389" i="11"/>
  <c r="C389" i="11"/>
  <c r="O387" i="11"/>
  <c r="I387" i="11"/>
  <c r="D387" i="11"/>
  <c r="C386" i="11"/>
  <c r="G386" i="11"/>
  <c r="H386" i="11" s="1"/>
  <c r="O386" i="11"/>
  <c r="M383" i="11"/>
  <c r="C383" i="11"/>
  <c r="E383" i="11" s="1"/>
  <c r="P382" i="11"/>
  <c r="J382" i="11"/>
  <c r="D381" i="11"/>
  <c r="L381" i="11"/>
  <c r="P381" i="11"/>
  <c r="I378" i="11"/>
  <c r="D378" i="11"/>
  <c r="L375" i="11"/>
  <c r="D375" i="11"/>
  <c r="F389" i="11"/>
  <c r="F371" i="11"/>
  <c r="J371" i="11"/>
  <c r="C371" i="11"/>
  <c r="G371" i="11"/>
  <c r="O371" i="11"/>
  <c r="D371" i="11"/>
  <c r="L371" i="11"/>
  <c r="P371" i="11"/>
  <c r="I392" i="11"/>
  <c r="P392" i="11"/>
  <c r="Q392" i="11" s="1"/>
  <c r="L392" i="11"/>
  <c r="M389" i="11"/>
  <c r="G389" i="11"/>
  <c r="M387" i="11"/>
  <c r="N387" i="11" s="1"/>
  <c r="C387" i="11"/>
  <c r="P386" i="11"/>
  <c r="J386" i="11"/>
  <c r="D385" i="11"/>
  <c r="L385" i="11"/>
  <c r="P385" i="11"/>
  <c r="L383" i="11"/>
  <c r="G383" i="11"/>
  <c r="I382" i="11"/>
  <c r="D382" i="11"/>
  <c r="O381" i="11"/>
  <c r="J381" i="11"/>
  <c r="K381" i="11" s="1"/>
  <c r="F379" i="11"/>
  <c r="J379" i="11"/>
  <c r="M378" i="11"/>
  <c r="I375" i="11"/>
  <c r="M374" i="11"/>
  <c r="P370" i="11"/>
  <c r="L370" i="11"/>
  <c r="D370" i="11"/>
  <c r="P366" i="11"/>
  <c r="L366" i="11"/>
  <c r="D366" i="11"/>
  <c r="E366" i="11" s="1"/>
  <c r="P377" i="11"/>
  <c r="L377" i="11"/>
  <c r="P373" i="11"/>
  <c r="L373" i="11"/>
  <c r="O370" i="11"/>
  <c r="G370" i="11"/>
  <c r="H370" i="11" s="1"/>
  <c r="P369" i="11"/>
  <c r="L369" i="11"/>
  <c r="O366" i="11"/>
  <c r="G366" i="11"/>
  <c r="P365" i="11"/>
  <c r="L365" i="11"/>
  <c r="C388" i="7"/>
  <c r="G388" i="7"/>
  <c r="H388" i="7" s="1"/>
  <c r="O388" i="7"/>
  <c r="D383" i="7"/>
  <c r="L383" i="7"/>
  <c r="P383" i="7"/>
  <c r="F377" i="7"/>
  <c r="J377" i="7"/>
  <c r="C371" i="7"/>
  <c r="G371" i="7"/>
  <c r="O371" i="7"/>
  <c r="D371" i="7"/>
  <c r="L371" i="7"/>
  <c r="P371" i="7"/>
  <c r="O392" i="7"/>
  <c r="G392" i="7"/>
  <c r="P391" i="7"/>
  <c r="L391" i="7"/>
  <c r="D391" i="7"/>
  <c r="M389" i="7"/>
  <c r="P388" i="7"/>
  <c r="J388" i="7"/>
  <c r="D387" i="7"/>
  <c r="L387" i="7"/>
  <c r="P387" i="7"/>
  <c r="L385" i="7"/>
  <c r="I384" i="7"/>
  <c r="O383" i="7"/>
  <c r="J383" i="7"/>
  <c r="F381" i="7"/>
  <c r="J381" i="7"/>
  <c r="K381" i="7" s="1"/>
  <c r="I379" i="7"/>
  <c r="O377" i="7"/>
  <c r="Q377" i="7" s="1"/>
  <c r="I377" i="7"/>
  <c r="D377" i="7"/>
  <c r="C376" i="7"/>
  <c r="G376" i="7"/>
  <c r="H376" i="7" s="1"/>
  <c r="O376" i="7"/>
  <c r="M375" i="7"/>
  <c r="L372" i="7"/>
  <c r="F371" i="7"/>
  <c r="I388" i="7"/>
  <c r="D388" i="7"/>
  <c r="F385" i="7"/>
  <c r="H385" i="7" s="1"/>
  <c r="J385" i="7"/>
  <c r="I383" i="7"/>
  <c r="C383" i="7"/>
  <c r="C380" i="7"/>
  <c r="G380" i="7"/>
  <c r="O380" i="7"/>
  <c r="M377" i="7"/>
  <c r="C377" i="7"/>
  <c r="D375" i="7"/>
  <c r="L375" i="7"/>
  <c r="P375" i="7"/>
  <c r="M371" i="7"/>
  <c r="F367" i="7"/>
  <c r="J367" i="7"/>
  <c r="C367" i="7"/>
  <c r="G367" i="7"/>
  <c r="O367" i="7"/>
  <c r="D367" i="7"/>
  <c r="L367" i="7"/>
  <c r="N367" i="7" s="1"/>
  <c r="P367" i="7"/>
  <c r="O391" i="7"/>
  <c r="G391" i="7"/>
  <c r="H391" i="7" s="1"/>
  <c r="C391" i="7"/>
  <c r="J391" i="7"/>
  <c r="F389" i="7"/>
  <c r="J389" i="7"/>
  <c r="M388" i="7"/>
  <c r="O385" i="7"/>
  <c r="I385" i="7"/>
  <c r="D385" i="7"/>
  <c r="C384" i="7"/>
  <c r="E384" i="7" s="1"/>
  <c r="G384" i="7"/>
  <c r="O384" i="7"/>
  <c r="M383" i="7"/>
  <c r="G383" i="7"/>
  <c r="H383" i="7" s="1"/>
  <c r="P380" i="7"/>
  <c r="J380" i="7"/>
  <c r="D379" i="7"/>
  <c r="E379" i="7" s="1"/>
  <c r="L379" i="7"/>
  <c r="P379" i="7"/>
  <c r="L377" i="7"/>
  <c r="G377" i="7"/>
  <c r="F372" i="7"/>
  <c r="J372" i="7"/>
  <c r="K372" i="7" s="1"/>
  <c r="C372" i="7"/>
  <c r="G372" i="7"/>
  <c r="O372" i="7"/>
  <c r="J371" i="7"/>
  <c r="K371" i="7" s="1"/>
  <c r="I367" i="7"/>
  <c r="J373" i="7"/>
  <c r="J369" i="7"/>
  <c r="O368" i="7"/>
  <c r="G368" i="7"/>
  <c r="H368" i="7" s="1"/>
  <c r="C368" i="7"/>
  <c r="J365" i="7"/>
  <c r="F365" i="7"/>
  <c r="O364" i="7"/>
  <c r="G364" i="7"/>
  <c r="J368" i="7"/>
  <c r="C361" i="12"/>
  <c r="F358" i="12"/>
  <c r="J352" i="12"/>
  <c r="M347" i="12"/>
  <c r="P344" i="12"/>
  <c r="G336" i="12"/>
  <c r="O330" i="12"/>
  <c r="O313" i="12"/>
  <c r="D308" i="12"/>
  <c r="I302" i="12"/>
  <c r="C291" i="12"/>
  <c r="J268" i="12"/>
  <c r="F258" i="12"/>
  <c r="P247" i="12"/>
  <c r="F242" i="12"/>
  <c r="L236" i="12"/>
  <c r="G225" i="12"/>
  <c r="J202" i="12"/>
  <c r="O196" i="12"/>
  <c r="O179" i="12"/>
  <c r="D174" i="12"/>
  <c r="I168" i="12"/>
  <c r="C157" i="12"/>
  <c r="D112" i="12"/>
  <c r="M66" i="12"/>
  <c r="F362" i="11"/>
  <c r="D360" i="11"/>
  <c r="G359" i="11"/>
  <c r="G358" i="11"/>
  <c r="J356" i="11"/>
  <c r="C354" i="11"/>
  <c r="F352" i="11"/>
  <c r="D350" i="11"/>
  <c r="C348" i="11"/>
  <c r="F346" i="11"/>
  <c r="D344" i="11"/>
  <c r="G342" i="11"/>
  <c r="F340" i="11"/>
  <c r="O339" i="11"/>
  <c r="G338" i="11"/>
  <c r="O336" i="11"/>
  <c r="J334" i="11"/>
  <c r="D333" i="11"/>
  <c r="L331" i="11"/>
  <c r="P330" i="11"/>
  <c r="J329" i="11"/>
  <c r="D328" i="11"/>
  <c r="I327" i="11"/>
  <c r="M326" i="11"/>
  <c r="F325" i="11"/>
  <c r="I322" i="11"/>
  <c r="M321" i="11"/>
  <c r="F319" i="11"/>
  <c r="D318" i="11"/>
  <c r="I317" i="11"/>
  <c r="M316" i="11"/>
  <c r="G315" i="11"/>
  <c r="J313" i="11"/>
  <c r="I312" i="11"/>
  <c r="F308" i="11"/>
  <c r="J307" i="11"/>
  <c r="J302" i="11"/>
  <c r="O301" i="11"/>
  <c r="F298" i="11"/>
  <c r="J297" i="11"/>
  <c r="O296" i="11"/>
  <c r="C295" i="11"/>
  <c r="F293" i="11"/>
  <c r="J292" i="11"/>
  <c r="M287" i="11"/>
  <c r="J284" i="11"/>
  <c r="G281" i="11"/>
  <c r="L280" i="11"/>
  <c r="D278" i="11"/>
  <c r="I277" i="11"/>
  <c r="O276" i="11"/>
  <c r="F275" i="11"/>
  <c r="F274" i="11"/>
  <c r="I270" i="11"/>
  <c r="O269" i="11"/>
  <c r="F267" i="11"/>
  <c r="L266" i="11"/>
  <c r="C264" i="11"/>
  <c r="I263" i="11"/>
  <c r="I261" i="11"/>
  <c r="F260" i="11"/>
  <c r="O259" i="11"/>
  <c r="P258" i="11"/>
  <c r="M255" i="11"/>
  <c r="J252" i="11"/>
  <c r="G249" i="11"/>
  <c r="L248" i="11"/>
  <c r="D246" i="11"/>
  <c r="I245" i="11"/>
  <c r="O244" i="11"/>
  <c r="F243" i="11"/>
  <c r="F242" i="11"/>
  <c r="I238" i="11"/>
  <c r="O237" i="11"/>
  <c r="F235" i="11"/>
  <c r="L234" i="11"/>
  <c r="C232" i="11"/>
  <c r="I231" i="11"/>
  <c r="I229" i="11"/>
  <c r="F228" i="11"/>
  <c r="O227" i="11"/>
  <c r="P226" i="11"/>
  <c r="M223" i="11"/>
  <c r="J220" i="11"/>
  <c r="G217" i="11"/>
  <c r="L216" i="11"/>
  <c r="D214" i="11"/>
  <c r="I213" i="11"/>
  <c r="O212" i="11"/>
  <c r="F211" i="11"/>
  <c r="F210" i="11"/>
  <c r="I206" i="11"/>
  <c r="O205" i="11"/>
  <c r="F202" i="11"/>
  <c r="J201" i="11"/>
  <c r="O200" i="11"/>
  <c r="C199" i="11"/>
  <c r="C198" i="11"/>
  <c r="G197" i="11"/>
  <c r="G192" i="11"/>
  <c r="L191" i="11"/>
  <c r="P190" i="11"/>
  <c r="C188" i="11"/>
  <c r="G187" i="11"/>
  <c r="L186" i="11"/>
  <c r="C183" i="11"/>
  <c r="G182" i="11"/>
  <c r="L181" i="11"/>
  <c r="P180" i="11"/>
  <c r="D179" i="11"/>
  <c r="D178" i="11"/>
  <c r="M177" i="11"/>
  <c r="L176" i="11"/>
  <c r="D173" i="11"/>
  <c r="I172" i="11"/>
  <c r="M171" i="11"/>
  <c r="D168" i="11"/>
  <c r="I167" i="11"/>
  <c r="M166" i="11"/>
  <c r="G165" i="11"/>
  <c r="I162" i="11"/>
  <c r="F161" i="11"/>
  <c r="G158" i="11"/>
  <c r="J155" i="11"/>
  <c r="L152" i="11"/>
  <c r="F151" i="11"/>
  <c r="O149" i="11"/>
  <c r="J145" i="11"/>
  <c r="G141" i="11"/>
  <c r="O139" i="11"/>
  <c r="J135" i="11"/>
  <c r="O129" i="11"/>
  <c r="C127" i="11"/>
  <c r="D124" i="11"/>
  <c r="G121" i="11"/>
  <c r="I118" i="11"/>
  <c r="C117" i="11"/>
  <c r="L115" i="11"/>
  <c r="G111" i="11"/>
  <c r="P109" i="11"/>
  <c r="D107" i="11"/>
  <c r="L105" i="11"/>
  <c r="I101" i="11"/>
  <c r="F96" i="11"/>
  <c r="C95" i="11"/>
  <c r="M93" i="11"/>
  <c r="O89" i="11"/>
  <c r="C86" i="11"/>
  <c r="I83" i="11"/>
  <c r="P80" i="11"/>
  <c r="L79" i="11"/>
  <c r="O75" i="11"/>
  <c r="F73" i="11"/>
  <c r="L70" i="11"/>
  <c r="G69" i="11"/>
  <c r="I65" i="11"/>
  <c r="C59" i="11"/>
  <c r="O57" i="11"/>
  <c r="F55" i="11"/>
  <c r="D50" i="11"/>
  <c r="O44" i="11"/>
  <c r="J43" i="11"/>
  <c r="F39" i="11"/>
  <c r="O37" i="11"/>
  <c r="P33" i="11"/>
  <c r="F31" i="11"/>
  <c r="L28" i="11"/>
  <c r="F27" i="11"/>
  <c r="O25" i="11"/>
  <c r="P22" i="11"/>
  <c r="J21" i="11"/>
  <c r="F17" i="11"/>
  <c r="O15" i="11"/>
  <c r="O5" i="11"/>
  <c r="O4" i="7"/>
  <c r="I5" i="7"/>
  <c r="C9" i="7"/>
  <c r="C10" i="7"/>
  <c r="M12" i="7"/>
  <c r="J16" i="7"/>
  <c r="G17" i="7"/>
  <c r="M20" i="7"/>
  <c r="M21" i="7"/>
  <c r="O24" i="7"/>
  <c r="C25" i="7"/>
  <c r="J32" i="7"/>
  <c r="M33" i="7"/>
  <c r="M36" i="7"/>
  <c r="C37" i="7"/>
  <c r="C38" i="7"/>
  <c r="M44" i="7"/>
  <c r="M45" i="7"/>
  <c r="J48" i="7"/>
  <c r="C49" i="7"/>
  <c r="M52" i="7"/>
  <c r="C53" i="7"/>
  <c r="L56" i="7"/>
  <c r="C57" i="7"/>
  <c r="C58" i="7"/>
  <c r="J60" i="7"/>
  <c r="C61" i="7"/>
  <c r="M64" i="7"/>
  <c r="M68" i="7"/>
  <c r="C72" i="7"/>
  <c r="L73" i="7"/>
  <c r="O76" i="7"/>
  <c r="M77" i="7"/>
  <c r="C81" i="7"/>
  <c r="G84" i="7"/>
  <c r="C85" i="7"/>
  <c r="G88" i="7"/>
  <c r="L89" i="7"/>
  <c r="C90" i="7"/>
  <c r="L92" i="7"/>
  <c r="C93" i="7"/>
  <c r="G96" i="7"/>
  <c r="L101" i="7"/>
  <c r="G104" i="7"/>
  <c r="L108" i="7"/>
  <c r="D109" i="7"/>
  <c r="F113" i="7"/>
  <c r="G116" i="7"/>
  <c r="C117" i="7"/>
  <c r="G120" i="7"/>
  <c r="C121" i="7"/>
  <c r="C122" i="7"/>
  <c r="L124" i="7"/>
  <c r="F125" i="7"/>
  <c r="C126" i="7"/>
  <c r="G128" i="7"/>
  <c r="C132" i="7"/>
  <c r="J134" i="7"/>
  <c r="G136" i="7"/>
  <c r="C137" i="7"/>
  <c r="C138" i="7"/>
  <c r="L140" i="7"/>
  <c r="L141" i="7"/>
  <c r="C142" i="7"/>
  <c r="C146" i="7"/>
  <c r="I148" i="7"/>
  <c r="O152" i="7"/>
  <c r="C153" i="7"/>
  <c r="C154" i="7"/>
  <c r="C156" i="7"/>
  <c r="J157" i="7"/>
  <c r="C158" i="7"/>
  <c r="C160" i="7"/>
  <c r="L161" i="7"/>
  <c r="C162" i="7"/>
  <c r="C164" i="7"/>
  <c r="F166" i="7"/>
  <c r="C167" i="7"/>
  <c r="C168" i="7"/>
  <c r="C169" i="7"/>
  <c r="L170" i="7"/>
  <c r="C172" i="7"/>
  <c r="O174" i="7"/>
  <c r="G176" i="7"/>
  <c r="J177" i="7"/>
  <c r="C178" i="7"/>
  <c r="C180" i="7"/>
  <c r="D182" i="7"/>
  <c r="C185" i="7"/>
  <c r="C186" i="7"/>
  <c r="F188" i="7"/>
  <c r="C190" i="7"/>
  <c r="M192" i="7"/>
  <c r="I196" i="7"/>
  <c r="G197" i="7"/>
  <c r="C198" i="7"/>
  <c r="G199" i="7"/>
  <c r="I200" i="7"/>
  <c r="G201" i="7"/>
  <c r="C202" i="7"/>
  <c r="C204" i="7"/>
  <c r="O205" i="7"/>
  <c r="C206" i="7"/>
  <c r="P207" i="7"/>
  <c r="C208" i="7"/>
  <c r="C212" i="7"/>
  <c r="C214" i="7"/>
  <c r="J216" i="7"/>
  <c r="G217" i="7"/>
  <c r="C218" i="7"/>
  <c r="G219" i="7"/>
  <c r="L220" i="7"/>
  <c r="J221" i="7"/>
  <c r="C222" i="7"/>
  <c r="C223" i="7"/>
  <c r="J224" i="7"/>
  <c r="P225" i="7"/>
  <c r="C226" i="7"/>
  <c r="C227" i="7"/>
  <c r="C228" i="7"/>
  <c r="C230" i="7"/>
  <c r="C231" i="7"/>
  <c r="C232" i="7"/>
  <c r="C233" i="7"/>
  <c r="M234" i="7"/>
  <c r="C236" i="7"/>
  <c r="J237" i="7"/>
  <c r="C238" i="7"/>
  <c r="P239" i="7"/>
  <c r="C240" i="7"/>
  <c r="I242" i="7"/>
  <c r="C243" i="7"/>
  <c r="L244" i="7"/>
  <c r="C247" i="7"/>
  <c r="J248" i="7"/>
  <c r="G249" i="7"/>
  <c r="M250" i="7"/>
  <c r="L252" i="7"/>
  <c r="J253" i="7"/>
  <c r="C254" i="7"/>
  <c r="J256" i="7"/>
  <c r="L257" i="7"/>
  <c r="P259" i="7"/>
  <c r="C260" i="7"/>
  <c r="L261" i="7"/>
  <c r="C262" i="7"/>
  <c r="C263" i="7"/>
  <c r="J264" i="7"/>
  <c r="C265" i="7"/>
  <c r="C266" i="7"/>
  <c r="P267" i="7"/>
  <c r="C268" i="7"/>
  <c r="J270" i="7"/>
  <c r="J272" i="7"/>
  <c r="J274" i="7"/>
  <c r="C276" i="7"/>
  <c r="G277" i="7"/>
  <c r="D278" i="7"/>
  <c r="J280" i="7"/>
  <c r="C281" i="7"/>
  <c r="C282" i="7"/>
  <c r="L283" i="7"/>
  <c r="C284" i="7"/>
  <c r="G285" i="7"/>
  <c r="C286" i="7"/>
  <c r="G290" i="7"/>
  <c r="P291" i="7"/>
  <c r="I292" i="7"/>
  <c r="C294" i="7"/>
  <c r="C295" i="7"/>
  <c r="C296" i="7"/>
  <c r="C297" i="7"/>
  <c r="C298" i="7"/>
  <c r="F300" i="7"/>
  <c r="C302" i="7"/>
  <c r="C304" i="7"/>
  <c r="C306" i="7"/>
  <c r="C307" i="7"/>
  <c r="M308" i="7"/>
  <c r="G309" i="7"/>
  <c r="D310" i="7"/>
  <c r="J311" i="7"/>
  <c r="C312" i="7"/>
  <c r="P313" i="7"/>
  <c r="P314" i="7"/>
  <c r="C316" i="7"/>
  <c r="O317" i="7"/>
  <c r="I318" i="7"/>
  <c r="O320" i="7"/>
  <c r="C323" i="7"/>
  <c r="I324" i="7"/>
  <c r="L326" i="7"/>
  <c r="O327" i="7"/>
  <c r="L328" i="7"/>
  <c r="L329" i="7"/>
  <c r="C330" i="7"/>
  <c r="F332" i="7"/>
  <c r="O333" i="7"/>
  <c r="O334" i="7"/>
  <c r="O336" i="7"/>
  <c r="G338" i="7"/>
  <c r="C339" i="7"/>
  <c r="I340" i="7"/>
  <c r="M341" i="7"/>
  <c r="C342" i="7"/>
  <c r="O343" i="7"/>
  <c r="C344" i="7"/>
  <c r="P345" i="7"/>
  <c r="C346" i="7"/>
  <c r="I347" i="7"/>
  <c r="P348" i="7"/>
  <c r="J349" i="7"/>
  <c r="C350" i="7"/>
  <c r="C352" i="7"/>
  <c r="G354" i="7"/>
  <c r="C355" i="7"/>
  <c r="C356" i="7"/>
  <c r="I357" i="7"/>
  <c r="C358" i="7"/>
  <c r="F359" i="7"/>
  <c r="O360" i="7"/>
  <c r="C361" i="7"/>
  <c r="C362" i="7"/>
  <c r="G363" i="7"/>
  <c r="M3" i="7"/>
  <c r="N374" i="11" l="1"/>
  <c r="Q366" i="7"/>
  <c r="E387" i="7"/>
  <c r="E376" i="12"/>
  <c r="H369" i="13"/>
  <c r="E385" i="11"/>
  <c r="Q385" i="11"/>
  <c r="N364" i="11"/>
  <c r="N373" i="11"/>
  <c r="H384" i="11"/>
  <c r="Q368" i="11"/>
  <c r="N372" i="13"/>
  <c r="N370" i="12"/>
  <c r="K380" i="7"/>
  <c r="Q373" i="11"/>
  <c r="Q384" i="13"/>
  <c r="N388" i="12"/>
  <c r="N373" i="7"/>
  <c r="K365" i="12"/>
  <c r="H370" i="12"/>
  <c r="N390" i="11"/>
  <c r="E381" i="13"/>
  <c r="Q389" i="12"/>
  <c r="Q384" i="11"/>
  <c r="Q364" i="13"/>
  <c r="Q388" i="12"/>
  <c r="K392" i="7"/>
  <c r="K364" i="12"/>
  <c r="K367" i="11"/>
  <c r="N376" i="12"/>
  <c r="Q386" i="7"/>
  <c r="Q377" i="13"/>
  <c r="Q376" i="13"/>
  <c r="K379" i="12"/>
  <c r="Q372" i="12"/>
  <c r="K385" i="11"/>
  <c r="K369" i="11"/>
  <c r="N388" i="11"/>
  <c r="Q364" i="11"/>
  <c r="Q390" i="11"/>
  <c r="N386" i="11"/>
  <c r="E364" i="11"/>
  <c r="H373" i="11"/>
  <c r="Q379" i="7"/>
  <c r="Q372" i="11"/>
  <c r="N376" i="13"/>
  <c r="K386" i="7"/>
  <c r="K369" i="7"/>
  <c r="N384" i="7"/>
  <c r="K373" i="7"/>
  <c r="K391" i="11"/>
  <c r="N364" i="12"/>
  <c r="N392" i="11"/>
  <c r="Q387" i="7"/>
  <c r="Q369" i="13"/>
  <c r="H392" i="7"/>
  <c r="Q391" i="11"/>
  <c r="Q392" i="7"/>
  <c r="K382" i="7"/>
  <c r="H381" i="7"/>
  <c r="N392" i="7"/>
  <c r="K366" i="7"/>
  <c r="H389" i="12"/>
  <c r="H366" i="7"/>
  <c r="K371" i="11"/>
  <c r="N375" i="13"/>
  <c r="N392" i="12"/>
  <c r="E391" i="13"/>
  <c r="Q382" i="7"/>
  <c r="K376" i="12"/>
  <c r="H381" i="11"/>
  <c r="K381" i="13"/>
  <c r="K366" i="13"/>
  <c r="K388" i="13"/>
  <c r="N391" i="13"/>
  <c r="H365" i="11"/>
  <c r="Q373" i="7"/>
  <c r="H376" i="13"/>
  <c r="N380" i="12"/>
  <c r="K369" i="12"/>
  <c r="K391" i="12"/>
  <c r="K384" i="12"/>
  <c r="N385" i="7"/>
  <c r="N367" i="11"/>
  <c r="H391" i="12"/>
  <c r="H374" i="12"/>
  <c r="H364" i="13"/>
  <c r="N382" i="11"/>
  <c r="K376" i="7"/>
  <c r="H369" i="12"/>
  <c r="H388" i="13"/>
  <c r="Q384" i="12"/>
  <c r="Q381" i="13"/>
  <c r="H382" i="13"/>
  <c r="K376" i="13"/>
  <c r="Q364" i="7"/>
  <c r="Q370" i="7"/>
  <c r="Q382" i="12"/>
  <c r="K364" i="11"/>
  <c r="Q368" i="7"/>
  <c r="Q386" i="13"/>
  <c r="K384" i="7"/>
  <c r="N373" i="13"/>
  <c r="H379" i="7"/>
  <c r="H379" i="11"/>
  <c r="Q373" i="12"/>
  <c r="Q378" i="7"/>
  <c r="K391" i="7"/>
  <c r="K379" i="7"/>
  <c r="N389" i="7"/>
  <c r="Q377" i="11"/>
  <c r="N365" i="13"/>
  <c r="N372" i="11"/>
  <c r="H391" i="11"/>
  <c r="K387" i="7"/>
  <c r="E384" i="12"/>
  <c r="H366" i="11"/>
  <c r="N377" i="11"/>
  <c r="H386" i="13"/>
  <c r="K373" i="11"/>
  <c r="N365" i="11"/>
  <c r="K392" i="11"/>
  <c r="E384" i="13"/>
  <c r="H365" i="12"/>
  <c r="E376" i="11"/>
  <c r="E380" i="11"/>
  <c r="E374" i="7"/>
  <c r="Q380" i="11"/>
  <c r="N386" i="7"/>
  <c r="H365" i="13"/>
  <c r="E369" i="7"/>
  <c r="Q381" i="7"/>
  <c r="N384" i="12"/>
  <c r="K368" i="7"/>
  <c r="K365" i="7"/>
  <c r="Q372" i="7"/>
  <c r="N369" i="11"/>
  <c r="K386" i="11"/>
  <c r="E381" i="11"/>
  <c r="Q377" i="12"/>
  <c r="N386" i="12"/>
  <c r="K371" i="12"/>
  <c r="Q378" i="12"/>
  <c r="Q379" i="11"/>
  <c r="K389" i="7"/>
  <c r="H374" i="11"/>
  <c r="K375" i="12"/>
  <c r="H366" i="12"/>
  <c r="E379" i="13"/>
  <c r="Q374" i="7"/>
  <c r="K389" i="12"/>
  <c r="N381" i="7"/>
  <c r="K369" i="13"/>
  <c r="E375" i="11"/>
  <c r="N366" i="12"/>
  <c r="E370" i="12"/>
  <c r="K390" i="12"/>
  <c r="Q376" i="12"/>
  <c r="K374" i="7"/>
  <c r="N365" i="7"/>
  <c r="N391" i="11"/>
  <c r="H380" i="12"/>
  <c r="E381" i="7"/>
  <c r="N372" i="7"/>
  <c r="H373" i="7"/>
  <c r="E368" i="7"/>
  <c r="N370" i="11"/>
  <c r="N389" i="12"/>
  <c r="N369" i="13"/>
  <c r="N377" i="13"/>
  <c r="N392" i="13"/>
  <c r="K378" i="7"/>
  <c r="K380" i="12"/>
  <c r="H380" i="11"/>
  <c r="N369" i="12"/>
  <c r="N377" i="12"/>
  <c r="H377" i="12"/>
  <c r="Q390" i="7"/>
  <c r="H373" i="12"/>
  <c r="Q384" i="7"/>
  <c r="Q376" i="7"/>
  <c r="N365" i="12"/>
  <c r="H377" i="11"/>
  <c r="N384" i="11"/>
  <c r="E378" i="7"/>
  <c r="E382" i="7"/>
  <c r="H370" i="7"/>
  <c r="K373" i="12"/>
  <c r="N383" i="7"/>
  <c r="E385" i="7"/>
  <c r="E370" i="11"/>
  <c r="E386" i="11"/>
  <c r="K383" i="11"/>
  <c r="E374" i="11"/>
  <c r="Q383" i="11"/>
  <c r="H375" i="11"/>
  <c r="N374" i="13"/>
  <c r="E388" i="11"/>
  <c r="Q368" i="13"/>
  <c r="E368" i="13"/>
  <c r="E379" i="11"/>
  <c r="H392" i="11"/>
  <c r="E386" i="7"/>
  <c r="N366" i="7"/>
  <c r="H380" i="7"/>
  <c r="N378" i="11"/>
  <c r="Q369" i="12"/>
  <c r="E387" i="13"/>
  <c r="Q388" i="13"/>
  <c r="H372" i="12"/>
  <c r="E372" i="11"/>
  <c r="N378" i="7"/>
  <c r="E370" i="7"/>
  <c r="H372" i="13"/>
  <c r="Q364" i="12"/>
  <c r="H384" i="7"/>
  <c r="N391" i="7"/>
  <c r="Q365" i="11"/>
  <c r="Q369" i="11"/>
  <c r="N373" i="12"/>
  <c r="E367" i="12"/>
  <c r="E375" i="12"/>
  <c r="K367" i="12"/>
  <c r="N372" i="12"/>
  <c r="E365" i="11"/>
  <c r="K391" i="13"/>
  <c r="H368" i="11"/>
  <c r="E377" i="11"/>
  <c r="Q365" i="7"/>
  <c r="E364" i="7"/>
  <c r="E384" i="11"/>
  <c r="K372" i="11"/>
  <c r="Q365" i="13"/>
  <c r="H390" i="11"/>
  <c r="K386" i="13"/>
  <c r="K372" i="12"/>
  <c r="E364" i="12"/>
  <c r="H377" i="7"/>
  <c r="N388" i="7"/>
  <c r="E388" i="7"/>
  <c r="E376" i="7"/>
  <c r="Q371" i="7"/>
  <c r="Q383" i="7"/>
  <c r="Q370" i="11"/>
  <c r="K392" i="12"/>
  <c r="H367" i="12"/>
  <c r="N366" i="13"/>
  <c r="N389" i="13"/>
  <c r="E365" i="12"/>
  <c r="E377" i="12"/>
  <c r="H385" i="12"/>
  <c r="K370" i="11"/>
  <c r="E388" i="12"/>
  <c r="K366" i="11"/>
  <c r="Q388" i="7"/>
  <c r="K383" i="12"/>
  <c r="H370" i="13"/>
  <c r="N364" i="13"/>
  <c r="E368" i="12"/>
  <c r="N390" i="7"/>
  <c r="K374" i="11"/>
  <c r="H369" i="7"/>
  <c r="Q380" i="12"/>
  <c r="M344" i="11"/>
  <c r="Q375" i="12"/>
  <c r="N391" i="12"/>
  <c r="H391" i="13"/>
  <c r="H387" i="13"/>
  <c r="K373" i="13"/>
  <c r="E373" i="13"/>
  <c r="H384" i="13"/>
  <c r="H390" i="12"/>
  <c r="H369" i="11"/>
  <c r="E387" i="12"/>
  <c r="Q376" i="11"/>
  <c r="E390" i="11"/>
  <c r="Q389" i="7"/>
  <c r="E390" i="7"/>
  <c r="H388" i="12"/>
  <c r="N374" i="7"/>
  <c r="N376" i="11"/>
  <c r="N380" i="11"/>
  <c r="N386" i="13"/>
  <c r="E372" i="7"/>
  <c r="H365" i="7"/>
  <c r="H389" i="7"/>
  <c r="E386" i="12"/>
  <c r="N374" i="12"/>
  <c r="Q367" i="12"/>
  <c r="K372" i="13"/>
  <c r="N384" i="13"/>
  <c r="H376" i="11"/>
  <c r="N381" i="11"/>
  <c r="E364" i="13"/>
  <c r="Q385" i="7"/>
  <c r="N387" i="7"/>
  <c r="N385" i="11"/>
  <c r="H387" i="11"/>
  <c r="E382" i="12"/>
  <c r="N381" i="13"/>
  <c r="N390" i="12"/>
  <c r="N367" i="13"/>
  <c r="Q375" i="7"/>
  <c r="N389" i="11"/>
  <c r="Q371" i="11"/>
  <c r="H371" i="11"/>
  <c r="E378" i="11"/>
  <c r="H382" i="12"/>
  <c r="E390" i="12"/>
  <c r="H375" i="12"/>
  <c r="Q379" i="12"/>
  <c r="H386" i="12"/>
  <c r="N378" i="12"/>
  <c r="Q373" i="13"/>
  <c r="N383" i="13"/>
  <c r="Q390" i="13"/>
  <c r="E382" i="13"/>
  <c r="E383" i="12"/>
  <c r="H389" i="13"/>
  <c r="K368" i="13"/>
  <c r="Q369" i="7"/>
  <c r="K368" i="11"/>
  <c r="K378" i="13"/>
  <c r="Q383" i="12"/>
  <c r="N388" i="13"/>
  <c r="N370" i="7"/>
  <c r="N377" i="7"/>
  <c r="N387" i="12"/>
  <c r="D356" i="11"/>
  <c r="N379" i="7"/>
  <c r="Q366" i="11"/>
  <c r="K379" i="11"/>
  <c r="E371" i="11"/>
  <c r="N370" i="13"/>
  <c r="Q382" i="13"/>
  <c r="N385" i="13"/>
  <c r="N390" i="13"/>
  <c r="E370" i="13"/>
  <c r="Q389" i="13"/>
  <c r="H390" i="13"/>
  <c r="E371" i="13"/>
  <c r="N371" i="13"/>
  <c r="H371" i="13"/>
  <c r="E385" i="13"/>
  <c r="N368" i="12"/>
  <c r="K390" i="7"/>
  <c r="K365" i="13"/>
  <c r="E380" i="7"/>
  <c r="Q387" i="13"/>
  <c r="N371" i="11"/>
  <c r="Q387" i="11"/>
  <c r="H387" i="12"/>
  <c r="H383" i="13"/>
  <c r="E380" i="13"/>
  <c r="D340" i="7"/>
  <c r="D308" i="7"/>
  <c r="D276" i="7"/>
  <c r="E276" i="7" s="1"/>
  <c r="D244" i="7"/>
  <c r="D212" i="7"/>
  <c r="E212" i="7" s="1"/>
  <c r="D180" i="7"/>
  <c r="E180" i="7" s="1"/>
  <c r="D148" i="7"/>
  <c r="C104" i="7"/>
  <c r="G344" i="7"/>
  <c r="J304" i="7"/>
  <c r="L128" i="7"/>
  <c r="G354" i="11"/>
  <c r="F338" i="11"/>
  <c r="H338" i="11" s="1"/>
  <c r="Q367" i="7"/>
  <c r="H367" i="7"/>
  <c r="E375" i="7"/>
  <c r="N366" i="11"/>
  <c r="H383" i="11"/>
  <c r="K382" i="11"/>
  <c r="K389" i="11"/>
  <c r="Q367" i="11"/>
  <c r="H367" i="11"/>
  <c r="K378" i="11"/>
  <c r="K387" i="11"/>
  <c r="E389" i="11"/>
  <c r="E379" i="12"/>
  <c r="K390" i="13"/>
  <c r="N379" i="13"/>
  <c r="E375" i="13"/>
  <c r="E374" i="13"/>
  <c r="H367" i="13"/>
  <c r="K377" i="13"/>
  <c r="H368" i="12"/>
  <c r="Q380" i="13"/>
  <c r="K388" i="11"/>
  <c r="N376" i="7"/>
  <c r="H368" i="13"/>
  <c r="H375" i="7"/>
  <c r="J362" i="11"/>
  <c r="P352" i="11"/>
  <c r="Q382" i="11"/>
  <c r="Q378" i="11"/>
  <c r="N371" i="12"/>
  <c r="H378" i="12"/>
  <c r="Q381" i="12"/>
  <c r="K379" i="13"/>
  <c r="Q368" i="12"/>
  <c r="N382" i="12"/>
  <c r="H380" i="13"/>
  <c r="Q388" i="11"/>
  <c r="N382" i="7"/>
  <c r="D348" i="7"/>
  <c r="D316" i="7"/>
  <c r="E316" i="7" s="1"/>
  <c r="D284" i="7"/>
  <c r="E284" i="7" s="1"/>
  <c r="D252" i="7"/>
  <c r="D220" i="7"/>
  <c r="D188" i="7"/>
  <c r="D156" i="7"/>
  <c r="E156" i="7" s="1"/>
  <c r="D124" i="7"/>
  <c r="J356" i="7"/>
  <c r="F316" i="7"/>
  <c r="G168" i="7"/>
  <c r="D3" i="7"/>
  <c r="D332" i="7"/>
  <c r="D300" i="7"/>
  <c r="D268" i="7"/>
  <c r="E268" i="7" s="1"/>
  <c r="D236" i="7"/>
  <c r="E236" i="7" s="1"/>
  <c r="D204" i="7"/>
  <c r="E204" i="7" s="1"/>
  <c r="D172" i="7"/>
  <c r="E172" i="7" s="1"/>
  <c r="D140" i="7"/>
  <c r="J336" i="7"/>
  <c r="P252" i="7"/>
  <c r="M84" i="7"/>
  <c r="D356" i="7"/>
  <c r="E356" i="7" s="1"/>
  <c r="D324" i="7"/>
  <c r="D292" i="7"/>
  <c r="D260" i="7"/>
  <c r="E260" i="7" s="1"/>
  <c r="D228" i="7"/>
  <c r="E228" i="7" s="1"/>
  <c r="D196" i="7"/>
  <c r="D164" i="7"/>
  <c r="E164" i="7" s="1"/>
  <c r="D132" i="7"/>
  <c r="E132" i="7" s="1"/>
  <c r="G3" i="7"/>
  <c r="G328" i="7"/>
  <c r="L212" i="7"/>
  <c r="I44" i="7"/>
  <c r="M360" i="11"/>
  <c r="J346" i="11"/>
  <c r="H364" i="7"/>
  <c r="H372" i="7"/>
  <c r="Q380" i="7"/>
  <c r="E367" i="7"/>
  <c r="E391" i="7"/>
  <c r="E382" i="11"/>
  <c r="H389" i="11"/>
  <c r="K387" i="12"/>
  <c r="K381" i="12"/>
  <c r="N367" i="12"/>
  <c r="H392" i="12"/>
  <c r="N378" i="13"/>
  <c r="H374" i="13"/>
  <c r="K385" i="13"/>
  <c r="Q392" i="13"/>
  <c r="K370" i="13"/>
  <c r="E377" i="13"/>
  <c r="N382" i="13"/>
  <c r="N383" i="12"/>
  <c r="N380" i="13"/>
  <c r="E392" i="11"/>
  <c r="N364" i="7"/>
  <c r="E368" i="11"/>
  <c r="N368" i="13"/>
  <c r="K389" i="13"/>
  <c r="K387" i="13"/>
  <c r="E390" i="13"/>
  <c r="Q370" i="13"/>
  <c r="E389" i="13"/>
  <c r="E367" i="13"/>
  <c r="E383" i="13"/>
  <c r="K371" i="13"/>
  <c r="H379" i="13"/>
  <c r="Q385" i="13"/>
  <c r="E366" i="13"/>
  <c r="Q378" i="13"/>
  <c r="Q374" i="13"/>
  <c r="K367" i="13"/>
  <c r="H375" i="13"/>
  <c r="Q391" i="13"/>
  <c r="Q366" i="13"/>
  <c r="E378" i="13"/>
  <c r="K383" i="13"/>
  <c r="E392" i="13"/>
  <c r="K375" i="13"/>
  <c r="Q385" i="12"/>
  <c r="H379" i="12"/>
  <c r="N381" i="12"/>
  <c r="Q370" i="12"/>
  <c r="E378" i="12"/>
  <c r="E385" i="12"/>
  <c r="E381" i="12"/>
  <c r="Q386" i="12"/>
  <c r="E366" i="12"/>
  <c r="Q374" i="12"/>
  <c r="E392" i="12"/>
  <c r="E371" i="12"/>
  <c r="H371" i="12"/>
  <c r="Q366" i="12"/>
  <c r="E374" i="12"/>
  <c r="K385" i="12"/>
  <c r="Q391" i="12"/>
  <c r="K386" i="12"/>
  <c r="Q392" i="12"/>
  <c r="Q374" i="11"/>
  <c r="K375" i="11"/>
  <c r="Q381" i="11"/>
  <c r="Q386" i="11"/>
  <c r="N383" i="11"/>
  <c r="E387" i="11"/>
  <c r="E367" i="11"/>
  <c r="Q389" i="11"/>
  <c r="N375" i="11"/>
  <c r="K383" i="7"/>
  <c r="K388" i="7"/>
  <c r="E371" i="7"/>
  <c r="K367" i="7"/>
  <c r="N371" i="7"/>
  <c r="K385" i="7"/>
  <c r="N375" i="7"/>
  <c r="E377" i="7"/>
  <c r="Q391" i="7"/>
  <c r="K377" i="7"/>
  <c r="E383" i="7"/>
  <c r="H371" i="7"/>
  <c r="C348" i="7"/>
  <c r="C340" i="7"/>
  <c r="C332" i="7"/>
  <c r="C324" i="7"/>
  <c r="C308" i="7"/>
  <c r="C300" i="7"/>
  <c r="C292" i="7"/>
  <c r="C252" i="7"/>
  <c r="C244" i="7"/>
  <c r="C220" i="7"/>
  <c r="C196" i="7"/>
  <c r="C188" i="7"/>
  <c r="C148" i="7"/>
  <c r="C140" i="7"/>
  <c r="C124" i="7"/>
  <c r="C96" i="7"/>
  <c r="C64" i="7"/>
  <c r="J3" i="7"/>
  <c r="O352" i="7"/>
  <c r="M340" i="7"/>
  <c r="P332" i="7"/>
  <c r="M324" i="7"/>
  <c r="L312" i="7"/>
  <c r="P300" i="7"/>
  <c r="M200" i="7"/>
  <c r="O160" i="7"/>
  <c r="L116" i="7"/>
  <c r="D301" i="11"/>
  <c r="C223" i="11"/>
  <c r="I199" i="11"/>
  <c r="O173" i="11"/>
  <c r="P3" i="11"/>
  <c r="L3" i="11"/>
  <c r="F3" i="11"/>
  <c r="F169" i="11"/>
  <c r="J169" i="11"/>
  <c r="P175" i="11"/>
  <c r="F175" i="11"/>
  <c r="P185" i="11"/>
  <c r="F185" i="11"/>
  <c r="D189" i="11"/>
  <c r="I189" i="11"/>
  <c r="G203" i="11"/>
  <c r="M203" i="11"/>
  <c r="C207" i="11"/>
  <c r="M207" i="11"/>
  <c r="C215" i="11"/>
  <c r="I215" i="11"/>
  <c r="O219" i="11"/>
  <c r="F219" i="11"/>
  <c r="I221" i="11"/>
  <c r="O221" i="11"/>
  <c r="C247" i="11"/>
  <c r="I247" i="11"/>
  <c r="O251" i="11"/>
  <c r="F251" i="11"/>
  <c r="I253" i="11"/>
  <c r="O253" i="11"/>
  <c r="C257" i="11"/>
  <c r="L257" i="11"/>
  <c r="C265" i="11"/>
  <c r="G265" i="11"/>
  <c r="C271" i="11"/>
  <c r="M271" i="11"/>
  <c r="L273" i="11"/>
  <c r="C273" i="11"/>
  <c r="C279" i="11"/>
  <c r="I279" i="11"/>
  <c r="O283" i="11"/>
  <c r="F283" i="11"/>
  <c r="I285" i="11"/>
  <c r="O285" i="11"/>
  <c r="C289" i="11"/>
  <c r="M289" i="11"/>
  <c r="O291" i="11"/>
  <c r="D291" i="11"/>
  <c r="G299" i="11"/>
  <c r="L299" i="11"/>
  <c r="F303" i="11"/>
  <c r="P303" i="11"/>
  <c r="C305" i="11"/>
  <c r="G305" i="11"/>
  <c r="F309" i="11"/>
  <c r="L309" i="11"/>
  <c r="M311" i="11"/>
  <c r="C311" i="11"/>
  <c r="D323" i="11"/>
  <c r="O323" i="11"/>
  <c r="F335" i="11"/>
  <c r="I335" i="11"/>
  <c r="D337" i="11"/>
  <c r="G337" i="11"/>
  <c r="O337" i="11"/>
  <c r="G339" i="11"/>
  <c r="F339" i="11"/>
  <c r="J339" i="11"/>
  <c r="F341" i="11"/>
  <c r="O341" i="11"/>
  <c r="D341" i="11"/>
  <c r="C343" i="11"/>
  <c r="L343" i="11"/>
  <c r="D345" i="11"/>
  <c r="C345" i="11"/>
  <c r="I345" i="11"/>
  <c r="G347" i="11"/>
  <c r="F347" i="11"/>
  <c r="J347" i="11"/>
  <c r="C349" i="11"/>
  <c r="G349" i="11"/>
  <c r="F351" i="11"/>
  <c r="I351" i="11"/>
  <c r="O351" i="11"/>
  <c r="G353" i="11"/>
  <c r="F353" i="11"/>
  <c r="L353" i="11"/>
  <c r="P353" i="11"/>
  <c r="D355" i="11"/>
  <c r="C355" i="11"/>
  <c r="M355" i="11"/>
  <c r="F357" i="11"/>
  <c r="O357" i="11"/>
  <c r="D357" i="11"/>
  <c r="C359" i="11"/>
  <c r="L359" i="11"/>
  <c r="D361" i="11"/>
  <c r="C361" i="11"/>
  <c r="I361" i="11"/>
  <c r="G363" i="11"/>
  <c r="F363" i="11"/>
  <c r="J363" i="11"/>
  <c r="P347" i="11"/>
  <c r="J341" i="11"/>
  <c r="O333" i="11"/>
  <c r="C255" i="11"/>
  <c r="D205" i="11"/>
  <c r="J179" i="11"/>
  <c r="J288" i="7"/>
  <c r="O288" i="7"/>
  <c r="P244" i="7"/>
  <c r="F244" i="7"/>
  <c r="F236" i="7"/>
  <c r="L236" i="7"/>
  <c r="F228" i="7"/>
  <c r="P228" i="7"/>
  <c r="P212" i="7"/>
  <c r="F212" i="7"/>
  <c r="F204" i="7"/>
  <c r="L204" i="7"/>
  <c r="J184" i="7"/>
  <c r="O184" i="7"/>
  <c r="I172" i="7"/>
  <c r="O172" i="7"/>
  <c r="F164" i="7"/>
  <c r="L164" i="7"/>
  <c r="P164" i="7"/>
  <c r="F156" i="7"/>
  <c r="L156" i="7"/>
  <c r="G144" i="7"/>
  <c r="M144" i="7"/>
  <c r="G132" i="7"/>
  <c r="L132" i="7"/>
  <c r="G112" i="7"/>
  <c r="L112" i="7"/>
  <c r="G100" i="7"/>
  <c r="L100" i="7"/>
  <c r="G80" i="7"/>
  <c r="M80" i="7"/>
  <c r="G72" i="7"/>
  <c r="L72" i="7"/>
  <c r="J40" i="7"/>
  <c r="O40" i="7"/>
  <c r="I28" i="7"/>
  <c r="M28" i="7"/>
  <c r="I8" i="7"/>
  <c r="O8" i="7"/>
  <c r="D360" i="7"/>
  <c r="D352" i="7"/>
  <c r="E352" i="7" s="1"/>
  <c r="D344" i="7"/>
  <c r="E344" i="7" s="1"/>
  <c r="D336" i="7"/>
  <c r="D328" i="7"/>
  <c r="D320" i="7"/>
  <c r="D312" i="7"/>
  <c r="E312" i="7" s="1"/>
  <c r="D304" i="7"/>
  <c r="E304" i="7" s="1"/>
  <c r="D296" i="7"/>
  <c r="E296" i="7" s="1"/>
  <c r="D288" i="7"/>
  <c r="D280" i="7"/>
  <c r="D272" i="7"/>
  <c r="D264" i="7"/>
  <c r="D256" i="7"/>
  <c r="D248" i="7"/>
  <c r="D240" i="7"/>
  <c r="E240" i="7" s="1"/>
  <c r="D232" i="7"/>
  <c r="E232" i="7" s="1"/>
  <c r="D224" i="7"/>
  <c r="D216" i="7"/>
  <c r="D208" i="7"/>
  <c r="E208" i="7" s="1"/>
  <c r="D200" i="7"/>
  <c r="D192" i="7"/>
  <c r="D184" i="7"/>
  <c r="D176" i="7"/>
  <c r="D168" i="7"/>
  <c r="E168" i="7" s="1"/>
  <c r="D160" i="7"/>
  <c r="E160" i="7" s="1"/>
  <c r="D152" i="7"/>
  <c r="D144" i="7"/>
  <c r="D136" i="7"/>
  <c r="D128" i="7"/>
  <c r="C120" i="7"/>
  <c r="C88" i="7"/>
  <c r="C56" i="7"/>
  <c r="J352" i="7"/>
  <c r="G312" i="7"/>
  <c r="L296" i="7"/>
  <c r="J232" i="7"/>
  <c r="I192" i="7"/>
  <c r="J152" i="7"/>
  <c r="G68" i="7"/>
  <c r="J24" i="7"/>
  <c r="P363" i="11"/>
  <c r="J357" i="11"/>
  <c r="D351" i="11"/>
  <c r="C321" i="11"/>
  <c r="I295" i="11"/>
  <c r="O267" i="11"/>
  <c r="D163" i="11"/>
  <c r="O163" i="11"/>
  <c r="C193" i="11"/>
  <c r="M193" i="11"/>
  <c r="O195" i="11"/>
  <c r="D195" i="11"/>
  <c r="L209" i="11"/>
  <c r="C209" i="11"/>
  <c r="C225" i="11"/>
  <c r="L225" i="11"/>
  <c r="C233" i="11"/>
  <c r="G233" i="11"/>
  <c r="C239" i="11"/>
  <c r="M239" i="11"/>
  <c r="L241" i="11"/>
  <c r="C241" i="11"/>
  <c r="C360" i="7"/>
  <c r="C336" i="7"/>
  <c r="C328" i="7"/>
  <c r="C320" i="7"/>
  <c r="C288" i="7"/>
  <c r="C280" i="7"/>
  <c r="C272" i="7"/>
  <c r="C264" i="7"/>
  <c r="C256" i="7"/>
  <c r="C248" i="7"/>
  <c r="C224" i="7"/>
  <c r="C216" i="7"/>
  <c r="C200" i="7"/>
  <c r="C192" i="7"/>
  <c r="C184" i="7"/>
  <c r="C176" i="7"/>
  <c r="C152" i="7"/>
  <c r="C144" i="7"/>
  <c r="C136" i="7"/>
  <c r="C128" i="7"/>
  <c r="C112" i="7"/>
  <c r="C80" i="7"/>
  <c r="C48" i="7"/>
  <c r="P220" i="7"/>
  <c r="M176" i="7"/>
  <c r="L96" i="7"/>
  <c r="G56" i="7"/>
  <c r="I12" i="7"/>
  <c r="M349" i="11"/>
  <c r="G343" i="11"/>
  <c r="P335" i="11"/>
  <c r="P313" i="11"/>
  <c r="C287" i="11"/>
  <c r="O235" i="11"/>
  <c r="D362" i="11"/>
  <c r="G360" i="11"/>
  <c r="P358" i="11"/>
  <c r="J352" i="11"/>
  <c r="M350" i="11"/>
  <c r="D346" i="11"/>
  <c r="G344" i="11"/>
  <c r="P342" i="11"/>
  <c r="C360" i="11"/>
  <c r="E360" i="11" s="1"/>
  <c r="F358" i="11"/>
  <c r="H358" i="11" s="1"/>
  <c r="O356" i="11"/>
  <c r="I350" i="11"/>
  <c r="L348" i="11"/>
  <c r="C344" i="11"/>
  <c r="E344" i="11" s="1"/>
  <c r="F342" i="11"/>
  <c r="H342" i="11" s="1"/>
  <c r="O340" i="11"/>
  <c r="P334" i="11"/>
  <c r="O362" i="11"/>
  <c r="I356" i="11"/>
  <c r="K356" i="11" s="1"/>
  <c r="L354" i="11"/>
  <c r="C350" i="11"/>
  <c r="E350" i="11" s="1"/>
  <c r="F348" i="11"/>
  <c r="O346" i="11"/>
  <c r="I340" i="11"/>
  <c r="O338" i="11"/>
  <c r="I351" i="7"/>
  <c r="J351" i="7"/>
  <c r="O351" i="7"/>
  <c r="F351" i="7"/>
  <c r="L351" i="7"/>
  <c r="P351" i="7"/>
  <c r="M351" i="7"/>
  <c r="D351" i="7"/>
  <c r="G351" i="7"/>
  <c r="I335" i="7"/>
  <c r="J335" i="7"/>
  <c r="O335" i="7"/>
  <c r="F335" i="7"/>
  <c r="L335" i="7"/>
  <c r="P335" i="7"/>
  <c r="D335" i="7"/>
  <c r="G335" i="7"/>
  <c r="I319" i="7"/>
  <c r="J319" i="7"/>
  <c r="O319" i="7"/>
  <c r="F319" i="7"/>
  <c r="L319" i="7"/>
  <c r="P319" i="7"/>
  <c r="D319" i="7"/>
  <c r="G319" i="7"/>
  <c r="J299" i="7"/>
  <c r="O299" i="7"/>
  <c r="F299" i="7"/>
  <c r="L299" i="7"/>
  <c r="P299" i="7"/>
  <c r="G299" i="7"/>
  <c r="M299" i="7"/>
  <c r="D299" i="7"/>
  <c r="I279" i="7"/>
  <c r="M279" i="7"/>
  <c r="J279" i="7"/>
  <c r="F279" i="7"/>
  <c r="O279" i="7"/>
  <c r="L279" i="7"/>
  <c r="D279" i="7"/>
  <c r="P279" i="7"/>
  <c r="G255" i="7"/>
  <c r="M255" i="7"/>
  <c r="I255" i="7"/>
  <c r="J255" i="7"/>
  <c r="O255" i="7"/>
  <c r="L255" i="7"/>
  <c r="D255" i="7"/>
  <c r="I235" i="7"/>
  <c r="J235" i="7"/>
  <c r="O235" i="7"/>
  <c r="F235" i="7"/>
  <c r="L235" i="7"/>
  <c r="P235" i="7"/>
  <c r="G235" i="7"/>
  <c r="D235" i="7"/>
  <c r="M235" i="7"/>
  <c r="G215" i="7"/>
  <c r="M215" i="7"/>
  <c r="I215" i="7"/>
  <c r="J215" i="7"/>
  <c r="O215" i="7"/>
  <c r="F215" i="7"/>
  <c r="D215" i="7"/>
  <c r="L215" i="7"/>
  <c r="P215" i="7"/>
  <c r="I203" i="7"/>
  <c r="J203" i="7"/>
  <c r="O203" i="7"/>
  <c r="F203" i="7"/>
  <c r="L203" i="7"/>
  <c r="P203" i="7"/>
  <c r="G203" i="7"/>
  <c r="D203" i="7"/>
  <c r="L191" i="7"/>
  <c r="I191" i="7"/>
  <c r="M191" i="7"/>
  <c r="F191" i="7"/>
  <c r="J191" i="7"/>
  <c r="O191" i="7"/>
  <c r="P191" i="7"/>
  <c r="D191" i="7"/>
  <c r="G191" i="7"/>
  <c r="I187" i="7"/>
  <c r="O187" i="7"/>
  <c r="J187" i="7"/>
  <c r="P187" i="7"/>
  <c r="F187" i="7"/>
  <c r="L187" i="7"/>
  <c r="D187" i="7"/>
  <c r="M187" i="7"/>
  <c r="G187" i="7"/>
  <c r="G183" i="7"/>
  <c r="M183" i="7"/>
  <c r="I183" i="7"/>
  <c r="O183" i="7"/>
  <c r="J183" i="7"/>
  <c r="P183" i="7"/>
  <c r="L183" i="7"/>
  <c r="D183" i="7"/>
  <c r="F183" i="7"/>
  <c r="F179" i="7"/>
  <c r="L179" i="7"/>
  <c r="G179" i="7"/>
  <c r="M179" i="7"/>
  <c r="I179" i="7"/>
  <c r="O179" i="7"/>
  <c r="D179" i="7"/>
  <c r="P179" i="7"/>
  <c r="I163" i="7"/>
  <c r="O163" i="7"/>
  <c r="J163" i="7"/>
  <c r="P163" i="7"/>
  <c r="F163" i="7"/>
  <c r="L163" i="7"/>
  <c r="M163" i="7"/>
  <c r="D163" i="7"/>
  <c r="G163" i="7"/>
  <c r="G159" i="7"/>
  <c r="M159" i="7"/>
  <c r="I159" i="7"/>
  <c r="O159" i="7"/>
  <c r="J159" i="7"/>
  <c r="P159" i="7"/>
  <c r="D159" i="7"/>
  <c r="F159" i="7"/>
  <c r="I155" i="7"/>
  <c r="O155" i="7"/>
  <c r="J155" i="7"/>
  <c r="P155" i="7"/>
  <c r="F155" i="7"/>
  <c r="L155" i="7"/>
  <c r="G155" i="7"/>
  <c r="D155" i="7"/>
  <c r="M155" i="7"/>
  <c r="G151" i="7"/>
  <c r="M151" i="7"/>
  <c r="I151" i="7"/>
  <c r="O151" i="7"/>
  <c r="J151" i="7"/>
  <c r="P151" i="7"/>
  <c r="D151" i="7"/>
  <c r="F151" i="7"/>
  <c r="L151" i="7"/>
  <c r="F147" i="7"/>
  <c r="L147" i="7"/>
  <c r="G147" i="7"/>
  <c r="M147" i="7"/>
  <c r="I147" i="7"/>
  <c r="O147" i="7"/>
  <c r="D147" i="7"/>
  <c r="P147" i="7"/>
  <c r="J147" i="7"/>
  <c r="J143" i="7"/>
  <c r="P143" i="7"/>
  <c r="F143" i="7"/>
  <c r="L143" i="7"/>
  <c r="G143" i="7"/>
  <c r="M143" i="7"/>
  <c r="O143" i="7"/>
  <c r="D143" i="7"/>
  <c r="I143" i="7"/>
  <c r="J139" i="7"/>
  <c r="P139" i="7"/>
  <c r="F139" i="7"/>
  <c r="L139" i="7"/>
  <c r="G139" i="7"/>
  <c r="M139" i="7"/>
  <c r="D139" i="7"/>
  <c r="O139" i="7"/>
  <c r="J135" i="7"/>
  <c r="P135" i="7"/>
  <c r="F135" i="7"/>
  <c r="L135" i="7"/>
  <c r="G135" i="7"/>
  <c r="M135" i="7"/>
  <c r="D135" i="7"/>
  <c r="I135" i="7"/>
  <c r="O135" i="7"/>
  <c r="J131" i="7"/>
  <c r="P131" i="7"/>
  <c r="F131" i="7"/>
  <c r="L131" i="7"/>
  <c r="G131" i="7"/>
  <c r="M131" i="7"/>
  <c r="I131" i="7"/>
  <c r="D131" i="7"/>
  <c r="O131" i="7"/>
  <c r="J127" i="7"/>
  <c r="P127" i="7"/>
  <c r="F127" i="7"/>
  <c r="L127" i="7"/>
  <c r="G127" i="7"/>
  <c r="M127" i="7"/>
  <c r="O127" i="7"/>
  <c r="D127" i="7"/>
  <c r="J123" i="7"/>
  <c r="P123" i="7"/>
  <c r="F123" i="7"/>
  <c r="L123" i="7"/>
  <c r="G123" i="7"/>
  <c r="M123" i="7"/>
  <c r="D123" i="7"/>
  <c r="I123" i="7"/>
  <c r="O123" i="7"/>
  <c r="J119" i="7"/>
  <c r="P119" i="7"/>
  <c r="F119" i="7"/>
  <c r="L119" i="7"/>
  <c r="G119" i="7"/>
  <c r="M119" i="7"/>
  <c r="C119" i="7"/>
  <c r="O119" i="7"/>
  <c r="D119" i="7"/>
  <c r="I119" i="7"/>
  <c r="J115" i="7"/>
  <c r="P115" i="7"/>
  <c r="F115" i="7"/>
  <c r="L115" i="7"/>
  <c r="G115" i="7"/>
  <c r="M115" i="7"/>
  <c r="I115" i="7"/>
  <c r="D115" i="7"/>
  <c r="J111" i="7"/>
  <c r="P111" i="7"/>
  <c r="F111" i="7"/>
  <c r="L111" i="7"/>
  <c r="G111" i="7"/>
  <c r="M111" i="7"/>
  <c r="O111" i="7"/>
  <c r="C111" i="7"/>
  <c r="I111" i="7"/>
  <c r="J107" i="7"/>
  <c r="P107" i="7"/>
  <c r="F107" i="7"/>
  <c r="L107" i="7"/>
  <c r="G107" i="7"/>
  <c r="M107" i="7"/>
  <c r="O107" i="7"/>
  <c r="I107" i="7"/>
  <c r="J103" i="7"/>
  <c r="P103" i="7"/>
  <c r="F103" i="7"/>
  <c r="L103" i="7"/>
  <c r="G103" i="7"/>
  <c r="M103" i="7"/>
  <c r="C103" i="7"/>
  <c r="I103" i="7"/>
  <c r="J99" i="7"/>
  <c r="P99" i="7"/>
  <c r="F99" i="7"/>
  <c r="L99" i="7"/>
  <c r="G99" i="7"/>
  <c r="M99" i="7"/>
  <c r="I99" i="7"/>
  <c r="O99" i="7"/>
  <c r="J95" i="7"/>
  <c r="P95" i="7"/>
  <c r="F95" i="7"/>
  <c r="L95" i="7"/>
  <c r="G95" i="7"/>
  <c r="M95" i="7"/>
  <c r="O95" i="7"/>
  <c r="C95" i="7"/>
  <c r="I95" i="7"/>
  <c r="J91" i="7"/>
  <c r="P91" i="7"/>
  <c r="F91" i="7"/>
  <c r="L91" i="7"/>
  <c r="G91" i="7"/>
  <c r="M91" i="7"/>
  <c r="I91" i="7"/>
  <c r="C91" i="7"/>
  <c r="F87" i="7"/>
  <c r="L87" i="7"/>
  <c r="P87" i="7"/>
  <c r="G87" i="7"/>
  <c r="M87" i="7"/>
  <c r="I87" i="7"/>
  <c r="C87" i="7"/>
  <c r="D87" i="7"/>
  <c r="O87" i="7"/>
  <c r="F83" i="7"/>
  <c r="L83" i="7"/>
  <c r="P83" i="7"/>
  <c r="G83" i="7"/>
  <c r="M83" i="7"/>
  <c r="I83" i="7"/>
  <c r="J83" i="7"/>
  <c r="D83" i="7"/>
  <c r="O83" i="7"/>
  <c r="F79" i="7"/>
  <c r="L79" i="7"/>
  <c r="P79" i="7"/>
  <c r="G79" i="7"/>
  <c r="M79" i="7"/>
  <c r="I79" i="7"/>
  <c r="O79" i="7"/>
  <c r="C79" i="7"/>
  <c r="J79" i="7"/>
  <c r="I75" i="7"/>
  <c r="J75" i="7"/>
  <c r="O75" i="7"/>
  <c r="F75" i="7"/>
  <c r="L75" i="7"/>
  <c r="P75" i="7"/>
  <c r="G75" i="7"/>
  <c r="F71" i="7"/>
  <c r="L71" i="7"/>
  <c r="P71" i="7"/>
  <c r="G71" i="7"/>
  <c r="M71" i="7"/>
  <c r="I71" i="7"/>
  <c r="J71" i="7"/>
  <c r="C71" i="7"/>
  <c r="O71" i="7"/>
  <c r="F67" i="7"/>
  <c r="L67" i="7"/>
  <c r="P67" i="7"/>
  <c r="G67" i="7"/>
  <c r="M67" i="7"/>
  <c r="I67" i="7"/>
  <c r="O67" i="7"/>
  <c r="J67" i="7"/>
  <c r="F63" i="7"/>
  <c r="L63" i="7"/>
  <c r="P63" i="7"/>
  <c r="G63" i="7"/>
  <c r="M63" i="7"/>
  <c r="I63" i="7"/>
  <c r="C63" i="7"/>
  <c r="J63" i="7"/>
  <c r="I59" i="7"/>
  <c r="J59" i="7"/>
  <c r="O59" i="7"/>
  <c r="F59" i="7"/>
  <c r="L59" i="7"/>
  <c r="P59" i="7"/>
  <c r="G59" i="7"/>
  <c r="C59" i="7"/>
  <c r="F55" i="7"/>
  <c r="L55" i="7"/>
  <c r="P55" i="7"/>
  <c r="G55" i="7"/>
  <c r="M55" i="7"/>
  <c r="I55" i="7"/>
  <c r="O55" i="7"/>
  <c r="C55" i="7"/>
  <c r="D55" i="7"/>
  <c r="J55" i="7"/>
  <c r="F51" i="7"/>
  <c r="L51" i="7"/>
  <c r="P51" i="7"/>
  <c r="G51" i="7"/>
  <c r="M51" i="7"/>
  <c r="I51" i="7"/>
  <c r="O51" i="7"/>
  <c r="D51" i="7"/>
  <c r="J51" i="7"/>
  <c r="F47" i="7"/>
  <c r="L47" i="7"/>
  <c r="G47" i="7"/>
  <c r="M47" i="7"/>
  <c r="I47" i="7"/>
  <c r="O47" i="7"/>
  <c r="C47" i="7"/>
  <c r="J47" i="7"/>
  <c r="F43" i="7"/>
  <c r="L43" i="7"/>
  <c r="D43" i="7"/>
  <c r="G43" i="7"/>
  <c r="M43" i="7"/>
  <c r="I43" i="7"/>
  <c r="O43" i="7"/>
  <c r="J43" i="7"/>
  <c r="P43" i="7"/>
  <c r="F39" i="7"/>
  <c r="L39" i="7"/>
  <c r="D39" i="7"/>
  <c r="G39" i="7"/>
  <c r="M39" i="7"/>
  <c r="I39" i="7"/>
  <c r="O39" i="7"/>
  <c r="P39" i="7"/>
  <c r="C39" i="7"/>
  <c r="J39" i="7"/>
  <c r="F35" i="7"/>
  <c r="L35" i="7"/>
  <c r="D35" i="7"/>
  <c r="G35" i="7"/>
  <c r="M35" i="7"/>
  <c r="I35" i="7"/>
  <c r="O35" i="7"/>
  <c r="J35" i="7"/>
  <c r="F31" i="7"/>
  <c r="L31" i="7"/>
  <c r="D31" i="7"/>
  <c r="G31" i="7"/>
  <c r="M31" i="7"/>
  <c r="I31" i="7"/>
  <c r="O31" i="7"/>
  <c r="P31" i="7"/>
  <c r="F27" i="7"/>
  <c r="L27" i="7"/>
  <c r="D27" i="7"/>
  <c r="G27" i="7"/>
  <c r="M27" i="7"/>
  <c r="I27" i="7"/>
  <c r="O27" i="7"/>
  <c r="J27" i="7"/>
  <c r="P27" i="7"/>
  <c r="F23" i="7"/>
  <c r="L23" i="7"/>
  <c r="D23" i="7"/>
  <c r="G23" i="7"/>
  <c r="M23" i="7"/>
  <c r="I23" i="7"/>
  <c r="O23" i="7"/>
  <c r="P23" i="7"/>
  <c r="J23" i="7"/>
  <c r="C23" i="7"/>
  <c r="F19" i="7"/>
  <c r="L19" i="7"/>
  <c r="D19" i="7"/>
  <c r="G19" i="7"/>
  <c r="M19" i="7"/>
  <c r="I19" i="7"/>
  <c r="O19" i="7"/>
  <c r="P19" i="7"/>
  <c r="F15" i="7"/>
  <c r="L15" i="7"/>
  <c r="D15" i="7"/>
  <c r="G15" i="7"/>
  <c r="M15" i="7"/>
  <c r="I15" i="7"/>
  <c r="O15" i="7"/>
  <c r="J15" i="7"/>
  <c r="P15" i="7"/>
  <c r="F11" i="7"/>
  <c r="L11" i="7"/>
  <c r="D11" i="7"/>
  <c r="G11" i="7"/>
  <c r="M11" i="7"/>
  <c r="I11" i="7"/>
  <c r="O11" i="7"/>
  <c r="J11" i="7"/>
  <c r="P11" i="7"/>
  <c r="F7" i="7"/>
  <c r="P7" i="7"/>
  <c r="D7" i="7"/>
  <c r="G7" i="7"/>
  <c r="L7" i="7"/>
  <c r="I7" i="7"/>
  <c r="M7" i="7"/>
  <c r="O7" i="7"/>
  <c r="C7" i="7"/>
  <c r="C359" i="7"/>
  <c r="C343" i="7"/>
  <c r="C334" i="7"/>
  <c r="C327" i="7"/>
  <c r="C318" i="7"/>
  <c r="C314" i="7"/>
  <c r="C311" i="7"/>
  <c r="C279" i="7"/>
  <c r="C270" i="7"/>
  <c r="C250" i="7"/>
  <c r="C234" i="7"/>
  <c r="C215" i="7"/>
  <c r="C199" i="7"/>
  <c r="C183" i="7"/>
  <c r="C174" i="7"/>
  <c r="C170" i="7"/>
  <c r="C151" i="7"/>
  <c r="C135" i="7"/>
  <c r="D117" i="7"/>
  <c r="E117" i="7" s="1"/>
  <c r="C113" i="7"/>
  <c r="D99" i="7"/>
  <c r="D95" i="7"/>
  <c r="D85" i="7"/>
  <c r="E85" i="7" s="1"/>
  <c r="D77" i="7"/>
  <c r="D67" i="7"/>
  <c r="D63" i="7"/>
  <c r="D53" i="7"/>
  <c r="E53" i="7" s="1"/>
  <c r="D45" i="7"/>
  <c r="C31" i="7"/>
  <c r="C17" i="7"/>
  <c r="G361" i="7"/>
  <c r="L355" i="7"/>
  <c r="M338" i="7"/>
  <c r="M335" i="7"/>
  <c r="P329" i="7"/>
  <c r="L310" i="7"/>
  <c r="F307" i="7"/>
  <c r="F297" i="7"/>
  <c r="L285" i="7"/>
  <c r="L281" i="7"/>
  <c r="P265" i="7"/>
  <c r="O237" i="7"/>
  <c r="P223" i="7"/>
  <c r="M203" i="7"/>
  <c r="P185" i="7"/>
  <c r="L159" i="7"/>
  <c r="O91" i="7"/>
  <c r="O63" i="7"/>
  <c r="F57" i="7"/>
  <c r="P35" i="7"/>
  <c r="J7" i="7"/>
  <c r="G359" i="7"/>
  <c r="H359" i="7" s="1"/>
  <c r="M359" i="7"/>
  <c r="I359" i="7"/>
  <c r="O359" i="7"/>
  <c r="J359" i="7"/>
  <c r="P359" i="7"/>
  <c r="D359" i="7"/>
  <c r="J347" i="7"/>
  <c r="K347" i="7" s="1"/>
  <c r="O347" i="7"/>
  <c r="F347" i="7"/>
  <c r="L347" i="7"/>
  <c r="P347" i="7"/>
  <c r="G347" i="7"/>
  <c r="M347" i="7"/>
  <c r="D347" i="7"/>
  <c r="J331" i="7"/>
  <c r="O331" i="7"/>
  <c r="F331" i="7"/>
  <c r="L331" i="7"/>
  <c r="P331" i="7"/>
  <c r="G331" i="7"/>
  <c r="M331" i="7"/>
  <c r="D331" i="7"/>
  <c r="J315" i="7"/>
  <c r="O315" i="7"/>
  <c r="F315" i="7"/>
  <c r="L315" i="7"/>
  <c r="P315" i="7"/>
  <c r="G315" i="7"/>
  <c r="M315" i="7"/>
  <c r="I315" i="7"/>
  <c r="D315" i="7"/>
  <c r="I303" i="7"/>
  <c r="J303" i="7"/>
  <c r="O303" i="7"/>
  <c r="F303" i="7"/>
  <c r="L303" i="7"/>
  <c r="P303" i="7"/>
  <c r="G303" i="7"/>
  <c r="D303" i="7"/>
  <c r="I287" i="7"/>
  <c r="M287" i="7"/>
  <c r="J287" i="7"/>
  <c r="F287" i="7"/>
  <c r="O287" i="7"/>
  <c r="L287" i="7"/>
  <c r="D287" i="7"/>
  <c r="I275" i="7"/>
  <c r="M275" i="7"/>
  <c r="J275" i="7"/>
  <c r="F275" i="7"/>
  <c r="O275" i="7"/>
  <c r="D275" i="7"/>
  <c r="P275" i="7"/>
  <c r="L275" i="7"/>
  <c r="I263" i="7"/>
  <c r="M263" i="7"/>
  <c r="J263" i="7"/>
  <c r="F263" i="7"/>
  <c r="O263" i="7"/>
  <c r="L263" i="7"/>
  <c r="D263" i="7"/>
  <c r="E263" i="7" s="1"/>
  <c r="G263" i="7"/>
  <c r="G247" i="7"/>
  <c r="M247" i="7"/>
  <c r="I247" i="7"/>
  <c r="J247" i="7"/>
  <c r="O247" i="7"/>
  <c r="F247" i="7"/>
  <c r="D247" i="7"/>
  <c r="E247" i="7" s="1"/>
  <c r="P247" i="7"/>
  <c r="L247" i="7"/>
  <c r="G231" i="7"/>
  <c r="M231" i="7"/>
  <c r="I231" i="7"/>
  <c r="J231" i="7"/>
  <c r="O231" i="7"/>
  <c r="P231" i="7"/>
  <c r="D231" i="7"/>
  <c r="E231" i="7" s="1"/>
  <c r="F231" i="7"/>
  <c r="L231" i="7"/>
  <c r="I219" i="7"/>
  <c r="J219" i="7"/>
  <c r="O219" i="7"/>
  <c r="F219" i="7"/>
  <c r="H219" i="7" s="1"/>
  <c r="L219" i="7"/>
  <c r="P219" i="7"/>
  <c r="D219" i="7"/>
  <c r="M219" i="7"/>
  <c r="I211" i="7"/>
  <c r="J211" i="7"/>
  <c r="O211" i="7"/>
  <c r="F211" i="7"/>
  <c r="L211" i="7"/>
  <c r="P211" i="7"/>
  <c r="M211" i="7"/>
  <c r="D211" i="7"/>
  <c r="G211" i="7"/>
  <c r="L195" i="7"/>
  <c r="I195" i="7"/>
  <c r="M195" i="7"/>
  <c r="F195" i="7"/>
  <c r="J195" i="7"/>
  <c r="O195" i="7"/>
  <c r="G195" i="7"/>
  <c r="D195" i="7"/>
  <c r="P195" i="7"/>
  <c r="J175" i="7"/>
  <c r="P175" i="7"/>
  <c r="F175" i="7"/>
  <c r="L175" i="7"/>
  <c r="G175" i="7"/>
  <c r="M175" i="7"/>
  <c r="I175" i="7"/>
  <c r="D175" i="7"/>
  <c r="O175" i="7"/>
  <c r="F346" i="7"/>
  <c r="L346" i="7"/>
  <c r="G346" i="7"/>
  <c r="M346" i="7"/>
  <c r="I346" i="7"/>
  <c r="O346" i="7"/>
  <c r="J346" i="7"/>
  <c r="P346" i="7"/>
  <c r="D346" i="7"/>
  <c r="E346" i="7" s="1"/>
  <c r="I322" i="7"/>
  <c r="O322" i="7"/>
  <c r="J322" i="7"/>
  <c r="P322" i="7"/>
  <c r="F322" i="7"/>
  <c r="L322" i="7"/>
  <c r="G322" i="7"/>
  <c r="D322" i="7"/>
  <c r="F298" i="7"/>
  <c r="L298" i="7"/>
  <c r="G298" i="7"/>
  <c r="M298" i="7"/>
  <c r="I298" i="7"/>
  <c r="O298" i="7"/>
  <c r="J298" i="7"/>
  <c r="D298" i="7"/>
  <c r="E298" i="7" s="1"/>
  <c r="F274" i="7"/>
  <c r="O274" i="7"/>
  <c r="G274" i="7"/>
  <c r="L274" i="7"/>
  <c r="P274" i="7"/>
  <c r="I274" i="7"/>
  <c r="K274" i="7" s="1"/>
  <c r="M274" i="7"/>
  <c r="D274" i="7"/>
  <c r="I246" i="7"/>
  <c r="M246" i="7"/>
  <c r="F246" i="7"/>
  <c r="J246" i="7"/>
  <c r="O246" i="7"/>
  <c r="G246" i="7"/>
  <c r="P246" i="7"/>
  <c r="I222" i="7"/>
  <c r="M222" i="7"/>
  <c r="F222" i="7"/>
  <c r="J222" i="7"/>
  <c r="O222" i="7"/>
  <c r="G222" i="7"/>
  <c r="P222" i="7"/>
  <c r="L222" i="7"/>
  <c r="F194" i="7"/>
  <c r="J194" i="7"/>
  <c r="O194" i="7"/>
  <c r="G194" i="7"/>
  <c r="P194" i="7"/>
  <c r="L194" i="7"/>
  <c r="I194" i="7"/>
  <c r="D194" i="7"/>
  <c r="I170" i="7"/>
  <c r="M170" i="7"/>
  <c r="N170" i="7" s="1"/>
  <c r="J170" i="7"/>
  <c r="F170" i="7"/>
  <c r="O170" i="7"/>
  <c r="G170" i="7"/>
  <c r="D170" i="7"/>
  <c r="P170" i="7"/>
  <c r="J150" i="7"/>
  <c r="F150" i="7"/>
  <c r="O150" i="7"/>
  <c r="G150" i="7"/>
  <c r="L150" i="7"/>
  <c r="P150" i="7"/>
  <c r="I150" i="7"/>
  <c r="F130" i="7"/>
  <c r="P130" i="7"/>
  <c r="G130" i="7"/>
  <c r="L130" i="7"/>
  <c r="I130" i="7"/>
  <c r="M130" i="7"/>
  <c r="D130" i="7"/>
  <c r="J130" i="7"/>
  <c r="O130" i="7"/>
  <c r="F114" i="7"/>
  <c r="P114" i="7"/>
  <c r="G114" i="7"/>
  <c r="L114" i="7"/>
  <c r="I114" i="7"/>
  <c r="M114" i="7"/>
  <c r="D114" i="7"/>
  <c r="O114" i="7"/>
  <c r="J114" i="7"/>
  <c r="F102" i="7"/>
  <c r="P102" i="7"/>
  <c r="G102" i="7"/>
  <c r="L102" i="7"/>
  <c r="I102" i="7"/>
  <c r="M102" i="7"/>
  <c r="D102" i="7"/>
  <c r="O102" i="7"/>
  <c r="J102" i="7"/>
  <c r="F98" i="7"/>
  <c r="P98" i="7"/>
  <c r="G98" i="7"/>
  <c r="L98" i="7"/>
  <c r="I98" i="7"/>
  <c r="M98" i="7"/>
  <c r="D98" i="7"/>
  <c r="J98" i="7"/>
  <c r="C98" i="7"/>
  <c r="F94" i="7"/>
  <c r="P94" i="7"/>
  <c r="G94" i="7"/>
  <c r="L94" i="7"/>
  <c r="I94" i="7"/>
  <c r="M94" i="7"/>
  <c r="D94" i="7"/>
  <c r="C94" i="7"/>
  <c r="O94" i="7"/>
  <c r="F90" i="7"/>
  <c r="P90" i="7"/>
  <c r="G90" i="7"/>
  <c r="L90" i="7"/>
  <c r="I90" i="7"/>
  <c r="M90" i="7"/>
  <c r="D90" i="7"/>
  <c r="E90" i="7" s="1"/>
  <c r="J90" i="7"/>
  <c r="O90" i="7"/>
  <c r="F82" i="7"/>
  <c r="L82" i="7"/>
  <c r="G82" i="7"/>
  <c r="M82" i="7"/>
  <c r="I82" i="7"/>
  <c r="O82" i="7"/>
  <c r="D82" i="7"/>
  <c r="P82" i="7"/>
  <c r="F74" i="7"/>
  <c r="P74" i="7"/>
  <c r="G74" i="7"/>
  <c r="L74" i="7"/>
  <c r="I74" i="7"/>
  <c r="M74" i="7"/>
  <c r="D74" i="7"/>
  <c r="O74" i="7"/>
  <c r="J74" i="7"/>
  <c r="G70" i="7"/>
  <c r="L70" i="7"/>
  <c r="I70" i="7"/>
  <c r="M70" i="7"/>
  <c r="J70" i="7"/>
  <c r="O70" i="7"/>
  <c r="D70" i="7"/>
  <c r="F70" i="7"/>
  <c r="F66" i="7"/>
  <c r="L66" i="7"/>
  <c r="G66" i="7"/>
  <c r="M66" i="7"/>
  <c r="I66" i="7"/>
  <c r="O66" i="7"/>
  <c r="D66" i="7"/>
  <c r="C66" i="7"/>
  <c r="P66" i="7"/>
  <c r="G62" i="7"/>
  <c r="M62" i="7"/>
  <c r="I62" i="7"/>
  <c r="O62" i="7"/>
  <c r="J62" i="7"/>
  <c r="P62" i="7"/>
  <c r="D62" i="7"/>
  <c r="L62" i="7"/>
  <c r="C62" i="7"/>
  <c r="F62" i="7"/>
  <c r="F58" i="7"/>
  <c r="P58" i="7"/>
  <c r="G58" i="7"/>
  <c r="L58" i="7"/>
  <c r="I58" i="7"/>
  <c r="M58" i="7"/>
  <c r="D58" i="7"/>
  <c r="E58" i="7" s="1"/>
  <c r="O58" i="7"/>
  <c r="J58" i="7"/>
  <c r="G54" i="7"/>
  <c r="L54" i="7"/>
  <c r="I54" i="7"/>
  <c r="M54" i="7"/>
  <c r="J54" i="7"/>
  <c r="O54" i="7"/>
  <c r="D54" i="7"/>
  <c r="F54" i="7"/>
  <c r="G50" i="7"/>
  <c r="L50" i="7"/>
  <c r="I50" i="7"/>
  <c r="M50" i="7"/>
  <c r="J50" i="7"/>
  <c r="O50" i="7"/>
  <c r="D50" i="7"/>
  <c r="P50" i="7"/>
  <c r="I46" i="7"/>
  <c r="M46" i="7"/>
  <c r="J46" i="7"/>
  <c r="O46" i="7"/>
  <c r="F46" i="7"/>
  <c r="P46" i="7"/>
  <c r="D46" i="7"/>
  <c r="G46" i="7"/>
  <c r="L46" i="7"/>
  <c r="G42" i="7"/>
  <c r="L42" i="7"/>
  <c r="I42" i="7"/>
  <c r="M42" i="7"/>
  <c r="J42" i="7"/>
  <c r="O42" i="7"/>
  <c r="D42" i="7"/>
  <c r="F42" i="7"/>
  <c r="I38" i="7"/>
  <c r="M38" i="7"/>
  <c r="J38" i="7"/>
  <c r="O38" i="7"/>
  <c r="F38" i="7"/>
  <c r="P38" i="7"/>
  <c r="D38" i="7"/>
  <c r="E38" i="7" s="1"/>
  <c r="G38" i="7"/>
  <c r="G34" i="7"/>
  <c r="L34" i="7"/>
  <c r="I34" i="7"/>
  <c r="M34" i="7"/>
  <c r="J34" i="7"/>
  <c r="O34" i="7"/>
  <c r="D34" i="7"/>
  <c r="C34" i="7"/>
  <c r="F34" i="7"/>
  <c r="P34" i="7"/>
  <c r="I30" i="7"/>
  <c r="M30" i="7"/>
  <c r="J30" i="7"/>
  <c r="O30" i="7"/>
  <c r="F30" i="7"/>
  <c r="P30" i="7"/>
  <c r="D30" i="7"/>
  <c r="L30" i="7"/>
  <c r="G30" i="7"/>
  <c r="G26" i="7"/>
  <c r="L26" i="7"/>
  <c r="I26" i="7"/>
  <c r="M26" i="7"/>
  <c r="J26" i="7"/>
  <c r="O26" i="7"/>
  <c r="D26" i="7"/>
  <c r="F26" i="7"/>
  <c r="P26" i="7"/>
  <c r="I22" i="7"/>
  <c r="M22" i="7"/>
  <c r="J22" i="7"/>
  <c r="O22" i="7"/>
  <c r="F22" i="7"/>
  <c r="P22" i="7"/>
  <c r="D22" i="7"/>
  <c r="G22" i="7"/>
  <c r="L22" i="7"/>
  <c r="G18" i="7"/>
  <c r="L18" i="7"/>
  <c r="I18" i="7"/>
  <c r="M18" i="7"/>
  <c r="J18" i="7"/>
  <c r="O18" i="7"/>
  <c r="D18" i="7"/>
  <c r="P18" i="7"/>
  <c r="C18" i="7"/>
  <c r="F18" i="7"/>
  <c r="I14" i="7"/>
  <c r="M14" i="7"/>
  <c r="J14" i="7"/>
  <c r="O14" i="7"/>
  <c r="F14" i="7"/>
  <c r="P14" i="7"/>
  <c r="D14" i="7"/>
  <c r="G14" i="7"/>
  <c r="G10" i="7"/>
  <c r="L10" i="7"/>
  <c r="I10" i="7"/>
  <c r="M10" i="7"/>
  <c r="J10" i="7"/>
  <c r="O10" i="7"/>
  <c r="D10" i="7"/>
  <c r="E10" i="7" s="1"/>
  <c r="P10" i="7"/>
  <c r="G6" i="7"/>
  <c r="M6" i="7"/>
  <c r="I6" i="7"/>
  <c r="O6" i="7"/>
  <c r="J6" i="7"/>
  <c r="P6" i="7"/>
  <c r="D6" i="7"/>
  <c r="F6" i="7"/>
  <c r="L6" i="7"/>
  <c r="D358" i="7"/>
  <c r="E358" i="7" s="1"/>
  <c r="C345" i="7"/>
  <c r="D342" i="7"/>
  <c r="E342" i="7" s="1"/>
  <c r="C329" i="7"/>
  <c r="D326" i="7"/>
  <c r="C313" i="7"/>
  <c r="D294" i="7"/>
  <c r="E294" i="7" s="1"/>
  <c r="C291" i="7"/>
  <c r="C275" i="7"/>
  <c r="D262" i="7"/>
  <c r="E262" i="7" s="1"/>
  <c r="C259" i="7"/>
  <c r="C249" i="7"/>
  <c r="D246" i="7"/>
  <c r="D230" i="7"/>
  <c r="E230" i="7" s="1"/>
  <c r="C217" i="7"/>
  <c r="D214" i="7"/>
  <c r="E214" i="7" s="1"/>
  <c r="C211" i="7"/>
  <c r="C201" i="7"/>
  <c r="D198" i="7"/>
  <c r="E198" i="7" s="1"/>
  <c r="C195" i="7"/>
  <c r="C179" i="7"/>
  <c r="D166" i="7"/>
  <c r="C163" i="7"/>
  <c r="D150" i="7"/>
  <c r="C147" i="7"/>
  <c r="D134" i="7"/>
  <c r="C131" i="7"/>
  <c r="D107" i="7"/>
  <c r="D103" i="7"/>
  <c r="C99" i="7"/>
  <c r="D93" i="7"/>
  <c r="E93" i="7" s="1"/>
  <c r="C89" i="7"/>
  <c r="D75" i="7"/>
  <c r="D71" i="7"/>
  <c r="C67" i="7"/>
  <c r="D61" i="7"/>
  <c r="E61" i="7" s="1"/>
  <c r="C43" i="7"/>
  <c r="C30" i="7"/>
  <c r="C22" i="7"/>
  <c r="C15" i="7"/>
  <c r="O357" i="7"/>
  <c r="M354" i="7"/>
  <c r="G306" i="7"/>
  <c r="M303" i="7"/>
  <c r="J179" i="7"/>
  <c r="G146" i="7"/>
  <c r="M61" i="7"/>
  <c r="F50" i="7"/>
  <c r="F10" i="7"/>
  <c r="M363" i="7"/>
  <c r="I363" i="7"/>
  <c r="O363" i="7"/>
  <c r="F363" i="7"/>
  <c r="H363" i="7" s="1"/>
  <c r="J363" i="7"/>
  <c r="P363" i="7"/>
  <c r="L363" i="7"/>
  <c r="D363" i="7"/>
  <c r="F343" i="7"/>
  <c r="L343" i="7"/>
  <c r="P343" i="7"/>
  <c r="Q343" i="7" s="1"/>
  <c r="G343" i="7"/>
  <c r="M343" i="7"/>
  <c r="I343" i="7"/>
  <c r="D343" i="7"/>
  <c r="G323" i="7"/>
  <c r="M323" i="7"/>
  <c r="I323" i="7"/>
  <c r="J323" i="7"/>
  <c r="O323" i="7"/>
  <c r="P323" i="7"/>
  <c r="D323" i="7"/>
  <c r="E323" i="7" s="1"/>
  <c r="L323" i="7"/>
  <c r="G307" i="7"/>
  <c r="M307" i="7"/>
  <c r="I307" i="7"/>
  <c r="J307" i="7"/>
  <c r="O307" i="7"/>
  <c r="D307" i="7"/>
  <c r="E307" i="7" s="1"/>
  <c r="L307" i="7"/>
  <c r="G291" i="7"/>
  <c r="M291" i="7"/>
  <c r="I291" i="7"/>
  <c r="J291" i="7"/>
  <c r="O291" i="7"/>
  <c r="Q291" i="7" s="1"/>
  <c r="F291" i="7"/>
  <c r="D291" i="7"/>
  <c r="L291" i="7"/>
  <c r="I271" i="7"/>
  <c r="M271" i="7"/>
  <c r="J271" i="7"/>
  <c r="F271" i="7"/>
  <c r="O271" i="7"/>
  <c r="L271" i="7"/>
  <c r="D271" i="7"/>
  <c r="P271" i="7"/>
  <c r="G271" i="7"/>
  <c r="I259" i="7"/>
  <c r="M259" i="7"/>
  <c r="J259" i="7"/>
  <c r="F259" i="7"/>
  <c r="O259" i="7"/>
  <c r="Q259" i="7" s="1"/>
  <c r="D259" i="7"/>
  <c r="G259" i="7"/>
  <c r="I243" i="7"/>
  <c r="J243" i="7"/>
  <c r="O243" i="7"/>
  <c r="F243" i="7"/>
  <c r="L243" i="7"/>
  <c r="P243" i="7"/>
  <c r="M243" i="7"/>
  <c r="D243" i="7"/>
  <c r="E243" i="7" s="1"/>
  <c r="G243" i="7"/>
  <c r="I227" i="7"/>
  <c r="J227" i="7"/>
  <c r="O227" i="7"/>
  <c r="F227" i="7"/>
  <c r="L227" i="7"/>
  <c r="P227" i="7"/>
  <c r="D227" i="7"/>
  <c r="E227" i="7" s="1"/>
  <c r="M227" i="7"/>
  <c r="G227" i="7"/>
  <c r="G207" i="7"/>
  <c r="M207" i="7"/>
  <c r="I207" i="7"/>
  <c r="J207" i="7"/>
  <c r="O207" i="7"/>
  <c r="Q207" i="7" s="1"/>
  <c r="D207" i="7"/>
  <c r="L207" i="7"/>
  <c r="F207" i="7"/>
  <c r="J167" i="7"/>
  <c r="P167" i="7"/>
  <c r="F167" i="7"/>
  <c r="L167" i="7"/>
  <c r="G167" i="7"/>
  <c r="M167" i="7"/>
  <c r="D167" i="7"/>
  <c r="E167" i="7" s="1"/>
  <c r="O167" i="7"/>
  <c r="I167" i="7"/>
  <c r="F362" i="7"/>
  <c r="J362" i="7"/>
  <c r="P362" i="7"/>
  <c r="G362" i="7"/>
  <c r="L362" i="7"/>
  <c r="M362" i="7"/>
  <c r="O362" i="7"/>
  <c r="D362" i="7"/>
  <c r="E362" i="7" s="1"/>
  <c r="J350" i="7"/>
  <c r="P350" i="7"/>
  <c r="F350" i="7"/>
  <c r="L350" i="7"/>
  <c r="G350" i="7"/>
  <c r="M350" i="7"/>
  <c r="I338" i="7"/>
  <c r="O338" i="7"/>
  <c r="J338" i="7"/>
  <c r="P338" i="7"/>
  <c r="F338" i="7"/>
  <c r="H338" i="7" s="1"/>
  <c r="L338" i="7"/>
  <c r="D338" i="7"/>
  <c r="F330" i="7"/>
  <c r="L330" i="7"/>
  <c r="G330" i="7"/>
  <c r="M330" i="7"/>
  <c r="I330" i="7"/>
  <c r="O330" i="7"/>
  <c r="P330" i="7"/>
  <c r="J330" i="7"/>
  <c r="D330" i="7"/>
  <c r="E330" i="7" s="1"/>
  <c r="J318" i="7"/>
  <c r="K318" i="7" s="1"/>
  <c r="P318" i="7"/>
  <c r="F318" i="7"/>
  <c r="L318" i="7"/>
  <c r="G318" i="7"/>
  <c r="M318" i="7"/>
  <c r="O318" i="7"/>
  <c r="G310" i="7"/>
  <c r="M310" i="7"/>
  <c r="I310" i="7"/>
  <c r="O310" i="7"/>
  <c r="J310" i="7"/>
  <c r="P310" i="7"/>
  <c r="F310" i="7"/>
  <c r="J302" i="7"/>
  <c r="P302" i="7"/>
  <c r="F302" i="7"/>
  <c r="L302" i="7"/>
  <c r="G302" i="7"/>
  <c r="M302" i="7"/>
  <c r="O302" i="7"/>
  <c r="F286" i="7"/>
  <c r="O286" i="7"/>
  <c r="G286" i="7"/>
  <c r="L286" i="7"/>
  <c r="P286" i="7"/>
  <c r="I286" i="7"/>
  <c r="M286" i="7"/>
  <c r="J286" i="7"/>
  <c r="F278" i="7"/>
  <c r="O278" i="7"/>
  <c r="G278" i="7"/>
  <c r="L278" i="7"/>
  <c r="P278" i="7"/>
  <c r="I278" i="7"/>
  <c r="M278" i="7"/>
  <c r="J278" i="7"/>
  <c r="F266" i="7"/>
  <c r="O266" i="7"/>
  <c r="G266" i="7"/>
  <c r="L266" i="7"/>
  <c r="P266" i="7"/>
  <c r="I266" i="7"/>
  <c r="M266" i="7"/>
  <c r="D266" i="7"/>
  <c r="E266" i="7" s="1"/>
  <c r="F258" i="7"/>
  <c r="O258" i="7"/>
  <c r="G258" i="7"/>
  <c r="L258" i="7"/>
  <c r="P258" i="7"/>
  <c r="I258" i="7"/>
  <c r="M258" i="7"/>
  <c r="D258" i="7"/>
  <c r="J258" i="7"/>
  <c r="F250" i="7"/>
  <c r="J250" i="7"/>
  <c r="O250" i="7"/>
  <c r="G250" i="7"/>
  <c r="P250" i="7"/>
  <c r="L250" i="7"/>
  <c r="N250" i="7" s="1"/>
  <c r="I250" i="7"/>
  <c r="D250" i="7"/>
  <c r="F242" i="7"/>
  <c r="J242" i="7"/>
  <c r="K242" i="7" s="1"/>
  <c r="O242" i="7"/>
  <c r="G242" i="7"/>
  <c r="P242" i="7"/>
  <c r="L242" i="7"/>
  <c r="D242" i="7"/>
  <c r="M242" i="7"/>
  <c r="F234" i="7"/>
  <c r="J234" i="7"/>
  <c r="O234" i="7"/>
  <c r="G234" i="7"/>
  <c r="P234" i="7"/>
  <c r="L234" i="7"/>
  <c r="N234" i="7" s="1"/>
  <c r="I234" i="7"/>
  <c r="D234" i="7"/>
  <c r="F218" i="7"/>
  <c r="J218" i="7"/>
  <c r="O218" i="7"/>
  <c r="G218" i="7"/>
  <c r="P218" i="7"/>
  <c r="L218" i="7"/>
  <c r="I218" i="7"/>
  <c r="M218" i="7"/>
  <c r="D218" i="7"/>
  <c r="E218" i="7" s="1"/>
  <c r="F210" i="7"/>
  <c r="J210" i="7"/>
  <c r="O210" i="7"/>
  <c r="G210" i="7"/>
  <c r="P210" i="7"/>
  <c r="L210" i="7"/>
  <c r="D210" i="7"/>
  <c r="M210" i="7"/>
  <c r="F202" i="7"/>
  <c r="J202" i="7"/>
  <c r="O202" i="7"/>
  <c r="G202" i="7"/>
  <c r="P202" i="7"/>
  <c r="L202" i="7"/>
  <c r="M202" i="7"/>
  <c r="D202" i="7"/>
  <c r="E202" i="7" s="1"/>
  <c r="I202" i="7"/>
  <c r="J190" i="7"/>
  <c r="O190" i="7"/>
  <c r="F190" i="7"/>
  <c r="P190" i="7"/>
  <c r="G190" i="7"/>
  <c r="L190" i="7"/>
  <c r="I190" i="7"/>
  <c r="J182" i="7"/>
  <c r="F182" i="7"/>
  <c r="O182" i="7"/>
  <c r="G182" i="7"/>
  <c r="L182" i="7"/>
  <c r="P182" i="7"/>
  <c r="I182" i="7"/>
  <c r="M182" i="7"/>
  <c r="G174" i="7"/>
  <c r="L174" i="7"/>
  <c r="P174" i="7"/>
  <c r="Q174" i="7" s="1"/>
  <c r="I174" i="7"/>
  <c r="M174" i="7"/>
  <c r="J174" i="7"/>
  <c r="F174" i="7"/>
  <c r="F154" i="7"/>
  <c r="O154" i="7"/>
  <c r="G154" i="7"/>
  <c r="L154" i="7"/>
  <c r="P154" i="7"/>
  <c r="I154" i="7"/>
  <c r="M154" i="7"/>
  <c r="J154" i="7"/>
  <c r="D154" i="7"/>
  <c r="E154" i="7" s="1"/>
  <c r="F142" i="7"/>
  <c r="P142" i="7"/>
  <c r="G142" i="7"/>
  <c r="L142" i="7"/>
  <c r="I142" i="7"/>
  <c r="M142" i="7"/>
  <c r="J142" i="7"/>
  <c r="O142" i="7"/>
  <c r="F134" i="7"/>
  <c r="P134" i="7"/>
  <c r="G134" i="7"/>
  <c r="L134" i="7"/>
  <c r="I134" i="7"/>
  <c r="K134" i="7" s="1"/>
  <c r="M134" i="7"/>
  <c r="O134" i="7"/>
  <c r="F122" i="7"/>
  <c r="P122" i="7"/>
  <c r="G122" i="7"/>
  <c r="L122" i="7"/>
  <c r="I122" i="7"/>
  <c r="M122" i="7"/>
  <c r="J122" i="7"/>
  <c r="D122" i="7"/>
  <c r="E122" i="7" s="1"/>
  <c r="F106" i="7"/>
  <c r="P106" i="7"/>
  <c r="G106" i="7"/>
  <c r="L106" i="7"/>
  <c r="I106" i="7"/>
  <c r="M106" i="7"/>
  <c r="D106" i="7"/>
  <c r="J106" i="7"/>
  <c r="O106" i="7"/>
  <c r="G86" i="7"/>
  <c r="L86" i="7"/>
  <c r="I86" i="7"/>
  <c r="M86" i="7"/>
  <c r="J86" i="7"/>
  <c r="O86" i="7"/>
  <c r="D86" i="7"/>
  <c r="P86" i="7"/>
  <c r="F86" i="7"/>
  <c r="M361" i="7"/>
  <c r="I361" i="7"/>
  <c r="O361" i="7"/>
  <c r="F361" i="7"/>
  <c r="J361" i="7"/>
  <c r="P361" i="7"/>
  <c r="D361" i="7"/>
  <c r="E361" i="7" s="1"/>
  <c r="J353" i="7"/>
  <c r="O353" i="7"/>
  <c r="F353" i="7"/>
  <c r="L353" i="7"/>
  <c r="P353" i="7"/>
  <c r="G353" i="7"/>
  <c r="M353" i="7"/>
  <c r="I353" i="7"/>
  <c r="D353" i="7"/>
  <c r="G345" i="7"/>
  <c r="M345" i="7"/>
  <c r="I345" i="7"/>
  <c r="J345" i="7"/>
  <c r="O345" i="7"/>
  <c r="Q345" i="7" s="1"/>
  <c r="D345" i="7"/>
  <c r="J337" i="7"/>
  <c r="O337" i="7"/>
  <c r="F337" i="7"/>
  <c r="L337" i="7"/>
  <c r="P337" i="7"/>
  <c r="G337" i="7"/>
  <c r="M337" i="7"/>
  <c r="D337" i="7"/>
  <c r="I337" i="7"/>
  <c r="G329" i="7"/>
  <c r="M329" i="7"/>
  <c r="N329" i="7" s="1"/>
  <c r="I329" i="7"/>
  <c r="J329" i="7"/>
  <c r="O329" i="7"/>
  <c r="F329" i="7"/>
  <c r="D329" i="7"/>
  <c r="F317" i="7"/>
  <c r="L317" i="7"/>
  <c r="P317" i="7"/>
  <c r="Q317" i="7" s="1"/>
  <c r="G317" i="7"/>
  <c r="M317" i="7"/>
  <c r="I317" i="7"/>
  <c r="D317" i="7"/>
  <c r="C317" i="7"/>
  <c r="I309" i="7"/>
  <c r="J309" i="7"/>
  <c r="O309" i="7"/>
  <c r="F309" i="7"/>
  <c r="H309" i="7" s="1"/>
  <c r="L309" i="7"/>
  <c r="P309" i="7"/>
  <c r="D309" i="7"/>
  <c r="M309" i="7"/>
  <c r="C309" i="7"/>
  <c r="F301" i="7"/>
  <c r="L301" i="7"/>
  <c r="P301" i="7"/>
  <c r="G301" i="7"/>
  <c r="M301" i="7"/>
  <c r="I301" i="7"/>
  <c r="J301" i="7"/>
  <c r="D301" i="7"/>
  <c r="C301" i="7"/>
  <c r="I293" i="7"/>
  <c r="J293" i="7"/>
  <c r="O293" i="7"/>
  <c r="F293" i="7"/>
  <c r="L293" i="7"/>
  <c r="P293" i="7"/>
  <c r="D293" i="7"/>
  <c r="M293" i="7"/>
  <c r="C293" i="7"/>
  <c r="G293" i="7"/>
  <c r="I285" i="7"/>
  <c r="M285" i="7"/>
  <c r="J285" i="7"/>
  <c r="F285" i="7"/>
  <c r="H285" i="7" s="1"/>
  <c r="O285" i="7"/>
  <c r="P285" i="7"/>
  <c r="D285" i="7"/>
  <c r="C285" i="7"/>
  <c r="I281" i="7"/>
  <c r="M281" i="7"/>
  <c r="J281" i="7"/>
  <c r="F281" i="7"/>
  <c r="O281" i="7"/>
  <c r="G281" i="7"/>
  <c r="D281" i="7"/>
  <c r="E281" i="7" s="1"/>
  <c r="P281" i="7"/>
  <c r="I273" i="7"/>
  <c r="M273" i="7"/>
  <c r="J273" i="7"/>
  <c r="F273" i="7"/>
  <c r="O273" i="7"/>
  <c r="G273" i="7"/>
  <c r="D273" i="7"/>
  <c r="P273" i="7"/>
  <c r="L273" i="7"/>
  <c r="I261" i="7"/>
  <c r="M261" i="7"/>
  <c r="N261" i="7" s="1"/>
  <c r="J261" i="7"/>
  <c r="F261" i="7"/>
  <c r="O261" i="7"/>
  <c r="P261" i="7"/>
  <c r="D261" i="7"/>
  <c r="G261" i="7"/>
  <c r="C261" i="7"/>
  <c r="F253" i="7"/>
  <c r="P253" i="7"/>
  <c r="G253" i="7"/>
  <c r="L253" i="7"/>
  <c r="I253" i="7"/>
  <c r="K253" i="7" s="1"/>
  <c r="M253" i="7"/>
  <c r="O253" i="7"/>
  <c r="D253" i="7"/>
  <c r="C253" i="7"/>
  <c r="F245" i="7"/>
  <c r="P245" i="7"/>
  <c r="G245" i="7"/>
  <c r="L245" i="7"/>
  <c r="I245" i="7"/>
  <c r="M245" i="7"/>
  <c r="J245" i="7"/>
  <c r="D245" i="7"/>
  <c r="O245" i="7"/>
  <c r="C245" i="7"/>
  <c r="F237" i="7"/>
  <c r="P237" i="7"/>
  <c r="G237" i="7"/>
  <c r="L237" i="7"/>
  <c r="I237" i="7"/>
  <c r="K237" i="7" s="1"/>
  <c r="M237" i="7"/>
  <c r="D237" i="7"/>
  <c r="C237" i="7"/>
  <c r="F229" i="7"/>
  <c r="P229" i="7"/>
  <c r="G229" i="7"/>
  <c r="L229" i="7"/>
  <c r="I229" i="7"/>
  <c r="M229" i="7"/>
  <c r="D229" i="7"/>
  <c r="O229" i="7"/>
  <c r="C229" i="7"/>
  <c r="J229" i="7"/>
  <c r="F221" i="7"/>
  <c r="P221" i="7"/>
  <c r="G221" i="7"/>
  <c r="L221" i="7"/>
  <c r="I221" i="7"/>
  <c r="K221" i="7" s="1"/>
  <c r="M221" i="7"/>
  <c r="O221" i="7"/>
  <c r="D221" i="7"/>
  <c r="C221" i="7"/>
  <c r="F213" i="7"/>
  <c r="P213" i="7"/>
  <c r="G213" i="7"/>
  <c r="L213" i="7"/>
  <c r="I213" i="7"/>
  <c r="M213" i="7"/>
  <c r="J213" i="7"/>
  <c r="D213" i="7"/>
  <c r="C213" i="7"/>
  <c r="O213" i="7"/>
  <c r="F205" i="7"/>
  <c r="P205" i="7"/>
  <c r="Q205" i="7" s="1"/>
  <c r="G205" i="7"/>
  <c r="L205" i="7"/>
  <c r="I205" i="7"/>
  <c r="M205" i="7"/>
  <c r="D205" i="7"/>
  <c r="J205" i="7"/>
  <c r="C205" i="7"/>
  <c r="L197" i="7"/>
  <c r="I197" i="7"/>
  <c r="M197" i="7"/>
  <c r="F197" i="7"/>
  <c r="H197" i="7" s="1"/>
  <c r="J197" i="7"/>
  <c r="O197" i="7"/>
  <c r="D197" i="7"/>
  <c r="C197" i="7"/>
  <c r="P197" i="7"/>
  <c r="F189" i="7"/>
  <c r="L189" i="7"/>
  <c r="P189" i="7"/>
  <c r="G189" i="7"/>
  <c r="M189" i="7"/>
  <c r="I189" i="7"/>
  <c r="D189" i="7"/>
  <c r="O189" i="7"/>
  <c r="C189" i="7"/>
  <c r="J189" i="7"/>
  <c r="G181" i="7"/>
  <c r="L181" i="7"/>
  <c r="P181" i="7"/>
  <c r="I181" i="7"/>
  <c r="M181" i="7"/>
  <c r="J181" i="7"/>
  <c r="O181" i="7"/>
  <c r="D181" i="7"/>
  <c r="F181" i="7"/>
  <c r="C181" i="7"/>
  <c r="I173" i="7"/>
  <c r="J173" i="7"/>
  <c r="O173" i="7"/>
  <c r="F173" i="7"/>
  <c r="L173" i="7"/>
  <c r="P173" i="7"/>
  <c r="M173" i="7"/>
  <c r="D173" i="7"/>
  <c r="C173" i="7"/>
  <c r="G173" i="7"/>
  <c r="J165" i="7"/>
  <c r="F165" i="7"/>
  <c r="O165" i="7"/>
  <c r="G165" i="7"/>
  <c r="L165" i="7"/>
  <c r="P165" i="7"/>
  <c r="I165" i="7"/>
  <c r="D165" i="7"/>
  <c r="M165" i="7"/>
  <c r="C165" i="7"/>
  <c r="F157" i="7"/>
  <c r="L157" i="7"/>
  <c r="P157" i="7"/>
  <c r="G157" i="7"/>
  <c r="M157" i="7"/>
  <c r="I157" i="7"/>
  <c r="K157" i="7" s="1"/>
  <c r="D157" i="7"/>
  <c r="C157" i="7"/>
  <c r="O157" i="7"/>
  <c r="G149" i="7"/>
  <c r="L149" i="7"/>
  <c r="P149" i="7"/>
  <c r="I149" i="7"/>
  <c r="M149" i="7"/>
  <c r="J149" i="7"/>
  <c r="D149" i="7"/>
  <c r="O149" i="7"/>
  <c r="C149" i="7"/>
  <c r="F149" i="7"/>
  <c r="F145" i="7"/>
  <c r="O145" i="7"/>
  <c r="G145" i="7"/>
  <c r="L145" i="7"/>
  <c r="P145" i="7"/>
  <c r="I145" i="7"/>
  <c r="M145" i="7"/>
  <c r="J145" i="7"/>
  <c r="D145" i="7"/>
  <c r="G133" i="7"/>
  <c r="M133" i="7"/>
  <c r="I133" i="7"/>
  <c r="O133" i="7"/>
  <c r="J133" i="7"/>
  <c r="P133" i="7"/>
  <c r="F133" i="7"/>
  <c r="D133" i="7"/>
  <c r="C133" i="7"/>
  <c r="L133" i="7"/>
  <c r="G125" i="7"/>
  <c r="H125" i="7" s="1"/>
  <c r="M125" i="7"/>
  <c r="I125" i="7"/>
  <c r="O125" i="7"/>
  <c r="J125" i="7"/>
  <c r="P125" i="7"/>
  <c r="D125" i="7"/>
  <c r="C125" i="7"/>
  <c r="L125" i="7"/>
  <c r="G117" i="7"/>
  <c r="M117" i="7"/>
  <c r="I117" i="7"/>
  <c r="O117" i="7"/>
  <c r="J117" i="7"/>
  <c r="P117" i="7"/>
  <c r="F117" i="7"/>
  <c r="L117" i="7"/>
  <c r="G113" i="7"/>
  <c r="H113" i="7" s="1"/>
  <c r="M113" i="7"/>
  <c r="I113" i="7"/>
  <c r="O113" i="7"/>
  <c r="J113" i="7"/>
  <c r="P113" i="7"/>
  <c r="L113" i="7"/>
  <c r="D113" i="7"/>
  <c r="G105" i="7"/>
  <c r="M105" i="7"/>
  <c r="I105" i="7"/>
  <c r="O105" i="7"/>
  <c r="J105" i="7"/>
  <c r="P105" i="7"/>
  <c r="D105" i="7"/>
  <c r="L105" i="7"/>
  <c r="C105" i="7"/>
  <c r="F105" i="7"/>
  <c r="G97" i="7"/>
  <c r="M97" i="7"/>
  <c r="I97" i="7"/>
  <c r="O97" i="7"/>
  <c r="J97" i="7"/>
  <c r="P97" i="7"/>
  <c r="L97" i="7"/>
  <c r="D97" i="7"/>
  <c r="F97" i="7"/>
  <c r="G89" i="7"/>
  <c r="M89" i="7"/>
  <c r="N89" i="7" s="1"/>
  <c r="I89" i="7"/>
  <c r="O89" i="7"/>
  <c r="J89" i="7"/>
  <c r="P89" i="7"/>
  <c r="D89" i="7"/>
  <c r="F89" i="7"/>
  <c r="G81" i="7"/>
  <c r="M81" i="7"/>
  <c r="I81" i="7"/>
  <c r="J81" i="7"/>
  <c r="O81" i="7"/>
  <c r="L81" i="7"/>
  <c r="D81" i="7"/>
  <c r="E81" i="7" s="1"/>
  <c r="P81" i="7"/>
  <c r="F81" i="7"/>
  <c r="G73" i="7"/>
  <c r="M73" i="7"/>
  <c r="N73" i="7" s="1"/>
  <c r="I73" i="7"/>
  <c r="J73" i="7"/>
  <c r="O73" i="7"/>
  <c r="F73" i="7"/>
  <c r="D73" i="7"/>
  <c r="C73" i="7"/>
  <c r="P73" i="7"/>
  <c r="G65" i="7"/>
  <c r="M65" i="7"/>
  <c r="I65" i="7"/>
  <c r="J65" i="7"/>
  <c r="O65" i="7"/>
  <c r="P65" i="7"/>
  <c r="D65" i="7"/>
  <c r="L65" i="7"/>
  <c r="F65" i="7"/>
  <c r="G57" i="7"/>
  <c r="M57" i="7"/>
  <c r="I57" i="7"/>
  <c r="J57" i="7"/>
  <c r="O57" i="7"/>
  <c r="L57" i="7"/>
  <c r="D57" i="7"/>
  <c r="E57" i="7" s="1"/>
  <c r="P57" i="7"/>
  <c r="I49" i="7"/>
  <c r="O49" i="7"/>
  <c r="J49" i="7"/>
  <c r="P49" i="7"/>
  <c r="F49" i="7"/>
  <c r="L49" i="7"/>
  <c r="D49" i="7"/>
  <c r="E49" i="7" s="1"/>
  <c r="M49" i="7"/>
  <c r="G49" i="7"/>
  <c r="I41" i="7"/>
  <c r="O41" i="7"/>
  <c r="D41" i="7"/>
  <c r="J41" i="7"/>
  <c r="P41" i="7"/>
  <c r="F41" i="7"/>
  <c r="L41" i="7"/>
  <c r="M41" i="7"/>
  <c r="G41" i="7"/>
  <c r="I33" i="7"/>
  <c r="O33" i="7"/>
  <c r="D33" i="7"/>
  <c r="J33" i="7"/>
  <c r="P33" i="7"/>
  <c r="F33" i="7"/>
  <c r="L33" i="7"/>
  <c r="N33" i="7" s="1"/>
  <c r="G33" i="7"/>
  <c r="I25" i="7"/>
  <c r="O25" i="7"/>
  <c r="D25" i="7"/>
  <c r="E25" i="7" s="1"/>
  <c r="J25" i="7"/>
  <c r="P25" i="7"/>
  <c r="F25" i="7"/>
  <c r="L25" i="7"/>
  <c r="M25" i="7"/>
  <c r="G25" i="7"/>
  <c r="I21" i="7"/>
  <c r="O21" i="7"/>
  <c r="D21" i="7"/>
  <c r="J21" i="7"/>
  <c r="P21" i="7"/>
  <c r="F21" i="7"/>
  <c r="L21" i="7"/>
  <c r="N21" i="7" s="1"/>
  <c r="G21" i="7"/>
  <c r="I13" i="7"/>
  <c r="O13" i="7"/>
  <c r="D13" i="7"/>
  <c r="J13" i="7"/>
  <c r="P13" i="7"/>
  <c r="F13" i="7"/>
  <c r="L13" i="7"/>
  <c r="G13" i="7"/>
  <c r="C13" i="7"/>
  <c r="M13" i="7"/>
  <c r="J5" i="7"/>
  <c r="K5" i="7" s="1"/>
  <c r="O5" i="7"/>
  <c r="D5" i="7"/>
  <c r="F5" i="7"/>
  <c r="P5" i="7"/>
  <c r="G5" i="7"/>
  <c r="L5" i="7"/>
  <c r="M5" i="7"/>
  <c r="C354" i="7"/>
  <c r="C351" i="7"/>
  <c r="C338" i="7"/>
  <c r="C335" i="7"/>
  <c r="C326" i="7"/>
  <c r="C322" i="7"/>
  <c r="C319" i="7"/>
  <c r="C310" i="7"/>
  <c r="E310" i="7" s="1"/>
  <c r="C303" i="7"/>
  <c r="C290" i="7"/>
  <c r="C287" i="7"/>
  <c r="C278" i="7"/>
  <c r="E278" i="7" s="1"/>
  <c r="C274" i="7"/>
  <c r="C271" i="7"/>
  <c r="C258" i="7"/>
  <c r="C255" i="7"/>
  <c r="C246" i="7"/>
  <c r="C242" i="7"/>
  <c r="C239" i="7"/>
  <c r="C210" i="7"/>
  <c r="C207" i="7"/>
  <c r="C194" i="7"/>
  <c r="C191" i="7"/>
  <c r="C182" i="7"/>
  <c r="E182" i="7" s="1"/>
  <c r="C175" i="7"/>
  <c r="C166" i="7"/>
  <c r="C159" i="7"/>
  <c r="C150" i="7"/>
  <c r="C143" i="7"/>
  <c r="C134" i="7"/>
  <c r="C130" i="7"/>
  <c r="C127" i="7"/>
  <c r="C115" i="7"/>
  <c r="D111" i="7"/>
  <c r="C107" i="7"/>
  <c r="C102" i="7"/>
  <c r="C97" i="7"/>
  <c r="C83" i="7"/>
  <c r="D79" i="7"/>
  <c r="C75" i="7"/>
  <c r="C70" i="7"/>
  <c r="C65" i="7"/>
  <c r="C51" i="7"/>
  <c r="D47" i="7"/>
  <c r="E47" i="7" s="1"/>
  <c r="C42" i="7"/>
  <c r="C35" i="7"/>
  <c r="C27" i="7"/>
  <c r="C21" i="7"/>
  <c r="C14" i="7"/>
  <c r="C6" i="7"/>
  <c r="I362" i="7"/>
  <c r="O350" i="7"/>
  <c r="L345" i="7"/>
  <c r="J343" i="7"/>
  <c r="F323" i="7"/>
  <c r="J317" i="7"/>
  <c r="I302" i="7"/>
  <c r="I299" i="7"/>
  <c r="P287" i="7"/>
  <c r="P263" i="7"/>
  <c r="L259" i="7"/>
  <c r="P255" i="7"/>
  <c r="M190" i="7"/>
  <c r="I139" i="7"/>
  <c r="O122" i="7"/>
  <c r="J94" i="7"/>
  <c r="J82" i="7"/>
  <c r="J66" i="7"/>
  <c r="L38" i="7"/>
  <c r="L14" i="7"/>
  <c r="G355" i="7"/>
  <c r="M355" i="7"/>
  <c r="I355" i="7"/>
  <c r="O355" i="7"/>
  <c r="J355" i="7"/>
  <c r="P355" i="7"/>
  <c r="F355" i="7"/>
  <c r="D355" i="7"/>
  <c r="E355" i="7" s="1"/>
  <c r="G339" i="7"/>
  <c r="M339" i="7"/>
  <c r="I339" i="7"/>
  <c r="J339" i="7"/>
  <c r="O339" i="7"/>
  <c r="L339" i="7"/>
  <c r="D339" i="7"/>
  <c r="E339" i="7" s="1"/>
  <c r="P339" i="7"/>
  <c r="F327" i="7"/>
  <c r="L327" i="7"/>
  <c r="P327" i="7"/>
  <c r="Q327" i="7" s="1"/>
  <c r="G327" i="7"/>
  <c r="M327" i="7"/>
  <c r="I327" i="7"/>
  <c r="J327" i="7"/>
  <c r="D327" i="7"/>
  <c r="F311" i="7"/>
  <c r="L311" i="7"/>
  <c r="P311" i="7"/>
  <c r="G311" i="7"/>
  <c r="M311" i="7"/>
  <c r="I311" i="7"/>
  <c r="K311" i="7" s="1"/>
  <c r="O311" i="7"/>
  <c r="D311" i="7"/>
  <c r="F295" i="7"/>
  <c r="L295" i="7"/>
  <c r="P295" i="7"/>
  <c r="G295" i="7"/>
  <c r="M295" i="7"/>
  <c r="I295" i="7"/>
  <c r="D295" i="7"/>
  <c r="E295" i="7" s="1"/>
  <c r="O295" i="7"/>
  <c r="J295" i="7"/>
  <c r="I283" i="7"/>
  <c r="M283" i="7"/>
  <c r="N283" i="7" s="1"/>
  <c r="J283" i="7"/>
  <c r="F283" i="7"/>
  <c r="O283" i="7"/>
  <c r="D283" i="7"/>
  <c r="P283" i="7"/>
  <c r="I267" i="7"/>
  <c r="M267" i="7"/>
  <c r="J267" i="7"/>
  <c r="F267" i="7"/>
  <c r="O267" i="7"/>
  <c r="Q267" i="7" s="1"/>
  <c r="D267" i="7"/>
  <c r="L267" i="7"/>
  <c r="G267" i="7"/>
  <c r="I251" i="7"/>
  <c r="J251" i="7"/>
  <c r="O251" i="7"/>
  <c r="F251" i="7"/>
  <c r="L251" i="7"/>
  <c r="P251" i="7"/>
  <c r="D251" i="7"/>
  <c r="M251" i="7"/>
  <c r="G239" i="7"/>
  <c r="M239" i="7"/>
  <c r="I239" i="7"/>
  <c r="J239" i="7"/>
  <c r="O239" i="7"/>
  <c r="Q239" i="7" s="1"/>
  <c r="D239" i="7"/>
  <c r="F239" i="7"/>
  <c r="G223" i="7"/>
  <c r="M223" i="7"/>
  <c r="I223" i="7"/>
  <c r="J223" i="7"/>
  <c r="O223" i="7"/>
  <c r="L223" i="7"/>
  <c r="D223" i="7"/>
  <c r="E223" i="7" s="1"/>
  <c r="F223" i="7"/>
  <c r="L199" i="7"/>
  <c r="I199" i="7"/>
  <c r="M199" i="7"/>
  <c r="F199" i="7"/>
  <c r="H199" i="7" s="1"/>
  <c r="J199" i="7"/>
  <c r="O199" i="7"/>
  <c r="P199" i="7"/>
  <c r="D199" i="7"/>
  <c r="F171" i="7"/>
  <c r="L171" i="7"/>
  <c r="G171" i="7"/>
  <c r="M171" i="7"/>
  <c r="I171" i="7"/>
  <c r="O171" i="7"/>
  <c r="P171" i="7"/>
  <c r="D171" i="7"/>
  <c r="J171" i="7"/>
  <c r="I358" i="7"/>
  <c r="O358" i="7"/>
  <c r="J358" i="7"/>
  <c r="P358" i="7"/>
  <c r="F358" i="7"/>
  <c r="L358" i="7"/>
  <c r="M358" i="7"/>
  <c r="G358" i="7"/>
  <c r="I354" i="7"/>
  <c r="O354" i="7"/>
  <c r="J354" i="7"/>
  <c r="P354" i="7"/>
  <c r="F354" i="7"/>
  <c r="H354" i="7" s="1"/>
  <c r="L354" i="7"/>
  <c r="D354" i="7"/>
  <c r="G342" i="7"/>
  <c r="M342" i="7"/>
  <c r="I342" i="7"/>
  <c r="O342" i="7"/>
  <c r="J342" i="7"/>
  <c r="P342" i="7"/>
  <c r="F342" i="7"/>
  <c r="J334" i="7"/>
  <c r="P334" i="7"/>
  <c r="Q334" i="7" s="1"/>
  <c r="F334" i="7"/>
  <c r="L334" i="7"/>
  <c r="G334" i="7"/>
  <c r="M334" i="7"/>
  <c r="I334" i="7"/>
  <c r="G326" i="7"/>
  <c r="M326" i="7"/>
  <c r="N326" i="7" s="1"/>
  <c r="I326" i="7"/>
  <c r="O326" i="7"/>
  <c r="J326" i="7"/>
  <c r="P326" i="7"/>
  <c r="F326" i="7"/>
  <c r="F314" i="7"/>
  <c r="L314" i="7"/>
  <c r="G314" i="7"/>
  <c r="M314" i="7"/>
  <c r="I314" i="7"/>
  <c r="O314" i="7"/>
  <c r="Q314" i="7" s="1"/>
  <c r="J314" i="7"/>
  <c r="D314" i="7"/>
  <c r="I306" i="7"/>
  <c r="O306" i="7"/>
  <c r="J306" i="7"/>
  <c r="P306" i="7"/>
  <c r="F306" i="7"/>
  <c r="L306" i="7"/>
  <c r="M306" i="7"/>
  <c r="D306" i="7"/>
  <c r="E306" i="7" s="1"/>
  <c r="G294" i="7"/>
  <c r="M294" i="7"/>
  <c r="I294" i="7"/>
  <c r="O294" i="7"/>
  <c r="J294" i="7"/>
  <c r="P294" i="7"/>
  <c r="L294" i="7"/>
  <c r="I290" i="7"/>
  <c r="O290" i="7"/>
  <c r="J290" i="7"/>
  <c r="P290" i="7"/>
  <c r="F290" i="7"/>
  <c r="H290" i="7" s="1"/>
  <c r="L290" i="7"/>
  <c r="D290" i="7"/>
  <c r="M290" i="7"/>
  <c r="F282" i="7"/>
  <c r="O282" i="7"/>
  <c r="G282" i="7"/>
  <c r="L282" i="7"/>
  <c r="P282" i="7"/>
  <c r="I282" i="7"/>
  <c r="M282" i="7"/>
  <c r="J282" i="7"/>
  <c r="D282" i="7"/>
  <c r="E282" i="7" s="1"/>
  <c r="F270" i="7"/>
  <c r="O270" i="7"/>
  <c r="G270" i="7"/>
  <c r="L270" i="7"/>
  <c r="P270" i="7"/>
  <c r="I270" i="7"/>
  <c r="K270" i="7" s="1"/>
  <c r="M270" i="7"/>
  <c r="F262" i="7"/>
  <c r="O262" i="7"/>
  <c r="G262" i="7"/>
  <c r="L262" i="7"/>
  <c r="P262" i="7"/>
  <c r="I262" i="7"/>
  <c r="M262" i="7"/>
  <c r="I254" i="7"/>
  <c r="M254" i="7"/>
  <c r="F254" i="7"/>
  <c r="J254" i="7"/>
  <c r="O254" i="7"/>
  <c r="G254" i="7"/>
  <c r="P254" i="7"/>
  <c r="L254" i="7"/>
  <c r="I238" i="7"/>
  <c r="M238" i="7"/>
  <c r="F238" i="7"/>
  <c r="J238" i="7"/>
  <c r="O238" i="7"/>
  <c r="G238" i="7"/>
  <c r="P238" i="7"/>
  <c r="L238" i="7"/>
  <c r="I230" i="7"/>
  <c r="M230" i="7"/>
  <c r="F230" i="7"/>
  <c r="J230" i="7"/>
  <c r="O230" i="7"/>
  <c r="G230" i="7"/>
  <c r="P230" i="7"/>
  <c r="F226" i="7"/>
  <c r="J226" i="7"/>
  <c r="O226" i="7"/>
  <c r="G226" i="7"/>
  <c r="P226" i="7"/>
  <c r="L226" i="7"/>
  <c r="M226" i="7"/>
  <c r="D226" i="7"/>
  <c r="E226" i="7" s="1"/>
  <c r="I226" i="7"/>
  <c r="I214" i="7"/>
  <c r="M214" i="7"/>
  <c r="F214" i="7"/>
  <c r="J214" i="7"/>
  <c r="O214" i="7"/>
  <c r="G214" i="7"/>
  <c r="P214" i="7"/>
  <c r="I206" i="7"/>
  <c r="M206" i="7"/>
  <c r="F206" i="7"/>
  <c r="J206" i="7"/>
  <c r="O206" i="7"/>
  <c r="G206" i="7"/>
  <c r="P206" i="7"/>
  <c r="L206" i="7"/>
  <c r="F198" i="7"/>
  <c r="J198" i="7"/>
  <c r="O198" i="7"/>
  <c r="G198" i="7"/>
  <c r="P198" i="7"/>
  <c r="L198" i="7"/>
  <c r="I198" i="7"/>
  <c r="M198" i="7"/>
  <c r="F186" i="7"/>
  <c r="O186" i="7"/>
  <c r="G186" i="7"/>
  <c r="L186" i="7"/>
  <c r="P186" i="7"/>
  <c r="I186" i="7"/>
  <c r="M186" i="7"/>
  <c r="D186" i="7"/>
  <c r="E186" i="7" s="1"/>
  <c r="J186" i="7"/>
  <c r="I178" i="7"/>
  <c r="M178" i="7"/>
  <c r="J178" i="7"/>
  <c r="F178" i="7"/>
  <c r="O178" i="7"/>
  <c r="L178" i="7"/>
  <c r="P178" i="7"/>
  <c r="D178" i="7"/>
  <c r="E178" i="7" s="1"/>
  <c r="G178" i="7"/>
  <c r="G166" i="7"/>
  <c r="H166" i="7" s="1"/>
  <c r="L166" i="7"/>
  <c r="P166" i="7"/>
  <c r="I166" i="7"/>
  <c r="M166" i="7"/>
  <c r="J166" i="7"/>
  <c r="O166" i="7"/>
  <c r="F162" i="7"/>
  <c r="O162" i="7"/>
  <c r="G162" i="7"/>
  <c r="L162" i="7"/>
  <c r="P162" i="7"/>
  <c r="I162" i="7"/>
  <c r="M162" i="7"/>
  <c r="D162" i="7"/>
  <c r="E162" i="7" s="1"/>
  <c r="J162" i="7"/>
  <c r="J158" i="7"/>
  <c r="F158" i="7"/>
  <c r="O158" i="7"/>
  <c r="G158" i="7"/>
  <c r="L158" i="7"/>
  <c r="P158" i="7"/>
  <c r="M158" i="7"/>
  <c r="I158" i="7"/>
  <c r="I146" i="7"/>
  <c r="M146" i="7"/>
  <c r="J146" i="7"/>
  <c r="F146" i="7"/>
  <c r="O146" i="7"/>
  <c r="P146" i="7"/>
  <c r="D146" i="7"/>
  <c r="E146" i="7" s="1"/>
  <c r="L146" i="7"/>
  <c r="F138" i="7"/>
  <c r="P138" i="7"/>
  <c r="G138" i="7"/>
  <c r="L138" i="7"/>
  <c r="I138" i="7"/>
  <c r="M138" i="7"/>
  <c r="J138" i="7"/>
  <c r="O138" i="7"/>
  <c r="D138" i="7"/>
  <c r="E138" i="7" s="1"/>
  <c r="F126" i="7"/>
  <c r="P126" i="7"/>
  <c r="G126" i="7"/>
  <c r="L126" i="7"/>
  <c r="I126" i="7"/>
  <c r="M126" i="7"/>
  <c r="O126" i="7"/>
  <c r="J126" i="7"/>
  <c r="F118" i="7"/>
  <c r="P118" i="7"/>
  <c r="G118" i="7"/>
  <c r="L118" i="7"/>
  <c r="I118" i="7"/>
  <c r="M118" i="7"/>
  <c r="D118" i="7"/>
  <c r="O118" i="7"/>
  <c r="J118" i="7"/>
  <c r="F110" i="7"/>
  <c r="P110" i="7"/>
  <c r="G110" i="7"/>
  <c r="L110" i="7"/>
  <c r="I110" i="7"/>
  <c r="M110" i="7"/>
  <c r="D110" i="7"/>
  <c r="J110" i="7"/>
  <c r="G78" i="7"/>
  <c r="M78" i="7"/>
  <c r="I78" i="7"/>
  <c r="O78" i="7"/>
  <c r="J78" i="7"/>
  <c r="P78" i="7"/>
  <c r="D78" i="7"/>
  <c r="F78" i="7"/>
  <c r="L78" i="7"/>
  <c r="J357" i="7"/>
  <c r="K357" i="7" s="1"/>
  <c r="P357" i="7"/>
  <c r="F357" i="7"/>
  <c r="L357" i="7"/>
  <c r="G357" i="7"/>
  <c r="M357" i="7"/>
  <c r="D357" i="7"/>
  <c r="C357" i="7"/>
  <c r="F349" i="7"/>
  <c r="L349" i="7"/>
  <c r="P349" i="7"/>
  <c r="G349" i="7"/>
  <c r="M349" i="7"/>
  <c r="I349" i="7"/>
  <c r="K349" i="7" s="1"/>
  <c r="O349" i="7"/>
  <c r="D349" i="7"/>
  <c r="C349" i="7"/>
  <c r="I341" i="7"/>
  <c r="J341" i="7"/>
  <c r="O341" i="7"/>
  <c r="F341" i="7"/>
  <c r="L341" i="7"/>
  <c r="N341" i="7" s="1"/>
  <c r="P341" i="7"/>
  <c r="G341" i="7"/>
  <c r="D341" i="7"/>
  <c r="C341" i="7"/>
  <c r="F333" i="7"/>
  <c r="L333" i="7"/>
  <c r="P333" i="7"/>
  <c r="Q333" i="7" s="1"/>
  <c r="G333" i="7"/>
  <c r="M333" i="7"/>
  <c r="I333" i="7"/>
  <c r="D333" i="7"/>
  <c r="C333" i="7"/>
  <c r="I325" i="7"/>
  <c r="J325" i="7"/>
  <c r="O325" i="7"/>
  <c r="F325" i="7"/>
  <c r="L325" i="7"/>
  <c r="P325" i="7"/>
  <c r="M325" i="7"/>
  <c r="D325" i="7"/>
  <c r="C325" i="7"/>
  <c r="J321" i="7"/>
  <c r="O321" i="7"/>
  <c r="F321" i="7"/>
  <c r="L321" i="7"/>
  <c r="P321" i="7"/>
  <c r="G321" i="7"/>
  <c r="M321" i="7"/>
  <c r="D321" i="7"/>
  <c r="I321" i="7"/>
  <c r="G313" i="7"/>
  <c r="M313" i="7"/>
  <c r="I313" i="7"/>
  <c r="J313" i="7"/>
  <c r="O313" i="7"/>
  <c r="Q313" i="7" s="1"/>
  <c r="L313" i="7"/>
  <c r="D313" i="7"/>
  <c r="J305" i="7"/>
  <c r="O305" i="7"/>
  <c r="F305" i="7"/>
  <c r="L305" i="7"/>
  <c r="P305" i="7"/>
  <c r="G305" i="7"/>
  <c r="M305" i="7"/>
  <c r="D305" i="7"/>
  <c r="I305" i="7"/>
  <c r="G297" i="7"/>
  <c r="M297" i="7"/>
  <c r="I297" i="7"/>
  <c r="J297" i="7"/>
  <c r="O297" i="7"/>
  <c r="P297" i="7"/>
  <c r="D297" i="7"/>
  <c r="E297" i="7" s="1"/>
  <c r="L297" i="7"/>
  <c r="J289" i="7"/>
  <c r="O289" i="7"/>
  <c r="F289" i="7"/>
  <c r="L289" i="7"/>
  <c r="P289" i="7"/>
  <c r="G289" i="7"/>
  <c r="M289" i="7"/>
  <c r="I289" i="7"/>
  <c r="D289" i="7"/>
  <c r="I277" i="7"/>
  <c r="M277" i="7"/>
  <c r="J277" i="7"/>
  <c r="F277" i="7"/>
  <c r="H277" i="7" s="1"/>
  <c r="O277" i="7"/>
  <c r="P277" i="7"/>
  <c r="D277" i="7"/>
  <c r="C277" i="7"/>
  <c r="L277" i="7"/>
  <c r="I269" i="7"/>
  <c r="M269" i="7"/>
  <c r="J269" i="7"/>
  <c r="F269" i="7"/>
  <c r="O269" i="7"/>
  <c r="P269" i="7"/>
  <c r="D269" i="7"/>
  <c r="L269" i="7"/>
  <c r="C269" i="7"/>
  <c r="G269" i="7"/>
  <c r="I265" i="7"/>
  <c r="M265" i="7"/>
  <c r="J265" i="7"/>
  <c r="F265" i="7"/>
  <c r="O265" i="7"/>
  <c r="G265" i="7"/>
  <c r="D265" i="7"/>
  <c r="E265" i="7" s="1"/>
  <c r="L265" i="7"/>
  <c r="I257" i="7"/>
  <c r="M257" i="7"/>
  <c r="N257" i="7" s="1"/>
  <c r="J257" i="7"/>
  <c r="F257" i="7"/>
  <c r="O257" i="7"/>
  <c r="G257" i="7"/>
  <c r="D257" i="7"/>
  <c r="L249" i="7"/>
  <c r="I249" i="7"/>
  <c r="M249" i="7"/>
  <c r="F249" i="7"/>
  <c r="H249" i="7" s="1"/>
  <c r="J249" i="7"/>
  <c r="O249" i="7"/>
  <c r="D249" i="7"/>
  <c r="P249" i="7"/>
  <c r="L241" i="7"/>
  <c r="I241" i="7"/>
  <c r="M241" i="7"/>
  <c r="F241" i="7"/>
  <c r="J241" i="7"/>
  <c r="O241" i="7"/>
  <c r="P241" i="7"/>
  <c r="D241" i="7"/>
  <c r="G241" i="7"/>
  <c r="L233" i="7"/>
  <c r="I233" i="7"/>
  <c r="M233" i="7"/>
  <c r="F233" i="7"/>
  <c r="J233" i="7"/>
  <c r="O233" i="7"/>
  <c r="D233" i="7"/>
  <c r="E233" i="7" s="1"/>
  <c r="G233" i="7"/>
  <c r="P233" i="7"/>
  <c r="L225" i="7"/>
  <c r="I225" i="7"/>
  <c r="M225" i="7"/>
  <c r="F225" i="7"/>
  <c r="J225" i="7"/>
  <c r="O225" i="7"/>
  <c r="Q225" i="7" s="1"/>
  <c r="G225" i="7"/>
  <c r="D225" i="7"/>
  <c r="L217" i="7"/>
  <c r="I217" i="7"/>
  <c r="M217" i="7"/>
  <c r="F217" i="7"/>
  <c r="H217" i="7" s="1"/>
  <c r="J217" i="7"/>
  <c r="O217" i="7"/>
  <c r="D217" i="7"/>
  <c r="P217" i="7"/>
  <c r="L209" i="7"/>
  <c r="I209" i="7"/>
  <c r="M209" i="7"/>
  <c r="F209" i="7"/>
  <c r="J209" i="7"/>
  <c r="O209" i="7"/>
  <c r="P209" i="7"/>
  <c r="D209" i="7"/>
  <c r="G209" i="7"/>
  <c r="L201" i="7"/>
  <c r="I201" i="7"/>
  <c r="M201" i="7"/>
  <c r="F201" i="7"/>
  <c r="H201" i="7" s="1"/>
  <c r="J201" i="7"/>
  <c r="O201" i="7"/>
  <c r="D201" i="7"/>
  <c r="P201" i="7"/>
  <c r="L193" i="7"/>
  <c r="I193" i="7"/>
  <c r="M193" i="7"/>
  <c r="F193" i="7"/>
  <c r="J193" i="7"/>
  <c r="O193" i="7"/>
  <c r="D193" i="7"/>
  <c r="G193" i="7"/>
  <c r="P193" i="7"/>
  <c r="I185" i="7"/>
  <c r="M185" i="7"/>
  <c r="J185" i="7"/>
  <c r="F185" i="7"/>
  <c r="O185" i="7"/>
  <c r="G185" i="7"/>
  <c r="D185" i="7"/>
  <c r="E185" i="7" s="1"/>
  <c r="L185" i="7"/>
  <c r="F177" i="7"/>
  <c r="O177" i="7"/>
  <c r="G177" i="7"/>
  <c r="L177" i="7"/>
  <c r="P177" i="7"/>
  <c r="I177" i="7"/>
  <c r="K177" i="7" s="1"/>
  <c r="M177" i="7"/>
  <c r="D177" i="7"/>
  <c r="F169" i="7"/>
  <c r="O169" i="7"/>
  <c r="G169" i="7"/>
  <c r="L169" i="7"/>
  <c r="P169" i="7"/>
  <c r="I169" i="7"/>
  <c r="M169" i="7"/>
  <c r="D169" i="7"/>
  <c r="E169" i="7" s="1"/>
  <c r="J169" i="7"/>
  <c r="I161" i="7"/>
  <c r="M161" i="7"/>
  <c r="N161" i="7" s="1"/>
  <c r="J161" i="7"/>
  <c r="F161" i="7"/>
  <c r="O161" i="7"/>
  <c r="P161" i="7"/>
  <c r="D161" i="7"/>
  <c r="G161" i="7"/>
  <c r="I153" i="7"/>
  <c r="M153" i="7"/>
  <c r="J153" i="7"/>
  <c r="F153" i="7"/>
  <c r="O153" i="7"/>
  <c r="L153" i="7"/>
  <c r="D153" i="7"/>
  <c r="E153" i="7" s="1"/>
  <c r="G153" i="7"/>
  <c r="P153" i="7"/>
  <c r="G141" i="7"/>
  <c r="M141" i="7"/>
  <c r="N141" i="7" s="1"/>
  <c r="I141" i="7"/>
  <c r="O141" i="7"/>
  <c r="J141" i="7"/>
  <c r="P141" i="7"/>
  <c r="D141" i="7"/>
  <c r="F141" i="7"/>
  <c r="C141" i="7"/>
  <c r="G137" i="7"/>
  <c r="M137" i="7"/>
  <c r="I137" i="7"/>
  <c r="O137" i="7"/>
  <c r="J137" i="7"/>
  <c r="P137" i="7"/>
  <c r="D137" i="7"/>
  <c r="E137" i="7" s="1"/>
  <c r="L137" i="7"/>
  <c r="G129" i="7"/>
  <c r="M129" i="7"/>
  <c r="I129" i="7"/>
  <c r="O129" i="7"/>
  <c r="J129" i="7"/>
  <c r="P129" i="7"/>
  <c r="L129" i="7"/>
  <c r="D129" i="7"/>
  <c r="F129" i="7"/>
  <c r="G121" i="7"/>
  <c r="M121" i="7"/>
  <c r="I121" i="7"/>
  <c r="O121" i="7"/>
  <c r="J121" i="7"/>
  <c r="P121" i="7"/>
  <c r="D121" i="7"/>
  <c r="E121" i="7" s="1"/>
  <c r="F121" i="7"/>
  <c r="L121" i="7"/>
  <c r="G109" i="7"/>
  <c r="M109" i="7"/>
  <c r="I109" i="7"/>
  <c r="O109" i="7"/>
  <c r="J109" i="7"/>
  <c r="P109" i="7"/>
  <c r="C109" i="7"/>
  <c r="E109" i="7" s="1"/>
  <c r="F109" i="7"/>
  <c r="L109" i="7"/>
  <c r="G101" i="7"/>
  <c r="M101" i="7"/>
  <c r="N101" i="7" s="1"/>
  <c r="I101" i="7"/>
  <c r="O101" i="7"/>
  <c r="J101" i="7"/>
  <c r="P101" i="7"/>
  <c r="F101" i="7"/>
  <c r="D101" i="7"/>
  <c r="G93" i="7"/>
  <c r="M93" i="7"/>
  <c r="I93" i="7"/>
  <c r="O93" i="7"/>
  <c r="J93" i="7"/>
  <c r="P93" i="7"/>
  <c r="L93" i="7"/>
  <c r="F93" i="7"/>
  <c r="I85" i="7"/>
  <c r="J85" i="7"/>
  <c r="O85" i="7"/>
  <c r="F85" i="7"/>
  <c r="L85" i="7"/>
  <c r="P85" i="7"/>
  <c r="G85" i="7"/>
  <c r="M85" i="7"/>
  <c r="I77" i="7"/>
  <c r="J77" i="7"/>
  <c r="O77" i="7"/>
  <c r="F77" i="7"/>
  <c r="L77" i="7"/>
  <c r="N77" i="7" s="1"/>
  <c r="P77" i="7"/>
  <c r="G77" i="7"/>
  <c r="C77" i="7"/>
  <c r="I69" i="7"/>
  <c r="J69" i="7"/>
  <c r="O69" i="7"/>
  <c r="F69" i="7"/>
  <c r="L69" i="7"/>
  <c r="P69" i="7"/>
  <c r="M69" i="7"/>
  <c r="D69" i="7"/>
  <c r="G69" i="7"/>
  <c r="I61" i="7"/>
  <c r="J61" i="7"/>
  <c r="O61" i="7"/>
  <c r="F61" i="7"/>
  <c r="L61" i="7"/>
  <c r="P61" i="7"/>
  <c r="G61" i="7"/>
  <c r="I53" i="7"/>
  <c r="J53" i="7"/>
  <c r="O53" i="7"/>
  <c r="F53" i="7"/>
  <c r="L53" i="7"/>
  <c r="P53" i="7"/>
  <c r="G53" i="7"/>
  <c r="M53" i="7"/>
  <c r="I45" i="7"/>
  <c r="O45" i="7"/>
  <c r="J45" i="7"/>
  <c r="P45" i="7"/>
  <c r="F45" i="7"/>
  <c r="L45" i="7"/>
  <c r="N45" i="7" s="1"/>
  <c r="G45" i="7"/>
  <c r="C45" i="7"/>
  <c r="I37" i="7"/>
  <c r="O37" i="7"/>
  <c r="D37" i="7"/>
  <c r="E37" i="7" s="1"/>
  <c r="J37" i="7"/>
  <c r="P37" i="7"/>
  <c r="F37" i="7"/>
  <c r="L37" i="7"/>
  <c r="M37" i="7"/>
  <c r="G37" i="7"/>
  <c r="I29" i="7"/>
  <c r="O29" i="7"/>
  <c r="D29" i="7"/>
  <c r="J29" i="7"/>
  <c r="P29" i="7"/>
  <c r="F29" i="7"/>
  <c r="L29" i="7"/>
  <c r="G29" i="7"/>
  <c r="C29" i="7"/>
  <c r="M29" i="7"/>
  <c r="I17" i="7"/>
  <c r="O17" i="7"/>
  <c r="D17" i="7"/>
  <c r="J17" i="7"/>
  <c r="P17" i="7"/>
  <c r="F17" i="7"/>
  <c r="H17" i="7" s="1"/>
  <c r="L17" i="7"/>
  <c r="M17" i="7"/>
  <c r="I9" i="7"/>
  <c r="O9" i="7"/>
  <c r="D9" i="7"/>
  <c r="E9" i="7" s="1"/>
  <c r="J9" i="7"/>
  <c r="P9" i="7"/>
  <c r="F9" i="7"/>
  <c r="L9" i="7"/>
  <c r="M9" i="7"/>
  <c r="G9" i="7"/>
  <c r="C363" i="7"/>
  <c r="C353" i="7"/>
  <c r="D350" i="7"/>
  <c r="E350" i="7" s="1"/>
  <c r="C347" i="7"/>
  <c r="C337" i="7"/>
  <c r="D334" i="7"/>
  <c r="C331" i="7"/>
  <c r="C321" i="7"/>
  <c r="D318" i="7"/>
  <c r="C315" i="7"/>
  <c r="C305" i="7"/>
  <c r="D302" i="7"/>
  <c r="E302" i="7" s="1"/>
  <c r="C299" i="7"/>
  <c r="C289" i="7"/>
  <c r="D286" i="7"/>
  <c r="E286" i="7" s="1"/>
  <c r="C283" i="7"/>
  <c r="C273" i="7"/>
  <c r="D270" i="7"/>
  <c r="C267" i="7"/>
  <c r="C257" i="7"/>
  <c r="D254" i="7"/>
  <c r="E254" i="7" s="1"/>
  <c r="C251" i="7"/>
  <c r="C241" i="7"/>
  <c r="D238" i="7"/>
  <c r="E238" i="7" s="1"/>
  <c r="C235" i="7"/>
  <c r="C225" i="7"/>
  <c r="D222" i="7"/>
  <c r="E222" i="7" s="1"/>
  <c r="C219" i="7"/>
  <c r="C209" i="7"/>
  <c r="D206" i="7"/>
  <c r="E206" i="7" s="1"/>
  <c r="C203" i="7"/>
  <c r="C193" i="7"/>
  <c r="D190" i="7"/>
  <c r="E190" i="7" s="1"/>
  <c r="C187" i="7"/>
  <c r="C177" i="7"/>
  <c r="D174" i="7"/>
  <c r="C171" i="7"/>
  <c r="C161" i="7"/>
  <c r="D158" i="7"/>
  <c r="E158" i="7" s="1"/>
  <c r="C155" i="7"/>
  <c r="C145" i="7"/>
  <c r="D142" i="7"/>
  <c r="E142" i="7" s="1"/>
  <c r="C139" i="7"/>
  <c r="C129" i="7"/>
  <c r="D126" i="7"/>
  <c r="E126" i="7" s="1"/>
  <c r="C123" i="7"/>
  <c r="C118" i="7"/>
  <c r="C114" i="7"/>
  <c r="C110" i="7"/>
  <c r="C106" i="7"/>
  <c r="C101" i="7"/>
  <c r="D91" i="7"/>
  <c r="C86" i="7"/>
  <c r="C82" i="7"/>
  <c r="C78" i="7"/>
  <c r="C74" i="7"/>
  <c r="C69" i="7"/>
  <c r="D59" i="7"/>
  <c r="C54" i="7"/>
  <c r="C50" i="7"/>
  <c r="C46" i="7"/>
  <c r="C41" i="7"/>
  <c r="C33" i="7"/>
  <c r="C26" i="7"/>
  <c r="C19" i="7"/>
  <c r="C11" i="7"/>
  <c r="C5" i="7"/>
  <c r="L361" i="7"/>
  <c r="L359" i="7"/>
  <c r="I350" i="7"/>
  <c r="F345" i="7"/>
  <c r="L342" i="7"/>
  <c r="F339" i="7"/>
  <c r="J333" i="7"/>
  <c r="I331" i="7"/>
  <c r="G325" i="7"/>
  <c r="M322" i="7"/>
  <c r="M319" i="7"/>
  <c r="F313" i="7"/>
  <c r="P307" i="7"/>
  <c r="O301" i="7"/>
  <c r="P298" i="7"/>
  <c r="F294" i="7"/>
  <c r="G287" i="7"/>
  <c r="G283" i="7"/>
  <c r="G279" i="7"/>
  <c r="G275" i="7"/>
  <c r="J266" i="7"/>
  <c r="J262" i="7"/>
  <c r="P257" i="7"/>
  <c r="F255" i="7"/>
  <c r="G251" i="7"/>
  <c r="L246" i="7"/>
  <c r="L239" i="7"/>
  <c r="L230" i="7"/>
  <c r="L214" i="7"/>
  <c r="I210" i="7"/>
  <c r="M194" i="7"/>
  <c r="M150" i="7"/>
  <c r="F137" i="7"/>
  <c r="I127" i="7"/>
  <c r="O115" i="7"/>
  <c r="O110" i="7"/>
  <c r="O103" i="7"/>
  <c r="O98" i="7"/>
  <c r="J87" i="7"/>
  <c r="M75" i="7"/>
  <c r="P70" i="7"/>
  <c r="M59" i="7"/>
  <c r="P54" i="7"/>
  <c r="P47" i="7"/>
  <c r="P42" i="7"/>
  <c r="J31" i="7"/>
  <c r="J19" i="7"/>
  <c r="D37" i="13"/>
  <c r="J37" i="13"/>
  <c r="O37" i="13"/>
  <c r="F37" i="13"/>
  <c r="P37" i="13"/>
  <c r="G37" i="13"/>
  <c r="L37" i="13"/>
  <c r="I37" i="13"/>
  <c r="M37" i="13"/>
  <c r="C37" i="13"/>
  <c r="F39" i="13"/>
  <c r="L39" i="13"/>
  <c r="C39" i="13"/>
  <c r="G39" i="13"/>
  <c r="M39" i="13"/>
  <c r="D39" i="13"/>
  <c r="I39" i="13"/>
  <c r="O39" i="13"/>
  <c r="J39" i="13"/>
  <c r="P39" i="13"/>
  <c r="C41" i="13"/>
  <c r="I41" i="13"/>
  <c r="M41" i="13"/>
  <c r="D41" i="13"/>
  <c r="J41" i="13"/>
  <c r="O41" i="13"/>
  <c r="F41" i="13"/>
  <c r="P41" i="13"/>
  <c r="L41" i="13"/>
  <c r="G41" i="13"/>
  <c r="J43" i="13"/>
  <c r="P43" i="13"/>
  <c r="F43" i="13"/>
  <c r="L43" i="13"/>
  <c r="C43" i="13"/>
  <c r="G43" i="13"/>
  <c r="M43" i="13"/>
  <c r="D43" i="13"/>
  <c r="I43" i="13"/>
  <c r="O43" i="13"/>
  <c r="G45" i="13"/>
  <c r="L45" i="13"/>
  <c r="C45" i="13"/>
  <c r="I45" i="13"/>
  <c r="M45" i="13"/>
  <c r="D45" i="13"/>
  <c r="J45" i="13"/>
  <c r="O45" i="13"/>
  <c r="P45" i="13"/>
  <c r="F45" i="13"/>
  <c r="D47" i="13"/>
  <c r="I47" i="13"/>
  <c r="O47" i="13"/>
  <c r="J47" i="13"/>
  <c r="P47" i="13"/>
  <c r="F47" i="13"/>
  <c r="L47" i="13"/>
  <c r="G47" i="13"/>
  <c r="M47" i="13"/>
  <c r="C47" i="13"/>
  <c r="F49" i="13"/>
  <c r="P49" i="13"/>
  <c r="G49" i="13"/>
  <c r="L49" i="13"/>
  <c r="C49" i="13"/>
  <c r="I49" i="13"/>
  <c r="M49" i="13"/>
  <c r="D49" i="13"/>
  <c r="J49" i="13"/>
  <c r="O49" i="13"/>
  <c r="C51" i="13"/>
  <c r="G51" i="13"/>
  <c r="M51" i="13"/>
  <c r="D51" i="13"/>
  <c r="I51" i="13"/>
  <c r="O51" i="13"/>
  <c r="J51" i="13"/>
  <c r="P51" i="13"/>
  <c r="L51" i="13"/>
  <c r="F51" i="13"/>
  <c r="D53" i="13"/>
  <c r="J53" i="13"/>
  <c r="O53" i="13"/>
  <c r="F53" i="13"/>
  <c r="P53" i="13"/>
  <c r="G53" i="13"/>
  <c r="L53" i="13"/>
  <c r="C53" i="13"/>
  <c r="I53" i="13"/>
  <c r="M53" i="13"/>
  <c r="C55" i="13"/>
  <c r="G55" i="13"/>
  <c r="M55" i="13"/>
  <c r="D55" i="13"/>
  <c r="I55" i="13"/>
  <c r="O55" i="13"/>
  <c r="J55" i="13"/>
  <c r="L55" i="13"/>
  <c r="P55" i="13"/>
  <c r="F55" i="13"/>
  <c r="D57" i="13"/>
  <c r="J57" i="13"/>
  <c r="O57" i="13"/>
  <c r="F57" i="13"/>
  <c r="P57" i="13"/>
  <c r="G57" i="13"/>
  <c r="L57" i="13"/>
  <c r="C57" i="13"/>
  <c r="I57" i="13"/>
  <c r="M57" i="13"/>
  <c r="F59" i="13"/>
  <c r="L59" i="13"/>
  <c r="C59" i="13"/>
  <c r="G59" i="13"/>
  <c r="M59" i="13"/>
  <c r="D59" i="13"/>
  <c r="I59" i="13"/>
  <c r="O59" i="13"/>
  <c r="P59" i="13"/>
  <c r="J59" i="13"/>
  <c r="C61" i="13"/>
  <c r="I61" i="13"/>
  <c r="M61" i="13"/>
  <c r="D61" i="13"/>
  <c r="J61" i="13"/>
  <c r="O61" i="13"/>
  <c r="F61" i="13"/>
  <c r="P61" i="13"/>
  <c r="G61" i="13"/>
  <c r="L61" i="13"/>
  <c r="J63" i="13"/>
  <c r="P63" i="13"/>
  <c r="F63" i="13"/>
  <c r="L63" i="13"/>
  <c r="C63" i="13"/>
  <c r="G63" i="13"/>
  <c r="M63" i="13"/>
  <c r="D63" i="13"/>
  <c r="I63" i="13"/>
  <c r="O63" i="13"/>
  <c r="G65" i="13"/>
  <c r="L65" i="13"/>
  <c r="C65" i="13"/>
  <c r="I65" i="13"/>
  <c r="M65" i="13"/>
  <c r="D65" i="13"/>
  <c r="J65" i="13"/>
  <c r="O65" i="13"/>
  <c r="P65" i="13"/>
  <c r="F65" i="13"/>
  <c r="D67" i="13"/>
  <c r="I67" i="13"/>
  <c r="O67" i="13"/>
  <c r="J67" i="13"/>
  <c r="P67" i="13"/>
  <c r="F67" i="13"/>
  <c r="L67" i="13"/>
  <c r="C67" i="13"/>
  <c r="G67" i="13"/>
  <c r="M67" i="13"/>
  <c r="F69" i="13"/>
  <c r="P69" i="13"/>
  <c r="G69" i="13"/>
  <c r="L69" i="13"/>
  <c r="C69" i="13"/>
  <c r="I69" i="13"/>
  <c r="M69" i="13"/>
  <c r="O69" i="13"/>
  <c r="D69" i="13"/>
  <c r="J69" i="13"/>
  <c r="C71" i="13"/>
  <c r="I71" i="13"/>
  <c r="M71" i="13"/>
  <c r="D71" i="13"/>
  <c r="J71" i="13"/>
  <c r="O71" i="13"/>
  <c r="F71" i="13"/>
  <c r="P71" i="13"/>
  <c r="G71" i="13"/>
  <c r="L71" i="13"/>
  <c r="D73" i="13"/>
  <c r="J73" i="13"/>
  <c r="O73" i="13"/>
  <c r="F73" i="13"/>
  <c r="L73" i="13"/>
  <c r="P73" i="13"/>
  <c r="G73" i="13"/>
  <c r="M73" i="13"/>
  <c r="C73" i="13"/>
  <c r="I73" i="13"/>
  <c r="G75" i="13"/>
  <c r="L75" i="13"/>
  <c r="C75" i="13"/>
  <c r="M75" i="13"/>
  <c r="D75" i="13"/>
  <c r="I75" i="13"/>
  <c r="O75" i="13"/>
  <c r="J75" i="13"/>
  <c r="P75" i="13"/>
  <c r="F75" i="13"/>
  <c r="C77" i="13"/>
  <c r="I77" i="13"/>
  <c r="D77" i="13"/>
  <c r="J77" i="13"/>
  <c r="O77" i="13"/>
  <c r="F77" i="13"/>
  <c r="L77" i="13"/>
  <c r="P77" i="13"/>
  <c r="G77" i="13"/>
  <c r="M77" i="13"/>
  <c r="G79" i="13"/>
  <c r="C79" i="13"/>
  <c r="I79" i="13"/>
  <c r="O79" i="13"/>
  <c r="D79" i="13"/>
  <c r="J79" i="13"/>
  <c r="P79" i="13"/>
  <c r="F79" i="13"/>
  <c r="L79" i="13"/>
  <c r="M79" i="13"/>
  <c r="F81" i="13"/>
  <c r="L81" i="13"/>
  <c r="P81" i="13"/>
  <c r="G81" i="13"/>
  <c r="M81" i="13"/>
  <c r="C81" i="13"/>
  <c r="I81" i="13"/>
  <c r="J81" i="13"/>
  <c r="O81" i="13"/>
  <c r="D81" i="13"/>
  <c r="C83" i="13"/>
  <c r="M83" i="13"/>
  <c r="D83" i="13"/>
  <c r="I83" i="13"/>
  <c r="O83" i="13"/>
  <c r="F83" i="13"/>
  <c r="J83" i="13"/>
  <c r="P83" i="13"/>
  <c r="G83" i="13"/>
  <c r="L83" i="13"/>
  <c r="D85" i="13"/>
  <c r="J85" i="13"/>
  <c r="O85" i="13"/>
  <c r="F85" i="13"/>
  <c r="L85" i="13"/>
  <c r="P85" i="13"/>
  <c r="G85" i="13"/>
  <c r="M85" i="13"/>
  <c r="C85" i="13"/>
  <c r="I85" i="13"/>
  <c r="G87" i="13"/>
  <c r="L87" i="13"/>
  <c r="C87" i="13"/>
  <c r="M87" i="13"/>
  <c r="D87" i="13"/>
  <c r="I87" i="13"/>
  <c r="O87" i="13"/>
  <c r="F87" i="13"/>
  <c r="J87" i="13"/>
  <c r="P87" i="13"/>
  <c r="C89" i="13"/>
  <c r="I89" i="13"/>
  <c r="D89" i="13"/>
  <c r="J89" i="13"/>
  <c r="O89" i="13"/>
  <c r="F89" i="13"/>
  <c r="L89" i="13"/>
  <c r="P89" i="13"/>
  <c r="G89" i="13"/>
  <c r="M89" i="13"/>
  <c r="F91" i="13"/>
  <c r="J91" i="13"/>
  <c r="P91" i="13"/>
  <c r="G91" i="13"/>
  <c r="L91" i="13"/>
  <c r="C91" i="13"/>
  <c r="M91" i="13"/>
  <c r="I91" i="13"/>
  <c r="O91" i="13"/>
  <c r="D91" i="13"/>
  <c r="G93" i="13"/>
  <c r="M93" i="13"/>
  <c r="C93" i="13"/>
  <c r="I93" i="13"/>
  <c r="D93" i="13"/>
  <c r="J93" i="13"/>
  <c r="O93" i="13"/>
  <c r="F93" i="13"/>
  <c r="L93" i="13"/>
  <c r="P93" i="13"/>
  <c r="D95" i="13"/>
  <c r="I95" i="13"/>
  <c r="O95" i="13"/>
  <c r="F95" i="13"/>
  <c r="J95" i="13"/>
  <c r="P95" i="13"/>
  <c r="G95" i="13"/>
  <c r="L95" i="13"/>
  <c r="M95" i="13"/>
  <c r="C95" i="13"/>
  <c r="F97" i="13"/>
  <c r="L97" i="13"/>
  <c r="P97" i="13"/>
  <c r="G97" i="13"/>
  <c r="M97" i="13"/>
  <c r="C97" i="13"/>
  <c r="I97" i="13"/>
  <c r="D97" i="13"/>
  <c r="J97" i="13"/>
  <c r="O97" i="13"/>
  <c r="C99" i="13"/>
  <c r="M99" i="13"/>
  <c r="D99" i="13"/>
  <c r="I99" i="13"/>
  <c r="O99" i="13"/>
  <c r="F99" i="13"/>
  <c r="J99" i="13"/>
  <c r="P99" i="13"/>
  <c r="G99" i="13"/>
  <c r="L99" i="13"/>
  <c r="D101" i="13"/>
  <c r="J101" i="13"/>
  <c r="O101" i="13"/>
  <c r="F101" i="13"/>
  <c r="L101" i="13"/>
  <c r="P101" i="13"/>
  <c r="G101" i="13"/>
  <c r="M101" i="13"/>
  <c r="I101" i="13"/>
  <c r="C101" i="13"/>
  <c r="G103" i="13"/>
  <c r="L103" i="13"/>
  <c r="C103" i="13"/>
  <c r="M103" i="13"/>
  <c r="D103" i="13"/>
  <c r="I103" i="13"/>
  <c r="O103" i="13"/>
  <c r="F103" i="13"/>
  <c r="J103" i="13"/>
  <c r="P103" i="13"/>
  <c r="C105" i="13"/>
  <c r="I105" i="13"/>
  <c r="D105" i="13"/>
  <c r="J105" i="13"/>
  <c r="O105" i="13"/>
  <c r="F105" i="13"/>
  <c r="L105" i="13"/>
  <c r="P105" i="13"/>
  <c r="M105" i="13"/>
  <c r="G105" i="13"/>
  <c r="F107" i="13"/>
  <c r="J107" i="13"/>
  <c r="P107" i="13"/>
  <c r="G107" i="13"/>
  <c r="L107" i="13"/>
  <c r="C107" i="13"/>
  <c r="M107" i="13"/>
  <c r="D107" i="13"/>
  <c r="I107" i="13"/>
  <c r="O107" i="13"/>
  <c r="G109" i="13"/>
  <c r="M109" i="13"/>
  <c r="C109" i="13"/>
  <c r="I109" i="13"/>
  <c r="D109" i="13"/>
  <c r="J109" i="13"/>
  <c r="O109" i="13"/>
  <c r="P109" i="13"/>
  <c r="F109" i="13"/>
  <c r="L109" i="13"/>
  <c r="D111" i="13"/>
  <c r="I111" i="13"/>
  <c r="O111" i="13"/>
  <c r="F111" i="13"/>
  <c r="J111" i="13"/>
  <c r="P111" i="13"/>
  <c r="G111" i="13"/>
  <c r="L111" i="13"/>
  <c r="M111" i="13"/>
  <c r="C111" i="13"/>
  <c r="F113" i="13"/>
  <c r="L113" i="13"/>
  <c r="P113" i="13"/>
  <c r="G113" i="13"/>
  <c r="M113" i="13"/>
  <c r="C113" i="13"/>
  <c r="I113" i="13"/>
  <c r="D113" i="13"/>
  <c r="J113" i="13"/>
  <c r="O113" i="13"/>
  <c r="C115" i="13"/>
  <c r="M115" i="13"/>
  <c r="D115" i="13"/>
  <c r="I115" i="13"/>
  <c r="O115" i="13"/>
  <c r="F115" i="13"/>
  <c r="J115" i="13"/>
  <c r="P115" i="13"/>
  <c r="L115" i="13"/>
  <c r="G115" i="13"/>
  <c r="D117" i="13"/>
  <c r="J117" i="13"/>
  <c r="O117" i="13"/>
  <c r="F117" i="13"/>
  <c r="L117" i="13"/>
  <c r="P117" i="13"/>
  <c r="G117" i="13"/>
  <c r="M117" i="13"/>
  <c r="C117" i="13"/>
  <c r="I117" i="13"/>
  <c r="G119" i="13"/>
  <c r="L119" i="13"/>
  <c r="C119" i="13"/>
  <c r="M119" i="13"/>
  <c r="D119" i="13"/>
  <c r="I119" i="13"/>
  <c r="O119" i="13"/>
  <c r="P119" i="13"/>
  <c r="F119" i="13"/>
  <c r="J119" i="13"/>
  <c r="C121" i="13"/>
  <c r="I121" i="13"/>
  <c r="D121" i="13"/>
  <c r="J121" i="13"/>
  <c r="O121" i="13"/>
  <c r="F121" i="13"/>
  <c r="L121" i="13"/>
  <c r="P121" i="13"/>
  <c r="G121" i="13"/>
  <c r="M121" i="13"/>
  <c r="F123" i="13"/>
  <c r="J123" i="13"/>
  <c r="P123" i="13"/>
  <c r="G123" i="13"/>
  <c r="L123" i="13"/>
  <c r="C123" i="13"/>
  <c r="M123" i="13"/>
  <c r="D123" i="13"/>
  <c r="I123" i="13"/>
  <c r="O123" i="13"/>
  <c r="G125" i="13"/>
  <c r="M125" i="13"/>
  <c r="C125" i="13"/>
  <c r="I125" i="13"/>
  <c r="D125" i="13"/>
  <c r="J125" i="13"/>
  <c r="O125" i="13"/>
  <c r="L125" i="13"/>
  <c r="P125" i="13"/>
  <c r="F125" i="13"/>
  <c r="D127" i="13"/>
  <c r="I127" i="13"/>
  <c r="O127" i="13"/>
  <c r="F127" i="13"/>
  <c r="J127" i="13"/>
  <c r="P127" i="13"/>
  <c r="G127" i="13"/>
  <c r="L127" i="13"/>
  <c r="C127" i="13"/>
  <c r="M127" i="13"/>
  <c r="G129" i="13"/>
  <c r="M129" i="13"/>
  <c r="C129" i="13"/>
  <c r="I129" i="13"/>
  <c r="J129" i="13"/>
  <c r="P129" i="13"/>
  <c r="L129" i="13"/>
  <c r="D129" i="13"/>
  <c r="F129" i="13"/>
  <c r="O129" i="13"/>
  <c r="D131" i="13"/>
  <c r="I131" i="13"/>
  <c r="O131" i="13"/>
  <c r="C131" i="13"/>
  <c r="J131" i="13"/>
  <c r="P131" i="13"/>
  <c r="F131" i="13"/>
  <c r="L131" i="13"/>
  <c r="G131" i="13"/>
  <c r="M131" i="13"/>
  <c r="F133" i="13"/>
  <c r="L133" i="13"/>
  <c r="P133" i="13"/>
  <c r="G133" i="13"/>
  <c r="M133" i="13"/>
  <c r="C133" i="13"/>
  <c r="I133" i="13"/>
  <c r="D133" i="13"/>
  <c r="J133" i="13"/>
  <c r="O133" i="13"/>
  <c r="C135" i="13"/>
  <c r="M135" i="13"/>
  <c r="D135" i="13"/>
  <c r="I135" i="13"/>
  <c r="O135" i="13"/>
  <c r="F135" i="13"/>
  <c r="J135" i="13"/>
  <c r="P135" i="13"/>
  <c r="L135" i="13"/>
  <c r="G135" i="13"/>
  <c r="D137" i="13"/>
  <c r="J137" i="13"/>
  <c r="O137" i="13"/>
  <c r="F137" i="13"/>
  <c r="L137" i="13"/>
  <c r="P137" i="13"/>
  <c r="G137" i="13"/>
  <c r="M137" i="13"/>
  <c r="C137" i="13"/>
  <c r="I137" i="13"/>
  <c r="G139" i="13"/>
  <c r="M139" i="13"/>
  <c r="C139" i="13"/>
  <c r="I139" i="13"/>
  <c r="D139" i="13"/>
  <c r="J139" i="13"/>
  <c r="O139" i="13"/>
  <c r="P139" i="13"/>
  <c r="F139" i="13"/>
  <c r="L139" i="13"/>
  <c r="D141" i="13"/>
  <c r="I141" i="13"/>
  <c r="F141" i="13"/>
  <c r="J141" i="13"/>
  <c r="O141" i="13"/>
  <c r="G141" i="13"/>
  <c r="L141" i="13"/>
  <c r="P141" i="13"/>
  <c r="M141" i="13"/>
  <c r="C141" i="13"/>
  <c r="F143" i="13"/>
  <c r="J143" i="13"/>
  <c r="P143" i="13"/>
  <c r="G143" i="13"/>
  <c r="L143" i="13"/>
  <c r="C143" i="13"/>
  <c r="M143" i="13"/>
  <c r="D143" i="13"/>
  <c r="I143" i="13"/>
  <c r="O143" i="13"/>
  <c r="G145" i="13"/>
  <c r="M145" i="13"/>
  <c r="C145" i="13"/>
  <c r="I145" i="13"/>
  <c r="D145" i="13"/>
  <c r="J145" i="13"/>
  <c r="O145" i="13"/>
  <c r="L145" i="13"/>
  <c r="P145" i="13"/>
  <c r="F145" i="13"/>
  <c r="D147" i="13"/>
  <c r="I147" i="13"/>
  <c r="O147" i="13"/>
  <c r="F147" i="13"/>
  <c r="J147" i="13"/>
  <c r="P147" i="13"/>
  <c r="G147" i="13"/>
  <c r="L147" i="13"/>
  <c r="C147" i="13"/>
  <c r="M147" i="13"/>
  <c r="F149" i="13"/>
  <c r="L149" i="13"/>
  <c r="P149" i="13"/>
  <c r="G149" i="13"/>
  <c r="M149" i="13"/>
  <c r="C149" i="13"/>
  <c r="I149" i="13"/>
  <c r="O149" i="13"/>
  <c r="D149" i="13"/>
  <c r="J149" i="13"/>
  <c r="C151" i="13"/>
  <c r="M151" i="13"/>
  <c r="D151" i="13"/>
  <c r="I151" i="13"/>
  <c r="O151" i="13"/>
  <c r="F151" i="13"/>
  <c r="J151" i="13"/>
  <c r="P151" i="13"/>
  <c r="G151" i="13"/>
  <c r="L151" i="13"/>
  <c r="D153" i="13"/>
  <c r="J153" i="13"/>
  <c r="O153" i="13"/>
  <c r="F153" i="13"/>
  <c r="L153" i="13"/>
  <c r="P153" i="13"/>
  <c r="G153" i="13"/>
  <c r="M153" i="13"/>
  <c r="C153" i="13"/>
  <c r="I153" i="13"/>
  <c r="G155" i="13"/>
  <c r="L155" i="13"/>
  <c r="C155" i="13"/>
  <c r="M155" i="13"/>
  <c r="D155" i="13"/>
  <c r="I155" i="13"/>
  <c r="O155" i="13"/>
  <c r="J155" i="13"/>
  <c r="P155" i="13"/>
  <c r="F155" i="13"/>
  <c r="C157" i="13"/>
  <c r="I157" i="13"/>
  <c r="D157" i="13"/>
  <c r="J157" i="13"/>
  <c r="O157" i="13"/>
  <c r="F157" i="13"/>
  <c r="L157" i="13"/>
  <c r="P157" i="13"/>
  <c r="G157" i="13"/>
  <c r="M157" i="13"/>
  <c r="F159" i="13"/>
  <c r="J159" i="13"/>
  <c r="P159" i="13"/>
  <c r="G159" i="13"/>
  <c r="L159" i="13"/>
  <c r="C159" i="13"/>
  <c r="M159" i="13"/>
  <c r="O159" i="13"/>
  <c r="D159" i="13"/>
  <c r="I159" i="13"/>
  <c r="G161" i="13"/>
  <c r="M161" i="13"/>
  <c r="C161" i="13"/>
  <c r="I161" i="13"/>
  <c r="D161" i="13"/>
  <c r="J161" i="13"/>
  <c r="O161" i="13"/>
  <c r="F161" i="13"/>
  <c r="L161" i="13"/>
  <c r="P161" i="13"/>
  <c r="D163" i="13"/>
  <c r="I163" i="13"/>
  <c r="O163" i="13"/>
  <c r="F163" i="13"/>
  <c r="J163" i="13"/>
  <c r="P163" i="13"/>
  <c r="G163" i="13"/>
  <c r="L163" i="13"/>
  <c r="C163" i="13"/>
  <c r="M163" i="13"/>
  <c r="F165" i="13"/>
  <c r="L165" i="13"/>
  <c r="P165" i="13"/>
  <c r="G165" i="13"/>
  <c r="M165" i="13"/>
  <c r="C165" i="13"/>
  <c r="I165" i="13"/>
  <c r="J165" i="13"/>
  <c r="O165" i="13"/>
  <c r="D165" i="13"/>
  <c r="C167" i="13"/>
  <c r="M167" i="13"/>
  <c r="D167" i="13"/>
  <c r="I167" i="13"/>
  <c r="O167" i="13"/>
  <c r="F167" i="13"/>
  <c r="J167" i="13"/>
  <c r="P167" i="13"/>
  <c r="G167" i="13"/>
  <c r="L167" i="13"/>
  <c r="D169" i="13"/>
  <c r="J169" i="13"/>
  <c r="O169" i="13"/>
  <c r="F169" i="13"/>
  <c r="L169" i="13"/>
  <c r="P169" i="13"/>
  <c r="G169" i="13"/>
  <c r="M169" i="13"/>
  <c r="C169" i="13"/>
  <c r="I169" i="13"/>
  <c r="G171" i="13"/>
  <c r="L171" i="13"/>
  <c r="C171" i="13"/>
  <c r="M171" i="13"/>
  <c r="D171" i="13"/>
  <c r="I171" i="13"/>
  <c r="O171" i="13"/>
  <c r="F171" i="13"/>
  <c r="J171" i="13"/>
  <c r="P171" i="13"/>
  <c r="C173" i="13"/>
  <c r="I173" i="13"/>
  <c r="D173" i="13"/>
  <c r="J173" i="13"/>
  <c r="O173" i="13"/>
  <c r="F173" i="13"/>
  <c r="L173" i="13"/>
  <c r="P173" i="13"/>
  <c r="G173" i="13"/>
  <c r="M173" i="13"/>
  <c r="F175" i="13"/>
  <c r="G175" i="13"/>
  <c r="L175" i="13"/>
  <c r="C175" i="13"/>
  <c r="M175" i="13"/>
  <c r="I175" i="13"/>
  <c r="J175" i="13"/>
  <c r="O175" i="13"/>
  <c r="D175" i="13"/>
  <c r="P175" i="13"/>
  <c r="D177" i="13"/>
  <c r="J177" i="13"/>
  <c r="O177" i="13"/>
  <c r="F177" i="13"/>
  <c r="L177" i="13"/>
  <c r="P177" i="13"/>
  <c r="G177" i="13"/>
  <c r="M177" i="13"/>
  <c r="C177" i="13"/>
  <c r="I177" i="13"/>
  <c r="G179" i="13"/>
  <c r="L179" i="13"/>
  <c r="C179" i="13"/>
  <c r="M179" i="13"/>
  <c r="D179" i="13"/>
  <c r="I179" i="13"/>
  <c r="O179" i="13"/>
  <c r="J179" i="13"/>
  <c r="P179" i="13"/>
  <c r="F179" i="13"/>
  <c r="C181" i="13"/>
  <c r="I181" i="13"/>
  <c r="D181" i="13"/>
  <c r="J181" i="13"/>
  <c r="O181" i="13"/>
  <c r="F181" i="13"/>
  <c r="L181" i="13"/>
  <c r="P181" i="13"/>
  <c r="G181" i="13"/>
  <c r="M181" i="13"/>
  <c r="F183" i="13"/>
  <c r="J183" i="13"/>
  <c r="P183" i="13"/>
  <c r="G183" i="13"/>
  <c r="L183" i="13"/>
  <c r="C183" i="13"/>
  <c r="M183" i="13"/>
  <c r="O183" i="13"/>
  <c r="D183" i="13"/>
  <c r="I183" i="13"/>
  <c r="G185" i="13"/>
  <c r="M185" i="13"/>
  <c r="C185" i="13"/>
  <c r="I185" i="13"/>
  <c r="D185" i="13"/>
  <c r="J185" i="13"/>
  <c r="O185" i="13"/>
  <c r="F185" i="13"/>
  <c r="L185" i="13"/>
  <c r="P185" i="13"/>
  <c r="D187" i="13"/>
  <c r="I187" i="13"/>
  <c r="O187" i="13"/>
  <c r="F187" i="13"/>
  <c r="J187" i="13"/>
  <c r="P187" i="13"/>
  <c r="G187" i="13"/>
  <c r="L187" i="13"/>
  <c r="C187" i="13"/>
  <c r="M187" i="13"/>
  <c r="F189" i="13"/>
  <c r="L189" i="13"/>
  <c r="P189" i="13"/>
  <c r="G189" i="13"/>
  <c r="M189" i="13"/>
  <c r="C189" i="13"/>
  <c r="I189" i="13"/>
  <c r="J189" i="13"/>
  <c r="O189" i="13"/>
  <c r="D189" i="13"/>
  <c r="C191" i="13"/>
  <c r="M191" i="13"/>
  <c r="D191" i="13"/>
  <c r="I191" i="13"/>
  <c r="O191" i="13"/>
  <c r="F191" i="13"/>
  <c r="J191" i="13"/>
  <c r="P191" i="13"/>
  <c r="G191" i="13"/>
  <c r="L191" i="13"/>
  <c r="D193" i="13"/>
  <c r="J193" i="13"/>
  <c r="O193" i="13"/>
  <c r="F193" i="13"/>
  <c r="L193" i="13"/>
  <c r="P193" i="13"/>
  <c r="G193" i="13"/>
  <c r="M193" i="13"/>
  <c r="C193" i="13"/>
  <c r="I193" i="13"/>
  <c r="G195" i="13"/>
  <c r="L195" i="13"/>
  <c r="C195" i="13"/>
  <c r="M195" i="13"/>
  <c r="D195" i="13"/>
  <c r="I195" i="13"/>
  <c r="O195" i="13"/>
  <c r="F195" i="13"/>
  <c r="J195" i="13"/>
  <c r="P195" i="13"/>
  <c r="C197" i="13"/>
  <c r="I197" i="13"/>
  <c r="D197" i="13"/>
  <c r="J197" i="13"/>
  <c r="O197" i="13"/>
  <c r="F197" i="13"/>
  <c r="L197" i="13"/>
  <c r="P197" i="13"/>
  <c r="G197" i="13"/>
  <c r="M197" i="13"/>
  <c r="F199" i="13"/>
  <c r="J199" i="13"/>
  <c r="P199" i="13"/>
  <c r="G199" i="13"/>
  <c r="L199" i="13"/>
  <c r="C199" i="13"/>
  <c r="M199" i="13"/>
  <c r="I199" i="13"/>
  <c r="O199" i="13"/>
  <c r="D199" i="13"/>
  <c r="G201" i="13"/>
  <c r="M201" i="13"/>
  <c r="C201" i="13"/>
  <c r="I201" i="13"/>
  <c r="D201" i="13"/>
  <c r="J201" i="13"/>
  <c r="O201" i="13"/>
  <c r="F201" i="13"/>
  <c r="L201" i="13"/>
  <c r="P201" i="13"/>
  <c r="D203" i="13"/>
  <c r="I203" i="13"/>
  <c r="O203" i="13"/>
  <c r="F203" i="13"/>
  <c r="J203" i="13"/>
  <c r="P203" i="13"/>
  <c r="G203" i="13"/>
  <c r="L203" i="13"/>
  <c r="M203" i="13"/>
  <c r="C203" i="13"/>
  <c r="F205" i="13"/>
  <c r="L205" i="13"/>
  <c r="P205" i="13"/>
  <c r="G205" i="13"/>
  <c r="M205" i="13"/>
  <c r="C205" i="13"/>
  <c r="I205" i="13"/>
  <c r="D205" i="13"/>
  <c r="J205" i="13"/>
  <c r="O205" i="13"/>
  <c r="C207" i="13"/>
  <c r="M207" i="13"/>
  <c r="D207" i="13"/>
  <c r="I207" i="13"/>
  <c r="O207" i="13"/>
  <c r="F207" i="13"/>
  <c r="J207" i="13"/>
  <c r="P207" i="13"/>
  <c r="G207" i="13"/>
  <c r="L207" i="13"/>
  <c r="D209" i="13"/>
  <c r="J209" i="13"/>
  <c r="O209" i="13"/>
  <c r="F209" i="13"/>
  <c r="L209" i="13"/>
  <c r="P209" i="13"/>
  <c r="G209" i="13"/>
  <c r="M209" i="13"/>
  <c r="I209" i="13"/>
  <c r="C209" i="13"/>
  <c r="G211" i="13"/>
  <c r="L211" i="13"/>
  <c r="C211" i="13"/>
  <c r="M211" i="13"/>
  <c r="D211" i="13"/>
  <c r="I211" i="13"/>
  <c r="O211" i="13"/>
  <c r="F211" i="13"/>
  <c r="J211" i="13"/>
  <c r="P211" i="13"/>
  <c r="C213" i="13"/>
  <c r="I213" i="13"/>
  <c r="O213" i="13"/>
  <c r="D213" i="13"/>
  <c r="J213" i="13"/>
  <c r="P213" i="13"/>
  <c r="F213" i="13"/>
  <c r="L213" i="13"/>
  <c r="M213" i="13"/>
  <c r="G213" i="13"/>
  <c r="F215" i="13"/>
  <c r="P215" i="13"/>
  <c r="G215" i="13"/>
  <c r="L215" i="13"/>
  <c r="C215" i="13"/>
  <c r="I215" i="13"/>
  <c r="M215" i="13"/>
  <c r="D215" i="13"/>
  <c r="J215" i="13"/>
  <c r="O215" i="13"/>
  <c r="G217" i="13"/>
  <c r="L217" i="13"/>
  <c r="C217" i="13"/>
  <c r="I217" i="13"/>
  <c r="M217" i="13"/>
  <c r="D217" i="13"/>
  <c r="J217" i="13"/>
  <c r="O217" i="13"/>
  <c r="P217" i="13"/>
  <c r="F217" i="13"/>
  <c r="D219" i="13"/>
  <c r="I219" i="13"/>
  <c r="O219" i="13"/>
  <c r="F219" i="13"/>
  <c r="M219" i="13"/>
  <c r="G219" i="13"/>
  <c r="P219" i="13"/>
  <c r="C219" i="13"/>
  <c r="J219" i="13"/>
  <c r="L219" i="13"/>
  <c r="D221" i="13"/>
  <c r="J221" i="13"/>
  <c r="O221" i="13"/>
  <c r="F221" i="13"/>
  <c r="P221" i="13"/>
  <c r="G221" i="13"/>
  <c r="L221" i="13"/>
  <c r="M221" i="13"/>
  <c r="C221" i="13"/>
  <c r="I221" i="13"/>
  <c r="F223" i="13"/>
  <c r="L223" i="13"/>
  <c r="C223" i="13"/>
  <c r="G223" i="13"/>
  <c r="M223" i="13"/>
  <c r="D223" i="13"/>
  <c r="I223" i="13"/>
  <c r="O223" i="13"/>
  <c r="J223" i="13"/>
  <c r="P223" i="13"/>
  <c r="C225" i="13"/>
  <c r="I225" i="13"/>
  <c r="M225" i="13"/>
  <c r="D225" i="13"/>
  <c r="J225" i="13"/>
  <c r="O225" i="13"/>
  <c r="F225" i="13"/>
  <c r="P225" i="13"/>
  <c r="G225" i="13"/>
  <c r="L225" i="13"/>
  <c r="J227" i="13"/>
  <c r="P227" i="13"/>
  <c r="F227" i="13"/>
  <c r="L227" i="13"/>
  <c r="C227" i="13"/>
  <c r="G227" i="13"/>
  <c r="M227" i="13"/>
  <c r="I227" i="13"/>
  <c r="O227" i="13"/>
  <c r="D227" i="13"/>
  <c r="G229" i="13"/>
  <c r="L229" i="13"/>
  <c r="C229" i="13"/>
  <c r="I229" i="13"/>
  <c r="M229" i="13"/>
  <c r="D229" i="13"/>
  <c r="J229" i="13"/>
  <c r="O229" i="13"/>
  <c r="F229" i="13"/>
  <c r="P229" i="13"/>
  <c r="D231" i="13"/>
  <c r="I231" i="13"/>
  <c r="O231" i="13"/>
  <c r="J231" i="13"/>
  <c r="P231" i="13"/>
  <c r="F231" i="13"/>
  <c r="L231" i="13"/>
  <c r="M231" i="13"/>
  <c r="C231" i="13"/>
  <c r="G231" i="13"/>
  <c r="F233" i="13"/>
  <c r="P233" i="13"/>
  <c r="G233" i="13"/>
  <c r="L233" i="13"/>
  <c r="C233" i="13"/>
  <c r="I233" i="13"/>
  <c r="M233" i="13"/>
  <c r="D233" i="13"/>
  <c r="J233" i="13"/>
  <c r="O233" i="13"/>
  <c r="C235" i="13"/>
  <c r="G235" i="13"/>
  <c r="M235" i="13"/>
  <c r="D235" i="13"/>
  <c r="I235" i="13"/>
  <c r="O235" i="13"/>
  <c r="J235" i="13"/>
  <c r="P235" i="13"/>
  <c r="F235" i="13"/>
  <c r="L235" i="13"/>
  <c r="D237" i="13"/>
  <c r="J237" i="13"/>
  <c r="O237" i="13"/>
  <c r="F237" i="13"/>
  <c r="P237" i="13"/>
  <c r="G237" i="13"/>
  <c r="L237" i="13"/>
  <c r="I237" i="13"/>
  <c r="M237" i="13"/>
  <c r="C237" i="13"/>
  <c r="F239" i="13"/>
  <c r="L239" i="13"/>
  <c r="C239" i="13"/>
  <c r="G239" i="13"/>
  <c r="M239" i="13"/>
  <c r="D239" i="13"/>
  <c r="I239" i="13"/>
  <c r="O239" i="13"/>
  <c r="J239" i="13"/>
  <c r="P239" i="13"/>
  <c r="C241" i="13"/>
  <c r="I241" i="13"/>
  <c r="M241" i="13"/>
  <c r="D241" i="13"/>
  <c r="J241" i="13"/>
  <c r="O241" i="13"/>
  <c r="F241" i="13"/>
  <c r="P241" i="13"/>
  <c r="L241" i="13"/>
  <c r="G241" i="13"/>
  <c r="J243" i="13"/>
  <c r="P243" i="13"/>
  <c r="F243" i="13"/>
  <c r="L243" i="13"/>
  <c r="C243" i="13"/>
  <c r="G243" i="13"/>
  <c r="M243" i="13"/>
  <c r="D243" i="13"/>
  <c r="I243" i="13"/>
  <c r="O243" i="13"/>
  <c r="G245" i="13"/>
  <c r="L245" i="13"/>
  <c r="C245" i="13"/>
  <c r="I245" i="13"/>
  <c r="M245" i="13"/>
  <c r="D245" i="13"/>
  <c r="J245" i="13"/>
  <c r="O245" i="13"/>
  <c r="P245" i="13"/>
  <c r="F245" i="13"/>
  <c r="D247" i="13"/>
  <c r="I247" i="13"/>
  <c r="O247" i="13"/>
  <c r="J247" i="13"/>
  <c r="P247" i="13"/>
  <c r="F247" i="13"/>
  <c r="L247" i="13"/>
  <c r="G247" i="13"/>
  <c r="M247" i="13"/>
  <c r="C247" i="13"/>
  <c r="F249" i="13"/>
  <c r="P249" i="13"/>
  <c r="G249" i="13"/>
  <c r="L249" i="13"/>
  <c r="C249" i="13"/>
  <c r="I249" i="13"/>
  <c r="M249" i="13"/>
  <c r="D249" i="13"/>
  <c r="J249" i="13"/>
  <c r="O249" i="13"/>
  <c r="C251" i="13"/>
  <c r="G251" i="13"/>
  <c r="M251" i="13"/>
  <c r="D251" i="13"/>
  <c r="I251" i="13"/>
  <c r="O251" i="13"/>
  <c r="J251" i="13"/>
  <c r="P251" i="13"/>
  <c r="L251" i="13"/>
  <c r="F251" i="13"/>
  <c r="D253" i="13"/>
  <c r="J253" i="13"/>
  <c r="O253" i="13"/>
  <c r="F253" i="13"/>
  <c r="P253" i="13"/>
  <c r="G253" i="13"/>
  <c r="L253" i="13"/>
  <c r="C253" i="13"/>
  <c r="I253" i="13"/>
  <c r="M253" i="13"/>
  <c r="F255" i="13"/>
  <c r="L255" i="13"/>
  <c r="C255" i="13"/>
  <c r="G255" i="13"/>
  <c r="M255" i="13"/>
  <c r="D255" i="13"/>
  <c r="I255" i="13"/>
  <c r="O255" i="13"/>
  <c r="P255" i="13"/>
  <c r="J255" i="13"/>
  <c r="C257" i="13"/>
  <c r="I257" i="13"/>
  <c r="M257" i="13"/>
  <c r="D257" i="13"/>
  <c r="J257" i="13"/>
  <c r="O257" i="13"/>
  <c r="F257" i="13"/>
  <c r="P257" i="13"/>
  <c r="G257" i="13"/>
  <c r="L257" i="13"/>
  <c r="J259" i="13"/>
  <c r="P259" i="13"/>
  <c r="F259" i="13"/>
  <c r="L259" i="13"/>
  <c r="C259" i="13"/>
  <c r="G259" i="13"/>
  <c r="M259" i="13"/>
  <c r="D259" i="13"/>
  <c r="I259" i="13"/>
  <c r="O259" i="13"/>
  <c r="G261" i="13"/>
  <c r="L261" i="13"/>
  <c r="C261" i="13"/>
  <c r="I261" i="13"/>
  <c r="M261" i="13"/>
  <c r="D261" i="13"/>
  <c r="J261" i="13"/>
  <c r="O261" i="13"/>
  <c r="P261" i="13"/>
  <c r="F261" i="13"/>
  <c r="D263" i="13"/>
  <c r="I263" i="13"/>
  <c r="O263" i="13"/>
  <c r="J263" i="13"/>
  <c r="P263" i="13"/>
  <c r="F263" i="13"/>
  <c r="L263" i="13"/>
  <c r="C263" i="13"/>
  <c r="G263" i="13"/>
  <c r="M263" i="13"/>
  <c r="F265" i="13"/>
  <c r="P265" i="13"/>
  <c r="G265" i="13"/>
  <c r="L265" i="13"/>
  <c r="C265" i="13"/>
  <c r="I265" i="13"/>
  <c r="M265" i="13"/>
  <c r="O265" i="13"/>
  <c r="D265" i="13"/>
  <c r="J265" i="13"/>
  <c r="C267" i="13"/>
  <c r="G267" i="13"/>
  <c r="M267" i="13"/>
  <c r="D267" i="13"/>
  <c r="I267" i="13"/>
  <c r="O267" i="13"/>
  <c r="J267" i="13"/>
  <c r="P267" i="13"/>
  <c r="F267" i="13"/>
  <c r="L267" i="13"/>
  <c r="D269" i="13"/>
  <c r="J269" i="13"/>
  <c r="O269" i="13"/>
  <c r="F269" i="13"/>
  <c r="P269" i="13"/>
  <c r="G269" i="13"/>
  <c r="L269" i="13"/>
  <c r="C269" i="13"/>
  <c r="I269" i="13"/>
  <c r="M269" i="13"/>
  <c r="F271" i="13"/>
  <c r="L271" i="13"/>
  <c r="C271" i="13"/>
  <c r="G271" i="13"/>
  <c r="M271" i="13"/>
  <c r="D271" i="13"/>
  <c r="I271" i="13"/>
  <c r="O271" i="13"/>
  <c r="J271" i="13"/>
  <c r="P271" i="13"/>
  <c r="C273" i="13"/>
  <c r="I273" i="13"/>
  <c r="M273" i="13"/>
  <c r="D273" i="13"/>
  <c r="J273" i="13"/>
  <c r="O273" i="13"/>
  <c r="F273" i="13"/>
  <c r="P273" i="13"/>
  <c r="G273" i="13"/>
  <c r="L273" i="13"/>
  <c r="J275" i="13"/>
  <c r="P275" i="13"/>
  <c r="F275" i="13"/>
  <c r="L275" i="13"/>
  <c r="C275" i="13"/>
  <c r="G275" i="13"/>
  <c r="M275" i="13"/>
  <c r="O275" i="13"/>
  <c r="D275" i="13"/>
  <c r="I275" i="13"/>
  <c r="G277" i="13"/>
  <c r="L277" i="13"/>
  <c r="C277" i="13"/>
  <c r="I277" i="13"/>
  <c r="M277" i="13"/>
  <c r="D277" i="13"/>
  <c r="J277" i="13"/>
  <c r="O277" i="13"/>
  <c r="F277" i="13"/>
  <c r="P277" i="13"/>
  <c r="D279" i="13"/>
  <c r="I279" i="13"/>
  <c r="O279" i="13"/>
  <c r="J279" i="13"/>
  <c r="P279" i="13"/>
  <c r="F279" i="13"/>
  <c r="L279" i="13"/>
  <c r="C279" i="13"/>
  <c r="G279" i="13"/>
  <c r="M279" i="13"/>
  <c r="F281" i="13"/>
  <c r="P281" i="13"/>
  <c r="G281" i="13"/>
  <c r="L281" i="13"/>
  <c r="C281" i="13"/>
  <c r="I281" i="13"/>
  <c r="M281" i="13"/>
  <c r="J281" i="13"/>
  <c r="O281" i="13"/>
  <c r="D281" i="13"/>
  <c r="C283" i="13"/>
  <c r="G283" i="13"/>
  <c r="M283" i="13"/>
  <c r="D283" i="13"/>
  <c r="I283" i="13"/>
  <c r="O283" i="13"/>
  <c r="J283" i="13"/>
  <c r="P283" i="13"/>
  <c r="F283" i="13"/>
  <c r="L283" i="13"/>
  <c r="D285" i="13"/>
  <c r="J285" i="13"/>
  <c r="O285" i="13"/>
  <c r="F285" i="13"/>
  <c r="P285" i="13"/>
  <c r="G285" i="13"/>
  <c r="L285" i="13"/>
  <c r="M285" i="13"/>
  <c r="C285" i="13"/>
  <c r="I285" i="13"/>
  <c r="F287" i="13"/>
  <c r="L287" i="13"/>
  <c r="C287" i="13"/>
  <c r="G287" i="13"/>
  <c r="M287" i="13"/>
  <c r="D287" i="13"/>
  <c r="I287" i="13"/>
  <c r="O287" i="13"/>
  <c r="J287" i="13"/>
  <c r="P287" i="13"/>
  <c r="C289" i="13"/>
  <c r="I289" i="13"/>
  <c r="M289" i="13"/>
  <c r="D289" i="13"/>
  <c r="J289" i="13"/>
  <c r="O289" i="13"/>
  <c r="F289" i="13"/>
  <c r="P289" i="13"/>
  <c r="G289" i="13"/>
  <c r="L289" i="13"/>
  <c r="J291" i="13"/>
  <c r="P291" i="13"/>
  <c r="F291" i="13"/>
  <c r="L291" i="13"/>
  <c r="C291" i="13"/>
  <c r="G291" i="13"/>
  <c r="M291" i="13"/>
  <c r="I291" i="13"/>
  <c r="O291" i="13"/>
  <c r="D291" i="13"/>
  <c r="G293" i="13"/>
  <c r="L293" i="13"/>
  <c r="C293" i="13"/>
  <c r="I293" i="13"/>
  <c r="M293" i="13"/>
  <c r="D293" i="13"/>
  <c r="J293" i="13"/>
  <c r="O293" i="13"/>
  <c r="F293" i="13"/>
  <c r="P293" i="13"/>
  <c r="D295" i="13"/>
  <c r="I295" i="13"/>
  <c r="O295" i="13"/>
  <c r="J295" i="13"/>
  <c r="P295" i="13"/>
  <c r="F295" i="13"/>
  <c r="L295" i="13"/>
  <c r="M295" i="13"/>
  <c r="C295" i="13"/>
  <c r="G295" i="13"/>
  <c r="F297" i="13"/>
  <c r="P297" i="13"/>
  <c r="G297" i="13"/>
  <c r="L297" i="13"/>
  <c r="C297" i="13"/>
  <c r="I297" i="13"/>
  <c r="M297" i="13"/>
  <c r="D297" i="13"/>
  <c r="J297" i="13"/>
  <c r="O297" i="13"/>
  <c r="C299" i="13"/>
  <c r="G299" i="13"/>
  <c r="M299" i="13"/>
  <c r="D299" i="13"/>
  <c r="I299" i="13"/>
  <c r="O299" i="13"/>
  <c r="J299" i="13"/>
  <c r="P299" i="13"/>
  <c r="F299" i="13"/>
  <c r="L299" i="13"/>
  <c r="D301" i="13"/>
  <c r="J301" i="13"/>
  <c r="O301" i="13"/>
  <c r="F301" i="13"/>
  <c r="P301" i="13"/>
  <c r="G301" i="13"/>
  <c r="L301" i="13"/>
  <c r="I301" i="13"/>
  <c r="M301" i="13"/>
  <c r="C301" i="13"/>
  <c r="F303" i="13"/>
  <c r="L303" i="13"/>
  <c r="C303" i="13"/>
  <c r="G303" i="13"/>
  <c r="M303" i="13"/>
  <c r="D303" i="13"/>
  <c r="I303" i="13"/>
  <c r="O303" i="13"/>
  <c r="J303" i="13"/>
  <c r="P303" i="13"/>
  <c r="C305" i="13"/>
  <c r="I305" i="13"/>
  <c r="M305" i="13"/>
  <c r="D305" i="13"/>
  <c r="J305" i="13"/>
  <c r="O305" i="13"/>
  <c r="F305" i="13"/>
  <c r="P305" i="13"/>
  <c r="L305" i="13"/>
  <c r="G305" i="13"/>
  <c r="J307" i="13"/>
  <c r="P307" i="13"/>
  <c r="F307" i="13"/>
  <c r="L307" i="13"/>
  <c r="C307" i="13"/>
  <c r="G307" i="13"/>
  <c r="M307" i="13"/>
  <c r="D307" i="13"/>
  <c r="I307" i="13"/>
  <c r="O307" i="13"/>
  <c r="G309" i="13"/>
  <c r="L309" i="13"/>
  <c r="C309" i="13"/>
  <c r="I309" i="13"/>
  <c r="M309" i="13"/>
  <c r="D309" i="13"/>
  <c r="J309" i="13"/>
  <c r="O309" i="13"/>
  <c r="P309" i="13"/>
  <c r="F309" i="13"/>
  <c r="D311" i="13"/>
  <c r="I311" i="13"/>
  <c r="O311" i="13"/>
  <c r="J311" i="13"/>
  <c r="P311" i="13"/>
  <c r="F311" i="13"/>
  <c r="L311" i="13"/>
  <c r="G311" i="13"/>
  <c r="M311" i="13"/>
  <c r="C311" i="13"/>
  <c r="F313" i="13"/>
  <c r="P313" i="13"/>
  <c r="G313" i="13"/>
  <c r="L313" i="13"/>
  <c r="C313" i="13"/>
  <c r="I313" i="13"/>
  <c r="M313" i="13"/>
  <c r="D313" i="13"/>
  <c r="J313" i="13"/>
  <c r="O313" i="13"/>
  <c r="Q313" i="13" s="1"/>
  <c r="G315" i="13"/>
  <c r="M315" i="13"/>
  <c r="C315" i="13"/>
  <c r="I315" i="13"/>
  <c r="O315" i="13"/>
  <c r="D315" i="13"/>
  <c r="J315" i="13"/>
  <c r="P315" i="13"/>
  <c r="L315" i="13"/>
  <c r="F315" i="13"/>
  <c r="D317" i="13"/>
  <c r="J317" i="13"/>
  <c r="O317" i="13"/>
  <c r="F317" i="13"/>
  <c r="P317" i="13"/>
  <c r="G317" i="13"/>
  <c r="L317" i="13"/>
  <c r="C317" i="13"/>
  <c r="I317" i="13"/>
  <c r="M317" i="13"/>
  <c r="F319" i="13"/>
  <c r="P319" i="13"/>
  <c r="C319" i="13"/>
  <c r="G319" i="13"/>
  <c r="L319" i="13"/>
  <c r="D319" i="13"/>
  <c r="I319" i="13"/>
  <c r="M319" i="13"/>
  <c r="O319" i="13"/>
  <c r="J319" i="13"/>
  <c r="C321" i="13"/>
  <c r="G321" i="13"/>
  <c r="M321" i="13"/>
  <c r="D321" i="13"/>
  <c r="I321" i="13"/>
  <c r="O321" i="13"/>
  <c r="J321" i="13"/>
  <c r="P321" i="13"/>
  <c r="F321" i="13"/>
  <c r="L321" i="13"/>
  <c r="F323" i="13"/>
  <c r="L323" i="13"/>
  <c r="D323" i="13"/>
  <c r="M323" i="13"/>
  <c r="G323" i="13"/>
  <c r="O323" i="13"/>
  <c r="I323" i="13"/>
  <c r="P323" i="13"/>
  <c r="J323" i="13"/>
  <c r="C323" i="13"/>
  <c r="C325" i="13"/>
  <c r="I325" i="13"/>
  <c r="D325" i="13"/>
  <c r="P325" i="13"/>
  <c r="F325" i="13"/>
  <c r="L325" i="13"/>
  <c r="G325" i="13"/>
  <c r="M325" i="13"/>
  <c r="J325" i="13"/>
  <c r="O325" i="13"/>
  <c r="C327" i="13"/>
  <c r="G327" i="13"/>
  <c r="L327" i="13"/>
  <c r="D327" i="13"/>
  <c r="I327" i="13"/>
  <c r="M327" i="13"/>
  <c r="J327" i="13"/>
  <c r="O327" i="13"/>
  <c r="F327" i="13"/>
  <c r="P327" i="13"/>
  <c r="D329" i="13"/>
  <c r="I329" i="13"/>
  <c r="O329" i="13"/>
  <c r="J329" i="13"/>
  <c r="P329" i="13"/>
  <c r="F329" i="13"/>
  <c r="L329" i="13"/>
  <c r="M329" i="13"/>
  <c r="C329" i="13"/>
  <c r="G329" i="13"/>
  <c r="F331" i="13"/>
  <c r="L331" i="13"/>
  <c r="G331" i="13"/>
  <c r="M331" i="13"/>
  <c r="C331" i="13"/>
  <c r="I331" i="13"/>
  <c r="O331" i="13"/>
  <c r="D331" i="13"/>
  <c r="J331" i="13"/>
  <c r="P331" i="13"/>
  <c r="C333" i="13"/>
  <c r="I333" i="13"/>
  <c r="M333" i="13"/>
  <c r="D333" i="13"/>
  <c r="J333" i="13"/>
  <c r="O333" i="13"/>
  <c r="F333" i="13"/>
  <c r="P333" i="13"/>
  <c r="G333" i="13"/>
  <c r="L333" i="13"/>
  <c r="J335" i="13"/>
  <c r="O335" i="13"/>
  <c r="F335" i="13"/>
  <c r="P335" i="13"/>
  <c r="C335" i="13"/>
  <c r="G335" i="13"/>
  <c r="L335" i="13"/>
  <c r="I335" i="13"/>
  <c r="M335" i="13"/>
  <c r="D335" i="13"/>
  <c r="F337" i="13"/>
  <c r="L337" i="13"/>
  <c r="C337" i="13"/>
  <c r="G337" i="13"/>
  <c r="M337" i="13"/>
  <c r="D337" i="13"/>
  <c r="I337" i="13"/>
  <c r="O337" i="13"/>
  <c r="J337" i="13"/>
  <c r="P337" i="13"/>
  <c r="C339" i="13"/>
  <c r="I339" i="13"/>
  <c r="O339" i="13"/>
  <c r="D339" i="13"/>
  <c r="J339" i="13"/>
  <c r="P339" i="13"/>
  <c r="F339" i="13"/>
  <c r="L339" i="13"/>
  <c r="M339" i="13"/>
  <c r="G339" i="13"/>
  <c r="F341" i="13"/>
  <c r="P341" i="13"/>
  <c r="G341" i="13"/>
  <c r="L341" i="13"/>
  <c r="C341" i="13"/>
  <c r="I341" i="13"/>
  <c r="M341" i="13"/>
  <c r="D341" i="13"/>
  <c r="J341" i="13"/>
  <c r="O341" i="13"/>
  <c r="C343" i="13"/>
  <c r="G343" i="13"/>
  <c r="L343" i="13"/>
  <c r="D343" i="13"/>
  <c r="I343" i="13"/>
  <c r="M343" i="13"/>
  <c r="J343" i="13"/>
  <c r="O343" i="13"/>
  <c r="P343" i="13"/>
  <c r="F343" i="13"/>
  <c r="D345" i="13"/>
  <c r="J345" i="13"/>
  <c r="P345" i="13"/>
  <c r="F345" i="13"/>
  <c r="L345" i="13"/>
  <c r="G345" i="13"/>
  <c r="M345" i="13"/>
  <c r="I345" i="13"/>
  <c r="O345" i="13"/>
  <c r="C345" i="13"/>
  <c r="I347" i="13"/>
  <c r="O347" i="13"/>
  <c r="F347" i="13"/>
  <c r="J347" i="13"/>
  <c r="P347" i="13"/>
  <c r="C347" i="13"/>
  <c r="G347" i="13"/>
  <c r="L347" i="13"/>
  <c r="D347" i="13"/>
  <c r="M347" i="13"/>
  <c r="F349" i="13"/>
  <c r="L349" i="13"/>
  <c r="P349" i="13"/>
  <c r="C349" i="13"/>
  <c r="G349" i="13"/>
  <c r="M349" i="13"/>
  <c r="D349" i="13"/>
  <c r="I349" i="13"/>
  <c r="J349" i="13"/>
  <c r="O349" i="13"/>
  <c r="J351" i="13"/>
  <c r="O351" i="13"/>
  <c r="F351" i="13"/>
  <c r="L351" i="13"/>
  <c r="P351" i="13"/>
  <c r="C351" i="13"/>
  <c r="G351" i="13"/>
  <c r="M351" i="13"/>
  <c r="D351" i="13"/>
  <c r="I351" i="13"/>
  <c r="D353" i="13"/>
  <c r="I353" i="13"/>
  <c r="M353" i="13"/>
  <c r="F353" i="13"/>
  <c r="J353" i="13"/>
  <c r="O353" i="13"/>
  <c r="G353" i="13"/>
  <c r="P353" i="13"/>
  <c r="L353" i="13"/>
  <c r="C353" i="13"/>
  <c r="C355" i="13"/>
  <c r="G355" i="13"/>
  <c r="M355" i="13"/>
  <c r="D355" i="13"/>
  <c r="I355" i="13"/>
  <c r="J355" i="13"/>
  <c r="O355" i="13"/>
  <c r="P355" i="13"/>
  <c r="F355" i="13"/>
  <c r="L355" i="13"/>
  <c r="G357" i="13"/>
  <c r="P357" i="13"/>
  <c r="C357" i="13"/>
  <c r="L357" i="13"/>
  <c r="D357" i="13"/>
  <c r="I357" i="13"/>
  <c r="M357" i="13"/>
  <c r="F357" i="13"/>
  <c r="J357" i="13"/>
  <c r="O357" i="13"/>
  <c r="J359" i="13"/>
  <c r="O359" i="13"/>
  <c r="F359" i="13"/>
  <c r="L359" i="13"/>
  <c r="P359" i="13"/>
  <c r="C359" i="13"/>
  <c r="G359" i="13"/>
  <c r="M359" i="13"/>
  <c r="D359" i="13"/>
  <c r="I359" i="13"/>
  <c r="D361" i="13"/>
  <c r="I361" i="13"/>
  <c r="M361" i="13"/>
  <c r="F361" i="13"/>
  <c r="J361" i="13"/>
  <c r="O361" i="13"/>
  <c r="G361" i="13"/>
  <c r="P361" i="13"/>
  <c r="C361" i="13"/>
  <c r="L361" i="13"/>
  <c r="C363" i="13"/>
  <c r="G363" i="13"/>
  <c r="M363" i="13"/>
  <c r="D363" i="13"/>
  <c r="I363" i="13"/>
  <c r="J363" i="13"/>
  <c r="O363" i="13"/>
  <c r="L363" i="13"/>
  <c r="P363" i="13"/>
  <c r="F363" i="13"/>
  <c r="H363" i="13" s="1"/>
  <c r="L3" i="7"/>
  <c r="N3" i="7" s="1"/>
  <c r="F3" i="7"/>
  <c r="O3" i="7"/>
  <c r="I3" i="7"/>
  <c r="F360" i="7"/>
  <c r="J360" i="7"/>
  <c r="P360" i="7"/>
  <c r="Q360" i="7" s="1"/>
  <c r="G360" i="7"/>
  <c r="L360" i="7"/>
  <c r="M360" i="7"/>
  <c r="F356" i="7"/>
  <c r="L356" i="7"/>
  <c r="G356" i="7"/>
  <c r="M356" i="7"/>
  <c r="I356" i="7"/>
  <c r="O356" i="7"/>
  <c r="F352" i="7"/>
  <c r="P352" i="7"/>
  <c r="G352" i="7"/>
  <c r="L352" i="7"/>
  <c r="I352" i="7"/>
  <c r="M352" i="7"/>
  <c r="G348" i="7"/>
  <c r="L348" i="7"/>
  <c r="I348" i="7"/>
  <c r="M348" i="7"/>
  <c r="J348" i="7"/>
  <c r="O348" i="7"/>
  <c r="Q348" i="7" s="1"/>
  <c r="I344" i="7"/>
  <c r="M344" i="7"/>
  <c r="J344" i="7"/>
  <c r="O344" i="7"/>
  <c r="F344" i="7"/>
  <c r="P344" i="7"/>
  <c r="J340" i="7"/>
  <c r="K340" i="7" s="1"/>
  <c r="O340" i="7"/>
  <c r="F340" i="7"/>
  <c r="P340" i="7"/>
  <c r="G340" i="7"/>
  <c r="L340" i="7"/>
  <c r="F336" i="7"/>
  <c r="P336" i="7"/>
  <c r="Q336" i="7" s="1"/>
  <c r="G336" i="7"/>
  <c r="L336" i="7"/>
  <c r="I336" i="7"/>
  <c r="M336" i="7"/>
  <c r="G332" i="7"/>
  <c r="H332" i="7" s="1"/>
  <c r="L332" i="7"/>
  <c r="I332" i="7"/>
  <c r="M332" i="7"/>
  <c r="J332" i="7"/>
  <c r="O332" i="7"/>
  <c r="I328" i="7"/>
  <c r="M328" i="7"/>
  <c r="N328" i="7" s="1"/>
  <c r="J328" i="7"/>
  <c r="O328" i="7"/>
  <c r="F328" i="7"/>
  <c r="P328" i="7"/>
  <c r="J324" i="7"/>
  <c r="K324" i="7" s="1"/>
  <c r="O324" i="7"/>
  <c r="F324" i="7"/>
  <c r="P324" i="7"/>
  <c r="G324" i="7"/>
  <c r="L324" i="7"/>
  <c r="F320" i="7"/>
  <c r="P320" i="7"/>
  <c r="Q320" i="7" s="1"/>
  <c r="G320" i="7"/>
  <c r="L320" i="7"/>
  <c r="I320" i="7"/>
  <c r="M320" i="7"/>
  <c r="G316" i="7"/>
  <c r="L316" i="7"/>
  <c r="I316" i="7"/>
  <c r="M316" i="7"/>
  <c r="J316" i="7"/>
  <c r="O316" i="7"/>
  <c r="I312" i="7"/>
  <c r="M312" i="7"/>
  <c r="J312" i="7"/>
  <c r="O312" i="7"/>
  <c r="F312" i="7"/>
  <c r="P312" i="7"/>
  <c r="J308" i="7"/>
  <c r="O308" i="7"/>
  <c r="F308" i="7"/>
  <c r="P308" i="7"/>
  <c r="G308" i="7"/>
  <c r="L308" i="7"/>
  <c r="N308" i="7" s="1"/>
  <c r="F304" i="7"/>
  <c r="P304" i="7"/>
  <c r="G304" i="7"/>
  <c r="L304" i="7"/>
  <c r="I304" i="7"/>
  <c r="M304" i="7"/>
  <c r="G300" i="7"/>
  <c r="H300" i="7" s="1"/>
  <c r="L300" i="7"/>
  <c r="I300" i="7"/>
  <c r="M300" i="7"/>
  <c r="J300" i="7"/>
  <c r="O300" i="7"/>
  <c r="I296" i="7"/>
  <c r="M296" i="7"/>
  <c r="J296" i="7"/>
  <c r="O296" i="7"/>
  <c r="F296" i="7"/>
  <c r="P296" i="7"/>
  <c r="J292" i="7"/>
  <c r="K292" i="7" s="1"/>
  <c r="O292" i="7"/>
  <c r="F292" i="7"/>
  <c r="P292" i="7"/>
  <c r="G292" i="7"/>
  <c r="L292" i="7"/>
  <c r="F288" i="7"/>
  <c r="P288" i="7"/>
  <c r="G288" i="7"/>
  <c r="L288" i="7"/>
  <c r="I288" i="7"/>
  <c r="M288" i="7"/>
  <c r="F284" i="7"/>
  <c r="O284" i="7"/>
  <c r="G284" i="7"/>
  <c r="L284" i="7"/>
  <c r="P284" i="7"/>
  <c r="I284" i="7"/>
  <c r="M284" i="7"/>
  <c r="F280" i="7"/>
  <c r="O280" i="7"/>
  <c r="G280" i="7"/>
  <c r="L280" i="7"/>
  <c r="P280" i="7"/>
  <c r="I280" i="7"/>
  <c r="K280" i="7" s="1"/>
  <c r="M280" i="7"/>
  <c r="F276" i="7"/>
  <c r="O276" i="7"/>
  <c r="G276" i="7"/>
  <c r="L276" i="7"/>
  <c r="P276" i="7"/>
  <c r="I276" i="7"/>
  <c r="M276" i="7"/>
  <c r="F272" i="7"/>
  <c r="O272" i="7"/>
  <c r="G272" i="7"/>
  <c r="L272" i="7"/>
  <c r="P272" i="7"/>
  <c r="I272" i="7"/>
  <c r="K272" i="7" s="1"/>
  <c r="M272" i="7"/>
  <c r="F268" i="7"/>
  <c r="O268" i="7"/>
  <c r="G268" i="7"/>
  <c r="L268" i="7"/>
  <c r="P268" i="7"/>
  <c r="I268" i="7"/>
  <c r="M268" i="7"/>
  <c r="F264" i="7"/>
  <c r="O264" i="7"/>
  <c r="G264" i="7"/>
  <c r="L264" i="7"/>
  <c r="P264" i="7"/>
  <c r="I264" i="7"/>
  <c r="K264" i="7" s="1"/>
  <c r="M264" i="7"/>
  <c r="F260" i="7"/>
  <c r="O260" i="7"/>
  <c r="G260" i="7"/>
  <c r="L260" i="7"/>
  <c r="P260" i="7"/>
  <c r="I260" i="7"/>
  <c r="M260" i="7"/>
  <c r="F256" i="7"/>
  <c r="O256" i="7"/>
  <c r="G256" i="7"/>
  <c r="L256" i="7"/>
  <c r="P256" i="7"/>
  <c r="I256" i="7"/>
  <c r="K256" i="7" s="1"/>
  <c r="M256" i="7"/>
  <c r="G252" i="7"/>
  <c r="M252" i="7"/>
  <c r="N252" i="7" s="1"/>
  <c r="I252" i="7"/>
  <c r="J252" i="7"/>
  <c r="O252" i="7"/>
  <c r="F248" i="7"/>
  <c r="O248" i="7"/>
  <c r="G248" i="7"/>
  <c r="L248" i="7"/>
  <c r="P248" i="7"/>
  <c r="I248" i="7"/>
  <c r="K248" i="7" s="1"/>
  <c r="M248" i="7"/>
  <c r="G244" i="7"/>
  <c r="M244" i="7"/>
  <c r="N244" i="7" s="1"/>
  <c r="I244" i="7"/>
  <c r="J244" i="7"/>
  <c r="O244" i="7"/>
  <c r="F240" i="7"/>
  <c r="O240" i="7"/>
  <c r="G240" i="7"/>
  <c r="L240" i="7"/>
  <c r="P240" i="7"/>
  <c r="I240" i="7"/>
  <c r="M240" i="7"/>
  <c r="G236" i="7"/>
  <c r="M236" i="7"/>
  <c r="I236" i="7"/>
  <c r="J236" i="7"/>
  <c r="O236" i="7"/>
  <c r="F232" i="7"/>
  <c r="O232" i="7"/>
  <c r="G232" i="7"/>
  <c r="L232" i="7"/>
  <c r="P232" i="7"/>
  <c r="I232" i="7"/>
  <c r="M232" i="7"/>
  <c r="G228" i="7"/>
  <c r="M228" i="7"/>
  <c r="I228" i="7"/>
  <c r="J228" i="7"/>
  <c r="O228" i="7"/>
  <c r="F224" i="7"/>
  <c r="O224" i="7"/>
  <c r="G224" i="7"/>
  <c r="L224" i="7"/>
  <c r="P224" i="7"/>
  <c r="I224" i="7"/>
  <c r="K224" i="7" s="1"/>
  <c r="M224" i="7"/>
  <c r="G220" i="7"/>
  <c r="M220" i="7"/>
  <c r="N220" i="7" s="1"/>
  <c r="I220" i="7"/>
  <c r="J220" i="7"/>
  <c r="O220" i="7"/>
  <c r="F216" i="7"/>
  <c r="O216" i="7"/>
  <c r="G216" i="7"/>
  <c r="L216" i="7"/>
  <c r="P216" i="7"/>
  <c r="I216" i="7"/>
  <c r="K216" i="7" s="1"/>
  <c r="M216" i="7"/>
  <c r="G212" i="7"/>
  <c r="M212" i="7"/>
  <c r="I212" i="7"/>
  <c r="J212" i="7"/>
  <c r="O212" i="7"/>
  <c r="F208" i="7"/>
  <c r="O208" i="7"/>
  <c r="G208" i="7"/>
  <c r="L208" i="7"/>
  <c r="P208" i="7"/>
  <c r="I208" i="7"/>
  <c r="M208" i="7"/>
  <c r="G204" i="7"/>
  <c r="M204" i="7"/>
  <c r="I204" i="7"/>
  <c r="J204" i="7"/>
  <c r="O204" i="7"/>
  <c r="F200" i="7"/>
  <c r="J200" i="7"/>
  <c r="K200" i="7" s="1"/>
  <c r="O200" i="7"/>
  <c r="G200" i="7"/>
  <c r="P200" i="7"/>
  <c r="L200" i="7"/>
  <c r="F196" i="7"/>
  <c r="J196" i="7"/>
  <c r="K196" i="7" s="1"/>
  <c r="O196" i="7"/>
  <c r="G196" i="7"/>
  <c r="P196" i="7"/>
  <c r="L196" i="7"/>
  <c r="F192" i="7"/>
  <c r="J192" i="7"/>
  <c r="O192" i="7"/>
  <c r="G192" i="7"/>
  <c r="P192" i="7"/>
  <c r="L192" i="7"/>
  <c r="N192" i="7" s="1"/>
  <c r="G188" i="7"/>
  <c r="H188" i="7" s="1"/>
  <c r="M188" i="7"/>
  <c r="I188" i="7"/>
  <c r="O188" i="7"/>
  <c r="J188" i="7"/>
  <c r="P188" i="7"/>
  <c r="F184" i="7"/>
  <c r="L184" i="7"/>
  <c r="P184" i="7"/>
  <c r="G184" i="7"/>
  <c r="M184" i="7"/>
  <c r="I184" i="7"/>
  <c r="J180" i="7"/>
  <c r="O180" i="7"/>
  <c r="F180" i="7"/>
  <c r="L180" i="7"/>
  <c r="P180" i="7"/>
  <c r="G180" i="7"/>
  <c r="M180" i="7"/>
  <c r="I176" i="7"/>
  <c r="J176" i="7"/>
  <c r="O176" i="7"/>
  <c r="F176" i="7"/>
  <c r="H176" i="7" s="1"/>
  <c r="L176" i="7"/>
  <c r="P176" i="7"/>
  <c r="J172" i="7"/>
  <c r="P172" i="7"/>
  <c r="F172" i="7"/>
  <c r="L172" i="7"/>
  <c r="G172" i="7"/>
  <c r="M172" i="7"/>
  <c r="I168" i="7"/>
  <c r="J168" i="7"/>
  <c r="O168" i="7"/>
  <c r="F168" i="7"/>
  <c r="L168" i="7"/>
  <c r="P168" i="7"/>
  <c r="G164" i="7"/>
  <c r="M164" i="7"/>
  <c r="I164" i="7"/>
  <c r="J164" i="7"/>
  <c r="O164" i="7"/>
  <c r="F160" i="7"/>
  <c r="L160" i="7"/>
  <c r="P160" i="7"/>
  <c r="G160" i="7"/>
  <c r="M160" i="7"/>
  <c r="I160" i="7"/>
  <c r="G156" i="7"/>
  <c r="M156" i="7"/>
  <c r="I156" i="7"/>
  <c r="O156" i="7"/>
  <c r="J156" i="7"/>
  <c r="P156" i="7"/>
  <c r="F152" i="7"/>
  <c r="L152" i="7"/>
  <c r="P152" i="7"/>
  <c r="Q152" i="7" s="1"/>
  <c r="G152" i="7"/>
  <c r="M152" i="7"/>
  <c r="I152" i="7"/>
  <c r="J148" i="7"/>
  <c r="K148" i="7" s="1"/>
  <c r="O148" i="7"/>
  <c r="F148" i="7"/>
  <c r="L148" i="7"/>
  <c r="P148" i="7"/>
  <c r="G148" i="7"/>
  <c r="M148" i="7"/>
  <c r="I144" i="7"/>
  <c r="J144" i="7"/>
  <c r="O144" i="7"/>
  <c r="F144" i="7"/>
  <c r="L144" i="7"/>
  <c r="P144" i="7"/>
  <c r="I140" i="7"/>
  <c r="M140" i="7"/>
  <c r="N140" i="7" s="1"/>
  <c r="J140" i="7"/>
  <c r="O140" i="7"/>
  <c r="F140" i="7"/>
  <c r="P140" i="7"/>
  <c r="I136" i="7"/>
  <c r="M136" i="7"/>
  <c r="J136" i="7"/>
  <c r="O136" i="7"/>
  <c r="F136" i="7"/>
  <c r="H136" i="7" s="1"/>
  <c r="P136" i="7"/>
  <c r="I132" i="7"/>
  <c r="M132" i="7"/>
  <c r="J132" i="7"/>
  <c r="O132" i="7"/>
  <c r="F132" i="7"/>
  <c r="P132" i="7"/>
  <c r="I128" i="7"/>
  <c r="M128" i="7"/>
  <c r="J128" i="7"/>
  <c r="O128" i="7"/>
  <c r="F128" i="7"/>
  <c r="H128" i="7" s="1"/>
  <c r="P128" i="7"/>
  <c r="I124" i="7"/>
  <c r="M124" i="7"/>
  <c r="N124" i="7" s="1"/>
  <c r="J124" i="7"/>
  <c r="O124" i="7"/>
  <c r="F124" i="7"/>
  <c r="P124" i="7"/>
  <c r="I120" i="7"/>
  <c r="M120" i="7"/>
  <c r="J120" i="7"/>
  <c r="O120" i="7"/>
  <c r="F120" i="7"/>
  <c r="H120" i="7" s="1"/>
  <c r="P120" i="7"/>
  <c r="D120" i="7"/>
  <c r="I116" i="7"/>
  <c r="M116" i="7"/>
  <c r="N116" i="7" s="1"/>
  <c r="J116" i="7"/>
  <c r="O116" i="7"/>
  <c r="F116" i="7"/>
  <c r="H116" i="7" s="1"/>
  <c r="P116" i="7"/>
  <c r="D116" i="7"/>
  <c r="I112" i="7"/>
  <c r="M112" i="7"/>
  <c r="J112" i="7"/>
  <c r="O112" i="7"/>
  <c r="F112" i="7"/>
  <c r="P112" i="7"/>
  <c r="D112" i="7"/>
  <c r="I108" i="7"/>
  <c r="M108" i="7"/>
  <c r="N108" i="7" s="1"/>
  <c r="J108" i="7"/>
  <c r="O108" i="7"/>
  <c r="F108" i="7"/>
  <c r="P108" i="7"/>
  <c r="D108" i="7"/>
  <c r="I104" i="7"/>
  <c r="M104" i="7"/>
  <c r="J104" i="7"/>
  <c r="O104" i="7"/>
  <c r="F104" i="7"/>
  <c r="H104" i="7" s="1"/>
  <c r="P104" i="7"/>
  <c r="D104" i="7"/>
  <c r="I100" i="7"/>
  <c r="M100" i="7"/>
  <c r="J100" i="7"/>
  <c r="O100" i="7"/>
  <c r="F100" i="7"/>
  <c r="P100" i="7"/>
  <c r="D100" i="7"/>
  <c r="I96" i="7"/>
  <c r="M96" i="7"/>
  <c r="J96" i="7"/>
  <c r="O96" i="7"/>
  <c r="F96" i="7"/>
  <c r="H96" i="7" s="1"/>
  <c r="P96" i="7"/>
  <c r="D96" i="7"/>
  <c r="I92" i="7"/>
  <c r="M92" i="7"/>
  <c r="N92" i="7" s="1"/>
  <c r="J92" i="7"/>
  <c r="O92" i="7"/>
  <c r="F92" i="7"/>
  <c r="P92" i="7"/>
  <c r="D92" i="7"/>
  <c r="I88" i="7"/>
  <c r="M88" i="7"/>
  <c r="J88" i="7"/>
  <c r="O88" i="7"/>
  <c r="F88" i="7"/>
  <c r="H88" i="7" s="1"/>
  <c r="P88" i="7"/>
  <c r="D88" i="7"/>
  <c r="I84" i="7"/>
  <c r="O84" i="7"/>
  <c r="J84" i="7"/>
  <c r="P84" i="7"/>
  <c r="F84" i="7"/>
  <c r="H84" i="7" s="1"/>
  <c r="L84" i="7"/>
  <c r="D84" i="7"/>
  <c r="I80" i="7"/>
  <c r="O80" i="7"/>
  <c r="J80" i="7"/>
  <c r="P80" i="7"/>
  <c r="F80" i="7"/>
  <c r="L80" i="7"/>
  <c r="D80" i="7"/>
  <c r="F76" i="7"/>
  <c r="P76" i="7"/>
  <c r="Q76" i="7" s="1"/>
  <c r="G76" i="7"/>
  <c r="L76" i="7"/>
  <c r="I76" i="7"/>
  <c r="M76" i="7"/>
  <c r="D76" i="7"/>
  <c r="I72" i="7"/>
  <c r="M72" i="7"/>
  <c r="J72" i="7"/>
  <c r="O72" i="7"/>
  <c r="F72" i="7"/>
  <c r="P72" i="7"/>
  <c r="D72" i="7"/>
  <c r="E72" i="7" s="1"/>
  <c r="I68" i="7"/>
  <c r="O68" i="7"/>
  <c r="J68" i="7"/>
  <c r="P68" i="7"/>
  <c r="F68" i="7"/>
  <c r="L68" i="7"/>
  <c r="N68" i="7" s="1"/>
  <c r="D68" i="7"/>
  <c r="I64" i="7"/>
  <c r="O64" i="7"/>
  <c r="J64" i="7"/>
  <c r="P64" i="7"/>
  <c r="F64" i="7"/>
  <c r="L64" i="7"/>
  <c r="N64" i="7" s="1"/>
  <c r="D64" i="7"/>
  <c r="F60" i="7"/>
  <c r="P60" i="7"/>
  <c r="G60" i="7"/>
  <c r="L60" i="7"/>
  <c r="I60" i="7"/>
  <c r="K60" i="7" s="1"/>
  <c r="M60" i="7"/>
  <c r="D60" i="7"/>
  <c r="I56" i="7"/>
  <c r="M56" i="7"/>
  <c r="N56" i="7" s="1"/>
  <c r="J56" i="7"/>
  <c r="O56" i="7"/>
  <c r="F56" i="7"/>
  <c r="P56" i="7"/>
  <c r="D56" i="7"/>
  <c r="I52" i="7"/>
  <c r="O52" i="7"/>
  <c r="J52" i="7"/>
  <c r="P52" i="7"/>
  <c r="F52" i="7"/>
  <c r="L52" i="7"/>
  <c r="N52" i="7" s="1"/>
  <c r="D52" i="7"/>
  <c r="F48" i="7"/>
  <c r="P48" i="7"/>
  <c r="G48" i="7"/>
  <c r="L48" i="7"/>
  <c r="I48" i="7"/>
  <c r="K48" i="7" s="1"/>
  <c r="M48" i="7"/>
  <c r="D48" i="7"/>
  <c r="J44" i="7"/>
  <c r="O44" i="7"/>
  <c r="F44" i="7"/>
  <c r="P44" i="7"/>
  <c r="G44" i="7"/>
  <c r="L44" i="7"/>
  <c r="N44" i="7" s="1"/>
  <c r="D44" i="7"/>
  <c r="F40" i="7"/>
  <c r="P40" i="7"/>
  <c r="G40" i="7"/>
  <c r="L40" i="7"/>
  <c r="I40" i="7"/>
  <c r="M40" i="7"/>
  <c r="D40" i="7"/>
  <c r="J36" i="7"/>
  <c r="O36" i="7"/>
  <c r="F36" i="7"/>
  <c r="P36" i="7"/>
  <c r="G36" i="7"/>
  <c r="L36" i="7"/>
  <c r="N36" i="7" s="1"/>
  <c r="D36" i="7"/>
  <c r="F32" i="7"/>
  <c r="P32" i="7"/>
  <c r="G32" i="7"/>
  <c r="L32" i="7"/>
  <c r="I32" i="7"/>
  <c r="K32" i="7" s="1"/>
  <c r="M32" i="7"/>
  <c r="D32" i="7"/>
  <c r="J28" i="7"/>
  <c r="O28" i="7"/>
  <c r="F28" i="7"/>
  <c r="P28" i="7"/>
  <c r="G28" i="7"/>
  <c r="L28" i="7"/>
  <c r="D28" i="7"/>
  <c r="F24" i="7"/>
  <c r="P24" i="7"/>
  <c r="Q24" i="7" s="1"/>
  <c r="G24" i="7"/>
  <c r="L24" i="7"/>
  <c r="I24" i="7"/>
  <c r="M24" i="7"/>
  <c r="D24" i="7"/>
  <c r="J20" i="7"/>
  <c r="O20" i="7"/>
  <c r="F20" i="7"/>
  <c r="P20" i="7"/>
  <c r="G20" i="7"/>
  <c r="L20" i="7"/>
  <c r="N20" i="7" s="1"/>
  <c r="D20" i="7"/>
  <c r="F16" i="7"/>
  <c r="P16" i="7"/>
  <c r="G16" i="7"/>
  <c r="L16" i="7"/>
  <c r="I16" i="7"/>
  <c r="K16" i="7" s="1"/>
  <c r="M16" i="7"/>
  <c r="D16" i="7"/>
  <c r="J12" i="7"/>
  <c r="O12" i="7"/>
  <c r="F12" i="7"/>
  <c r="P12" i="7"/>
  <c r="G12" i="7"/>
  <c r="L12" i="7"/>
  <c r="N12" i="7" s="1"/>
  <c r="D12" i="7"/>
  <c r="J8" i="7"/>
  <c r="P8" i="7"/>
  <c r="F8" i="7"/>
  <c r="L8" i="7"/>
  <c r="G8" i="7"/>
  <c r="M8" i="7"/>
  <c r="D8" i="7"/>
  <c r="J4" i="7"/>
  <c r="P4" i="7"/>
  <c r="Q4" i="7" s="1"/>
  <c r="F4" i="7"/>
  <c r="L4" i="7"/>
  <c r="G4" i="7"/>
  <c r="M4" i="7"/>
  <c r="D4" i="7"/>
  <c r="C116" i="7"/>
  <c r="C108" i="7"/>
  <c r="C100" i="7"/>
  <c r="C92" i="7"/>
  <c r="C84" i="7"/>
  <c r="C76" i="7"/>
  <c r="C68" i="7"/>
  <c r="C60" i="7"/>
  <c r="C52" i="7"/>
  <c r="C44" i="7"/>
  <c r="C40" i="7"/>
  <c r="C36" i="7"/>
  <c r="C32" i="7"/>
  <c r="C28" i="7"/>
  <c r="C24" i="7"/>
  <c r="C20" i="7"/>
  <c r="C16" i="7"/>
  <c r="C12" i="7"/>
  <c r="C8" i="7"/>
  <c r="C4" i="7"/>
  <c r="P3" i="7"/>
  <c r="Q3" i="7" s="1"/>
  <c r="I360" i="7"/>
  <c r="P356" i="7"/>
  <c r="F348" i="7"/>
  <c r="L344" i="7"/>
  <c r="J320" i="7"/>
  <c r="P316" i="7"/>
  <c r="I308" i="7"/>
  <c r="O304" i="7"/>
  <c r="G296" i="7"/>
  <c r="M292" i="7"/>
  <c r="J284" i="7"/>
  <c r="J276" i="7"/>
  <c r="J268" i="7"/>
  <c r="K268" i="7" s="1"/>
  <c r="J260" i="7"/>
  <c r="F252" i="7"/>
  <c r="J240" i="7"/>
  <c r="P236" i="7"/>
  <c r="L228" i="7"/>
  <c r="F220" i="7"/>
  <c r="J208" i="7"/>
  <c r="P204" i="7"/>
  <c r="M196" i="7"/>
  <c r="L188" i="7"/>
  <c r="I180" i="7"/>
  <c r="M168" i="7"/>
  <c r="J160" i="7"/>
  <c r="K160" i="7" s="1"/>
  <c r="G140" i="7"/>
  <c r="L136" i="7"/>
  <c r="G124" i="7"/>
  <c r="L120" i="7"/>
  <c r="G108" i="7"/>
  <c r="L104" i="7"/>
  <c r="G92" i="7"/>
  <c r="L88" i="7"/>
  <c r="J76" i="7"/>
  <c r="K76" i="7" s="1"/>
  <c r="G64" i="7"/>
  <c r="O60" i="7"/>
  <c r="G52" i="7"/>
  <c r="O48" i="7"/>
  <c r="I36" i="7"/>
  <c r="O32" i="7"/>
  <c r="I20" i="7"/>
  <c r="O16" i="7"/>
  <c r="I4" i="7"/>
  <c r="F4" i="11"/>
  <c r="O4" i="11"/>
  <c r="G4" i="11"/>
  <c r="L4" i="11"/>
  <c r="P4" i="11"/>
  <c r="C4" i="11"/>
  <c r="I4" i="11"/>
  <c r="M4" i="11"/>
  <c r="D4" i="11"/>
  <c r="G6" i="11"/>
  <c r="L6" i="11"/>
  <c r="C6" i="11"/>
  <c r="M6" i="11"/>
  <c r="D6" i="11"/>
  <c r="I6" i="11"/>
  <c r="O6" i="11"/>
  <c r="F6" i="11"/>
  <c r="J6" i="11"/>
  <c r="P6" i="11"/>
  <c r="C8" i="11"/>
  <c r="I8" i="11"/>
  <c r="D8" i="11"/>
  <c r="J8" i="11"/>
  <c r="O8" i="11"/>
  <c r="F8" i="11"/>
  <c r="L8" i="11"/>
  <c r="P8" i="11"/>
  <c r="G8" i="11"/>
  <c r="F10" i="11"/>
  <c r="J10" i="11"/>
  <c r="P10" i="11"/>
  <c r="G10" i="11"/>
  <c r="L10" i="11"/>
  <c r="C10" i="11"/>
  <c r="M10" i="11"/>
  <c r="I10" i="11"/>
  <c r="O10" i="11"/>
  <c r="C12" i="11"/>
  <c r="M12" i="11"/>
  <c r="D12" i="11"/>
  <c r="I12" i="11"/>
  <c r="O12" i="11"/>
  <c r="F12" i="11"/>
  <c r="J12" i="11"/>
  <c r="P12" i="11"/>
  <c r="G12" i="11"/>
  <c r="L12" i="11"/>
  <c r="D14" i="11"/>
  <c r="J14" i="11"/>
  <c r="O14" i="11"/>
  <c r="F14" i="11"/>
  <c r="L14" i="11"/>
  <c r="P14" i="11"/>
  <c r="G14" i="11"/>
  <c r="M14" i="11"/>
  <c r="C14" i="11"/>
  <c r="G16" i="11"/>
  <c r="L16" i="11"/>
  <c r="C16" i="11"/>
  <c r="M16" i="11"/>
  <c r="D16" i="11"/>
  <c r="I16" i="11"/>
  <c r="O16" i="11"/>
  <c r="F16" i="11"/>
  <c r="J16" i="11"/>
  <c r="P16" i="11"/>
  <c r="C18" i="11"/>
  <c r="I18" i="11"/>
  <c r="D18" i="11"/>
  <c r="J18" i="11"/>
  <c r="O18" i="11"/>
  <c r="F18" i="11"/>
  <c r="L18" i="11"/>
  <c r="P18" i="11"/>
  <c r="G18" i="11"/>
  <c r="F20" i="11"/>
  <c r="J20" i="11"/>
  <c r="P20" i="11"/>
  <c r="G20" i="11"/>
  <c r="L20" i="11"/>
  <c r="C20" i="11"/>
  <c r="M20" i="11"/>
  <c r="I20" i="11"/>
  <c r="O20" i="11"/>
  <c r="G22" i="11"/>
  <c r="M22" i="11"/>
  <c r="C22" i="11"/>
  <c r="I22" i="11"/>
  <c r="D22" i="11"/>
  <c r="J22" i="11"/>
  <c r="O22" i="11"/>
  <c r="Q22" i="11" s="1"/>
  <c r="F22" i="11"/>
  <c r="L22" i="11"/>
  <c r="D24" i="11"/>
  <c r="I24" i="11"/>
  <c r="O24" i="11"/>
  <c r="F24" i="11"/>
  <c r="J24" i="11"/>
  <c r="P24" i="11"/>
  <c r="G24" i="11"/>
  <c r="L24" i="11"/>
  <c r="M24" i="11"/>
  <c r="C24" i="11"/>
  <c r="F26" i="11"/>
  <c r="L26" i="11"/>
  <c r="P26" i="11"/>
  <c r="G26" i="11"/>
  <c r="M26" i="11"/>
  <c r="C26" i="11"/>
  <c r="I26" i="11"/>
  <c r="D26" i="11"/>
  <c r="J26" i="11"/>
  <c r="O26" i="11"/>
  <c r="C28" i="11"/>
  <c r="I28" i="11"/>
  <c r="M28" i="11"/>
  <c r="N28" i="11" s="1"/>
  <c r="D28" i="11"/>
  <c r="J28" i="11"/>
  <c r="O28" i="11"/>
  <c r="F28" i="11"/>
  <c r="P28" i="11"/>
  <c r="G28" i="11"/>
  <c r="C30" i="11"/>
  <c r="G30" i="11"/>
  <c r="M30" i="11"/>
  <c r="D30" i="11"/>
  <c r="I30" i="11"/>
  <c r="J30" i="11"/>
  <c r="O30" i="11"/>
  <c r="F30" i="11"/>
  <c r="L30" i="11"/>
  <c r="P30" i="11"/>
  <c r="G32" i="11"/>
  <c r="P32" i="11"/>
  <c r="C32" i="11"/>
  <c r="L32" i="11"/>
  <c r="D32" i="11"/>
  <c r="I32" i="11"/>
  <c r="M32" i="11"/>
  <c r="O32" i="11"/>
  <c r="F32" i="11"/>
  <c r="F34" i="11"/>
  <c r="L34" i="11"/>
  <c r="P34" i="11"/>
  <c r="C34" i="11"/>
  <c r="G34" i="11"/>
  <c r="M34" i="11"/>
  <c r="D34" i="11"/>
  <c r="I34" i="11"/>
  <c r="J34" i="11"/>
  <c r="O34" i="11"/>
  <c r="F36" i="11"/>
  <c r="J36" i="11"/>
  <c r="O36" i="11"/>
  <c r="G36" i="11"/>
  <c r="P36" i="11"/>
  <c r="C36" i="11"/>
  <c r="L36" i="11"/>
  <c r="M36" i="11"/>
  <c r="D36" i="11"/>
  <c r="F38" i="11"/>
  <c r="L38" i="11"/>
  <c r="C38" i="11"/>
  <c r="G38" i="11"/>
  <c r="M38" i="11"/>
  <c r="D38" i="11"/>
  <c r="I38" i="11"/>
  <c r="O38" i="11"/>
  <c r="J38" i="11"/>
  <c r="P38" i="11"/>
  <c r="C40" i="11"/>
  <c r="I40" i="11"/>
  <c r="M40" i="11"/>
  <c r="D40" i="11"/>
  <c r="J40" i="11"/>
  <c r="O40" i="11"/>
  <c r="F40" i="11"/>
  <c r="P40" i="11"/>
  <c r="G40" i="11"/>
  <c r="J42" i="11"/>
  <c r="P42" i="11"/>
  <c r="F42" i="11"/>
  <c r="L42" i="11"/>
  <c r="C42" i="11"/>
  <c r="G42" i="11"/>
  <c r="M42" i="11"/>
  <c r="I42" i="11"/>
  <c r="O42" i="11"/>
  <c r="G44" i="11"/>
  <c r="P44" i="11"/>
  <c r="Q44" i="11" s="1"/>
  <c r="C44" i="11"/>
  <c r="L44" i="11"/>
  <c r="D44" i="11"/>
  <c r="I44" i="11"/>
  <c r="M44" i="11"/>
  <c r="F44" i="11"/>
  <c r="J44" i="11"/>
  <c r="F46" i="11"/>
  <c r="L46" i="11"/>
  <c r="C46" i="11"/>
  <c r="G46" i="11"/>
  <c r="M46" i="11"/>
  <c r="D46" i="11"/>
  <c r="I46" i="11"/>
  <c r="O46" i="11"/>
  <c r="J46" i="11"/>
  <c r="P46" i="11"/>
  <c r="G48" i="11"/>
  <c r="P48" i="11"/>
  <c r="C48" i="11"/>
  <c r="L48" i="11"/>
  <c r="D48" i="11"/>
  <c r="I48" i="11"/>
  <c r="M48" i="11"/>
  <c r="F48" i="11"/>
  <c r="J48" i="11"/>
  <c r="J50" i="11"/>
  <c r="O50" i="11"/>
  <c r="F50" i="11"/>
  <c r="L50" i="11"/>
  <c r="P50" i="11"/>
  <c r="C50" i="11"/>
  <c r="E50" i="11" s="1"/>
  <c r="G50" i="11"/>
  <c r="M50" i="11"/>
  <c r="I50" i="11"/>
  <c r="D52" i="11"/>
  <c r="I52" i="11"/>
  <c r="M52" i="11"/>
  <c r="F52" i="11"/>
  <c r="J52" i="11"/>
  <c r="O52" i="11"/>
  <c r="G52" i="11"/>
  <c r="P52" i="11"/>
  <c r="C52" i="11"/>
  <c r="C54" i="11"/>
  <c r="G54" i="11"/>
  <c r="M54" i="11"/>
  <c r="D54" i="11"/>
  <c r="I54" i="11"/>
  <c r="J54" i="11"/>
  <c r="O54" i="11"/>
  <c r="F54" i="11"/>
  <c r="L54" i="11"/>
  <c r="P54" i="11"/>
  <c r="G56" i="11"/>
  <c r="P56" i="11"/>
  <c r="C56" i="11"/>
  <c r="L56" i="11"/>
  <c r="D56" i="11"/>
  <c r="I56" i="11"/>
  <c r="M56" i="11"/>
  <c r="O56" i="11"/>
  <c r="F56" i="11"/>
  <c r="J58" i="11"/>
  <c r="O58" i="11"/>
  <c r="F58" i="11"/>
  <c r="L58" i="11"/>
  <c r="P58" i="11"/>
  <c r="C58" i="11"/>
  <c r="G58" i="11"/>
  <c r="M58" i="11"/>
  <c r="D58" i="11"/>
  <c r="I58" i="11"/>
  <c r="D60" i="11"/>
  <c r="I60" i="11"/>
  <c r="M60" i="11"/>
  <c r="F60" i="11"/>
  <c r="J60" i="11"/>
  <c r="O60" i="11"/>
  <c r="G60" i="11"/>
  <c r="P60" i="11"/>
  <c r="L60" i="11"/>
  <c r="C60" i="11"/>
  <c r="C62" i="11"/>
  <c r="G62" i="11"/>
  <c r="M62" i="11"/>
  <c r="D62" i="11"/>
  <c r="I62" i="11"/>
  <c r="J62" i="11"/>
  <c r="O62" i="11"/>
  <c r="F62" i="11"/>
  <c r="L62" i="11"/>
  <c r="G64" i="11"/>
  <c r="P64" i="11"/>
  <c r="C64" i="11"/>
  <c r="L64" i="11"/>
  <c r="D64" i="11"/>
  <c r="I64" i="11"/>
  <c r="M64" i="11"/>
  <c r="J64" i="11"/>
  <c r="O64" i="11"/>
  <c r="J66" i="11"/>
  <c r="O66" i="11"/>
  <c r="F66" i="11"/>
  <c r="L66" i="11"/>
  <c r="P66" i="11"/>
  <c r="C66" i="11"/>
  <c r="G66" i="11"/>
  <c r="M66" i="11"/>
  <c r="D66" i="11"/>
  <c r="I66" i="11"/>
  <c r="D68" i="11"/>
  <c r="I68" i="11"/>
  <c r="M68" i="11"/>
  <c r="F68" i="11"/>
  <c r="J68" i="11"/>
  <c r="O68" i="11"/>
  <c r="G68" i="11"/>
  <c r="P68" i="11"/>
  <c r="L68" i="11"/>
  <c r="C70" i="11"/>
  <c r="G70" i="11"/>
  <c r="M70" i="11"/>
  <c r="N70" i="11" s="1"/>
  <c r="D70" i="11"/>
  <c r="I70" i="11"/>
  <c r="J70" i="11"/>
  <c r="O70" i="11"/>
  <c r="P70" i="11"/>
  <c r="F70" i="11"/>
  <c r="C72" i="11"/>
  <c r="G72" i="11"/>
  <c r="M72" i="11"/>
  <c r="D72" i="11"/>
  <c r="I72" i="11"/>
  <c r="J72" i="11"/>
  <c r="O72" i="11"/>
  <c r="F72" i="11"/>
  <c r="L72" i="11"/>
  <c r="P72" i="11"/>
  <c r="G74" i="11"/>
  <c r="P74" i="11"/>
  <c r="C74" i="11"/>
  <c r="L74" i="11"/>
  <c r="D74" i="11"/>
  <c r="I74" i="11"/>
  <c r="M74" i="11"/>
  <c r="O74" i="11"/>
  <c r="F74" i="11"/>
  <c r="J76" i="11"/>
  <c r="O76" i="11"/>
  <c r="F76" i="11"/>
  <c r="L76" i="11"/>
  <c r="P76" i="11"/>
  <c r="C76" i="11"/>
  <c r="G76" i="11"/>
  <c r="M76" i="11"/>
  <c r="D76" i="11"/>
  <c r="I76" i="11"/>
  <c r="D78" i="11"/>
  <c r="I78" i="11"/>
  <c r="M78" i="11"/>
  <c r="F78" i="11"/>
  <c r="J78" i="11"/>
  <c r="O78" i="11"/>
  <c r="G78" i="11"/>
  <c r="P78" i="11"/>
  <c r="L78" i="11"/>
  <c r="C78" i="11"/>
  <c r="C80" i="11"/>
  <c r="G80" i="11"/>
  <c r="M80" i="11"/>
  <c r="D80" i="11"/>
  <c r="I80" i="11"/>
  <c r="J80" i="11"/>
  <c r="O80" i="11"/>
  <c r="Q80" i="11" s="1"/>
  <c r="F80" i="11"/>
  <c r="L80" i="11"/>
  <c r="G82" i="11"/>
  <c r="P82" i="11"/>
  <c r="C82" i="11"/>
  <c r="L82" i="11"/>
  <c r="D82" i="11"/>
  <c r="I82" i="11"/>
  <c r="M82" i="11"/>
  <c r="J82" i="11"/>
  <c r="O82" i="11"/>
  <c r="J84" i="11"/>
  <c r="O84" i="11"/>
  <c r="F84" i="11"/>
  <c r="L84" i="11"/>
  <c r="P84" i="11"/>
  <c r="C84" i="11"/>
  <c r="G84" i="11"/>
  <c r="M84" i="11"/>
  <c r="D84" i="11"/>
  <c r="I84" i="11"/>
  <c r="D86" i="11"/>
  <c r="E86" i="11" s="1"/>
  <c r="I86" i="11"/>
  <c r="M86" i="11"/>
  <c r="F86" i="11"/>
  <c r="J86" i="11"/>
  <c r="O86" i="11"/>
  <c r="G86" i="11"/>
  <c r="P86" i="11"/>
  <c r="L86" i="11"/>
  <c r="C88" i="11"/>
  <c r="G88" i="11"/>
  <c r="M88" i="11"/>
  <c r="D88" i="11"/>
  <c r="I88" i="11"/>
  <c r="J88" i="11"/>
  <c r="O88" i="11"/>
  <c r="P88" i="11"/>
  <c r="F88" i="11"/>
  <c r="G90" i="11"/>
  <c r="P90" i="11"/>
  <c r="C90" i="11"/>
  <c r="L90" i="11"/>
  <c r="D90" i="11"/>
  <c r="I90" i="11"/>
  <c r="M90" i="11"/>
  <c r="F90" i="11"/>
  <c r="J90" i="11"/>
  <c r="O90" i="11"/>
  <c r="J92" i="11"/>
  <c r="O92" i="11"/>
  <c r="F92" i="11"/>
  <c r="L92" i="11"/>
  <c r="P92" i="11"/>
  <c r="C92" i="11"/>
  <c r="G92" i="11"/>
  <c r="M92" i="11"/>
  <c r="D92" i="11"/>
  <c r="D94" i="11"/>
  <c r="I94" i="11"/>
  <c r="M94" i="11"/>
  <c r="F94" i="11"/>
  <c r="J94" i="11"/>
  <c r="O94" i="11"/>
  <c r="G94" i="11"/>
  <c r="P94" i="11"/>
  <c r="C94" i="11"/>
  <c r="L94" i="11"/>
  <c r="C96" i="11"/>
  <c r="G96" i="11"/>
  <c r="H96" i="11" s="1"/>
  <c r="M96" i="11"/>
  <c r="D96" i="11"/>
  <c r="I96" i="11"/>
  <c r="J96" i="11"/>
  <c r="O96" i="11"/>
  <c r="L96" i="11"/>
  <c r="P96" i="11"/>
  <c r="G98" i="11"/>
  <c r="P98" i="11"/>
  <c r="C98" i="11"/>
  <c r="L98" i="11"/>
  <c r="D98" i="11"/>
  <c r="I98" i="11"/>
  <c r="M98" i="11"/>
  <c r="F98" i="11"/>
  <c r="J98" i="11"/>
  <c r="J100" i="11"/>
  <c r="O100" i="11"/>
  <c r="F100" i="11"/>
  <c r="L100" i="11"/>
  <c r="P100" i="11"/>
  <c r="C100" i="11"/>
  <c r="G100" i="11"/>
  <c r="M100" i="11"/>
  <c r="I100" i="11"/>
  <c r="F102" i="11"/>
  <c r="J102" i="11"/>
  <c r="P102" i="11"/>
  <c r="G102" i="11"/>
  <c r="L102" i="11"/>
  <c r="C102" i="11"/>
  <c r="M102" i="11"/>
  <c r="D102" i="11"/>
  <c r="I102" i="11"/>
  <c r="G104" i="11"/>
  <c r="M104" i="11"/>
  <c r="C104" i="11"/>
  <c r="I104" i="11"/>
  <c r="D104" i="11"/>
  <c r="J104" i="11"/>
  <c r="O104" i="11"/>
  <c r="L104" i="11"/>
  <c r="P104" i="11"/>
  <c r="D106" i="11"/>
  <c r="I106" i="11"/>
  <c r="O106" i="11"/>
  <c r="F106" i="11"/>
  <c r="J106" i="11"/>
  <c r="P106" i="11"/>
  <c r="G106" i="11"/>
  <c r="L106" i="11"/>
  <c r="C106" i="11"/>
  <c r="M106" i="11"/>
  <c r="F108" i="11"/>
  <c r="L108" i="11"/>
  <c r="P108" i="11"/>
  <c r="G108" i="11"/>
  <c r="M108" i="11"/>
  <c r="C108" i="11"/>
  <c r="I108" i="11"/>
  <c r="O108" i="11"/>
  <c r="D108" i="11"/>
  <c r="C110" i="11"/>
  <c r="M110" i="11"/>
  <c r="D110" i="11"/>
  <c r="I110" i="11"/>
  <c r="O110" i="11"/>
  <c r="F110" i="11"/>
  <c r="J110" i="11"/>
  <c r="P110" i="11"/>
  <c r="G110" i="11"/>
  <c r="L110" i="11"/>
  <c r="D112" i="11"/>
  <c r="J112" i="11"/>
  <c r="O112" i="11"/>
  <c r="F112" i="11"/>
  <c r="L112" i="11"/>
  <c r="P112" i="11"/>
  <c r="G112" i="11"/>
  <c r="M112" i="11"/>
  <c r="C112" i="11"/>
  <c r="I112" i="11"/>
  <c r="G114" i="11"/>
  <c r="L114" i="11"/>
  <c r="C114" i="11"/>
  <c r="M114" i="11"/>
  <c r="D114" i="11"/>
  <c r="I114" i="11"/>
  <c r="O114" i="11"/>
  <c r="J114" i="11"/>
  <c r="P114" i="11"/>
  <c r="C116" i="11"/>
  <c r="I116" i="11"/>
  <c r="D116" i="11"/>
  <c r="J116" i="11"/>
  <c r="O116" i="11"/>
  <c r="F116" i="11"/>
  <c r="L116" i="11"/>
  <c r="P116" i="11"/>
  <c r="G116" i="11"/>
  <c r="M116" i="11"/>
  <c r="F118" i="11"/>
  <c r="J118" i="11"/>
  <c r="K118" i="11" s="1"/>
  <c r="P118" i="11"/>
  <c r="G118" i="11"/>
  <c r="L118" i="11"/>
  <c r="C118" i="11"/>
  <c r="M118" i="11"/>
  <c r="O118" i="11"/>
  <c r="D118" i="11"/>
  <c r="G120" i="11"/>
  <c r="M120" i="11"/>
  <c r="C120" i="11"/>
  <c r="I120" i="11"/>
  <c r="D120" i="11"/>
  <c r="J120" i="11"/>
  <c r="O120" i="11"/>
  <c r="F120" i="11"/>
  <c r="L120" i="11"/>
  <c r="P120" i="11"/>
  <c r="D122" i="11"/>
  <c r="I122" i="11"/>
  <c r="O122" i="11"/>
  <c r="F122" i="11"/>
  <c r="J122" i="11"/>
  <c r="P122" i="11"/>
  <c r="G122" i="11"/>
  <c r="L122" i="11"/>
  <c r="C122" i="11"/>
  <c r="F124" i="11"/>
  <c r="L124" i="11"/>
  <c r="P124" i="11"/>
  <c r="G124" i="11"/>
  <c r="M124" i="11"/>
  <c r="C124" i="11"/>
  <c r="E124" i="11" s="1"/>
  <c r="I124" i="11"/>
  <c r="J124" i="11"/>
  <c r="O124" i="11"/>
  <c r="C126" i="11"/>
  <c r="M126" i="11"/>
  <c r="D126" i="11"/>
  <c r="I126" i="11"/>
  <c r="O126" i="11"/>
  <c r="F126" i="11"/>
  <c r="J126" i="11"/>
  <c r="P126" i="11"/>
  <c r="G126" i="11"/>
  <c r="L126" i="11"/>
  <c r="D128" i="11"/>
  <c r="J128" i="11"/>
  <c r="O128" i="11"/>
  <c r="F128" i="11"/>
  <c r="L128" i="11"/>
  <c r="P128" i="11"/>
  <c r="G128" i="11"/>
  <c r="M128" i="11"/>
  <c r="C128" i="11"/>
  <c r="G130" i="11"/>
  <c r="L130" i="11"/>
  <c r="C130" i="11"/>
  <c r="M130" i="11"/>
  <c r="D130" i="11"/>
  <c r="I130" i="11"/>
  <c r="O130" i="11"/>
  <c r="F130" i="11"/>
  <c r="J130" i="11"/>
  <c r="P130" i="11"/>
  <c r="C132" i="11"/>
  <c r="I132" i="11"/>
  <c r="D132" i="11"/>
  <c r="J132" i="11"/>
  <c r="O132" i="11"/>
  <c r="F132" i="11"/>
  <c r="L132" i="11"/>
  <c r="P132" i="11"/>
  <c r="G132" i="11"/>
  <c r="F134" i="11"/>
  <c r="J134" i="11"/>
  <c r="P134" i="11"/>
  <c r="G134" i="11"/>
  <c r="L134" i="11"/>
  <c r="C134" i="11"/>
  <c r="M134" i="11"/>
  <c r="I134" i="11"/>
  <c r="O134" i="11"/>
  <c r="G136" i="11"/>
  <c r="M136" i="11"/>
  <c r="C136" i="11"/>
  <c r="I136" i="11"/>
  <c r="D136" i="11"/>
  <c r="J136" i="11"/>
  <c r="O136" i="11"/>
  <c r="F136" i="11"/>
  <c r="L136" i="11"/>
  <c r="D138" i="11"/>
  <c r="J138" i="11"/>
  <c r="P138" i="11"/>
  <c r="F138" i="11"/>
  <c r="L138" i="11"/>
  <c r="G138" i="11"/>
  <c r="M138" i="11"/>
  <c r="O138" i="11"/>
  <c r="C138" i="11"/>
  <c r="G140" i="11"/>
  <c r="L140" i="11"/>
  <c r="C140" i="11"/>
  <c r="I140" i="11"/>
  <c r="M140" i="11"/>
  <c r="D140" i="11"/>
  <c r="J140" i="11"/>
  <c r="O140" i="11"/>
  <c r="F140" i="11"/>
  <c r="P140" i="11"/>
  <c r="D142" i="11"/>
  <c r="I142" i="11"/>
  <c r="O142" i="11"/>
  <c r="J142" i="11"/>
  <c r="P142" i="11"/>
  <c r="F142" i="11"/>
  <c r="L142" i="11"/>
  <c r="C142" i="11"/>
  <c r="G142" i="11"/>
  <c r="F144" i="11"/>
  <c r="P144" i="11"/>
  <c r="G144" i="11"/>
  <c r="L144" i="11"/>
  <c r="C144" i="11"/>
  <c r="I144" i="11"/>
  <c r="M144" i="11"/>
  <c r="J144" i="11"/>
  <c r="O144" i="11"/>
  <c r="C146" i="11"/>
  <c r="G146" i="11"/>
  <c r="M146" i="11"/>
  <c r="D146" i="11"/>
  <c r="I146" i="11"/>
  <c r="O146" i="11"/>
  <c r="J146" i="11"/>
  <c r="P146" i="11"/>
  <c r="F146" i="11"/>
  <c r="L146" i="11"/>
  <c r="D148" i="11"/>
  <c r="J148" i="11"/>
  <c r="O148" i="11"/>
  <c r="F148" i="11"/>
  <c r="P148" i="11"/>
  <c r="G148" i="11"/>
  <c r="L148" i="11"/>
  <c r="M148" i="11"/>
  <c r="C148" i="11"/>
  <c r="F150" i="11"/>
  <c r="L150" i="11"/>
  <c r="C150" i="11"/>
  <c r="G150" i="11"/>
  <c r="M150" i="11"/>
  <c r="D150" i="11"/>
  <c r="I150" i="11"/>
  <c r="O150" i="11"/>
  <c r="J150" i="11"/>
  <c r="P150" i="11"/>
  <c r="C152" i="11"/>
  <c r="I152" i="11"/>
  <c r="M152" i="11"/>
  <c r="N152" i="11" s="1"/>
  <c r="D152" i="11"/>
  <c r="J152" i="11"/>
  <c r="O152" i="11"/>
  <c r="F152" i="11"/>
  <c r="P152" i="11"/>
  <c r="G152" i="11"/>
  <c r="J154" i="11"/>
  <c r="P154" i="11"/>
  <c r="F154" i="11"/>
  <c r="L154" i="11"/>
  <c r="C154" i="11"/>
  <c r="G154" i="11"/>
  <c r="M154" i="11"/>
  <c r="I154" i="11"/>
  <c r="O154" i="11"/>
  <c r="G156" i="11"/>
  <c r="L156" i="11"/>
  <c r="C156" i="11"/>
  <c r="I156" i="11"/>
  <c r="M156" i="11"/>
  <c r="D156" i="11"/>
  <c r="J156" i="11"/>
  <c r="O156" i="11"/>
  <c r="F156" i="11"/>
  <c r="D158" i="11"/>
  <c r="I158" i="11"/>
  <c r="O158" i="11"/>
  <c r="J158" i="11"/>
  <c r="P158" i="11"/>
  <c r="F158" i="11"/>
  <c r="H158" i="11" s="1"/>
  <c r="L158" i="11"/>
  <c r="M158" i="11"/>
  <c r="C158" i="11"/>
  <c r="F160" i="11"/>
  <c r="P160" i="11"/>
  <c r="G160" i="11"/>
  <c r="L160" i="11"/>
  <c r="C160" i="11"/>
  <c r="I160" i="11"/>
  <c r="M160" i="11"/>
  <c r="D160" i="11"/>
  <c r="J160" i="11"/>
  <c r="O160" i="11"/>
  <c r="D162" i="11"/>
  <c r="J162" i="11"/>
  <c r="K162" i="11" s="1"/>
  <c r="P162" i="11"/>
  <c r="F162" i="11"/>
  <c r="L162" i="11"/>
  <c r="G162" i="11"/>
  <c r="M162" i="11"/>
  <c r="G164" i="11"/>
  <c r="L164" i="11"/>
  <c r="C164" i="11"/>
  <c r="I164" i="11"/>
  <c r="M164" i="11"/>
  <c r="D164" i="11"/>
  <c r="J164" i="11"/>
  <c r="O164" i="11"/>
  <c r="D166" i="11"/>
  <c r="I166" i="11"/>
  <c r="O166" i="11"/>
  <c r="J166" i="11"/>
  <c r="P166" i="11"/>
  <c r="F166" i="11"/>
  <c r="L166" i="11"/>
  <c r="N166" i="11" s="1"/>
  <c r="F168" i="11"/>
  <c r="P168" i="11"/>
  <c r="G168" i="11"/>
  <c r="L168" i="11"/>
  <c r="C168" i="11"/>
  <c r="E168" i="11" s="1"/>
  <c r="I168" i="11"/>
  <c r="M168" i="11"/>
  <c r="C170" i="11"/>
  <c r="G170" i="11"/>
  <c r="M170" i="11"/>
  <c r="D170" i="11"/>
  <c r="I170" i="11"/>
  <c r="O170" i="11"/>
  <c r="J170" i="11"/>
  <c r="P170" i="11"/>
  <c r="D172" i="11"/>
  <c r="J172" i="11"/>
  <c r="K172" i="11" s="1"/>
  <c r="O172" i="11"/>
  <c r="F172" i="11"/>
  <c r="P172" i="11"/>
  <c r="G172" i="11"/>
  <c r="L172" i="11"/>
  <c r="F174" i="11"/>
  <c r="L174" i="11"/>
  <c r="C174" i="11"/>
  <c r="G174" i="11"/>
  <c r="M174" i="11"/>
  <c r="D174" i="11"/>
  <c r="I174" i="11"/>
  <c r="O174" i="11"/>
  <c r="C176" i="11"/>
  <c r="I176" i="11"/>
  <c r="M176" i="11"/>
  <c r="N176" i="11" s="1"/>
  <c r="D176" i="11"/>
  <c r="J176" i="11"/>
  <c r="O176" i="11"/>
  <c r="F176" i="11"/>
  <c r="P176" i="11"/>
  <c r="J178" i="11"/>
  <c r="P178" i="11"/>
  <c r="F178" i="11"/>
  <c r="L178" i="11"/>
  <c r="C178" i="11"/>
  <c r="E178" i="11" s="1"/>
  <c r="G178" i="11"/>
  <c r="M178" i="11"/>
  <c r="G180" i="11"/>
  <c r="L180" i="11"/>
  <c r="C180" i="11"/>
  <c r="I180" i="11"/>
  <c r="M180" i="11"/>
  <c r="D180" i="11"/>
  <c r="J180" i="11"/>
  <c r="O180" i="11"/>
  <c r="Q180" i="11" s="1"/>
  <c r="D182" i="11"/>
  <c r="I182" i="11"/>
  <c r="O182" i="11"/>
  <c r="J182" i="11"/>
  <c r="P182" i="11"/>
  <c r="F182" i="11"/>
  <c r="H182" i="11" s="1"/>
  <c r="L182" i="11"/>
  <c r="F184" i="11"/>
  <c r="P184" i="11"/>
  <c r="G184" i="11"/>
  <c r="L184" i="11"/>
  <c r="C184" i="11"/>
  <c r="I184" i="11"/>
  <c r="M184" i="11"/>
  <c r="C186" i="11"/>
  <c r="G186" i="11"/>
  <c r="M186" i="11"/>
  <c r="N186" i="11" s="1"/>
  <c r="D186" i="11"/>
  <c r="I186" i="11"/>
  <c r="O186" i="11"/>
  <c r="J186" i="11"/>
  <c r="P186" i="11"/>
  <c r="D188" i="11"/>
  <c r="E188" i="11" s="1"/>
  <c r="J188" i="11"/>
  <c r="O188" i="11"/>
  <c r="F188" i="11"/>
  <c r="P188" i="11"/>
  <c r="G188" i="11"/>
  <c r="L188" i="11"/>
  <c r="F190" i="11"/>
  <c r="L190" i="11"/>
  <c r="C190" i="11"/>
  <c r="G190" i="11"/>
  <c r="M190" i="11"/>
  <c r="D190" i="11"/>
  <c r="I190" i="11"/>
  <c r="O190" i="11"/>
  <c r="Q190" i="11" s="1"/>
  <c r="C192" i="11"/>
  <c r="I192" i="11"/>
  <c r="M192" i="11"/>
  <c r="D192" i="11"/>
  <c r="J192" i="11"/>
  <c r="O192" i="11"/>
  <c r="F192" i="11"/>
  <c r="H192" i="11" s="1"/>
  <c r="P192" i="11"/>
  <c r="J194" i="11"/>
  <c r="P194" i="11"/>
  <c r="F194" i="11"/>
  <c r="L194" i="11"/>
  <c r="C194" i="11"/>
  <c r="G194" i="11"/>
  <c r="M194" i="11"/>
  <c r="G196" i="11"/>
  <c r="L196" i="11"/>
  <c r="C196" i="11"/>
  <c r="I196" i="11"/>
  <c r="M196" i="11"/>
  <c r="D196" i="11"/>
  <c r="J196" i="11"/>
  <c r="O196" i="11"/>
  <c r="D198" i="11"/>
  <c r="E198" i="11" s="1"/>
  <c r="I198" i="11"/>
  <c r="O198" i="11"/>
  <c r="J198" i="11"/>
  <c r="P198" i="11"/>
  <c r="F198" i="11"/>
  <c r="L198" i="11"/>
  <c r="F200" i="11"/>
  <c r="P200" i="11"/>
  <c r="Q200" i="11" s="1"/>
  <c r="G200" i="11"/>
  <c r="L200" i="11"/>
  <c r="C200" i="11"/>
  <c r="I200" i="11"/>
  <c r="M200" i="11"/>
  <c r="C202" i="11"/>
  <c r="G202" i="11"/>
  <c r="H202" i="11" s="1"/>
  <c r="M202" i="11"/>
  <c r="D202" i="11"/>
  <c r="I202" i="11"/>
  <c r="O202" i="11"/>
  <c r="J202" i="11"/>
  <c r="P202" i="11"/>
  <c r="D204" i="11"/>
  <c r="J204" i="11"/>
  <c r="O204" i="11"/>
  <c r="F204" i="11"/>
  <c r="P204" i="11"/>
  <c r="G204" i="11"/>
  <c r="L204" i="11"/>
  <c r="J206" i="11"/>
  <c r="K206" i="11" s="1"/>
  <c r="O206" i="11"/>
  <c r="F206" i="11"/>
  <c r="L206" i="11"/>
  <c r="P206" i="11"/>
  <c r="C206" i="11"/>
  <c r="G206" i="11"/>
  <c r="M206" i="11"/>
  <c r="D208" i="11"/>
  <c r="I208" i="11"/>
  <c r="M208" i="11"/>
  <c r="F208" i="11"/>
  <c r="J208" i="11"/>
  <c r="O208" i="11"/>
  <c r="G208" i="11"/>
  <c r="P208" i="11"/>
  <c r="C210" i="11"/>
  <c r="G210" i="11"/>
  <c r="H210" i="11" s="1"/>
  <c r="M210" i="11"/>
  <c r="D210" i="11"/>
  <c r="I210" i="11"/>
  <c r="J210" i="11"/>
  <c r="O210" i="11"/>
  <c r="G212" i="11"/>
  <c r="P212" i="11"/>
  <c r="Q212" i="11" s="1"/>
  <c r="C212" i="11"/>
  <c r="L212" i="11"/>
  <c r="D212" i="11"/>
  <c r="I212" i="11"/>
  <c r="M212" i="11"/>
  <c r="J214" i="11"/>
  <c r="O214" i="11"/>
  <c r="F214" i="11"/>
  <c r="L214" i="11"/>
  <c r="P214" i="11"/>
  <c r="C214" i="11"/>
  <c r="E214" i="11" s="1"/>
  <c r="G214" i="11"/>
  <c r="M214" i="11"/>
  <c r="D216" i="11"/>
  <c r="I216" i="11"/>
  <c r="M216" i="11"/>
  <c r="N216" i="11" s="1"/>
  <c r="F216" i="11"/>
  <c r="J216" i="11"/>
  <c r="O216" i="11"/>
  <c r="G216" i="11"/>
  <c r="P216" i="11"/>
  <c r="C218" i="11"/>
  <c r="G218" i="11"/>
  <c r="M218" i="11"/>
  <c r="D218" i="11"/>
  <c r="I218" i="11"/>
  <c r="J218" i="11"/>
  <c r="O218" i="11"/>
  <c r="G220" i="11"/>
  <c r="P220" i="11"/>
  <c r="C220" i="11"/>
  <c r="L220" i="11"/>
  <c r="D220" i="11"/>
  <c r="I220" i="11"/>
  <c r="K220" i="11" s="1"/>
  <c r="M220" i="11"/>
  <c r="J222" i="11"/>
  <c r="O222" i="11"/>
  <c r="F222" i="11"/>
  <c r="L222" i="11"/>
  <c r="P222" i="11"/>
  <c r="C222" i="11"/>
  <c r="G222" i="11"/>
  <c r="M222" i="11"/>
  <c r="D224" i="11"/>
  <c r="I224" i="11"/>
  <c r="M224" i="11"/>
  <c r="F224" i="11"/>
  <c r="J224" i="11"/>
  <c r="O224" i="11"/>
  <c r="G224" i="11"/>
  <c r="P224" i="11"/>
  <c r="C226" i="11"/>
  <c r="G226" i="11"/>
  <c r="M226" i="11"/>
  <c r="D226" i="11"/>
  <c r="I226" i="11"/>
  <c r="J226" i="11"/>
  <c r="O226" i="11"/>
  <c r="Q226" i="11" s="1"/>
  <c r="G228" i="11"/>
  <c r="H228" i="11" s="1"/>
  <c r="P228" i="11"/>
  <c r="C228" i="11"/>
  <c r="L228" i="11"/>
  <c r="D228" i="11"/>
  <c r="I228" i="11"/>
  <c r="M228" i="11"/>
  <c r="J230" i="11"/>
  <c r="O230" i="11"/>
  <c r="F230" i="11"/>
  <c r="L230" i="11"/>
  <c r="P230" i="11"/>
  <c r="C230" i="11"/>
  <c r="G230" i="11"/>
  <c r="M230" i="11"/>
  <c r="D232" i="11"/>
  <c r="E232" i="11" s="1"/>
  <c r="I232" i="11"/>
  <c r="M232" i="11"/>
  <c r="F232" i="11"/>
  <c r="J232" i="11"/>
  <c r="O232" i="11"/>
  <c r="G232" i="11"/>
  <c r="P232" i="11"/>
  <c r="C234" i="11"/>
  <c r="G234" i="11"/>
  <c r="M234" i="11"/>
  <c r="N234" i="11" s="1"/>
  <c r="D234" i="11"/>
  <c r="I234" i="11"/>
  <c r="J234" i="11"/>
  <c r="O234" i="11"/>
  <c r="G236" i="11"/>
  <c r="P236" i="11"/>
  <c r="C236" i="11"/>
  <c r="L236" i="11"/>
  <c r="D236" i="11"/>
  <c r="I236" i="11"/>
  <c r="M236" i="11"/>
  <c r="J238" i="11"/>
  <c r="K238" i="11" s="1"/>
  <c r="O238" i="11"/>
  <c r="F238" i="11"/>
  <c r="L238" i="11"/>
  <c r="P238" i="11"/>
  <c r="C238" i="11"/>
  <c r="G238" i="11"/>
  <c r="M238" i="11"/>
  <c r="D240" i="11"/>
  <c r="I240" i="11"/>
  <c r="M240" i="11"/>
  <c r="F240" i="11"/>
  <c r="J240" i="11"/>
  <c r="O240" i="11"/>
  <c r="G240" i="11"/>
  <c r="P240" i="11"/>
  <c r="C242" i="11"/>
  <c r="G242" i="11"/>
  <c r="H242" i="11" s="1"/>
  <c r="M242" i="11"/>
  <c r="D242" i="11"/>
  <c r="I242" i="11"/>
  <c r="J242" i="11"/>
  <c r="O242" i="11"/>
  <c r="G244" i="11"/>
  <c r="P244" i="11"/>
  <c r="Q244" i="11" s="1"/>
  <c r="C244" i="11"/>
  <c r="L244" i="11"/>
  <c r="D244" i="11"/>
  <c r="I244" i="11"/>
  <c r="M244" i="11"/>
  <c r="J246" i="11"/>
  <c r="O246" i="11"/>
  <c r="F246" i="11"/>
  <c r="L246" i="11"/>
  <c r="P246" i="11"/>
  <c r="C246" i="11"/>
  <c r="E246" i="11" s="1"/>
  <c r="G246" i="11"/>
  <c r="M246" i="11"/>
  <c r="D248" i="11"/>
  <c r="I248" i="11"/>
  <c r="M248" i="11"/>
  <c r="N248" i="11" s="1"/>
  <c r="F248" i="11"/>
  <c r="J248" i="11"/>
  <c r="O248" i="11"/>
  <c r="G248" i="11"/>
  <c r="P248" i="11"/>
  <c r="C250" i="11"/>
  <c r="G250" i="11"/>
  <c r="M250" i="11"/>
  <c r="D250" i="11"/>
  <c r="I250" i="11"/>
  <c r="J250" i="11"/>
  <c r="O250" i="11"/>
  <c r="G252" i="11"/>
  <c r="P252" i="11"/>
  <c r="C252" i="11"/>
  <c r="L252" i="11"/>
  <c r="D252" i="11"/>
  <c r="I252" i="11"/>
  <c r="K252" i="11" s="1"/>
  <c r="M252" i="11"/>
  <c r="J254" i="11"/>
  <c r="O254" i="11"/>
  <c r="F254" i="11"/>
  <c r="L254" i="11"/>
  <c r="P254" i="11"/>
  <c r="C254" i="11"/>
  <c r="G254" i="11"/>
  <c r="M254" i="11"/>
  <c r="D256" i="11"/>
  <c r="I256" i="11"/>
  <c r="M256" i="11"/>
  <c r="F256" i="11"/>
  <c r="J256" i="11"/>
  <c r="O256" i="11"/>
  <c r="G256" i="11"/>
  <c r="P256" i="11"/>
  <c r="C258" i="11"/>
  <c r="G258" i="11"/>
  <c r="M258" i="11"/>
  <c r="D258" i="11"/>
  <c r="I258" i="11"/>
  <c r="J258" i="11"/>
  <c r="O258" i="11"/>
  <c r="Q258" i="11" s="1"/>
  <c r="G260" i="11"/>
  <c r="H260" i="11" s="1"/>
  <c r="P260" i="11"/>
  <c r="C260" i="11"/>
  <c r="L260" i="11"/>
  <c r="D260" i="11"/>
  <c r="I260" i="11"/>
  <c r="M260" i="11"/>
  <c r="J262" i="11"/>
  <c r="O262" i="11"/>
  <c r="F262" i="11"/>
  <c r="L262" i="11"/>
  <c r="P262" i="11"/>
  <c r="C262" i="11"/>
  <c r="G262" i="11"/>
  <c r="M262" i="11"/>
  <c r="D264" i="11"/>
  <c r="E264" i="11" s="1"/>
  <c r="I264" i="11"/>
  <c r="M264" i="11"/>
  <c r="F264" i="11"/>
  <c r="J264" i="11"/>
  <c r="O264" i="11"/>
  <c r="G264" i="11"/>
  <c r="P264" i="11"/>
  <c r="C266" i="11"/>
  <c r="G266" i="11"/>
  <c r="M266" i="11"/>
  <c r="N266" i="11" s="1"/>
  <c r="D266" i="11"/>
  <c r="I266" i="11"/>
  <c r="J266" i="11"/>
  <c r="O266" i="11"/>
  <c r="G268" i="11"/>
  <c r="P268" i="11"/>
  <c r="C268" i="11"/>
  <c r="L268" i="11"/>
  <c r="D268" i="11"/>
  <c r="I268" i="11"/>
  <c r="M268" i="11"/>
  <c r="J270" i="11"/>
  <c r="K270" i="11" s="1"/>
  <c r="O270" i="11"/>
  <c r="F270" i="11"/>
  <c r="L270" i="11"/>
  <c r="P270" i="11"/>
  <c r="C270" i="11"/>
  <c r="G270" i="11"/>
  <c r="M270" i="11"/>
  <c r="D272" i="11"/>
  <c r="I272" i="11"/>
  <c r="M272" i="11"/>
  <c r="F272" i="11"/>
  <c r="J272" i="11"/>
  <c r="O272" i="11"/>
  <c r="G272" i="11"/>
  <c r="P272" i="11"/>
  <c r="C274" i="11"/>
  <c r="G274" i="11"/>
  <c r="H274" i="11" s="1"/>
  <c r="M274" i="11"/>
  <c r="D274" i="11"/>
  <c r="I274" i="11"/>
  <c r="J274" i="11"/>
  <c r="O274" i="11"/>
  <c r="G276" i="11"/>
  <c r="P276" i="11"/>
  <c r="Q276" i="11" s="1"/>
  <c r="C276" i="11"/>
  <c r="L276" i="11"/>
  <c r="D276" i="11"/>
  <c r="I276" i="11"/>
  <c r="M276" i="11"/>
  <c r="J278" i="11"/>
  <c r="O278" i="11"/>
  <c r="F278" i="11"/>
  <c r="L278" i="11"/>
  <c r="P278" i="11"/>
  <c r="C278" i="11"/>
  <c r="E278" i="11" s="1"/>
  <c r="G278" i="11"/>
  <c r="M278" i="11"/>
  <c r="D280" i="11"/>
  <c r="I280" i="11"/>
  <c r="M280" i="11"/>
  <c r="N280" i="11" s="1"/>
  <c r="F280" i="11"/>
  <c r="J280" i="11"/>
  <c r="O280" i="11"/>
  <c r="G280" i="11"/>
  <c r="P280" i="11"/>
  <c r="C282" i="11"/>
  <c r="G282" i="11"/>
  <c r="M282" i="11"/>
  <c r="D282" i="11"/>
  <c r="I282" i="11"/>
  <c r="J282" i="11"/>
  <c r="O282" i="11"/>
  <c r="G284" i="11"/>
  <c r="P284" i="11"/>
  <c r="C284" i="11"/>
  <c r="L284" i="11"/>
  <c r="D284" i="11"/>
  <c r="I284" i="11"/>
  <c r="K284" i="11" s="1"/>
  <c r="M284" i="11"/>
  <c r="J286" i="11"/>
  <c r="O286" i="11"/>
  <c r="F286" i="11"/>
  <c r="L286" i="11"/>
  <c r="P286" i="11"/>
  <c r="C286" i="11"/>
  <c r="G286" i="11"/>
  <c r="M286" i="11"/>
  <c r="D288" i="11"/>
  <c r="I288" i="11"/>
  <c r="M288" i="11"/>
  <c r="F288" i="11"/>
  <c r="J288" i="11"/>
  <c r="O288" i="11"/>
  <c r="G288" i="11"/>
  <c r="P288" i="11"/>
  <c r="D290" i="11"/>
  <c r="J290" i="11"/>
  <c r="O290" i="11"/>
  <c r="F290" i="11"/>
  <c r="L290" i="11"/>
  <c r="P290" i="11"/>
  <c r="G290" i="11"/>
  <c r="M290" i="11"/>
  <c r="G292" i="11"/>
  <c r="L292" i="11"/>
  <c r="C292" i="11"/>
  <c r="M292" i="11"/>
  <c r="D292" i="11"/>
  <c r="I292" i="11"/>
  <c r="K292" i="11" s="1"/>
  <c r="O292" i="11"/>
  <c r="C294" i="11"/>
  <c r="I294" i="11"/>
  <c r="D294" i="11"/>
  <c r="J294" i="11"/>
  <c r="O294" i="11"/>
  <c r="F294" i="11"/>
  <c r="L294" i="11"/>
  <c r="P294" i="11"/>
  <c r="F296" i="11"/>
  <c r="J296" i="11"/>
  <c r="P296" i="11"/>
  <c r="Q296" i="11" s="1"/>
  <c r="G296" i="11"/>
  <c r="L296" i="11"/>
  <c r="C296" i="11"/>
  <c r="M296" i="11"/>
  <c r="G298" i="11"/>
  <c r="H298" i="11" s="1"/>
  <c r="M298" i="11"/>
  <c r="C298" i="11"/>
  <c r="I298" i="11"/>
  <c r="D298" i="11"/>
  <c r="J298" i="11"/>
  <c r="O298" i="11"/>
  <c r="D300" i="11"/>
  <c r="I300" i="11"/>
  <c r="O300" i="11"/>
  <c r="F300" i="11"/>
  <c r="J300" i="11"/>
  <c r="P300" i="11"/>
  <c r="G300" i="11"/>
  <c r="L300" i="11"/>
  <c r="F302" i="11"/>
  <c r="L302" i="11"/>
  <c r="P302" i="11"/>
  <c r="G302" i="11"/>
  <c r="M302" i="11"/>
  <c r="C302" i="11"/>
  <c r="I302" i="11"/>
  <c r="K302" i="11" s="1"/>
  <c r="C304" i="11"/>
  <c r="M304" i="11"/>
  <c r="D304" i="11"/>
  <c r="I304" i="11"/>
  <c r="O304" i="11"/>
  <c r="F304" i="11"/>
  <c r="J304" i="11"/>
  <c r="P304" i="11"/>
  <c r="D306" i="11"/>
  <c r="J306" i="11"/>
  <c r="O306" i="11"/>
  <c r="F306" i="11"/>
  <c r="L306" i="11"/>
  <c r="P306" i="11"/>
  <c r="G306" i="11"/>
  <c r="M306" i="11"/>
  <c r="G308" i="11"/>
  <c r="H308" i="11" s="1"/>
  <c r="L308" i="11"/>
  <c r="C308" i="11"/>
  <c r="M308" i="11"/>
  <c r="D308" i="11"/>
  <c r="I308" i="11"/>
  <c r="O308" i="11"/>
  <c r="C310" i="11"/>
  <c r="I310" i="11"/>
  <c r="D310" i="11"/>
  <c r="J310" i="11"/>
  <c r="O310" i="11"/>
  <c r="F310" i="11"/>
  <c r="L310" i="11"/>
  <c r="P310" i="11"/>
  <c r="F312" i="11"/>
  <c r="J312" i="11"/>
  <c r="K312" i="11" s="1"/>
  <c r="P312" i="11"/>
  <c r="G312" i="11"/>
  <c r="L312" i="11"/>
  <c r="C312" i="11"/>
  <c r="M312" i="11"/>
  <c r="G314" i="11"/>
  <c r="M314" i="11"/>
  <c r="C314" i="11"/>
  <c r="I314" i="11"/>
  <c r="D314" i="11"/>
  <c r="J314" i="11"/>
  <c r="O314" i="11"/>
  <c r="D316" i="11"/>
  <c r="I316" i="11"/>
  <c r="O316" i="11"/>
  <c r="F316" i="11"/>
  <c r="J316" i="11"/>
  <c r="P316" i="11"/>
  <c r="G316" i="11"/>
  <c r="L316" i="11"/>
  <c r="N316" i="11" s="1"/>
  <c r="F318" i="11"/>
  <c r="L318" i="11"/>
  <c r="P318" i="11"/>
  <c r="G318" i="11"/>
  <c r="M318" i="11"/>
  <c r="C318" i="11"/>
  <c r="E318" i="11" s="1"/>
  <c r="I318" i="11"/>
  <c r="C320" i="11"/>
  <c r="M320" i="11"/>
  <c r="D320" i="11"/>
  <c r="I320" i="11"/>
  <c r="O320" i="11"/>
  <c r="F320" i="11"/>
  <c r="J320" i="11"/>
  <c r="P320" i="11"/>
  <c r="D322" i="11"/>
  <c r="J322" i="11"/>
  <c r="K322" i="11" s="1"/>
  <c r="O322" i="11"/>
  <c r="F322" i="11"/>
  <c r="L322" i="11"/>
  <c r="P322" i="11"/>
  <c r="G322" i="11"/>
  <c r="M322" i="11"/>
  <c r="G324" i="11"/>
  <c r="L324" i="11"/>
  <c r="C324" i="11"/>
  <c r="M324" i="11"/>
  <c r="D324" i="11"/>
  <c r="I324" i="11"/>
  <c r="O324" i="11"/>
  <c r="C326" i="11"/>
  <c r="I326" i="11"/>
  <c r="D326" i="11"/>
  <c r="J326" i="11"/>
  <c r="O326" i="11"/>
  <c r="F326" i="11"/>
  <c r="L326" i="11"/>
  <c r="N326" i="11" s="1"/>
  <c r="P326" i="11"/>
  <c r="F328" i="11"/>
  <c r="J328" i="11"/>
  <c r="P328" i="11"/>
  <c r="G328" i="11"/>
  <c r="L328" i="11"/>
  <c r="C328" i="11"/>
  <c r="E328" i="11" s="1"/>
  <c r="M328" i="11"/>
  <c r="G330" i="11"/>
  <c r="M330" i="11"/>
  <c r="C330" i="11"/>
  <c r="I330" i="11"/>
  <c r="D330" i="11"/>
  <c r="J330" i="11"/>
  <c r="O330" i="11"/>
  <c r="Q330" i="11" s="1"/>
  <c r="D332" i="11"/>
  <c r="I332" i="11"/>
  <c r="O332" i="11"/>
  <c r="F332" i="11"/>
  <c r="J332" i="11"/>
  <c r="P332" i="11"/>
  <c r="G332" i="11"/>
  <c r="L332" i="11"/>
  <c r="F334" i="11"/>
  <c r="C334" i="11"/>
  <c r="I334" i="11"/>
  <c r="K334" i="11" s="1"/>
  <c r="F336" i="11"/>
  <c r="J336" i="11"/>
  <c r="P336" i="11"/>
  <c r="Q336" i="11" s="1"/>
  <c r="P3" i="12"/>
  <c r="J3" i="12"/>
  <c r="D3" i="12"/>
  <c r="O3" i="12"/>
  <c r="I3" i="12"/>
  <c r="C3" i="12"/>
  <c r="M3" i="12"/>
  <c r="G3" i="12"/>
  <c r="L3" i="12"/>
  <c r="F3" i="12"/>
  <c r="F5" i="12"/>
  <c r="P5" i="12"/>
  <c r="G5" i="12"/>
  <c r="L5" i="12"/>
  <c r="C5" i="12"/>
  <c r="I5" i="12"/>
  <c r="M5" i="12"/>
  <c r="J5" i="12"/>
  <c r="O5" i="12"/>
  <c r="D5" i="12"/>
  <c r="C7" i="12"/>
  <c r="G7" i="12"/>
  <c r="M7" i="12"/>
  <c r="D7" i="12"/>
  <c r="I7" i="12"/>
  <c r="O7" i="12"/>
  <c r="J7" i="12"/>
  <c r="P7" i="12"/>
  <c r="F7" i="12"/>
  <c r="L7" i="12"/>
  <c r="D9" i="12"/>
  <c r="J9" i="12"/>
  <c r="O9" i="12"/>
  <c r="F9" i="12"/>
  <c r="P9" i="12"/>
  <c r="G9" i="12"/>
  <c r="L9" i="12"/>
  <c r="M9" i="12"/>
  <c r="C9" i="12"/>
  <c r="I9" i="12"/>
  <c r="F11" i="12"/>
  <c r="L11" i="12"/>
  <c r="C11" i="12"/>
  <c r="G11" i="12"/>
  <c r="M11" i="12"/>
  <c r="D11" i="12"/>
  <c r="I11" i="12"/>
  <c r="O11" i="12"/>
  <c r="J11" i="12"/>
  <c r="P11" i="12"/>
  <c r="C13" i="12"/>
  <c r="I13" i="12"/>
  <c r="M13" i="12"/>
  <c r="D13" i="12"/>
  <c r="J13" i="12"/>
  <c r="O13" i="12"/>
  <c r="F13" i="12"/>
  <c r="P13" i="12"/>
  <c r="G13" i="12"/>
  <c r="L13" i="12"/>
  <c r="J15" i="12"/>
  <c r="P15" i="12"/>
  <c r="F15" i="12"/>
  <c r="L15" i="12"/>
  <c r="C15" i="12"/>
  <c r="G15" i="12"/>
  <c r="M15" i="12"/>
  <c r="I15" i="12"/>
  <c r="O15" i="12"/>
  <c r="D15" i="12"/>
  <c r="G17" i="12"/>
  <c r="L17" i="12"/>
  <c r="P17" i="12"/>
  <c r="C17" i="12"/>
  <c r="I17" i="12"/>
  <c r="M17" i="12"/>
  <c r="D17" i="12"/>
  <c r="J17" i="12"/>
  <c r="F17" i="12"/>
  <c r="O17" i="12"/>
  <c r="F19" i="12"/>
  <c r="J19" i="12"/>
  <c r="P19" i="12"/>
  <c r="C19" i="12"/>
  <c r="G19" i="12"/>
  <c r="L19" i="12"/>
  <c r="D19" i="12"/>
  <c r="M19" i="12"/>
  <c r="I19" i="12"/>
  <c r="O19" i="12"/>
  <c r="D21" i="12"/>
  <c r="J21" i="12"/>
  <c r="F21" i="12"/>
  <c r="O21" i="12"/>
  <c r="G21" i="12"/>
  <c r="L21" i="12"/>
  <c r="P21" i="12"/>
  <c r="C21" i="12"/>
  <c r="I21" i="12"/>
  <c r="D23" i="12"/>
  <c r="M23" i="12"/>
  <c r="I23" i="12"/>
  <c r="O23" i="12"/>
  <c r="F23" i="12"/>
  <c r="J23" i="12"/>
  <c r="P23" i="12"/>
  <c r="G23" i="12"/>
  <c r="L23" i="12"/>
  <c r="C23" i="12"/>
  <c r="G25" i="12"/>
  <c r="L25" i="12"/>
  <c r="P25" i="12"/>
  <c r="C25" i="12"/>
  <c r="I25" i="12"/>
  <c r="M25" i="12"/>
  <c r="D25" i="12"/>
  <c r="J25" i="12"/>
  <c r="O25" i="12"/>
  <c r="F25" i="12"/>
  <c r="F27" i="12"/>
  <c r="J27" i="12"/>
  <c r="P27" i="12"/>
  <c r="C27" i="12"/>
  <c r="G27" i="12"/>
  <c r="L27" i="12"/>
  <c r="D27" i="12"/>
  <c r="M27" i="12"/>
  <c r="I27" i="12"/>
  <c r="O27" i="12"/>
  <c r="D29" i="12"/>
  <c r="J29" i="12"/>
  <c r="F29" i="12"/>
  <c r="O29" i="12"/>
  <c r="G29" i="12"/>
  <c r="L29" i="12"/>
  <c r="P29" i="12"/>
  <c r="M29" i="12"/>
  <c r="C29" i="12"/>
  <c r="I29" i="12"/>
  <c r="D31" i="12"/>
  <c r="M31" i="12"/>
  <c r="I31" i="12"/>
  <c r="O31" i="12"/>
  <c r="F31" i="12"/>
  <c r="J31" i="12"/>
  <c r="P31" i="12"/>
  <c r="C31" i="12"/>
  <c r="G31" i="12"/>
  <c r="L31" i="12"/>
  <c r="G33" i="12"/>
  <c r="L33" i="12"/>
  <c r="P33" i="12"/>
  <c r="C33" i="12"/>
  <c r="I33" i="12"/>
  <c r="M33" i="12"/>
  <c r="D33" i="12"/>
  <c r="J33" i="12"/>
  <c r="O33" i="12"/>
  <c r="F33" i="12"/>
  <c r="F35" i="12"/>
  <c r="L35" i="12"/>
  <c r="C35" i="12"/>
  <c r="G35" i="12"/>
  <c r="M35" i="12"/>
  <c r="D35" i="12"/>
  <c r="I35" i="12"/>
  <c r="O35" i="12"/>
  <c r="J35" i="12"/>
  <c r="P35" i="12"/>
  <c r="C37" i="12"/>
  <c r="I37" i="12"/>
  <c r="M37" i="12"/>
  <c r="D37" i="12"/>
  <c r="J37" i="12"/>
  <c r="O37" i="12"/>
  <c r="F37" i="12"/>
  <c r="P37" i="12"/>
  <c r="L37" i="12"/>
  <c r="G37" i="12"/>
  <c r="J39" i="12"/>
  <c r="P39" i="12"/>
  <c r="F39" i="12"/>
  <c r="L39" i="12"/>
  <c r="C39" i="12"/>
  <c r="G39" i="12"/>
  <c r="M39" i="12"/>
  <c r="D39" i="12"/>
  <c r="I39" i="12"/>
  <c r="O39" i="12"/>
  <c r="G41" i="12"/>
  <c r="L41" i="12"/>
  <c r="C41" i="12"/>
  <c r="I41" i="12"/>
  <c r="M41" i="12"/>
  <c r="D41" i="12"/>
  <c r="J41" i="12"/>
  <c r="O41" i="12"/>
  <c r="P41" i="12"/>
  <c r="F41" i="12"/>
  <c r="D43" i="12"/>
  <c r="I43" i="12"/>
  <c r="O43" i="12"/>
  <c r="J43" i="12"/>
  <c r="P43" i="12"/>
  <c r="F43" i="12"/>
  <c r="L43" i="12"/>
  <c r="G43" i="12"/>
  <c r="M43" i="12"/>
  <c r="C43" i="12"/>
  <c r="F45" i="12"/>
  <c r="P45" i="12"/>
  <c r="G45" i="12"/>
  <c r="L45" i="12"/>
  <c r="C45" i="12"/>
  <c r="I45" i="12"/>
  <c r="M45" i="12"/>
  <c r="D45" i="12"/>
  <c r="J45" i="12"/>
  <c r="O45" i="12"/>
  <c r="C47" i="12"/>
  <c r="G47" i="12"/>
  <c r="M47" i="12"/>
  <c r="D47" i="12"/>
  <c r="I47" i="12"/>
  <c r="O47" i="12"/>
  <c r="J47" i="12"/>
  <c r="P47" i="12"/>
  <c r="L47" i="12"/>
  <c r="F47" i="12"/>
  <c r="D49" i="12"/>
  <c r="J49" i="12"/>
  <c r="O49" i="12"/>
  <c r="F49" i="12"/>
  <c r="P49" i="12"/>
  <c r="G49" i="12"/>
  <c r="L49" i="12"/>
  <c r="C49" i="12"/>
  <c r="I49" i="12"/>
  <c r="M49" i="12"/>
  <c r="C51" i="12"/>
  <c r="G51" i="12"/>
  <c r="M51" i="12"/>
  <c r="F51" i="12"/>
  <c r="O51" i="12"/>
  <c r="I51" i="12"/>
  <c r="P51" i="12"/>
  <c r="D51" i="12"/>
  <c r="J51" i="12"/>
  <c r="L51" i="12"/>
  <c r="D53" i="12"/>
  <c r="J53" i="12"/>
  <c r="O53" i="12"/>
  <c r="F53" i="12"/>
  <c r="L53" i="12"/>
  <c r="G53" i="12"/>
  <c r="M53" i="12"/>
  <c r="I53" i="12"/>
  <c r="P53" i="12"/>
  <c r="C53" i="12"/>
  <c r="D55" i="12"/>
  <c r="I55" i="12"/>
  <c r="O55" i="12"/>
  <c r="J55" i="12"/>
  <c r="P55" i="12"/>
  <c r="F55" i="12"/>
  <c r="L55" i="12"/>
  <c r="M55" i="12"/>
  <c r="C55" i="12"/>
  <c r="G55" i="12"/>
  <c r="F57" i="12"/>
  <c r="P57" i="12"/>
  <c r="G57" i="12"/>
  <c r="L57" i="12"/>
  <c r="C57" i="12"/>
  <c r="I57" i="12"/>
  <c r="M57" i="12"/>
  <c r="D57" i="12"/>
  <c r="J57" i="12"/>
  <c r="O57" i="12"/>
  <c r="C59" i="12"/>
  <c r="G59" i="12"/>
  <c r="M59" i="12"/>
  <c r="D59" i="12"/>
  <c r="I59" i="12"/>
  <c r="O59" i="12"/>
  <c r="J59" i="12"/>
  <c r="P59" i="12"/>
  <c r="F59" i="12"/>
  <c r="L59" i="12"/>
  <c r="D61" i="12"/>
  <c r="J61" i="12"/>
  <c r="O61" i="12"/>
  <c r="F61" i="12"/>
  <c r="P61" i="12"/>
  <c r="G61" i="12"/>
  <c r="L61" i="12"/>
  <c r="I61" i="12"/>
  <c r="M61" i="12"/>
  <c r="C61" i="12"/>
  <c r="F63" i="12"/>
  <c r="L63" i="12"/>
  <c r="C63" i="12"/>
  <c r="G63" i="12"/>
  <c r="M63" i="12"/>
  <c r="D63" i="12"/>
  <c r="I63" i="12"/>
  <c r="O63" i="12"/>
  <c r="J63" i="12"/>
  <c r="P63" i="12"/>
  <c r="C65" i="12"/>
  <c r="I65" i="12"/>
  <c r="M65" i="12"/>
  <c r="D65" i="12"/>
  <c r="J65" i="12"/>
  <c r="O65" i="12"/>
  <c r="F65" i="12"/>
  <c r="P65" i="12"/>
  <c r="L65" i="12"/>
  <c r="G65" i="12"/>
  <c r="J67" i="12"/>
  <c r="P67" i="12"/>
  <c r="F67" i="12"/>
  <c r="L67" i="12"/>
  <c r="C67" i="12"/>
  <c r="G67" i="12"/>
  <c r="M67" i="12"/>
  <c r="D67" i="12"/>
  <c r="I67" i="12"/>
  <c r="O67" i="12"/>
  <c r="G69" i="12"/>
  <c r="L69" i="12"/>
  <c r="C69" i="12"/>
  <c r="I69" i="12"/>
  <c r="M69" i="12"/>
  <c r="D69" i="12"/>
  <c r="J69" i="12"/>
  <c r="O69" i="12"/>
  <c r="P69" i="12"/>
  <c r="F69" i="12"/>
  <c r="D71" i="12"/>
  <c r="I71" i="12"/>
  <c r="M71" i="12"/>
  <c r="J71" i="12"/>
  <c r="O71" i="12"/>
  <c r="F71" i="12"/>
  <c r="P71" i="12"/>
  <c r="G71" i="12"/>
  <c r="L71" i="12"/>
  <c r="C71" i="12"/>
  <c r="D73" i="12"/>
  <c r="J73" i="12"/>
  <c r="O73" i="12"/>
  <c r="F73" i="12"/>
  <c r="P73" i="12"/>
  <c r="G73" i="12"/>
  <c r="L73" i="12"/>
  <c r="C73" i="12"/>
  <c r="I73" i="12"/>
  <c r="M73" i="12"/>
  <c r="F75" i="12"/>
  <c r="L75" i="12"/>
  <c r="C75" i="12"/>
  <c r="G75" i="12"/>
  <c r="M75" i="12"/>
  <c r="D75" i="12"/>
  <c r="I75" i="12"/>
  <c r="O75" i="12"/>
  <c r="J75" i="12"/>
  <c r="P75" i="12"/>
  <c r="C77" i="12"/>
  <c r="I77" i="12"/>
  <c r="M77" i="12"/>
  <c r="D77" i="12"/>
  <c r="J77" i="12"/>
  <c r="O77" i="12"/>
  <c r="F77" i="12"/>
  <c r="P77" i="12"/>
  <c r="G77" i="12"/>
  <c r="L77" i="12"/>
  <c r="J79" i="12"/>
  <c r="P79" i="12"/>
  <c r="F79" i="12"/>
  <c r="L79" i="12"/>
  <c r="C79" i="12"/>
  <c r="G79" i="12"/>
  <c r="M79" i="12"/>
  <c r="O79" i="12"/>
  <c r="D79" i="12"/>
  <c r="I79" i="12"/>
  <c r="G81" i="12"/>
  <c r="L81" i="12"/>
  <c r="C81" i="12"/>
  <c r="I81" i="12"/>
  <c r="M81" i="12"/>
  <c r="D81" i="12"/>
  <c r="J81" i="12"/>
  <c r="O81" i="12"/>
  <c r="F81" i="12"/>
  <c r="P81" i="12"/>
  <c r="D83" i="12"/>
  <c r="I83" i="12"/>
  <c r="O83" i="12"/>
  <c r="J83" i="12"/>
  <c r="P83" i="12"/>
  <c r="F83" i="12"/>
  <c r="L83" i="12"/>
  <c r="C83" i="12"/>
  <c r="G83" i="12"/>
  <c r="M83" i="12"/>
  <c r="F85" i="12"/>
  <c r="P85" i="12"/>
  <c r="G85" i="12"/>
  <c r="L85" i="12"/>
  <c r="C85" i="12"/>
  <c r="I85" i="12"/>
  <c r="M85" i="12"/>
  <c r="J85" i="12"/>
  <c r="O85" i="12"/>
  <c r="D85" i="12"/>
  <c r="C87" i="12"/>
  <c r="G87" i="12"/>
  <c r="M87" i="12"/>
  <c r="D87" i="12"/>
  <c r="I87" i="12"/>
  <c r="O87" i="12"/>
  <c r="J87" i="12"/>
  <c r="P87" i="12"/>
  <c r="F87" i="12"/>
  <c r="L87" i="12"/>
  <c r="D89" i="12"/>
  <c r="J89" i="12"/>
  <c r="O89" i="12"/>
  <c r="F89" i="12"/>
  <c r="P89" i="12"/>
  <c r="G89" i="12"/>
  <c r="L89" i="12"/>
  <c r="M89" i="12"/>
  <c r="C89" i="12"/>
  <c r="F91" i="12"/>
  <c r="L91" i="12"/>
  <c r="C91" i="12"/>
  <c r="G91" i="12"/>
  <c r="M91" i="12"/>
  <c r="D91" i="12"/>
  <c r="I91" i="12"/>
  <c r="O91" i="12"/>
  <c r="J91" i="12"/>
  <c r="P91" i="12"/>
  <c r="C93" i="12"/>
  <c r="I93" i="12"/>
  <c r="M93" i="12"/>
  <c r="D93" i="12"/>
  <c r="J93" i="12"/>
  <c r="O93" i="12"/>
  <c r="F93" i="12"/>
  <c r="P93" i="12"/>
  <c r="G93" i="12"/>
  <c r="L93" i="12"/>
  <c r="J95" i="12"/>
  <c r="P95" i="12"/>
  <c r="F95" i="12"/>
  <c r="L95" i="12"/>
  <c r="C95" i="12"/>
  <c r="G95" i="12"/>
  <c r="M95" i="12"/>
  <c r="I95" i="12"/>
  <c r="O95" i="12"/>
  <c r="D95" i="12"/>
  <c r="G97" i="12"/>
  <c r="L97" i="12"/>
  <c r="C97" i="12"/>
  <c r="I97" i="12"/>
  <c r="M97" i="12"/>
  <c r="D97" i="12"/>
  <c r="J97" i="12"/>
  <c r="O97" i="12"/>
  <c r="F97" i="12"/>
  <c r="P97" i="12"/>
  <c r="D99" i="12"/>
  <c r="I99" i="12"/>
  <c r="O99" i="12"/>
  <c r="J99" i="12"/>
  <c r="P99" i="12"/>
  <c r="F99" i="12"/>
  <c r="L99" i="12"/>
  <c r="M99" i="12"/>
  <c r="C99" i="12"/>
  <c r="G99" i="12"/>
  <c r="F101" i="12"/>
  <c r="P101" i="12"/>
  <c r="G101" i="12"/>
  <c r="L101" i="12"/>
  <c r="C101" i="12"/>
  <c r="I101" i="12"/>
  <c r="M101" i="12"/>
  <c r="D101" i="12"/>
  <c r="J101" i="12"/>
  <c r="O101" i="12"/>
  <c r="C103" i="12"/>
  <c r="G103" i="12"/>
  <c r="M103" i="12"/>
  <c r="D103" i="12"/>
  <c r="I103" i="12"/>
  <c r="O103" i="12"/>
  <c r="J103" i="12"/>
  <c r="P103" i="12"/>
  <c r="F103" i="12"/>
  <c r="L103" i="12"/>
  <c r="D105" i="12"/>
  <c r="J105" i="12"/>
  <c r="O105" i="12"/>
  <c r="F105" i="12"/>
  <c r="P105" i="12"/>
  <c r="G105" i="12"/>
  <c r="L105" i="12"/>
  <c r="I105" i="12"/>
  <c r="M105" i="12"/>
  <c r="C105" i="12"/>
  <c r="F107" i="12"/>
  <c r="L107" i="12"/>
  <c r="C107" i="12"/>
  <c r="G107" i="12"/>
  <c r="M107" i="12"/>
  <c r="D107" i="12"/>
  <c r="I107" i="12"/>
  <c r="O107" i="12"/>
  <c r="J107" i="12"/>
  <c r="P107" i="12"/>
  <c r="C109" i="12"/>
  <c r="I109" i="12"/>
  <c r="M109" i="12"/>
  <c r="D109" i="12"/>
  <c r="J109" i="12"/>
  <c r="O109" i="12"/>
  <c r="F109" i="12"/>
  <c r="P109" i="12"/>
  <c r="L109" i="12"/>
  <c r="G109" i="12"/>
  <c r="J111" i="12"/>
  <c r="P111" i="12"/>
  <c r="F111" i="12"/>
  <c r="L111" i="12"/>
  <c r="C111" i="12"/>
  <c r="G111" i="12"/>
  <c r="M111" i="12"/>
  <c r="D111" i="12"/>
  <c r="I111" i="12"/>
  <c r="O111" i="12"/>
  <c r="G113" i="12"/>
  <c r="L113" i="12"/>
  <c r="C113" i="12"/>
  <c r="I113" i="12"/>
  <c r="M113" i="12"/>
  <c r="D113" i="12"/>
  <c r="J113" i="12"/>
  <c r="O113" i="12"/>
  <c r="P113" i="12"/>
  <c r="F113" i="12"/>
  <c r="D115" i="12"/>
  <c r="I115" i="12"/>
  <c r="O115" i="12"/>
  <c r="J115" i="12"/>
  <c r="P115" i="12"/>
  <c r="F115" i="12"/>
  <c r="L115" i="12"/>
  <c r="G115" i="12"/>
  <c r="M115" i="12"/>
  <c r="C115" i="12"/>
  <c r="F117" i="12"/>
  <c r="P117" i="12"/>
  <c r="G117" i="12"/>
  <c r="L117" i="12"/>
  <c r="C117" i="12"/>
  <c r="I117" i="12"/>
  <c r="M117" i="12"/>
  <c r="D117" i="12"/>
  <c r="J117" i="12"/>
  <c r="O117" i="12"/>
  <c r="C119" i="12"/>
  <c r="G119" i="12"/>
  <c r="M119" i="12"/>
  <c r="D119" i="12"/>
  <c r="I119" i="12"/>
  <c r="O119" i="12"/>
  <c r="J119" i="12"/>
  <c r="P119" i="12"/>
  <c r="L119" i="12"/>
  <c r="F119" i="12"/>
  <c r="D121" i="12"/>
  <c r="J121" i="12"/>
  <c r="O121" i="12"/>
  <c r="F121" i="12"/>
  <c r="P121" i="12"/>
  <c r="G121" i="12"/>
  <c r="L121" i="12"/>
  <c r="C121" i="12"/>
  <c r="I121" i="12"/>
  <c r="M121" i="12"/>
  <c r="F123" i="12"/>
  <c r="L123" i="12"/>
  <c r="C123" i="12"/>
  <c r="G123" i="12"/>
  <c r="M123" i="12"/>
  <c r="D123" i="12"/>
  <c r="I123" i="12"/>
  <c r="O123" i="12"/>
  <c r="P123" i="12"/>
  <c r="J123" i="12"/>
  <c r="C125" i="12"/>
  <c r="I125" i="12"/>
  <c r="M125" i="12"/>
  <c r="D125" i="12"/>
  <c r="J125" i="12"/>
  <c r="O125" i="12"/>
  <c r="F125" i="12"/>
  <c r="P125" i="12"/>
  <c r="G125" i="12"/>
  <c r="L125" i="12"/>
  <c r="J127" i="12"/>
  <c r="P127" i="12"/>
  <c r="F127" i="12"/>
  <c r="L127" i="12"/>
  <c r="C127" i="12"/>
  <c r="G127" i="12"/>
  <c r="M127" i="12"/>
  <c r="D127" i="12"/>
  <c r="I127" i="12"/>
  <c r="O127" i="12"/>
  <c r="G129" i="12"/>
  <c r="L129" i="12"/>
  <c r="C129" i="12"/>
  <c r="I129" i="12"/>
  <c r="M129" i="12"/>
  <c r="D129" i="12"/>
  <c r="J129" i="12"/>
  <c r="O129" i="12"/>
  <c r="P129" i="12"/>
  <c r="F129" i="12"/>
  <c r="D131" i="12"/>
  <c r="I131" i="12"/>
  <c r="O131" i="12"/>
  <c r="J131" i="12"/>
  <c r="P131" i="12"/>
  <c r="F131" i="12"/>
  <c r="L131" i="12"/>
  <c r="C131" i="12"/>
  <c r="G131" i="12"/>
  <c r="M131" i="12"/>
  <c r="F133" i="12"/>
  <c r="P133" i="12"/>
  <c r="G133" i="12"/>
  <c r="L133" i="12"/>
  <c r="C133" i="12"/>
  <c r="I133" i="12"/>
  <c r="M133" i="12"/>
  <c r="O133" i="12"/>
  <c r="D133" i="12"/>
  <c r="J133" i="12"/>
  <c r="C135" i="12"/>
  <c r="G135" i="12"/>
  <c r="M135" i="12"/>
  <c r="D135" i="12"/>
  <c r="I135" i="12"/>
  <c r="O135" i="12"/>
  <c r="J135" i="12"/>
  <c r="P135" i="12"/>
  <c r="F135" i="12"/>
  <c r="L135" i="12"/>
  <c r="J137" i="12"/>
  <c r="O137" i="12"/>
  <c r="F137" i="12"/>
  <c r="P137" i="12"/>
  <c r="C137" i="12"/>
  <c r="G137" i="12"/>
  <c r="L137" i="12"/>
  <c r="D137" i="12"/>
  <c r="I137" i="12"/>
  <c r="M137" i="12"/>
  <c r="F139" i="12"/>
  <c r="L139" i="12"/>
  <c r="C139" i="12"/>
  <c r="G139" i="12"/>
  <c r="M139" i="12"/>
  <c r="D139" i="12"/>
  <c r="I139" i="12"/>
  <c r="O139" i="12"/>
  <c r="J139" i="12"/>
  <c r="P139" i="12"/>
  <c r="C141" i="12"/>
  <c r="I141" i="12"/>
  <c r="M141" i="12"/>
  <c r="D141" i="12"/>
  <c r="J141" i="12"/>
  <c r="O141" i="12"/>
  <c r="G141" i="12"/>
  <c r="L141" i="12"/>
  <c r="F141" i="12"/>
  <c r="P141" i="12"/>
  <c r="F143" i="12"/>
  <c r="L143" i="12"/>
  <c r="C143" i="12"/>
  <c r="G143" i="12"/>
  <c r="M143" i="12"/>
  <c r="D143" i="12"/>
  <c r="I143" i="12"/>
  <c r="O143" i="12"/>
  <c r="J143" i="12"/>
  <c r="P143" i="12"/>
  <c r="C145" i="12"/>
  <c r="I145" i="12"/>
  <c r="M145" i="12"/>
  <c r="D145" i="12"/>
  <c r="J145" i="12"/>
  <c r="O145" i="12"/>
  <c r="F145" i="12"/>
  <c r="P145" i="12"/>
  <c r="G145" i="12"/>
  <c r="J147" i="12"/>
  <c r="P147" i="12"/>
  <c r="F147" i="12"/>
  <c r="L147" i="12"/>
  <c r="C147" i="12"/>
  <c r="G147" i="12"/>
  <c r="M147" i="12"/>
  <c r="I147" i="12"/>
  <c r="O147" i="12"/>
  <c r="D147" i="12"/>
  <c r="G149" i="12"/>
  <c r="L149" i="12"/>
  <c r="C149" i="12"/>
  <c r="I149" i="12"/>
  <c r="M149" i="12"/>
  <c r="D149" i="12"/>
  <c r="J149" i="12"/>
  <c r="O149" i="12"/>
  <c r="F149" i="12"/>
  <c r="P149" i="12"/>
  <c r="D151" i="12"/>
  <c r="I151" i="12"/>
  <c r="O151" i="12"/>
  <c r="J151" i="12"/>
  <c r="P151" i="12"/>
  <c r="F151" i="12"/>
  <c r="L151" i="12"/>
  <c r="M151" i="12"/>
  <c r="C151" i="12"/>
  <c r="F153" i="12"/>
  <c r="P153" i="12"/>
  <c r="G153" i="12"/>
  <c r="L153" i="12"/>
  <c r="C153" i="12"/>
  <c r="I153" i="12"/>
  <c r="M153" i="12"/>
  <c r="D153" i="12"/>
  <c r="J153" i="12"/>
  <c r="O153" i="12"/>
  <c r="C155" i="12"/>
  <c r="G155" i="12"/>
  <c r="M155" i="12"/>
  <c r="D155" i="12"/>
  <c r="I155" i="12"/>
  <c r="O155" i="12"/>
  <c r="J155" i="12"/>
  <c r="P155" i="12"/>
  <c r="F155" i="12"/>
  <c r="L155" i="12"/>
  <c r="D157" i="12"/>
  <c r="E157" i="12" s="1"/>
  <c r="J157" i="12"/>
  <c r="O157" i="12"/>
  <c r="F157" i="12"/>
  <c r="P157" i="12"/>
  <c r="G157" i="12"/>
  <c r="L157" i="12"/>
  <c r="I157" i="12"/>
  <c r="M157" i="12"/>
  <c r="F159" i="12"/>
  <c r="L159" i="12"/>
  <c r="C159" i="12"/>
  <c r="G159" i="12"/>
  <c r="M159" i="12"/>
  <c r="D159" i="12"/>
  <c r="I159" i="12"/>
  <c r="O159" i="12"/>
  <c r="J159" i="12"/>
  <c r="P159" i="12"/>
  <c r="C161" i="12"/>
  <c r="I161" i="12"/>
  <c r="M161" i="12"/>
  <c r="D161" i="12"/>
  <c r="J161" i="12"/>
  <c r="O161" i="12"/>
  <c r="F161" i="12"/>
  <c r="P161" i="12"/>
  <c r="L161" i="12"/>
  <c r="G161" i="12"/>
  <c r="J163" i="12"/>
  <c r="P163" i="12"/>
  <c r="F163" i="12"/>
  <c r="L163" i="12"/>
  <c r="C163" i="12"/>
  <c r="G163" i="12"/>
  <c r="M163" i="12"/>
  <c r="D163" i="12"/>
  <c r="I163" i="12"/>
  <c r="O163" i="12"/>
  <c r="G165" i="12"/>
  <c r="L165" i="12"/>
  <c r="C165" i="12"/>
  <c r="I165" i="12"/>
  <c r="M165" i="12"/>
  <c r="D165" i="12"/>
  <c r="J165" i="12"/>
  <c r="O165" i="12"/>
  <c r="P165" i="12"/>
  <c r="F165" i="12"/>
  <c r="D167" i="12"/>
  <c r="I167" i="12"/>
  <c r="O167" i="12"/>
  <c r="J167" i="12"/>
  <c r="P167" i="12"/>
  <c r="F167" i="12"/>
  <c r="L167" i="12"/>
  <c r="G167" i="12"/>
  <c r="M167" i="12"/>
  <c r="C167" i="12"/>
  <c r="F169" i="12"/>
  <c r="P169" i="12"/>
  <c r="G169" i="12"/>
  <c r="L169" i="12"/>
  <c r="C169" i="12"/>
  <c r="I169" i="12"/>
  <c r="M169" i="12"/>
  <c r="D169" i="12"/>
  <c r="J169" i="12"/>
  <c r="O169" i="12"/>
  <c r="C171" i="12"/>
  <c r="G171" i="12"/>
  <c r="M171" i="12"/>
  <c r="D171" i="12"/>
  <c r="I171" i="12"/>
  <c r="O171" i="12"/>
  <c r="J171" i="12"/>
  <c r="P171" i="12"/>
  <c r="L171" i="12"/>
  <c r="F171" i="12"/>
  <c r="D173" i="12"/>
  <c r="J173" i="12"/>
  <c r="O173" i="12"/>
  <c r="F173" i="12"/>
  <c r="P173" i="12"/>
  <c r="G173" i="12"/>
  <c r="L173" i="12"/>
  <c r="C173" i="12"/>
  <c r="I173" i="12"/>
  <c r="M173" i="12"/>
  <c r="F175" i="12"/>
  <c r="L175" i="12"/>
  <c r="C175" i="12"/>
  <c r="G175" i="12"/>
  <c r="M175" i="12"/>
  <c r="D175" i="12"/>
  <c r="I175" i="12"/>
  <c r="O175" i="12"/>
  <c r="P175" i="12"/>
  <c r="J175" i="12"/>
  <c r="C177" i="12"/>
  <c r="I177" i="12"/>
  <c r="M177" i="12"/>
  <c r="D177" i="12"/>
  <c r="J177" i="12"/>
  <c r="O177" i="12"/>
  <c r="F177" i="12"/>
  <c r="P177" i="12"/>
  <c r="G177" i="12"/>
  <c r="L177" i="12"/>
  <c r="J179" i="12"/>
  <c r="P179" i="12"/>
  <c r="Q179" i="12" s="1"/>
  <c r="F179" i="12"/>
  <c r="L179" i="12"/>
  <c r="C179" i="12"/>
  <c r="G179" i="12"/>
  <c r="M179" i="12"/>
  <c r="D179" i="12"/>
  <c r="I179" i="12"/>
  <c r="G181" i="12"/>
  <c r="L181" i="12"/>
  <c r="C181" i="12"/>
  <c r="I181" i="12"/>
  <c r="M181" i="12"/>
  <c r="D181" i="12"/>
  <c r="J181" i="12"/>
  <c r="O181" i="12"/>
  <c r="P181" i="12"/>
  <c r="F181" i="12"/>
  <c r="D183" i="12"/>
  <c r="I183" i="12"/>
  <c r="O183" i="12"/>
  <c r="J183" i="12"/>
  <c r="P183" i="12"/>
  <c r="F183" i="12"/>
  <c r="L183" i="12"/>
  <c r="C183" i="12"/>
  <c r="G183" i="12"/>
  <c r="M183" i="12"/>
  <c r="F185" i="12"/>
  <c r="P185" i="12"/>
  <c r="G185" i="12"/>
  <c r="L185" i="12"/>
  <c r="C185" i="12"/>
  <c r="I185" i="12"/>
  <c r="M185" i="12"/>
  <c r="O185" i="12"/>
  <c r="D185" i="12"/>
  <c r="C187" i="12"/>
  <c r="G187" i="12"/>
  <c r="M187" i="12"/>
  <c r="D187" i="12"/>
  <c r="I187" i="12"/>
  <c r="O187" i="12"/>
  <c r="J187" i="12"/>
  <c r="P187" i="12"/>
  <c r="F187" i="12"/>
  <c r="L187" i="12"/>
  <c r="D189" i="12"/>
  <c r="J189" i="12"/>
  <c r="O189" i="12"/>
  <c r="F189" i="12"/>
  <c r="P189" i="12"/>
  <c r="G189" i="12"/>
  <c r="L189" i="12"/>
  <c r="C189" i="12"/>
  <c r="I189" i="12"/>
  <c r="M189" i="12"/>
  <c r="F191" i="12"/>
  <c r="L191" i="12"/>
  <c r="C191" i="12"/>
  <c r="G191" i="12"/>
  <c r="M191" i="12"/>
  <c r="D191" i="12"/>
  <c r="I191" i="12"/>
  <c r="O191" i="12"/>
  <c r="J191" i="12"/>
  <c r="P191" i="12"/>
  <c r="C193" i="12"/>
  <c r="I193" i="12"/>
  <c r="M193" i="12"/>
  <c r="D193" i="12"/>
  <c r="J193" i="12"/>
  <c r="O193" i="12"/>
  <c r="F193" i="12"/>
  <c r="P193" i="12"/>
  <c r="G193" i="12"/>
  <c r="L193" i="12"/>
  <c r="J195" i="12"/>
  <c r="P195" i="12"/>
  <c r="F195" i="12"/>
  <c r="L195" i="12"/>
  <c r="C195" i="12"/>
  <c r="G195" i="12"/>
  <c r="M195" i="12"/>
  <c r="O195" i="12"/>
  <c r="D195" i="12"/>
  <c r="I195" i="12"/>
  <c r="G197" i="12"/>
  <c r="L197" i="12"/>
  <c r="C197" i="12"/>
  <c r="I197" i="12"/>
  <c r="M197" i="12"/>
  <c r="D197" i="12"/>
  <c r="J197" i="12"/>
  <c r="O197" i="12"/>
  <c r="F197" i="12"/>
  <c r="P197" i="12"/>
  <c r="D199" i="12"/>
  <c r="I199" i="12"/>
  <c r="O199" i="12"/>
  <c r="J199" i="12"/>
  <c r="P199" i="12"/>
  <c r="F199" i="12"/>
  <c r="L199" i="12"/>
  <c r="C199" i="12"/>
  <c r="G199" i="12"/>
  <c r="M199" i="12"/>
  <c r="F201" i="12"/>
  <c r="P201" i="12"/>
  <c r="G201" i="12"/>
  <c r="L201" i="12"/>
  <c r="C201" i="12"/>
  <c r="I201" i="12"/>
  <c r="M201" i="12"/>
  <c r="J201" i="12"/>
  <c r="O201" i="12"/>
  <c r="D201" i="12"/>
  <c r="C203" i="12"/>
  <c r="G203" i="12"/>
  <c r="M203" i="12"/>
  <c r="D203" i="12"/>
  <c r="I203" i="12"/>
  <c r="O203" i="12"/>
  <c r="J203" i="12"/>
  <c r="P203" i="12"/>
  <c r="F203" i="12"/>
  <c r="L203" i="12"/>
  <c r="J205" i="12"/>
  <c r="O205" i="12"/>
  <c r="F205" i="12"/>
  <c r="P205" i="12"/>
  <c r="C205" i="12"/>
  <c r="G205" i="12"/>
  <c r="L205" i="12"/>
  <c r="M205" i="12"/>
  <c r="D205" i="12"/>
  <c r="I205" i="12"/>
  <c r="F207" i="12"/>
  <c r="L207" i="12"/>
  <c r="C207" i="12"/>
  <c r="G207" i="12"/>
  <c r="M207" i="12"/>
  <c r="D207" i="12"/>
  <c r="I207" i="12"/>
  <c r="O207" i="12"/>
  <c r="J207" i="12"/>
  <c r="P207" i="12"/>
  <c r="C209" i="12"/>
  <c r="I209" i="12"/>
  <c r="O209" i="12"/>
  <c r="D209" i="12"/>
  <c r="J209" i="12"/>
  <c r="P209" i="12"/>
  <c r="F209" i="12"/>
  <c r="L209" i="12"/>
  <c r="G209" i="12"/>
  <c r="M209" i="12"/>
  <c r="F211" i="12"/>
  <c r="P211" i="12"/>
  <c r="G211" i="12"/>
  <c r="L211" i="12"/>
  <c r="C211" i="12"/>
  <c r="I211" i="12"/>
  <c r="M211" i="12"/>
  <c r="J211" i="12"/>
  <c r="O211" i="12"/>
  <c r="D211" i="12"/>
  <c r="C213" i="12"/>
  <c r="G213" i="12"/>
  <c r="M213" i="12"/>
  <c r="D213" i="12"/>
  <c r="I213" i="12"/>
  <c r="O213" i="12"/>
  <c r="J213" i="12"/>
  <c r="P213" i="12"/>
  <c r="F213" i="12"/>
  <c r="L213" i="12"/>
  <c r="D215" i="12"/>
  <c r="J215" i="12"/>
  <c r="O215" i="12"/>
  <c r="F215" i="12"/>
  <c r="P215" i="12"/>
  <c r="G215" i="12"/>
  <c r="L215" i="12"/>
  <c r="M215" i="12"/>
  <c r="C215" i="12"/>
  <c r="I215" i="12"/>
  <c r="F217" i="12"/>
  <c r="L217" i="12"/>
  <c r="C217" i="12"/>
  <c r="G217" i="12"/>
  <c r="M217" i="12"/>
  <c r="D217" i="12"/>
  <c r="I217" i="12"/>
  <c r="O217" i="12"/>
  <c r="J217" i="12"/>
  <c r="P217" i="12"/>
  <c r="C219" i="12"/>
  <c r="I219" i="12"/>
  <c r="M219" i="12"/>
  <c r="D219" i="12"/>
  <c r="J219" i="12"/>
  <c r="O219" i="12"/>
  <c r="F219" i="12"/>
  <c r="P219" i="12"/>
  <c r="G219" i="12"/>
  <c r="J221" i="12"/>
  <c r="P221" i="12"/>
  <c r="F221" i="12"/>
  <c r="L221" i="12"/>
  <c r="C221" i="12"/>
  <c r="G221" i="12"/>
  <c r="M221" i="12"/>
  <c r="I221" i="12"/>
  <c r="O221" i="12"/>
  <c r="D221" i="12"/>
  <c r="G223" i="12"/>
  <c r="L223" i="12"/>
  <c r="C223" i="12"/>
  <c r="I223" i="12"/>
  <c r="M223" i="12"/>
  <c r="D223" i="12"/>
  <c r="J223" i="12"/>
  <c r="O223" i="12"/>
  <c r="F223" i="12"/>
  <c r="P223" i="12"/>
  <c r="D225" i="12"/>
  <c r="I225" i="12"/>
  <c r="O225" i="12"/>
  <c r="J225" i="12"/>
  <c r="P225" i="12"/>
  <c r="F225" i="12"/>
  <c r="H225" i="12" s="1"/>
  <c r="L225" i="12"/>
  <c r="M225" i="12"/>
  <c r="C225" i="12"/>
  <c r="F227" i="12"/>
  <c r="P227" i="12"/>
  <c r="G227" i="12"/>
  <c r="L227" i="12"/>
  <c r="C227" i="12"/>
  <c r="I227" i="12"/>
  <c r="M227" i="12"/>
  <c r="D227" i="12"/>
  <c r="J227" i="12"/>
  <c r="O227" i="12"/>
  <c r="C229" i="12"/>
  <c r="G229" i="12"/>
  <c r="M229" i="12"/>
  <c r="D229" i="12"/>
  <c r="I229" i="12"/>
  <c r="O229" i="12"/>
  <c r="J229" i="12"/>
  <c r="P229" i="12"/>
  <c r="F229" i="12"/>
  <c r="L229" i="12"/>
  <c r="D231" i="12"/>
  <c r="J231" i="12"/>
  <c r="O231" i="12"/>
  <c r="F231" i="12"/>
  <c r="P231" i="12"/>
  <c r="G231" i="12"/>
  <c r="L231" i="12"/>
  <c r="I231" i="12"/>
  <c r="M231" i="12"/>
  <c r="F233" i="12"/>
  <c r="L233" i="12"/>
  <c r="C233" i="12"/>
  <c r="G233" i="12"/>
  <c r="M233" i="12"/>
  <c r="D233" i="12"/>
  <c r="I233" i="12"/>
  <c r="O233" i="12"/>
  <c r="J233" i="12"/>
  <c r="P233" i="12"/>
  <c r="G235" i="12"/>
  <c r="L235" i="12"/>
  <c r="C235" i="12"/>
  <c r="I235" i="12"/>
  <c r="M235" i="12"/>
  <c r="D235" i="12"/>
  <c r="J235" i="12"/>
  <c r="O235" i="12"/>
  <c r="P235" i="12"/>
  <c r="F235" i="12"/>
  <c r="D237" i="12"/>
  <c r="I237" i="12"/>
  <c r="O237" i="12"/>
  <c r="J237" i="12"/>
  <c r="P237" i="12"/>
  <c r="F237" i="12"/>
  <c r="L237" i="12"/>
  <c r="C237" i="12"/>
  <c r="G237" i="12"/>
  <c r="M237" i="12"/>
  <c r="D239" i="12"/>
  <c r="J239" i="12"/>
  <c r="O239" i="12"/>
  <c r="F239" i="12"/>
  <c r="P239" i="12"/>
  <c r="G239" i="12"/>
  <c r="L239" i="12"/>
  <c r="M239" i="12"/>
  <c r="C239" i="12"/>
  <c r="I239" i="12"/>
  <c r="F241" i="12"/>
  <c r="L241" i="12"/>
  <c r="C241" i="12"/>
  <c r="G241" i="12"/>
  <c r="M241" i="12"/>
  <c r="D241" i="12"/>
  <c r="I241" i="12"/>
  <c r="O241" i="12"/>
  <c r="J241" i="12"/>
  <c r="P241" i="12"/>
  <c r="C243" i="12"/>
  <c r="I243" i="12"/>
  <c r="M243" i="12"/>
  <c r="D243" i="12"/>
  <c r="J243" i="12"/>
  <c r="O243" i="12"/>
  <c r="F243" i="12"/>
  <c r="P243" i="12"/>
  <c r="G243" i="12"/>
  <c r="L243" i="12"/>
  <c r="J245" i="12"/>
  <c r="P245" i="12"/>
  <c r="F245" i="12"/>
  <c r="L245" i="12"/>
  <c r="C245" i="12"/>
  <c r="G245" i="12"/>
  <c r="M245" i="12"/>
  <c r="I245" i="12"/>
  <c r="O245" i="12"/>
  <c r="D245" i="12"/>
  <c r="G247" i="12"/>
  <c r="L247" i="12"/>
  <c r="C247" i="12"/>
  <c r="I247" i="12"/>
  <c r="M247" i="12"/>
  <c r="D247" i="12"/>
  <c r="J247" i="12"/>
  <c r="O247" i="12"/>
  <c r="Q247" i="12" s="1"/>
  <c r="F247" i="12"/>
  <c r="C249" i="12"/>
  <c r="G249" i="12"/>
  <c r="L249" i="12"/>
  <c r="D249" i="12"/>
  <c r="M249" i="12"/>
  <c r="I249" i="12"/>
  <c r="O249" i="12"/>
  <c r="J249" i="12"/>
  <c r="P249" i="12"/>
  <c r="F249" i="12"/>
  <c r="G251" i="12"/>
  <c r="L251" i="12"/>
  <c r="P251" i="12"/>
  <c r="C251" i="12"/>
  <c r="I251" i="12"/>
  <c r="M251" i="12"/>
  <c r="D251" i="12"/>
  <c r="J251" i="12"/>
  <c r="F251" i="12"/>
  <c r="O251" i="12"/>
  <c r="F253" i="12"/>
  <c r="J253" i="12"/>
  <c r="P253" i="12"/>
  <c r="C253" i="12"/>
  <c r="G253" i="12"/>
  <c r="L253" i="12"/>
  <c r="D253" i="12"/>
  <c r="M253" i="12"/>
  <c r="I253" i="12"/>
  <c r="O253" i="12"/>
  <c r="D255" i="12"/>
  <c r="J255" i="12"/>
  <c r="F255" i="12"/>
  <c r="O255" i="12"/>
  <c r="G255" i="12"/>
  <c r="L255" i="12"/>
  <c r="P255" i="12"/>
  <c r="C255" i="12"/>
  <c r="I255" i="12"/>
  <c r="M255" i="12"/>
  <c r="D257" i="12"/>
  <c r="M257" i="12"/>
  <c r="I257" i="12"/>
  <c r="O257" i="12"/>
  <c r="F257" i="12"/>
  <c r="J257" i="12"/>
  <c r="P257" i="12"/>
  <c r="G257" i="12"/>
  <c r="L257" i="12"/>
  <c r="C257" i="12"/>
  <c r="G259" i="12"/>
  <c r="L259" i="12"/>
  <c r="P259" i="12"/>
  <c r="C259" i="12"/>
  <c r="I259" i="12"/>
  <c r="M259" i="12"/>
  <c r="D259" i="12"/>
  <c r="J259" i="12"/>
  <c r="O259" i="12"/>
  <c r="F259" i="12"/>
  <c r="F261" i="12"/>
  <c r="J261" i="12"/>
  <c r="P261" i="12"/>
  <c r="C261" i="12"/>
  <c r="G261" i="12"/>
  <c r="L261" i="12"/>
  <c r="D261" i="12"/>
  <c r="M261" i="12"/>
  <c r="I261" i="12"/>
  <c r="O261" i="12"/>
  <c r="D263" i="12"/>
  <c r="J263" i="12"/>
  <c r="F263" i="12"/>
  <c r="O263" i="12"/>
  <c r="G263" i="12"/>
  <c r="L263" i="12"/>
  <c r="P263" i="12"/>
  <c r="M263" i="12"/>
  <c r="C263" i="12"/>
  <c r="D265" i="12"/>
  <c r="M265" i="12"/>
  <c r="I265" i="12"/>
  <c r="O265" i="12"/>
  <c r="F265" i="12"/>
  <c r="J265" i="12"/>
  <c r="P265" i="12"/>
  <c r="C265" i="12"/>
  <c r="G265" i="12"/>
  <c r="L265" i="12"/>
  <c r="G267" i="12"/>
  <c r="L267" i="12"/>
  <c r="P267" i="12"/>
  <c r="C267" i="12"/>
  <c r="I267" i="12"/>
  <c r="M267" i="12"/>
  <c r="D267" i="12"/>
  <c r="J267" i="12"/>
  <c r="O267" i="12"/>
  <c r="F267" i="12"/>
  <c r="F269" i="12"/>
  <c r="J269" i="12"/>
  <c r="P269" i="12"/>
  <c r="C269" i="12"/>
  <c r="G269" i="12"/>
  <c r="L269" i="12"/>
  <c r="D269" i="12"/>
  <c r="M269" i="12"/>
  <c r="I269" i="12"/>
  <c r="O269" i="12"/>
  <c r="F271" i="12"/>
  <c r="P271" i="12"/>
  <c r="G271" i="12"/>
  <c r="L271" i="12"/>
  <c r="C271" i="12"/>
  <c r="I271" i="12"/>
  <c r="M271" i="12"/>
  <c r="J271" i="12"/>
  <c r="O271" i="12"/>
  <c r="D271" i="12"/>
  <c r="C273" i="12"/>
  <c r="G273" i="12"/>
  <c r="M273" i="12"/>
  <c r="D273" i="12"/>
  <c r="I273" i="12"/>
  <c r="O273" i="12"/>
  <c r="J273" i="12"/>
  <c r="P273" i="12"/>
  <c r="F273" i="12"/>
  <c r="L273" i="12"/>
  <c r="D275" i="12"/>
  <c r="J275" i="12"/>
  <c r="O275" i="12"/>
  <c r="F275" i="12"/>
  <c r="P275" i="12"/>
  <c r="G275" i="12"/>
  <c r="L275" i="12"/>
  <c r="M275" i="12"/>
  <c r="C275" i="12"/>
  <c r="I275" i="12"/>
  <c r="F277" i="12"/>
  <c r="L277" i="12"/>
  <c r="C277" i="12"/>
  <c r="G277" i="12"/>
  <c r="M277" i="12"/>
  <c r="D277" i="12"/>
  <c r="I277" i="12"/>
  <c r="O277" i="12"/>
  <c r="J277" i="12"/>
  <c r="P277" i="12"/>
  <c r="C279" i="12"/>
  <c r="I279" i="12"/>
  <c r="M279" i="12"/>
  <c r="D279" i="12"/>
  <c r="J279" i="12"/>
  <c r="O279" i="12"/>
  <c r="F279" i="12"/>
  <c r="P279" i="12"/>
  <c r="G279" i="12"/>
  <c r="J281" i="12"/>
  <c r="P281" i="12"/>
  <c r="F281" i="12"/>
  <c r="L281" i="12"/>
  <c r="C281" i="12"/>
  <c r="G281" i="12"/>
  <c r="M281" i="12"/>
  <c r="I281" i="12"/>
  <c r="O281" i="12"/>
  <c r="D281" i="12"/>
  <c r="G283" i="12"/>
  <c r="L283" i="12"/>
  <c r="C283" i="12"/>
  <c r="I283" i="12"/>
  <c r="M283" i="12"/>
  <c r="D283" i="12"/>
  <c r="J283" i="12"/>
  <c r="O283" i="12"/>
  <c r="F283" i="12"/>
  <c r="P283" i="12"/>
  <c r="D285" i="12"/>
  <c r="I285" i="12"/>
  <c r="O285" i="12"/>
  <c r="J285" i="12"/>
  <c r="P285" i="12"/>
  <c r="F285" i="12"/>
  <c r="L285" i="12"/>
  <c r="M285" i="12"/>
  <c r="C285" i="12"/>
  <c r="F287" i="12"/>
  <c r="P287" i="12"/>
  <c r="G287" i="12"/>
  <c r="L287" i="12"/>
  <c r="C287" i="12"/>
  <c r="I287" i="12"/>
  <c r="M287" i="12"/>
  <c r="D287" i="12"/>
  <c r="J287" i="12"/>
  <c r="O287" i="12"/>
  <c r="C289" i="12"/>
  <c r="G289" i="12"/>
  <c r="M289" i="12"/>
  <c r="D289" i="12"/>
  <c r="I289" i="12"/>
  <c r="O289" i="12"/>
  <c r="J289" i="12"/>
  <c r="P289" i="12"/>
  <c r="F289" i="12"/>
  <c r="L289" i="12"/>
  <c r="D291" i="12"/>
  <c r="E291" i="12" s="1"/>
  <c r="J291" i="12"/>
  <c r="O291" i="12"/>
  <c r="F291" i="12"/>
  <c r="P291" i="12"/>
  <c r="G291" i="12"/>
  <c r="L291" i="12"/>
  <c r="I291" i="12"/>
  <c r="M291" i="12"/>
  <c r="F293" i="12"/>
  <c r="L293" i="12"/>
  <c r="C293" i="12"/>
  <c r="G293" i="12"/>
  <c r="M293" i="12"/>
  <c r="D293" i="12"/>
  <c r="I293" i="12"/>
  <c r="O293" i="12"/>
  <c r="J293" i="12"/>
  <c r="P293" i="12"/>
  <c r="C295" i="12"/>
  <c r="I295" i="12"/>
  <c r="M295" i="12"/>
  <c r="D295" i="12"/>
  <c r="J295" i="12"/>
  <c r="O295" i="12"/>
  <c r="F295" i="12"/>
  <c r="P295" i="12"/>
  <c r="L295" i="12"/>
  <c r="G295" i="12"/>
  <c r="J297" i="12"/>
  <c r="P297" i="12"/>
  <c r="F297" i="12"/>
  <c r="L297" i="12"/>
  <c r="C297" i="12"/>
  <c r="G297" i="12"/>
  <c r="M297" i="12"/>
  <c r="D297" i="12"/>
  <c r="I297" i="12"/>
  <c r="O297" i="12"/>
  <c r="G299" i="12"/>
  <c r="L299" i="12"/>
  <c r="C299" i="12"/>
  <c r="I299" i="12"/>
  <c r="M299" i="12"/>
  <c r="D299" i="12"/>
  <c r="J299" i="12"/>
  <c r="O299" i="12"/>
  <c r="P299" i="12"/>
  <c r="F299" i="12"/>
  <c r="D301" i="12"/>
  <c r="I301" i="12"/>
  <c r="O301" i="12"/>
  <c r="J301" i="12"/>
  <c r="P301" i="12"/>
  <c r="F301" i="12"/>
  <c r="L301" i="12"/>
  <c r="G301" i="12"/>
  <c r="M301" i="12"/>
  <c r="C301" i="12"/>
  <c r="F303" i="12"/>
  <c r="P303" i="12"/>
  <c r="G303" i="12"/>
  <c r="L303" i="12"/>
  <c r="C303" i="12"/>
  <c r="I303" i="12"/>
  <c r="M303" i="12"/>
  <c r="D303" i="12"/>
  <c r="J303" i="12"/>
  <c r="O303" i="12"/>
  <c r="C305" i="12"/>
  <c r="G305" i="12"/>
  <c r="M305" i="12"/>
  <c r="D305" i="12"/>
  <c r="I305" i="12"/>
  <c r="O305" i="12"/>
  <c r="J305" i="12"/>
  <c r="P305" i="12"/>
  <c r="L305" i="12"/>
  <c r="F305" i="12"/>
  <c r="D307" i="12"/>
  <c r="J307" i="12"/>
  <c r="O307" i="12"/>
  <c r="F307" i="12"/>
  <c r="P307" i="12"/>
  <c r="G307" i="12"/>
  <c r="L307" i="12"/>
  <c r="C307" i="12"/>
  <c r="I307" i="12"/>
  <c r="M307" i="12"/>
  <c r="F309" i="12"/>
  <c r="L309" i="12"/>
  <c r="C309" i="12"/>
  <c r="G309" i="12"/>
  <c r="M309" i="12"/>
  <c r="D309" i="12"/>
  <c r="I309" i="12"/>
  <c r="O309" i="12"/>
  <c r="P309" i="12"/>
  <c r="J309" i="12"/>
  <c r="C311" i="12"/>
  <c r="I311" i="12"/>
  <c r="M311" i="12"/>
  <c r="D311" i="12"/>
  <c r="J311" i="12"/>
  <c r="O311" i="12"/>
  <c r="F311" i="12"/>
  <c r="P311" i="12"/>
  <c r="G311" i="12"/>
  <c r="L311" i="12"/>
  <c r="J313" i="12"/>
  <c r="P313" i="12"/>
  <c r="Q313" i="12" s="1"/>
  <c r="F313" i="12"/>
  <c r="L313" i="12"/>
  <c r="C313" i="12"/>
  <c r="G313" i="12"/>
  <c r="M313" i="12"/>
  <c r="D313" i="12"/>
  <c r="I313" i="12"/>
  <c r="G315" i="12"/>
  <c r="L315" i="12"/>
  <c r="C315" i="12"/>
  <c r="I315" i="12"/>
  <c r="M315" i="12"/>
  <c r="D315" i="12"/>
  <c r="J315" i="12"/>
  <c r="O315" i="12"/>
  <c r="P315" i="12"/>
  <c r="F315" i="12"/>
  <c r="D317" i="12"/>
  <c r="I317" i="12"/>
  <c r="O317" i="12"/>
  <c r="J317" i="12"/>
  <c r="P317" i="12"/>
  <c r="F317" i="12"/>
  <c r="L317" i="12"/>
  <c r="C317" i="12"/>
  <c r="G317" i="12"/>
  <c r="M317" i="12"/>
  <c r="F319" i="12"/>
  <c r="P319" i="12"/>
  <c r="G319" i="12"/>
  <c r="L319" i="12"/>
  <c r="C319" i="12"/>
  <c r="I319" i="12"/>
  <c r="M319" i="12"/>
  <c r="O319" i="12"/>
  <c r="D319" i="12"/>
  <c r="C321" i="12"/>
  <c r="G321" i="12"/>
  <c r="M321" i="12"/>
  <c r="D321" i="12"/>
  <c r="I321" i="12"/>
  <c r="O321" i="12"/>
  <c r="J321" i="12"/>
  <c r="P321" i="12"/>
  <c r="F321" i="12"/>
  <c r="L321" i="12"/>
  <c r="D323" i="12"/>
  <c r="J323" i="12"/>
  <c r="O323" i="12"/>
  <c r="F323" i="12"/>
  <c r="P323" i="12"/>
  <c r="G323" i="12"/>
  <c r="L323" i="12"/>
  <c r="C323" i="12"/>
  <c r="I323" i="12"/>
  <c r="M323" i="12"/>
  <c r="F325" i="12"/>
  <c r="L325" i="12"/>
  <c r="C325" i="12"/>
  <c r="G325" i="12"/>
  <c r="M325" i="12"/>
  <c r="D325" i="12"/>
  <c r="I325" i="12"/>
  <c r="O325" i="12"/>
  <c r="J325" i="12"/>
  <c r="P325" i="12"/>
  <c r="C327" i="12"/>
  <c r="I327" i="12"/>
  <c r="M327" i="12"/>
  <c r="D327" i="12"/>
  <c r="J327" i="12"/>
  <c r="O327" i="12"/>
  <c r="F327" i="12"/>
  <c r="P327" i="12"/>
  <c r="G327" i="12"/>
  <c r="L327" i="12"/>
  <c r="J329" i="12"/>
  <c r="P329" i="12"/>
  <c r="F329" i="12"/>
  <c r="L329" i="12"/>
  <c r="C329" i="12"/>
  <c r="G329" i="12"/>
  <c r="M329" i="12"/>
  <c r="O329" i="12"/>
  <c r="D329" i="12"/>
  <c r="I329" i="12"/>
  <c r="G331" i="12"/>
  <c r="L331" i="12"/>
  <c r="C331" i="12"/>
  <c r="I331" i="12"/>
  <c r="M331" i="12"/>
  <c r="D331" i="12"/>
  <c r="J331" i="12"/>
  <c r="O331" i="12"/>
  <c r="F331" i="12"/>
  <c r="P331" i="12"/>
  <c r="D333" i="12"/>
  <c r="I333" i="12"/>
  <c r="O333" i="12"/>
  <c r="J333" i="12"/>
  <c r="P333" i="12"/>
  <c r="F333" i="12"/>
  <c r="L333" i="12"/>
  <c r="C333" i="12"/>
  <c r="G333" i="12"/>
  <c r="M333" i="12"/>
  <c r="F335" i="12"/>
  <c r="P335" i="12"/>
  <c r="G335" i="12"/>
  <c r="L335" i="12"/>
  <c r="C335" i="12"/>
  <c r="I335" i="12"/>
  <c r="M335" i="12"/>
  <c r="J335" i="12"/>
  <c r="O335" i="12"/>
  <c r="D335" i="12"/>
  <c r="D337" i="12"/>
  <c r="I337" i="12"/>
  <c r="O337" i="12"/>
  <c r="J337" i="12"/>
  <c r="P337" i="12"/>
  <c r="F337" i="12"/>
  <c r="G337" i="12"/>
  <c r="L337" i="12"/>
  <c r="C337" i="12"/>
  <c r="M337" i="12"/>
  <c r="F339" i="12"/>
  <c r="P339" i="12"/>
  <c r="G339" i="12"/>
  <c r="L339" i="12"/>
  <c r="I339" i="12"/>
  <c r="J339" i="12"/>
  <c r="C339" i="12"/>
  <c r="M339" i="12"/>
  <c r="O339" i="12"/>
  <c r="C341" i="12"/>
  <c r="G341" i="12"/>
  <c r="M341" i="12"/>
  <c r="D341" i="12"/>
  <c r="I341" i="12"/>
  <c r="O341" i="12"/>
  <c r="J341" i="12"/>
  <c r="L341" i="12"/>
  <c r="P341" i="12"/>
  <c r="F341" i="12"/>
  <c r="D343" i="12"/>
  <c r="J343" i="12"/>
  <c r="O343" i="12"/>
  <c r="F343" i="12"/>
  <c r="P343" i="12"/>
  <c r="L343" i="12"/>
  <c r="C343" i="12"/>
  <c r="M343" i="12"/>
  <c r="G343" i="12"/>
  <c r="I343" i="12"/>
  <c r="G345" i="12"/>
  <c r="M345" i="12"/>
  <c r="C345" i="12"/>
  <c r="I345" i="12"/>
  <c r="D345" i="12"/>
  <c r="O345" i="12"/>
  <c r="F345" i="12"/>
  <c r="P345" i="12"/>
  <c r="J345" i="12"/>
  <c r="L345" i="12"/>
  <c r="D347" i="12"/>
  <c r="I347" i="12"/>
  <c r="O347" i="12"/>
  <c r="F347" i="12"/>
  <c r="J347" i="12"/>
  <c r="P347" i="12"/>
  <c r="G347" i="12"/>
  <c r="L347" i="12"/>
  <c r="N347" i="12" s="1"/>
  <c r="C347" i="12"/>
  <c r="F349" i="12"/>
  <c r="L349" i="12"/>
  <c r="P349" i="12"/>
  <c r="G349" i="12"/>
  <c r="M349" i="12"/>
  <c r="I349" i="12"/>
  <c r="J349" i="12"/>
  <c r="C349" i="12"/>
  <c r="D349" i="12"/>
  <c r="O349" i="12"/>
  <c r="C351" i="12"/>
  <c r="D351" i="12"/>
  <c r="I351" i="12"/>
  <c r="J351" i="12"/>
  <c r="P351" i="12"/>
  <c r="L351" i="12"/>
  <c r="F351" i="12"/>
  <c r="M351" i="12"/>
  <c r="G351" i="12"/>
  <c r="O351" i="12"/>
  <c r="G353" i="12"/>
  <c r="M353" i="12"/>
  <c r="C353" i="12"/>
  <c r="I353" i="12"/>
  <c r="D353" i="12"/>
  <c r="J353" i="12"/>
  <c r="O353" i="12"/>
  <c r="F353" i="12"/>
  <c r="L353" i="12"/>
  <c r="D355" i="12"/>
  <c r="I355" i="12"/>
  <c r="O355" i="12"/>
  <c r="F355" i="12"/>
  <c r="J355" i="12"/>
  <c r="P355" i="12"/>
  <c r="G355" i="12"/>
  <c r="L355" i="12"/>
  <c r="M355" i="12"/>
  <c r="C355" i="12"/>
  <c r="F357" i="12"/>
  <c r="L357" i="12"/>
  <c r="P357" i="12"/>
  <c r="G357" i="12"/>
  <c r="M357" i="12"/>
  <c r="C357" i="12"/>
  <c r="I357" i="12"/>
  <c r="D357" i="12"/>
  <c r="J357" i="12"/>
  <c r="O357" i="12"/>
  <c r="C359" i="12"/>
  <c r="M359" i="12"/>
  <c r="D359" i="12"/>
  <c r="I359" i="12"/>
  <c r="O359" i="12"/>
  <c r="F359" i="12"/>
  <c r="J359" i="12"/>
  <c r="P359" i="12"/>
  <c r="G359" i="12"/>
  <c r="D361" i="12"/>
  <c r="E361" i="12" s="1"/>
  <c r="J361" i="12"/>
  <c r="O361" i="12"/>
  <c r="F361" i="12"/>
  <c r="L361" i="12"/>
  <c r="P361" i="12"/>
  <c r="G361" i="12"/>
  <c r="M361" i="12"/>
  <c r="I361" i="12"/>
  <c r="G363" i="12"/>
  <c r="L363" i="12"/>
  <c r="C363" i="12"/>
  <c r="M363" i="12"/>
  <c r="D363" i="12"/>
  <c r="I363" i="12"/>
  <c r="O363" i="12"/>
  <c r="F363" i="12"/>
  <c r="J363" i="12"/>
  <c r="G3" i="11"/>
  <c r="M3" i="11"/>
  <c r="O363" i="11"/>
  <c r="I363" i="11"/>
  <c r="D363" i="11"/>
  <c r="M362" i="11"/>
  <c r="I362" i="11"/>
  <c r="C362" i="11"/>
  <c r="M361" i="11"/>
  <c r="G361" i="11"/>
  <c r="L360" i="11"/>
  <c r="F360" i="11"/>
  <c r="P359" i="11"/>
  <c r="J359" i="11"/>
  <c r="F359" i="11"/>
  <c r="H359" i="11" s="1"/>
  <c r="O358" i="11"/>
  <c r="J358" i="11"/>
  <c r="D358" i="11"/>
  <c r="I357" i="11"/>
  <c r="C357" i="11"/>
  <c r="M356" i="11"/>
  <c r="G356" i="11"/>
  <c r="C356" i="11"/>
  <c r="L355" i="11"/>
  <c r="G355" i="11"/>
  <c r="P354" i="11"/>
  <c r="F354" i="11"/>
  <c r="O353" i="11"/>
  <c r="J353" i="11"/>
  <c r="D353" i="11"/>
  <c r="O352" i="11"/>
  <c r="I352" i="11"/>
  <c r="D352" i="11"/>
  <c r="M351" i="11"/>
  <c r="C351" i="11"/>
  <c r="L350" i="11"/>
  <c r="G350" i="11"/>
  <c r="P349" i="11"/>
  <c r="L349" i="11"/>
  <c r="F349" i="11"/>
  <c r="P348" i="11"/>
  <c r="J348" i="11"/>
  <c r="O347" i="11"/>
  <c r="I347" i="11"/>
  <c r="D347" i="11"/>
  <c r="M346" i="11"/>
  <c r="I346" i="11"/>
  <c r="C346" i="11"/>
  <c r="M345" i="11"/>
  <c r="G345" i="11"/>
  <c r="L344" i="11"/>
  <c r="F344" i="11"/>
  <c r="P343" i="11"/>
  <c r="J343" i="11"/>
  <c r="F343" i="11"/>
  <c r="O342" i="11"/>
  <c r="J342" i="11"/>
  <c r="D342" i="11"/>
  <c r="I341" i="11"/>
  <c r="C341" i="11"/>
  <c r="M340" i="11"/>
  <c r="D340" i="11"/>
  <c r="M339" i="11"/>
  <c r="I339" i="11"/>
  <c r="D339" i="11"/>
  <c r="J338" i="11"/>
  <c r="D338" i="11"/>
  <c r="M337" i="11"/>
  <c r="M336" i="11"/>
  <c r="G336" i="11"/>
  <c r="M335" i="11"/>
  <c r="G335" i="11"/>
  <c r="O334" i="11"/>
  <c r="G334" i="11"/>
  <c r="I333" i="11"/>
  <c r="C332" i="11"/>
  <c r="L330" i="11"/>
  <c r="M327" i="11"/>
  <c r="G326" i="11"/>
  <c r="H326" i="11" s="1"/>
  <c r="P324" i="11"/>
  <c r="J323" i="11"/>
  <c r="C322" i="11"/>
  <c r="L320" i="11"/>
  <c r="O317" i="11"/>
  <c r="P314" i="11"/>
  <c r="D312" i="11"/>
  <c r="M310" i="11"/>
  <c r="O307" i="11"/>
  <c r="I306" i="11"/>
  <c r="D302" i="11"/>
  <c r="M300" i="11"/>
  <c r="P297" i="11"/>
  <c r="I296" i="11"/>
  <c r="L293" i="11"/>
  <c r="F292" i="11"/>
  <c r="G289" i="11"/>
  <c r="C288" i="11"/>
  <c r="F284" i="11"/>
  <c r="P282" i="11"/>
  <c r="Q282" i="11" s="1"/>
  <c r="L281" i="11"/>
  <c r="O277" i="11"/>
  <c r="J276" i="11"/>
  <c r="L272" i="11"/>
  <c r="I271" i="11"/>
  <c r="D270" i="11"/>
  <c r="O268" i="11"/>
  <c r="F266" i="11"/>
  <c r="M263" i="11"/>
  <c r="I262" i="11"/>
  <c r="L258" i="11"/>
  <c r="G257" i="11"/>
  <c r="C256" i="11"/>
  <c r="F252" i="11"/>
  <c r="P250" i="11"/>
  <c r="L249" i="11"/>
  <c r="O245" i="11"/>
  <c r="J244" i="11"/>
  <c r="L240" i="11"/>
  <c r="I239" i="11"/>
  <c r="D238" i="11"/>
  <c r="O236" i="11"/>
  <c r="F234" i="11"/>
  <c r="M231" i="11"/>
  <c r="I230" i="11"/>
  <c r="L226" i="11"/>
  <c r="G225" i="11"/>
  <c r="C224" i="11"/>
  <c r="F220" i="11"/>
  <c r="P218" i="11"/>
  <c r="L217" i="11"/>
  <c r="O213" i="11"/>
  <c r="J212" i="11"/>
  <c r="L208" i="11"/>
  <c r="I207" i="11"/>
  <c r="D206" i="11"/>
  <c r="M204" i="11"/>
  <c r="P201" i="11"/>
  <c r="J200" i="11"/>
  <c r="L197" i="11"/>
  <c r="F196" i="11"/>
  <c r="O194" i="11"/>
  <c r="P191" i="11"/>
  <c r="J190" i="11"/>
  <c r="M187" i="11"/>
  <c r="F186" i="11"/>
  <c r="O184" i="11"/>
  <c r="I183" i="11"/>
  <c r="C182" i="11"/>
  <c r="G176" i="11"/>
  <c r="H176" i="11" s="1"/>
  <c r="P174" i="11"/>
  <c r="Q174" i="11" s="1"/>
  <c r="I173" i="11"/>
  <c r="C172" i="11"/>
  <c r="E172" i="11" s="1"/>
  <c r="L170" i="11"/>
  <c r="G166" i="11"/>
  <c r="P164" i="11"/>
  <c r="J163" i="11"/>
  <c r="C162" i="11"/>
  <c r="P156" i="11"/>
  <c r="D134" i="11"/>
  <c r="I128" i="11"/>
  <c r="M122" i="11"/>
  <c r="D100" i="11"/>
  <c r="J74" i="11"/>
  <c r="F64" i="11"/>
  <c r="O48" i="11"/>
  <c r="J32" i="11"/>
  <c r="D10" i="11"/>
  <c r="E10" i="11" s="1"/>
  <c r="J4" i="11"/>
  <c r="L359" i="12"/>
  <c r="P353" i="12"/>
  <c r="G285" i="12"/>
  <c r="I263" i="12"/>
  <c r="L219" i="12"/>
  <c r="G151" i="12"/>
  <c r="I89" i="12"/>
  <c r="C36" i="13"/>
  <c r="I36" i="13"/>
  <c r="D36" i="13"/>
  <c r="J36" i="13"/>
  <c r="O36" i="13"/>
  <c r="F36" i="13"/>
  <c r="L36" i="13"/>
  <c r="P36" i="13"/>
  <c r="G36" i="13"/>
  <c r="M36" i="13"/>
  <c r="F38" i="13"/>
  <c r="J38" i="13"/>
  <c r="P38" i="13"/>
  <c r="G38" i="13"/>
  <c r="L38" i="13"/>
  <c r="C38" i="13"/>
  <c r="M38" i="13"/>
  <c r="O38" i="13"/>
  <c r="D38" i="13"/>
  <c r="I38" i="13"/>
  <c r="G40" i="13"/>
  <c r="M40" i="13"/>
  <c r="C40" i="13"/>
  <c r="I40" i="13"/>
  <c r="D40" i="13"/>
  <c r="J40" i="13"/>
  <c r="O40" i="13"/>
  <c r="F40" i="13"/>
  <c r="L40" i="13"/>
  <c r="P40" i="13"/>
  <c r="D42" i="13"/>
  <c r="I42" i="13"/>
  <c r="O42" i="13"/>
  <c r="F42" i="13"/>
  <c r="J42" i="13"/>
  <c r="P42" i="13"/>
  <c r="G42" i="13"/>
  <c r="L42" i="13"/>
  <c r="C42" i="13"/>
  <c r="M42" i="13"/>
  <c r="F44" i="13"/>
  <c r="L44" i="13"/>
  <c r="P44" i="13"/>
  <c r="G44" i="13"/>
  <c r="M44" i="13"/>
  <c r="C44" i="13"/>
  <c r="I44" i="13"/>
  <c r="J44" i="13"/>
  <c r="O44" i="13"/>
  <c r="D44" i="13"/>
  <c r="C46" i="13"/>
  <c r="M46" i="13"/>
  <c r="D46" i="13"/>
  <c r="I46" i="13"/>
  <c r="O46" i="13"/>
  <c r="F46" i="13"/>
  <c r="J46" i="13"/>
  <c r="P46" i="13"/>
  <c r="G46" i="13"/>
  <c r="L46" i="13"/>
  <c r="D48" i="13"/>
  <c r="J48" i="13"/>
  <c r="O48" i="13"/>
  <c r="F48" i="13"/>
  <c r="L48" i="13"/>
  <c r="P48" i="13"/>
  <c r="G48" i="13"/>
  <c r="M48" i="13"/>
  <c r="C48" i="13"/>
  <c r="I48" i="13"/>
  <c r="G50" i="13"/>
  <c r="L50" i="13"/>
  <c r="C50" i="13"/>
  <c r="M50" i="13"/>
  <c r="D50" i="13"/>
  <c r="I50" i="13"/>
  <c r="O50" i="13"/>
  <c r="F50" i="13"/>
  <c r="J50" i="13"/>
  <c r="P50" i="13"/>
  <c r="C52" i="13"/>
  <c r="I52" i="13"/>
  <c r="D52" i="13"/>
  <c r="J52" i="13"/>
  <c r="O52" i="13"/>
  <c r="F52" i="13"/>
  <c r="L52" i="13"/>
  <c r="P52" i="13"/>
  <c r="G52" i="13"/>
  <c r="M52" i="13"/>
  <c r="F54" i="13"/>
  <c r="J54" i="13"/>
  <c r="P54" i="13"/>
  <c r="G54" i="13"/>
  <c r="L54" i="13"/>
  <c r="C54" i="13"/>
  <c r="M54" i="13"/>
  <c r="I54" i="13"/>
  <c r="O54" i="13"/>
  <c r="D54" i="13"/>
  <c r="C56" i="13"/>
  <c r="I56" i="13"/>
  <c r="D56" i="13"/>
  <c r="J56" i="13"/>
  <c r="O56" i="13"/>
  <c r="F56" i="13"/>
  <c r="L56" i="13"/>
  <c r="P56" i="13"/>
  <c r="G56" i="13"/>
  <c r="M56" i="13"/>
  <c r="F58" i="13"/>
  <c r="J58" i="13"/>
  <c r="P58" i="13"/>
  <c r="G58" i="13"/>
  <c r="L58" i="13"/>
  <c r="C58" i="13"/>
  <c r="M58" i="13"/>
  <c r="I58" i="13"/>
  <c r="O58" i="13"/>
  <c r="D58" i="13"/>
  <c r="G60" i="13"/>
  <c r="M60" i="13"/>
  <c r="C60" i="13"/>
  <c r="I60" i="13"/>
  <c r="D60" i="13"/>
  <c r="J60" i="13"/>
  <c r="O60" i="13"/>
  <c r="F60" i="13"/>
  <c r="L60" i="13"/>
  <c r="P60" i="13"/>
  <c r="D62" i="13"/>
  <c r="I62" i="13"/>
  <c r="O62" i="13"/>
  <c r="F62" i="13"/>
  <c r="J62" i="13"/>
  <c r="P62" i="13"/>
  <c r="G62" i="13"/>
  <c r="L62" i="13"/>
  <c r="M62" i="13"/>
  <c r="C62" i="13"/>
  <c r="F64" i="13"/>
  <c r="L64" i="13"/>
  <c r="P64" i="13"/>
  <c r="G64" i="13"/>
  <c r="M64" i="13"/>
  <c r="C64" i="13"/>
  <c r="I64" i="13"/>
  <c r="D64" i="13"/>
  <c r="J64" i="13"/>
  <c r="O64" i="13"/>
  <c r="C66" i="13"/>
  <c r="M66" i="13"/>
  <c r="D66" i="13"/>
  <c r="I66" i="13"/>
  <c r="O66" i="13"/>
  <c r="F66" i="13"/>
  <c r="J66" i="13"/>
  <c r="P66" i="13"/>
  <c r="G66" i="13"/>
  <c r="L66" i="13"/>
  <c r="D68" i="13"/>
  <c r="J68" i="13"/>
  <c r="O68" i="13"/>
  <c r="F68" i="13"/>
  <c r="L68" i="13"/>
  <c r="P68" i="13"/>
  <c r="G68" i="13"/>
  <c r="M68" i="13"/>
  <c r="I68" i="13"/>
  <c r="C68" i="13"/>
  <c r="G70" i="13"/>
  <c r="L70" i="13"/>
  <c r="C70" i="13"/>
  <c r="M70" i="13"/>
  <c r="D70" i="13"/>
  <c r="I70" i="13"/>
  <c r="O70" i="13"/>
  <c r="F70" i="13"/>
  <c r="J70" i="13"/>
  <c r="P70" i="13"/>
  <c r="D72" i="13"/>
  <c r="I72" i="13"/>
  <c r="O72" i="13"/>
  <c r="J72" i="13"/>
  <c r="P72" i="13"/>
  <c r="F72" i="13"/>
  <c r="L72" i="13"/>
  <c r="M72" i="13"/>
  <c r="C72" i="13"/>
  <c r="G72" i="13"/>
  <c r="F74" i="13"/>
  <c r="P74" i="13"/>
  <c r="G74" i="13"/>
  <c r="L74" i="13"/>
  <c r="C74" i="13"/>
  <c r="I74" i="13"/>
  <c r="M74" i="13"/>
  <c r="D74" i="13"/>
  <c r="J74" i="13"/>
  <c r="O74" i="13"/>
  <c r="C76" i="13"/>
  <c r="G76" i="13"/>
  <c r="M76" i="13"/>
  <c r="D76" i="13"/>
  <c r="I76" i="13"/>
  <c r="O76" i="13"/>
  <c r="J76" i="13"/>
  <c r="P76" i="13"/>
  <c r="F76" i="13"/>
  <c r="L76" i="13"/>
  <c r="D78" i="13"/>
  <c r="F78" i="13"/>
  <c r="P78" i="13"/>
  <c r="G78" i="13"/>
  <c r="L78" i="13"/>
  <c r="I78" i="13"/>
  <c r="J78" i="13"/>
  <c r="M78" i="13"/>
  <c r="C78" i="13"/>
  <c r="O78" i="13"/>
  <c r="J80" i="13"/>
  <c r="P80" i="13"/>
  <c r="F80" i="13"/>
  <c r="L80" i="13"/>
  <c r="C80" i="13"/>
  <c r="G80" i="13"/>
  <c r="M80" i="13"/>
  <c r="D80" i="13"/>
  <c r="I80" i="13"/>
  <c r="O80" i="13"/>
  <c r="G82" i="13"/>
  <c r="L82" i="13"/>
  <c r="C82" i="13"/>
  <c r="I82" i="13"/>
  <c r="M82" i="13"/>
  <c r="D82" i="13"/>
  <c r="J82" i="13"/>
  <c r="O82" i="13"/>
  <c r="P82" i="13"/>
  <c r="F82" i="13"/>
  <c r="D84" i="13"/>
  <c r="I84" i="13"/>
  <c r="O84" i="13"/>
  <c r="J84" i="13"/>
  <c r="P84" i="13"/>
  <c r="F84" i="13"/>
  <c r="L84" i="13"/>
  <c r="G84" i="13"/>
  <c r="M84" i="13"/>
  <c r="C84" i="13"/>
  <c r="F86" i="13"/>
  <c r="P86" i="13"/>
  <c r="G86" i="13"/>
  <c r="L86" i="13"/>
  <c r="C86" i="13"/>
  <c r="I86" i="13"/>
  <c r="M86" i="13"/>
  <c r="D86" i="13"/>
  <c r="J86" i="13"/>
  <c r="O86" i="13"/>
  <c r="C88" i="13"/>
  <c r="G88" i="13"/>
  <c r="M88" i="13"/>
  <c r="D88" i="13"/>
  <c r="I88" i="13"/>
  <c r="O88" i="13"/>
  <c r="J88" i="13"/>
  <c r="P88" i="13"/>
  <c r="L88" i="13"/>
  <c r="F88" i="13"/>
  <c r="D90" i="13"/>
  <c r="J90" i="13"/>
  <c r="O90" i="13"/>
  <c r="F90" i="13"/>
  <c r="P90" i="13"/>
  <c r="G90" i="13"/>
  <c r="L90" i="13"/>
  <c r="C90" i="13"/>
  <c r="I90" i="13"/>
  <c r="M90" i="13"/>
  <c r="F92" i="13"/>
  <c r="L92" i="13"/>
  <c r="C92" i="13"/>
  <c r="G92" i="13"/>
  <c r="M92" i="13"/>
  <c r="D92" i="13"/>
  <c r="I92" i="13"/>
  <c r="O92" i="13"/>
  <c r="P92" i="13"/>
  <c r="J92" i="13"/>
  <c r="C94" i="13"/>
  <c r="I94" i="13"/>
  <c r="M94" i="13"/>
  <c r="D94" i="13"/>
  <c r="J94" i="13"/>
  <c r="O94" i="13"/>
  <c r="F94" i="13"/>
  <c r="P94" i="13"/>
  <c r="G94" i="13"/>
  <c r="L94" i="13"/>
  <c r="J96" i="13"/>
  <c r="P96" i="13"/>
  <c r="F96" i="13"/>
  <c r="L96" i="13"/>
  <c r="C96" i="13"/>
  <c r="G96" i="13"/>
  <c r="M96" i="13"/>
  <c r="D96" i="13"/>
  <c r="I96" i="13"/>
  <c r="O96" i="13"/>
  <c r="G98" i="13"/>
  <c r="L98" i="13"/>
  <c r="C98" i="13"/>
  <c r="I98" i="13"/>
  <c r="M98" i="13"/>
  <c r="D98" i="13"/>
  <c r="J98" i="13"/>
  <c r="O98" i="13"/>
  <c r="P98" i="13"/>
  <c r="F98" i="13"/>
  <c r="D100" i="13"/>
  <c r="I100" i="13"/>
  <c r="O100" i="13"/>
  <c r="J100" i="13"/>
  <c r="P100" i="13"/>
  <c r="F100" i="13"/>
  <c r="L100" i="13"/>
  <c r="C100" i="13"/>
  <c r="G100" i="13"/>
  <c r="M100" i="13"/>
  <c r="F102" i="13"/>
  <c r="P102" i="13"/>
  <c r="G102" i="13"/>
  <c r="L102" i="13"/>
  <c r="C102" i="13"/>
  <c r="I102" i="13"/>
  <c r="M102" i="13"/>
  <c r="O102" i="13"/>
  <c r="D102" i="13"/>
  <c r="J102" i="13"/>
  <c r="C104" i="13"/>
  <c r="G104" i="13"/>
  <c r="M104" i="13"/>
  <c r="D104" i="13"/>
  <c r="I104" i="13"/>
  <c r="O104" i="13"/>
  <c r="J104" i="13"/>
  <c r="P104" i="13"/>
  <c r="F104" i="13"/>
  <c r="L104" i="13"/>
  <c r="D106" i="13"/>
  <c r="J106" i="13"/>
  <c r="O106" i="13"/>
  <c r="F106" i="13"/>
  <c r="P106" i="13"/>
  <c r="G106" i="13"/>
  <c r="L106" i="13"/>
  <c r="C106" i="13"/>
  <c r="I106" i="13"/>
  <c r="M106" i="13"/>
  <c r="F108" i="13"/>
  <c r="L108" i="13"/>
  <c r="C108" i="13"/>
  <c r="G108" i="13"/>
  <c r="M108" i="13"/>
  <c r="D108" i="13"/>
  <c r="I108" i="13"/>
  <c r="O108" i="13"/>
  <c r="J108" i="13"/>
  <c r="P108" i="13"/>
  <c r="C110" i="13"/>
  <c r="I110" i="13"/>
  <c r="M110" i="13"/>
  <c r="D110" i="13"/>
  <c r="J110" i="13"/>
  <c r="O110" i="13"/>
  <c r="F110" i="13"/>
  <c r="P110" i="13"/>
  <c r="G110" i="13"/>
  <c r="L110" i="13"/>
  <c r="J112" i="13"/>
  <c r="P112" i="13"/>
  <c r="F112" i="13"/>
  <c r="L112" i="13"/>
  <c r="C112" i="13"/>
  <c r="G112" i="13"/>
  <c r="M112" i="13"/>
  <c r="O112" i="13"/>
  <c r="D112" i="13"/>
  <c r="I112" i="13"/>
  <c r="G114" i="13"/>
  <c r="L114" i="13"/>
  <c r="C114" i="13"/>
  <c r="I114" i="13"/>
  <c r="M114" i="13"/>
  <c r="D114" i="13"/>
  <c r="J114" i="13"/>
  <c r="O114" i="13"/>
  <c r="F114" i="13"/>
  <c r="P114" i="13"/>
  <c r="D116" i="13"/>
  <c r="I116" i="13"/>
  <c r="O116" i="13"/>
  <c r="J116" i="13"/>
  <c r="P116" i="13"/>
  <c r="F116" i="13"/>
  <c r="L116" i="13"/>
  <c r="C116" i="13"/>
  <c r="G116" i="13"/>
  <c r="M116" i="13"/>
  <c r="F118" i="13"/>
  <c r="P118" i="13"/>
  <c r="G118" i="13"/>
  <c r="L118" i="13"/>
  <c r="C118" i="13"/>
  <c r="I118" i="13"/>
  <c r="M118" i="13"/>
  <c r="J118" i="13"/>
  <c r="O118" i="13"/>
  <c r="D118" i="13"/>
  <c r="C120" i="13"/>
  <c r="G120" i="13"/>
  <c r="M120" i="13"/>
  <c r="D120" i="13"/>
  <c r="I120" i="13"/>
  <c r="O120" i="13"/>
  <c r="J120" i="13"/>
  <c r="P120" i="13"/>
  <c r="F120" i="13"/>
  <c r="L120" i="13"/>
  <c r="D122" i="13"/>
  <c r="J122" i="13"/>
  <c r="O122" i="13"/>
  <c r="F122" i="13"/>
  <c r="P122" i="13"/>
  <c r="G122" i="13"/>
  <c r="L122" i="13"/>
  <c r="M122" i="13"/>
  <c r="C122" i="13"/>
  <c r="I122" i="13"/>
  <c r="F124" i="13"/>
  <c r="L124" i="13"/>
  <c r="C124" i="13"/>
  <c r="G124" i="13"/>
  <c r="M124" i="13"/>
  <c r="D124" i="13"/>
  <c r="I124" i="13"/>
  <c r="O124" i="13"/>
  <c r="J124" i="13"/>
  <c r="P124" i="13"/>
  <c r="C126" i="13"/>
  <c r="I126" i="13"/>
  <c r="M126" i="13"/>
  <c r="D126" i="13"/>
  <c r="J126" i="13"/>
  <c r="O126" i="13"/>
  <c r="F126" i="13"/>
  <c r="P126" i="13"/>
  <c r="G126" i="13"/>
  <c r="L126" i="13"/>
  <c r="J128" i="13"/>
  <c r="P128" i="13"/>
  <c r="F128" i="13"/>
  <c r="L128" i="13"/>
  <c r="C128" i="13"/>
  <c r="G128" i="13"/>
  <c r="M128" i="13"/>
  <c r="I128" i="13"/>
  <c r="O128" i="13"/>
  <c r="D128" i="13"/>
  <c r="C130" i="13"/>
  <c r="I130" i="13"/>
  <c r="M130" i="13"/>
  <c r="J130" i="13"/>
  <c r="P130" i="13"/>
  <c r="D130" i="13"/>
  <c r="F130" i="13"/>
  <c r="L130" i="13"/>
  <c r="G130" i="13"/>
  <c r="O130" i="13"/>
  <c r="J132" i="13"/>
  <c r="P132" i="13"/>
  <c r="F132" i="13"/>
  <c r="L132" i="13"/>
  <c r="C132" i="13"/>
  <c r="G132" i="13"/>
  <c r="M132" i="13"/>
  <c r="O132" i="13"/>
  <c r="D132" i="13"/>
  <c r="I132" i="13"/>
  <c r="G134" i="13"/>
  <c r="L134" i="13"/>
  <c r="C134" i="13"/>
  <c r="I134" i="13"/>
  <c r="M134" i="13"/>
  <c r="D134" i="13"/>
  <c r="J134" i="13"/>
  <c r="O134" i="13"/>
  <c r="F134" i="13"/>
  <c r="P134" i="13"/>
  <c r="D136" i="13"/>
  <c r="I136" i="13"/>
  <c r="O136" i="13"/>
  <c r="J136" i="13"/>
  <c r="P136" i="13"/>
  <c r="F136" i="13"/>
  <c r="L136" i="13"/>
  <c r="C136" i="13"/>
  <c r="G136" i="13"/>
  <c r="M136" i="13"/>
  <c r="F138" i="13"/>
  <c r="P138" i="13"/>
  <c r="G138" i="13"/>
  <c r="L138" i="13"/>
  <c r="C138" i="13"/>
  <c r="I138" i="13"/>
  <c r="M138" i="13"/>
  <c r="J138" i="13"/>
  <c r="O138" i="13"/>
  <c r="D138" i="13"/>
  <c r="C140" i="13"/>
  <c r="G140" i="13"/>
  <c r="M140" i="13"/>
  <c r="D140" i="13"/>
  <c r="I140" i="13"/>
  <c r="O140" i="13"/>
  <c r="J140" i="13"/>
  <c r="P140" i="13"/>
  <c r="F140" i="13"/>
  <c r="L140" i="13"/>
  <c r="D142" i="13"/>
  <c r="J142" i="13"/>
  <c r="P142" i="13"/>
  <c r="F142" i="13"/>
  <c r="L142" i="13"/>
  <c r="G142" i="13"/>
  <c r="M142" i="13"/>
  <c r="O142" i="13"/>
  <c r="C142" i="13"/>
  <c r="I142" i="13"/>
  <c r="F144" i="13"/>
  <c r="L144" i="13"/>
  <c r="C144" i="13"/>
  <c r="G144" i="13"/>
  <c r="M144" i="13"/>
  <c r="D144" i="13"/>
  <c r="I144" i="13"/>
  <c r="O144" i="13"/>
  <c r="J144" i="13"/>
  <c r="P144" i="13"/>
  <c r="C146" i="13"/>
  <c r="I146" i="13"/>
  <c r="M146" i="13"/>
  <c r="D146" i="13"/>
  <c r="J146" i="13"/>
  <c r="O146" i="13"/>
  <c r="F146" i="13"/>
  <c r="P146" i="13"/>
  <c r="G146" i="13"/>
  <c r="L146" i="13"/>
  <c r="J148" i="13"/>
  <c r="P148" i="13"/>
  <c r="F148" i="13"/>
  <c r="L148" i="13"/>
  <c r="C148" i="13"/>
  <c r="G148" i="13"/>
  <c r="M148" i="13"/>
  <c r="I148" i="13"/>
  <c r="O148" i="13"/>
  <c r="D148" i="13"/>
  <c r="G150" i="13"/>
  <c r="L150" i="13"/>
  <c r="C150" i="13"/>
  <c r="I150" i="13"/>
  <c r="M150" i="13"/>
  <c r="D150" i="13"/>
  <c r="J150" i="13"/>
  <c r="O150" i="13"/>
  <c r="F150" i="13"/>
  <c r="P150" i="13"/>
  <c r="D152" i="13"/>
  <c r="I152" i="13"/>
  <c r="O152" i="13"/>
  <c r="J152" i="13"/>
  <c r="P152" i="13"/>
  <c r="F152" i="13"/>
  <c r="L152" i="13"/>
  <c r="M152" i="13"/>
  <c r="C152" i="13"/>
  <c r="G152" i="13"/>
  <c r="F154" i="13"/>
  <c r="P154" i="13"/>
  <c r="G154" i="13"/>
  <c r="L154" i="13"/>
  <c r="C154" i="13"/>
  <c r="I154" i="13"/>
  <c r="M154" i="13"/>
  <c r="D154" i="13"/>
  <c r="J154" i="13"/>
  <c r="O154" i="13"/>
  <c r="C156" i="13"/>
  <c r="G156" i="13"/>
  <c r="M156" i="13"/>
  <c r="D156" i="13"/>
  <c r="I156" i="13"/>
  <c r="O156" i="13"/>
  <c r="J156" i="13"/>
  <c r="P156" i="13"/>
  <c r="F156" i="13"/>
  <c r="L156" i="13"/>
  <c r="D158" i="13"/>
  <c r="J158" i="13"/>
  <c r="O158" i="13"/>
  <c r="F158" i="13"/>
  <c r="P158" i="13"/>
  <c r="G158" i="13"/>
  <c r="L158" i="13"/>
  <c r="I158" i="13"/>
  <c r="M158" i="13"/>
  <c r="C158" i="13"/>
  <c r="F160" i="13"/>
  <c r="L160" i="13"/>
  <c r="C160" i="13"/>
  <c r="G160" i="13"/>
  <c r="M160" i="13"/>
  <c r="D160" i="13"/>
  <c r="I160" i="13"/>
  <c r="O160" i="13"/>
  <c r="J160" i="13"/>
  <c r="P160" i="13"/>
  <c r="C162" i="13"/>
  <c r="I162" i="13"/>
  <c r="M162" i="13"/>
  <c r="D162" i="13"/>
  <c r="J162" i="13"/>
  <c r="O162" i="13"/>
  <c r="F162" i="13"/>
  <c r="P162" i="13"/>
  <c r="L162" i="13"/>
  <c r="G162" i="13"/>
  <c r="J164" i="13"/>
  <c r="P164" i="13"/>
  <c r="F164" i="13"/>
  <c r="L164" i="13"/>
  <c r="C164" i="13"/>
  <c r="G164" i="13"/>
  <c r="M164" i="13"/>
  <c r="D164" i="13"/>
  <c r="I164" i="13"/>
  <c r="O164" i="13"/>
  <c r="G166" i="13"/>
  <c r="L166" i="13"/>
  <c r="C166" i="13"/>
  <c r="I166" i="13"/>
  <c r="M166" i="13"/>
  <c r="D166" i="13"/>
  <c r="J166" i="13"/>
  <c r="O166" i="13"/>
  <c r="P166" i="13"/>
  <c r="F166" i="13"/>
  <c r="D168" i="13"/>
  <c r="I168" i="13"/>
  <c r="O168" i="13"/>
  <c r="J168" i="13"/>
  <c r="P168" i="13"/>
  <c r="F168" i="13"/>
  <c r="L168" i="13"/>
  <c r="G168" i="13"/>
  <c r="M168" i="13"/>
  <c r="C168" i="13"/>
  <c r="F170" i="13"/>
  <c r="P170" i="13"/>
  <c r="G170" i="13"/>
  <c r="L170" i="13"/>
  <c r="C170" i="13"/>
  <c r="I170" i="13"/>
  <c r="M170" i="13"/>
  <c r="D170" i="13"/>
  <c r="J170" i="13"/>
  <c r="O170" i="13"/>
  <c r="C172" i="13"/>
  <c r="G172" i="13"/>
  <c r="M172" i="13"/>
  <c r="D172" i="13"/>
  <c r="I172" i="13"/>
  <c r="O172" i="13"/>
  <c r="J172" i="13"/>
  <c r="P172" i="13"/>
  <c r="L172" i="13"/>
  <c r="F172" i="13"/>
  <c r="D174" i="13"/>
  <c r="J174" i="13"/>
  <c r="O174" i="13"/>
  <c r="F174" i="13"/>
  <c r="P174" i="13"/>
  <c r="G174" i="13"/>
  <c r="L174" i="13"/>
  <c r="C174" i="13"/>
  <c r="I174" i="13"/>
  <c r="M174" i="13"/>
  <c r="C176" i="13"/>
  <c r="D176" i="13"/>
  <c r="I176" i="13"/>
  <c r="O176" i="13"/>
  <c r="J176" i="13"/>
  <c r="P176" i="13"/>
  <c r="F176" i="13"/>
  <c r="L176" i="13"/>
  <c r="M176" i="13"/>
  <c r="G176" i="13"/>
  <c r="F178" i="13"/>
  <c r="P178" i="13"/>
  <c r="G178" i="13"/>
  <c r="L178" i="13"/>
  <c r="C178" i="13"/>
  <c r="I178" i="13"/>
  <c r="M178" i="13"/>
  <c r="D178" i="13"/>
  <c r="J178" i="13"/>
  <c r="O178" i="13"/>
  <c r="C180" i="13"/>
  <c r="G180" i="13"/>
  <c r="M180" i="13"/>
  <c r="D180" i="13"/>
  <c r="I180" i="13"/>
  <c r="O180" i="13"/>
  <c r="J180" i="13"/>
  <c r="P180" i="13"/>
  <c r="F180" i="13"/>
  <c r="L180" i="13"/>
  <c r="D182" i="13"/>
  <c r="J182" i="13"/>
  <c r="O182" i="13"/>
  <c r="F182" i="13"/>
  <c r="P182" i="13"/>
  <c r="G182" i="13"/>
  <c r="L182" i="13"/>
  <c r="I182" i="13"/>
  <c r="M182" i="13"/>
  <c r="C182" i="13"/>
  <c r="F184" i="13"/>
  <c r="L184" i="13"/>
  <c r="C184" i="13"/>
  <c r="G184" i="13"/>
  <c r="M184" i="13"/>
  <c r="D184" i="13"/>
  <c r="I184" i="13"/>
  <c r="O184" i="13"/>
  <c r="J184" i="13"/>
  <c r="P184" i="13"/>
  <c r="C186" i="13"/>
  <c r="I186" i="13"/>
  <c r="M186" i="13"/>
  <c r="D186" i="13"/>
  <c r="J186" i="13"/>
  <c r="O186" i="13"/>
  <c r="F186" i="13"/>
  <c r="P186" i="13"/>
  <c r="L186" i="13"/>
  <c r="G186" i="13"/>
  <c r="J188" i="13"/>
  <c r="P188" i="13"/>
  <c r="F188" i="13"/>
  <c r="L188" i="13"/>
  <c r="C188" i="13"/>
  <c r="G188" i="13"/>
  <c r="M188" i="13"/>
  <c r="D188" i="13"/>
  <c r="I188" i="13"/>
  <c r="O188" i="13"/>
  <c r="G190" i="13"/>
  <c r="L190" i="13"/>
  <c r="C190" i="13"/>
  <c r="I190" i="13"/>
  <c r="M190" i="13"/>
  <c r="D190" i="13"/>
  <c r="J190" i="13"/>
  <c r="O190" i="13"/>
  <c r="P190" i="13"/>
  <c r="F190" i="13"/>
  <c r="D192" i="13"/>
  <c r="I192" i="13"/>
  <c r="O192" i="13"/>
  <c r="J192" i="13"/>
  <c r="P192" i="13"/>
  <c r="F192" i="13"/>
  <c r="L192" i="13"/>
  <c r="G192" i="13"/>
  <c r="M192" i="13"/>
  <c r="C192" i="13"/>
  <c r="F194" i="13"/>
  <c r="P194" i="13"/>
  <c r="G194" i="13"/>
  <c r="L194" i="13"/>
  <c r="C194" i="13"/>
  <c r="I194" i="13"/>
  <c r="M194" i="13"/>
  <c r="D194" i="13"/>
  <c r="J194" i="13"/>
  <c r="O194" i="13"/>
  <c r="C196" i="13"/>
  <c r="G196" i="13"/>
  <c r="M196" i="13"/>
  <c r="D196" i="13"/>
  <c r="I196" i="13"/>
  <c r="O196" i="13"/>
  <c r="J196" i="13"/>
  <c r="P196" i="13"/>
  <c r="L196" i="13"/>
  <c r="F196" i="13"/>
  <c r="D198" i="13"/>
  <c r="J198" i="13"/>
  <c r="O198" i="13"/>
  <c r="F198" i="13"/>
  <c r="P198" i="13"/>
  <c r="G198" i="13"/>
  <c r="L198" i="13"/>
  <c r="C198" i="13"/>
  <c r="I198" i="13"/>
  <c r="M198" i="13"/>
  <c r="F200" i="13"/>
  <c r="L200" i="13"/>
  <c r="C200" i="13"/>
  <c r="G200" i="13"/>
  <c r="M200" i="13"/>
  <c r="D200" i="13"/>
  <c r="I200" i="13"/>
  <c r="O200" i="13"/>
  <c r="P200" i="13"/>
  <c r="J200" i="13"/>
  <c r="C202" i="13"/>
  <c r="I202" i="13"/>
  <c r="M202" i="13"/>
  <c r="D202" i="13"/>
  <c r="J202" i="13"/>
  <c r="O202" i="13"/>
  <c r="F202" i="13"/>
  <c r="P202" i="13"/>
  <c r="G202" i="13"/>
  <c r="L202" i="13"/>
  <c r="J204" i="13"/>
  <c r="P204" i="13"/>
  <c r="F204" i="13"/>
  <c r="L204" i="13"/>
  <c r="C204" i="13"/>
  <c r="G204" i="13"/>
  <c r="M204" i="13"/>
  <c r="D204" i="13"/>
  <c r="I204" i="13"/>
  <c r="O204" i="13"/>
  <c r="G206" i="13"/>
  <c r="L206" i="13"/>
  <c r="C206" i="13"/>
  <c r="I206" i="13"/>
  <c r="M206" i="13"/>
  <c r="D206" i="13"/>
  <c r="J206" i="13"/>
  <c r="O206" i="13"/>
  <c r="P206" i="13"/>
  <c r="F206" i="13"/>
  <c r="D208" i="13"/>
  <c r="I208" i="13"/>
  <c r="O208" i="13"/>
  <c r="J208" i="13"/>
  <c r="P208" i="13"/>
  <c r="F208" i="13"/>
  <c r="L208" i="13"/>
  <c r="C208" i="13"/>
  <c r="G208" i="13"/>
  <c r="M208" i="13"/>
  <c r="F210" i="13"/>
  <c r="L210" i="13"/>
  <c r="G210" i="13"/>
  <c r="M210" i="13"/>
  <c r="C210" i="13"/>
  <c r="I210" i="13"/>
  <c r="O210" i="13"/>
  <c r="P210" i="13"/>
  <c r="D210" i="13"/>
  <c r="J210" i="13"/>
  <c r="C212" i="13"/>
  <c r="I212" i="13"/>
  <c r="M212" i="13"/>
  <c r="D212" i="13"/>
  <c r="J212" i="13"/>
  <c r="O212" i="13"/>
  <c r="F212" i="13"/>
  <c r="P212" i="13"/>
  <c r="G212" i="13"/>
  <c r="L212" i="13"/>
  <c r="J214" i="13"/>
  <c r="O214" i="13"/>
  <c r="F214" i="13"/>
  <c r="P214" i="13"/>
  <c r="C214" i="13"/>
  <c r="G214" i="13"/>
  <c r="L214" i="13"/>
  <c r="D214" i="13"/>
  <c r="I214" i="13"/>
  <c r="M214" i="13"/>
  <c r="F216" i="13"/>
  <c r="L216" i="13"/>
  <c r="P216" i="13"/>
  <c r="G216" i="13"/>
  <c r="M216" i="13"/>
  <c r="C216" i="13"/>
  <c r="I216" i="13"/>
  <c r="J216" i="13"/>
  <c r="O216" i="13"/>
  <c r="D216" i="13"/>
  <c r="C218" i="13"/>
  <c r="M218" i="13"/>
  <c r="G218" i="13"/>
  <c r="O218" i="13"/>
  <c r="I218" i="13"/>
  <c r="P218" i="13"/>
  <c r="D218" i="13"/>
  <c r="J218" i="13"/>
  <c r="F218" i="13"/>
  <c r="L218" i="13"/>
  <c r="D220" i="13"/>
  <c r="J220" i="13"/>
  <c r="O220" i="13"/>
  <c r="F220" i="13"/>
  <c r="M220" i="13"/>
  <c r="G220" i="13"/>
  <c r="I220" i="13"/>
  <c r="P220" i="13"/>
  <c r="C220" i="13"/>
  <c r="L220" i="13"/>
  <c r="F222" i="13"/>
  <c r="J222" i="13"/>
  <c r="P222" i="13"/>
  <c r="G222" i="13"/>
  <c r="L222" i="13"/>
  <c r="C222" i="13"/>
  <c r="M222" i="13"/>
  <c r="D222" i="13"/>
  <c r="I222" i="13"/>
  <c r="O222" i="13"/>
  <c r="G224" i="13"/>
  <c r="M224" i="13"/>
  <c r="C224" i="13"/>
  <c r="I224" i="13"/>
  <c r="D224" i="13"/>
  <c r="J224" i="13"/>
  <c r="O224" i="13"/>
  <c r="L224" i="13"/>
  <c r="P224" i="13"/>
  <c r="F224" i="13"/>
  <c r="D226" i="13"/>
  <c r="I226" i="13"/>
  <c r="O226" i="13"/>
  <c r="F226" i="13"/>
  <c r="J226" i="13"/>
  <c r="P226" i="13"/>
  <c r="G226" i="13"/>
  <c r="L226" i="13"/>
  <c r="C226" i="13"/>
  <c r="M226" i="13"/>
  <c r="F228" i="13"/>
  <c r="L228" i="13"/>
  <c r="P228" i="13"/>
  <c r="G228" i="13"/>
  <c r="M228" i="13"/>
  <c r="C228" i="13"/>
  <c r="I228" i="13"/>
  <c r="O228" i="13"/>
  <c r="D228" i="13"/>
  <c r="J228" i="13"/>
  <c r="C230" i="13"/>
  <c r="M230" i="13"/>
  <c r="D230" i="13"/>
  <c r="I230" i="13"/>
  <c r="O230" i="13"/>
  <c r="F230" i="13"/>
  <c r="J230" i="13"/>
  <c r="P230" i="13"/>
  <c r="G230" i="13"/>
  <c r="L230" i="13"/>
  <c r="D232" i="13"/>
  <c r="J232" i="13"/>
  <c r="O232" i="13"/>
  <c r="F232" i="13"/>
  <c r="L232" i="13"/>
  <c r="P232" i="13"/>
  <c r="G232" i="13"/>
  <c r="M232" i="13"/>
  <c r="C232" i="13"/>
  <c r="I232" i="13"/>
  <c r="G234" i="13"/>
  <c r="L234" i="13"/>
  <c r="C234" i="13"/>
  <c r="M234" i="13"/>
  <c r="D234" i="13"/>
  <c r="I234" i="13"/>
  <c r="O234" i="13"/>
  <c r="J234" i="13"/>
  <c r="P234" i="13"/>
  <c r="F234" i="13"/>
  <c r="C236" i="13"/>
  <c r="I236" i="13"/>
  <c r="D236" i="13"/>
  <c r="J236" i="13"/>
  <c r="O236" i="13"/>
  <c r="F236" i="13"/>
  <c r="L236" i="13"/>
  <c r="P236" i="13"/>
  <c r="G236" i="13"/>
  <c r="M236" i="13"/>
  <c r="F238" i="13"/>
  <c r="J238" i="13"/>
  <c r="P238" i="13"/>
  <c r="G238" i="13"/>
  <c r="L238" i="13"/>
  <c r="C238" i="13"/>
  <c r="M238" i="13"/>
  <c r="O238" i="13"/>
  <c r="D238" i="13"/>
  <c r="I238" i="13"/>
  <c r="G240" i="13"/>
  <c r="M240" i="13"/>
  <c r="C240" i="13"/>
  <c r="I240" i="13"/>
  <c r="D240" i="13"/>
  <c r="J240" i="13"/>
  <c r="O240" i="13"/>
  <c r="F240" i="13"/>
  <c r="L240" i="13"/>
  <c r="P240" i="13"/>
  <c r="D242" i="13"/>
  <c r="I242" i="13"/>
  <c r="O242" i="13"/>
  <c r="F242" i="13"/>
  <c r="J242" i="13"/>
  <c r="P242" i="13"/>
  <c r="G242" i="13"/>
  <c r="L242" i="13"/>
  <c r="C242" i="13"/>
  <c r="M242" i="13"/>
  <c r="F244" i="13"/>
  <c r="L244" i="13"/>
  <c r="P244" i="13"/>
  <c r="G244" i="13"/>
  <c r="M244" i="13"/>
  <c r="C244" i="13"/>
  <c r="I244" i="13"/>
  <c r="J244" i="13"/>
  <c r="O244" i="13"/>
  <c r="D244" i="13"/>
  <c r="C246" i="13"/>
  <c r="M246" i="13"/>
  <c r="D246" i="13"/>
  <c r="I246" i="13"/>
  <c r="O246" i="13"/>
  <c r="F246" i="13"/>
  <c r="J246" i="13"/>
  <c r="P246" i="13"/>
  <c r="G246" i="13"/>
  <c r="L246" i="13"/>
  <c r="D248" i="13"/>
  <c r="J248" i="13"/>
  <c r="O248" i="13"/>
  <c r="F248" i="13"/>
  <c r="L248" i="13"/>
  <c r="P248" i="13"/>
  <c r="G248" i="13"/>
  <c r="M248" i="13"/>
  <c r="C248" i="13"/>
  <c r="I248" i="13"/>
  <c r="G250" i="13"/>
  <c r="L250" i="13"/>
  <c r="C250" i="13"/>
  <c r="M250" i="13"/>
  <c r="D250" i="13"/>
  <c r="I250" i="13"/>
  <c r="O250" i="13"/>
  <c r="F250" i="13"/>
  <c r="J250" i="13"/>
  <c r="P250" i="13"/>
  <c r="C252" i="13"/>
  <c r="I252" i="13"/>
  <c r="D252" i="13"/>
  <c r="J252" i="13"/>
  <c r="O252" i="13"/>
  <c r="F252" i="13"/>
  <c r="L252" i="13"/>
  <c r="P252" i="13"/>
  <c r="G252" i="13"/>
  <c r="M252" i="13"/>
  <c r="F254" i="13"/>
  <c r="J254" i="13"/>
  <c r="P254" i="13"/>
  <c r="G254" i="13"/>
  <c r="L254" i="13"/>
  <c r="C254" i="13"/>
  <c r="M254" i="13"/>
  <c r="I254" i="13"/>
  <c r="O254" i="13"/>
  <c r="D254" i="13"/>
  <c r="G256" i="13"/>
  <c r="M256" i="13"/>
  <c r="C256" i="13"/>
  <c r="I256" i="13"/>
  <c r="D256" i="13"/>
  <c r="J256" i="13"/>
  <c r="O256" i="13"/>
  <c r="F256" i="13"/>
  <c r="L256" i="13"/>
  <c r="P256" i="13"/>
  <c r="D258" i="13"/>
  <c r="I258" i="13"/>
  <c r="O258" i="13"/>
  <c r="F258" i="13"/>
  <c r="J258" i="13"/>
  <c r="P258" i="13"/>
  <c r="G258" i="13"/>
  <c r="L258" i="13"/>
  <c r="M258" i="13"/>
  <c r="C258" i="13"/>
  <c r="F260" i="13"/>
  <c r="L260" i="13"/>
  <c r="P260" i="13"/>
  <c r="G260" i="13"/>
  <c r="M260" i="13"/>
  <c r="C260" i="13"/>
  <c r="I260" i="13"/>
  <c r="D260" i="13"/>
  <c r="J260" i="13"/>
  <c r="O260" i="13"/>
  <c r="C262" i="13"/>
  <c r="M262" i="13"/>
  <c r="D262" i="13"/>
  <c r="I262" i="13"/>
  <c r="O262" i="13"/>
  <c r="F262" i="13"/>
  <c r="J262" i="13"/>
  <c r="P262" i="13"/>
  <c r="G262" i="13"/>
  <c r="L262" i="13"/>
  <c r="D264" i="13"/>
  <c r="J264" i="13"/>
  <c r="O264" i="13"/>
  <c r="F264" i="13"/>
  <c r="L264" i="13"/>
  <c r="P264" i="13"/>
  <c r="G264" i="13"/>
  <c r="M264" i="13"/>
  <c r="I264" i="13"/>
  <c r="C264" i="13"/>
  <c r="G266" i="13"/>
  <c r="L266" i="13"/>
  <c r="C266" i="13"/>
  <c r="M266" i="13"/>
  <c r="D266" i="13"/>
  <c r="I266" i="13"/>
  <c r="O266" i="13"/>
  <c r="F266" i="13"/>
  <c r="J266" i="13"/>
  <c r="P266" i="13"/>
  <c r="C268" i="13"/>
  <c r="I268" i="13"/>
  <c r="D268" i="13"/>
  <c r="J268" i="13"/>
  <c r="O268" i="13"/>
  <c r="F268" i="13"/>
  <c r="L268" i="13"/>
  <c r="P268" i="13"/>
  <c r="M268" i="13"/>
  <c r="G268" i="13"/>
  <c r="F270" i="13"/>
  <c r="J270" i="13"/>
  <c r="P270" i="13"/>
  <c r="G270" i="13"/>
  <c r="L270" i="13"/>
  <c r="C270" i="13"/>
  <c r="M270" i="13"/>
  <c r="D270" i="13"/>
  <c r="I270" i="13"/>
  <c r="O270" i="13"/>
  <c r="G272" i="13"/>
  <c r="M272" i="13"/>
  <c r="C272" i="13"/>
  <c r="I272" i="13"/>
  <c r="D272" i="13"/>
  <c r="J272" i="13"/>
  <c r="O272" i="13"/>
  <c r="P272" i="13"/>
  <c r="F272" i="13"/>
  <c r="L272" i="13"/>
  <c r="D274" i="13"/>
  <c r="I274" i="13"/>
  <c r="O274" i="13"/>
  <c r="F274" i="13"/>
  <c r="J274" i="13"/>
  <c r="P274" i="13"/>
  <c r="G274" i="13"/>
  <c r="L274" i="13"/>
  <c r="M274" i="13"/>
  <c r="C274" i="13"/>
  <c r="F276" i="13"/>
  <c r="L276" i="13"/>
  <c r="P276" i="13"/>
  <c r="G276" i="13"/>
  <c r="M276" i="13"/>
  <c r="C276" i="13"/>
  <c r="I276" i="13"/>
  <c r="D276" i="13"/>
  <c r="J276" i="13"/>
  <c r="O276" i="13"/>
  <c r="C278" i="13"/>
  <c r="M278" i="13"/>
  <c r="D278" i="13"/>
  <c r="I278" i="13"/>
  <c r="O278" i="13"/>
  <c r="F278" i="13"/>
  <c r="J278" i="13"/>
  <c r="P278" i="13"/>
  <c r="L278" i="13"/>
  <c r="G278" i="13"/>
  <c r="D280" i="13"/>
  <c r="J280" i="13"/>
  <c r="O280" i="13"/>
  <c r="F280" i="13"/>
  <c r="L280" i="13"/>
  <c r="P280" i="13"/>
  <c r="G280" i="13"/>
  <c r="M280" i="13"/>
  <c r="C280" i="13"/>
  <c r="I280" i="13"/>
  <c r="G282" i="13"/>
  <c r="L282" i="13"/>
  <c r="C282" i="13"/>
  <c r="M282" i="13"/>
  <c r="D282" i="13"/>
  <c r="I282" i="13"/>
  <c r="O282" i="13"/>
  <c r="P282" i="13"/>
  <c r="F282" i="13"/>
  <c r="J282" i="13"/>
  <c r="C284" i="13"/>
  <c r="I284" i="13"/>
  <c r="D284" i="13"/>
  <c r="J284" i="13"/>
  <c r="O284" i="13"/>
  <c r="F284" i="13"/>
  <c r="L284" i="13"/>
  <c r="P284" i="13"/>
  <c r="G284" i="13"/>
  <c r="M284" i="13"/>
  <c r="F286" i="13"/>
  <c r="J286" i="13"/>
  <c r="P286" i="13"/>
  <c r="G286" i="13"/>
  <c r="L286" i="13"/>
  <c r="C286" i="13"/>
  <c r="M286" i="13"/>
  <c r="D286" i="13"/>
  <c r="I286" i="13"/>
  <c r="O286" i="13"/>
  <c r="G288" i="13"/>
  <c r="M288" i="13"/>
  <c r="C288" i="13"/>
  <c r="I288" i="13"/>
  <c r="D288" i="13"/>
  <c r="J288" i="13"/>
  <c r="O288" i="13"/>
  <c r="L288" i="13"/>
  <c r="P288" i="13"/>
  <c r="F288" i="13"/>
  <c r="D290" i="13"/>
  <c r="I290" i="13"/>
  <c r="O290" i="13"/>
  <c r="F290" i="13"/>
  <c r="J290" i="13"/>
  <c r="P290" i="13"/>
  <c r="G290" i="13"/>
  <c r="L290" i="13"/>
  <c r="C290" i="13"/>
  <c r="M290" i="13"/>
  <c r="F292" i="13"/>
  <c r="L292" i="13"/>
  <c r="P292" i="13"/>
  <c r="G292" i="13"/>
  <c r="M292" i="13"/>
  <c r="C292" i="13"/>
  <c r="I292" i="13"/>
  <c r="O292" i="13"/>
  <c r="D292" i="13"/>
  <c r="J292" i="13"/>
  <c r="C294" i="13"/>
  <c r="M294" i="13"/>
  <c r="D294" i="13"/>
  <c r="I294" i="13"/>
  <c r="O294" i="13"/>
  <c r="F294" i="13"/>
  <c r="J294" i="13"/>
  <c r="P294" i="13"/>
  <c r="G294" i="13"/>
  <c r="L294" i="13"/>
  <c r="D296" i="13"/>
  <c r="J296" i="13"/>
  <c r="O296" i="13"/>
  <c r="F296" i="13"/>
  <c r="L296" i="13"/>
  <c r="P296" i="13"/>
  <c r="G296" i="13"/>
  <c r="M296" i="13"/>
  <c r="C296" i="13"/>
  <c r="I296" i="13"/>
  <c r="G298" i="13"/>
  <c r="L298" i="13"/>
  <c r="C298" i="13"/>
  <c r="M298" i="13"/>
  <c r="D298" i="13"/>
  <c r="I298" i="13"/>
  <c r="O298" i="13"/>
  <c r="J298" i="13"/>
  <c r="P298" i="13"/>
  <c r="F298" i="13"/>
  <c r="C300" i="13"/>
  <c r="I300" i="13"/>
  <c r="D300" i="13"/>
  <c r="J300" i="13"/>
  <c r="O300" i="13"/>
  <c r="F300" i="13"/>
  <c r="L300" i="13"/>
  <c r="P300" i="13"/>
  <c r="G300" i="13"/>
  <c r="M300" i="13"/>
  <c r="F302" i="13"/>
  <c r="J302" i="13"/>
  <c r="P302" i="13"/>
  <c r="G302" i="13"/>
  <c r="L302" i="13"/>
  <c r="C302" i="13"/>
  <c r="M302" i="13"/>
  <c r="O302" i="13"/>
  <c r="D302" i="13"/>
  <c r="I302" i="13"/>
  <c r="G304" i="13"/>
  <c r="M304" i="13"/>
  <c r="C304" i="13"/>
  <c r="I304" i="13"/>
  <c r="D304" i="13"/>
  <c r="J304" i="13"/>
  <c r="O304" i="13"/>
  <c r="F304" i="13"/>
  <c r="L304" i="13"/>
  <c r="P304" i="13"/>
  <c r="D306" i="13"/>
  <c r="I306" i="13"/>
  <c r="O306" i="13"/>
  <c r="F306" i="13"/>
  <c r="J306" i="13"/>
  <c r="P306" i="13"/>
  <c r="G306" i="13"/>
  <c r="L306" i="13"/>
  <c r="C306" i="13"/>
  <c r="M306" i="13"/>
  <c r="F308" i="13"/>
  <c r="L308" i="13"/>
  <c r="P308" i="13"/>
  <c r="G308" i="13"/>
  <c r="M308" i="13"/>
  <c r="C308" i="13"/>
  <c r="I308" i="13"/>
  <c r="J308" i="13"/>
  <c r="O308" i="13"/>
  <c r="D308" i="13"/>
  <c r="C310" i="13"/>
  <c r="M310" i="13"/>
  <c r="D310" i="13"/>
  <c r="I310" i="13"/>
  <c r="O310" i="13"/>
  <c r="F310" i="13"/>
  <c r="J310" i="13"/>
  <c r="P310" i="13"/>
  <c r="G310" i="13"/>
  <c r="L310" i="13"/>
  <c r="D312" i="13"/>
  <c r="J312" i="13"/>
  <c r="O312" i="13"/>
  <c r="F312" i="13"/>
  <c r="L312" i="13"/>
  <c r="P312" i="13"/>
  <c r="G312" i="13"/>
  <c r="M312" i="13"/>
  <c r="C312" i="13"/>
  <c r="I312" i="13"/>
  <c r="G314" i="13"/>
  <c r="L314" i="13"/>
  <c r="P314" i="13"/>
  <c r="C314" i="13"/>
  <c r="M314" i="13"/>
  <c r="D314" i="13"/>
  <c r="I314" i="13"/>
  <c r="F314" i="13"/>
  <c r="J314" i="13"/>
  <c r="O314" i="13"/>
  <c r="C316" i="13"/>
  <c r="M316" i="13"/>
  <c r="D316" i="13"/>
  <c r="I316" i="13"/>
  <c r="O316" i="13"/>
  <c r="F316" i="13"/>
  <c r="J316" i="13"/>
  <c r="P316" i="13"/>
  <c r="G316" i="13"/>
  <c r="L316" i="13"/>
  <c r="D318" i="13"/>
  <c r="J318" i="13"/>
  <c r="P318" i="13"/>
  <c r="F318" i="13"/>
  <c r="L318" i="13"/>
  <c r="G318" i="13"/>
  <c r="M318" i="13"/>
  <c r="I318" i="13"/>
  <c r="O318" i="13"/>
  <c r="C318" i="13"/>
  <c r="G320" i="13"/>
  <c r="M320" i="13"/>
  <c r="C320" i="13"/>
  <c r="I320" i="13"/>
  <c r="D320" i="13"/>
  <c r="J320" i="13"/>
  <c r="O320" i="13"/>
  <c r="F320" i="13"/>
  <c r="L320" i="13"/>
  <c r="P320" i="13"/>
  <c r="D322" i="13"/>
  <c r="F322" i="13"/>
  <c r="J322" i="13"/>
  <c r="O322" i="13"/>
  <c r="G322" i="13"/>
  <c r="L322" i="13"/>
  <c r="P322" i="13"/>
  <c r="I322" i="13"/>
  <c r="M322" i="13"/>
  <c r="C322" i="13"/>
  <c r="G324" i="13"/>
  <c r="L324" i="13"/>
  <c r="D324" i="13"/>
  <c r="J324" i="13"/>
  <c r="F324" i="13"/>
  <c r="M324" i="13"/>
  <c r="O324" i="13"/>
  <c r="C324" i="13"/>
  <c r="I324" i="13"/>
  <c r="P324" i="13"/>
  <c r="F326" i="13"/>
  <c r="L326" i="13"/>
  <c r="G326" i="13"/>
  <c r="M326" i="13"/>
  <c r="C326" i="13"/>
  <c r="I326" i="13"/>
  <c r="O326" i="13"/>
  <c r="P326" i="13"/>
  <c r="D326" i="13"/>
  <c r="J326" i="13"/>
  <c r="C328" i="13"/>
  <c r="I328" i="13"/>
  <c r="D328" i="13"/>
  <c r="J328" i="13"/>
  <c r="O328" i="13"/>
  <c r="F328" i="13"/>
  <c r="L328" i="13"/>
  <c r="P328" i="13"/>
  <c r="G328" i="13"/>
  <c r="M328" i="13"/>
  <c r="F330" i="13"/>
  <c r="J330" i="13"/>
  <c r="O330" i="13"/>
  <c r="G330" i="13"/>
  <c r="L330" i="13"/>
  <c r="P330" i="13"/>
  <c r="C330" i="13"/>
  <c r="M330" i="13"/>
  <c r="D330" i="13"/>
  <c r="I330" i="13"/>
  <c r="G332" i="13"/>
  <c r="L332" i="13"/>
  <c r="C332" i="13"/>
  <c r="M332" i="13"/>
  <c r="D332" i="13"/>
  <c r="I332" i="13"/>
  <c r="O332" i="13"/>
  <c r="J332" i="13"/>
  <c r="P332" i="13"/>
  <c r="F332" i="13"/>
  <c r="C334" i="13"/>
  <c r="I334" i="13"/>
  <c r="O334" i="13"/>
  <c r="D334" i="13"/>
  <c r="J334" i="13"/>
  <c r="P334" i="13"/>
  <c r="F334" i="13"/>
  <c r="L334" i="13"/>
  <c r="G334" i="13"/>
  <c r="M334" i="13"/>
  <c r="F336" i="13"/>
  <c r="L336" i="13"/>
  <c r="P336" i="13"/>
  <c r="G336" i="13"/>
  <c r="M336" i="13"/>
  <c r="C336" i="13"/>
  <c r="I336" i="13"/>
  <c r="O336" i="13"/>
  <c r="D336" i="13"/>
  <c r="J336" i="13"/>
  <c r="C338" i="13"/>
  <c r="M338" i="13"/>
  <c r="D338" i="13"/>
  <c r="I338" i="13"/>
  <c r="F338" i="13"/>
  <c r="J338" i="13"/>
  <c r="O338" i="13"/>
  <c r="G338" i="13"/>
  <c r="L338" i="13"/>
  <c r="P338" i="13"/>
  <c r="D340" i="13"/>
  <c r="I340" i="13"/>
  <c r="O340" i="13"/>
  <c r="F340" i="13"/>
  <c r="J340" i="13"/>
  <c r="P340" i="13"/>
  <c r="G340" i="13"/>
  <c r="L340" i="13"/>
  <c r="C340" i="13"/>
  <c r="M340" i="13"/>
  <c r="F342" i="13"/>
  <c r="L342" i="13"/>
  <c r="G342" i="13"/>
  <c r="M342" i="13"/>
  <c r="C342" i="13"/>
  <c r="I342" i="13"/>
  <c r="O342" i="13"/>
  <c r="J342" i="13"/>
  <c r="P342" i="13"/>
  <c r="D342" i="13"/>
  <c r="C344" i="13"/>
  <c r="I344" i="13"/>
  <c r="D344" i="13"/>
  <c r="J344" i="13"/>
  <c r="O344" i="13"/>
  <c r="F344" i="13"/>
  <c r="L344" i="13"/>
  <c r="P344" i="13"/>
  <c r="G344" i="13"/>
  <c r="M344" i="13"/>
  <c r="F346" i="13"/>
  <c r="O346" i="13"/>
  <c r="G346" i="13"/>
  <c r="L346" i="13"/>
  <c r="P346" i="13"/>
  <c r="C346" i="13"/>
  <c r="I346" i="13"/>
  <c r="M346" i="13"/>
  <c r="D346" i="13"/>
  <c r="J346" i="13"/>
  <c r="D348" i="13"/>
  <c r="J348" i="13"/>
  <c r="P348" i="13"/>
  <c r="F348" i="13"/>
  <c r="L348" i="13"/>
  <c r="G348" i="13"/>
  <c r="M348" i="13"/>
  <c r="C348" i="13"/>
  <c r="I348" i="13"/>
  <c r="O348" i="13"/>
  <c r="F350" i="13"/>
  <c r="J350" i="13"/>
  <c r="O350" i="13"/>
  <c r="G350" i="13"/>
  <c r="P350" i="13"/>
  <c r="C350" i="13"/>
  <c r="L350" i="13"/>
  <c r="M350" i="13"/>
  <c r="D350" i="13"/>
  <c r="I350" i="13"/>
  <c r="D352" i="13"/>
  <c r="J352" i="13"/>
  <c r="F352" i="13"/>
  <c r="O352" i="13"/>
  <c r="G352" i="13"/>
  <c r="L352" i="13"/>
  <c r="P352" i="13"/>
  <c r="C352" i="13"/>
  <c r="I352" i="13"/>
  <c r="M352" i="13"/>
  <c r="D354" i="13"/>
  <c r="M354" i="13"/>
  <c r="I354" i="13"/>
  <c r="O354" i="13"/>
  <c r="F354" i="13"/>
  <c r="J354" i="13"/>
  <c r="P354" i="13"/>
  <c r="L354" i="13"/>
  <c r="C354" i="13"/>
  <c r="G354" i="13"/>
  <c r="G356" i="13"/>
  <c r="L356" i="13"/>
  <c r="P356" i="13"/>
  <c r="C356" i="13"/>
  <c r="I356" i="13"/>
  <c r="M356" i="13"/>
  <c r="D356" i="13"/>
  <c r="J356" i="13"/>
  <c r="F356" i="13"/>
  <c r="O356" i="13"/>
  <c r="F358" i="13"/>
  <c r="J358" i="13"/>
  <c r="P358" i="13"/>
  <c r="C358" i="13"/>
  <c r="G358" i="13"/>
  <c r="L358" i="13"/>
  <c r="D358" i="13"/>
  <c r="M358" i="13"/>
  <c r="I358" i="13"/>
  <c r="O358" i="13"/>
  <c r="D360" i="13"/>
  <c r="J360" i="13"/>
  <c r="F360" i="13"/>
  <c r="O360" i="13"/>
  <c r="G360" i="13"/>
  <c r="L360" i="13"/>
  <c r="P360" i="13"/>
  <c r="C360" i="13"/>
  <c r="I360" i="13"/>
  <c r="M360" i="13"/>
  <c r="D362" i="13"/>
  <c r="M362" i="13"/>
  <c r="I362" i="13"/>
  <c r="O362" i="13"/>
  <c r="F362" i="13"/>
  <c r="J362" i="13"/>
  <c r="P362" i="13"/>
  <c r="G362" i="13"/>
  <c r="L362" i="13"/>
  <c r="C362" i="13"/>
  <c r="C3" i="11"/>
  <c r="I3" i="11"/>
  <c r="O3" i="11"/>
  <c r="M363" i="11"/>
  <c r="C363" i="11"/>
  <c r="L362" i="11"/>
  <c r="G362" i="11"/>
  <c r="H362" i="11" s="1"/>
  <c r="P361" i="11"/>
  <c r="L361" i="11"/>
  <c r="F361" i="11"/>
  <c r="P360" i="11"/>
  <c r="J360" i="11"/>
  <c r="O359" i="11"/>
  <c r="I359" i="11"/>
  <c r="D359" i="11"/>
  <c r="M358" i="11"/>
  <c r="I358" i="11"/>
  <c r="C358" i="11"/>
  <c r="M357" i="11"/>
  <c r="G357" i="11"/>
  <c r="L356" i="11"/>
  <c r="F356" i="11"/>
  <c r="P355" i="11"/>
  <c r="J355" i="11"/>
  <c r="F355" i="11"/>
  <c r="O354" i="11"/>
  <c r="J354" i="11"/>
  <c r="D354" i="11"/>
  <c r="E354" i="11" s="1"/>
  <c r="I353" i="11"/>
  <c r="C353" i="11"/>
  <c r="M352" i="11"/>
  <c r="G352" i="11"/>
  <c r="H352" i="11" s="1"/>
  <c r="C352" i="11"/>
  <c r="L351" i="11"/>
  <c r="G351" i="11"/>
  <c r="P350" i="11"/>
  <c r="F350" i="11"/>
  <c r="O349" i="11"/>
  <c r="J349" i="11"/>
  <c r="D349" i="11"/>
  <c r="O348" i="11"/>
  <c r="I348" i="11"/>
  <c r="D348" i="11"/>
  <c r="E348" i="11" s="1"/>
  <c r="M347" i="11"/>
  <c r="C347" i="11"/>
  <c r="L346" i="11"/>
  <c r="G346" i="11"/>
  <c r="H346" i="11" s="1"/>
  <c r="P345" i="11"/>
  <c r="L345" i="11"/>
  <c r="F345" i="11"/>
  <c r="P344" i="11"/>
  <c r="J344" i="11"/>
  <c r="O343" i="11"/>
  <c r="I343" i="11"/>
  <c r="D343" i="11"/>
  <c r="M342" i="11"/>
  <c r="I342" i="11"/>
  <c r="C342" i="11"/>
  <c r="M341" i="11"/>
  <c r="G341" i="11"/>
  <c r="L340" i="11"/>
  <c r="G340" i="11"/>
  <c r="H340" i="11" s="1"/>
  <c r="C340" i="11"/>
  <c r="L339" i="11"/>
  <c r="C339" i="11"/>
  <c r="M338" i="11"/>
  <c r="I338" i="11"/>
  <c r="C338" i="11"/>
  <c r="J337" i="11"/>
  <c r="L336" i="11"/>
  <c r="D336" i="11"/>
  <c r="L335" i="11"/>
  <c r="M334" i="11"/>
  <c r="D334" i="11"/>
  <c r="F330" i="11"/>
  <c r="O328" i="11"/>
  <c r="J324" i="11"/>
  <c r="G320" i="11"/>
  <c r="O318" i="11"/>
  <c r="Q318" i="11" s="1"/>
  <c r="C316" i="11"/>
  <c r="L314" i="11"/>
  <c r="G310" i="11"/>
  <c r="P308" i="11"/>
  <c r="C306" i="11"/>
  <c r="L304" i="11"/>
  <c r="P298" i="11"/>
  <c r="D296" i="11"/>
  <c r="M294" i="11"/>
  <c r="I290" i="11"/>
  <c r="I286" i="11"/>
  <c r="L282" i="11"/>
  <c r="C280" i="11"/>
  <c r="F276" i="11"/>
  <c r="P274" i="11"/>
  <c r="Q274" i="11" s="1"/>
  <c r="J268" i="11"/>
  <c r="L264" i="11"/>
  <c r="D262" i="11"/>
  <c r="O260" i="11"/>
  <c r="F258" i="11"/>
  <c r="I254" i="11"/>
  <c r="L250" i="11"/>
  <c r="C248" i="11"/>
  <c r="F244" i="11"/>
  <c r="P242" i="11"/>
  <c r="J236" i="11"/>
  <c r="L232" i="11"/>
  <c r="D230" i="11"/>
  <c r="O228" i="11"/>
  <c r="F226" i="11"/>
  <c r="I222" i="11"/>
  <c r="L218" i="11"/>
  <c r="C216" i="11"/>
  <c r="F212" i="11"/>
  <c r="P210" i="11"/>
  <c r="I204" i="11"/>
  <c r="D200" i="11"/>
  <c r="M198" i="11"/>
  <c r="I194" i="11"/>
  <c r="M188" i="11"/>
  <c r="J184" i="11"/>
  <c r="F180" i="11"/>
  <c r="O178" i="11"/>
  <c r="J174" i="11"/>
  <c r="F170" i="11"/>
  <c r="O168" i="11"/>
  <c r="C166" i="11"/>
  <c r="D144" i="11"/>
  <c r="I138" i="11"/>
  <c r="M132" i="11"/>
  <c r="F104" i="11"/>
  <c r="O98" i="11"/>
  <c r="L88" i="11"/>
  <c r="C68" i="11"/>
  <c r="P62" i="11"/>
  <c r="Q62" i="11" s="1"/>
  <c r="L52" i="11"/>
  <c r="D42" i="11"/>
  <c r="I36" i="11"/>
  <c r="D20" i="11"/>
  <c r="I14" i="11"/>
  <c r="M8" i="11"/>
  <c r="P363" i="12"/>
  <c r="L279" i="12"/>
  <c r="L145" i="12"/>
  <c r="F5" i="11"/>
  <c r="P5" i="11"/>
  <c r="Q5" i="11" s="1"/>
  <c r="G5" i="11"/>
  <c r="L5" i="11"/>
  <c r="C5" i="11"/>
  <c r="I5" i="11"/>
  <c r="M5" i="11"/>
  <c r="D5" i="11"/>
  <c r="J5" i="11"/>
  <c r="C7" i="11"/>
  <c r="G7" i="11"/>
  <c r="M7" i="11"/>
  <c r="D7" i="11"/>
  <c r="I7" i="11"/>
  <c r="O7" i="11"/>
  <c r="J7" i="11"/>
  <c r="P7" i="11"/>
  <c r="L7" i="11"/>
  <c r="D9" i="11"/>
  <c r="J9" i="11"/>
  <c r="O9" i="11"/>
  <c r="F9" i="11"/>
  <c r="P9" i="11"/>
  <c r="G9" i="11"/>
  <c r="L9" i="11"/>
  <c r="C9" i="11"/>
  <c r="I9" i="11"/>
  <c r="M9" i="11"/>
  <c r="G11" i="11"/>
  <c r="L11" i="11"/>
  <c r="C11" i="11"/>
  <c r="I11" i="11"/>
  <c r="M11" i="11"/>
  <c r="D11" i="11"/>
  <c r="J11" i="11"/>
  <c r="O11" i="11"/>
  <c r="P11" i="11"/>
  <c r="F11" i="11"/>
  <c r="D13" i="11"/>
  <c r="I13" i="11"/>
  <c r="O13" i="11"/>
  <c r="J13" i="11"/>
  <c r="P13" i="11"/>
  <c r="F13" i="11"/>
  <c r="L13" i="11"/>
  <c r="G13" i="11"/>
  <c r="M13" i="11"/>
  <c r="F15" i="11"/>
  <c r="P15" i="11"/>
  <c r="Q15" i="11" s="1"/>
  <c r="G15" i="11"/>
  <c r="L15" i="11"/>
  <c r="C15" i="11"/>
  <c r="I15" i="11"/>
  <c r="M15" i="11"/>
  <c r="D15" i="11"/>
  <c r="J15" i="11"/>
  <c r="C17" i="11"/>
  <c r="G17" i="11"/>
  <c r="H17" i="11" s="1"/>
  <c r="M17" i="11"/>
  <c r="D17" i="11"/>
  <c r="I17" i="11"/>
  <c r="O17" i="11"/>
  <c r="J17" i="11"/>
  <c r="P17" i="11"/>
  <c r="L17" i="11"/>
  <c r="D19" i="11"/>
  <c r="J19" i="11"/>
  <c r="O19" i="11"/>
  <c r="F19" i="11"/>
  <c r="P19" i="11"/>
  <c r="G19" i="11"/>
  <c r="L19" i="11"/>
  <c r="C19" i="11"/>
  <c r="I19" i="11"/>
  <c r="M19" i="11"/>
  <c r="F21" i="11"/>
  <c r="L21" i="11"/>
  <c r="C21" i="11"/>
  <c r="G21" i="11"/>
  <c r="M21" i="11"/>
  <c r="D21" i="11"/>
  <c r="I21" i="11"/>
  <c r="K21" i="11" s="1"/>
  <c r="O21" i="11"/>
  <c r="P21" i="11"/>
  <c r="C23" i="11"/>
  <c r="I23" i="11"/>
  <c r="M23" i="11"/>
  <c r="D23" i="11"/>
  <c r="J23" i="11"/>
  <c r="O23" i="11"/>
  <c r="F23" i="11"/>
  <c r="P23" i="11"/>
  <c r="G23" i="11"/>
  <c r="L23" i="11"/>
  <c r="J25" i="11"/>
  <c r="P25" i="11"/>
  <c r="Q25" i="11" s="1"/>
  <c r="F25" i="11"/>
  <c r="L25" i="11"/>
  <c r="C25" i="11"/>
  <c r="G25" i="11"/>
  <c r="M25" i="11"/>
  <c r="D25" i="11"/>
  <c r="I25" i="11"/>
  <c r="G27" i="11"/>
  <c r="H27" i="11" s="1"/>
  <c r="L27" i="11"/>
  <c r="C27" i="11"/>
  <c r="I27" i="11"/>
  <c r="M27" i="11"/>
  <c r="D27" i="11"/>
  <c r="J27" i="11"/>
  <c r="O27" i="11"/>
  <c r="P27" i="11"/>
  <c r="D29" i="11"/>
  <c r="M29" i="11"/>
  <c r="I29" i="11"/>
  <c r="O29" i="11"/>
  <c r="F29" i="11"/>
  <c r="J29" i="11"/>
  <c r="P29" i="11"/>
  <c r="C29" i="11"/>
  <c r="G29" i="11"/>
  <c r="L29" i="11"/>
  <c r="G31" i="11"/>
  <c r="H31" i="11" s="1"/>
  <c r="L31" i="11"/>
  <c r="P31" i="11"/>
  <c r="C31" i="11"/>
  <c r="I31" i="11"/>
  <c r="M31" i="11"/>
  <c r="D31" i="11"/>
  <c r="J31" i="11"/>
  <c r="O31" i="11"/>
  <c r="G33" i="11"/>
  <c r="L33" i="11"/>
  <c r="C33" i="11"/>
  <c r="M33" i="11"/>
  <c r="D33" i="11"/>
  <c r="I33" i="11"/>
  <c r="O33" i="11"/>
  <c r="Q33" i="11" s="1"/>
  <c r="F33" i="11"/>
  <c r="J33" i="11"/>
  <c r="F35" i="11"/>
  <c r="O35" i="11"/>
  <c r="G35" i="11"/>
  <c r="L35" i="11"/>
  <c r="P35" i="11"/>
  <c r="C35" i="11"/>
  <c r="I35" i="11"/>
  <c r="M35" i="11"/>
  <c r="J35" i="11"/>
  <c r="F37" i="11"/>
  <c r="J37" i="11"/>
  <c r="P37" i="11"/>
  <c r="Q37" i="11" s="1"/>
  <c r="G37" i="11"/>
  <c r="L37" i="11"/>
  <c r="C37" i="11"/>
  <c r="M37" i="11"/>
  <c r="D37" i="11"/>
  <c r="I37" i="11"/>
  <c r="G39" i="11"/>
  <c r="H39" i="11" s="1"/>
  <c r="M39" i="11"/>
  <c r="C39" i="11"/>
  <c r="I39" i="11"/>
  <c r="D39" i="11"/>
  <c r="J39" i="11"/>
  <c r="O39" i="11"/>
  <c r="L39" i="11"/>
  <c r="P39" i="11"/>
  <c r="D41" i="11"/>
  <c r="I41" i="11"/>
  <c r="O41" i="11"/>
  <c r="F41" i="11"/>
  <c r="J41" i="11"/>
  <c r="P41" i="11"/>
  <c r="G41" i="11"/>
  <c r="L41" i="11"/>
  <c r="C41" i="11"/>
  <c r="M41" i="11"/>
  <c r="F43" i="11"/>
  <c r="L43" i="11"/>
  <c r="P43" i="11"/>
  <c r="G43" i="11"/>
  <c r="M43" i="11"/>
  <c r="C43" i="11"/>
  <c r="I43" i="11"/>
  <c r="K43" i="11" s="1"/>
  <c r="O43" i="11"/>
  <c r="D43" i="11"/>
  <c r="G45" i="11"/>
  <c r="L45" i="11"/>
  <c r="C45" i="11"/>
  <c r="M45" i="11"/>
  <c r="D45" i="11"/>
  <c r="I45" i="11"/>
  <c r="O45" i="11"/>
  <c r="F45" i="11"/>
  <c r="J45" i="11"/>
  <c r="P45" i="11"/>
  <c r="G47" i="11"/>
  <c r="L47" i="11"/>
  <c r="P47" i="11"/>
  <c r="C47" i="11"/>
  <c r="I47" i="11"/>
  <c r="M47" i="11"/>
  <c r="D47" i="11"/>
  <c r="J47" i="11"/>
  <c r="O47" i="11"/>
  <c r="F47" i="11"/>
  <c r="F49" i="11"/>
  <c r="J49" i="11"/>
  <c r="P49" i="11"/>
  <c r="C49" i="11"/>
  <c r="G49" i="11"/>
  <c r="L49" i="11"/>
  <c r="D49" i="11"/>
  <c r="M49" i="11"/>
  <c r="I49" i="11"/>
  <c r="O49" i="11"/>
  <c r="D51" i="11"/>
  <c r="J51" i="11"/>
  <c r="F51" i="11"/>
  <c r="O51" i="11"/>
  <c r="G51" i="11"/>
  <c r="L51" i="11"/>
  <c r="P51" i="11"/>
  <c r="M51" i="11"/>
  <c r="C51" i="11"/>
  <c r="D53" i="11"/>
  <c r="M53" i="11"/>
  <c r="I53" i="11"/>
  <c r="O53" i="11"/>
  <c r="F53" i="11"/>
  <c r="J53" i="11"/>
  <c r="P53" i="11"/>
  <c r="C53" i="11"/>
  <c r="G53" i="11"/>
  <c r="L53" i="11"/>
  <c r="G55" i="11"/>
  <c r="H55" i="11" s="1"/>
  <c r="L55" i="11"/>
  <c r="P55" i="11"/>
  <c r="C55" i="11"/>
  <c r="I55" i="11"/>
  <c r="M55" i="11"/>
  <c r="D55" i="11"/>
  <c r="J55" i="11"/>
  <c r="O55" i="11"/>
  <c r="F57" i="11"/>
  <c r="J57" i="11"/>
  <c r="P57" i="11"/>
  <c r="Q57" i="11" s="1"/>
  <c r="C57" i="11"/>
  <c r="G57" i="11"/>
  <c r="L57" i="11"/>
  <c r="D57" i="11"/>
  <c r="M57" i="11"/>
  <c r="I57" i="11"/>
  <c r="D59" i="11"/>
  <c r="E59" i="11" s="1"/>
  <c r="J59" i="11"/>
  <c r="F59" i="11"/>
  <c r="O59" i="11"/>
  <c r="G59" i="11"/>
  <c r="L59" i="11"/>
  <c r="P59" i="11"/>
  <c r="I59" i="11"/>
  <c r="M59" i="11"/>
  <c r="D61" i="11"/>
  <c r="M61" i="11"/>
  <c r="I61" i="11"/>
  <c r="O61" i="11"/>
  <c r="F61" i="11"/>
  <c r="J61" i="11"/>
  <c r="P61" i="11"/>
  <c r="C61" i="11"/>
  <c r="G61" i="11"/>
  <c r="G63" i="11"/>
  <c r="L63" i="11"/>
  <c r="P63" i="11"/>
  <c r="C63" i="11"/>
  <c r="I63" i="11"/>
  <c r="M63" i="11"/>
  <c r="D63" i="11"/>
  <c r="J63" i="11"/>
  <c r="F63" i="11"/>
  <c r="O63" i="11"/>
  <c r="F65" i="11"/>
  <c r="J65" i="11"/>
  <c r="K65" i="11" s="1"/>
  <c r="P65" i="11"/>
  <c r="C65" i="11"/>
  <c r="G65" i="11"/>
  <c r="L65" i="11"/>
  <c r="D65" i="11"/>
  <c r="M65" i="11"/>
  <c r="O65" i="11"/>
  <c r="D67" i="11"/>
  <c r="J67" i="11"/>
  <c r="F67" i="11"/>
  <c r="O67" i="11"/>
  <c r="G67" i="11"/>
  <c r="L67" i="11"/>
  <c r="P67" i="11"/>
  <c r="C67" i="11"/>
  <c r="I67" i="11"/>
  <c r="M67" i="11"/>
  <c r="D69" i="11"/>
  <c r="M69" i="11"/>
  <c r="I69" i="11"/>
  <c r="O69" i="11"/>
  <c r="F69" i="11"/>
  <c r="H69" i="11" s="1"/>
  <c r="J69" i="11"/>
  <c r="P69" i="11"/>
  <c r="L69" i="11"/>
  <c r="C69" i="11"/>
  <c r="G71" i="11"/>
  <c r="M71" i="11"/>
  <c r="C71" i="11"/>
  <c r="I71" i="11"/>
  <c r="O71" i="11"/>
  <c r="D71" i="11"/>
  <c r="J71" i="11"/>
  <c r="P71" i="11"/>
  <c r="F71" i="11"/>
  <c r="L71" i="11"/>
  <c r="G73" i="11"/>
  <c r="H73" i="11" s="1"/>
  <c r="L73" i="11"/>
  <c r="P73" i="11"/>
  <c r="C73" i="11"/>
  <c r="I73" i="11"/>
  <c r="M73" i="11"/>
  <c r="D73" i="11"/>
  <c r="J73" i="11"/>
  <c r="O73" i="11"/>
  <c r="F75" i="11"/>
  <c r="J75" i="11"/>
  <c r="P75" i="11"/>
  <c r="Q75" i="11" s="1"/>
  <c r="C75" i="11"/>
  <c r="G75" i="11"/>
  <c r="L75" i="11"/>
  <c r="D75" i="11"/>
  <c r="M75" i="11"/>
  <c r="I75" i="11"/>
  <c r="D77" i="11"/>
  <c r="J77" i="11"/>
  <c r="F77" i="11"/>
  <c r="O77" i="11"/>
  <c r="G77" i="11"/>
  <c r="L77" i="11"/>
  <c r="P77" i="11"/>
  <c r="I77" i="11"/>
  <c r="M77" i="11"/>
  <c r="D79" i="11"/>
  <c r="M79" i="11"/>
  <c r="N79" i="11" s="1"/>
  <c r="I79" i="11"/>
  <c r="O79" i="11"/>
  <c r="F79" i="11"/>
  <c r="J79" i="11"/>
  <c r="P79" i="11"/>
  <c r="C79" i="11"/>
  <c r="G79" i="11"/>
  <c r="G81" i="11"/>
  <c r="L81" i="11"/>
  <c r="P81" i="11"/>
  <c r="C81" i="11"/>
  <c r="I81" i="11"/>
  <c r="M81" i="11"/>
  <c r="D81" i="11"/>
  <c r="J81" i="11"/>
  <c r="F81" i="11"/>
  <c r="O81" i="11"/>
  <c r="F83" i="11"/>
  <c r="J83" i="11"/>
  <c r="K83" i="11" s="1"/>
  <c r="P83" i="11"/>
  <c r="C83" i="11"/>
  <c r="G83" i="11"/>
  <c r="L83" i="11"/>
  <c r="D83" i="11"/>
  <c r="M83" i="11"/>
  <c r="O83" i="11"/>
  <c r="D85" i="11"/>
  <c r="J85" i="11"/>
  <c r="F85" i="11"/>
  <c r="O85" i="11"/>
  <c r="G85" i="11"/>
  <c r="L85" i="11"/>
  <c r="P85" i="11"/>
  <c r="C85" i="11"/>
  <c r="I85" i="11"/>
  <c r="M85" i="11"/>
  <c r="D87" i="11"/>
  <c r="M87" i="11"/>
  <c r="I87" i="11"/>
  <c r="O87" i="11"/>
  <c r="F87" i="11"/>
  <c r="J87" i="11"/>
  <c r="P87" i="11"/>
  <c r="L87" i="11"/>
  <c r="C87" i="11"/>
  <c r="G89" i="11"/>
  <c r="L89" i="11"/>
  <c r="P89" i="11"/>
  <c r="Q89" i="11" s="1"/>
  <c r="C89" i="11"/>
  <c r="I89" i="11"/>
  <c r="M89" i="11"/>
  <c r="D89" i="11"/>
  <c r="J89" i="11"/>
  <c r="F89" i="11"/>
  <c r="F91" i="11"/>
  <c r="J91" i="11"/>
  <c r="P91" i="11"/>
  <c r="C91" i="11"/>
  <c r="G91" i="11"/>
  <c r="L91" i="11"/>
  <c r="D91" i="11"/>
  <c r="M91" i="11"/>
  <c r="I91" i="11"/>
  <c r="O91" i="11"/>
  <c r="D93" i="11"/>
  <c r="J93" i="11"/>
  <c r="F93" i="11"/>
  <c r="O93" i="11"/>
  <c r="G93" i="11"/>
  <c r="L93" i="11"/>
  <c r="N93" i="11" s="1"/>
  <c r="P93" i="11"/>
  <c r="C93" i="11"/>
  <c r="I93" i="11"/>
  <c r="D95" i="11"/>
  <c r="E95" i="11" s="1"/>
  <c r="M95" i="11"/>
  <c r="I95" i="11"/>
  <c r="O95" i="11"/>
  <c r="F95" i="11"/>
  <c r="J95" i="11"/>
  <c r="P95" i="11"/>
  <c r="G95" i="11"/>
  <c r="L95" i="11"/>
  <c r="G97" i="11"/>
  <c r="L97" i="11"/>
  <c r="P97" i="11"/>
  <c r="C97" i="11"/>
  <c r="I97" i="11"/>
  <c r="M97" i="11"/>
  <c r="D97" i="11"/>
  <c r="J97" i="11"/>
  <c r="O97" i="11"/>
  <c r="F97" i="11"/>
  <c r="F99" i="11"/>
  <c r="J99" i="11"/>
  <c r="P99" i="11"/>
  <c r="C99" i="11"/>
  <c r="G99" i="11"/>
  <c r="L99" i="11"/>
  <c r="D99" i="11"/>
  <c r="M99" i="11"/>
  <c r="I99" i="11"/>
  <c r="O99" i="11"/>
  <c r="D101" i="11"/>
  <c r="J101" i="11"/>
  <c r="K101" i="11" s="1"/>
  <c r="O101" i="11"/>
  <c r="F101" i="11"/>
  <c r="P101" i="11"/>
  <c r="G101" i="11"/>
  <c r="L101" i="11"/>
  <c r="M101" i="11"/>
  <c r="C101" i="11"/>
  <c r="F103" i="11"/>
  <c r="L103" i="11"/>
  <c r="C103" i="11"/>
  <c r="G103" i="11"/>
  <c r="M103" i="11"/>
  <c r="D103" i="11"/>
  <c r="I103" i="11"/>
  <c r="O103" i="11"/>
  <c r="J103" i="11"/>
  <c r="P103" i="11"/>
  <c r="C105" i="11"/>
  <c r="I105" i="11"/>
  <c r="M105" i="11"/>
  <c r="N105" i="11" s="1"/>
  <c r="D105" i="11"/>
  <c r="J105" i="11"/>
  <c r="O105" i="11"/>
  <c r="F105" i="11"/>
  <c r="P105" i="11"/>
  <c r="G105" i="11"/>
  <c r="J107" i="11"/>
  <c r="P107" i="11"/>
  <c r="F107" i="11"/>
  <c r="L107" i="11"/>
  <c r="C107" i="11"/>
  <c r="E107" i="11" s="1"/>
  <c r="G107" i="11"/>
  <c r="M107" i="11"/>
  <c r="I107" i="11"/>
  <c r="O107" i="11"/>
  <c r="G109" i="11"/>
  <c r="L109" i="11"/>
  <c r="C109" i="11"/>
  <c r="I109" i="11"/>
  <c r="M109" i="11"/>
  <c r="D109" i="11"/>
  <c r="J109" i="11"/>
  <c r="O109" i="11"/>
  <c r="Q109" i="11" s="1"/>
  <c r="F109" i="11"/>
  <c r="D111" i="11"/>
  <c r="I111" i="11"/>
  <c r="O111" i="11"/>
  <c r="J111" i="11"/>
  <c r="P111" i="11"/>
  <c r="F111" i="11"/>
  <c r="H111" i="11" s="1"/>
  <c r="L111" i="11"/>
  <c r="M111" i="11"/>
  <c r="C111" i="11"/>
  <c r="F113" i="11"/>
  <c r="P113" i="11"/>
  <c r="G113" i="11"/>
  <c r="L113" i="11"/>
  <c r="C113" i="11"/>
  <c r="I113" i="11"/>
  <c r="M113" i="11"/>
  <c r="D113" i="11"/>
  <c r="J113" i="11"/>
  <c r="O113" i="11"/>
  <c r="C115" i="11"/>
  <c r="G115" i="11"/>
  <c r="M115" i="11"/>
  <c r="N115" i="11" s="1"/>
  <c r="D115" i="11"/>
  <c r="I115" i="11"/>
  <c r="O115" i="11"/>
  <c r="J115" i="11"/>
  <c r="P115" i="11"/>
  <c r="F115" i="11"/>
  <c r="D117" i="11"/>
  <c r="E117" i="11" s="1"/>
  <c r="J117" i="11"/>
  <c r="O117" i="11"/>
  <c r="F117" i="11"/>
  <c r="P117" i="11"/>
  <c r="G117" i="11"/>
  <c r="L117" i="11"/>
  <c r="I117" i="11"/>
  <c r="M117" i="11"/>
  <c r="F119" i="11"/>
  <c r="L119" i="11"/>
  <c r="C119" i="11"/>
  <c r="G119" i="11"/>
  <c r="M119" i="11"/>
  <c r="D119" i="11"/>
  <c r="I119" i="11"/>
  <c r="O119" i="11"/>
  <c r="J119" i="11"/>
  <c r="C121" i="11"/>
  <c r="I121" i="11"/>
  <c r="M121" i="11"/>
  <c r="D121" i="11"/>
  <c r="J121" i="11"/>
  <c r="O121" i="11"/>
  <c r="F121" i="11"/>
  <c r="H121" i="11" s="1"/>
  <c r="P121" i="11"/>
  <c r="L121" i="11"/>
  <c r="J123" i="11"/>
  <c r="P123" i="11"/>
  <c r="F123" i="11"/>
  <c r="L123" i="11"/>
  <c r="C123" i="11"/>
  <c r="G123" i="11"/>
  <c r="M123" i="11"/>
  <c r="D123" i="11"/>
  <c r="I123" i="11"/>
  <c r="O123" i="11"/>
  <c r="G125" i="11"/>
  <c r="L125" i="11"/>
  <c r="C125" i="11"/>
  <c r="I125" i="11"/>
  <c r="M125" i="11"/>
  <c r="D125" i="11"/>
  <c r="J125" i="11"/>
  <c r="O125" i="11"/>
  <c r="P125" i="11"/>
  <c r="F125" i="11"/>
  <c r="D127" i="11"/>
  <c r="E127" i="11" s="1"/>
  <c r="I127" i="11"/>
  <c r="O127" i="11"/>
  <c r="J127" i="11"/>
  <c r="P127" i="11"/>
  <c r="F127" i="11"/>
  <c r="L127" i="11"/>
  <c r="G127" i="11"/>
  <c r="M127" i="11"/>
  <c r="F129" i="11"/>
  <c r="P129" i="11"/>
  <c r="Q129" i="11" s="1"/>
  <c r="G129" i="11"/>
  <c r="L129" i="11"/>
  <c r="C129" i="11"/>
  <c r="I129" i="11"/>
  <c r="M129" i="11"/>
  <c r="D129" i="11"/>
  <c r="J129" i="11"/>
  <c r="C131" i="11"/>
  <c r="G131" i="11"/>
  <c r="M131" i="11"/>
  <c r="D131" i="11"/>
  <c r="I131" i="11"/>
  <c r="O131" i="11"/>
  <c r="J131" i="11"/>
  <c r="P131" i="11"/>
  <c r="L131" i="11"/>
  <c r="D133" i="11"/>
  <c r="J133" i="11"/>
  <c r="O133" i="11"/>
  <c r="F133" i="11"/>
  <c r="P133" i="11"/>
  <c r="G133" i="11"/>
  <c r="L133" i="11"/>
  <c r="C133" i="11"/>
  <c r="I133" i="11"/>
  <c r="M133" i="11"/>
  <c r="F135" i="11"/>
  <c r="L135" i="11"/>
  <c r="C135" i="11"/>
  <c r="G135" i="11"/>
  <c r="M135" i="11"/>
  <c r="D135" i="11"/>
  <c r="I135" i="11"/>
  <c r="K135" i="11" s="1"/>
  <c r="O135" i="11"/>
  <c r="P135" i="11"/>
  <c r="C137" i="11"/>
  <c r="I137" i="11"/>
  <c r="M137" i="11"/>
  <c r="D137" i="11"/>
  <c r="J137" i="11"/>
  <c r="O137" i="11"/>
  <c r="F137" i="11"/>
  <c r="P137" i="11"/>
  <c r="G137" i="11"/>
  <c r="L137" i="11"/>
  <c r="F139" i="11"/>
  <c r="L139" i="11"/>
  <c r="P139" i="11"/>
  <c r="Q139" i="11" s="1"/>
  <c r="G139" i="11"/>
  <c r="M139" i="11"/>
  <c r="C139" i="11"/>
  <c r="I139" i="11"/>
  <c r="D139" i="11"/>
  <c r="J139" i="11"/>
  <c r="C141" i="11"/>
  <c r="M141" i="11"/>
  <c r="D141" i="11"/>
  <c r="I141" i="11"/>
  <c r="O141" i="11"/>
  <c r="F141" i="11"/>
  <c r="H141" i="11" s="1"/>
  <c r="J141" i="11"/>
  <c r="P141" i="11"/>
  <c r="L141" i="11"/>
  <c r="D143" i="11"/>
  <c r="J143" i="11"/>
  <c r="O143" i="11"/>
  <c r="F143" i="11"/>
  <c r="L143" i="11"/>
  <c r="P143" i="11"/>
  <c r="G143" i="11"/>
  <c r="M143" i="11"/>
  <c r="C143" i="11"/>
  <c r="I143" i="11"/>
  <c r="G145" i="11"/>
  <c r="L145" i="11"/>
  <c r="C145" i="11"/>
  <c r="M145" i="11"/>
  <c r="D145" i="11"/>
  <c r="I145" i="11"/>
  <c r="K145" i="11" s="1"/>
  <c r="O145" i="11"/>
  <c r="P145" i="11"/>
  <c r="F145" i="11"/>
  <c r="C147" i="11"/>
  <c r="I147" i="11"/>
  <c r="D147" i="11"/>
  <c r="J147" i="11"/>
  <c r="O147" i="11"/>
  <c r="F147" i="11"/>
  <c r="L147" i="11"/>
  <c r="P147" i="11"/>
  <c r="G147" i="11"/>
  <c r="M147" i="11"/>
  <c r="F149" i="11"/>
  <c r="J149" i="11"/>
  <c r="P149" i="11"/>
  <c r="Q149" i="11" s="1"/>
  <c r="G149" i="11"/>
  <c r="L149" i="11"/>
  <c r="C149" i="11"/>
  <c r="M149" i="11"/>
  <c r="D149" i="11"/>
  <c r="I149" i="11"/>
  <c r="G151" i="11"/>
  <c r="H151" i="11" s="1"/>
  <c r="M151" i="11"/>
  <c r="C151" i="11"/>
  <c r="I151" i="11"/>
  <c r="D151" i="11"/>
  <c r="J151" i="11"/>
  <c r="O151" i="11"/>
  <c r="L151" i="11"/>
  <c r="P151" i="11"/>
  <c r="D153" i="11"/>
  <c r="I153" i="11"/>
  <c r="O153" i="11"/>
  <c r="F153" i="11"/>
  <c r="J153" i="11"/>
  <c r="P153" i="11"/>
  <c r="G153" i="11"/>
  <c r="L153" i="11"/>
  <c r="C153" i="11"/>
  <c r="M153" i="11"/>
  <c r="F155" i="11"/>
  <c r="L155" i="11"/>
  <c r="P155" i="11"/>
  <c r="G155" i="11"/>
  <c r="M155" i="11"/>
  <c r="C155" i="11"/>
  <c r="I155" i="11"/>
  <c r="K155" i="11" s="1"/>
  <c r="O155" i="11"/>
  <c r="D155" i="11"/>
  <c r="C157" i="11"/>
  <c r="M157" i="11"/>
  <c r="D157" i="11"/>
  <c r="I157" i="11"/>
  <c r="O157" i="11"/>
  <c r="F157" i="11"/>
  <c r="J157" i="11"/>
  <c r="P157" i="11"/>
  <c r="G157" i="11"/>
  <c r="L157" i="11"/>
  <c r="D159" i="11"/>
  <c r="J159" i="11"/>
  <c r="O159" i="11"/>
  <c r="F159" i="11"/>
  <c r="L159" i="11"/>
  <c r="P159" i="11"/>
  <c r="G159" i="11"/>
  <c r="M159" i="11"/>
  <c r="C159" i="11"/>
  <c r="I159" i="11"/>
  <c r="G161" i="11"/>
  <c r="H161" i="11" s="1"/>
  <c r="C161" i="11"/>
  <c r="M161" i="11"/>
  <c r="D161" i="11"/>
  <c r="I161" i="11"/>
  <c r="O161" i="11"/>
  <c r="J161" i="11"/>
  <c r="L161" i="11"/>
  <c r="P161" i="11"/>
  <c r="F163" i="11"/>
  <c r="L163" i="11"/>
  <c r="P163" i="11"/>
  <c r="G163" i="11"/>
  <c r="M163" i="11"/>
  <c r="C163" i="11"/>
  <c r="I163" i="11"/>
  <c r="C165" i="11"/>
  <c r="M165" i="11"/>
  <c r="D165" i="11"/>
  <c r="I165" i="11"/>
  <c r="O165" i="11"/>
  <c r="F165" i="11"/>
  <c r="H165" i="11" s="1"/>
  <c r="J165" i="11"/>
  <c r="P165" i="11"/>
  <c r="D167" i="11"/>
  <c r="J167" i="11"/>
  <c r="K167" i="11" s="1"/>
  <c r="O167" i="11"/>
  <c r="F167" i="11"/>
  <c r="L167" i="11"/>
  <c r="P167" i="11"/>
  <c r="G167" i="11"/>
  <c r="M167" i="11"/>
  <c r="G169" i="11"/>
  <c r="L169" i="11"/>
  <c r="C169" i="11"/>
  <c r="M169" i="11"/>
  <c r="D169" i="11"/>
  <c r="I169" i="11"/>
  <c r="O169" i="11"/>
  <c r="C171" i="11"/>
  <c r="I171" i="11"/>
  <c r="D171" i="11"/>
  <c r="J171" i="11"/>
  <c r="O171" i="11"/>
  <c r="F171" i="11"/>
  <c r="L171" i="11"/>
  <c r="N171" i="11" s="1"/>
  <c r="P171" i="11"/>
  <c r="F173" i="11"/>
  <c r="J173" i="11"/>
  <c r="P173" i="11"/>
  <c r="G173" i="11"/>
  <c r="L173" i="11"/>
  <c r="C173" i="11"/>
  <c r="E173" i="11" s="1"/>
  <c r="M173" i="11"/>
  <c r="G175" i="11"/>
  <c r="M175" i="11"/>
  <c r="C175" i="11"/>
  <c r="I175" i="11"/>
  <c r="D175" i="11"/>
  <c r="J175" i="11"/>
  <c r="O175" i="11"/>
  <c r="D177" i="11"/>
  <c r="I177" i="11"/>
  <c r="O177" i="11"/>
  <c r="F177" i="11"/>
  <c r="J177" i="11"/>
  <c r="P177" i="11"/>
  <c r="G177" i="11"/>
  <c r="L177" i="11"/>
  <c r="N177" i="11" s="1"/>
  <c r="F179" i="11"/>
  <c r="L179" i="11"/>
  <c r="P179" i="11"/>
  <c r="G179" i="11"/>
  <c r="M179" i="11"/>
  <c r="C179" i="11"/>
  <c r="E179" i="11" s="1"/>
  <c r="I179" i="11"/>
  <c r="C181" i="11"/>
  <c r="M181" i="11"/>
  <c r="N181" i="11" s="1"/>
  <c r="D181" i="11"/>
  <c r="I181" i="11"/>
  <c r="O181" i="11"/>
  <c r="F181" i="11"/>
  <c r="J181" i="11"/>
  <c r="P181" i="11"/>
  <c r="D183" i="11"/>
  <c r="E183" i="11" s="1"/>
  <c r="J183" i="11"/>
  <c r="O183" i="11"/>
  <c r="F183" i="11"/>
  <c r="L183" i="11"/>
  <c r="P183" i="11"/>
  <c r="G183" i="11"/>
  <c r="M183" i="11"/>
  <c r="G185" i="11"/>
  <c r="L185" i="11"/>
  <c r="C185" i="11"/>
  <c r="M185" i="11"/>
  <c r="D185" i="11"/>
  <c r="I185" i="11"/>
  <c r="O185" i="11"/>
  <c r="C187" i="11"/>
  <c r="I187" i="11"/>
  <c r="D187" i="11"/>
  <c r="J187" i="11"/>
  <c r="O187" i="11"/>
  <c r="F187" i="11"/>
  <c r="H187" i="11" s="1"/>
  <c r="L187" i="11"/>
  <c r="P187" i="11"/>
  <c r="F189" i="11"/>
  <c r="J189" i="11"/>
  <c r="P189" i="11"/>
  <c r="G189" i="11"/>
  <c r="L189" i="11"/>
  <c r="C189" i="11"/>
  <c r="M189" i="11"/>
  <c r="G191" i="11"/>
  <c r="M191" i="11"/>
  <c r="N191" i="11" s="1"/>
  <c r="C191" i="11"/>
  <c r="I191" i="11"/>
  <c r="D191" i="11"/>
  <c r="J191" i="11"/>
  <c r="O191" i="11"/>
  <c r="D193" i="11"/>
  <c r="I193" i="11"/>
  <c r="O193" i="11"/>
  <c r="F193" i="11"/>
  <c r="J193" i="11"/>
  <c r="P193" i="11"/>
  <c r="G193" i="11"/>
  <c r="L193" i="11"/>
  <c r="N193" i="11" s="1"/>
  <c r="F195" i="11"/>
  <c r="L195" i="11"/>
  <c r="P195" i="11"/>
  <c r="G195" i="11"/>
  <c r="M195" i="11"/>
  <c r="C195" i="11"/>
  <c r="I195" i="11"/>
  <c r="C197" i="11"/>
  <c r="M197" i="11"/>
  <c r="D197" i="11"/>
  <c r="I197" i="11"/>
  <c r="O197" i="11"/>
  <c r="F197" i="11"/>
  <c r="H197" i="11" s="1"/>
  <c r="J197" i="11"/>
  <c r="P197" i="11"/>
  <c r="D199" i="11"/>
  <c r="E199" i="11" s="1"/>
  <c r="J199" i="11"/>
  <c r="O199" i="11"/>
  <c r="F199" i="11"/>
  <c r="L199" i="11"/>
  <c r="P199" i="11"/>
  <c r="G199" i="11"/>
  <c r="M199" i="11"/>
  <c r="G201" i="11"/>
  <c r="L201" i="11"/>
  <c r="C201" i="11"/>
  <c r="M201" i="11"/>
  <c r="D201" i="11"/>
  <c r="I201" i="11"/>
  <c r="K201" i="11" s="1"/>
  <c r="O201" i="11"/>
  <c r="C203" i="11"/>
  <c r="I203" i="11"/>
  <c r="D203" i="11"/>
  <c r="J203" i="11"/>
  <c r="O203" i="11"/>
  <c r="F203" i="11"/>
  <c r="L203" i="11"/>
  <c r="P203" i="11"/>
  <c r="F205" i="11"/>
  <c r="J205" i="11"/>
  <c r="P205" i="11"/>
  <c r="Q205" i="11" s="1"/>
  <c r="G205" i="11"/>
  <c r="L205" i="11"/>
  <c r="C205" i="11"/>
  <c r="M205" i="11"/>
  <c r="D207" i="11"/>
  <c r="J207" i="11"/>
  <c r="F207" i="11"/>
  <c r="O207" i="11"/>
  <c r="G207" i="11"/>
  <c r="L207" i="11"/>
  <c r="P207" i="11"/>
  <c r="D209" i="11"/>
  <c r="M209" i="11"/>
  <c r="I209" i="11"/>
  <c r="O209" i="11"/>
  <c r="F209" i="11"/>
  <c r="J209" i="11"/>
  <c r="P209" i="11"/>
  <c r="G211" i="11"/>
  <c r="H211" i="11" s="1"/>
  <c r="L211" i="11"/>
  <c r="P211" i="11"/>
  <c r="C211" i="11"/>
  <c r="I211" i="11"/>
  <c r="M211" i="11"/>
  <c r="D211" i="11"/>
  <c r="J211" i="11"/>
  <c r="F213" i="11"/>
  <c r="J213" i="11"/>
  <c r="K213" i="11" s="1"/>
  <c r="P213" i="11"/>
  <c r="C213" i="11"/>
  <c r="G213" i="11"/>
  <c r="L213" i="11"/>
  <c r="D213" i="11"/>
  <c r="M213" i="11"/>
  <c r="D215" i="11"/>
  <c r="J215" i="11"/>
  <c r="F215" i="11"/>
  <c r="O215" i="11"/>
  <c r="G215" i="11"/>
  <c r="L215" i="11"/>
  <c r="P215" i="11"/>
  <c r="D217" i="11"/>
  <c r="M217" i="11"/>
  <c r="I217" i="11"/>
  <c r="O217" i="11"/>
  <c r="F217" i="11"/>
  <c r="H217" i="11" s="1"/>
  <c r="J217" i="11"/>
  <c r="P217" i="11"/>
  <c r="G219" i="11"/>
  <c r="L219" i="11"/>
  <c r="P219" i="11"/>
  <c r="C219" i="11"/>
  <c r="I219" i="11"/>
  <c r="M219" i="11"/>
  <c r="D219" i="11"/>
  <c r="J219" i="11"/>
  <c r="F221" i="11"/>
  <c r="J221" i="11"/>
  <c r="P221" i="11"/>
  <c r="C221" i="11"/>
  <c r="G221" i="11"/>
  <c r="L221" i="11"/>
  <c r="D221" i="11"/>
  <c r="M221" i="11"/>
  <c r="D223" i="11"/>
  <c r="J223" i="11"/>
  <c r="F223" i="11"/>
  <c r="O223" i="11"/>
  <c r="G223" i="11"/>
  <c r="L223" i="11"/>
  <c r="N223" i="11" s="1"/>
  <c r="P223" i="11"/>
  <c r="D225" i="11"/>
  <c r="M225" i="11"/>
  <c r="I225" i="11"/>
  <c r="O225" i="11"/>
  <c r="F225" i="11"/>
  <c r="J225" i="11"/>
  <c r="P225" i="11"/>
  <c r="G227" i="11"/>
  <c r="L227" i="11"/>
  <c r="P227" i="11"/>
  <c r="Q227" i="11" s="1"/>
  <c r="C227" i="11"/>
  <c r="I227" i="11"/>
  <c r="M227" i="11"/>
  <c r="D227" i="11"/>
  <c r="J227" i="11"/>
  <c r="F229" i="11"/>
  <c r="J229" i="11"/>
  <c r="K229" i="11" s="1"/>
  <c r="P229" i="11"/>
  <c r="C229" i="11"/>
  <c r="G229" i="11"/>
  <c r="L229" i="11"/>
  <c r="D229" i="11"/>
  <c r="M229" i="11"/>
  <c r="D231" i="11"/>
  <c r="J231" i="11"/>
  <c r="K231" i="11" s="1"/>
  <c r="F231" i="11"/>
  <c r="O231" i="11"/>
  <c r="G231" i="11"/>
  <c r="L231" i="11"/>
  <c r="P231" i="11"/>
  <c r="D233" i="11"/>
  <c r="M233" i="11"/>
  <c r="I233" i="11"/>
  <c r="O233" i="11"/>
  <c r="F233" i="11"/>
  <c r="J233" i="11"/>
  <c r="P233" i="11"/>
  <c r="G235" i="11"/>
  <c r="H235" i="11" s="1"/>
  <c r="L235" i="11"/>
  <c r="P235" i="11"/>
  <c r="C235" i="11"/>
  <c r="I235" i="11"/>
  <c r="M235" i="11"/>
  <c r="D235" i="11"/>
  <c r="J235" i="11"/>
  <c r="F237" i="11"/>
  <c r="J237" i="11"/>
  <c r="P237" i="11"/>
  <c r="Q237" i="11" s="1"/>
  <c r="C237" i="11"/>
  <c r="G237" i="11"/>
  <c r="L237" i="11"/>
  <c r="D237" i="11"/>
  <c r="M237" i="11"/>
  <c r="D239" i="11"/>
  <c r="J239" i="11"/>
  <c r="F239" i="11"/>
  <c r="O239" i="11"/>
  <c r="G239" i="11"/>
  <c r="L239" i="11"/>
  <c r="P239" i="11"/>
  <c r="D241" i="11"/>
  <c r="M241" i="11"/>
  <c r="I241" i="11"/>
  <c r="O241" i="11"/>
  <c r="F241" i="11"/>
  <c r="J241" i="11"/>
  <c r="P241" i="11"/>
  <c r="G243" i="11"/>
  <c r="H243" i="11" s="1"/>
  <c r="L243" i="11"/>
  <c r="P243" i="11"/>
  <c r="C243" i="11"/>
  <c r="I243" i="11"/>
  <c r="M243" i="11"/>
  <c r="D243" i="11"/>
  <c r="J243" i="11"/>
  <c r="F245" i="11"/>
  <c r="J245" i="11"/>
  <c r="K245" i="11" s="1"/>
  <c r="P245" i="11"/>
  <c r="C245" i="11"/>
  <c r="G245" i="11"/>
  <c r="L245" i="11"/>
  <c r="D245" i="11"/>
  <c r="M245" i="11"/>
  <c r="D247" i="11"/>
  <c r="J247" i="11"/>
  <c r="F247" i="11"/>
  <c r="O247" i="11"/>
  <c r="G247" i="11"/>
  <c r="L247" i="11"/>
  <c r="P247" i="11"/>
  <c r="D249" i="11"/>
  <c r="M249" i="11"/>
  <c r="I249" i="11"/>
  <c r="O249" i="11"/>
  <c r="F249" i="11"/>
  <c r="H249" i="11" s="1"/>
  <c r="J249" i="11"/>
  <c r="P249" i="11"/>
  <c r="G251" i="11"/>
  <c r="L251" i="11"/>
  <c r="P251" i="11"/>
  <c r="C251" i="11"/>
  <c r="I251" i="11"/>
  <c r="M251" i="11"/>
  <c r="D251" i="11"/>
  <c r="J251" i="11"/>
  <c r="F253" i="11"/>
  <c r="J253" i="11"/>
  <c r="P253" i="11"/>
  <c r="C253" i="11"/>
  <c r="G253" i="11"/>
  <c r="L253" i="11"/>
  <c r="D253" i="11"/>
  <c r="M253" i="11"/>
  <c r="D255" i="11"/>
  <c r="J255" i="11"/>
  <c r="F255" i="11"/>
  <c r="O255" i="11"/>
  <c r="G255" i="11"/>
  <c r="L255" i="11"/>
  <c r="N255" i="11" s="1"/>
  <c r="P255" i="11"/>
  <c r="D257" i="11"/>
  <c r="E257" i="11" s="1"/>
  <c r="M257" i="11"/>
  <c r="I257" i="11"/>
  <c r="O257" i="11"/>
  <c r="F257" i="11"/>
  <c r="J257" i="11"/>
  <c r="P257" i="11"/>
  <c r="G259" i="11"/>
  <c r="L259" i="11"/>
  <c r="P259" i="11"/>
  <c r="Q259" i="11" s="1"/>
  <c r="C259" i="11"/>
  <c r="I259" i="11"/>
  <c r="M259" i="11"/>
  <c r="D259" i="11"/>
  <c r="J259" i="11"/>
  <c r="F261" i="11"/>
  <c r="J261" i="11"/>
  <c r="K261" i="11" s="1"/>
  <c r="P261" i="11"/>
  <c r="C261" i="11"/>
  <c r="G261" i="11"/>
  <c r="L261" i="11"/>
  <c r="D261" i="11"/>
  <c r="M261" i="11"/>
  <c r="D263" i="11"/>
  <c r="J263" i="11"/>
  <c r="K263" i="11" s="1"/>
  <c r="F263" i="11"/>
  <c r="O263" i="11"/>
  <c r="G263" i="11"/>
  <c r="L263" i="11"/>
  <c r="P263" i="11"/>
  <c r="D265" i="11"/>
  <c r="M265" i="11"/>
  <c r="I265" i="11"/>
  <c r="O265" i="11"/>
  <c r="F265" i="11"/>
  <c r="J265" i="11"/>
  <c r="P265" i="11"/>
  <c r="G267" i="11"/>
  <c r="H267" i="11" s="1"/>
  <c r="L267" i="11"/>
  <c r="P267" i="11"/>
  <c r="C267" i="11"/>
  <c r="I267" i="11"/>
  <c r="M267" i="11"/>
  <c r="D267" i="11"/>
  <c r="J267" i="11"/>
  <c r="F269" i="11"/>
  <c r="J269" i="11"/>
  <c r="P269" i="11"/>
  <c r="Q269" i="11" s="1"/>
  <c r="C269" i="11"/>
  <c r="G269" i="11"/>
  <c r="L269" i="11"/>
  <c r="D269" i="11"/>
  <c r="M269" i="11"/>
  <c r="D271" i="11"/>
  <c r="J271" i="11"/>
  <c r="F271" i="11"/>
  <c r="O271" i="11"/>
  <c r="G271" i="11"/>
  <c r="L271" i="11"/>
  <c r="P271" i="11"/>
  <c r="D273" i="11"/>
  <c r="M273" i="11"/>
  <c r="I273" i="11"/>
  <c r="O273" i="11"/>
  <c r="F273" i="11"/>
  <c r="J273" i="11"/>
  <c r="P273" i="11"/>
  <c r="G275" i="11"/>
  <c r="H275" i="11" s="1"/>
  <c r="L275" i="11"/>
  <c r="P275" i="11"/>
  <c r="C275" i="11"/>
  <c r="I275" i="11"/>
  <c r="M275" i="11"/>
  <c r="D275" i="11"/>
  <c r="J275" i="11"/>
  <c r="F277" i="11"/>
  <c r="J277" i="11"/>
  <c r="K277" i="11" s="1"/>
  <c r="P277" i="11"/>
  <c r="C277" i="11"/>
  <c r="G277" i="11"/>
  <c r="L277" i="11"/>
  <c r="D277" i="11"/>
  <c r="M277" i="11"/>
  <c r="D279" i="11"/>
  <c r="J279" i="11"/>
  <c r="F279" i="11"/>
  <c r="O279" i="11"/>
  <c r="G279" i="11"/>
  <c r="L279" i="11"/>
  <c r="P279" i="11"/>
  <c r="D281" i="11"/>
  <c r="M281" i="11"/>
  <c r="I281" i="11"/>
  <c r="O281" i="11"/>
  <c r="F281" i="11"/>
  <c r="H281" i="11" s="1"/>
  <c r="J281" i="11"/>
  <c r="P281" i="11"/>
  <c r="G283" i="11"/>
  <c r="L283" i="11"/>
  <c r="P283" i="11"/>
  <c r="C283" i="11"/>
  <c r="I283" i="11"/>
  <c r="M283" i="11"/>
  <c r="D283" i="11"/>
  <c r="J283" i="11"/>
  <c r="F285" i="11"/>
  <c r="J285" i="11"/>
  <c r="P285" i="11"/>
  <c r="C285" i="11"/>
  <c r="G285" i="11"/>
  <c r="L285" i="11"/>
  <c r="D285" i="11"/>
  <c r="M285" i="11"/>
  <c r="D287" i="11"/>
  <c r="J287" i="11"/>
  <c r="F287" i="11"/>
  <c r="O287" i="11"/>
  <c r="G287" i="11"/>
  <c r="L287" i="11"/>
  <c r="N287" i="11" s="1"/>
  <c r="P287" i="11"/>
  <c r="D289" i="11"/>
  <c r="I289" i="11"/>
  <c r="O289" i="11"/>
  <c r="J289" i="11"/>
  <c r="P289" i="11"/>
  <c r="F289" i="11"/>
  <c r="H289" i="11" s="1"/>
  <c r="L289" i="11"/>
  <c r="F291" i="11"/>
  <c r="P291" i="11"/>
  <c r="Q291" i="11" s="1"/>
  <c r="G291" i="11"/>
  <c r="L291" i="11"/>
  <c r="C291" i="11"/>
  <c r="I291" i="11"/>
  <c r="M291" i="11"/>
  <c r="C293" i="11"/>
  <c r="G293" i="11"/>
  <c r="H293" i="11" s="1"/>
  <c r="M293" i="11"/>
  <c r="D293" i="11"/>
  <c r="I293" i="11"/>
  <c r="O293" i="11"/>
  <c r="J293" i="11"/>
  <c r="P293" i="11"/>
  <c r="D295" i="11"/>
  <c r="E295" i="11" s="1"/>
  <c r="J295" i="11"/>
  <c r="O295" i="11"/>
  <c r="F295" i="11"/>
  <c r="P295" i="11"/>
  <c r="G295" i="11"/>
  <c r="L295" i="11"/>
  <c r="F297" i="11"/>
  <c r="L297" i="11"/>
  <c r="C297" i="11"/>
  <c r="G297" i="11"/>
  <c r="M297" i="11"/>
  <c r="D297" i="11"/>
  <c r="I297" i="11"/>
  <c r="K297" i="11" s="1"/>
  <c r="O297" i="11"/>
  <c r="C299" i="11"/>
  <c r="I299" i="11"/>
  <c r="M299" i="11"/>
  <c r="D299" i="11"/>
  <c r="J299" i="11"/>
  <c r="O299" i="11"/>
  <c r="F299" i="11"/>
  <c r="P299" i="11"/>
  <c r="J301" i="11"/>
  <c r="P301" i="11"/>
  <c r="Q301" i="11" s="1"/>
  <c r="F301" i="11"/>
  <c r="L301" i="11"/>
  <c r="C301" i="11"/>
  <c r="G301" i="11"/>
  <c r="M301" i="11"/>
  <c r="G303" i="11"/>
  <c r="L303" i="11"/>
  <c r="C303" i="11"/>
  <c r="I303" i="11"/>
  <c r="M303" i="11"/>
  <c r="D303" i="11"/>
  <c r="J303" i="11"/>
  <c r="O303" i="11"/>
  <c r="D305" i="11"/>
  <c r="I305" i="11"/>
  <c r="O305" i="11"/>
  <c r="J305" i="11"/>
  <c r="P305" i="11"/>
  <c r="F305" i="11"/>
  <c r="L305" i="11"/>
  <c r="F307" i="11"/>
  <c r="P307" i="11"/>
  <c r="G307" i="11"/>
  <c r="L307" i="11"/>
  <c r="C307" i="11"/>
  <c r="I307" i="11"/>
  <c r="K307" i="11" s="1"/>
  <c r="M307" i="11"/>
  <c r="C309" i="11"/>
  <c r="G309" i="11"/>
  <c r="M309" i="11"/>
  <c r="D309" i="11"/>
  <c r="I309" i="11"/>
  <c r="O309" i="11"/>
  <c r="J309" i="11"/>
  <c r="P309" i="11"/>
  <c r="D311" i="11"/>
  <c r="J311" i="11"/>
  <c r="O311" i="11"/>
  <c r="F311" i="11"/>
  <c r="P311" i="11"/>
  <c r="G311" i="11"/>
  <c r="L311" i="11"/>
  <c r="F313" i="11"/>
  <c r="L313" i="11"/>
  <c r="C313" i="11"/>
  <c r="G313" i="11"/>
  <c r="M313" i="11"/>
  <c r="D313" i="11"/>
  <c r="I313" i="11"/>
  <c r="K313" i="11" s="1"/>
  <c r="O313" i="11"/>
  <c r="C315" i="11"/>
  <c r="I315" i="11"/>
  <c r="M315" i="11"/>
  <c r="D315" i="11"/>
  <c r="J315" i="11"/>
  <c r="O315" i="11"/>
  <c r="F315" i="11"/>
  <c r="H315" i="11" s="1"/>
  <c r="P315" i="11"/>
  <c r="J317" i="11"/>
  <c r="K317" i="11" s="1"/>
  <c r="P317" i="11"/>
  <c r="F317" i="11"/>
  <c r="L317" i="11"/>
  <c r="C317" i="11"/>
  <c r="G317" i="11"/>
  <c r="M317" i="11"/>
  <c r="G319" i="11"/>
  <c r="H319" i="11" s="1"/>
  <c r="L319" i="11"/>
  <c r="C319" i="11"/>
  <c r="I319" i="11"/>
  <c r="M319" i="11"/>
  <c r="D319" i="11"/>
  <c r="J319" i="11"/>
  <c r="O319" i="11"/>
  <c r="D321" i="11"/>
  <c r="I321" i="11"/>
  <c r="O321" i="11"/>
  <c r="J321" i="11"/>
  <c r="P321" i="11"/>
  <c r="F321" i="11"/>
  <c r="L321" i="11"/>
  <c r="N321" i="11" s="1"/>
  <c r="F323" i="11"/>
  <c r="P323" i="11"/>
  <c r="G323" i="11"/>
  <c r="L323" i="11"/>
  <c r="C323" i="11"/>
  <c r="I323" i="11"/>
  <c r="M323" i="11"/>
  <c r="C325" i="11"/>
  <c r="G325" i="11"/>
  <c r="H325" i="11" s="1"/>
  <c r="M325" i="11"/>
  <c r="D325" i="11"/>
  <c r="I325" i="11"/>
  <c r="O325" i="11"/>
  <c r="J325" i="11"/>
  <c r="P325" i="11"/>
  <c r="D327" i="11"/>
  <c r="J327" i="11"/>
  <c r="K327" i="11" s="1"/>
  <c r="O327" i="11"/>
  <c r="F327" i="11"/>
  <c r="P327" i="11"/>
  <c r="G327" i="11"/>
  <c r="L327" i="11"/>
  <c r="F329" i="11"/>
  <c r="L329" i="11"/>
  <c r="C329" i="11"/>
  <c r="G329" i="11"/>
  <c r="M329" i="11"/>
  <c r="D329" i="11"/>
  <c r="I329" i="11"/>
  <c r="K329" i="11" s="1"/>
  <c r="O329" i="11"/>
  <c r="C331" i="11"/>
  <c r="I331" i="11"/>
  <c r="M331" i="11"/>
  <c r="N331" i="11" s="1"/>
  <c r="D331" i="11"/>
  <c r="J331" i="11"/>
  <c r="O331" i="11"/>
  <c r="F331" i="11"/>
  <c r="P331" i="11"/>
  <c r="J333" i="11"/>
  <c r="P333" i="11"/>
  <c r="F333" i="11"/>
  <c r="L333" i="11"/>
  <c r="C333" i="11"/>
  <c r="E333" i="11" s="1"/>
  <c r="G333" i="11"/>
  <c r="M333" i="11"/>
  <c r="D335" i="11"/>
  <c r="J335" i="11"/>
  <c r="O335" i="11"/>
  <c r="F337" i="11"/>
  <c r="L337" i="11"/>
  <c r="D4" i="12"/>
  <c r="J4" i="12"/>
  <c r="O4" i="12"/>
  <c r="F4" i="12"/>
  <c r="L4" i="12"/>
  <c r="P4" i="12"/>
  <c r="G4" i="12"/>
  <c r="M4" i="12"/>
  <c r="C4" i="12"/>
  <c r="I4" i="12"/>
  <c r="G6" i="12"/>
  <c r="L6" i="12"/>
  <c r="C6" i="12"/>
  <c r="M6" i="12"/>
  <c r="D6" i="12"/>
  <c r="I6" i="12"/>
  <c r="O6" i="12"/>
  <c r="P6" i="12"/>
  <c r="F6" i="12"/>
  <c r="J6" i="12"/>
  <c r="C8" i="12"/>
  <c r="I8" i="12"/>
  <c r="D8" i="12"/>
  <c r="J8" i="12"/>
  <c r="O8" i="12"/>
  <c r="F8" i="12"/>
  <c r="L8" i="12"/>
  <c r="P8" i="12"/>
  <c r="G8" i="12"/>
  <c r="M8" i="12"/>
  <c r="F10" i="12"/>
  <c r="J10" i="12"/>
  <c r="P10" i="12"/>
  <c r="G10" i="12"/>
  <c r="L10" i="12"/>
  <c r="C10" i="12"/>
  <c r="M10" i="12"/>
  <c r="D10" i="12"/>
  <c r="I10" i="12"/>
  <c r="O10" i="12"/>
  <c r="G12" i="12"/>
  <c r="M12" i="12"/>
  <c r="C12" i="12"/>
  <c r="I12" i="12"/>
  <c r="D12" i="12"/>
  <c r="J12" i="12"/>
  <c r="O12" i="12"/>
  <c r="L12" i="12"/>
  <c r="P12" i="12"/>
  <c r="F12" i="12"/>
  <c r="D14" i="12"/>
  <c r="I14" i="12"/>
  <c r="O14" i="12"/>
  <c r="F14" i="12"/>
  <c r="J14" i="12"/>
  <c r="P14" i="12"/>
  <c r="G14" i="12"/>
  <c r="L14" i="12"/>
  <c r="C14" i="12"/>
  <c r="M14" i="12"/>
  <c r="F16" i="12"/>
  <c r="L16" i="12"/>
  <c r="P16" i="12"/>
  <c r="G16" i="12"/>
  <c r="M16" i="12"/>
  <c r="C16" i="12"/>
  <c r="I16" i="12"/>
  <c r="O16" i="12"/>
  <c r="D16" i="12"/>
  <c r="J16" i="12"/>
  <c r="G18" i="12"/>
  <c r="P18" i="12"/>
  <c r="C18" i="12"/>
  <c r="L18" i="12"/>
  <c r="D18" i="12"/>
  <c r="I18" i="12"/>
  <c r="M18" i="12"/>
  <c r="F18" i="12"/>
  <c r="J18" i="12"/>
  <c r="O18" i="12"/>
  <c r="J20" i="12"/>
  <c r="O20" i="12"/>
  <c r="F20" i="12"/>
  <c r="L20" i="12"/>
  <c r="P20" i="12"/>
  <c r="C20" i="12"/>
  <c r="G20" i="12"/>
  <c r="M20" i="12"/>
  <c r="D20" i="12"/>
  <c r="I20" i="12"/>
  <c r="D22" i="12"/>
  <c r="I22" i="12"/>
  <c r="M22" i="12"/>
  <c r="F22" i="12"/>
  <c r="J22" i="12"/>
  <c r="O22" i="12"/>
  <c r="G22" i="12"/>
  <c r="P22" i="12"/>
  <c r="C22" i="12"/>
  <c r="L22" i="12"/>
  <c r="C24" i="12"/>
  <c r="G24" i="12"/>
  <c r="M24" i="12"/>
  <c r="D24" i="12"/>
  <c r="I24" i="12"/>
  <c r="J24" i="12"/>
  <c r="O24" i="12"/>
  <c r="L24" i="12"/>
  <c r="P24" i="12"/>
  <c r="F24" i="12"/>
  <c r="G26" i="12"/>
  <c r="P26" i="12"/>
  <c r="C26" i="12"/>
  <c r="L26" i="12"/>
  <c r="D26" i="12"/>
  <c r="I26" i="12"/>
  <c r="M26" i="12"/>
  <c r="F26" i="12"/>
  <c r="J26" i="12"/>
  <c r="O26" i="12"/>
  <c r="J28" i="12"/>
  <c r="O28" i="12"/>
  <c r="F28" i="12"/>
  <c r="L28" i="12"/>
  <c r="P28" i="12"/>
  <c r="C28" i="12"/>
  <c r="G28" i="12"/>
  <c r="M28" i="12"/>
  <c r="I28" i="12"/>
  <c r="D28" i="12"/>
  <c r="D30" i="12"/>
  <c r="I30" i="12"/>
  <c r="M30" i="12"/>
  <c r="F30" i="12"/>
  <c r="J30" i="12"/>
  <c r="O30" i="12"/>
  <c r="G30" i="12"/>
  <c r="P30" i="12"/>
  <c r="C30" i="12"/>
  <c r="L30" i="12"/>
  <c r="C32" i="12"/>
  <c r="G32" i="12"/>
  <c r="M32" i="12"/>
  <c r="D32" i="12"/>
  <c r="I32" i="12"/>
  <c r="J32" i="12"/>
  <c r="O32" i="12"/>
  <c r="F32" i="12"/>
  <c r="L32" i="12"/>
  <c r="P32" i="12"/>
  <c r="G34" i="12"/>
  <c r="P34" i="12"/>
  <c r="C34" i="12"/>
  <c r="L34" i="12"/>
  <c r="D34" i="12"/>
  <c r="I34" i="12"/>
  <c r="M34" i="12"/>
  <c r="O34" i="12"/>
  <c r="F34" i="12"/>
  <c r="J34" i="12"/>
  <c r="G36" i="12"/>
  <c r="M36" i="12"/>
  <c r="C36" i="12"/>
  <c r="I36" i="12"/>
  <c r="D36" i="12"/>
  <c r="J36" i="12"/>
  <c r="O36" i="12"/>
  <c r="F36" i="12"/>
  <c r="L36" i="12"/>
  <c r="P36" i="12"/>
  <c r="D38" i="12"/>
  <c r="I38" i="12"/>
  <c r="O38" i="12"/>
  <c r="F38" i="12"/>
  <c r="J38" i="12"/>
  <c r="P38" i="12"/>
  <c r="G38" i="12"/>
  <c r="L38" i="12"/>
  <c r="C38" i="12"/>
  <c r="M38" i="12"/>
  <c r="F40" i="12"/>
  <c r="L40" i="12"/>
  <c r="P40" i="12"/>
  <c r="G40" i="12"/>
  <c r="M40" i="12"/>
  <c r="C40" i="12"/>
  <c r="I40" i="12"/>
  <c r="J40" i="12"/>
  <c r="O40" i="12"/>
  <c r="D40" i="12"/>
  <c r="C42" i="12"/>
  <c r="M42" i="12"/>
  <c r="D42" i="12"/>
  <c r="I42" i="12"/>
  <c r="O42" i="12"/>
  <c r="F42" i="12"/>
  <c r="J42" i="12"/>
  <c r="P42" i="12"/>
  <c r="G42" i="12"/>
  <c r="L42" i="12"/>
  <c r="D44" i="12"/>
  <c r="J44" i="12"/>
  <c r="O44" i="12"/>
  <c r="F44" i="12"/>
  <c r="L44" i="12"/>
  <c r="P44" i="12"/>
  <c r="G44" i="12"/>
  <c r="M44" i="12"/>
  <c r="C44" i="12"/>
  <c r="I44" i="12"/>
  <c r="G46" i="12"/>
  <c r="L46" i="12"/>
  <c r="C46" i="12"/>
  <c r="M46" i="12"/>
  <c r="D46" i="12"/>
  <c r="I46" i="12"/>
  <c r="O46" i="12"/>
  <c r="F46" i="12"/>
  <c r="J46" i="12"/>
  <c r="P46" i="12"/>
  <c r="C48" i="12"/>
  <c r="I48" i="12"/>
  <c r="D48" i="12"/>
  <c r="J48" i="12"/>
  <c r="O48" i="12"/>
  <c r="F48" i="12"/>
  <c r="L48" i="12"/>
  <c r="P48" i="12"/>
  <c r="G48" i="12"/>
  <c r="M48" i="12"/>
  <c r="G50" i="12"/>
  <c r="L50" i="12"/>
  <c r="C50" i="12"/>
  <c r="F50" i="12"/>
  <c r="O50" i="12"/>
  <c r="I50" i="12"/>
  <c r="P50" i="12"/>
  <c r="J50" i="12"/>
  <c r="D50" i="12"/>
  <c r="M50" i="12"/>
  <c r="C52" i="12"/>
  <c r="I52" i="12"/>
  <c r="F52" i="12"/>
  <c r="M52" i="12"/>
  <c r="G52" i="12"/>
  <c r="O52" i="12"/>
  <c r="J52" i="12"/>
  <c r="P52" i="12"/>
  <c r="D52" i="12"/>
  <c r="L52" i="12"/>
  <c r="F54" i="12"/>
  <c r="J54" i="12"/>
  <c r="P54" i="12"/>
  <c r="D54" i="12"/>
  <c r="L54" i="12"/>
  <c r="G54" i="12"/>
  <c r="M54" i="12"/>
  <c r="O54" i="12"/>
  <c r="C54" i="12"/>
  <c r="I54" i="12"/>
  <c r="D56" i="12"/>
  <c r="J56" i="12"/>
  <c r="O56" i="12"/>
  <c r="F56" i="12"/>
  <c r="L56" i="12"/>
  <c r="P56" i="12"/>
  <c r="G56" i="12"/>
  <c r="M56" i="12"/>
  <c r="C56" i="12"/>
  <c r="I56" i="12"/>
  <c r="G58" i="12"/>
  <c r="L58" i="12"/>
  <c r="C58" i="12"/>
  <c r="M58" i="12"/>
  <c r="D58" i="12"/>
  <c r="I58" i="12"/>
  <c r="O58" i="12"/>
  <c r="J58" i="12"/>
  <c r="P58" i="12"/>
  <c r="F58" i="12"/>
  <c r="C60" i="12"/>
  <c r="I60" i="12"/>
  <c r="D60" i="12"/>
  <c r="J60" i="12"/>
  <c r="O60" i="12"/>
  <c r="F60" i="12"/>
  <c r="L60" i="12"/>
  <c r="P60" i="12"/>
  <c r="G60" i="12"/>
  <c r="M60" i="12"/>
  <c r="F62" i="12"/>
  <c r="J62" i="12"/>
  <c r="P62" i="12"/>
  <c r="G62" i="12"/>
  <c r="L62" i="12"/>
  <c r="C62" i="12"/>
  <c r="M62" i="12"/>
  <c r="O62" i="12"/>
  <c r="D62" i="12"/>
  <c r="I62" i="12"/>
  <c r="G64" i="12"/>
  <c r="M64" i="12"/>
  <c r="C64" i="12"/>
  <c r="I64" i="12"/>
  <c r="D64" i="12"/>
  <c r="J64" i="12"/>
  <c r="O64" i="12"/>
  <c r="F64" i="12"/>
  <c r="L64" i="12"/>
  <c r="P64" i="12"/>
  <c r="D66" i="12"/>
  <c r="I66" i="12"/>
  <c r="O66" i="12"/>
  <c r="F66" i="12"/>
  <c r="J66" i="12"/>
  <c r="P66" i="12"/>
  <c r="G66" i="12"/>
  <c r="L66" i="12"/>
  <c r="N66" i="12" s="1"/>
  <c r="C66" i="12"/>
  <c r="F68" i="12"/>
  <c r="L68" i="12"/>
  <c r="P68" i="12"/>
  <c r="G68" i="12"/>
  <c r="M68" i="12"/>
  <c r="C68" i="12"/>
  <c r="I68" i="12"/>
  <c r="J68" i="12"/>
  <c r="O68" i="12"/>
  <c r="D68" i="12"/>
  <c r="C70" i="12"/>
  <c r="M70" i="12"/>
  <c r="D70" i="12"/>
  <c r="I70" i="12"/>
  <c r="O70" i="12"/>
  <c r="F70" i="12"/>
  <c r="J70" i="12"/>
  <c r="P70" i="12"/>
  <c r="G70" i="12"/>
  <c r="L70" i="12"/>
  <c r="C72" i="12"/>
  <c r="I72" i="12"/>
  <c r="D72" i="12"/>
  <c r="J72" i="12"/>
  <c r="O72" i="12"/>
  <c r="F72" i="12"/>
  <c r="L72" i="12"/>
  <c r="P72" i="12"/>
  <c r="M72" i="12"/>
  <c r="G72" i="12"/>
  <c r="F74" i="12"/>
  <c r="J74" i="12"/>
  <c r="P74" i="12"/>
  <c r="G74" i="12"/>
  <c r="L74" i="12"/>
  <c r="C74" i="12"/>
  <c r="M74" i="12"/>
  <c r="D74" i="12"/>
  <c r="I74" i="12"/>
  <c r="O74" i="12"/>
  <c r="G76" i="12"/>
  <c r="M76" i="12"/>
  <c r="C76" i="12"/>
  <c r="I76" i="12"/>
  <c r="D76" i="12"/>
  <c r="J76" i="12"/>
  <c r="O76" i="12"/>
  <c r="P76" i="12"/>
  <c r="F76" i="12"/>
  <c r="L76" i="12"/>
  <c r="D78" i="12"/>
  <c r="I78" i="12"/>
  <c r="O78" i="12"/>
  <c r="F78" i="12"/>
  <c r="J78" i="12"/>
  <c r="P78" i="12"/>
  <c r="G78" i="12"/>
  <c r="L78" i="12"/>
  <c r="M78" i="12"/>
  <c r="C78" i="12"/>
  <c r="F80" i="12"/>
  <c r="L80" i="12"/>
  <c r="P80" i="12"/>
  <c r="G80" i="12"/>
  <c r="M80" i="12"/>
  <c r="C80" i="12"/>
  <c r="I80" i="12"/>
  <c r="D80" i="12"/>
  <c r="J80" i="12"/>
  <c r="O80" i="12"/>
  <c r="C82" i="12"/>
  <c r="M82" i="12"/>
  <c r="D82" i="12"/>
  <c r="I82" i="12"/>
  <c r="O82" i="12"/>
  <c r="F82" i="12"/>
  <c r="J82" i="12"/>
  <c r="P82" i="12"/>
  <c r="L82" i="12"/>
  <c r="G82" i="12"/>
  <c r="D84" i="12"/>
  <c r="J84" i="12"/>
  <c r="O84" i="12"/>
  <c r="F84" i="12"/>
  <c r="L84" i="12"/>
  <c r="P84" i="12"/>
  <c r="G84" i="12"/>
  <c r="M84" i="12"/>
  <c r="C84" i="12"/>
  <c r="I84" i="12"/>
  <c r="G86" i="12"/>
  <c r="L86" i="12"/>
  <c r="C86" i="12"/>
  <c r="M86" i="12"/>
  <c r="D86" i="12"/>
  <c r="I86" i="12"/>
  <c r="O86" i="12"/>
  <c r="P86" i="12"/>
  <c r="F86" i="12"/>
  <c r="J86" i="12"/>
  <c r="C88" i="12"/>
  <c r="I88" i="12"/>
  <c r="D88" i="12"/>
  <c r="J88" i="12"/>
  <c r="O88" i="12"/>
  <c r="F88" i="12"/>
  <c r="L88" i="12"/>
  <c r="P88" i="12"/>
  <c r="G88" i="12"/>
  <c r="M88" i="12"/>
  <c r="F90" i="12"/>
  <c r="J90" i="12"/>
  <c r="P90" i="12"/>
  <c r="G90" i="12"/>
  <c r="L90" i="12"/>
  <c r="C90" i="12"/>
  <c r="M90" i="12"/>
  <c r="D90" i="12"/>
  <c r="I90" i="12"/>
  <c r="O90" i="12"/>
  <c r="G92" i="12"/>
  <c r="M92" i="12"/>
  <c r="C92" i="12"/>
  <c r="I92" i="12"/>
  <c r="D92" i="12"/>
  <c r="J92" i="12"/>
  <c r="O92" i="12"/>
  <c r="L92" i="12"/>
  <c r="P92" i="12"/>
  <c r="F92" i="12"/>
  <c r="D94" i="12"/>
  <c r="I94" i="12"/>
  <c r="O94" i="12"/>
  <c r="F94" i="12"/>
  <c r="J94" i="12"/>
  <c r="P94" i="12"/>
  <c r="G94" i="12"/>
  <c r="L94" i="12"/>
  <c r="C94" i="12"/>
  <c r="M94" i="12"/>
  <c r="F96" i="12"/>
  <c r="L96" i="12"/>
  <c r="P96" i="12"/>
  <c r="G96" i="12"/>
  <c r="M96" i="12"/>
  <c r="C96" i="12"/>
  <c r="I96" i="12"/>
  <c r="O96" i="12"/>
  <c r="D96" i="12"/>
  <c r="J96" i="12"/>
  <c r="C98" i="12"/>
  <c r="M98" i="12"/>
  <c r="D98" i="12"/>
  <c r="I98" i="12"/>
  <c r="O98" i="12"/>
  <c r="F98" i="12"/>
  <c r="J98" i="12"/>
  <c r="P98" i="12"/>
  <c r="G98" i="12"/>
  <c r="L98" i="12"/>
  <c r="D100" i="12"/>
  <c r="J100" i="12"/>
  <c r="O100" i="12"/>
  <c r="F100" i="12"/>
  <c r="L100" i="12"/>
  <c r="P100" i="12"/>
  <c r="G100" i="12"/>
  <c r="M100" i="12"/>
  <c r="C100" i="12"/>
  <c r="I100" i="12"/>
  <c r="G102" i="12"/>
  <c r="L102" i="12"/>
  <c r="C102" i="12"/>
  <c r="M102" i="12"/>
  <c r="D102" i="12"/>
  <c r="I102" i="12"/>
  <c r="O102" i="12"/>
  <c r="J102" i="12"/>
  <c r="P102" i="12"/>
  <c r="F102" i="12"/>
  <c r="C104" i="12"/>
  <c r="I104" i="12"/>
  <c r="D104" i="12"/>
  <c r="J104" i="12"/>
  <c r="O104" i="12"/>
  <c r="F104" i="12"/>
  <c r="L104" i="12"/>
  <c r="P104" i="12"/>
  <c r="G104" i="12"/>
  <c r="M104" i="12"/>
  <c r="F106" i="12"/>
  <c r="J106" i="12"/>
  <c r="P106" i="12"/>
  <c r="G106" i="12"/>
  <c r="L106" i="12"/>
  <c r="C106" i="12"/>
  <c r="M106" i="12"/>
  <c r="O106" i="12"/>
  <c r="D106" i="12"/>
  <c r="I106" i="12"/>
  <c r="G108" i="12"/>
  <c r="M108" i="12"/>
  <c r="C108" i="12"/>
  <c r="I108" i="12"/>
  <c r="D108" i="12"/>
  <c r="J108" i="12"/>
  <c r="O108" i="12"/>
  <c r="F108" i="12"/>
  <c r="L108" i="12"/>
  <c r="P108" i="12"/>
  <c r="D110" i="12"/>
  <c r="I110" i="12"/>
  <c r="O110" i="12"/>
  <c r="F110" i="12"/>
  <c r="J110" i="12"/>
  <c r="P110" i="12"/>
  <c r="G110" i="12"/>
  <c r="L110" i="12"/>
  <c r="C110" i="12"/>
  <c r="M110" i="12"/>
  <c r="F112" i="12"/>
  <c r="L112" i="12"/>
  <c r="P112" i="12"/>
  <c r="G112" i="12"/>
  <c r="M112" i="12"/>
  <c r="C112" i="12"/>
  <c r="E112" i="12" s="1"/>
  <c r="I112" i="12"/>
  <c r="J112" i="12"/>
  <c r="O112" i="12"/>
  <c r="C114" i="12"/>
  <c r="M114" i="12"/>
  <c r="D114" i="12"/>
  <c r="I114" i="12"/>
  <c r="O114" i="12"/>
  <c r="F114" i="12"/>
  <c r="J114" i="12"/>
  <c r="P114" i="12"/>
  <c r="G114" i="12"/>
  <c r="L114" i="12"/>
  <c r="D116" i="12"/>
  <c r="J116" i="12"/>
  <c r="O116" i="12"/>
  <c r="F116" i="12"/>
  <c r="L116" i="12"/>
  <c r="P116" i="12"/>
  <c r="G116" i="12"/>
  <c r="M116" i="12"/>
  <c r="C116" i="12"/>
  <c r="I116" i="12"/>
  <c r="G118" i="12"/>
  <c r="L118" i="12"/>
  <c r="C118" i="12"/>
  <c r="M118" i="12"/>
  <c r="D118" i="12"/>
  <c r="I118" i="12"/>
  <c r="O118" i="12"/>
  <c r="F118" i="12"/>
  <c r="J118" i="12"/>
  <c r="P118" i="12"/>
  <c r="C120" i="12"/>
  <c r="I120" i="12"/>
  <c r="D120" i="12"/>
  <c r="J120" i="12"/>
  <c r="O120" i="12"/>
  <c r="F120" i="12"/>
  <c r="L120" i="12"/>
  <c r="P120" i="12"/>
  <c r="G120" i="12"/>
  <c r="M120" i="12"/>
  <c r="F122" i="12"/>
  <c r="J122" i="12"/>
  <c r="P122" i="12"/>
  <c r="G122" i="12"/>
  <c r="L122" i="12"/>
  <c r="C122" i="12"/>
  <c r="M122" i="12"/>
  <c r="I122" i="12"/>
  <c r="O122" i="12"/>
  <c r="D122" i="12"/>
  <c r="G124" i="12"/>
  <c r="M124" i="12"/>
  <c r="C124" i="12"/>
  <c r="I124" i="12"/>
  <c r="D124" i="12"/>
  <c r="J124" i="12"/>
  <c r="O124" i="12"/>
  <c r="F124" i="12"/>
  <c r="L124" i="12"/>
  <c r="P124" i="12"/>
  <c r="D126" i="12"/>
  <c r="I126" i="12"/>
  <c r="O126" i="12"/>
  <c r="F126" i="12"/>
  <c r="J126" i="12"/>
  <c r="P126" i="12"/>
  <c r="G126" i="12"/>
  <c r="L126" i="12"/>
  <c r="M126" i="12"/>
  <c r="C126" i="12"/>
  <c r="F128" i="12"/>
  <c r="L128" i="12"/>
  <c r="P128" i="12"/>
  <c r="G128" i="12"/>
  <c r="M128" i="12"/>
  <c r="C128" i="12"/>
  <c r="I128" i="12"/>
  <c r="D128" i="12"/>
  <c r="J128" i="12"/>
  <c r="O128" i="12"/>
  <c r="C130" i="12"/>
  <c r="M130" i="12"/>
  <c r="D130" i="12"/>
  <c r="I130" i="12"/>
  <c r="O130" i="12"/>
  <c r="F130" i="12"/>
  <c r="J130" i="12"/>
  <c r="P130" i="12"/>
  <c r="G130" i="12"/>
  <c r="L130" i="12"/>
  <c r="D132" i="12"/>
  <c r="J132" i="12"/>
  <c r="O132" i="12"/>
  <c r="F132" i="12"/>
  <c r="L132" i="12"/>
  <c r="P132" i="12"/>
  <c r="G132" i="12"/>
  <c r="M132" i="12"/>
  <c r="I132" i="12"/>
  <c r="C132" i="12"/>
  <c r="G134" i="12"/>
  <c r="L134" i="12"/>
  <c r="C134" i="12"/>
  <c r="M134" i="12"/>
  <c r="D134" i="12"/>
  <c r="I134" i="12"/>
  <c r="O134" i="12"/>
  <c r="F134" i="12"/>
  <c r="J134" i="12"/>
  <c r="C136" i="12"/>
  <c r="I136" i="12"/>
  <c r="O136" i="12"/>
  <c r="D136" i="12"/>
  <c r="J136" i="12"/>
  <c r="P136" i="12"/>
  <c r="F136" i="12"/>
  <c r="L136" i="12"/>
  <c r="M136" i="12"/>
  <c r="G136" i="12"/>
  <c r="F138" i="12"/>
  <c r="J138" i="12"/>
  <c r="P138" i="12"/>
  <c r="G138" i="12"/>
  <c r="L138" i="12"/>
  <c r="C138" i="12"/>
  <c r="M138" i="12"/>
  <c r="D138" i="12"/>
  <c r="I138" i="12"/>
  <c r="O138" i="12"/>
  <c r="G140" i="12"/>
  <c r="M140" i="12"/>
  <c r="C140" i="12"/>
  <c r="I140" i="12"/>
  <c r="D140" i="12"/>
  <c r="L140" i="12"/>
  <c r="O140" i="12"/>
  <c r="F140" i="12"/>
  <c r="P140" i="12"/>
  <c r="J140" i="12"/>
  <c r="D142" i="12"/>
  <c r="F142" i="12"/>
  <c r="C142" i="12"/>
  <c r="J142" i="12"/>
  <c r="P142" i="12"/>
  <c r="G142" i="12"/>
  <c r="L142" i="12"/>
  <c r="M142" i="12"/>
  <c r="I142" i="12"/>
  <c r="O142" i="12"/>
  <c r="G144" i="12"/>
  <c r="M144" i="12"/>
  <c r="C144" i="12"/>
  <c r="I144" i="12"/>
  <c r="D144" i="12"/>
  <c r="J144" i="12"/>
  <c r="O144" i="12"/>
  <c r="L144" i="12"/>
  <c r="P144" i="12"/>
  <c r="F144" i="12"/>
  <c r="D146" i="12"/>
  <c r="I146" i="12"/>
  <c r="O146" i="12"/>
  <c r="F146" i="12"/>
  <c r="J146" i="12"/>
  <c r="P146" i="12"/>
  <c r="G146" i="12"/>
  <c r="L146" i="12"/>
  <c r="C146" i="12"/>
  <c r="M146" i="12"/>
  <c r="F148" i="12"/>
  <c r="L148" i="12"/>
  <c r="P148" i="12"/>
  <c r="G148" i="12"/>
  <c r="M148" i="12"/>
  <c r="C148" i="12"/>
  <c r="I148" i="12"/>
  <c r="O148" i="12"/>
  <c r="D148" i="12"/>
  <c r="J148" i="12"/>
  <c r="C150" i="12"/>
  <c r="M150" i="12"/>
  <c r="D150" i="12"/>
  <c r="I150" i="12"/>
  <c r="O150" i="12"/>
  <c r="F150" i="12"/>
  <c r="J150" i="12"/>
  <c r="P150" i="12"/>
  <c r="G150" i="12"/>
  <c r="L150" i="12"/>
  <c r="D152" i="12"/>
  <c r="J152" i="12"/>
  <c r="O152" i="12"/>
  <c r="F152" i="12"/>
  <c r="L152" i="12"/>
  <c r="P152" i="12"/>
  <c r="G152" i="12"/>
  <c r="M152" i="12"/>
  <c r="C152" i="12"/>
  <c r="I152" i="12"/>
  <c r="G154" i="12"/>
  <c r="L154" i="12"/>
  <c r="C154" i="12"/>
  <c r="M154" i="12"/>
  <c r="D154" i="12"/>
  <c r="I154" i="12"/>
  <c r="O154" i="12"/>
  <c r="J154" i="12"/>
  <c r="P154" i="12"/>
  <c r="F154" i="12"/>
  <c r="C156" i="12"/>
  <c r="I156" i="12"/>
  <c r="D156" i="12"/>
  <c r="J156" i="12"/>
  <c r="O156" i="12"/>
  <c r="F156" i="12"/>
  <c r="L156" i="12"/>
  <c r="P156" i="12"/>
  <c r="G156" i="12"/>
  <c r="M156" i="12"/>
  <c r="F158" i="12"/>
  <c r="J158" i="12"/>
  <c r="P158" i="12"/>
  <c r="G158" i="12"/>
  <c r="L158" i="12"/>
  <c r="C158" i="12"/>
  <c r="M158" i="12"/>
  <c r="O158" i="12"/>
  <c r="D158" i="12"/>
  <c r="I158" i="12"/>
  <c r="G160" i="12"/>
  <c r="M160" i="12"/>
  <c r="C160" i="12"/>
  <c r="I160" i="12"/>
  <c r="D160" i="12"/>
  <c r="J160" i="12"/>
  <c r="O160" i="12"/>
  <c r="F160" i="12"/>
  <c r="L160" i="12"/>
  <c r="P160" i="12"/>
  <c r="D162" i="12"/>
  <c r="I162" i="12"/>
  <c r="O162" i="12"/>
  <c r="F162" i="12"/>
  <c r="J162" i="12"/>
  <c r="P162" i="12"/>
  <c r="G162" i="12"/>
  <c r="L162" i="12"/>
  <c r="C162" i="12"/>
  <c r="F164" i="12"/>
  <c r="L164" i="12"/>
  <c r="P164" i="12"/>
  <c r="G164" i="12"/>
  <c r="M164" i="12"/>
  <c r="C164" i="12"/>
  <c r="I164" i="12"/>
  <c r="J164" i="12"/>
  <c r="O164" i="12"/>
  <c r="D164" i="12"/>
  <c r="C166" i="12"/>
  <c r="M166" i="12"/>
  <c r="D166" i="12"/>
  <c r="I166" i="12"/>
  <c r="O166" i="12"/>
  <c r="F166" i="12"/>
  <c r="J166" i="12"/>
  <c r="P166" i="12"/>
  <c r="G166" i="12"/>
  <c r="L166" i="12"/>
  <c r="D168" i="12"/>
  <c r="J168" i="12"/>
  <c r="K168" i="12" s="1"/>
  <c r="O168" i="12"/>
  <c r="F168" i="12"/>
  <c r="L168" i="12"/>
  <c r="P168" i="12"/>
  <c r="G168" i="12"/>
  <c r="M168" i="12"/>
  <c r="C168" i="12"/>
  <c r="G170" i="12"/>
  <c r="L170" i="12"/>
  <c r="C170" i="12"/>
  <c r="M170" i="12"/>
  <c r="D170" i="12"/>
  <c r="I170" i="12"/>
  <c r="O170" i="12"/>
  <c r="F170" i="12"/>
  <c r="J170" i="12"/>
  <c r="P170" i="12"/>
  <c r="C172" i="12"/>
  <c r="I172" i="12"/>
  <c r="D172" i="12"/>
  <c r="J172" i="12"/>
  <c r="O172" i="12"/>
  <c r="F172" i="12"/>
  <c r="L172" i="12"/>
  <c r="P172" i="12"/>
  <c r="G172" i="12"/>
  <c r="M172" i="12"/>
  <c r="F174" i="12"/>
  <c r="J174" i="12"/>
  <c r="P174" i="12"/>
  <c r="G174" i="12"/>
  <c r="L174" i="12"/>
  <c r="C174" i="12"/>
  <c r="E174" i="12" s="1"/>
  <c r="M174" i="12"/>
  <c r="I174" i="12"/>
  <c r="O174" i="12"/>
  <c r="G176" i="12"/>
  <c r="M176" i="12"/>
  <c r="C176" i="12"/>
  <c r="I176" i="12"/>
  <c r="D176" i="12"/>
  <c r="J176" i="12"/>
  <c r="O176" i="12"/>
  <c r="F176" i="12"/>
  <c r="L176" i="12"/>
  <c r="P176" i="12"/>
  <c r="D178" i="12"/>
  <c r="I178" i="12"/>
  <c r="O178" i="12"/>
  <c r="F178" i="12"/>
  <c r="J178" i="12"/>
  <c r="P178" i="12"/>
  <c r="G178" i="12"/>
  <c r="L178" i="12"/>
  <c r="M178" i="12"/>
  <c r="C178" i="12"/>
  <c r="F180" i="12"/>
  <c r="L180" i="12"/>
  <c r="P180" i="12"/>
  <c r="G180" i="12"/>
  <c r="M180" i="12"/>
  <c r="C180" i="12"/>
  <c r="I180" i="12"/>
  <c r="D180" i="12"/>
  <c r="J180" i="12"/>
  <c r="O180" i="12"/>
  <c r="C182" i="12"/>
  <c r="M182" i="12"/>
  <c r="D182" i="12"/>
  <c r="I182" i="12"/>
  <c r="O182" i="12"/>
  <c r="F182" i="12"/>
  <c r="J182" i="12"/>
  <c r="P182" i="12"/>
  <c r="G182" i="12"/>
  <c r="L182" i="12"/>
  <c r="D184" i="12"/>
  <c r="J184" i="12"/>
  <c r="O184" i="12"/>
  <c r="F184" i="12"/>
  <c r="L184" i="12"/>
  <c r="P184" i="12"/>
  <c r="G184" i="12"/>
  <c r="M184" i="12"/>
  <c r="I184" i="12"/>
  <c r="C184" i="12"/>
  <c r="G186" i="12"/>
  <c r="L186" i="12"/>
  <c r="C186" i="12"/>
  <c r="M186" i="12"/>
  <c r="D186" i="12"/>
  <c r="I186" i="12"/>
  <c r="O186" i="12"/>
  <c r="F186" i="12"/>
  <c r="J186" i="12"/>
  <c r="P186" i="12"/>
  <c r="C188" i="12"/>
  <c r="I188" i="12"/>
  <c r="D188" i="12"/>
  <c r="J188" i="12"/>
  <c r="O188" i="12"/>
  <c r="F188" i="12"/>
  <c r="L188" i="12"/>
  <c r="P188" i="12"/>
  <c r="M188" i="12"/>
  <c r="G188" i="12"/>
  <c r="F190" i="12"/>
  <c r="J190" i="12"/>
  <c r="P190" i="12"/>
  <c r="G190" i="12"/>
  <c r="L190" i="12"/>
  <c r="C190" i="12"/>
  <c r="M190" i="12"/>
  <c r="D190" i="12"/>
  <c r="I190" i="12"/>
  <c r="O190" i="12"/>
  <c r="G192" i="12"/>
  <c r="M192" i="12"/>
  <c r="C192" i="12"/>
  <c r="I192" i="12"/>
  <c r="D192" i="12"/>
  <c r="J192" i="12"/>
  <c r="O192" i="12"/>
  <c r="P192" i="12"/>
  <c r="F192" i="12"/>
  <c r="L192" i="12"/>
  <c r="D194" i="12"/>
  <c r="I194" i="12"/>
  <c r="O194" i="12"/>
  <c r="F194" i="12"/>
  <c r="J194" i="12"/>
  <c r="P194" i="12"/>
  <c r="G194" i="12"/>
  <c r="L194" i="12"/>
  <c r="M194" i="12"/>
  <c r="C194" i="12"/>
  <c r="F196" i="12"/>
  <c r="L196" i="12"/>
  <c r="P196" i="12"/>
  <c r="Q196" i="12" s="1"/>
  <c r="G196" i="12"/>
  <c r="M196" i="12"/>
  <c r="C196" i="12"/>
  <c r="I196" i="12"/>
  <c r="D196" i="12"/>
  <c r="J196" i="12"/>
  <c r="C198" i="12"/>
  <c r="M198" i="12"/>
  <c r="D198" i="12"/>
  <c r="I198" i="12"/>
  <c r="O198" i="12"/>
  <c r="F198" i="12"/>
  <c r="J198" i="12"/>
  <c r="P198" i="12"/>
  <c r="L198" i="12"/>
  <c r="G198" i="12"/>
  <c r="D200" i="12"/>
  <c r="J200" i="12"/>
  <c r="O200" i="12"/>
  <c r="F200" i="12"/>
  <c r="L200" i="12"/>
  <c r="P200" i="12"/>
  <c r="G200" i="12"/>
  <c r="M200" i="12"/>
  <c r="C200" i="12"/>
  <c r="I200" i="12"/>
  <c r="G202" i="12"/>
  <c r="L202" i="12"/>
  <c r="C202" i="12"/>
  <c r="M202" i="12"/>
  <c r="D202" i="12"/>
  <c r="I202" i="12"/>
  <c r="K202" i="12" s="1"/>
  <c r="O202" i="12"/>
  <c r="P202" i="12"/>
  <c r="F202" i="12"/>
  <c r="C204" i="12"/>
  <c r="I204" i="12"/>
  <c r="O204" i="12"/>
  <c r="D204" i="12"/>
  <c r="J204" i="12"/>
  <c r="P204" i="12"/>
  <c r="F204" i="12"/>
  <c r="L204" i="12"/>
  <c r="G204" i="12"/>
  <c r="M204" i="12"/>
  <c r="F206" i="12"/>
  <c r="L206" i="12"/>
  <c r="P206" i="12"/>
  <c r="G206" i="12"/>
  <c r="M206" i="12"/>
  <c r="C206" i="12"/>
  <c r="I206" i="12"/>
  <c r="D206" i="12"/>
  <c r="J206" i="12"/>
  <c r="O206" i="12"/>
  <c r="C208" i="12"/>
  <c r="M208" i="12"/>
  <c r="D208" i="12"/>
  <c r="I208" i="12"/>
  <c r="F208" i="12"/>
  <c r="J208" i="12"/>
  <c r="O208" i="12"/>
  <c r="L208" i="12"/>
  <c r="P208" i="12"/>
  <c r="D210" i="12"/>
  <c r="I210" i="12"/>
  <c r="O210" i="12"/>
  <c r="F210" i="12"/>
  <c r="J210" i="12"/>
  <c r="P210" i="12"/>
  <c r="G210" i="12"/>
  <c r="L210" i="12"/>
  <c r="C210" i="12"/>
  <c r="M210" i="12"/>
  <c r="F212" i="12"/>
  <c r="L212" i="12"/>
  <c r="G212" i="12"/>
  <c r="M212" i="12"/>
  <c r="C212" i="12"/>
  <c r="I212" i="12"/>
  <c r="O212" i="12"/>
  <c r="P212" i="12"/>
  <c r="D212" i="12"/>
  <c r="J212" i="12"/>
  <c r="C214" i="12"/>
  <c r="I214" i="12"/>
  <c r="D214" i="12"/>
  <c r="J214" i="12"/>
  <c r="O214" i="12"/>
  <c r="F214" i="12"/>
  <c r="L214" i="12"/>
  <c r="P214" i="12"/>
  <c r="G214" i="12"/>
  <c r="M214" i="12"/>
  <c r="F216" i="12"/>
  <c r="J216" i="12"/>
  <c r="P216" i="12"/>
  <c r="G216" i="12"/>
  <c r="L216" i="12"/>
  <c r="C216" i="12"/>
  <c r="M216" i="12"/>
  <c r="D216" i="12"/>
  <c r="I216" i="12"/>
  <c r="O216" i="12"/>
  <c r="G218" i="12"/>
  <c r="M218" i="12"/>
  <c r="C218" i="12"/>
  <c r="I218" i="12"/>
  <c r="D218" i="12"/>
  <c r="J218" i="12"/>
  <c r="O218" i="12"/>
  <c r="L218" i="12"/>
  <c r="P218" i="12"/>
  <c r="F218" i="12"/>
  <c r="D220" i="12"/>
  <c r="I220" i="12"/>
  <c r="O220" i="12"/>
  <c r="F220" i="12"/>
  <c r="J220" i="12"/>
  <c r="P220" i="12"/>
  <c r="G220" i="12"/>
  <c r="L220" i="12"/>
  <c r="C220" i="12"/>
  <c r="M220" i="12"/>
  <c r="F222" i="12"/>
  <c r="L222" i="12"/>
  <c r="P222" i="12"/>
  <c r="G222" i="12"/>
  <c r="M222" i="12"/>
  <c r="C222" i="12"/>
  <c r="I222" i="12"/>
  <c r="O222" i="12"/>
  <c r="D222" i="12"/>
  <c r="J222" i="12"/>
  <c r="C224" i="12"/>
  <c r="M224" i="12"/>
  <c r="D224" i="12"/>
  <c r="I224" i="12"/>
  <c r="O224" i="12"/>
  <c r="F224" i="12"/>
  <c r="J224" i="12"/>
  <c r="P224" i="12"/>
  <c r="G224" i="12"/>
  <c r="L224" i="12"/>
  <c r="D226" i="12"/>
  <c r="J226" i="12"/>
  <c r="O226" i="12"/>
  <c r="F226" i="12"/>
  <c r="L226" i="12"/>
  <c r="P226" i="12"/>
  <c r="G226" i="12"/>
  <c r="M226" i="12"/>
  <c r="C226" i="12"/>
  <c r="I226" i="12"/>
  <c r="G228" i="12"/>
  <c r="L228" i="12"/>
  <c r="C228" i="12"/>
  <c r="M228" i="12"/>
  <c r="D228" i="12"/>
  <c r="I228" i="12"/>
  <c r="O228" i="12"/>
  <c r="J228" i="12"/>
  <c r="P228" i="12"/>
  <c r="F228" i="12"/>
  <c r="C230" i="12"/>
  <c r="I230" i="12"/>
  <c r="D230" i="12"/>
  <c r="J230" i="12"/>
  <c r="O230" i="12"/>
  <c r="F230" i="12"/>
  <c r="L230" i="12"/>
  <c r="P230" i="12"/>
  <c r="G230" i="12"/>
  <c r="M230" i="12"/>
  <c r="F232" i="12"/>
  <c r="J232" i="12"/>
  <c r="P232" i="12"/>
  <c r="G232" i="12"/>
  <c r="L232" i="12"/>
  <c r="C232" i="12"/>
  <c r="M232" i="12"/>
  <c r="O232" i="12"/>
  <c r="D232" i="12"/>
  <c r="I232" i="12"/>
  <c r="G234" i="12"/>
  <c r="M234" i="12"/>
  <c r="C234" i="12"/>
  <c r="I234" i="12"/>
  <c r="D234" i="12"/>
  <c r="J234" i="12"/>
  <c r="O234" i="12"/>
  <c r="F234" i="12"/>
  <c r="L234" i="12"/>
  <c r="P234" i="12"/>
  <c r="C236" i="12"/>
  <c r="M236" i="12"/>
  <c r="N236" i="12" s="1"/>
  <c r="D236" i="12"/>
  <c r="I236" i="12"/>
  <c r="O236" i="12"/>
  <c r="F236" i="12"/>
  <c r="J236" i="12"/>
  <c r="P236" i="12"/>
  <c r="G236" i="12"/>
  <c r="D238" i="12"/>
  <c r="J238" i="12"/>
  <c r="O238" i="12"/>
  <c r="F238" i="12"/>
  <c r="L238" i="12"/>
  <c r="P238" i="12"/>
  <c r="G238" i="12"/>
  <c r="M238" i="12"/>
  <c r="I238" i="12"/>
  <c r="C238" i="12"/>
  <c r="F240" i="12"/>
  <c r="J240" i="12"/>
  <c r="P240" i="12"/>
  <c r="G240" i="12"/>
  <c r="L240" i="12"/>
  <c r="C240" i="12"/>
  <c r="M240" i="12"/>
  <c r="D240" i="12"/>
  <c r="I240" i="12"/>
  <c r="O240" i="12"/>
  <c r="G242" i="12"/>
  <c r="H242" i="12" s="1"/>
  <c r="M242" i="12"/>
  <c r="C242" i="12"/>
  <c r="I242" i="12"/>
  <c r="D242" i="12"/>
  <c r="J242" i="12"/>
  <c r="O242" i="12"/>
  <c r="L242" i="12"/>
  <c r="P242" i="12"/>
  <c r="D244" i="12"/>
  <c r="I244" i="12"/>
  <c r="O244" i="12"/>
  <c r="F244" i="12"/>
  <c r="J244" i="12"/>
  <c r="P244" i="12"/>
  <c r="G244" i="12"/>
  <c r="L244" i="12"/>
  <c r="C244" i="12"/>
  <c r="M244" i="12"/>
  <c r="F246" i="12"/>
  <c r="L246" i="12"/>
  <c r="P246" i="12"/>
  <c r="G246" i="12"/>
  <c r="M246" i="12"/>
  <c r="C246" i="12"/>
  <c r="I246" i="12"/>
  <c r="O246" i="12"/>
  <c r="D246" i="12"/>
  <c r="J246" i="12"/>
  <c r="C248" i="12"/>
  <c r="L248" i="12"/>
  <c r="D248" i="12"/>
  <c r="I248" i="12"/>
  <c r="M248" i="12"/>
  <c r="F248" i="12"/>
  <c r="J248" i="12"/>
  <c r="O248" i="12"/>
  <c r="G248" i="12"/>
  <c r="P248" i="12"/>
  <c r="G250" i="12"/>
  <c r="M250" i="12"/>
  <c r="C250" i="12"/>
  <c r="I250" i="12"/>
  <c r="D250" i="12"/>
  <c r="J250" i="12"/>
  <c r="O250" i="12"/>
  <c r="P250" i="12"/>
  <c r="F250" i="12"/>
  <c r="L250" i="12"/>
  <c r="G252" i="12"/>
  <c r="P252" i="12"/>
  <c r="C252" i="12"/>
  <c r="L252" i="12"/>
  <c r="D252" i="12"/>
  <c r="I252" i="12"/>
  <c r="M252" i="12"/>
  <c r="F252" i="12"/>
  <c r="J252" i="12"/>
  <c r="O252" i="12"/>
  <c r="J254" i="12"/>
  <c r="O254" i="12"/>
  <c r="F254" i="12"/>
  <c r="L254" i="12"/>
  <c r="P254" i="12"/>
  <c r="C254" i="12"/>
  <c r="G254" i="12"/>
  <c r="M254" i="12"/>
  <c r="D254" i="12"/>
  <c r="I254" i="12"/>
  <c r="D256" i="12"/>
  <c r="I256" i="12"/>
  <c r="M256" i="12"/>
  <c r="F256" i="12"/>
  <c r="J256" i="12"/>
  <c r="O256" i="12"/>
  <c r="G256" i="12"/>
  <c r="P256" i="12"/>
  <c r="C256" i="12"/>
  <c r="L256" i="12"/>
  <c r="C258" i="12"/>
  <c r="G258" i="12"/>
  <c r="H258" i="12" s="1"/>
  <c r="M258" i="12"/>
  <c r="D258" i="12"/>
  <c r="I258" i="12"/>
  <c r="J258" i="12"/>
  <c r="O258" i="12"/>
  <c r="L258" i="12"/>
  <c r="P258" i="12"/>
  <c r="G260" i="12"/>
  <c r="P260" i="12"/>
  <c r="C260" i="12"/>
  <c r="L260" i="12"/>
  <c r="D260" i="12"/>
  <c r="I260" i="12"/>
  <c r="M260" i="12"/>
  <c r="F260" i="12"/>
  <c r="J260" i="12"/>
  <c r="O260" i="12"/>
  <c r="J262" i="12"/>
  <c r="O262" i="12"/>
  <c r="F262" i="12"/>
  <c r="L262" i="12"/>
  <c r="P262" i="12"/>
  <c r="C262" i="12"/>
  <c r="G262" i="12"/>
  <c r="M262" i="12"/>
  <c r="I262" i="12"/>
  <c r="D262" i="12"/>
  <c r="D264" i="12"/>
  <c r="I264" i="12"/>
  <c r="M264" i="12"/>
  <c r="F264" i="12"/>
  <c r="J264" i="12"/>
  <c r="O264" i="12"/>
  <c r="G264" i="12"/>
  <c r="P264" i="12"/>
  <c r="C264" i="12"/>
  <c r="L264" i="12"/>
  <c r="C266" i="12"/>
  <c r="G266" i="12"/>
  <c r="M266" i="12"/>
  <c r="D266" i="12"/>
  <c r="I266" i="12"/>
  <c r="J266" i="12"/>
  <c r="O266" i="12"/>
  <c r="F266" i="12"/>
  <c r="L266" i="12"/>
  <c r="P266" i="12"/>
  <c r="G268" i="12"/>
  <c r="P268" i="12"/>
  <c r="C268" i="12"/>
  <c r="L268" i="12"/>
  <c r="D268" i="12"/>
  <c r="I268" i="12"/>
  <c r="K268" i="12" s="1"/>
  <c r="M268" i="12"/>
  <c r="O268" i="12"/>
  <c r="F268" i="12"/>
  <c r="J270" i="12"/>
  <c r="O270" i="12"/>
  <c r="F270" i="12"/>
  <c r="L270" i="12"/>
  <c r="P270" i="12"/>
  <c r="C270" i="12"/>
  <c r="G270" i="12"/>
  <c r="M270" i="12"/>
  <c r="D270" i="12"/>
  <c r="I270" i="12"/>
  <c r="G272" i="12"/>
  <c r="L272" i="12"/>
  <c r="C272" i="12"/>
  <c r="M272" i="12"/>
  <c r="D272" i="12"/>
  <c r="I272" i="12"/>
  <c r="O272" i="12"/>
  <c r="P272" i="12"/>
  <c r="F272" i="12"/>
  <c r="J272" i="12"/>
  <c r="C274" i="12"/>
  <c r="I274" i="12"/>
  <c r="D274" i="12"/>
  <c r="J274" i="12"/>
  <c r="O274" i="12"/>
  <c r="F274" i="12"/>
  <c r="L274" i="12"/>
  <c r="P274" i="12"/>
  <c r="G274" i="12"/>
  <c r="M274" i="12"/>
  <c r="F276" i="12"/>
  <c r="J276" i="12"/>
  <c r="P276" i="12"/>
  <c r="G276" i="12"/>
  <c r="L276" i="12"/>
  <c r="C276" i="12"/>
  <c r="M276" i="12"/>
  <c r="D276" i="12"/>
  <c r="I276" i="12"/>
  <c r="O276" i="12"/>
  <c r="G278" i="12"/>
  <c r="M278" i="12"/>
  <c r="C278" i="12"/>
  <c r="I278" i="12"/>
  <c r="D278" i="12"/>
  <c r="J278" i="12"/>
  <c r="O278" i="12"/>
  <c r="L278" i="12"/>
  <c r="P278" i="12"/>
  <c r="F278" i="12"/>
  <c r="D280" i="12"/>
  <c r="I280" i="12"/>
  <c r="O280" i="12"/>
  <c r="F280" i="12"/>
  <c r="J280" i="12"/>
  <c r="P280" i="12"/>
  <c r="G280" i="12"/>
  <c r="L280" i="12"/>
  <c r="C280" i="12"/>
  <c r="M280" i="12"/>
  <c r="F282" i="12"/>
  <c r="L282" i="12"/>
  <c r="P282" i="12"/>
  <c r="G282" i="12"/>
  <c r="M282" i="12"/>
  <c r="C282" i="12"/>
  <c r="I282" i="12"/>
  <c r="O282" i="12"/>
  <c r="D282" i="12"/>
  <c r="J282" i="12"/>
  <c r="C284" i="12"/>
  <c r="M284" i="12"/>
  <c r="D284" i="12"/>
  <c r="I284" i="12"/>
  <c r="O284" i="12"/>
  <c r="F284" i="12"/>
  <c r="J284" i="12"/>
  <c r="P284" i="12"/>
  <c r="G284" i="12"/>
  <c r="L284" i="12"/>
  <c r="D286" i="12"/>
  <c r="J286" i="12"/>
  <c r="O286" i="12"/>
  <c r="F286" i="12"/>
  <c r="L286" i="12"/>
  <c r="P286" i="12"/>
  <c r="G286" i="12"/>
  <c r="M286" i="12"/>
  <c r="C286" i="12"/>
  <c r="I286" i="12"/>
  <c r="G288" i="12"/>
  <c r="L288" i="12"/>
  <c r="C288" i="12"/>
  <c r="M288" i="12"/>
  <c r="D288" i="12"/>
  <c r="I288" i="12"/>
  <c r="O288" i="12"/>
  <c r="J288" i="12"/>
  <c r="P288" i="12"/>
  <c r="F288" i="12"/>
  <c r="C290" i="12"/>
  <c r="I290" i="12"/>
  <c r="D290" i="12"/>
  <c r="J290" i="12"/>
  <c r="O290" i="12"/>
  <c r="F290" i="12"/>
  <c r="L290" i="12"/>
  <c r="P290" i="12"/>
  <c r="G290" i="12"/>
  <c r="M290" i="12"/>
  <c r="F292" i="12"/>
  <c r="J292" i="12"/>
  <c r="P292" i="12"/>
  <c r="G292" i="12"/>
  <c r="L292" i="12"/>
  <c r="C292" i="12"/>
  <c r="M292" i="12"/>
  <c r="O292" i="12"/>
  <c r="D292" i="12"/>
  <c r="I292" i="12"/>
  <c r="G294" i="12"/>
  <c r="M294" i="12"/>
  <c r="C294" i="12"/>
  <c r="I294" i="12"/>
  <c r="D294" i="12"/>
  <c r="J294" i="12"/>
  <c r="O294" i="12"/>
  <c r="F294" i="12"/>
  <c r="L294" i="12"/>
  <c r="P294" i="12"/>
  <c r="D296" i="12"/>
  <c r="I296" i="12"/>
  <c r="O296" i="12"/>
  <c r="F296" i="12"/>
  <c r="J296" i="12"/>
  <c r="P296" i="12"/>
  <c r="G296" i="12"/>
  <c r="L296" i="12"/>
  <c r="C296" i="12"/>
  <c r="F298" i="12"/>
  <c r="L298" i="12"/>
  <c r="P298" i="12"/>
  <c r="G298" i="12"/>
  <c r="M298" i="12"/>
  <c r="C298" i="12"/>
  <c r="I298" i="12"/>
  <c r="J298" i="12"/>
  <c r="O298" i="12"/>
  <c r="D298" i="12"/>
  <c r="C300" i="12"/>
  <c r="M300" i="12"/>
  <c r="D300" i="12"/>
  <c r="I300" i="12"/>
  <c r="O300" i="12"/>
  <c r="F300" i="12"/>
  <c r="J300" i="12"/>
  <c r="P300" i="12"/>
  <c r="G300" i="12"/>
  <c r="L300" i="12"/>
  <c r="D302" i="12"/>
  <c r="J302" i="12"/>
  <c r="K302" i="12" s="1"/>
  <c r="O302" i="12"/>
  <c r="F302" i="12"/>
  <c r="L302" i="12"/>
  <c r="P302" i="12"/>
  <c r="G302" i="12"/>
  <c r="M302" i="12"/>
  <c r="C302" i="12"/>
  <c r="G304" i="12"/>
  <c r="L304" i="12"/>
  <c r="C304" i="12"/>
  <c r="M304" i="12"/>
  <c r="D304" i="12"/>
  <c r="I304" i="12"/>
  <c r="O304" i="12"/>
  <c r="F304" i="12"/>
  <c r="J304" i="12"/>
  <c r="P304" i="12"/>
  <c r="C306" i="12"/>
  <c r="I306" i="12"/>
  <c r="D306" i="12"/>
  <c r="J306" i="12"/>
  <c r="O306" i="12"/>
  <c r="F306" i="12"/>
  <c r="L306" i="12"/>
  <c r="P306" i="12"/>
  <c r="G306" i="12"/>
  <c r="M306" i="12"/>
  <c r="F308" i="12"/>
  <c r="J308" i="12"/>
  <c r="P308" i="12"/>
  <c r="G308" i="12"/>
  <c r="L308" i="12"/>
  <c r="C308" i="12"/>
  <c r="E308" i="12" s="1"/>
  <c r="M308" i="12"/>
  <c r="I308" i="12"/>
  <c r="O308" i="12"/>
  <c r="G310" i="12"/>
  <c r="M310" i="12"/>
  <c r="C310" i="12"/>
  <c r="I310" i="12"/>
  <c r="D310" i="12"/>
  <c r="J310" i="12"/>
  <c r="O310" i="12"/>
  <c r="F310" i="12"/>
  <c r="L310" i="12"/>
  <c r="P310" i="12"/>
  <c r="D312" i="12"/>
  <c r="I312" i="12"/>
  <c r="O312" i="12"/>
  <c r="F312" i="12"/>
  <c r="J312" i="12"/>
  <c r="P312" i="12"/>
  <c r="G312" i="12"/>
  <c r="L312" i="12"/>
  <c r="M312" i="12"/>
  <c r="C312" i="12"/>
  <c r="F314" i="12"/>
  <c r="L314" i="12"/>
  <c r="P314" i="12"/>
  <c r="G314" i="12"/>
  <c r="M314" i="12"/>
  <c r="C314" i="12"/>
  <c r="I314" i="12"/>
  <c r="D314" i="12"/>
  <c r="J314" i="12"/>
  <c r="O314" i="12"/>
  <c r="C316" i="12"/>
  <c r="M316" i="12"/>
  <c r="D316" i="12"/>
  <c r="I316" i="12"/>
  <c r="O316" i="12"/>
  <c r="F316" i="12"/>
  <c r="J316" i="12"/>
  <c r="P316" i="12"/>
  <c r="G316" i="12"/>
  <c r="L316" i="12"/>
  <c r="D318" i="12"/>
  <c r="J318" i="12"/>
  <c r="O318" i="12"/>
  <c r="F318" i="12"/>
  <c r="L318" i="12"/>
  <c r="P318" i="12"/>
  <c r="G318" i="12"/>
  <c r="M318" i="12"/>
  <c r="I318" i="12"/>
  <c r="C318" i="12"/>
  <c r="G320" i="12"/>
  <c r="L320" i="12"/>
  <c r="C320" i="12"/>
  <c r="M320" i="12"/>
  <c r="D320" i="12"/>
  <c r="I320" i="12"/>
  <c r="O320" i="12"/>
  <c r="F320" i="12"/>
  <c r="J320" i="12"/>
  <c r="P320" i="12"/>
  <c r="C322" i="12"/>
  <c r="I322" i="12"/>
  <c r="D322" i="12"/>
  <c r="J322" i="12"/>
  <c r="O322" i="12"/>
  <c r="F322" i="12"/>
  <c r="L322" i="12"/>
  <c r="P322" i="12"/>
  <c r="M322" i="12"/>
  <c r="G322" i="12"/>
  <c r="F324" i="12"/>
  <c r="J324" i="12"/>
  <c r="P324" i="12"/>
  <c r="G324" i="12"/>
  <c r="L324" i="12"/>
  <c r="C324" i="12"/>
  <c r="M324" i="12"/>
  <c r="D324" i="12"/>
  <c r="I324" i="12"/>
  <c r="O324" i="12"/>
  <c r="G326" i="12"/>
  <c r="M326" i="12"/>
  <c r="C326" i="12"/>
  <c r="I326" i="12"/>
  <c r="D326" i="12"/>
  <c r="J326" i="12"/>
  <c r="O326" i="12"/>
  <c r="P326" i="12"/>
  <c r="F326" i="12"/>
  <c r="L326" i="12"/>
  <c r="D328" i="12"/>
  <c r="I328" i="12"/>
  <c r="O328" i="12"/>
  <c r="F328" i="12"/>
  <c r="J328" i="12"/>
  <c r="P328" i="12"/>
  <c r="G328" i="12"/>
  <c r="L328" i="12"/>
  <c r="M328" i="12"/>
  <c r="C328" i="12"/>
  <c r="F330" i="12"/>
  <c r="L330" i="12"/>
  <c r="P330" i="12"/>
  <c r="Q330" i="12" s="1"/>
  <c r="G330" i="12"/>
  <c r="M330" i="12"/>
  <c r="C330" i="12"/>
  <c r="I330" i="12"/>
  <c r="D330" i="12"/>
  <c r="J330" i="12"/>
  <c r="C332" i="12"/>
  <c r="M332" i="12"/>
  <c r="D332" i="12"/>
  <c r="I332" i="12"/>
  <c r="O332" i="12"/>
  <c r="F332" i="12"/>
  <c r="J332" i="12"/>
  <c r="P332" i="12"/>
  <c r="L332" i="12"/>
  <c r="G332" i="12"/>
  <c r="D334" i="12"/>
  <c r="J334" i="12"/>
  <c r="O334" i="12"/>
  <c r="F334" i="12"/>
  <c r="L334" i="12"/>
  <c r="P334" i="12"/>
  <c r="G334" i="12"/>
  <c r="M334" i="12"/>
  <c r="C334" i="12"/>
  <c r="I334" i="12"/>
  <c r="C336" i="12"/>
  <c r="M336" i="12"/>
  <c r="D336" i="12"/>
  <c r="I336" i="12"/>
  <c r="O336" i="12"/>
  <c r="J336" i="12"/>
  <c r="L336" i="12"/>
  <c r="F336" i="12"/>
  <c r="H336" i="12" s="1"/>
  <c r="P336" i="12"/>
  <c r="D338" i="12"/>
  <c r="J338" i="12"/>
  <c r="O338" i="12"/>
  <c r="F338" i="12"/>
  <c r="L338" i="12"/>
  <c r="P338" i="12"/>
  <c r="M338" i="12"/>
  <c r="C338" i="12"/>
  <c r="G338" i="12"/>
  <c r="I338" i="12"/>
  <c r="G340" i="12"/>
  <c r="L340" i="12"/>
  <c r="C340" i="12"/>
  <c r="M340" i="12"/>
  <c r="D340" i="12"/>
  <c r="O340" i="12"/>
  <c r="F340" i="12"/>
  <c r="P340" i="12"/>
  <c r="I340" i="12"/>
  <c r="J340" i="12"/>
  <c r="C342" i="12"/>
  <c r="I342" i="12"/>
  <c r="D342" i="12"/>
  <c r="J342" i="12"/>
  <c r="O342" i="12"/>
  <c r="F342" i="12"/>
  <c r="P342" i="12"/>
  <c r="G342" i="12"/>
  <c r="L342" i="12"/>
  <c r="M342" i="12"/>
  <c r="F344" i="12"/>
  <c r="L344" i="12"/>
  <c r="G344" i="12"/>
  <c r="M344" i="12"/>
  <c r="I344" i="12"/>
  <c r="J344" i="12"/>
  <c r="C344" i="12"/>
  <c r="O344" i="12"/>
  <c r="Q344" i="12" s="1"/>
  <c r="D344" i="12"/>
  <c r="C346" i="12"/>
  <c r="I346" i="12"/>
  <c r="M346" i="12"/>
  <c r="D346" i="12"/>
  <c r="J346" i="12"/>
  <c r="O346" i="12"/>
  <c r="L346" i="12"/>
  <c r="F346" i="12"/>
  <c r="P346" i="12"/>
  <c r="G346" i="12"/>
  <c r="J348" i="12"/>
  <c r="P348" i="12"/>
  <c r="F348" i="12"/>
  <c r="L348" i="12"/>
  <c r="C348" i="12"/>
  <c r="M348" i="12"/>
  <c r="D348" i="12"/>
  <c r="O348" i="12"/>
  <c r="G348" i="12"/>
  <c r="I348" i="12"/>
  <c r="G350" i="12"/>
  <c r="L350" i="12"/>
  <c r="C350" i="12"/>
  <c r="I350" i="12"/>
  <c r="M350" i="12"/>
  <c r="D350" i="12"/>
  <c r="O350" i="12"/>
  <c r="F350" i="12"/>
  <c r="P350" i="12"/>
  <c r="J350" i="12"/>
  <c r="F352" i="12"/>
  <c r="L352" i="12"/>
  <c r="C352" i="12"/>
  <c r="G352" i="12"/>
  <c r="M352" i="12"/>
  <c r="D352" i="12"/>
  <c r="I352" i="12"/>
  <c r="K352" i="12" s="1"/>
  <c r="O352" i="12"/>
  <c r="P352" i="12"/>
  <c r="C354" i="12"/>
  <c r="I354" i="12"/>
  <c r="M354" i="12"/>
  <c r="D354" i="12"/>
  <c r="J354" i="12"/>
  <c r="O354" i="12"/>
  <c r="F354" i="12"/>
  <c r="P354" i="12"/>
  <c r="G354" i="12"/>
  <c r="L354" i="12"/>
  <c r="J356" i="12"/>
  <c r="P356" i="12"/>
  <c r="F356" i="12"/>
  <c r="L356" i="12"/>
  <c r="C356" i="12"/>
  <c r="G356" i="12"/>
  <c r="M356" i="12"/>
  <c r="D356" i="12"/>
  <c r="I356" i="12"/>
  <c r="G358" i="12"/>
  <c r="H358" i="12" s="1"/>
  <c r="L358" i="12"/>
  <c r="C358" i="12"/>
  <c r="I358" i="12"/>
  <c r="M358" i="12"/>
  <c r="D358" i="12"/>
  <c r="J358" i="12"/>
  <c r="O358" i="12"/>
  <c r="P358" i="12"/>
  <c r="D360" i="12"/>
  <c r="I360" i="12"/>
  <c r="O360" i="12"/>
  <c r="J360" i="12"/>
  <c r="P360" i="12"/>
  <c r="F360" i="12"/>
  <c r="L360" i="12"/>
  <c r="C360" i="12"/>
  <c r="G360" i="12"/>
  <c r="M360" i="12"/>
  <c r="F362" i="12"/>
  <c r="P362" i="12"/>
  <c r="G362" i="12"/>
  <c r="L362" i="12"/>
  <c r="C362" i="12"/>
  <c r="I362" i="12"/>
  <c r="M362" i="12"/>
  <c r="O362" i="12"/>
  <c r="D362" i="12"/>
  <c r="L3" i="13"/>
  <c r="F3" i="13"/>
  <c r="P3" i="13"/>
  <c r="J3" i="13"/>
  <c r="D3" i="13"/>
  <c r="O3" i="13"/>
  <c r="I3" i="13"/>
  <c r="M3" i="13"/>
  <c r="G3" i="13"/>
  <c r="D3" i="11"/>
  <c r="J3" i="11"/>
  <c r="L363" i="11"/>
  <c r="P362" i="11"/>
  <c r="Q362" i="11" s="1"/>
  <c r="O361" i="11"/>
  <c r="J361" i="11"/>
  <c r="O360" i="11"/>
  <c r="I360" i="11"/>
  <c r="M359" i="11"/>
  <c r="L358" i="11"/>
  <c r="P357" i="11"/>
  <c r="L357" i="11"/>
  <c r="P356" i="11"/>
  <c r="Q356" i="11" s="1"/>
  <c r="O355" i="11"/>
  <c r="I355" i="11"/>
  <c r="M354" i="11"/>
  <c r="I354" i="11"/>
  <c r="M353" i="11"/>
  <c r="L352" i="11"/>
  <c r="P351" i="11"/>
  <c r="J351" i="11"/>
  <c r="O350" i="11"/>
  <c r="J350" i="11"/>
  <c r="I349" i="11"/>
  <c r="M348" i="11"/>
  <c r="G348" i="11"/>
  <c r="L347" i="11"/>
  <c r="P346" i="11"/>
  <c r="O345" i="11"/>
  <c r="J345" i="11"/>
  <c r="O344" i="11"/>
  <c r="I344" i="11"/>
  <c r="M343" i="11"/>
  <c r="L342" i="11"/>
  <c r="P341" i="11"/>
  <c r="L341" i="11"/>
  <c r="P340" i="11"/>
  <c r="J340" i="11"/>
  <c r="P339" i="11"/>
  <c r="Q339" i="11" s="1"/>
  <c r="P338" i="11"/>
  <c r="L338" i="11"/>
  <c r="P337" i="11"/>
  <c r="I337" i="11"/>
  <c r="C337" i="11"/>
  <c r="I336" i="11"/>
  <c r="C336" i="11"/>
  <c r="C335" i="11"/>
  <c r="L334" i="11"/>
  <c r="M332" i="11"/>
  <c r="N332" i="11" s="1"/>
  <c r="G331" i="11"/>
  <c r="P329" i="11"/>
  <c r="I328" i="11"/>
  <c r="C327" i="11"/>
  <c r="L325" i="11"/>
  <c r="F324" i="11"/>
  <c r="G321" i="11"/>
  <c r="P319" i="11"/>
  <c r="J318" i="11"/>
  <c r="D317" i="11"/>
  <c r="L315" i="11"/>
  <c r="F314" i="11"/>
  <c r="O312" i="11"/>
  <c r="I311" i="11"/>
  <c r="J308" i="11"/>
  <c r="D307" i="11"/>
  <c r="M305" i="11"/>
  <c r="G304" i="11"/>
  <c r="O302" i="11"/>
  <c r="Q302" i="11" s="1"/>
  <c r="I301" i="11"/>
  <c r="C300" i="11"/>
  <c r="L298" i="11"/>
  <c r="M295" i="11"/>
  <c r="G294" i="11"/>
  <c r="H294" i="11" s="1"/>
  <c r="P292" i="11"/>
  <c r="J291" i="11"/>
  <c r="C290" i="11"/>
  <c r="L288" i="11"/>
  <c r="I287" i="11"/>
  <c r="D286" i="11"/>
  <c r="O284" i="11"/>
  <c r="F282" i="11"/>
  <c r="C281" i="11"/>
  <c r="M279" i="11"/>
  <c r="I278" i="11"/>
  <c r="O275" i="11"/>
  <c r="L274" i="11"/>
  <c r="G273" i="11"/>
  <c r="C272" i="11"/>
  <c r="I269" i="11"/>
  <c r="F268" i="11"/>
  <c r="P266" i="11"/>
  <c r="L265" i="11"/>
  <c r="C263" i="11"/>
  <c r="O261" i="11"/>
  <c r="J260" i="11"/>
  <c r="F259" i="11"/>
  <c r="L256" i="11"/>
  <c r="I255" i="11"/>
  <c r="D254" i="11"/>
  <c r="O252" i="11"/>
  <c r="F250" i="11"/>
  <c r="C249" i="11"/>
  <c r="M247" i="11"/>
  <c r="I246" i="11"/>
  <c r="O243" i="11"/>
  <c r="L242" i="11"/>
  <c r="G241" i="11"/>
  <c r="C240" i="11"/>
  <c r="I237" i="11"/>
  <c r="F236" i="11"/>
  <c r="P234" i="11"/>
  <c r="L233" i="11"/>
  <c r="C231" i="11"/>
  <c r="O229" i="11"/>
  <c r="J228" i="11"/>
  <c r="F227" i="11"/>
  <c r="L224" i="11"/>
  <c r="I223" i="11"/>
  <c r="D222" i="11"/>
  <c r="O220" i="11"/>
  <c r="F218" i="11"/>
  <c r="C217" i="11"/>
  <c r="M215" i="11"/>
  <c r="I214" i="11"/>
  <c r="O211" i="11"/>
  <c r="L210" i="11"/>
  <c r="G209" i="11"/>
  <c r="C208" i="11"/>
  <c r="I205" i="11"/>
  <c r="C204" i="11"/>
  <c r="E204" i="11" s="1"/>
  <c r="L202" i="11"/>
  <c r="F201" i="11"/>
  <c r="G198" i="11"/>
  <c r="P196" i="11"/>
  <c r="J195" i="11"/>
  <c r="D194" i="11"/>
  <c r="L192" i="11"/>
  <c r="F191" i="11"/>
  <c r="O189" i="11"/>
  <c r="I188" i="11"/>
  <c r="J185" i="11"/>
  <c r="K185" i="11" s="1"/>
  <c r="D184" i="11"/>
  <c r="M182" i="11"/>
  <c r="G181" i="11"/>
  <c r="O179" i="11"/>
  <c r="I178" i="11"/>
  <c r="C177" i="11"/>
  <c r="L175" i="11"/>
  <c r="M172" i="11"/>
  <c r="G171" i="11"/>
  <c r="P169" i="11"/>
  <c r="J168" i="11"/>
  <c r="K168" i="11" s="1"/>
  <c r="C167" i="11"/>
  <c r="L165" i="11"/>
  <c r="F164" i="11"/>
  <c r="O162" i="11"/>
  <c r="D154" i="11"/>
  <c r="I148" i="11"/>
  <c r="M142" i="11"/>
  <c r="P136" i="11"/>
  <c r="F131" i="11"/>
  <c r="P119" i="11"/>
  <c r="F114" i="11"/>
  <c r="J108" i="11"/>
  <c r="O102" i="11"/>
  <c r="I92" i="11"/>
  <c r="G87" i="11"/>
  <c r="F82" i="11"/>
  <c r="C77" i="11"/>
  <c r="L61" i="11"/>
  <c r="J56" i="11"/>
  <c r="I51" i="11"/>
  <c r="L40" i="11"/>
  <c r="D35" i="11"/>
  <c r="M18" i="11"/>
  <c r="C13" i="11"/>
  <c r="F7" i="11"/>
  <c r="J362" i="12"/>
  <c r="O356" i="12"/>
  <c r="D339" i="12"/>
  <c r="J319" i="12"/>
  <c r="M296" i="12"/>
  <c r="C231" i="12"/>
  <c r="G208" i="12"/>
  <c r="J185" i="12"/>
  <c r="M162" i="12"/>
  <c r="P134" i="12"/>
  <c r="M21" i="12"/>
  <c r="Q251" i="11" l="1"/>
  <c r="E215" i="11"/>
  <c r="N83" i="13"/>
  <c r="K44" i="7"/>
  <c r="Q86" i="7"/>
  <c r="H203" i="11"/>
  <c r="E9" i="12"/>
  <c r="N191" i="13"/>
  <c r="K95" i="7"/>
  <c r="E332" i="7"/>
  <c r="H272" i="13"/>
  <c r="Q49" i="13"/>
  <c r="E306" i="11"/>
  <c r="Q194" i="13"/>
  <c r="K178" i="11"/>
  <c r="E323" i="11"/>
  <c r="E205" i="11"/>
  <c r="H129" i="13"/>
  <c r="K143" i="7"/>
  <c r="E337" i="11"/>
  <c r="E215" i="12"/>
  <c r="E231" i="12"/>
  <c r="Q253" i="11"/>
  <c r="K189" i="11"/>
  <c r="H169" i="11"/>
  <c r="N112" i="7"/>
  <c r="E239" i="11"/>
  <c r="H309" i="11"/>
  <c r="E279" i="11"/>
  <c r="E359" i="11"/>
  <c r="N353" i="11"/>
  <c r="K221" i="11"/>
  <c r="Q195" i="11"/>
  <c r="E96" i="7"/>
  <c r="Q351" i="11"/>
  <c r="Q235" i="11"/>
  <c r="E56" i="7"/>
  <c r="Q285" i="11"/>
  <c r="H185" i="11"/>
  <c r="N96" i="7"/>
  <c r="Q172" i="7"/>
  <c r="H316" i="7"/>
  <c r="N217" i="11"/>
  <c r="N188" i="11"/>
  <c r="E104" i="7"/>
  <c r="H204" i="7"/>
  <c r="H330" i="7"/>
  <c r="K28" i="7"/>
  <c r="H156" i="7"/>
  <c r="Q292" i="11"/>
  <c r="K195" i="11"/>
  <c r="K167" i="7"/>
  <c r="H86" i="7"/>
  <c r="N296" i="7"/>
  <c r="Q252" i="7"/>
  <c r="Q40" i="7"/>
  <c r="Q352" i="7"/>
  <c r="H266" i="7"/>
  <c r="N218" i="13"/>
  <c r="E263" i="12"/>
  <c r="N304" i="11"/>
  <c r="K111" i="7"/>
  <c r="E35" i="11"/>
  <c r="H198" i="11"/>
  <c r="K56" i="11"/>
  <c r="K228" i="11"/>
  <c r="Q266" i="11"/>
  <c r="E194" i="11"/>
  <c r="E296" i="11"/>
  <c r="K32" i="11"/>
  <c r="H163" i="7"/>
  <c r="Q234" i="11"/>
  <c r="K260" i="11"/>
  <c r="E362" i="12"/>
  <c r="E68" i="12"/>
  <c r="N198" i="11"/>
  <c r="H50" i="11"/>
  <c r="H187" i="7"/>
  <c r="K319" i="12"/>
  <c r="N8" i="11"/>
  <c r="N300" i="11"/>
  <c r="H246" i="11"/>
  <c r="N339" i="12"/>
  <c r="E329" i="12"/>
  <c r="H278" i="11"/>
  <c r="E81" i="13"/>
  <c r="H261" i="7"/>
  <c r="Q350" i="11"/>
  <c r="K212" i="11"/>
  <c r="H328" i="7"/>
  <c r="H263" i="7"/>
  <c r="N299" i="11"/>
  <c r="Q267" i="11"/>
  <c r="H351" i="11"/>
  <c r="Q210" i="11"/>
  <c r="H244" i="7"/>
  <c r="N21" i="12"/>
  <c r="Q245" i="11"/>
  <c r="E132" i="13"/>
  <c r="K4" i="11"/>
  <c r="E238" i="11"/>
  <c r="H108" i="7"/>
  <c r="H323" i="13"/>
  <c r="H267" i="7"/>
  <c r="E52" i="12"/>
  <c r="K183" i="11"/>
  <c r="N81" i="11"/>
  <c r="H29" i="11"/>
  <c r="K282" i="13"/>
  <c r="E58" i="13"/>
  <c r="N76" i="11"/>
  <c r="H66" i="11"/>
  <c r="H34" i="11"/>
  <c r="E80" i="7"/>
  <c r="N359" i="13"/>
  <c r="N351" i="13"/>
  <c r="K185" i="12"/>
  <c r="N354" i="11"/>
  <c r="Q221" i="11"/>
  <c r="E343" i="11"/>
  <c r="N270" i="11"/>
  <c r="N238" i="11"/>
  <c r="N206" i="11"/>
  <c r="H76" i="11"/>
  <c r="N204" i="7"/>
  <c r="H351" i="13"/>
  <c r="H49" i="7"/>
  <c r="Q195" i="7"/>
  <c r="K55" i="7"/>
  <c r="E292" i="7"/>
  <c r="Q349" i="7"/>
  <c r="E221" i="13"/>
  <c r="H109" i="13"/>
  <c r="H191" i="11"/>
  <c r="E285" i="13"/>
  <c r="E28" i="12"/>
  <c r="K285" i="11"/>
  <c r="H99" i="12"/>
  <c r="H270" i="11"/>
  <c r="H238" i="11"/>
  <c r="H206" i="11"/>
  <c r="N84" i="11"/>
  <c r="N50" i="11"/>
  <c r="N4" i="11"/>
  <c r="H64" i="7"/>
  <c r="K172" i="7"/>
  <c r="H115" i="13"/>
  <c r="E91" i="13"/>
  <c r="K118" i="7"/>
  <c r="H30" i="7"/>
  <c r="K74" i="7"/>
  <c r="K361" i="11"/>
  <c r="E287" i="11"/>
  <c r="N312" i="7"/>
  <c r="E225" i="11"/>
  <c r="Q173" i="11"/>
  <c r="H278" i="13"/>
  <c r="E54" i="13"/>
  <c r="H214" i="11"/>
  <c r="N92" i="11"/>
  <c r="N349" i="13"/>
  <c r="H329" i="13"/>
  <c r="K265" i="13"/>
  <c r="Q346" i="11"/>
  <c r="E230" i="11"/>
  <c r="E100" i="11"/>
  <c r="N212" i="7"/>
  <c r="K351" i="11"/>
  <c r="H228" i="7"/>
  <c r="E271" i="11"/>
  <c r="H83" i="11"/>
  <c r="N251" i="12"/>
  <c r="N25" i="12"/>
  <c r="N262" i="11"/>
  <c r="N230" i="11"/>
  <c r="N100" i="11"/>
  <c r="N66" i="11"/>
  <c r="N34" i="11"/>
  <c r="Q8" i="7"/>
  <c r="K114" i="7"/>
  <c r="H303" i="11"/>
  <c r="N267" i="12"/>
  <c r="E195" i="12"/>
  <c r="K133" i="12"/>
  <c r="H262" i="11"/>
  <c r="H230" i="11"/>
  <c r="E189" i="13"/>
  <c r="E165" i="13"/>
  <c r="K69" i="13"/>
  <c r="N165" i="7"/>
  <c r="E318" i="7"/>
  <c r="H297" i="7"/>
  <c r="N315" i="11"/>
  <c r="H20" i="12"/>
  <c r="Q184" i="11"/>
  <c r="K200" i="11"/>
  <c r="H55" i="12"/>
  <c r="H19" i="12"/>
  <c r="N286" i="11"/>
  <c r="N254" i="11"/>
  <c r="N222" i="11"/>
  <c r="N58" i="11"/>
  <c r="H349" i="13"/>
  <c r="H347" i="13"/>
  <c r="Q219" i="13"/>
  <c r="H275" i="7"/>
  <c r="H153" i="7"/>
  <c r="H161" i="7"/>
  <c r="K317" i="7"/>
  <c r="K189" i="7"/>
  <c r="N335" i="7"/>
  <c r="Q215" i="7"/>
  <c r="E44" i="13"/>
  <c r="E205" i="12"/>
  <c r="E79" i="12"/>
  <c r="H31" i="12"/>
  <c r="H27" i="12"/>
  <c r="N17" i="12"/>
  <c r="H286" i="11"/>
  <c r="H254" i="11"/>
  <c r="H222" i="11"/>
  <c r="H58" i="11"/>
  <c r="H295" i="13"/>
  <c r="H231" i="13"/>
  <c r="E199" i="13"/>
  <c r="H135" i="13"/>
  <c r="K119" i="13"/>
  <c r="K58" i="7"/>
  <c r="K102" i="7"/>
  <c r="N235" i="7"/>
  <c r="H319" i="7"/>
  <c r="H335" i="7"/>
  <c r="N3" i="13"/>
  <c r="H3" i="13"/>
  <c r="N272" i="11"/>
  <c r="H270" i="12"/>
  <c r="E262" i="12"/>
  <c r="N275" i="11"/>
  <c r="N259" i="11"/>
  <c r="N63" i="11"/>
  <c r="N208" i="11"/>
  <c r="N28" i="12"/>
  <c r="H99" i="11"/>
  <c r="H57" i="11"/>
  <c r="N55" i="11"/>
  <c r="Q119" i="11"/>
  <c r="K333" i="11"/>
  <c r="Q213" i="11"/>
  <c r="K34" i="12"/>
  <c r="N20" i="12"/>
  <c r="H75" i="11"/>
  <c r="N73" i="11"/>
  <c r="K326" i="13"/>
  <c r="E254" i="13"/>
  <c r="K102" i="13"/>
  <c r="E212" i="12"/>
  <c r="K6" i="12"/>
  <c r="N243" i="11"/>
  <c r="N227" i="11"/>
  <c r="N211" i="11"/>
  <c r="Q352" i="11"/>
  <c r="H354" i="11"/>
  <c r="Q248" i="7"/>
  <c r="N33" i="12"/>
  <c r="K350" i="11"/>
  <c r="Q163" i="11"/>
  <c r="K340" i="11"/>
  <c r="K345" i="11"/>
  <c r="N257" i="11"/>
  <c r="H251" i="11"/>
  <c r="N225" i="11"/>
  <c r="Q340" i="11"/>
  <c r="N359" i="11"/>
  <c r="Q323" i="11"/>
  <c r="E321" i="11"/>
  <c r="N309" i="11"/>
  <c r="K279" i="11"/>
  <c r="K215" i="11"/>
  <c r="E349" i="11"/>
  <c r="H357" i="11"/>
  <c r="N285" i="7"/>
  <c r="E334" i="7"/>
  <c r="E79" i="7"/>
  <c r="H287" i="7"/>
  <c r="N203" i="7"/>
  <c r="E122" i="13"/>
  <c r="E275" i="12"/>
  <c r="H340" i="7"/>
  <c r="N270" i="12"/>
  <c r="H262" i="12"/>
  <c r="K212" i="12"/>
  <c r="H237" i="11"/>
  <c r="H269" i="12"/>
  <c r="H332" i="12"/>
  <c r="H253" i="11"/>
  <c r="H181" i="11"/>
  <c r="H296" i="7"/>
  <c r="H144" i="7"/>
  <c r="N164" i="7"/>
  <c r="N236" i="7"/>
  <c r="N324" i="7"/>
  <c r="K3" i="7"/>
  <c r="N75" i="7"/>
  <c r="H265" i="12"/>
  <c r="N259" i="12"/>
  <c r="Q336" i="12"/>
  <c r="H87" i="11"/>
  <c r="H209" i="11"/>
  <c r="N215" i="11"/>
  <c r="H241" i="11"/>
  <c r="N247" i="11"/>
  <c r="H273" i="11"/>
  <c r="N279" i="11"/>
  <c r="K291" i="11"/>
  <c r="Q329" i="11"/>
  <c r="N157" i="11"/>
  <c r="H250" i="12"/>
  <c r="H76" i="12"/>
  <c r="E216" i="13"/>
  <c r="H152" i="13"/>
  <c r="E40" i="12"/>
  <c r="H91" i="11"/>
  <c r="N251" i="11"/>
  <c r="N219" i="11"/>
  <c r="H61" i="11"/>
  <c r="N352" i="13"/>
  <c r="N346" i="13"/>
  <c r="H261" i="12"/>
  <c r="K3" i="11"/>
  <c r="E267" i="12"/>
  <c r="N235" i="11"/>
  <c r="H49" i="11"/>
  <c r="N360" i="13"/>
  <c r="E308" i="13"/>
  <c r="H253" i="12"/>
  <c r="E42" i="11"/>
  <c r="H254" i="12"/>
  <c r="N283" i="11"/>
  <c r="N267" i="11"/>
  <c r="K268" i="11"/>
  <c r="Q308" i="11"/>
  <c r="E259" i="7"/>
  <c r="Q259" i="12"/>
  <c r="H320" i="7"/>
  <c r="Q199" i="7"/>
  <c r="N339" i="11"/>
  <c r="H318" i="11"/>
  <c r="N264" i="11"/>
  <c r="Q249" i="7"/>
  <c r="H294" i="7"/>
  <c r="H66" i="7"/>
  <c r="K203" i="7"/>
  <c r="N255" i="12"/>
  <c r="E239" i="12"/>
  <c r="N246" i="13"/>
  <c r="N230" i="13"/>
  <c r="Q74" i="13"/>
  <c r="Q117" i="12"/>
  <c r="Q101" i="12"/>
  <c r="E89" i="12"/>
  <c r="Q169" i="12"/>
  <c r="N310" i="13"/>
  <c r="N262" i="13"/>
  <c r="Q178" i="13"/>
  <c r="Q170" i="13"/>
  <c r="K142" i="13"/>
  <c r="N66" i="13"/>
  <c r="E290" i="11"/>
  <c r="K328" i="11"/>
  <c r="K344" i="11"/>
  <c r="K360" i="11"/>
  <c r="N74" i="11"/>
  <c r="E220" i="7"/>
  <c r="N294" i="13"/>
  <c r="Q154" i="13"/>
  <c r="Q86" i="13"/>
  <c r="N46" i="13"/>
  <c r="E29" i="12"/>
  <c r="N347" i="11"/>
  <c r="N363" i="11"/>
  <c r="H104" i="11"/>
  <c r="K194" i="11"/>
  <c r="K356" i="7"/>
  <c r="E244" i="7"/>
  <c r="E348" i="7"/>
  <c r="K179" i="12"/>
  <c r="N167" i="13"/>
  <c r="N165" i="11"/>
  <c r="E339" i="11"/>
  <c r="H137" i="12"/>
  <c r="H302" i="11"/>
  <c r="N82" i="11"/>
  <c r="H186" i="7"/>
  <c r="N207" i="13"/>
  <c r="N151" i="13"/>
  <c r="K272" i="12"/>
  <c r="H142" i="12"/>
  <c r="H233" i="7"/>
  <c r="Q193" i="7"/>
  <c r="E313" i="7"/>
  <c r="H259" i="7"/>
  <c r="H271" i="7"/>
  <c r="H306" i="7"/>
  <c r="H221" i="11"/>
  <c r="N246" i="11"/>
  <c r="K108" i="11"/>
  <c r="Q136" i="11"/>
  <c r="N249" i="11"/>
  <c r="K173" i="11"/>
  <c r="H166" i="11"/>
  <c r="Q250" i="11"/>
  <c r="K276" i="11"/>
  <c r="E312" i="11"/>
  <c r="E322" i="11"/>
  <c r="H336" i="11"/>
  <c r="Q208" i="7"/>
  <c r="Q224" i="7"/>
  <c r="Q240" i="7"/>
  <c r="E174" i="7"/>
  <c r="H269" i="11"/>
  <c r="H53" i="11"/>
  <c r="K127" i="12"/>
  <c r="K111" i="12"/>
  <c r="N278" i="11"/>
  <c r="N214" i="11"/>
  <c r="N142" i="11"/>
  <c r="Q169" i="11"/>
  <c r="N182" i="11"/>
  <c r="E222" i="11"/>
  <c r="E254" i="11"/>
  <c r="E286" i="11"/>
  <c r="H304" i="11"/>
  <c r="E317" i="11"/>
  <c r="Q317" i="11"/>
  <c r="K271" i="11"/>
  <c r="K239" i="11"/>
  <c r="N232" i="11"/>
  <c r="H310" i="11"/>
  <c r="H320" i="11"/>
  <c r="Q218" i="11"/>
  <c r="K244" i="11"/>
  <c r="K296" i="11"/>
  <c r="K87" i="7"/>
  <c r="E59" i="7"/>
  <c r="H54" i="7"/>
  <c r="H70" i="7"/>
  <c r="H312" i="7"/>
  <c r="H80" i="7"/>
  <c r="H3" i="11"/>
  <c r="E324" i="7"/>
  <c r="E3" i="7"/>
  <c r="Q341" i="11"/>
  <c r="E311" i="11"/>
  <c r="N289" i="11"/>
  <c r="H265" i="11"/>
  <c r="H233" i="11"/>
  <c r="N207" i="11"/>
  <c r="Q99" i="11"/>
  <c r="N95" i="11"/>
  <c r="E79" i="11"/>
  <c r="E67" i="11"/>
  <c r="K19" i="11"/>
  <c r="K360" i="13"/>
  <c r="K352" i="13"/>
  <c r="K348" i="13"/>
  <c r="Q326" i="13"/>
  <c r="N320" i="13"/>
  <c r="N304" i="13"/>
  <c r="Q282" i="13"/>
  <c r="K264" i="13"/>
  <c r="N256" i="13"/>
  <c r="N240" i="13"/>
  <c r="Q210" i="13"/>
  <c r="H180" i="13"/>
  <c r="E176" i="13"/>
  <c r="H156" i="13"/>
  <c r="E148" i="13"/>
  <c r="Q148" i="13"/>
  <c r="H140" i="13"/>
  <c r="E128" i="13"/>
  <c r="Q128" i="13"/>
  <c r="N122" i="13"/>
  <c r="H120" i="13"/>
  <c r="H104" i="13"/>
  <c r="H76" i="13"/>
  <c r="K68" i="13"/>
  <c r="N60" i="13"/>
  <c r="H112" i="7"/>
  <c r="E120" i="7"/>
  <c r="H212" i="7"/>
  <c r="Q220" i="7"/>
  <c r="H260" i="7"/>
  <c r="H268" i="7"/>
  <c r="H276" i="7"/>
  <c r="H288" i="7"/>
  <c r="H292" i="7"/>
  <c r="H304" i="7"/>
  <c r="H308" i="7"/>
  <c r="H324" i="7"/>
  <c r="H336" i="7"/>
  <c r="H352" i="7"/>
  <c r="Q39" i="13"/>
  <c r="H279" i="7"/>
  <c r="H169" i="7"/>
  <c r="H177" i="7"/>
  <c r="Q201" i="7"/>
  <c r="H257" i="7"/>
  <c r="H265" i="7"/>
  <c r="H282" i="7"/>
  <c r="H326" i="7"/>
  <c r="H342" i="7"/>
  <c r="H157" i="7"/>
  <c r="H189" i="7"/>
  <c r="Q197" i="7"/>
  <c r="Q135" i="7"/>
  <c r="H151" i="7"/>
  <c r="N163" i="7"/>
  <c r="H56" i="7"/>
  <c r="Q212" i="7"/>
  <c r="H353" i="11"/>
  <c r="E148" i="7"/>
  <c r="E140" i="7"/>
  <c r="H348" i="11"/>
  <c r="K335" i="11"/>
  <c r="E315" i="11"/>
  <c r="H305" i="11"/>
  <c r="E299" i="11"/>
  <c r="H283" i="11"/>
  <c r="E255" i="11"/>
  <c r="H219" i="11"/>
  <c r="H175" i="11"/>
  <c r="E346" i="11"/>
  <c r="E357" i="11"/>
  <c r="H360" i="11"/>
  <c r="K363" i="11"/>
  <c r="Q267" i="12"/>
  <c r="N320" i="11"/>
  <c r="H226" i="11"/>
  <c r="K284" i="7"/>
  <c r="K12" i="7"/>
  <c r="E68" i="7"/>
  <c r="N88" i="7"/>
  <c r="E100" i="7"/>
  <c r="N120" i="7"/>
  <c r="N128" i="7"/>
  <c r="K144" i="7"/>
  <c r="Q160" i="7"/>
  <c r="K164" i="7"/>
  <c r="K168" i="7"/>
  <c r="K176" i="7"/>
  <c r="Q184" i="7"/>
  <c r="K204" i="7"/>
  <c r="K212" i="7"/>
  <c r="K220" i="7"/>
  <c r="K228" i="7"/>
  <c r="K236" i="7"/>
  <c r="K244" i="7"/>
  <c r="K252" i="7"/>
  <c r="Q288" i="7"/>
  <c r="N360" i="7"/>
  <c r="Q349" i="13"/>
  <c r="N339" i="13"/>
  <c r="K335" i="13"/>
  <c r="N333" i="13"/>
  <c r="N321" i="13"/>
  <c r="N289" i="13"/>
  <c r="E279" i="13"/>
  <c r="N273" i="13"/>
  <c r="E263" i="13"/>
  <c r="N257" i="13"/>
  <c r="Q255" i="13"/>
  <c r="N225" i="13"/>
  <c r="E219" i="13"/>
  <c r="H211" i="13"/>
  <c r="Q205" i="13"/>
  <c r="H195" i="13"/>
  <c r="E175" i="13"/>
  <c r="H171" i="13"/>
  <c r="Q133" i="13"/>
  <c r="E131" i="13"/>
  <c r="E121" i="13"/>
  <c r="E119" i="13"/>
  <c r="Q113" i="13"/>
  <c r="E105" i="13"/>
  <c r="E103" i="13"/>
  <c r="H103" i="13"/>
  <c r="Q97" i="13"/>
  <c r="E89" i="13"/>
  <c r="E87" i="13"/>
  <c r="H87" i="13"/>
  <c r="H79" i="13"/>
  <c r="E77" i="13"/>
  <c r="Q75" i="13"/>
  <c r="E75" i="13"/>
  <c r="H71" i="13"/>
  <c r="H69" i="13"/>
  <c r="Q67" i="13"/>
  <c r="E67" i="13"/>
  <c r="N61" i="13"/>
  <c r="Q59" i="13"/>
  <c r="K262" i="7"/>
  <c r="H283" i="7"/>
  <c r="Q265" i="7"/>
  <c r="E199" i="7"/>
  <c r="H307" i="7"/>
  <c r="H82" i="7"/>
  <c r="E252" i="7"/>
  <c r="Q181" i="7"/>
  <c r="Q313" i="11"/>
  <c r="E273" i="11"/>
  <c r="K247" i="11"/>
  <c r="E241" i="11"/>
  <c r="E209" i="11"/>
  <c r="K199" i="11"/>
  <c r="K346" i="11"/>
  <c r="E356" i="11"/>
  <c r="K357" i="11"/>
  <c r="K362" i="11"/>
  <c r="K8" i="7"/>
  <c r="K40" i="7"/>
  <c r="K152" i="7"/>
  <c r="K336" i="7"/>
  <c r="E124" i="7"/>
  <c r="E196" i="7"/>
  <c r="Q331" i="11"/>
  <c r="Q204" i="7"/>
  <c r="Q236" i="7"/>
  <c r="H269" i="7"/>
  <c r="H145" i="7"/>
  <c r="H173" i="7"/>
  <c r="H281" i="7"/>
  <c r="H258" i="7"/>
  <c r="H346" i="7"/>
  <c r="H302" i="7"/>
  <c r="H350" i="7"/>
  <c r="Q303" i="12"/>
  <c r="Q57" i="12"/>
  <c r="Q45" i="12"/>
  <c r="N110" i="11"/>
  <c r="K43" i="13"/>
  <c r="N126" i="11"/>
  <c r="E244" i="13"/>
  <c r="N99" i="13"/>
  <c r="H193" i="7"/>
  <c r="E223" i="11"/>
  <c r="H65" i="11"/>
  <c r="N47" i="11"/>
  <c r="E298" i="12"/>
  <c r="N89" i="11"/>
  <c r="H79" i="11"/>
  <c r="H72" i="13"/>
  <c r="H285" i="11"/>
  <c r="E112" i="13"/>
  <c r="E164" i="12"/>
  <c r="N343" i="11"/>
  <c r="N348" i="11"/>
  <c r="Q307" i="11"/>
  <c r="N294" i="11"/>
  <c r="H208" i="12"/>
  <c r="Q338" i="11"/>
  <c r="H362" i="12"/>
  <c r="Q360" i="12"/>
  <c r="E360" i="12"/>
  <c r="H354" i="12"/>
  <c r="N348" i="12"/>
  <c r="Q348" i="12"/>
  <c r="E344" i="12"/>
  <c r="Q342" i="12"/>
  <c r="E342" i="12"/>
  <c r="E340" i="12"/>
  <c r="H340" i="12"/>
  <c r="N338" i="12"/>
  <c r="K330" i="12"/>
  <c r="E326" i="12"/>
  <c r="Q324" i="12"/>
  <c r="N322" i="12"/>
  <c r="E316" i="12"/>
  <c r="K314" i="12"/>
  <c r="E310" i="12"/>
  <c r="K308" i="12"/>
  <c r="K306" i="12"/>
  <c r="Q298" i="12"/>
  <c r="K294" i="12"/>
  <c r="N294" i="12"/>
  <c r="K288" i="12"/>
  <c r="K278" i="12"/>
  <c r="N278" i="12"/>
  <c r="E276" i="12"/>
  <c r="Q272" i="12"/>
  <c r="N268" i="12"/>
  <c r="N264" i="12"/>
  <c r="N260" i="12"/>
  <c r="Q250" i="12"/>
  <c r="Q248" i="12"/>
  <c r="K234" i="12"/>
  <c r="N234" i="12"/>
  <c r="K228" i="12"/>
  <c r="K218" i="12"/>
  <c r="N218" i="12"/>
  <c r="E216" i="12"/>
  <c r="Q212" i="12"/>
  <c r="E208" i="12"/>
  <c r="K206" i="12"/>
  <c r="Q202" i="12"/>
  <c r="K196" i="12"/>
  <c r="E192" i="12"/>
  <c r="Q190" i="12"/>
  <c r="N188" i="12"/>
  <c r="E182" i="12"/>
  <c r="K180" i="12"/>
  <c r="E176" i="12"/>
  <c r="K174" i="12"/>
  <c r="K172" i="12"/>
  <c r="Q164" i="12"/>
  <c r="K160" i="12"/>
  <c r="N160" i="12"/>
  <c r="K154" i="12"/>
  <c r="K144" i="12"/>
  <c r="N144" i="12"/>
  <c r="K140" i="12"/>
  <c r="E138" i="12"/>
  <c r="E130" i="12"/>
  <c r="K128" i="12"/>
  <c r="E124" i="12"/>
  <c r="Q122" i="12"/>
  <c r="E114" i="12"/>
  <c r="K112" i="12"/>
  <c r="K104" i="12"/>
  <c r="K90" i="12"/>
  <c r="K88" i="12"/>
  <c r="E80" i="12"/>
  <c r="Q76" i="12"/>
  <c r="K74" i="12"/>
  <c r="K72" i="12"/>
  <c r="K68" i="12"/>
  <c r="E60" i="12"/>
  <c r="Q58" i="12"/>
  <c r="E58" i="12"/>
  <c r="K52" i="12"/>
  <c r="E50" i="12"/>
  <c r="H50" i="12"/>
  <c r="E48" i="12"/>
  <c r="E46" i="12"/>
  <c r="H46" i="12"/>
  <c r="Q40" i="12"/>
  <c r="E34" i="12"/>
  <c r="N32" i="12"/>
  <c r="E26" i="12"/>
  <c r="H26" i="12"/>
  <c r="E18" i="12"/>
  <c r="H18" i="12"/>
  <c r="E8" i="12"/>
  <c r="E6" i="12"/>
  <c r="H327" i="11"/>
  <c r="K321" i="11"/>
  <c r="H311" i="11"/>
  <c r="K305" i="11"/>
  <c r="H299" i="11"/>
  <c r="H295" i="11"/>
  <c r="K295" i="11"/>
  <c r="K289" i="11"/>
  <c r="Q283" i="11"/>
  <c r="N281" i="11"/>
  <c r="H279" i="11"/>
  <c r="H263" i="11"/>
  <c r="H247" i="11"/>
  <c r="E247" i="11"/>
  <c r="H231" i="11"/>
  <c r="Q219" i="11"/>
  <c r="H215" i="11"/>
  <c r="E201" i="11"/>
  <c r="E189" i="11"/>
  <c r="E185" i="11"/>
  <c r="Q175" i="11"/>
  <c r="E169" i="11"/>
  <c r="Q151" i="11"/>
  <c r="E151" i="11"/>
  <c r="K149" i="11"/>
  <c r="K147" i="11"/>
  <c r="E145" i="11"/>
  <c r="K139" i="11"/>
  <c r="N137" i="11"/>
  <c r="H133" i="11"/>
  <c r="K133" i="11"/>
  <c r="N131" i="11"/>
  <c r="N127" i="11"/>
  <c r="Q127" i="11"/>
  <c r="H113" i="11"/>
  <c r="N111" i="11"/>
  <c r="Q107" i="11"/>
  <c r="H101" i="11"/>
  <c r="N99" i="11"/>
  <c r="K85" i="11"/>
  <c r="Q83" i="11"/>
  <c r="K79" i="11"/>
  <c r="Q77" i="11"/>
  <c r="N75" i="11"/>
  <c r="K67" i="11"/>
  <c r="Q65" i="11"/>
  <c r="N57" i="11"/>
  <c r="N51" i="11"/>
  <c r="K49" i="11"/>
  <c r="K39" i="11"/>
  <c r="N39" i="11"/>
  <c r="N37" i="11"/>
  <c r="E33" i="11"/>
  <c r="H33" i="11"/>
  <c r="K74" i="11"/>
  <c r="E206" i="11"/>
  <c r="N310" i="11"/>
  <c r="H140" i="7"/>
  <c r="H348" i="7"/>
  <c r="N8" i="7"/>
  <c r="H12" i="7"/>
  <c r="N24" i="7"/>
  <c r="H28" i="7"/>
  <c r="N40" i="7"/>
  <c r="H44" i="7"/>
  <c r="E52" i="7"/>
  <c r="H60" i="7"/>
  <c r="Q64" i="7"/>
  <c r="N72" i="7"/>
  <c r="Q80" i="7"/>
  <c r="E84" i="7"/>
  <c r="K100" i="7"/>
  <c r="N104" i="7"/>
  <c r="E116" i="7"/>
  <c r="K116" i="7"/>
  <c r="N136" i="7"/>
  <c r="Q144" i="7"/>
  <c r="Q148" i="7"/>
  <c r="K156" i="7"/>
  <c r="Q168" i="7"/>
  <c r="Q176" i="7"/>
  <c r="Q180" i="7"/>
  <c r="K180" i="7"/>
  <c r="K188" i="7"/>
  <c r="Q196" i="7"/>
  <c r="N208" i="7"/>
  <c r="H208" i="7"/>
  <c r="N216" i="7"/>
  <c r="H216" i="7"/>
  <c r="N224" i="7"/>
  <c r="H224" i="7"/>
  <c r="N232" i="7"/>
  <c r="H232" i="7"/>
  <c r="N240" i="7"/>
  <c r="H240" i="7"/>
  <c r="N248" i="7"/>
  <c r="H248" i="7"/>
  <c r="N256" i="7"/>
  <c r="H256" i="7"/>
  <c r="H264" i="7"/>
  <c r="N272" i="7"/>
  <c r="H272" i="7"/>
  <c r="H280" i="7"/>
  <c r="N288" i="7"/>
  <c r="N300" i="7"/>
  <c r="N304" i="7"/>
  <c r="N316" i="7"/>
  <c r="N320" i="7"/>
  <c r="N332" i="7"/>
  <c r="N336" i="7"/>
  <c r="N344" i="7"/>
  <c r="N348" i="7"/>
  <c r="N352" i="7"/>
  <c r="N356" i="7"/>
  <c r="H3" i="7"/>
  <c r="H361" i="13"/>
  <c r="E359" i="13"/>
  <c r="Q359" i="13"/>
  <c r="K359" i="13"/>
  <c r="N357" i="13"/>
  <c r="H353" i="13"/>
  <c r="E351" i="13"/>
  <c r="Q351" i="13"/>
  <c r="K351" i="13"/>
  <c r="E349" i="13"/>
  <c r="E347" i="13"/>
  <c r="Q347" i="13"/>
  <c r="N341" i="13"/>
  <c r="Q319" i="13"/>
  <c r="H315" i="13"/>
  <c r="N313" i="13"/>
  <c r="E311" i="13"/>
  <c r="K309" i="13"/>
  <c r="N303" i="13"/>
  <c r="N297" i="13"/>
  <c r="K293" i="13"/>
  <c r="N287" i="13"/>
  <c r="N281" i="13"/>
  <c r="H279" i="13"/>
  <c r="K277" i="13"/>
  <c r="N271" i="13"/>
  <c r="N265" i="13"/>
  <c r="H263" i="13"/>
  <c r="K261" i="13"/>
  <c r="N255" i="13"/>
  <c r="N249" i="13"/>
  <c r="E247" i="13"/>
  <c r="K245" i="13"/>
  <c r="N239" i="13"/>
  <c r="N233" i="13"/>
  <c r="K229" i="13"/>
  <c r="N223" i="13"/>
  <c r="N219" i="13"/>
  <c r="K217" i="13"/>
  <c r="K215" i="13"/>
  <c r="K211" i="13"/>
  <c r="H207" i="13"/>
  <c r="K203" i="13"/>
  <c r="E203" i="13"/>
  <c r="K195" i="13"/>
  <c r="H191" i="13"/>
  <c r="K187" i="13"/>
  <c r="E183" i="13"/>
  <c r="H179" i="13"/>
  <c r="K171" i="13"/>
  <c r="H167" i="13"/>
  <c r="K163" i="13"/>
  <c r="E159" i="13"/>
  <c r="H155" i="13"/>
  <c r="H151" i="13"/>
  <c r="Q149" i="13"/>
  <c r="K147" i="13"/>
  <c r="N135" i="13"/>
  <c r="H131" i="13"/>
  <c r="K131" i="13"/>
  <c r="K127" i="13"/>
  <c r="N115" i="13"/>
  <c r="K111" i="13"/>
  <c r="E111" i="13"/>
  <c r="K103" i="13"/>
  <c r="H99" i="13"/>
  <c r="K95" i="13"/>
  <c r="E95" i="13"/>
  <c r="K87" i="13"/>
  <c r="H83" i="13"/>
  <c r="Q81" i="13"/>
  <c r="N79" i="13"/>
  <c r="E79" i="13"/>
  <c r="H75" i="13"/>
  <c r="K71" i="13"/>
  <c r="N69" i="13"/>
  <c r="H67" i="13"/>
  <c r="K65" i="13"/>
  <c r="N59" i="13"/>
  <c r="Q55" i="13"/>
  <c r="Q301" i="7"/>
  <c r="Q241" i="7"/>
  <c r="Q27" i="11"/>
  <c r="Q23" i="11"/>
  <c r="Q21" i="11"/>
  <c r="Q17" i="11"/>
  <c r="H9" i="11"/>
  <c r="K9" i="11"/>
  <c r="K7" i="11"/>
  <c r="N7" i="11"/>
  <c r="Q356" i="13"/>
  <c r="E350" i="13"/>
  <c r="Q350" i="13"/>
  <c r="N348" i="13"/>
  <c r="Q348" i="13"/>
  <c r="Q346" i="13"/>
  <c r="E344" i="13"/>
  <c r="Q342" i="13"/>
  <c r="E330" i="13"/>
  <c r="E328" i="13"/>
  <c r="E316" i="13"/>
  <c r="K314" i="13"/>
  <c r="Q308" i="13"/>
  <c r="E300" i="13"/>
  <c r="Q298" i="13"/>
  <c r="E298" i="13"/>
  <c r="E284" i="13"/>
  <c r="E282" i="13"/>
  <c r="E268" i="13"/>
  <c r="E266" i="13"/>
  <c r="E252" i="13"/>
  <c r="E250" i="13"/>
  <c r="Q244" i="13"/>
  <c r="E236" i="13"/>
  <c r="Q234" i="13"/>
  <c r="E234" i="13"/>
  <c r="Q216" i="13"/>
  <c r="H202" i="13"/>
  <c r="N196" i="13"/>
  <c r="N182" i="13"/>
  <c r="N172" i="13"/>
  <c r="N158" i="13"/>
  <c r="H146" i="13"/>
  <c r="H130" i="13"/>
  <c r="H126" i="13"/>
  <c r="H110" i="13"/>
  <c r="H94" i="13"/>
  <c r="N88" i="13"/>
  <c r="E70" i="13"/>
  <c r="E56" i="13"/>
  <c r="E52" i="13"/>
  <c r="E50" i="13"/>
  <c r="Q44" i="13"/>
  <c r="E36" i="13"/>
  <c r="H151" i="12"/>
  <c r="H334" i="11"/>
  <c r="N3" i="11"/>
  <c r="K353" i="12"/>
  <c r="N351" i="12"/>
  <c r="E345" i="12"/>
  <c r="H345" i="12"/>
  <c r="H323" i="12"/>
  <c r="Q321" i="12"/>
  <c r="Q293" i="12"/>
  <c r="H287" i="12"/>
  <c r="H279" i="12"/>
  <c r="N263" i="12"/>
  <c r="Q263" i="12"/>
  <c r="K261" i="12"/>
  <c r="K257" i="12"/>
  <c r="E255" i="12"/>
  <c r="K253" i="12"/>
  <c r="Q237" i="12"/>
  <c r="H231" i="12"/>
  <c r="K231" i="12"/>
  <c r="Q229" i="12"/>
  <c r="Q217" i="12"/>
  <c r="K211" i="12"/>
  <c r="N209" i="12"/>
  <c r="Q203" i="12"/>
  <c r="H189" i="12"/>
  <c r="Q187" i="12"/>
  <c r="Q159" i="12"/>
  <c r="H153" i="12"/>
  <c r="H145" i="12"/>
  <c r="H125" i="12"/>
  <c r="N119" i="12"/>
  <c r="N105" i="12"/>
  <c r="H93" i="12"/>
  <c r="K85" i="12"/>
  <c r="Q79" i="12"/>
  <c r="Q75" i="12"/>
  <c r="Q63" i="12"/>
  <c r="H51" i="12"/>
  <c r="Q41" i="12"/>
  <c r="Q37" i="12"/>
  <c r="E37" i="12"/>
  <c r="Q35" i="12"/>
  <c r="N29" i="12"/>
  <c r="H5" i="12"/>
  <c r="N3" i="12"/>
  <c r="K3" i="12"/>
  <c r="K330" i="11"/>
  <c r="N328" i="11"/>
  <c r="N324" i="11"/>
  <c r="K314" i="11"/>
  <c r="N308" i="11"/>
  <c r="K298" i="11"/>
  <c r="N292" i="11"/>
  <c r="Q288" i="11"/>
  <c r="E276" i="11"/>
  <c r="Q272" i="11"/>
  <c r="H266" i="11"/>
  <c r="E260" i="11"/>
  <c r="Q256" i="11"/>
  <c r="E244" i="11"/>
  <c r="Q240" i="11"/>
  <c r="E228" i="11"/>
  <c r="Q224" i="11"/>
  <c r="E212" i="11"/>
  <c r="Q208" i="11"/>
  <c r="Q198" i="11"/>
  <c r="Q182" i="11"/>
  <c r="Q166" i="11"/>
  <c r="K144" i="11"/>
  <c r="Q142" i="11"/>
  <c r="E136" i="11"/>
  <c r="K134" i="11"/>
  <c r="E132" i="11"/>
  <c r="E130" i="11"/>
  <c r="E116" i="11"/>
  <c r="K114" i="11"/>
  <c r="E90" i="11"/>
  <c r="N80" i="11"/>
  <c r="H72" i="11"/>
  <c r="Q68" i="11"/>
  <c r="E56" i="11"/>
  <c r="N54" i="11"/>
  <c r="Q52" i="11"/>
  <c r="E44" i="11"/>
  <c r="K38" i="11"/>
  <c r="E32" i="11"/>
  <c r="N30" i="11"/>
  <c r="Q28" i="11"/>
  <c r="E22" i="11"/>
  <c r="K20" i="11"/>
  <c r="E18" i="11"/>
  <c r="E16" i="11"/>
  <c r="N6" i="11"/>
  <c r="H52" i="7"/>
  <c r="N9" i="7"/>
  <c r="N17" i="7"/>
  <c r="K61" i="7"/>
  <c r="H121" i="7"/>
  <c r="Q209" i="7"/>
  <c r="E217" i="7"/>
  <c r="H241" i="7"/>
  <c r="K297" i="7"/>
  <c r="K313" i="7"/>
  <c r="K325" i="7"/>
  <c r="H78" i="7"/>
  <c r="Q171" i="7"/>
  <c r="E239" i="7"/>
  <c r="K251" i="7"/>
  <c r="N40" i="13"/>
  <c r="E270" i="11"/>
  <c r="H353" i="12"/>
  <c r="E349" i="12"/>
  <c r="H337" i="12"/>
  <c r="N321" i="12"/>
  <c r="N311" i="12"/>
  <c r="Q309" i="12"/>
  <c r="N275" i="12"/>
  <c r="H273" i="12"/>
  <c r="K269" i="12"/>
  <c r="N229" i="12"/>
  <c r="E221" i="12"/>
  <c r="Q221" i="12"/>
  <c r="N203" i="12"/>
  <c r="N187" i="12"/>
  <c r="N177" i="12"/>
  <c r="Q175" i="12"/>
  <c r="H135" i="12"/>
  <c r="H103" i="12"/>
  <c r="E95" i="12"/>
  <c r="Q95" i="12"/>
  <c r="E83" i="12"/>
  <c r="N77" i="12"/>
  <c r="E31" i="12"/>
  <c r="K21" i="12"/>
  <c r="N148" i="11"/>
  <c r="H146" i="11"/>
  <c r="K124" i="11"/>
  <c r="K80" i="11"/>
  <c r="K70" i="11"/>
  <c r="H70" i="11"/>
  <c r="Q64" i="11"/>
  <c r="K54" i="11"/>
  <c r="H48" i="11"/>
  <c r="K42" i="11"/>
  <c r="Q34" i="11"/>
  <c r="K30" i="11"/>
  <c r="N230" i="7"/>
  <c r="N31" i="11"/>
  <c r="E275" i="13"/>
  <c r="E308" i="7"/>
  <c r="N18" i="11"/>
  <c r="Q357" i="11"/>
  <c r="E3" i="13"/>
  <c r="Q358" i="12"/>
  <c r="Q352" i="12"/>
  <c r="N342" i="12"/>
  <c r="Q326" i="12"/>
  <c r="K324" i="12"/>
  <c r="H304" i="12"/>
  <c r="Q276" i="12"/>
  <c r="H252" i="12"/>
  <c r="K238" i="12"/>
  <c r="Q216" i="12"/>
  <c r="Q192" i="12"/>
  <c r="K190" i="12"/>
  <c r="H170" i="12"/>
  <c r="Q138" i="12"/>
  <c r="Q80" i="12"/>
  <c r="N64" i="12"/>
  <c r="N38" i="12"/>
  <c r="N36" i="12"/>
  <c r="K32" i="12"/>
  <c r="K24" i="12"/>
  <c r="Q6" i="12"/>
  <c r="Q335" i="11"/>
  <c r="Q333" i="11"/>
  <c r="Q311" i="11"/>
  <c r="Q295" i="11"/>
  <c r="E265" i="11"/>
  <c r="K253" i="11"/>
  <c r="E233" i="11"/>
  <c r="Q145" i="11"/>
  <c r="E61" i="11"/>
  <c r="H45" i="11"/>
  <c r="K37" i="11"/>
  <c r="E20" i="11"/>
  <c r="Q334" i="11"/>
  <c r="N336" i="11"/>
  <c r="N340" i="11"/>
  <c r="N240" i="11"/>
  <c r="H80" i="11"/>
  <c r="Q36" i="11"/>
  <c r="H30" i="11"/>
  <c r="K26" i="11"/>
  <c r="N16" i="11"/>
  <c r="E12" i="11"/>
  <c r="E48" i="7"/>
  <c r="E64" i="7"/>
  <c r="N100" i="7"/>
  <c r="K184" i="7"/>
  <c r="K192" i="7"/>
  <c r="N200" i="7"/>
  <c r="H284" i="7"/>
  <c r="K288" i="7"/>
  <c r="K304" i="7"/>
  <c r="K352" i="7"/>
  <c r="H345" i="13"/>
  <c r="K345" i="13"/>
  <c r="N331" i="13"/>
  <c r="Q323" i="13"/>
  <c r="N323" i="13"/>
  <c r="H317" i="13"/>
  <c r="H311" i="13"/>
  <c r="H301" i="13"/>
  <c r="K301" i="13"/>
  <c r="Q299" i="13"/>
  <c r="H285" i="13"/>
  <c r="Q283" i="13"/>
  <c r="H269" i="13"/>
  <c r="Q267" i="13"/>
  <c r="H253" i="13"/>
  <c r="Q251" i="13"/>
  <c r="H247" i="13"/>
  <c r="H237" i="13"/>
  <c r="H221" i="13"/>
  <c r="K201" i="13"/>
  <c r="K185" i="13"/>
  <c r="K179" i="13"/>
  <c r="K161" i="13"/>
  <c r="K155" i="13"/>
  <c r="K145" i="13"/>
  <c r="E143" i="13"/>
  <c r="K125" i="13"/>
  <c r="E123" i="13"/>
  <c r="K109" i="13"/>
  <c r="E107" i="13"/>
  <c r="K93" i="13"/>
  <c r="K75" i="13"/>
  <c r="Q71" i="13"/>
  <c r="H57" i="13"/>
  <c r="H49" i="13"/>
  <c r="N47" i="13"/>
  <c r="Q47" i="13"/>
  <c r="N41" i="13"/>
  <c r="H45" i="7"/>
  <c r="N69" i="7"/>
  <c r="Q129" i="7"/>
  <c r="Q137" i="7"/>
  <c r="N137" i="7"/>
  <c r="E141" i="7"/>
  <c r="N269" i="7"/>
  <c r="K277" i="7"/>
  <c r="N118" i="7"/>
  <c r="N126" i="7"/>
  <c r="K138" i="7"/>
  <c r="H138" i="7"/>
  <c r="K146" i="7"/>
  <c r="N158" i="7"/>
  <c r="Q198" i="7"/>
  <c r="Q226" i="7"/>
  <c r="H262" i="7"/>
  <c r="E290" i="7"/>
  <c r="Q294" i="7"/>
  <c r="H171" i="7"/>
  <c r="Q355" i="7"/>
  <c r="N355" i="7"/>
  <c r="N65" i="7"/>
  <c r="E105" i="7"/>
  <c r="Q133" i="7"/>
  <c r="H149" i="7"/>
  <c r="E165" i="7"/>
  <c r="H165" i="7"/>
  <c r="E181" i="7"/>
  <c r="H221" i="7"/>
  <c r="K245" i="7"/>
  <c r="H245" i="7"/>
  <c r="H273" i="7"/>
  <c r="N281" i="7"/>
  <c r="K86" i="7"/>
  <c r="N106" i="7"/>
  <c r="N122" i="7"/>
  <c r="H174" i="7"/>
  <c r="K182" i="7"/>
  <c r="Q190" i="7"/>
  <c r="Q202" i="7"/>
  <c r="Q210" i="7"/>
  <c r="H278" i="7"/>
  <c r="H286" i="7"/>
  <c r="N302" i="7"/>
  <c r="H310" i="7"/>
  <c r="Q338" i="7"/>
  <c r="N350" i="7"/>
  <c r="N303" i="7"/>
  <c r="H58" i="7"/>
  <c r="H74" i="7"/>
  <c r="H274" i="7"/>
  <c r="H298" i="7"/>
  <c r="H322" i="7"/>
  <c r="E300" i="7"/>
  <c r="H344" i="7"/>
  <c r="E340" i="7"/>
  <c r="Q337" i="11"/>
  <c r="N273" i="11"/>
  <c r="N241" i="11"/>
  <c r="N209" i="11"/>
  <c r="E207" i="11"/>
  <c r="Q81" i="11"/>
  <c r="K75" i="11"/>
  <c r="H335" i="11"/>
  <c r="H349" i="11"/>
  <c r="N350" i="11"/>
  <c r="E362" i="11"/>
  <c r="E3" i="12"/>
  <c r="H168" i="7"/>
  <c r="Q332" i="7"/>
  <c r="N214" i="7"/>
  <c r="H325" i="7"/>
  <c r="N311" i="11"/>
  <c r="E305" i="11"/>
  <c r="E289" i="11"/>
  <c r="E193" i="11"/>
  <c r="H341" i="11"/>
  <c r="N344" i="11"/>
  <c r="N360" i="11"/>
  <c r="Q363" i="11"/>
  <c r="N182" i="12"/>
  <c r="H24" i="12"/>
  <c r="K313" i="12"/>
  <c r="Q287" i="12"/>
  <c r="K163" i="12"/>
  <c r="Q153" i="12"/>
  <c r="Q297" i="13"/>
  <c r="Q249" i="13"/>
  <c r="Q166" i="7"/>
  <c r="E301" i="11"/>
  <c r="E195" i="11"/>
  <c r="K339" i="11"/>
  <c r="Q342" i="11"/>
  <c r="K352" i="11"/>
  <c r="Q353" i="11"/>
  <c r="N130" i="12"/>
  <c r="K297" i="12"/>
  <c r="K67" i="12"/>
  <c r="Q233" i="13"/>
  <c r="N224" i="11"/>
  <c r="N256" i="11"/>
  <c r="N288" i="11"/>
  <c r="H314" i="11"/>
  <c r="N203" i="11"/>
  <c r="K169" i="11"/>
  <c r="Q110" i="7"/>
  <c r="N114" i="12"/>
  <c r="Q113" i="11"/>
  <c r="E101" i="11"/>
  <c r="N71" i="11"/>
  <c r="N316" i="13"/>
  <c r="H330" i="12"/>
  <c r="H314" i="12"/>
  <c r="H290" i="12"/>
  <c r="H278" i="12"/>
  <c r="H274" i="12"/>
  <c r="N248" i="12"/>
  <c r="H230" i="12"/>
  <c r="H218" i="12"/>
  <c r="H214" i="12"/>
  <c r="H206" i="12"/>
  <c r="H196" i="12"/>
  <c r="H180" i="12"/>
  <c r="H156" i="12"/>
  <c r="H144" i="12"/>
  <c r="H128" i="12"/>
  <c r="H100" i="12"/>
  <c r="H84" i="12"/>
  <c r="H333" i="11"/>
  <c r="H317" i="11"/>
  <c r="H301" i="11"/>
  <c r="H139" i="11"/>
  <c r="E125" i="11"/>
  <c r="K95" i="11"/>
  <c r="Q93" i="11"/>
  <c r="E71" i="11"/>
  <c r="H330" i="11"/>
  <c r="K265" i="12"/>
  <c r="E259" i="12"/>
  <c r="Q255" i="12"/>
  <c r="Q260" i="7"/>
  <c r="Q276" i="7"/>
  <c r="K347" i="13"/>
  <c r="E339" i="13"/>
  <c r="E331" i="13"/>
  <c r="E309" i="13"/>
  <c r="E293" i="13"/>
  <c r="E277" i="13"/>
  <c r="E261" i="13"/>
  <c r="E245" i="13"/>
  <c r="E229" i="13"/>
  <c r="E217" i="13"/>
  <c r="H213" i="13"/>
  <c r="E71" i="13"/>
  <c r="E65" i="13"/>
  <c r="H62" i="7"/>
  <c r="H72" i="7"/>
  <c r="Q228" i="7"/>
  <c r="H363" i="11"/>
  <c r="E188" i="7"/>
  <c r="Q277" i="11"/>
  <c r="K209" i="11"/>
  <c r="E81" i="11"/>
  <c r="E73" i="11"/>
  <c r="K236" i="11"/>
  <c r="N78" i="11"/>
  <c r="H76" i="7"/>
  <c r="N132" i="7"/>
  <c r="Q216" i="7"/>
  <c r="Q232" i="7"/>
  <c r="K266" i="7"/>
  <c r="E311" i="7"/>
  <c r="E327" i="7"/>
  <c r="K94" i="7"/>
  <c r="K343" i="7"/>
  <c r="E111" i="7"/>
  <c r="E329" i="7"/>
  <c r="E234" i="7"/>
  <c r="E71" i="7"/>
  <c r="E170" i="7"/>
  <c r="E63" i="7"/>
  <c r="E95" i="7"/>
  <c r="H11" i="7"/>
  <c r="N15" i="7"/>
  <c r="N19" i="7"/>
  <c r="H27" i="7"/>
  <c r="H31" i="7"/>
  <c r="H35" i="7"/>
  <c r="H51" i="7"/>
  <c r="Q59" i="7"/>
  <c r="Q75" i="7"/>
  <c r="H83" i="7"/>
  <c r="N87" i="7"/>
  <c r="Q95" i="7"/>
  <c r="Q107" i="7"/>
  <c r="Q127" i="7"/>
  <c r="N183" i="7"/>
  <c r="Q235" i="7"/>
  <c r="Q299" i="7"/>
  <c r="E144" i="7"/>
  <c r="E176" i="7"/>
  <c r="E272" i="7"/>
  <c r="E336" i="7"/>
  <c r="N356" i="13"/>
  <c r="N305" i="11"/>
  <c r="K318" i="11"/>
  <c r="H198" i="12"/>
  <c r="E154" i="11"/>
  <c r="N172" i="11"/>
  <c r="K237" i="11"/>
  <c r="K269" i="11"/>
  <c r="E327" i="11"/>
  <c r="N80" i="12"/>
  <c r="H78" i="12"/>
  <c r="K70" i="12"/>
  <c r="N68" i="12"/>
  <c r="Q66" i="12"/>
  <c r="Q60" i="12"/>
  <c r="N56" i="12"/>
  <c r="Q48" i="12"/>
  <c r="Q46" i="12"/>
  <c r="N44" i="12"/>
  <c r="H40" i="12"/>
  <c r="Q38" i="12"/>
  <c r="E32" i="12"/>
  <c r="E24" i="12"/>
  <c r="H16" i="12"/>
  <c r="Q14" i="12"/>
  <c r="Q8" i="12"/>
  <c r="N4" i="12"/>
  <c r="E331" i="11"/>
  <c r="K325" i="11"/>
  <c r="K283" i="11"/>
  <c r="Q281" i="11"/>
  <c r="K267" i="11"/>
  <c r="Q265" i="11"/>
  <c r="K251" i="11"/>
  <c r="Q249" i="11"/>
  <c r="K235" i="11"/>
  <c r="Q233" i="11"/>
  <c r="E91" i="11"/>
  <c r="K89" i="11"/>
  <c r="Q79" i="11"/>
  <c r="Q71" i="11"/>
  <c r="Q242" i="11"/>
  <c r="K356" i="13"/>
  <c r="K354" i="13"/>
  <c r="K346" i="13"/>
  <c r="Q344" i="13"/>
  <c r="Q338" i="13"/>
  <c r="Q334" i="13"/>
  <c r="Q330" i="13"/>
  <c r="Q328" i="13"/>
  <c r="K324" i="13"/>
  <c r="Q316" i="13"/>
  <c r="N312" i="13"/>
  <c r="Q306" i="13"/>
  <c r="Q300" i="13"/>
  <c r="N296" i="13"/>
  <c r="Q290" i="13"/>
  <c r="Q284" i="13"/>
  <c r="N280" i="13"/>
  <c r="Q274" i="13"/>
  <c r="Q268" i="13"/>
  <c r="Q266" i="13"/>
  <c r="N264" i="13"/>
  <c r="Q258" i="13"/>
  <c r="Q252" i="13"/>
  <c r="Q250" i="13"/>
  <c r="N248" i="13"/>
  <c r="Q242" i="13"/>
  <c r="Q236" i="13"/>
  <c r="N232" i="13"/>
  <c r="Q226" i="13"/>
  <c r="N214" i="13"/>
  <c r="H214" i="13"/>
  <c r="E204" i="13"/>
  <c r="E196" i="13"/>
  <c r="H285" i="12"/>
  <c r="H357" i="12"/>
  <c r="Q355" i="12"/>
  <c r="N335" i="12"/>
  <c r="H333" i="12"/>
  <c r="K331" i="12"/>
  <c r="N325" i="12"/>
  <c r="N313" i="12"/>
  <c r="K311" i="12"/>
  <c r="K303" i="12"/>
  <c r="N299" i="12"/>
  <c r="N297" i="12"/>
  <c r="K295" i="12"/>
  <c r="K283" i="12"/>
  <c r="H94" i="11"/>
  <c r="E80" i="11"/>
  <c r="E70" i="11"/>
  <c r="K68" i="11"/>
  <c r="N48" i="11"/>
  <c r="N46" i="11"/>
  <c r="N42" i="11"/>
  <c r="E40" i="11"/>
  <c r="E38" i="11"/>
  <c r="E30" i="11"/>
  <c r="K28" i="11"/>
  <c r="K24" i="11"/>
  <c r="Q18" i="11"/>
  <c r="Q16" i="11"/>
  <c r="H14" i="11"/>
  <c r="H12" i="11"/>
  <c r="K6" i="11"/>
  <c r="N28" i="7"/>
  <c r="N156" i="7"/>
  <c r="H164" i="7"/>
  <c r="H236" i="7"/>
  <c r="K49" i="13"/>
  <c r="N45" i="13"/>
  <c r="H45" i="13"/>
  <c r="N43" i="13"/>
  <c r="K41" i="13"/>
  <c r="N150" i="7"/>
  <c r="H185" i="7"/>
  <c r="E201" i="7"/>
  <c r="Q217" i="7"/>
  <c r="Q233" i="7"/>
  <c r="H270" i="7"/>
  <c r="K282" i="7"/>
  <c r="N290" i="7"/>
  <c r="H314" i="7"/>
  <c r="H334" i="7"/>
  <c r="Q5" i="7"/>
  <c r="E13" i="7"/>
  <c r="H33" i="7"/>
  <c r="H41" i="7"/>
  <c r="Q41" i="7"/>
  <c r="E65" i="7"/>
  <c r="Q97" i="7"/>
  <c r="N97" i="7"/>
  <c r="E113" i="7"/>
  <c r="K145" i="7"/>
  <c r="K149" i="7"/>
  <c r="E157" i="7"/>
  <c r="K165" i="7"/>
  <c r="N173" i="7"/>
  <c r="N181" i="7"/>
  <c r="E189" i="7"/>
  <c r="K213" i="7"/>
  <c r="H213" i="7"/>
  <c r="E221" i="7"/>
  <c r="Q229" i="7"/>
  <c r="E245" i="7"/>
  <c r="K273" i="7"/>
  <c r="K281" i="7"/>
  <c r="E285" i="7"/>
  <c r="K285" i="7"/>
  <c r="E309" i="7"/>
  <c r="E317" i="7"/>
  <c r="N337" i="7"/>
  <c r="H353" i="7"/>
  <c r="H106" i="7"/>
  <c r="N154" i="7"/>
  <c r="H154" i="7"/>
  <c r="N310" i="7"/>
  <c r="H318" i="7"/>
  <c r="E103" i="7"/>
  <c r="H170" i="7"/>
  <c r="H95" i="7"/>
  <c r="H99" i="7"/>
  <c r="H103" i="7"/>
  <c r="Q151" i="7"/>
  <c r="Q191" i="7"/>
  <c r="N150" i="12"/>
  <c r="Q211" i="11"/>
  <c r="Q243" i="11"/>
  <c r="Q275" i="11"/>
  <c r="N300" i="12"/>
  <c r="N166" i="12"/>
  <c r="H64" i="12"/>
  <c r="N304" i="12"/>
  <c r="N280" i="12"/>
  <c r="N220" i="12"/>
  <c r="H204" i="12"/>
  <c r="N146" i="12"/>
  <c r="N62" i="12"/>
  <c r="H52" i="12"/>
  <c r="N10" i="12"/>
  <c r="E291" i="11"/>
  <c r="N284" i="12"/>
  <c r="E77" i="11"/>
  <c r="K301" i="11"/>
  <c r="N42" i="12"/>
  <c r="N30" i="12"/>
  <c r="N296" i="12"/>
  <c r="N240" i="12"/>
  <c r="N170" i="12"/>
  <c r="N102" i="12"/>
  <c r="N86" i="12"/>
  <c r="N54" i="12"/>
  <c r="H337" i="11"/>
  <c r="Q303" i="11"/>
  <c r="E335" i="11"/>
  <c r="Q98" i="7"/>
  <c r="N224" i="12"/>
  <c r="K204" i="13"/>
  <c r="K188" i="13"/>
  <c r="K164" i="13"/>
  <c r="K96" i="13"/>
  <c r="K80" i="13"/>
  <c r="H100" i="7"/>
  <c r="Q300" i="7"/>
  <c r="N340" i="7"/>
  <c r="K99" i="11"/>
  <c r="K138" i="11"/>
  <c r="E360" i="13"/>
  <c r="H320" i="13"/>
  <c r="H304" i="13"/>
  <c r="H256" i="13"/>
  <c r="H240" i="13"/>
  <c r="K148" i="13"/>
  <c r="K341" i="11"/>
  <c r="H343" i="11"/>
  <c r="H132" i="7"/>
  <c r="Q23" i="7"/>
  <c r="N153" i="11"/>
  <c r="Q121" i="11"/>
  <c r="K119" i="11"/>
  <c r="K115" i="11"/>
  <c r="Q73" i="11"/>
  <c r="H258" i="11"/>
  <c r="Q3" i="11"/>
  <c r="H342" i="13"/>
  <c r="H326" i="13"/>
  <c r="N318" i="13"/>
  <c r="N302" i="13"/>
  <c r="N286" i="13"/>
  <c r="N270" i="13"/>
  <c r="N254" i="13"/>
  <c r="N238" i="13"/>
  <c r="N222" i="13"/>
  <c r="K184" i="13"/>
  <c r="K176" i="13"/>
  <c r="K160" i="13"/>
  <c r="K144" i="13"/>
  <c r="K124" i="13"/>
  <c r="K108" i="13"/>
  <c r="N58" i="13"/>
  <c r="N54" i="13"/>
  <c r="N38" i="13"/>
  <c r="E343" i="12"/>
  <c r="Q343" i="12"/>
  <c r="K341" i="12"/>
  <c r="Q327" i="12"/>
  <c r="K301" i="12"/>
  <c r="Q291" i="12"/>
  <c r="K289" i="12"/>
  <c r="K277" i="12"/>
  <c r="K249" i="12"/>
  <c r="Q239" i="12"/>
  <c r="Q207" i="12"/>
  <c r="Q205" i="12"/>
  <c r="Q193" i="12"/>
  <c r="K167" i="12"/>
  <c r="Q157" i="12"/>
  <c r="K155" i="12"/>
  <c r="K143" i="12"/>
  <c r="K139" i="12"/>
  <c r="K107" i="12"/>
  <c r="K91" i="12"/>
  <c r="K83" i="12"/>
  <c r="Q81" i="12"/>
  <c r="K55" i="12"/>
  <c r="K43" i="12"/>
  <c r="Q9" i="12"/>
  <c r="K7" i="12"/>
  <c r="E326" i="11"/>
  <c r="E310" i="11"/>
  <c r="E294" i="11"/>
  <c r="Q204" i="11"/>
  <c r="Q188" i="11"/>
  <c r="Q172" i="11"/>
  <c r="Q152" i="11"/>
  <c r="N118" i="11"/>
  <c r="N102" i="11"/>
  <c r="N10" i="11"/>
  <c r="Q96" i="7"/>
  <c r="Q112" i="7"/>
  <c r="Q124" i="7"/>
  <c r="Q132" i="7"/>
  <c r="Q140" i="7"/>
  <c r="N123" i="13"/>
  <c r="N107" i="13"/>
  <c r="N91" i="13"/>
  <c r="Q57" i="13"/>
  <c r="K55" i="13"/>
  <c r="K47" i="13"/>
  <c r="K302" i="7"/>
  <c r="K133" i="7"/>
  <c r="N221" i="7"/>
  <c r="N245" i="7"/>
  <c r="N202" i="7"/>
  <c r="N271" i="11"/>
  <c r="N239" i="11"/>
  <c r="K179" i="11"/>
  <c r="K24" i="7"/>
  <c r="N84" i="7"/>
  <c r="K232" i="7"/>
  <c r="E45" i="13"/>
  <c r="K350" i="7"/>
  <c r="Q29" i="7"/>
  <c r="Q53" i="7"/>
  <c r="Q69" i="7"/>
  <c r="Q77" i="7"/>
  <c r="Q85" i="7"/>
  <c r="Q341" i="7"/>
  <c r="Q158" i="7"/>
  <c r="Q270" i="7"/>
  <c r="K139" i="7"/>
  <c r="K117" i="7"/>
  <c r="Q329" i="7"/>
  <c r="K3" i="13"/>
  <c r="N360" i="12"/>
  <c r="K358" i="12"/>
  <c r="E356" i="12"/>
  <c r="N350" i="12"/>
  <c r="Q346" i="12"/>
  <c r="K346" i="12"/>
  <c r="H338" i="12"/>
  <c r="N332" i="12"/>
  <c r="N328" i="12"/>
  <c r="H324" i="12"/>
  <c r="Q318" i="12"/>
  <c r="Q316" i="12"/>
  <c r="N312" i="12"/>
  <c r="Q310" i="12"/>
  <c r="N302" i="12"/>
  <c r="K296" i="12"/>
  <c r="E292" i="12"/>
  <c r="H288" i="12"/>
  <c r="H284" i="12"/>
  <c r="Q282" i="12"/>
  <c r="K280" i="12"/>
  <c r="Q266" i="12"/>
  <c r="H256" i="12"/>
  <c r="E254" i="12"/>
  <c r="Q254" i="12"/>
  <c r="K254" i="12"/>
  <c r="N252" i="12"/>
  <c r="K248" i="12"/>
  <c r="E246" i="12"/>
  <c r="N246" i="12"/>
  <c r="H244" i="12"/>
  <c r="N238" i="12"/>
  <c r="H236" i="12"/>
  <c r="E232" i="12"/>
  <c r="H228" i="12"/>
  <c r="E326" i="13"/>
  <c r="H224" i="12"/>
  <c r="Q222" i="12"/>
  <c r="K220" i="12"/>
  <c r="H210" i="12"/>
  <c r="E204" i="12"/>
  <c r="N198" i="12"/>
  <c r="N194" i="12"/>
  <c r="H190" i="12"/>
  <c r="Q184" i="12"/>
  <c r="Q182" i="12"/>
  <c r="N178" i="12"/>
  <c r="Q176" i="12"/>
  <c r="N168" i="12"/>
  <c r="K162" i="12"/>
  <c r="E158" i="12"/>
  <c r="H154" i="12"/>
  <c r="H150" i="12"/>
  <c r="Q148" i="12"/>
  <c r="K146" i="12"/>
  <c r="Q142" i="12"/>
  <c r="Q132" i="12"/>
  <c r="Q130" i="12"/>
  <c r="N126" i="12"/>
  <c r="Q124" i="12"/>
  <c r="H122" i="12"/>
  <c r="N120" i="12"/>
  <c r="Q116" i="12"/>
  <c r="Q114" i="12"/>
  <c r="N112" i="12"/>
  <c r="H110" i="12"/>
  <c r="Q106" i="12"/>
  <c r="K98" i="12"/>
  <c r="E96" i="12"/>
  <c r="N96" i="12"/>
  <c r="H94" i="12"/>
  <c r="K82" i="12"/>
  <c r="K219" i="11"/>
  <c r="Q217" i="11"/>
  <c r="Q199" i="11"/>
  <c r="N195" i="11"/>
  <c r="K193" i="11"/>
  <c r="Q183" i="11"/>
  <c r="N179" i="11"/>
  <c r="K177" i="11"/>
  <c r="Q167" i="11"/>
  <c r="N163" i="11"/>
  <c r="N159" i="11"/>
  <c r="Q155" i="11"/>
  <c r="K153" i="11"/>
  <c r="N143" i="11"/>
  <c r="N141" i="11"/>
  <c r="N135" i="11"/>
  <c r="E131" i="11"/>
  <c r="K129" i="11"/>
  <c r="Q125" i="11"/>
  <c r="H123" i="11"/>
  <c r="H119" i="11"/>
  <c r="N107" i="11"/>
  <c r="E103" i="11"/>
  <c r="H95" i="11"/>
  <c r="Q67" i="11"/>
  <c r="Q61" i="11"/>
  <c r="E49" i="11"/>
  <c r="H47" i="11"/>
  <c r="H43" i="11"/>
  <c r="Q41" i="11"/>
  <c r="H37" i="11"/>
  <c r="Q35" i="11"/>
  <c r="E31" i="11"/>
  <c r="E27" i="11"/>
  <c r="N25" i="11"/>
  <c r="K23" i="11"/>
  <c r="E21" i="11"/>
  <c r="N11" i="11"/>
  <c r="H11" i="11"/>
  <c r="E7" i="11"/>
  <c r="K5" i="11"/>
  <c r="K184" i="11"/>
  <c r="H200" i="13"/>
  <c r="N198" i="13"/>
  <c r="E188" i="13"/>
  <c r="H186" i="13"/>
  <c r="H184" i="13"/>
  <c r="E180" i="13"/>
  <c r="N174" i="13"/>
  <c r="H234" i="11"/>
  <c r="H181" i="7"/>
  <c r="H68" i="7"/>
  <c r="Q244" i="7"/>
  <c r="E270" i="7"/>
  <c r="N262" i="7"/>
  <c r="N282" i="7"/>
  <c r="N294" i="7"/>
  <c r="Q251" i="7"/>
  <c r="N267" i="7"/>
  <c r="H57" i="7"/>
  <c r="N23" i="7"/>
  <c r="H39" i="7"/>
  <c r="N43" i="7"/>
  <c r="H55" i="7"/>
  <c r="H63" i="7"/>
  <c r="H67" i="7"/>
  <c r="N71" i="7"/>
  <c r="K79" i="7"/>
  <c r="N79" i="7"/>
  <c r="Q203" i="7"/>
  <c r="N299" i="7"/>
  <c r="N59" i="7"/>
  <c r="K57" i="7"/>
  <c r="Q245" i="7"/>
  <c r="K329" i="7"/>
  <c r="N167" i="7"/>
  <c r="Q167" i="7"/>
  <c r="K259" i="7"/>
  <c r="K291" i="7"/>
  <c r="K7" i="7"/>
  <c r="E361" i="11"/>
  <c r="H347" i="11"/>
  <c r="E172" i="13"/>
  <c r="E164" i="13"/>
  <c r="H162" i="13"/>
  <c r="H160" i="13"/>
  <c r="E156" i="13"/>
  <c r="H144" i="13"/>
  <c r="E140" i="13"/>
  <c r="K128" i="13"/>
  <c r="H124" i="13"/>
  <c r="E120" i="13"/>
  <c r="H108" i="13"/>
  <c r="N106" i="13"/>
  <c r="E104" i="13"/>
  <c r="E96" i="13"/>
  <c r="H92" i="13"/>
  <c r="N90" i="13"/>
  <c r="E88" i="13"/>
  <c r="E80" i="13"/>
  <c r="Q78" i="13"/>
  <c r="E76" i="13"/>
  <c r="Q70" i="13"/>
  <c r="N68" i="13"/>
  <c r="Q62" i="13"/>
  <c r="H60" i="13"/>
  <c r="Q56" i="13"/>
  <c r="Q52" i="13"/>
  <c r="Q50" i="13"/>
  <c r="N48" i="13"/>
  <c r="Q42" i="13"/>
  <c r="H40" i="13"/>
  <c r="Q36" i="13"/>
  <c r="Q351" i="12"/>
  <c r="H299" i="12"/>
  <c r="H277" i="12"/>
  <c r="E273" i="12"/>
  <c r="E261" i="12"/>
  <c r="H259" i="12"/>
  <c r="Q257" i="12"/>
  <c r="E253" i="12"/>
  <c r="H245" i="12"/>
  <c r="E241" i="12"/>
  <c r="N237" i="12"/>
  <c r="Q235" i="12"/>
  <c r="E233" i="12"/>
  <c r="N227" i="12"/>
  <c r="K221" i="12"/>
  <c r="K219" i="12"/>
  <c r="E211" i="12"/>
  <c r="N207" i="12"/>
  <c r="N201" i="12"/>
  <c r="H199" i="12"/>
  <c r="K197" i="12"/>
  <c r="N191" i="12"/>
  <c r="N179" i="12"/>
  <c r="K177" i="12"/>
  <c r="K169" i="12"/>
  <c r="N165" i="12"/>
  <c r="H165" i="12"/>
  <c r="N163" i="12"/>
  <c r="K161" i="12"/>
  <c r="K149" i="12"/>
  <c r="H143" i="12"/>
  <c r="H139" i="12"/>
  <c r="N137" i="12"/>
  <c r="E135" i="12"/>
  <c r="E127" i="12"/>
  <c r="H123" i="12"/>
  <c r="N121" i="12"/>
  <c r="E119" i="12"/>
  <c r="E111" i="12"/>
  <c r="H109" i="12"/>
  <c r="H107" i="12"/>
  <c r="E103" i="12"/>
  <c r="K95" i="12"/>
  <c r="H91" i="12"/>
  <c r="Q85" i="12"/>
  <c r="E85" i="12"/>
  <c r="N81" i="12"/>
  <c r="N79" i="12"/>
  <c r="K77" i="12"/>
  <c r="N69" i="12"/>
  <c r="H69" i="12"/>
  <c r="N67" i="12"/>
  <c r="K65" i="12"/>
  <c r="K57" i="12"/>
  <c r="K45" i="12"/>
  <c r="N41" i="12"/>
  <c r="H41" i="12"/>
  <c r="N39" i="12"/>
  <c r="K37" i="12"/>
  <c r="H33" i="12"/>
  <c r="Q31" i="12"/>
  <c r="E27" i="12"/>
  <c r="H25" i="12"/>
  <c r="Q23" i="12"/>
  <c r="K17" i="12"/>
  <c r="H15" i="12"/>
  <c r="E11" i="12"/>
  <c r="K288" i="11"/>
  <c r="Q286" i="11"/>
  <c r="H280" i="11"/>
  <c r="K272" i="11"/>
  <c r="Q270" i="11"/>
  <c r="H264" i="11"/>
  <c r="K256" i="11"/>
  <c r="Q254" i="11"/>
  <c r="H248" i="11"/>
  <c r="K240" i="11"/>
  <c r="Q238" i="11"/>
  <c r="H232" i="11"/>
  <c r="K224" i="11"/>
  <c r="Q222" i="11"/>
  <c r="H216" i="11"/>
  <c r="K208" i="11"/>
  <c r="Q206" i="11"/>
  <c r="E202" i="11"/>
  <c r="N200" i="11"/>
  <c r="K192" i="11"/>
  <c r="N190" i="11"/>
  <c r="E186" i="11"/>
  <c r="N184" i="11"/>
  <c r="K176" i="11"/>
  <c r="N174" i="11"/>
  <c r="E170" i="11"/>
  <c r="N168" i="11"/>
  <c r="N160" i="11"/>
  <c r="N156" i="11"/>
  <c r="H154" i="11"/>
  <c r="N150" i="11"/>
  <c r="E146" i="11"/>
  <c r="Q144" i="11"/>
  <c r="Q132" i="11"/>
  <c r="Q130" i="11"/>
  <c r="H126" i="11"/>
  <c r="H122" i="11"/>
  <c r="Q116" i="11"/>
  <c r="H110" i="11"/>
  <c r="H60" i="11"/>
  <c r="E58" i="11"/>
  <c r="Q58" i="11"/>
  <c r="K58" i="11"/>
  <c r="E54" i="11"/>
  <c r="K52" i="11"/>
  <c r="E24" i="11"/>
  <c r="Q307" i="7"/>
  <c r="E91" i="7"/>
  <c r="Q357" i="7"/>
  <c r="E359" i="7"/>
  <c r="Q35" i="7"/>
  <c r="N7" i="7"/>
  <c r="E7" i="7"/>
  <c r="E23" i="7"/>
  <c r="H47" i="7"/>
  <c r="K59" i="7"/>
  <c r="K71" i="7"/>
  <c r="Q71" i="7"/>
  <c r="K75" i="7"/>
  <c r="H91" i="7"/>
  <c r="N95" i="7"/>
  <c r="Q123" i="7"/>
  <c r="Q183" i="7"/>
  <c r="K235" i="7"/>
  <c r="Q351" i="7"/>
  <c r="K351" i="7"/>
  <c r="H139" i="13"/>
  <c r="K63" i="13"/>
  <c r="N336" i="12"/>
  <c r="H318" i="12"/>
  <c r="H282" i="12"/>
  <c r="H222" i="12"/>
  <c r="H184" i="12"/>
  <c r="H148" i="12"/>
  <c r="K259" i="13"/>
  <c r="H132" i="12"/>
  <c r="H116" i="12"/>
  <c r="H60" i="12"/>
  <c r="H48" i="12"/>
  <c r="N26" i="12"/>
  <c r="H12" i="12"/>
  <c r="H8" i="12"/>
  <c r="N323" i="11"/>
  <c r="N307" i="11"/>
  <c r="N291" i="11"/>
  <c r="H199" i="11"/>
  <c r="H183" i="11"/>
  <c r="H167" i="11"/>
  <c r="N161" i="11"/>
  <c r="H155" i="11"/>
  <c r="E121" i="11"/>
  <c r="K87" i="11"/>
  <c r="H344" i="13"/>
  <c r="H328" i="13"/>
  <c r="H300" i="13"/>
  <c r="H288" i="13"/>
  <c r="H284" i="13"/>
  <c r="H252" i="13"/>
  <c r="H236" i="13"/>
  <c r="H224" i="13"/>
  <c r="K132" i="13"/>
  <c r="K112" i="13"/>
  <c r="H56" i="13"/>
  <c r="H52" i="13"/>
  <c r="H36" i="13"/>
  <c r="E327" i="12"/>
  <c r="E299" i="12"/>
  <c r="E227" i="12"/>
  <c r="E209" i="12"/>
  <c r="E193" i="12"/>
  <c r="E165" i="12"/>
  <c r="E81" i="12"/>
  <c r="E69" i="12"/>
  <c r="K332" i="11"/>
  <c r="Q322" i="11"/>
  <c r="K316" i="11"/>
  <c r="Q306" i="11"/>
  <c r="K300" i="11"/>
  <c r="Q290" i="11"/>
  <c r="E160" i="11"/>
  <c r="E156" i="11"/>
  <c r="E152" i="11"/>
  <c r="H132" i="11"/>
  <c r="H116" i="11"/>
  <c r="N90" i="11"/>
  <c r="K329" i="13"/>
  <c r="Q327" i="13"/>
  <c r="Q321" i="13"/>
  <c r="Q305" i="13"/>
  <c r="Q289" i="13"/>
  <c r="Q273" i="13"/>
  <c r="Q257" i="13"/>
  <c r="N187" i="13"/>
  <c r="N163" i="13"/>
  <c r="N147" i="13"/>
  <c r="N131" i="13"/>
  <c r="N127" i="13"/>
  <c r="Q53" i="13"/>
  <c r="K51" i="13"/>
  <c r="Q37" i="13"/>
  <c r="K93" i="7"/>
  <c r="K101" i="7"/>
  <c r="K141" i="7"/>
  <c r="N241" i="7"/>
  <c r="N249" i="7"/>
  <c r="N238" i="7"/>
  <c r="N254" i="7"/>
  <c r="K342" i="7"/>
  <c r="K105" i="7"/>
  <c r="K113" i="7"/>
  <c r="N205" i="7"/>
  <c r="N253" i="7"/>
  <c r="N218" i="7"/>
  <c r="N242" i="7"/>
  <c r="N98" i="12"/>
  <c r="E142" i="13"/>
  <c r="Q227" i="12"/>
  <c r="N316" i="12"/>
  <c r="N144" i="7"/>
  <c r="Q185" i="7"/>
  <c r="Q283" i="7"/>
  <c r="K49" i="7"/>
  <c r="K47" i="7"/>
  <c r="K103" i="7"/>
  <c r="K107" i="7"/>
  <c r="H235" i="7"/>
  <c r="N70" i="12"/>
  <c r="K123" i="11"/>
  <c r="E78" i="13"/>
  <c r="Q160" i="11"/>
  <c r="E148" i="11"/>
  <c r="K307" i="13"/>
  <c r="K243" i="13"/>
  <c r="Q185" i="11"/>
  <c r="E163" i="11"/>
  <c r="E341" i="11"/>
  <c r="H344" i="11"/>
  <c r="K347" i="11"/>
  <c r="N355" i="11"/>
  <c r="Q358" i="11"/>
  <c r="N80" i="7"/>
  <c r="K127" i="7"/>
  <c r="K13" i="7"/>
  <c r="K21" i="7"/>
  <c r="Q145" i="7"/>
  <c r="Q149" i="7"/>
  <c r="Q165" i="7"/>
  <c r="Q273" i="7"/>
  <c r="Q281" i="7"/>
  <c r="Q293" i="7"/>
  <c r="Q278" i="7"/>
  <c r="Q286" i="7"/>
  <c r="K363" i="7"/>
  <c r="H326" i="12"/>
  <c r="H192" i="12"/>
  <c r="H218" i="11"/>
  <c r="H250" i="11"/>
  <c r="H282" i="11"/>
  <c r="Q347" i="11"/>
  <c r="N349" i="11"/>
  <c r="E351" i="11"/>
  <c r="Q164" i="7"/>
  <c r="K135" i="7"/>
  <c r="H203" i="7"/>
  <c r="Q279" i="7"/>
  <c r="H277" i="11"/>
  <c r="N35" i="11"/>
  <c r="K86" i="12"/>
  <c r="H261" i="11"/>
  <c r="H229" i="11"/>
  <c r="H213" i="11"/>
  <c r="H358" i="13"/>
  <c r="Q134" i="12"/>
  <c r="E122" i="12"/>
  <c r="K207" i="11"/>
  <c r="E342" i="11"/>
  <c r="H345" i="11"/>
  <c r="K348" i="11"/>
  <c r="N351" i="11"/>
  <c r="Q354" i="11"/>
  <c r="E358" i="11"/>
  <c r="H361" i="11"/>
  <c r="Q312" i="13"/>
  <c r="Q310" i="13"/>
  <c r="Q304" i="13"/>
  <c r="H302" i="13"/>
  <c r="N300" i="13"/>
  <c r="Q296" i="13"/>
  <c r="Q294" i="13"/>
  <c r="K292" i="13"/>
  <c r="H286" i="13"/>
  <c r="N284" i="13"/>
  <c r="Q280" i="13"/>
  <c r="Q278" i="13"/>
  <c r="N274" i="13"/>
  <c r="H270" i="13"/>
  <c r="Q264" i="13"/>
  <c r="Q262" i="13"/>
  <c r="N258" i="13"/>
  <c r="Q256" i="13"/>
  <c r="H254" i="13"/>
  <c r="N252" i="13"/>
  <c r="Q248" i="13"/>
  <c r="Q246" i="13"/>
  <c r="Q240" i="13"/>
  <c r="H238" i="13"/>
  <c r="N236" i="13"/>
  <c r="Q232" i="13"/>
  <c r="Q230" i="13"/>
  <c r="K228" i="13"/>
  <c r="H222" i="13"/>
  <c r="K220" i="13"/>
  <c r="K218" i="13"/>
  <c r="E214" i="13"/>
  <c r="N208" i="13"/>
  <c r="Q206" i="13"/>
  <c r="H204" i="13"/>
  <c r="E200" i="13"/>
  <c r="E198" i="13"/>
  <c r="Q190" i="13"/>
  <c r="H188" i="13"/>
  <c r="E184" i="13"/>
  <c r="H176" i="13"/>
  <c r="E174" i="13"/>
  <c r="Q166" i="13"/>
  <c r="H164" i="13"/>
  <c r="E160" i="13"/>
  <c r="H148" i="13"/>
  <c r="E144" i="13"/>
  <c r="N136" i="13"/>
  <c r="H132" i="13"/>
  <c r="H128" i="13"/>
  <c r="E124" i="13"/>
  <c r="N116" i="13"/>
  <c r="H112" i="13"/>
  <c r="E108" i="13"/>
  <c r="E106" i="13"/>
  <c r="N100" i="13"/>
  <c r="Q98" i="13"/>
  <c r="H96" i="13"/>
  <c r="E92" i="13"/>
  <c r="E90" i="13"/>
  <c r="Q82" i="13"/>
  <c r="H80" i="13"/>
  <c r="N78" i="13"/>
  <c r="Q68" i="13"/>
  <c r="Q66" i="13"/>
  <c r="N62" i="13"/>
  <c r="Q60" i="13"/>
  <c r="H58" i="13"/>
  <c r="N56" i="13"/>
  <c r="H54" i="13"/>
  <c r="N52" i="13"/>
  <c r="Q48" i="13"/>
  <c r="Q46" i="13"/>
  <c r="Q40" i="13"/>
  <c r="H38" i="13"/>
  <c r="N36" i="13"/>
  <c r="H361" i="12"/>
  <c r="Q359" i="12"/>
  <c r="N254" i="12"/>
  <c r="H82" i="12"/>
  <c r="H245" i="11"/>
  <c r="N85" i="11"/>
  <c r="N67" i="11"/>
  <c r="N262" i="12"/>
  <c r="H331" i="11"/>
  <c r="Q363" i="12"/>
  <c r="N132" i="11"/>
  <c r="Q168" i="11"/>
  <c r="E262" i="11"/>
  <c r="N97" i="11"/>
  <c r="E231" i="11"/>
  <c r="E263" i="11"/>
  <c r="E307" i="11"/>
  <c r="Q319" i="11"/>
  <c r="Q3" i="13"/>
  <c r="Q350" i="12"/>
  <c r="H350" i="12"/>
  <c r="E348" i="12"/>
  <c r="K344" i="12"/>
  <c r="K342" i="12"/>
  <c r="K340" i="12"/>
  <c r="N340" i="12"/>
  <c r="K326" i="12"/>
  <c r="E324" i="12"/>
  <c r="K318" i="12"/>
  <c r="K310" i="12"/>
  <c r="N310" i="12"/>
  <c r="Q308" i="12"/>
  <c r="H302" i="12"/>
  <c r="K298" i="12"/>
  <c r="E296" i="12"/>
  <c r="N292" i="12"/>
  <c r="E290" i="12"/>
  <c r="Q288" i="12"/>
  <c r="E288" i="12"/>
  <c r="N276" i="12"/>
  <c r="E274" i="12"/>
  <c r="E272" i="12"/>
  <c r="K266" i="12"/>
  <c r="H266" i="12"/>
  <c r="Q264" i="12"/>
  <c r="Q258" i="12"/>
  <c r="N256" i="12"/>
  <c r="E250" i="12"/>
  <c r="E248" i="12"/>
  <c r="H246" i="12"/>
  <c r="K240" i="12"/>
  <c r="H238" i="12"/>
  <c r="N232" i="12"/>
  <c r="E230" i="12"/>
  <c r="Q228" i="12"/>
  <c r="E228" i="12"/>
  <c r="N216" i="12"/>
  <c r="E214" i="12"/>
  <c r="H212" i="12"/>
  <c r="N204" i="12"/>
  <c r="E202" i="12"/>
  <c r="K192" i="12"/>
  <c r="E190" i="12"/>
  <c r="K184" i="12"/>
  <c r="K176" i="12"/>
  <c r="N176" i="12"/>
  <c r="Q174" i="12"/>
  <c r="H168" i="12"/>
  <c r="K164" i="12"/>
  <c r="N158" i="12"/>
  <c r="E156" i="12"/>
  <c r="Q154" i="12"/>
  <c r="E154" i="12"/>
  <c r="E142" i="12"/>
  <c r="N138" i="12"/>
  <c r="H136" i="12"/>
  <c r="K132" i="12"/>
  <c r="K124" i="12"/>
  <c r="N124" i="12"/>
  <c r="H120" i="12"/>
  <c r="H112" i="12"/>
  <c r="E108" i="12"/>
  <c r="E98" i="12"/>
  <c r="H96" i="12"/>
  <c r="Q92" i="12"/>
  <c r="E92" i="12"/>
  <c r="Q90" i="12"/>
  <c r="E82" i="12"/>
  <c r="K80" i="12"/>
  <c r="H80" i="12"/>
  <c r="E76" i="12"/>
  <c r="Q74" i="12"/>
  <c r="N72" i="12"/>
  <c r="E70" i="12"/>
  <c r="H68" i="12"/>
  <c r="K60" i="12"/>
  <c r="N58" i="12"/>
  <c r="H56" i="12"/>
  <c r="H54" i="12"/>
  <c r="Q52" i="12"/>
  <c r="N52" i="12"/>
  <c r="K48" i="12"/>
  <c r="N46" i="12"/>
  <c r="H44" i="12"/>
  <c r="K40" i="12"/>
  <c r="Q34" i="12"/>
  <c r="H32" i="12"/>
  <c r="K10" i="12"/>
  <c r="K8" i="12"/>
  <c r="N6" i="12"/>
  <c r="N327" i="11"/>
  <c r="Q321" i="11"/>
  <c r="Q315" i="11"/>
  <c r="K309" i="11"/>
  <c r="Q305" i="11"/>
  <c r="Q299" i="11"/>
  <c r="K293" i="11"/>
  <c r="N293" i="11"/>
  <c r="Q289" i="11"/>
  <c r="N285" i="11"/>
  <c r="N269" i="11"/>
  <c r="N253" i="11"/>
  <c r="N237" i="11"/>
  <c r="N221" i="11"/>
  <c r="N205" i="11"/>
  <c r="E203" i="11"/>
  <c r="N201" i="11"/>
  <c r="H195" i="11"/>
  <c r="E187" i="11"/>
  <c r="N185" i="11"/>
  <c r="H179" i="11"/>
  <c r="E171" i="11"/>
  <c r="N169" i="11"/>
  <c r="H163" i="11"/>
  <c r="H159" i="11"/>
  <c r="K151" i="11"/>
  <c r="N151" i="11"/>
  <c r="N145" i="11"/>
  <c r="H143" i="11"/>
  <c r="Q135" i="11"/>
  <c r="Q133" i="11"/>
  <c r="Q131" i="11"/>
  <c r="E129" i="11"/>
  <c r="K127" i="11"/>
  <c r="N121" i="11"/>
  <c r="N117" i="11"/>
  <c r="H115" i="11"/>
  <c r="Q111" i="11"/>
  <c r="Q103" i="11"/>
  <c r="Q101" i="11"/>
  <c r="H93" i="11"/>
  <c r="Q91" i="11"/>
  <c r="E89" i="11"/>
  <c r="N83" i="11"/>
  <c r="N65" i="11"/>
  <c r="H51" i="11"/>
  <c r="Q49" i="11"/>
  <c r="N41" i="11"/>
  <c r="E37" i="11"/>
  <c r="K35" i="11"/>
  <c r="Q31" i="11"/>
  <c r="E29" i="11"/>
  <c r="H23" i="11"/>
  <c r="Q11" i="11"/>
  <c r="Q9" i="11"/>
  <c r="Q7" i="11"/>
  <c r="N362" i="13"/>
  <c r="Q360" i="13"/>
  <c r="K358" i="13"/>
  <c r="H354" i="13"/>
  <c r="N354" i="13"/>
  <c r="H348" i="13"/>
  <c r="K344" i="13"/>
  <c r="E342" i="13"/>
  <c r="N342" i="13"/>
  <c r="N340" i="13"/>
  <c r="K338" i="13"/>
  <c r="N338" i="13"/>
  <c r="K332" i="13"/>
  <c r="K328" i="13"/>
  <c r="N326" i="13"/>
  <c r="K318" i="13"/>
  <c r="E314" i="13"/>
  <c r="H312" i="13"/>
  <c r="K308" i="13"/>
  <c r="K300" i="13"/>
  <c r="N298" i="13"/>
  <c r="H296" i="13"/>
  <c r="K286" i="13"/>
  <c r="K284" i="13"/>
  <c r="N282" i="13"/>
  <c r="H280" i="13"/>
  <c r="E276" i="13"/>
  <c r="Q272" i="13"/>
  <c r="K270" i="13"/>
  <c r="K268" i="13"/>
  <c r="N266" i="13"/>
  <c r="H264" i="13"/>
  <c r="E260" i="13"/>
  <c r="K254" i="13"/>
  <c r="K252" i="13"/>
  <c r="N250" i="13"/>
  <c r="H248" i="13"/>
  <c r="K244" i="13"/>
  <c r="K236" i="13"/>
  <c r="N234" i="13"/>
  <c r="H232" i="13"/>
  <c r="K222" i="13"/>
  <c r="Q220" i="13"/>
  <c r="H220" i="13"/>
  <c r="Q218" i="13"/>
  <c r="K216" i="13"/>
  <c r="Q214" i="13"/>
  <c r="Q212" i="13"/>
  <c r="Q202" i="13"/>
  <c r="H198" i="13"/>
  <c r="K198" i="13"/>
  <c r="Q196" i="13"/>
  <c r="H192" i="13"/>
  <c r="Q186" i="13"/>
  <c r="E182" i="13"/>
  <c r="H182" i="13"/>
  <c r="K182" i="13"/>
  <c r="Q180" i="13"/>
  <c r="H174" i="13"/>
  <c r="K174" i="13"/>
  <c r="Q172" i="13"/>
  <c r="H168" i="13"/>
  <c r="Q162" i="13"/>
  <c r="E158" i="13"/>
  <c r="H158" i="13"/>
  <c r="K158" i="13"/>
  <c r="N349" i="12"/>
  <c r="Q347" i="12"/>
  <c r="E341" i="12"/>
  <c r="Q339" i="12"/>
  <c r="Q335" i="12"/>
  <c r="E335" i="12"/>
  <c r="N331" i="12"/>
  <c r="N329" i="12"/>
  <c r="K327" i="12"/>
  <c r="N317" i="12"/>
  <c r="Q315" i="12"/>
  <c r="N309" i="12"/>
  <c r="N303" i="12"/>
  <c r="E301" i="12"/>
  <c r="K299" i="12"/>
  <c r="N293" i="12"/>
  <c r="E289" i="12"/>
  <c r="N283" i="12"/>
  <c r="N281" i="12"/>
  <c r="E277" i="12"/>
  <c r="K267" i="12"/>
  <c r="E257" i="12"/>
  <c r="K245" i="12"/>
  <c r="H241" i="12"/>
  <c r="H233" i="12"/>
  <c r="K227" i="12"/>
  <c r="H221" i="12"/>
  <c r="N217" i="12"/>
  <c r="N211" i="12"/>
  <c r="K205" i="12"/>
  <c r="Q201" i="12"/>
  <c r="E201" i="12"/>
  <c r="N197" i="12"/>
  <c r="N195" i="12"/>
  <c r="K193" i="12"/>
  <c r="N183" i="12"/>
  <c r="Q181" i="12"/>
  <c r="N175" i="12"/>
  <c r="N169" i="12"/>
  <c r="E167" i="12"/>
  <c r="K165" i="12"/>
  <c r="N159" i="12"/>
  <c r="E155" i="12"/>
  <c r="N149" i="12"/>
  <c r="N147" i="12"/>
  <c r="E143" i="12"/>
  <c r="E139" i="12"/>
  <c r="E137" i="12"/>
  <c r="N131" i="12"/>
  <c r="Q129" i="12"/>
  <c r="H127" i="12"/>
  <c r="E123" i="12"/>
  <c r="E121" i="12"/>
  <c r="Q113" i="12"/>
  <c r="H111" i="12"/>
  <c r="E107" i="12"/>
  <c r="H95" i="12"/>
  <c r="E91" i="12"/>
  <c r="N85" i="12"/>
  <c r="H83" i="12"/>
  <c r="K81" i="12"/>
  <c r="N75" i="12"/>
  <c r="E71" i="12"/>
  <c r="K69" i="12"/>
  <c r="N63" i="12"/>
  <c r="N57" i="12"/>
  <c r="N45" i="12"/>
  <c r="E43" i="12"/>
  <c r="K41" i="12"/>
  <c r="N35" i="12"/>
  <c r="Q29" i="12"/>
  <c r="K27" i="12"/>
  <c r="E23" i="12"/>
  <c r="H11" i="12"/>
  <c r="E7" i="12"/>
  <c r="Q332" i="11"/>
  <c r="H328" i="11"/>
  <c r="H322" i="11"/>
  <c r="Q316" i="11"/>
  <c r="H312" i="11"/>
  <c r="H306" i="11"/>
  <c r="Q300" i="11"/>
  <c r="H296" i="11"/>
  <c r="H290" i="11"/>
  <c r="H288" i="11"/>
  <c r="K280" i="11"/>
  <c r="Q278" i="11"/>
  <c r="H272" i="11"/>
  <c r="K264" i="11"/>
  <c r="Q262" i="11"/>
  <c r="H256" i="11"/>
  <c r="K248" i="11"/>
  <c r="Q246" i="11"/>
  <c r="H240" i="11"/>
  <c r="K232" i="11"/>
  <c r="Q230" i="11"/>
  <c r="H224" i="11"/>
  <c r="K216" i="11"/>
  <c r="Q214" i="11"/>
  <c r="H208" i="11"/>
  <c r="N194" i="11"/>
  <c r="N178" i="11"/>
  <c r="K160" i="11"/>
  <c r="K156" i="11"/>
  <c r="K154" i="11"/>
  <c r="K152" i="11"/>
  <c r="N144" i="11"/>
  <c r="Q138" i="11"/>
  <c r="H136" i="11"/>
  <c r="K126" i="11"/>
  <c r="K122" i="11"/>
  <c r="H118" i="11"/>
  <c r="N116" i="11"/>
  <c r="K110" i="11"/>
  <c r="Q106" i="11"/>
  <c r="H102" i="11"/>
  <c r="Q100" i="11"/>
  <c r="N96" i="11"/>
  <c r="K94" i="11"/>
  <c r="H88" i="11"/>
  <c r="H68" i="11"/>
  <c r="E66" i="11"/>
  <c r="Q66" i="11"/>
  <c r="K66" i="11"/>
  <c r="K60" i="11"/>
  <c r="E60" i="11"/>
  <c r="Q54" i="11"/>
  <c r="H52" i="11"/>
  <c r="K48" i="11"/>
  <c r="H38" i="11"/>
  <c r="E36" i="11"/>
  <c r="E34" i="11"/>
  <c r="Q30" i="11"/>
  <c r="N26" i="11"/>
  <c r="H24" i="11"/>
  <c r="K12" i="11"/>
  <c r="H10" i="11"/>
  <c r="H8" i="11"/>
  <c r="N204" i="11"/>
  <c r="Q324" i="11"/>
  <c r="Q156" i="13"/>
  <c r="N152" i="13"/>
  <c r="Q146" i="13"/>
  <c r="H142" i="13"/>
  <c r="Q130" i="13"/>
  <c r="Q126" i="13"/>
  <c r="H122" i="13"/>
  <c r="Q120" i="13"/>
  <c r="Q110" i="13"/>
  <c r="H106" i="13"/>
  <c r="K106" i="13"/>
  <c r="Q104" i="13"/>
  <c r="Q94" i="13"/>
  <c r="H90" i="13"/>
  <c r="K90" i="13"/>
  <c r="Q88" i="13"/>
  <c r="H84" i="13"/>
  <c r="Q76" i="13"/>
  <c r="N72" i="13"/>
  <c r="N70" i="13"/>
  <c r="H68" i="13"/>
  <c r="E64" i="13"/>
  <c r="K58" i="13"/>
  <c r="K56" i="13"/>
  <c r="K54" i="13"/>
  <c r="K52" i="13"/>
  <c r="N50" i="13"/>
  <c r="H48" i="13"/>
  <c r="K44" i="13"/>
  <c r="K36" i="13"/>
  <c r="E134" i="11"/>
  <c r="N363" i="12"/>
  <c r="N359" i="12"/>
  <c r="E357" i="12"/>
  <c r="H351" i="12"/>
  <c r="K349" i="12"/>
  <c r="Q349" i="12"/>
  <c r="N343" i="12"/>
  <c r="H339" i="12"/>
  <c r="Q337" i="12"/>
  <c r="H335" i="12"/>
  <c r="Q333" i="12"/>
  <c r="E333" i="12"/>
  <c r="E331" i="12"/>
  <c r="N327" i="12"/>
  <c r="Q323" i="12"/>
  <c r="K321" i="12"/>
  <c r="H311" i="12"/>
  <c r="E311" i="12"/>
  <c r="K309" i="12"/>
  <c r="N305" i="12"/>
  <c r="E303" i="12"/>
  <c r="E295" i="12"/>
  <c r="K293" i="12"/>
  <c r="H289" i="12"/>
  <c r="Q285" i="12"/>
  <c r="E283" i="12"/>
  <c r="Q279" i="12"/>
  <c r="H275" i="12"/>
  <c r="Q273" i="12"/>
  <c r="N269" i="12"/>
  <c r="H263" i="12"/>
  <c r="Q261" i="12"/>
  <c r="H255" i="12"/>
  <c r="Q253" i="12"/>
  <c r="E245" i="12"/>
  <c r="Q245" i="12"/>
  <c r="Q241" i="12"/>
  <c r="N239" i="12"/>
  <c r="K237" i="12"/>
  <c r="Q233" i="12"/>
  <c r="Q231" i="12"/>
  <c r="K229" i="12"/>
  <c r="H227" i="12"/>
  <c r="N225" i="12"/>
  <c r="H219" i="12"/>
  <c r="E219" i="12"/>
  <c r="K217" i="12"/>
  <c r="N213" i="12"/>
  <c r="K203" i="12"/>
  <c r="H201" i="12"/>
  <c r="Q199" i="12"/>
  <c r="E199" i="12"/>
  <c r="E197" i="12"/>
  <c r="N193" i="12"/>
  <c r="Q189" i="12"/>
  <c r="K187" i="12"/>
  <c r="H177" i="12"/>
  <c r="E177" i="12"/>
  <c r="K175" i="12"/>
  <c r="N171" i="12"/>
  <c r="E169" i="12"/>
  <c r="E161" i="12"/>
  <c r="K159" i="12"/>
  <c r="H155" i="12"/>
  <c r="Q151" i="12"/>
  <c r="E149" i="12"/>
  <c r="Q145" i="12"/>
  <c r="Q137" i="12"/>
  <c r="Q135" i="12"/>
  <c r="Q125" i="12"/>
  <c r="H121" i="12"/>
  <c r="K121" i="12"/>
  <c r="Q119" i="12"/>
  <c r="H115" i="12"/>
  <c r="Q109" i="12"/>
  <c r="E105" i="12"/>
  <c r="H105" i="12"/>
  <c r="K105" i="12"/>
  <c r="Q103" i="12"/>
  <c r="N99" i="12"/>
  <c r="Q93" i="12"/>
  <c r="N87" i="12"/>
  <c r="H77" i="12"/>
  <c r="E77" i="12"/>
  <c r="K75" i="12"/>
  <c r="Q71" i="12"/>
  <c r="N71" i="12"/>
  <c r="E65" i="12"/>
  <c r="K63" i="12"/>
  <c r="N61" i="12"/>
  <c r="N59" i="12"/>
  <c r="E57" i="12"/>
  <c r="Q51" i="12"/>
  <c r="N51" i="12"/>
  <c r="N47" i="12"/>
  <c r="E45" i="12"/>
  <c r="K35" i="12"/>
  <c r="K31" i="12"/>
  <c r="H29" i="12"/>
  <c r="Q27" i="12"/>
  <c r="Q25" i="12"/>
  <c r="K19" i="12"/>
  <c r="E15" i="12"/>
  <c r="Q15" i="12"/>
  <c r="Q11" i="12"/>
  <c r="N9" i="12"/>
  <c r="H7" i="12"/>
  <c r="K5" i="12"/>
  <c r="E330" i="11"/>
  <c r="E324" i="11"/>
  <c r="E314" i="11"/>
  <c r="E308" i="11"/>
  <c r="E298" i="11"/>
  <c r="E292" i="11"/>
  <c r="Q202" i="11"/>
  <c r="H200" i="11"/>
  <c r="K198" i="11"/>
  <c r="E192" i="11"/>
  <c r="Q186" i="11"/>
  <c r="H184" i="11"/>
  <c r="K182" i="11"/>
  <c r="E176" i="11"/>
  <c r="Q170" i="11"/>
  <c r="H168" i="11"/>
  <c r="K166" i="11"/>
  <c r="H160" i="11"/>
  <c r="N158" i="11"/>
  <c r="Q154" i="11"/>
  <c r="H148" i="11"/>
  <c r="Q146" i="11"/>
  <c r="K142" i="11"/>
  <c r="Q140" i="11"/>
  <c r="K136" i="11"/>
  <c r="E112" i="7"/>
  <c r="N176" i="7"/>
  <c r="N49" i="13"/>
  <c r="E47" i="13"/>
  <c r="K45" i="13"/>
  <c r="N39" i="13"/>
  <c r="N29" i="7"/>
  <c r="H53" i="7"/>
  <c r="H77" i="7"/>
  <c r="H85" i="7"/>
  <c r="N129" i="7"/>
  <c r="K169" i="7"/>
  <c r="H225" i="7"/>
  <c r="K241" i="7"/>
  <c r="K249" i="7"/>
  <c r="E277" i="7"/>
  <c r="H341" i="7"/>
  <c r="E349" i="7"/>
  <c r="H349" i="7"/>
  <c r="K186" i="7"/>
  <c r="K214" i="7"/>
  <c r="K230" i="7"/>
  <c r="K238" i="7"/>
  <c r="K254" i="7"/>
  <c r="E343" i="7"/>
  <c r="H92" i="7"/>
  <c r="H124" i="7"/>
  <c r="N168" i="7"/>
  <c r="K320" i="7"/>
  <c r="K360" i="7"/>
  <c r="K20" i="7"/>
  <c r="K36" i="7"/>
  <c r="N148" i="7"/>
  <c r="N152" i="7"/>
  <c r="N160" i="7"/>
  <c r="N180" i="7"/>
  <c r="N184" i="7"/>
  <c r="N228" i="7"/>
  <c r="N264" i="7"/>
  <c r="Q268" i="7"/>
  <c r="N280" i="7"/>
  <c r="Q284" i="7"/>
  <c r="Q316" i="7"/>
  <c r="H360" i="7"/>
  <c r="N363" i="13"/>
  <c r="K361" i="13"/>
  <c r="K357" i="13"/>
  <c r="E357" i="13"/>
  <c r="H357" i="13"/>
  <c r="N355" i="13"/>
  <c r="K353" i="13"/>
  <c r="E353" i="13"/>
  <c r="K349" i="13"/>
  <c r="K343" i="13"/>
  <c r="K341" i="13"/>
  <c r="E341" i="13"/>
  <c r="N337" i="13"/>
  <c r="H333" i="13"/>
  <c r="K333" i="13"/>
  <c r="E333" i="13"/>
  <c r="H331" i="13"/>
  <c r="K327" i="13"/>
  <c r="K325" i="13"/>
  <c r="E325" i="13"/>
  <c r="K323" i="13"/>
  <c r="K321" i="13"/>
  <c r="Q317" i="13"/>
  <c r="E315" i="13"/>
  <c r="K313" i="13"/>
  <c r="E313" i="13"/>
  <c r="N309" i="13"/>
  <c r="H309" i="13"/>
  <c r="N307" i="13"/>
  <c r="K305" i="13"/>
  <c r="E305" i="13"/>
  <c r="K303" i="13"/>
  <c r="N301" i="13"/>
  <c r="N299" i="13"/>
  <c r="K297" i="13"/>
  <c r="E297" i="13"/>
  <c r="N293" i="13"/>
  <c r="N291" i="13"/>
  <c r="H289" i="13"/>
  <c r="K289" i="13"/>
  <c r="E289" i="13"/>
  <c r="K287" i="13"/>
  <c r="N283" i="13"/>
  <c r="Q281" i="13"/>
  <c r="E281" i="13"/>
  <c r="N277" i="13"/>
  <c r="N275" i="13"/>
  <c r="H273" i="13"/>
  <c r="K273" i="13"/>
  <c r="E273" i="13"/>
  <c r="K271" i="13"/>
  <c r="N267" i="13"/>
  <c r="N261" i="13"/>
  <c r="H261" i="13"/>
  <c r="N259" i="13"/>
  <c r="H257" i="13"/>
  <c r="K257" i="13"/>
  <c r="E257" i="13"/>
  <c r="K255" i="13"/>
  <c r="N251" i="13"/>
  <c r="K249" i="13"/>
  <c r="E249" i="13"/>
  <c r="N245" i="13"/>
  <c r="H245" i="13"/>
  <c r="N243" i="13"/>
  <c r="K241" i="13"/>
  <c r="E241" i="13"/>
  <c r="K239" i="13"/>
  <c r="N237" i="13"/>
  <c r="N235" i="13"/>
  <c r="K233" i="13"/>
  <c r="E233" i="13"/>
  <c r="N229" i="13"/>
  <c r="N227" i="13"/>
  <c r="H225" i="13"/>
  <c r="K225" i="13"/>
  <c r="E225" i="13"/>
  <c r="K223" i="13"/>
  <c r="N217" i="13"/>
  <c r="H217" i="13"/>
  <c r="N215" i="13"/>
  <c r="K213" i="13"/>
  <c r="E209" i="13"/>
  <c r="K207" i="13"/>
  <c r="E207" i="13"/>
  <c r="K205" i="13"/>
  <c r="N205" i="13"/>
  <c r="H205" i="13"/>
  <c r="H203" i="13"/>
  <c r="E201" i="13"/>
  <c r="Q199" i="13"/>
  <c r="K191" i="13"/>
  <c r="E191" i="13"/>
  <c r="N189" i="13"/>
  <c r="H189" i="13"/>
  <c r="H187" i="13"/>
  <c r="E185" i="13"/>
  <c r="Q183" i="13"/>
  <c r="K175" i="13"/>
  <c r="N175" i="13"/>
  <c r="K167" i="13"/>
  <c r="E167" i="13"/>
  <c r="N165" i="13"/>
  <c r="H165" i="13"/>
  <c r="H163" i="13"/>
  <c r="E161" i="13"/>
  <c r="Q159" i="13"/>
  <c r="K151" i="13"/>
  <c r="E151" i="13"/>
  <c r="E149" i="13"/>
  <c r="N149" i="13"/>
  <c r="H149" i="13"/>
  <c r="H147" i="13"/>
  <c r="Q145" i="13"/>
  <c r="E145" i="13"/>
  <c r="Q143" i="13"/>
  <c r="N141" i="13"/>
  <c r="E141" i="13"/>
  <c r="K135" i="13"/>
  <c r="E135" i="13"/>
  <c r="K133" i="13"/>
  <c r="N133" i="13"/>
  <c r="H133" i="13"/>
  <c r="K129" i="13"/>
  <c r="H127" i="13"/>
  <c r="Q123" i="13"/>
  <c r="K115" i="13"/>
  <c r="N113" i="13"/>
  <c r="H113" i="13"/>
  <c r="H111" i="13"/>
  <c r="Q107" i="13"/>
  <c r="E101" i="13"/>
  <c r="K99" i="13"/>
  <c r="N97" i="13"/>
  <c r="H97" i="13"/>
  <c r="H95" i="13"/>
  <c r="K83" i="13"/>
  <c r="N81" i="13"/>
  <c r="H81" i="13"/>
  <c r="Q79" i="13"/>
  <c r="N71" i="13"/>
  <c r="N65" i="13"/>
  <c r="H65" i="13"/>
  <c r="N63" i="13"/>
  <c r="K61" i="13"/>
  <c r="E61" i="13"/>
  <c r="K59" i="13"/>
  <c r="N55" i="13"/>
  <c r="N246" i="7"/>
  <c r="N322" i="7"/>
  <c r="N136" i="11"/>
  <c r="Q134" i="11"/>
  <c r="K132" i="11"/>
  <c r="N130" i="11"/>
  <c r="E120" i="11"/>
  <c r="K116" i="11"/>
  <c r="Q114" i="11"/>
  <c r="E114" i="11"/>
  <c r="N106" i="11"/>
  <c r="Q104" i="11"/>
  <c r="E104" i="11"/>
  <c r="K102" i="11"/>
  <c r="N98" i="11"/>
  <c r="Q96" i="11"/>
  <c r="Q86" i="11"/>
  <c r="E74" i="11"/>
  <c r="N72" i="11"/>
  <c r="Q70" i="11"/>
  <c r="K64" i="11"/>
  <c r="N60" i="11"/>
  <c r="Q56" i="11"/>
  <c r="K46" i="11"/>
  <c r="Q40" i="11"/>
  <c r="K34" i="11"/>
  <c r="Q26" i="11"/>
  <c r="N24" i="11"/>
  <c r="N22" i="11"/>
  <c r="H6" i="11"/>
  <c r="K208" i="7"/>
  <c r="K240" i="7"/>
  <c r="E8" i="7"/>
  <c r="Q12" i="7"/>
  <c r="E24" i="7"/>
  <c r="H24" i="7"/>
  <c r="Q28" i="7"/>
  <c r="E40" i="7"/>
  <c r="H40" i="7"/>
  <c r="Q44" i="7"/>
  <c r="K56" i="7"/>
  <c r="N60" i="7"/>
  <c r="K64" i="7"/>
  <c r="K72" i="7"/>
  <c r="N76" i="7"/>
  <c r="K80" i="7"/>
  <c r="E88" i="7"/>
  <c r="K88" i="7"/>
  <c r="Q100" i="7"/>
  <c r="K104" i="7"/>
  <c r="Q116" i="7"/>
  <c r="K120" i="7"/>
  <c r="K128" i="7"/>
  <c r="K136" i="7"/>
  <c r="Q156" i="7"/>
  <c r="H172" i="7"/>
  <c r="Q188" i="7"/>
  <c r="K296" i="7"/>
  <c r="K300" i="7"/>
  <c r="K312" i="7"/>
  <c r="K316" i="7"/>
  <c r="K328" i="7"/>
  <c r="K332" i="7"/>
  <c r="K344" i="7"/>
  <c r="K348" i="7"/>
  <c r="Q239" i="13"/>
  <c r="K231" i="13"/>
  <c r="Q229" i="13"/>
  <c r="Q223" i="13"/>
  <c r="H219" i="13"/>
  <c r="E205" i="13"/>
  <c r="K141" i="13"/>
  <c r="K139" i="13"/>
  <c r="K121" i="13"/>
  <c r="E113" i="13"/>
  <c r="K105" i="13"/>
  <c r="E97" i="13"/>
  <c r="K89" i="13"/>
  <c r="Q69" i="13"/>
  <c r="E49" i="13"/>
  <c r="E41" i="13"/>
  <c r="H255" i="7"/>
  <c r="E17" i="7"/>
  <c r="Q45" i="7"/>
  <c r="Q93" i="7"/>
  <c r="Q101" i="7"/>
  <c r="K109" i="7"/>
  <c r="Q141" i="7"/>
  <c r="K153" i="7"/>
  <c r="K161" i="7"/>
  <c r="N193" i="7"/>
  <c r="N201" i="7"/>
  <c r="K257" i="7"/>
  <c r="K265" i="7"/>
  <c r="N138" i="7"/>
  <c r="N146" i="7"/>
  <c r="H162" i="7"/>
  <c r="K166" i="7"/>
  <c r="K178" i="7"/>
  <c r="N206" i="7"/>
  <c r="Q214" i="7"/>
  <c r="Q230" i="7"/>
  <c r="Q238" i="7"/>
  <c r="Q254" i="7"/>
  <c r="K306" i="7"/>
  <c r="K314" i="7"/>
  <c r="K334" i="7"/>
  <c r="Q342" i="7"/>
  <c r="K354" i="7"/>
  <c r="K358" i="7"/>
  <c r="H355" i="7"/>
  <c r="K362" i="7"/>
  <c r="Q65" i="7"/>
  <c r="E89" i="7"/>
  <c r="N113" i="7"/>
  <c r="E125" i="7"/>
  <c r="N157" i="7"/>
  <c r="N189" i="7"/>
  <c r="Q221" i="7"/>
  <c r="Q285" i="7"/>
  <c r="E301" i="7"/>
  <c r="H301" i="7"/>
  <c r="N317" i="7"/>
  <c r="N86" i="7"/>
  <c r="Q106" i="7"/>
  <c r="Q142" i="7"/>
  <c r="N182" i="7"/>
  <c r="H182" i="7"/>
  <c r="H202" i="7"/>
  <c r="H210" i="7"/>
  <c r="Q218" i="7"/>
  <c r="Q234" i="7"/>
  <c r="Q242" i="7"/>
  <c r="Q250" i="7"/>
  <c r="Q258" i="7"/>
  <c r="Q266" i="7"/>
  <c r="N330" i="7"/>
  <c r="N207" i="7"/>
  <c r="H243" i="7"/>
  <c r="Q363" i="7"/>
  <c r="H14" i="7"/>
  <c r="E34" i="7"/>
  <c r="H46" i="7"/>
  <c r="E94" i="7"/>
  <c r="K98" i="7"/>
  <c r="K194" i="7"/>
  <c r="H222" i="7"/>
  <c r="Q231" i="7"/>
  <c r="N231" i="7"/>
  <c r="Q303" i="7"/>
  <c r="K303" i="7"/>
  <c r="N315" i="7"/>
  <c r="N331" i="7"/>
  <c r="N347" i="7"/>
  <c r="H351" i="7"/>
  <c r="E152" i="7"/>
  <c r="E184" i="7"/>
  <c r="E216" i="7"/>
  <c r="E248" i="7"/>
  <c r="E280" i="7"/>
  <c r="E345" i="11"/>
  <c r="H339" i="11"/>
  <c r="Q298" i="7"/>
  <c r="N319" i="7"/>
  <c r="K333" i="7"/>
  <c r="H37" i="7"/>
  <c r="K37" i="7"/>
  <c r="H69" i="7"/>
  <c r="H93" i="7"/>
  <c r="N109" i="7"/>
  <c r="H141" i="7"/>
  <c r="N169" i="7"/>
  <c r="N177" i="7"/>
  <c r="H209" i="7"/>
  <c r="K209" i="7"/>
  <c r="K217" i="7"/>
  <c r="K225" i="7"/>
  <c r="E249" i="7"/>
  <c r="Q277" i="7"/>
  <c r="H289" i="7"/>
  <c r="Q289" i="7"/>
  <c r="N305" i="7"/>
  <c r="N321" i="7"/>
  <c r="E325" i="7"/>
  <c r="H333" i="7"/>
  <c r="K126" i="7"/>
  <c r="Q146" i="7"/>
  <c r="K158" i="7"/>
  <c r="Q162" i="7"/>
  <c r="N166" i="7"/>
  <c r="N186" i="7"/>
  <c r="H214" i="7"/>
  <c r="H230" i="7"/>
  <c r="H238" i="7"/>
  <c r="H254" i="7"/>
  <c r="E314" i="7"/>
  <c r="H358" i="7"/>
  <c r="K199" i="7"/>
  <c r="K239" i="7"/>
  <c r="N251" i="7"/>
  <c r="H295" i="7"/>
  <c r="H311" i="7"/>
  <c r="H327" i="7"/>
  <c r="Q339" i="7"/>
  <c r="K339" i="7"/>
  <c r="Q255" i="7"/>
  <c r="E345" i="7"/>
  <c r="E250" i="7"/>
  <c r="K6" i="7"/>
  <c r="K14" i="7"/>
  <c r="K18" i="7"/>
  <c r="Q22" i="7"/>
  <c r="Q38" i="7"/>
  <c r="K46" i="7"/>
  <c r="Q62" i="7"/>
  <c r="N62" i="7"/>
  <c r="N82" i="7"/>
  <c r="N94" i="7"/>
  <c r="E98" i="7"/>
  <c r="H98" i="7"/>
  <c r="Q102" i="7"/>
  <c r="N130" i="7"/>
  <c r="K150" i="7"/>
  <c r="Q194" i="7"/>
  <c r="N298" i="7"/>
  <c r="Q322" i="7"/>
  <c r="K346" i="7"/>
  <c r="N175" i="7"/>
  <c r="N275" i="7"/>
  <c r="K63" i="7"/>
  <c r="K67" i="7"/>
  <c r="K91" i="7"/>
  <c r="H111" i="7"/>
  <c r="H115" i="7"/>
  <c r="K123" i="7"/>
  <c r="H131" i="7"/>
  <c r="N135" i="7"/>
  <c r="N139" i="7"/>
  <c r="Q139" i="7"/>
  <c r="Q147" i="7"/>
  <c r="N147" i="7"/>
  <c r="Q159" i="7"/>
  <c r="H179" i="7"/>
  <c r="K279" i="7"/>
  <c r="E128" i="7"/>
  <c r="E192" i="7"/>
  <c r="E224" i="7"/>
  <c r="E256" i="7"/>
  <c r="E288" i="7"/>
  <c r="E320" i="7"/>
  <c r="E355" i="11"/>
  <c r="Q122" i="7"/>
  <c r="E21" i="7"/>
  <c r="N25" i="7"/>
  <c r="K41" i="7"/>
  <c r="K73" i="7"/>
  <c r="Q81" i="7"/>
  <c r="H89" i="7"/>
  <c r="Q173" i="7"/>
  <c r="K229" i="7"/>
  <c r="Q237" i="7"/>
  <c r="Q309" i="7"/>
  <c r="Q353" i="7"/>
  <c r="K202" i="7"/>
  <c r="H207" i="7"/>
  <c r="K207" i="7"/>
  <c r="Q243" i="7"/>
  <c r="K243" i="7"/>
  <c r="H343" i="7"/>
  <c r="Q6" i="7"/>
  <c r="N6" i="7"/>
  <c r="Q10" i="7"/>
  <c r="Q14" i="7"/>
  <c r="N18" i="7"/>
  <c r="Q26" i="7"/>
  <c r="E30" i="7"/>
  <c r="K30" i="7"/>
  <c r="K34" i="7"/>
  <c r="K42" i="7"/>
  <c r="H42" i="7"/>
  <c r="Q46" i="7"/>
  <c r="N46" i="7"/>
  <c r="Q50" i="7"/>
  <c r="Q66" i="7"/>
  <c r="K90" i="7"/>
  <c r="Q94" i="7"/>
  <c r="N98" i="7"/>
  <c r="H102" i="7"/>
  <c r="Q114" i="7"/>
  <c r="Q130" i="7"/>
  <c r="H150" i="7"/>
  <c r="H194" i="7"/>
  <c r="N222" i="7"/>
  <c r="K222" i="7"/>
  <c r="Q246" i="7"/>
  <c r="N274" i="7"/>
  <c r="Q346" i="7"/>
  <c r="N346" i="7"/>
  <c r="H175" i="7"/>
  <c r="N211" i="7"/>
  <c r="H231" i="7"/>
  <c r="K231" i="7"/>
  <c r="Q275" i="7"/>
  <c r="Q315" i="7"/>
  <c r="K315" i="7"/>
  <c r="Q331" i="7"/>
  <c r="Q347" i="7"/>
  <c r="Q7" i="7"/>
  <c r="Q11" i="7"/>
  <c r="K15" i="7"/>
  <c r="Q27" i="7"/>
  <c r="E39" i="7"/>
  <c r="N47" i="7"/>
  <c r="K99" i="7"/>
  <c r="N119" i="7"/>
  <c r="Q119" i="7"/>
  <c r="H135" i="7"/>
  <c r="H139" i="7"/>
  <c r="N143" i="7"/>
  <c r="H147" i="7"/>
  <c r="K155" i="7"/>
  <c r="K183" i="7"/>
  <c r="N187" i="7"/>
  <c r="Q187" i="7"/>
  <c r="N191" i="7"/>
  <c r="H299" i="7"/>
  <c r="Q319" i="7"/>
  <c r="Q335" i="7"/>
  <c r="N351" i="7"/>
  <c r="E136" i="7"/>
  <c r="E200" i="7"/>
  <c r="E264" i="7"/>
  <c r="E328" i="7"/>
  <c r="E360" i="7"/>
  <c r="N326" i="12"/>
  <c r="E280" i="12"/>
  <c r="E358" i="12"/>
  <c r="N356" i="12"/>
  <c r="K354" i="12"/>
  <c r="E352" i="12"/>
  <c r="E346" i="12"/>
  <c r="K334" i="12"/>
  <c r="N330" i="12"/>
  <c r="H328" i="12"/>
  <c r="K316" i="12"/>
  <c r="Q306" i="12"/>
  <c r="H300" i="12"/>
  <c r="H292" i="12"/>
  <c r="Q286" i="12"/>
  <c r="K286" i="12"/>
  <c r="K282" i="12"/>
  <c r="H276" i="12"/>
  <c r="N274" i="12"/>
  <c r="E258" i="12"/>
  <c r="Q252" i="12"/>
  <c r="Q244" i="12"/>
  <c r="Q236" i="12"/>
  <c r="Q234" i="12"/>
  <c r="H232" i="12"/>
  <c r="N230" i="12"/>
  <c r="Q226" i="12"/>
  <c r="K226" i="12"/>
  <c r="Q224" i="12"/>
  <c r="K222" i="12"/>
  <c r="H216" i="12"/>
  <c r="N214" i="12"/>
  <c r="Q210" i="12"/>
  <c r="N206" i="12"/>
  <c r="Q200" i="12"/>
  <c r="K200" i="12"/>
  <c r="Q198" i="12"/>
  <c r="N196" i="12"/>
  <c r="H194" i="12"/>
  <c r="E184" i="12"/>
  <c r="K182" i="12"/>
  <c r="N180" i="12"/>
  <c r="H178" i="12"/>
  <c r="Q172" i="12"/>
  <c r="Q170" i="12"/>
  <c r="H166" i="12"/>
  <c r="N162" i="12"/>
  <c r="Q160" i="12"/>
  <c r="H158" i="12"/>
  <c r="N156" i="12"/>
  <c r="Q152" i="12"/>
  <c r="K152" i="12"/>
  <c r="Q150" i="12"/>
  <c r="K148" i="12"/>
  <c r="K142" i="12"/>
  <c r="N140" i="12"/>
  <c r="H138" i="12"/>
  <c r="Q136" i="12"/>
  <c r="E132" i="12"/>
  <c r="K130" i="12"/>
  <c r="N128" i="12"/>
  <c r="H126" i="12"/>
  <c r="E116" i="12"/>
  <c r="K114" i="12"/>
  <c r="Q110" i="12"/>
  <c r="H108" i="12"/>
  <c r="K106" i="12"/>
  <c r="Q104" i="12"/>
  <c r="N100" i="12"/>
  <c r="Q94" i="12"/>
  <c r="Q88" i="12"/>
  <c r="N84" i="12"/>
  <c r="Q78" i="12"/>
  <c r="Q72" i="12"/>
  <c r="K66" i="12"/>
  <c r="E66" i="12"/>
  <c r="E62" i="12"/>
  <c r="H58" i="12"/>
  <c r="K46" i="12"/>
  <c r="H42" i="12"/>
  <c r="K38" i="12"/>
  <c r="E38" i="12"/>
  <c r="H34" i="12"/>
  <c r="K30" i="12"/>
  <c r="E30" i="12"/>
  <c r="H28" i="12"/>
  <c r="K26" i="12"/>
  <c r="N24" i="12"/>
  <c r="K22" i="12"/>
  <c r="E22" i="12"/>
  <c r="K18" i="12"/>
  <c r="Q16" i="12"/>
  <c r="K14" i="12"/>
  <c r="E14" i="12"/>
  <c r="H6" i="12"/>
  <c r="H4" i="12"/>
  <c r="N333" i="11"/>
  <c r="N317" i="11"/>
  <c r="K311" i="11"/>
  <c r="N301" i="11"/>
  <c r="Q287" i="11"/>
  <c r="E285" i="11"/>
  <c r="E283" i="11"/>
  <c r="K281" i="11"/>
  <c r="Q271" i="11"/>
  <c r="E269" i="11"/>
  <c r="E267" i="11"/>
  <c r="K265" i="11"/>
  <c r="N265" i="11"/>
  <c r="H259" i="11"/>
  <c r="Q255" i="11"/>
  <c r="E253" i="11"/>
  <c r="E251" i="11"/>
  <c r="K249" i="11"/>
  <c r="Q239" i="11"/>
  <c r="E237" i="11"/>
  <c r="E235" i="11"/>
  <c r="K233" i="11"/>
  <c r="N233" i="11"/>
  <c r="H227" i="11"/>
  <c r="Q223" i="11"/>
  <c r="E221" i="11"/>
  <c r="E219" i="11"/>
  <c r="K217" i="11"/>
  <c r="Q207" i="11"/>
  <c r="K205" i="11"/>
  <c r="H201" i="11"/>
  <c r="H171" i="11"/>
  <c r="E167" i="11"/>
  <c r="Q161" i="11"/>
  <c r="H157" i="11"/>
  <c r="Q147" i="11"/>
  <c r="H145" i="11"/>
  <c r="Q141" i="11"/>
  <c r="N139" i="11"/>
  <c r="H135" i="11"/>
  <c r="N133" i="11"/>
  <c r="K125" i="11"/>
  <c r="N113" i="11"/>
  <c r="N109" i="11"/>
  <c r="H109" i="11"/>
  <c r="H107" i="11"/>
  <c r="N103" i="11"/>
  <c r="Q95" i="11"/>
  <c r="E93" i="11"/>
  <c r="E83" i="11"/>
  <c r="H81" i="11"/>
  <c r="K71" i="11"/>
  <c r="E65" i="11"/>
  <c r="H63" i="11"/>
  <c r="K61" i="11"/>
  <c r="N61" i="11"/>
  <c r="Q59" i="11"/>
  <c r="Q53" i="11"/>
  <c r="K47" i="11"/>
  <c r="Q45" i="11"/>
  <c r="Q43" i="11"/>
  <c r="K41" i="11"/>
  <c r="E41" i="11"/>
  <c r="K33" i="11"/>
  <c r="N27" i="11"/>
  <c r="H25" i="11"/>
  <c r="E23" i="11"/>
  <c r="N21" i="11"/>
  <c r="E17" i="11"/>
  <c r="K15" i="11"/>
  <c r="N9" i="11"/>
  <c r="E5" i="11"/>
  <c r="E336" i="11"/>
  <c r="N341" i="11"/>
  <c r="Q344" i="11"/>
  <c r="K349" i="11"/>
  <c r="N352" i="11"/>
  <c r="K354" i="11"/>
  <c r="Q355" i="11"/>
  <c r="N357" i="11"/>
  <c r="Q360" i="11"/>
  <c r="E362" i="13"/>
  <c r="E356" i="13"/>
  <c r="E354" i="13"/>
  <c r="Q352" i="13"/>
  <c r="E346" i="13"/>
  <c r="H340" i="13"/>
  <c r="Q336" i="13"/>
  <c r="K334" i="13"/>
  <c r="E324" i="13"/>
  <c r="N322" i="13"/>
  <c r="H322" i="13"/>
  <c r="E322" i="13"/>
  <c r="E318" i="13"/>
  <c r="K316" i="13"/>
  <c r="N314" i="13"/>
  <c r="H314" i="13"/>
  <c r="H310" i="13"/>
  <c r="K306" i="13"/>
  <c r="E306" i="13"/>
  <c r="E302" i="13"/>
  <c r="H298" i="13"/>
  <c r="H294" i="13"/>
  <c r="Q292" i="13"/>
  <c r="K290" i="13"/>
  <c r="E290" i="13"/>
  <c r="H282" i="13"/>
  <c r="N278" i="13"/>
  <c r="Q276" i="13"/>
  <c r="K274" i="13"/>
  <c r="E274" i="13"/>
  <c r="K266" i="13"/>
  <c r="H266" i="13"/>
  <c r="H262" i="13"/>
  <c r="Q260" i="13"/>
  <c r="K258" i="13"/>
  <c r="E258" i="13"/>
  <c r="K250" i="13"/>
  <c r="H250" i="13"/>
  <c r="H246" i="13"/>
  <c r="K242" i="13"/>
  <c r="E242" i="13"/>
  <c r="E238" i="13"/>
  <c r="H234" i="13"/>
  <c r="H230" i="13"/>
  <c r="Q228" i="13"/>
  <c r="K226" i="13"/>
  <c r="E226" i="13"/>
  <c r="K214" i="13"/>
  <c r="N212" i="13"/>
  <c r="E210" i="13"/>
  <c r="N206" i="13"/>
  <c r="H206" i="13"/>
  <c r="N204" i="13"/>
  <c r="K202" i="13"/>
  <c r="E202" i="13"/>
  <c r="K200" i="13"/>
  <c r="K194" i="13"/>
  <c r="E194" i="13"/>
  <c r="N190" i="13"/>
  <c r="H190" i="13"/>
  <c r="N188" i="13"/>
  <c r="K186" i="13"/>
  <c r="E186" i="13"/>
  <c r="N180" i="13"/>
  <c r="K178" i="13"/>
  <c r="E178" i="13"/>
  <c r="K170" i="13"/>
  <c r="E170" i="13"/>
  <c r="N166" i="13"/>
  <c r="H166" i="13"/>
  <c r="N164" i="13"/>
  <c r="K162" i="13"/>
  <c r="E162" i="13"/>
  <c r="N156" i="13"/>
  <c r="K154" i="13"/>
  <c r="E154" i="13"/>
  <c r="N150" i="13"/>
  <c r="H150" i="13"/>
  <c r="N148" i="13"/>
  <c r="K146" i="13"/>
  <c r="E146" i="13"/>
  <c r="N140" i="13"/>
  <c r="Q138" i="13"/>
  <c r="E138" i="13"/>
  <c r="N134" i="13"/>
  <c r="H134" i="13"/>
  <c r="N132" i="13"/>
  <c r="E130" i="13"/>
  <c r="N128" i="13"/>
  <c r="K126" i="13"/>
  <c r="E126" i="13"/>
  <c r="N120" i="13"/>
  <c r="Q118" i="13"/>
  <c r="E118" i="13"/>
  <c r="N114" i="13"/>
  <c r="H114" i="13"/>
  <c r="N112" i="13"/>
  <c r="K110" i="13"/>
  <c r="E110" i="13"/>
  <c r="N104" i="13"/>
  <c r="E102" i="13"/>
  <c r="N98" i="13"/>
  <c r="H98" i="13"/>
  <c r="N96" i="13"/>
  <c r="K94" i="13"/>
  <c r="E94" i="13"/>
  <c r="K92" i="13"/>
  <c r="K86" i="13"/>
  <c r="E86" i="13"/>
  <c r="N82" i="13"/>
  <c r="H82" i="13"/>
  <c r="N80" i="13"/>
  <c r="N76" i="13"/>
  <c r="K74" i="13"/>
  <c r="E74" i="13"/>
  <c r="K70" i="13"/>
  <c r="H70" i="13"/>
  <c r="H66" i="13"/>
  <c r="Q64" i="13"/>
  <c r="K62" i="13"/>
  <c r="E62" i="13"/>
  <c r="K50" i="13"/>
  <c r="H50" i="13"/>
  <c r="H46" i="13"/>
  <c r="K42" i="13"/>
  <c r="E42" i="13"/>
  <c r="E38" i="13"/>
  <c r="Q353" i="12"/>
  <c r="Q191" i="11"/>
  <c r="H225" i="11"/>
  <c r="K338" i="11"/>
  <c r="E340" i="11"/>
  <c r="K343" i="11"/>
  <c r="N346" i="11"/>
  <c r="Q349" i="11"/>
  <c r="E353" i="11"/>
  <c r="H356" i="11"/>
  <c r="K359" i="11"/>
  <c r="N362" i="11"/>
  <c r="N361" i="12"/>
  <c r="H359" i="12"/>
  <c r="Q357" i="12"/>
  <c r="N355" i="12"/>
  <c r="K355" i="12"/>
  <c r="E355" i="12"/>
  <c r="N353" i="12"/>
  <c r="K351" i="12"/>
  <c r="H347" i="12"/>
  <c r="K345" i="12"/>
  <c r="Q341" i="12"/>
  <c r="K339" i="12"/>
  <c r="H325" i="12"/>
  <c r="N323" i="12"/>
  <c r="K323" i="12"/>
  <c r="E321" i="12"/>
  <c r="E319" i="12"/>
  <c r="N315" i="12"/>
  <c r="H315" i="12"/>
  <c r="H313" i="12"/>
  <c r="E309" i="12"/>
  <c r="E307" i="12"/>
  <c r="H305" i="12"/>
  <c r="Q299" i="12"/>
  <c r="H297" i="12"/>
  <c r="Q297" i="12"/>
  <c r="E293" i="12"/>
  <c r="N287" i="12"/>
  <c r="N285" i="12"/>
  <c r="K281" i="12"/>
  <c r="K279" i="12"/>
  <c r="E279" i="12"/>
  <c r="N273" i="12"/>
  <c r="Q271" i="12"/>
  <c r="E271" i="12"/>
  <c r="E269" i="12"/>
  <c r="Q269" i="12"/>
  <c r="H267" i="12"/>
  <c r="Q265" i="12"/>
  <c r="K259" i="12"/>
  <c r="N257" i="12"/>
  <c r="K251" i="12"/>
  <c r="E251" i="12"/>
  <c r="H249" i="12"/>
  <c r="K247" i="12"/>
  <c r="E247" i="12"/>
  <c r="N243" i="12"/>
  <c r="N241" i="12"/>
  <c r="H237" i="12"/>
  <c r="E237" i="12"/>
  <c r="K235" i="12"/>
  <c r="E235" i="12"/>
  <c r="N233" i="12"/>
  <c r="E229" i="12"/>
  <c r="N223" i="12"/>
  <c r="H223" i="12"/>
  <c r="N221" i="12"/>
  <c r="E217" i="12"/>
  <c r="N215" i="12"/>
  <c r="H213" i="12"/>
  <c r="Q209" i="12"/>
  <c r="K209" i="12"/>
  <c r="H207" i="12"/>
  <c r="H205" i="12"/>
  <c r="E203" i="12"/>
  <c r="H191" i="12"/>
  <c r="N189" i="12"/>
  <c r="K189" i="12"/>
  <c r="E187" i="12"/>
  <c r="E185" i="12"/>
  <c r="N181" i="12"/>
  <c r="H181" i="12"/>
  <c r="H179" i="12"/>
  <c r="E175" i="12"/>
  <c r="E173" i="12"/>
  <c r="H171" i="12"/>
  <c r="Q165" i="12"/>
  <c r="H163" i="12"/>
  <c r="Q163" i="12"/>
  <c r="E159" i="12"/>
  <c r="N153" i="12"/>
  <c r="N151" i="12"/>
  <c r="K147" i="12"/>
  <c r="K145" i="12"/>
  <c r="E145" i="12"/>
  <c r="K141" i="12"/>
  <c r="E141" i="12"/>
  <c r="K137" i="12"/>
  <c r="N135" i="12"/>
  <c r="E133" i="12"/>
  <c r="N129" i="12"/>
  <c r="H129" i="12"/>
  <c r="N127" i="12"/>
  <c r="K125" i="12"/>
  <c r="E125" i="12"/>
  <c r="K123" i="12"/>
  <c r="K117" i="12"/>
  <c r="E117" i="12"/>
  <c r="N113" i="12"/>
  <c r="H113" i="12"/>
  <c r="N111" i="12"/>
  <c r="K109" i="12"/>
  <c r="E109" i="12"/>
  <c r="N103" i="12"/>
  <c r="K101" i="12"/>
  <c r="E101" i="12"/>
  <c r="N97" i="12"/>
  <c r="H97" i="12"/>
  <c r="N95" i="12"/>
  <c r="K93" i="12"/>
  <c r="E93" i="12"/>
  <c r="N89" i="12"/>
  <c r="H87" i="12"/>
  <c r="N83" i="12"/>
  <c r="K79" i="12"/>
  <c r="H79" i="12"/>
  <c r="E75" i="12"/>
  <c r="E73" i="12"/>
  <c r="Q69" i="12"/>
  <c r="H67" i="12"/>
  <c r="Q67" i="12"/>
  <c r="E63" i="12"/>
  <c r="H59" i="12"/>
  <c r="K51" i="12"/>
  <c r="E49" i="12"/>
  <c r="H47" i="12"/>
  <c r="H39" i="12"/>
  <c r="Q39" i="12"/>
  <c r="E35" i="12"/>
  <c r="K33" i="12"/>
  <c r="E33" i="12"/>
  <c r="N31" i="12"/>
  <c r="K25" i="12"/>
  <c r="E25" i="12"/>
  <c r="K23" i="12"/>
  <c r="N23" i="12"/>
  <c r="Q21" i="12"/>
  <c r="E17" i="12"/>
  <c r="Q17" i="12"/>
  <c r="K15" i="12"/>
  <c r="N13" i="12"/>
  <c r="N11" i="12"/>
  <c r="N5" i="12"/>
  <c r="H332" i="11"/>
  <c r="N330" i="11"/>
  <c r="Q326" i="11"/>
  <c r="N322" i="11"/>
  <c r="Q320" i="11"/>
  <c r="K320" i="11"/>
  <c r="H316" i="11"/>
  <c r="N314" i="11"/>
  <c r="Q310" i="11"/>
  <c r="N306" i="11"/>
  <c r="Q304" i="11"/>
  <c r="K304" i="11"/>
  <c r="H300" i="11"/>
  <c r="N298" i="11"/>
  <c r="Q294" i="11"/>
  <c r="N290" i="11"/>
  <c r="N284" i="11"/>
  <c r="K282" i="11"/>
  <c r="H276" i="11"/>
  <c r="E274" i="11"/>
  <c r="N268" i="11"/>
  <c r="K266" i="11"/>
  <c r="E258" i="11"/>
  <c r="N252" i="11"/>
  <c r="K250" i="11"/>
  <c r="H244" i="11"/>
  <c r="E242" i="11"/>
  <c r="N236" i="11"/>
  <c r="K234" i="11"/>
  <c r="E226" i="11"/>
  <c r="N220" i="11"/>
  <c r="K218" i="11"/>
  <c r="H212" i="11"/>
  <c r="E210" i="11"/>
  <c r="N202" i="11"/>
  <c r="N196" i="11"/>
  <c r="H196" i="11"/>
  <c r="H190" i="11"/>
  <c r="E182" i="11"/>
  <c r="N180" i="11"/>
  <c r="H180" i="11"/>
  <c r="H174" i="11"/>
  <c r="N170" i="11"/>
  <c r="E166" i="11"/>
  <c r="N164" i="11"/>
  <c r="H164" i="11"/>
  <c r="Q156" i="11"/>
  <c r="H150" i="11"/>
  <c r="N146" i="11"/>
  <c r="H142" i="11"/>
  <c r="E142" i="11"/>
  <c r="K140" i="11"/>
  <c r="E140" i="11"/>
  <c r="K130" i="11"/>
  <c r="H130" i="11"/>
  <c r="Q128" i="11"/>
  <c r="K128" i="11"/>
  <c r="Q126" i="11"/>
  <c r="N124" i="11"/>
  <c r="H124" i="11"/>
  <c r="Q122" i="11"/>
  <c r="H120" i="11"/>
  <c r="E118" i="11"/>
  <c r="Q112" i="11"/>
  <c r="K112" i="11"/>
  <c r="Q110" i="11"/>
  <c r="E108" i="11"/>
  <c r="N108" i="11"/>
  <c r="H108" i="11"/>
  <c r="H106" i="11"/>
  <c r="E96" i="11"/>
  <c r="N94" i="11"/>
  <c r="H92" i="11"/>
  <c r="K90" i="11"/>
  <c r="H90" i="11"/>
  <c r="K88" i="11"/>
  <c r="H86" i="11"/>
  <c r="E84" i="11"/>
  <c r="Q84" i="11"/>
  <c r="K84" i="11"/>
  <c r="Q82" i="11"/>
  <c r="K78" i="11"/>
  <c r="E78" i="11"/>
  <c r="Q72" i="11"/>
  <c r="K72" i="11"/>
  <c r="N64" i="11"/>
  <c r="E62" i="11"/>
  <c r="H56" i="11"/>
  <c r="Q50" i="11"/>
  <c r="K50" i="11"/>
  <c r="Q48" i="11"/>
  <c r="H46" i="11"/>
  <c r="K44" i="11"/>
  <c r="H44" i="11"/>
  <c r="H42" i="11"/>
  <c r="Q42" i="11"/>
  <c r="N40" i="11"/>
  <c r="N38" i="11"/>
  <c r="K36" i="11"/>
  <c r="H32" i="11"/>
  <c r="E28" i="11"/>
  <c r="H22" i="11"/>
  <c r="K16" i="11"/>
  <c r="H16" i="11"/>
  <c r="Q14" i="11"/>
  <c r="K14" i="11"/>
  <c r="Q12" i="11"/>
  <c r="E4" i="11"/>
  <c r="Q4" i="11"/>
  <c r="K4" i="7"/>
  <c r="K276" i="7"/>
  <c r="Q304" i="7"/>
  <c r="Q60" i="7"/>
  <c r="H148" i="7"/>
  <c r="H152" i="7"/>
  <c r="H160" i="7"/>
  <c r="H180" i="7"/>
  <c r="H184" i="7"/>
  <c r="N188" i="7"/>
  <c r="H192" i="7"/>
  <c r="N196" i="7"/>
  <c r="H200" i="7"/>
  <c r="H220" i="7"/>
  <c r="H252" i="7"/>
  <c r="N260" i="7"/>
  <c r="Q264" i="7"/>
  <c r="N276" i="7"/>
  <c r="Q280" i="7"/>
  <c r="K308" i="7"/>
  <c r="E363" i="13"/>
  <c r="N361" i="13"/>
  <c r="Q357" i="13"/>
  <c r="Q355" i="13"/>
  <c r="E355" i="13"/>
  <c r="E345" i="13"/>
  <c r="Q343" i="13"/>
  <c r="E343" i="13"/>
  <c r="Q341" i="13"/>
  <c r="E337" i="13"/>
  <c r="E327" i="13"/>
  <c r="H321" i="13"/>
  <c r="N319" i="13"/>
  <c r="H319" i="13"/>
  <c r="N317" i="13"/>
  <c r="H322" i="12"/>
  <c r="N362" i="12"/>
  <c r="H360" i="12"/>
  <c r="Q334" i="12"/>
  <c r="Q332" i="12"/>
  <c r="E318" i="12"/>
  <c r="N314" i="12"/>
  <c r="H312" i="12"/>
  <c r="Q304" i="12"/>
  <c r="Q294" i="12"/>
  <c r="N290" i="12"/>
  <c r="Q284" i="12"/>
  <c r="H264" i="12"/>
  <c r="K262" i="12"/>
  <c r="Q362" i="12"/>
  <c r="K360" i="12"/>
  <c r="N358" i="12"/>
  <c r="H356" i="12"/>
  <c r="Q356" i="12"/>
  <c r="Q354" i="12"/>
  <c r="E354" i="12"/>
  <c r="N352" i="12"/>
  <c r="H348" i="12"/>
  <c r="K348" i="12"/>
  <c r="N346" i="12"/>
  <c r="N344" i="12"/>
  <c r="H342" i="12"/>
  <c r="Q340" i="12"/>
  <c r="Q338" i="12"/>
  <c r="K338" i="12"/>
  <c r="E336" i="12"/>
  <c r="E334" i="12"/>
  <c r="K332" i="12"/>
  <c r="E332" i="12"/>
  <c r="E330" i="12"/>
  <c r="Q328" i="12"/>
  <c r="Q322" i="12"/>
  <c r="K322" i="12"/>
  <c r="Q320" i="12"/>
  <c r="N320" i="12"/>
  <c r="N318" i="12"/>
  <c r="E314" i="12"/>
  <c r="Q312" i="12"/>
  <c r="H310" i="12"/>
  <c r="N308" i="12"/>
  <c r="E306" i="12"/>
  <c r="K304" i="12"/>
  <c r="E304" i="12"/>
  <c r="Q302" i="12"/>
  <c r="Q300" i="12"/>
  <c r="H296" i="12"/>
  <c r="E294" i="12"/>
  <c r="Q292" i="12"/>
  <c r="E286" i="12"/>
  <c r="K284" i="12"/>
  <c r="E284" i="12"/>
  <c r="E282" i="12"/>
  <c r="N282" i="12"/>
  <c r="H280" i="12"/>
  <c r="Q278" i="12"/>
  <c r="E278" i="12"/>
  <c r="E270" i="12"/>
  <c r="Q270" i="12"/>
  <c r="K270" i="12"/>
  <c r="Q268" i="12"/>
  <c r="E266" i="12"/>
  <c r="Q260" i="12"/>
  <c r="N258" i="12"/>
  <c r="K256" i="12"/>
  <c r="E256" i="12"/>
  <c r="K252" i="12"/>
  <c r="E252" i="12"/>
  <c r="H248" i="12"/>
  <c r="Q246" i="12"/>
  <c r="K244" i="12"/>
  <c r="E244" i="12"/>
  <c r="K242" i="12"/>
  <c r="N242" i="12"/>
  <c r="E240" i="12"/>
  <c r="H240" i="12"/>
  <c r="Q238" i="12"/>
  <c r="K236" i="12"/>
  <c r="E236" i="12"/>
  <c r="E234" i="12"/>
  <c r="Q232" i="12"/>
  <c r="E226" i="12"/>
  <c r="K224" i="12"/>
  <c r="E224" i="12"/>
  <c r="E222" i="12"/>
  <c r="N222" i="12"/>
  <c r="H220" i="12"/>
  <c r="Q218" i="12"/>
  <c r="E218" i="12"/>
  <c r="K210" i="12"/>
  <c r="E210" i="12"/>
  <c r="K208" i="12"/>
  <c r="N208" i="12"/>
  <c r="E206" i="12"/>
  <c r="Q204" i="12"/>
  <c r="E200" i="12"/>
  <c r="K198" i="12"/>
  <c r="E198" i="12"/>
  <c r="E196" i="12"/>
  <c r="Q194" i="12"/>
  <c r="Q188" i="12"/>
  <c r="K188" i="12"/>
  <c r="Q186" i="12"/>
  <c r="N186" i="12"/>
  <c r="N184" i="12"/>
  <c r="E180" i="12"/>
  <c r="Q178" i="12"/>
  <c r="H176" i="12"/>
  <c r="N174" i="12"/>
  <c r="E172" i="12"/>
  <c r="K170" i="12"/>
  <c r="E170" i="12"/>
  <c r="Q168" i="12"/>
  <c r="Q166" i="12"/>
  <c r="H162" i="12"/>
  <c r="E160" i="12"/>
  <c r="Q158" i="12"/>
  <c r="E152" i="12"/>
  <c r="K150" i="12"/>
  <c r="E150" i="12"/>
  <c r="E148" i="12"/>
  <c r="N148" i="12"/>
  <c r="H146" i="12"/>
  <c r="Q144" i="12"/>
  <c r="E144" i="12"/>
  <c r="N142" i="12"/>
  <c r="Q140" i="12"/>
  <c r="E140" i="12"/>
  <c r="K136" i="12"/>
  <c r="N134" i="12"/>
  <c r="N132" i="12"/>
  <c r="E128" i="12"/>
  <c r="Q126" i="12"/>
  <c r="H124" i="12"/>
  <c r="K122" i="12"/>
  <c r="Q120" i="12"/>
  <c r="K120" i="12"/>
  <c r="Q118" i="12"/>
  <c r="N118" i="12"/>
  <c r="N116" i="12"/>
  <c r="Q112" i="12"/>
  <c r="K110" i="12"/>
  <c r="E110" i="12"/>
  <c r="E106" i="12"/>
  <c r="N106" i="12"/>
  <c r="E104" i="12"/>
  <c r="Q102" i="12"/>
  <c r="E102" i="12"/>
  <c r="H102" i="12"/>
  <c r="H98" i="12"/>
  <c r="Q96" i="12"/>
  <c r="K94" i="12"/>
  <c r="E94" i="12"/>
  <c r="N90" i="12"/>
  <c r="E88" i="12"/>
  <c r="E86" i="12"/>
  <c r="H86" i="12"/>
  <c r="N82" i="12"/>
  <c r="K78" i="12"/>
  <c r="E78" i="12"/>
  <c r="N74" i="12"/>
  <c r="E72" i="12"/>
  <c r="H70" i="12"/>
  <c r="Q68" i="12"/>
  <c r="Q64" i="12"/>
  <c r="K64" i="12"/>
  <c r="H62" i="12"/>
  <c r="N60" i="12"/>
  <c r="K58" i="12"/>
  <c r="Q56" i="12"/>
  <c r="K56" i="12"/>
  <c r="E54" i="12"/>
  <c r="K50" i="12"/>
  <c r="N48" i="12"/>
  <c r="Q44" i="12"/>
  <c r="K44" i="12"/>
  <c r="Q42" i="12"/>
  <c r="Q36" i="12"/>
  <c r="K36" i="12"/>
  <c r="Q32" i="12"/>
  <c r="Q30" i="12"/>
  <c r="Q22" i="12"/>
  <c r="K16" i="12"/>
  <c r="N14" i="12"/>
  <c r="K12" i="12"/>
  <c r="N12" i="12"/>
  <c r="E10" i="12"/>
  <c r="H10" i="12"/>
  <c r="N8" i="12"/>
  <c r="Q4" i="12"/>
  <c r="K4" i="12"/>
  <c r="E329" i="11"/>
  <c r="Q327" i="11"/>
  <c r="K319" i="11"/>
  <c r="E313" i="11"/>
  <c r="K303" i="11"/>
  <c r="E297" i="11"/>
  <c r="K287" i="11"/>
  <c r="E281" i="11"/>
  <c r="N277" i="11"/>
  <c r="K275" i="11"/>
  <c r="Q273" i="11"/>
  <c r="N261" i="11"/>
  <c r="K259" i="11"/>
  <c r="Q257" i="11"/>
  <c r="K255" i="11"/>
  <c r="E249" i="11"/>
  <c r="N245" i="11"/>
  <c r="K243" i="11"/>
  <c r="Q241" i="11"/>
  <c r="N229" i="11"/>
  <c r="K227" i="11"/>
  <c r="Q225" i="11"/>
  <c r="K223" i="11"/>
  <c r="E217" i="11"/>
  <c r="N213" i="11"/>
  <c r="K211" i="11"/>
  <c r="Q209" i="11"/>
  <c r="N199" i="11"/>
  <c r="Q197" i="11"/>
  <c r="H193" i="11"/>
  <c r="K191" i="11"/>
  <c r="N189" i="11"/>
  <c r="N183" i="11"/>
  <c r="Q181" i="11"/>
  <c r="Q179" i="11"/>
  <c r="H177" i="11"/>
  <c r="K175" i="11"/>
  <c r="N175" i="11"/>
  <c r="N173" i="11"/>
  <c r="N167" i="11"/>
  <c r="Q165" i="11"/>
  <c r="E161" i="11"/>
  <c r="Q159" i="11"/>
  <c r="K159" i="11"/>
  <c r="Q157" i="11"/>
  <c r="E155" i="11"/>
  <c r="N155" i="11"/>
  <c r="H153" i="11"/>
  <c r="N149" i="11"/>
  <c r="E147" i="11"/>
  <c r="Q143" i="11"/>
  <c r="K143" i="11"/>
  <c r="K141" i="11"/>
  <c r="E141" i="11"/>
  <c r="E139" i="11"/>
  <c r="Q137" i="11"/>
  <c r="H131" i="11"/>
  <c r="N129" i="11"/>
  <c r="H129" i="11"/>
  <c r="H127" i="11"/>
  <c r="E123" i="11"/>
  <c r="K121" i="11"/>
  <c r="E119" i="11"/>
  <c r="Q117" i="11"/>
  <c r="Q115" i="11"/>
  <c r="E115" i="11"/>
  <c r="Q105" i="11"/>
  <c r="H103" i="11"/>
  <c r="E99" i="11"/>
  <c r="Q97" i="11"/>
  <c r="H97" i="11"/>
  <c r="K91" i="11"/>
  <c r="Q87" i="11"/>
  <c r="H85" i="11"/>
  <c r="K81" i="11"/>
  <c r="K77" i="11"/>
  <c r="E75" i="11"/>
  <c r="K73" i="11"/>
  <c r="Q69" i="11"/>
  <c r="H67" i="11"/>
  <c r="K63" i="11"/>
  <c r="K59" i="11"/>
  <c r="E57" i="11"/>
  <c r="K55" i="11"/>
  <c r="K53" i="11"/>
  <c r="N53" i="11"/>
  <c r="Q51" i="11"/>
  <c r="E47" i="11"/>
  <c r="Q47" i="11"/>
  <c r="K45" i="11"/>
  <c r="E45" i="11"/>
  <c r="Q39" i="11"/>
  <c r="E39" i="11"/>
  <c r="H35" i="11"/>
  <c r="N33" i="11"/>
  <c r="Q29" i="11"/>
  <c r="K25" i="11"/>
  <c r="H21" i="11"/>
  <c r="N19" i="11"/>
  <c r="H19" i="11"/>
  <c r="K17" i="11"/>
  <c r="N17" i="11"/>
  <c r="E15" i="11"/>
  <c r="N13" i="11"/>
  <c r="Q13" i="11"/>
  <c r="E13" i="11"/>
  <c r="K11" i="11"/>
  <c r="H7" i="11"/>
  <c r="N5" i="11"/>
  <c r="H5" i="11"/>
  <c r="N338" i="11"/>
  <c r="H362" i="13"/>
  <c r="N358" i="13"/>
  <c r="H350" i="13"/>
  <c r="N344" i="13"/>
  <c r="K342" i="13"/>
  <c r="Q340" i="13"/>
  <c r="H338" i="13"/>
  <c r="K336" i="13"/>
  <c r="N334" i="13"/>
  <c r="E334" i="13"/>
  <c r="N332" i="13"/>
  <c r="N330" i="13"/>
  <c r="H330" i="13"/>
  <c r="N328" i="13"/>
  <c r="Q324" i="13"/>
  <c r="N324" i="13"/>
  <c r="Q320" i="13"/>
  <c r="K320" i="13"/>
  <c r="H318" i="13"/>
  <c r="K312" i="13"/>
  <c r="N306" i="13"/>
  <c r="K304" i="13"/>
  <c r="K298" i="13"/>
  <c r="K296" i="13"/>
  <c r="N290" i="13"/>
  <c r="K288" i="13"/>
  <c r="N288" i="13"/>
  <c r="E286" i="13"/>
  <c r="K280" i="13"/>
  <c r="K272" i="13"/>
  <c r="N272" i="13"/>
  <c r="E270" i="13"/>
  <c r="H268" i="13"/>
  <c r="K256" i="13"/>
  <c r="K248" i="13"/>
  <c r="N242" i="13"/>
  <c r="K240" i="13"/>
  <c r="K234" i="13"/>
  <c r="K232" i="13"/>
  <c r="N226" i="13"/>
  <c r="K224" i="13"/>
  <c r="N224" i="13"/>
  <c r="E222" i="13"/>
  <c r="N210" i="13"/>
  <c r="K208" i="13"/>
  <c r="Q204" i="13"/>
  <c r="H196" i="13"/>
  <c r="K192" i="13"/>
  <c r="Q188" i="13"/>
  <c r="Q184" i="13"/>
  <c r="Q176" i="13"/>
  <c r="H172" i="13"/>
  <c r="K168" i="13"/>
  <c r="Q164" i="13"/>
  <c r="Q160" i="13"/>
  <c r="K152" i="13"/>
  <c r="Q150" i="13"/>
  <c r="Q144" i="13"/>
  <c r="Q140" i="13"/>
  <c r="K138" i="13"/>
  <c r="K136" i="13"/>
  <c r="Q134" i="13"/>
  <c r="Q132" i="13"/>
  <c r="K130" i="13"/>
  <c r="Q124" i="13"/>
  <c r="K118" i="13"/>
  <c r="K116" i="13"/>
  <c r="Q114" i="13"/>
  <c r="Q112" i="13"/>
  <c r="Q108" i="13"/>
  <c r="Q102" i="13"/>
  <c r="K100" i="13"/>
  <c r="Q96" i="13"/>
  <c r="H88" i="13"/>
  <c r="K84" i="13"/>
  <c r="Q80" i="13"/>
  <c r="H78" i="13"/>
  <c r="K72" i="13"/>
  <c r="K60" i="13"/>
  <c r="K48" i="13"/>
  <c r="N42" i="13"/>
  <c r="K40" i="13"/>
  <c r="Q201" i="11"/>
  <c r="K323" i="11"/>
  <c r="K342" i="11"/>
  <c r="Q343" i="11"/>
  <c r="N345" i="11"/>
  <c r="E347" i="11"/>
  <c r="Q348" i="11"/>
  <c r="H350" i="11"/>
  <c r="E352" i="11"/>
  <c r="K353" i="11"/>
  <c r="H355" i="11"/>
  <c r="N356" i="11"/>
  <c r="K358" i="11"/>
  <c r="Q359" i="11"/>
  <c r="N361" i="11"/>
  <c r="E363" i="11"/>
  <c r="E353" i="12"/>
  <c r="Q345" i="12"/>
  <c r="K343" i="12"/>
  <c r="H331" i="12"/>
  <c r="H327" i="12"/>
  <c r="K325" i="12"/>
  <c r="Q319" i="12"/>
  <c r="K317" i="12"/>
  <c r="Q307" i="12"/>
  <c r="K305" i="12"/>
  <c r="H303" i="12"/>
  <c r="N301" i="12"/>
  <c r="Q301" i="12"/>
  <c r="N295" i="12"/>
  <c r="H291" i="12"/>
  <c r="K291" i="12"/>
  <c r="Q289" i="12"/>
  <c r="H283" i="12"/>
  <c r="Q277" i="12"/>
  <c r="K271" i="12"/>
  <c r="N265" i="12"/>
  <c r="Q249" i="12"/>
  <c r="N249" i="12"/>
  <c r="Q243" i="12"/>
  <c r="H239" i="12"/>
  <c r="K239" i="12"/>
  <c r="N231" i="12"/>
  <c r="K225" i="12"/>
  <c r="Q223" i="12"/>
  <c r="N219" i="12"/>
  <c r="Q215" i="12"/>
  <c r="K213" i="12"/>
  <c r="H211" i="12"/>
  <c r="H209" i="12"/>
  <c r="K207" i="12"/>
  <c r="H197" i="12"/>
  <c r="H193" i="12"/>
  <c r="K191" i="12"/>
  <c r="Q185" i="12"/>
  <c r="K183" i="12"/>
  <c r="Q173" i="12"/>
  <c r="K171" i="12"/>
  <c r="H169" i="12"/>
  <c r="N167" i="12"/>
  <c r="Q167" i="12"/>
  <c r="N161" i="12"/>
  <c r="H157" i="12"/>
  <c r="K157" i="12"/>
  <c r="Q155" i="12"/>
  <c r="H149" i="12"/>
  <c r="Q143" i="12"/>
  <c r="Q139" i="12"/>
  <c r="Q133" i="12"/>
  <c r="K131" i="12"/>
  <c r="Q127" i="12"/>
  <c r="H119" i="12"/>
  <c r="K115" i="12"/>
  <c r="Q111" i="12"/>
  <c r="Q107" i="12"/>
  <c r="K99" i="12"/>
  <c r="Q97" i="12"/>
  <c r="Q91" i="12"/>
  <c r="Q89" i="12"/>
  <c r="K87" i="12"/>
  <c r="H85" i="12"/>
  <c r="Q83" i="12"/>
  <c r="Q73" i="12"/>
  <c r="N65" i="12"/>
  <c r="Q61" i="12"/>
  <c r="K59" i="12"/>
  <c r="H57" i="12"/>
  <c r="Q55" i="12"/>
  <c r="E55" i="12"/>
  <c r="N53" i="12"/>
  <c r="Q53" i="12"/>
  <c r="Q49" i="12"/>
  <c r="K47" i="12"/>
  <c r="H45" i="12"/>
  <c r="N43" i="12"/>
  <c r="Q43" i="12"/>
  <c r="K39" i="12"/>
  <c r="N37" i="12"/>
  <c r="Q33" i="12"/>
  <c r="N19" i="12"/>
  <c r="Q13" i="12"/>
  <c r="H9" i="12"/>
  <c r="K9" i="12"/>
  <c r="Q7" i="12"/>
  <c r="E334" i="11"/>
  <c r="K326" i="11"/>
  <c r="E320" i="11"/>
  <c r="K310" i="11"/>
  <c r="E304" i="11"/>
  <c r="E302" i="11"/>
  <c r="K294" i="11"/>
  <c r="Q284" i="11"/>
  <c r="E280" i="11"/>
  <c r="K278" i="11"/>
  <c r="N274" i="11"/>
  <c r="Q268" i="11"/>
  <c r="K262" i="11"/>
  <c r="N258" i="11"/>
  <c r="Q252" i="11"/>
  <c r="E248" i="11"/>
  <c r="K246" i="11"/>
  <c r="N242" i="11"/>
  <c r="Q236" i="11"/>
  <c r="K230" i="11"/>
  <c r="N226" i="11"/>
  <c r="Q220" i="11"/>
  <c r="E216" i="11"/>
  <c r="K214" i="11"/>
  <c r="N210" i="11"/>
  <c r="H204" i="11"/>
  <c r="K204" i="11"/>
  <c r="E200" i="11"/>
  <c r="Q196" i="11"/>
  <c r="N192" i="11"/>
  <c r="K190" i="11"/>
  <c r="H188" i="11"/>
  <c r="K188" i="11"/>
  <c r="H186" i="11"/>
  <c r="E184" i="11"/>
  <c r="K174" i="11"/>
  <c r="H172" i="11"/>
  <c r="H170" i="11"/>
  <c r="Q164" i="11"/>
  <c r="N162" i="11"/>
  <c r="Q162" i="11"/>
  <c r="K158" i="11"/>
  <c r="H152" i="11"/>
  <c r="K150" i="11"/>
  <c r="H144" i="11"/>
  <c r="N138" i="11"/>
  <c r="N134" i="11"/>
  <c r="E128" i="11"/>
  <c r="E126" i="11"/>
  <c r="E122" i="11"/>
  <c r="E112" i="11"/>
  <c r="E110" i="11"/>
  <c r="E102" i="11"/>
  <c r="K100" i="11"/>
  <c r="Q98" i="11"/>
  <c r="E94" i="11"/>
  <c r="E82" i="11"/>
  <c r="H82" i="11"/>
  <c r="Q78" i="11"/>
  <c r="N68" i="11"/>
  <c r="N62" i="11"/>
  <c r="H54" i="11"/>
  <c r="N52" i="11"/>
  <c r="E48" i="11"/>
  <c r="E14" i="11"/>
  <c r="E4" i="7"/>
  <c r="E20" i="7"/>
  <c r="E36" i="7"/>
  <c r="E361" i="13"/>
  <c r="H359" i="13"/>
  <c r="E329" i="13"/>
  <c r="H293" i="13"/>
  <c r="H277" i="13"/>
  <c r="E265" i="13"/>
  <c r="H229" i="13"/>
  <c r="E193" i="13"/>
  <c r="E177" i="13"/>
  <c r="E169" i="13"/>
  <c r="E153" i="13"/>
  <c r="E137" i="13"/>
  <c r="Q262" i="12"/>
  <c r="K362" i="12"/>
  <c r="K356" i="12"/>
  <c r="N354" i="12"/>
  <c r="H352" i="12"/>
  <c r="K350" i="12"/>
  <c r="E350" i="12"/>
  <c r="H346" i="12"/>
  <c r="H344" i="12"/>
  <c r="E338" i="12"/>
  <c r="K336" i="12"/>
  <c r="N334" i="12"/>
  <c r="H334" i="12"/>
  <c r="K328" i="12"/>
  <c r="E328" i="12"/>
  <c r="N324" i="12"/>
  <c r="E322" i="12"/>
  <c r="K320" i="12"/>
  <c r="E320" i="12"/>
  <c r="H320" i="12"/>
  <c r="H316" i="12"/>
  <c r="Q314" i="12"/>
  <c r="K312" i="12"/>
  <c r="E312" i="12"/>
  <c r="H308" i="12"/>
  <c r="N306" i="12"/>
  <c r="H306" i="12"/>
  <c r="E302" i="12"/>
  <c r="K300" i="12"/>
  <c r="E300" i="12"/>
  <c r="N298" i="12"/>
  <c r="H298" i="12"/>
  <c r="Q296" i="12"/>
  <c r="H294" i="12"/>
  <c r="K292" i="12"/>
  <c r="Q290" i="12"/>
  <c r="K290" i="12"/>
  <c r="N288" i="12"/>
  <c r="N286" i="12"/>
  <c r="H286" i="12"/>
  <c r="Q280" i="12"/>
  <c r="K276" i="12"/>
  <c r="Q274" i="12"/>
  <c r="K274" i="12"/>
  <c r="N272" i="12"/>
  <c r="E268" i="12"/>
  <c r="H268" i="12"/>
  <c r="N266" i="12"/>
  <c r="K264" i="12"/>
  <c r="E264" i="12"/>
  <c r="K260" i="12"/>
  <c r="E260" i="12"/>
  <c r="H260" i="12"/>
  <c r="K258" i="12"/>
  <c r="Q256" i="12"/>
  <c r="K250" i="12"/>
  <c r="N250" i="12"/>
  <c r="K246" i="12"/>
  <c r="N244" i="12"/>
  <c r="Q242" i="12"/>
  <c r="E242" i="12"/>
  <c r="Q240" i="12"/>
  <c r="E238" i="12"/>
  <c r="H234" i="12"/>
  <c r="K232" i="12"/>
  <c r="Q230" i="12"/>
  <c r="K230" i="12"/>
  <c r="N228" i="12"/>
  <c r="N226" i="12"/>
  <c r="H226" i="12"/>
  <c r="Q220" i="12"/>
  <c r="K216" i="12"/>
  <c r="Q214" i="12"/>
  <c r="K214" i="12"/>
  <c r="N212" i="12"/>
  <c r="N210" i="12"/>
  <c r="Q208" i="12"/>
  <c r="Q206" i="12"/>
  <c r="K204" i="12"/>
  <c r="N202" i="12"/>
  <c r="N200" i="12"/>
  <c r="H200" i="12"/>
  <c r="K194" i="12"/>
  <c r="E194" i="12"/>
  <c r="N190" i="12"/>
  <c r="E188" i="12"/>
  <c r="K186" i="12"/>
  <c r="E186" i="12"/>
  <c r="H186" i="12"/>
  <c r="H182" i="12"/>
  <c r="Q180" i="12"/>
  <c r="K178" i="12"/>
  <c r="E178" i="12"/>
  <c r="H174" i="12"/>
  <c r="N172" i="12"/>
  <c r="H172" i="12"/>
  <c r="E168" i="12"/>
  <c r="K166" i="12"/>
  <c r="E166" i="12"/>
  <c r="N164" i="12"/>
  <c r="H164" i="12"/>
  <c r="Q162" i="12"/>
  <c r="H160" i="12"/>
  <c r="K158" i="12"/>
  <c r="Q156" i="12"/>
  <c r="K156" i="12"/>
  <c r="N154" i="12"/>
  <c r="N152" i="12"/>
  <c r="H152" i="12"/>
  <c r="Q146" i="12"/>
  <c r="H140" i="12"/>
  <c r="K138" i="12"/>
  <c r="N136" i="12"/>
  <c r="E136" i="12"/>
  <c r="K134" i="12"/>
  <c r="E134" i="12"/>
  <c r="H134" i="12"/>
  <c r="H130" i="12"/>
  <c r="Q128" i="12"/>
  <c r="K126" i="12"/>
  <c r="E126" i="12"/>
  <c r="N122" i="12"/>
  <c r="E120" i="12"/>
  <c r="K118" i="12"/>
  <c r="E118" i="12"/>
  <c r="H118" i="12"/>
  <c r="H114" i="12"/>
  <c r="N110" i="12"/>
  <c r="Q108" i="12"/>
  <c r="K108" i="12"/>
  <c r="N108" i="12"/>
  <c r="H106" i="12"/>
  <c r="N104" i="12"/>
  <c r="H104" i="12"/>
  <c r="K102" i="12"/>
  <c r="Q100" i="12"/>
  <c r="K100" i="12"/>
  <c r="Q98" i="12"/>
  <c r="K96" i="12"/>
  <c r="N94" i="12"/>
  <c r="H92" i="12"/>
  <c r="K92" i="12"/>
  <c r="N92" i="12"/>
  <c r="E90" i="12"/>
  <c r="H90" i="12"/>
  <c r="N88" i="12"/>
  <c r="H88" i="12"/>
  <c r="Q86" i="12"/>
  <c r="Q84" i="12"/>
  <c r="K84" i="12"/>
  <c r="Q82" i="12"/>
  <c r="N78" i="12"/>
  <c r="K76" i="12"/>
  <c r="N76" i="12"/>
  <c r="E74" i="12"/>
  <c r="H74" i="12"/>
  <c r="H72" i="12"/>
  <c r="Q70" i="12"/>
  <c r="H66" i="12"/>
  <c r="E64" i="12"/>
  <c r="Q62" i="12"/>
  <c r="E56" i="12"/>
  <c r="Q54" i="12"/>
  <c r="Q50" i="12"/>
  <c r="E44" i="12"/>
  <c r="K42" i="12"/>
  <c r="E42" i="12"/>
  <c r="N40" i="12"/>
  <c r="H38" i="12"/>
  <c r="E36" i="12"/>
  <c r="H36" i="12"/>
  <c r="N34" i="12"/>
  <c r="H30" i="12"/>
  <c r="Q28" i="12"/>
  <c r="K28" i="12"/>
  <c r="Q24" i="12"/>
  <c r="H22" i="12"/>
  <c r="N22" i="12"/>
  <c r="E20" i="12"/>
  <c r="Q20" i="12"/>
  <c r="K20" i="12"/>
  <c r="N18" i="12"/>
  <c r="E16" i="12"/>
  <c r="N16" i="12"/>
  <c r="H14" i="12"/>
  <c r="Q12" i="12"/>
  <c r="E12" i="12"/>
  <c r="Q10" i="12"/>
  <c r="E4" i="12"/>
  <c r="K331" i="11"/>
  <c r="N329" i="11"/>
  <c r="H329" i="11"/>
  <c r="Q325" i="11"/>
  <c r="E325" i="11"/>
  <c r="H323" i="11"/>
  <c r="H321" i="11"/>
  <c r="E319" i="11"/>
  <c r="N319" i="11"/>
  <c r="K315" i="11"/>
  <c r="N313" i="11"/>
  <c r="H313" i="11"/>
  <c r="Q309" i="11"/>
  <c r="E309" i="11"/>
  <c r="H307" i="11"/>
  <c r="E303" i="11"/>
  <c r="N303" i="11"/>
  <c r="K299" i="11"/>
  <c r="N297" i="11"/>
  <c r="H297" i="11"/>
  <c r="Q293" i="11"/>
  <c r="E293" i="11"/>
  <c r="H291" i="11"/>
  <c r="H287" i="11"/>
  <c r="Q279" i="11"/>
  <c r="E277" i="11"/>
  <c r="E275" i="11"/>
  <c r="K273" i="11"/>
  <c r="H271" i="11"/>
  <c r="Q263" i="11"/>
  <c r="E261" i="11"/>
  <c r="Q261" i="11"/>
  <c r="E259" i="11"/>
  <c r="K257" i="11"/>
  <c r="H255" i="11"/>
  <c r="Q247" i="11"/>
  <c r="E245" i="11"/>
  <c r="E243" i="11"/>
  <c r="K241" i="11"/>
  <c r="H239" i="11"/>
  <c r="Q231" i="11"/>
  <c r="E229" i="11"/>
  <c r="Q229" i="11"/>
  <c r="E227" i="11"/>
  <c r="K225" i="11"/>
  <c r="H223" i="11"/>
  <c r="Q215" i="11"/>
  <c r="E213" i="11"/>
  <c r="E211" i="11"/>
  <c r="H207" i="11"/>
  <c r="H205" i="11"/>
  <c r="Q203" i="11"/>
  <c r="K203" i="11"/>
  <c r="K197" i="11"/>
  <c r="E197" i="11"/>
  <c r="Q193" i="11"/>
  <c r="E191" i="11"/>
  <c r="H189" i="11"/>
  <c r="Q187" i="11"/>
  <c r="K187" i="11"/>
  <c r="K181" i="11"/>
  <c r="E181" i="11"/>
  <c r="Q177" i="11"/>
  <c r="E175" i="11"/>
  <c r="H173" i="11"/>
  <c r="Q171" i="11"/>
  <c r="K171" i="11"/>
  <c r="K165" i="11"/>
  <c r="E165" i="11"/>
  <c r="K161" i="11"/>
  <c r="E159" i="11"/>
  <c r="K157" i="11"/>
  <c r="E157" i="11"/>
  <c r="Q153" i="11"/>
  <c r="E149" i="11"/>
  <c r="H149" i="11"/>
  <c r="N147" i="11"/>
  <c r="H147" i="11"/>
  <c r="E143" i="11"/>
  <c r="H137" i="11"/>
  <c r="K137" i="11"/>
  <c r="E137" i="11"/>
  <c r="E135" i="11"/>
  <c r="E133" i="11"/>
  <c r="K131" i="11"/>
  <c r="N125" i="11"/>
  <c r="H125" i="11"/>
  <c r="N123" i="11"/>
  <c r="N119" i="11"/>
  <c r="H117" i="11"/>
  <c r="K117" i="11"/>
  <c r="K113" i="11"/>
  <c r="E113" i="11"/>
  <c r="K111" i="11"/>
  <c r="K109" i="11"/>
  <c r="E109" i="11"/>
  <c r="K107" i="11"/>
  <c r="H105" i="11"/>
  <c r="K105" i="11"/>
  <c r="E105" i="11"/>
  <c r="K103" i="11"/>
  <c r="N101" i="11"/>
  <c r="K97" i="11"/>
  <c r="E97" i="11"/>
  <c r="K93" i="11"/>
  <c r="N91" i="11"/>
  <c r="H89" i="11"/>
  <c r="N87" i="11"/>
  <c r="E85" i="11"/>
  <c r="Q85" i="11"/>
  <c r="N77" i="11"/>
  <c r="H77" i="11"/>
  <c r="H71" i="11"/>
  <c r="K69" i="11"/>
  <c r="N69" i="11"/>
  <c r="E63" i="11"/>
  <c r="Q63" i="11"/>
  <c r="N59" i="11"/>
  <c r="H59" i="11"/>
  <c r="K57" i="11"/>
  <c r="E55" i="11"/>
  <c r="Q55" i="11"/>
  <c r="E53" i="11"/>
  <c r="K51" i="11"/>
  <c r="N49" i="11"/>
  <c r="N45" i="11"/>
  <c r="E43" i="11"/>
  <c r="N43" i="11"/>
  <c r="H41" i="11"/>
  <c r="K31" i="11"/>
  <c r="K29" i="11"/>
  <c r="N29" i="11"/>
  <c r="K27" i="11"/>
  <c r="E25" i="11"/>
  <c r="N23" i="11"/>
  <c r="Q19" i="11"/>
  <c r="E19" i="11"/>
  <c r="N15" i="11"/>
  <c r="H15" i="11"/>
  <c r="H13" i="11"/>
  <c r="K13" i="11"/>
  <c r="E11" i="11"/>
  <c r="E9" i="11"/>
  <c r="N334" i="11"/>
  <c r="K337" i="11"/>
  <c r="Q362" i="13"/>
  <c r="K362" i="13"/>
  <c r="H360" i="13"/>
  <c r="E358" i="13"/>
  <c r="Q358" i="13"/>
  <c r="H356" i="13"/>
  <c r="Q354" i="13"/>
  <c r="H352" i="13"/>
  <c r="E352" i="13"/>
  <c r="N350" i="13"/>
  <c r="E348" i="13"/>
  <c r="H346" i="13"/>
  <c r="K340" i="13"/>
  <c r="E340" i="13"/>
  <c r="E338" i="13"/>
  <c r="E336" i="13"/>
  <c r="N336" i="13"/>
  <c r="H336" i="13"/>
  <c r="H334" i="13"/>
  <c r="Q332" i="13"/>
  <c r="E332" i="13"/>
  <c r="H332" i="13"/>
  <c r="H324" i="13"/>
  <c r="Q322" i="13"/>
  <c r="K322" i="13"/>
  <c r="E320" i="13"/>
  <c r="Q318" i="13"/>
  <c r="H316" i="13"/>
  <c r="Q314" i="13"/>
  <c r="E312" i="13"/>
  <c r="K310" i="13"/>
  <c r="E310" i="13"/>
  <c r="N308" i="13"/>
  <c r="H308" i="13"/>
  <c r="H306" i="13"/>
  <c r="E304" i="13"/>
  <c r="Q302" i="13"/>
  <c r="E296" i="13"/>
  <c r="K294" i="13"/>
  <c r="E294" i="13"/>
  <c r="E292" i="13"/>
  <c r="N292" i="13"/>
  <c r="H292" i="13"/>
  <c r="H290" i="13"/>
  <c r="Q288" i="13"/>
  <c r="E288" i="13"/>
  <c r="Q286" i="13"/>
  <c r="E280" i="13"/>
  <c r="K278" i="13"/>
  <c r="E278" i="13"/>
  <c r="K276" i="13"/>
  <c r="N276" i="13"/>
  <c r="H276" i="13"/>
  <c r="H274" i="13"/>
  <c r="E272" i="13"/>
  <c r="Q270" i="13"/>
  <c r="N268" i="13"/>
  <c r="E264" i="13"/>
  <c r="K262" i="13"/>
  <c r="E262" i="13"/>
  <c r="K260" i="13"/>
  <c r="N260" i="13"/>
  <c r="H260" i="13"/>
  <c r="H258" i="13"/>
  <c r="E256" i="13"/>
  <c r="Q254" i="13"/>
  <c r="E248" i="13"/>
  <c r="K246" i="13"/>
  <c r="E246" i="13"/>
  <c r="N244" i="13"/>
  <c r="H244" i="13"/>
  <c r="H242" i="13"/>
  <c r="E240" i="13"/>
  <c r="Q238" i="13"/>
  <c r="E232" i="13"/>
  <c r="K230" i="13"/>
  <c r="E230" i="13"/>
  <c r="E228" i="13"/>
  <c r="N228" i="13"/>
  <c r="H228" i="13"/>
  <c r="H226" i="13"/>
  <c r="Q224" i="13"/>
  <c r="E224" i="13"/>
  <c r="Q222" i="13"/>
  <c r="N220" i="13"/>
  <c r="E220" i="13"/>
  <c r="E218" i="13"/>
  <c r="H218" i="13"/>
  <c r="N216" i="13"/>
  <c r="H216" i="13"/>
  <c r="H212" i="13"/>
  <c r="K212" i="13"/>
  <c r="E212" i="13"/>
  <c r="H210" i="13"/>
  <c r="H208" i="13"/>
  <c r="Q208" i="13"/>
  <c r="E208" i="13"/>
  <c r="K206" i="13"/>
  <c r="E206" i="13"/>
  <c r="N202" i="13"/>
  <c r="Q200" i="13"/>
  <c r="N200" i="13"/>
  <c r="Q198" i="13"/>
  <c r="K196" i="13"/>
  <c r="N194" i="13"/>
  <c r="H194" i="13"/>
  <c r="N192" i="13"/>
  <c r="Q192" i="13"/>
  <c r="E192" i="13"/>
  <c r="K190" i="13"/>
  <c r="E190" i="13"/>
  <c r="N186" i="13"/>
  <c r="N184" i="13"/>
  <c r="Q182" i="13"/>
  <c r="K180" i="13"/>
  <c r="N178" i="13"/>
  <c r="H178" i="13"/>
  <c r="N176" i="13"/>
  <c r="Q174" i="13"/>
  <c r="K172" i="13"/>
  <c r="N170" i="13"/>
  <c r="H170" i="13"/>
  <c r="N168" i="13"/>
  <c r="Q168" i="13"/>
  <c r="E168" i="13"/>
  <c r="K166" i="13"/>
  <c r="E166" i="13"/>
  <c r="N162" i="13"/>
  <c r="N160" i="13"/>
  <c r="Q158" i="13"/>
  <c r="K156" i="13"/>
  <c r="N154" i="13"/>
  <c r="H154" i="13"/>
  <c r="Q152" i="13"/>
  <c r="E152" i="13"/>
  <c r="K150" i="13"/>
  <c r="E150" i="13"/>
  <c r="N146" i="13"/>
  <c r="N144" i="13"/>
  <c r="N142" i="13"/>
  <c r="Q142" i="13"/>
  <c r="K140" i="13"/>
  <c r="N138" i="13"/>
  <c r="H138" i="13"/>
  <c r="H136" i="13"/>
  <c r="Q136" i="13"/>
  <c r="E136" i="13"/>
  <c r="K134" i="13"/>
  <c r="E134" i="13"/>
  <c r="N130" i="13"/>
  <c r="N126" i="13"/>
  <c r="N124" i="13"/>
  <c r="Q122" i="13"/>
  <c r="K120" i="13"/>
  <c r="N118" i="13"/>
  <c r="H118" i="13"/>
  <c r="H116" i="13"/>
  <c r="Q116" i="13"/>
  <c r="E116" i="13"/>
  <c r="K114" i="13"/>
  <c r="E114" i="13"/>
  <c r="N110" i="13"/>
  <c r="N108" i="13"/>
  <c r="Q106" i="13"/>
  <c r="K104" i="13"/>
  <c r="N102" i="13"/>
  <c r="H102" i="13"/>
  <c r="H100" i="13"/>
  <c r="Q100" i="13"/>
  <c r="E100" i="13"/>
  <c r="K98" i="13"/>
  <c r="E98" i="13"/>
  <c r="N94" i="13"/>
  <c r="Q92" i="13"/>
  <c r="N92" i="13"/>
  <c r="Q90" i="13"/>
  <c r="K88" i="13"/>
  <c r="N86" i="13"/>
  <c r="H86" i="13"/>
  <c r="N84" i="13"/>
  <c r="Q84" i="13"/>
  <c r="E84" i="13"/>
  <c r="K82" i="13"/>
  <c r="E82" i="13"/>
  <c r="K78" i="13"/>
  <c r="K76" i="13"/>
  <c r="N74" i="13"/>
  <c r="H74" i="13"/>
  <c r="Q72" i="13"/>
  <c r="E72" i="13"/>
  <c r="E68" i="13"/>
  <c r="K66" i="13"/>
  <c r="E66" i="13"/>
  <c r="K64" i="13"/>
  <c r="N64" i="13"/>
  <c r="H64" i="13"/>
  <c r="H62" i="13"/>
  <c r="E60" i="13"/>
  <c r="Q58" i="13"/>
  <c r="Q54" i="13"/>
  <c r="E48" i="13"/>
  <c r="K46" i="13"/>
  <c r="E46" i="13"/>
  <c r="N44" i="13"/>
  <c r="H44" i="13"/>
  <c r="H42" i="13"/>
  <c r="E40" i="13"/>
  <c r="Q38" i="13"/>
  <c r="K163" i="11"/>
  <c r="N187" i="11"/>
  <c r="N263" i="11"/>
  <c r="Q297" i="11"/>
  <c r="N337" i="11"/>
  <c r="K363" i="12"/>
  <c r="E363" i="12"/>
  <c r="H363" i="12"/>
  <c r="Q361" i="12"/>
  <c r="K361" i="12"/>
  <c r="K359" i="12"/>
  <c r="E359" i="12"/>
  <c r="K357" i="12"/>
  <c r="N357" i="12"/>
  <c r="H355" i="12"/>
  <c r="E351" i="12"/>
  <c r="H349" i="12"/>
  <c r="K347" i="12"/>
  <c r="E347" i="12"/>
  <c r="H343" i="12"/>
  <c r="N341" i="12"/>
  <c r="N337" i="12"/>
  <c r="K337" i="12"/>
  <c r="K335" i="12"/>
  <c r="N333" i="12"/>
  <c r="K333" i="12"/>
  <c r="Q331" i="12"/>
  <c r="K329" i="12"/>
  <c r="H329" i="12"/>
  <c r="Q329" i="12"/>
  <c r="Q325" i="12"/>
  <c r="E325" i="12"/>
  <c r="E323" i="12"/>
  <c r="H321" i="12"/>
  <c r="N319" i="12"/>
  <c r="H319" i="12"/>
  <c r="H317" i="12"/>
  <c r="Q317" i="12"/>
  <c r="E317" i="12"/>
  <c r="K315" i="12"/>
  <c r="E315" i="12"/>
  <c r="E313" i="12"/>
  <c r="Q311" i="12"/>
  <c r="H309" i="12"/>
  <c r="N307" i="12"/>
  <c r="H307" i="12"/>
  <c r="K307" i="12"/>
  <c r="Q305" i="12"/>
  <c r="E305" i="12"/>
  <c r="H301" i="12"/>
  <c r="E297" i="12"/>
  <c r="H295" i="12"/>
  <c r="Q295" i="12"/>
  <c r="H293" i="12"/>
  <c r="N291" i="12"/>
  <c r="N289" i="12"/>
  <c r="K287" i="12"/>
  <c r="E287" i="12"/>
  <c r="K285" i="12"/>
  <c r="Q283" i="12"/>
  <c r="E281" i="12"/>
  <c r="H281" i="12"/>
  <c r="Q281" i="12"/>
  <c r="N279" i="12"/>
  <c r="N277" i="12"/>
  <c r="Q275" i="12"/>
  <c r="K273" i="12"/>
  <c r="N271" i="12"/>
  <c r="H271" i="12"/>
  <c r="E265" i="12"/>
  <c r="K263" i="12"/>
  <c r="N261" i="12"/>
  <c r="H257" i="12"/>
  <c r="K255" i="12"/>
  <c r="N253" i="12"/>
  <c r="Q251" i="12"/>
  <c r="E249" i="12"/>
  <c r="N247" i="12"/>
  <c r="H247" i="12"/>
  <c r="N245" i="12"/>
  <c r="H243" i="12"/>
  <c r="K243" i="12"/>
  <c r="E243" i="12"/>
  <c r="K241" i="12"/>
  <c r="N235" i="12"/>
  <c r="H235" i="12"/>
  <c r="K233" i="12"/>
  <c r="H229" i="12"/>
  <c r="Q225" i="12"/>
  <c r="E225" i="12"/>
  <c r="K223" i="12"/>
  <c r="E223" i="12"/>
  <c r="Q219" i="12"/>
  <c r="H217" i="12"/>
  <c r="H215" i="12"/>
  <c r="K215" i="12"/>
  <c r="Q213" i="12"/>
  <c r="E213" i="12"/>
  <c r="Q211" i="12"/>
  <c r="E207" i="12"/>
  <c r="N205" i="12"/>
  <c r="H203" i="12"/>
  <c r="K201" i="12"/>
  <c r="N199" i="12"/>
  <c r="K199" i="12"/>
  <c r="Q197" i="12"/>
  <c r="K195" i="12"/>
  <c r="H195" i="12"/>
  <c r="Q195" i="12"/>
  <c r="Q191" i="12"/>
  <c r="E191" i="12"/>
  <c r="E189" i="12"/>
  <c r="H187" i="12"/>
  <c r="N185" i="12"/>
  <c r="H185" i="12"/>
  <c r="H183" i="12"/>
  <c r="Q183" i="12"/>
  <c r="E183" i="12"/>
  <c r="K181" i="12"/>
  <c r="E181" i="12"/>
  <c r="E179" i="12"/>
  <c r="Q177" i="12"/>
  <c r="H175" i="12"/>
  <c r="N173" i="12"/>
  <c r="H173" i="12"/>
  <c r="K173" i="12"/>
  <c r="Q171" i="12"/>
  <c r="E171" i="12"/>
  <c r="H167" i="12"/>
  <c r="E163" i="12"/>
  <c r="H161" i="12"/>
  <c r="Q161" i="12"/>
  <c r="H159" i="12"/>
  <c r="N157" i="12"/>
  <c r="N155" i="12"/>
  <c r="K153" i="12"/>
  <c r="E153" i="12"/>
  <c r="K151" i="12"/>
  <c r="Q149" i="12"/>
  <c r="E147" i="12"/>
  <c r="H147" i="12"/>
  <c r="Q147" i="12"/>
  <c r="N145" i="12"/>
  <c r="N143" i="12"/>
  <c r="H141" i="12"/>
  <c r="N141" i="12"/>
  <c r="N139" i="12"/>
  <c r="K135" i="12"/>
  <c r="N133" i="12"/>
  <c r="H133" i="12"/>
  <c r="H131" i="12"/>
  <c r="Q131" i="12"/>
  <c r="E131" i="12"/>
  <c r="K129" i="12"/>
  <c r="E129" i="12"/>
  <c r="N125" i="12"/>
  <c r="Q123" i="12"/>
  <c r="N123" i="12"/>
  <c r="Q121" i="12"/>
  <c r="K119" i="12"/>
  <c r="N117" i="12"/>
  <c r="H117" i="12"/>
  <c r="N115" i="12"/>
  <c r="Q115" i="12"/>
  <c r="E115" i="12"/>
  <c r="K113" i="12"/>
  <c r="E113" i="12"/>
  <c r="N109" i="12"/>
  <c r="N107" i="12"/>
  <c r="Q105" i="12"/>
  <c r="K103" i="12"/>
  <c r="N101" i="12"/>
  <c r="H101" i="12"/>
  <c r="Q99" i="12"/>
  <c r="E99" i="12"/>
  <c r="K97" i="12"/>
  <c r="E97" i="12"/>
  <c r="N93" i="12"/>
  <c r="N91" i="12"/>
  <c r="H89" i="12"/>
  <c r="K89" i="12"/>
  <c r="Q87" i="12"/>
  <c r="E87" i="12"/>
  <c r="Q77" i="12"/>
  <c r="H75" i="12"/>
  <c r="N73" i="12"/>
  <c r="H73" i="12"/>
  <c r="K73" i="12"/>
  <c r="H71" i="12"/>
  <c r="K71" i="12"/>
  <c r="E67" i="12"/>
  <c r="H65" i="12"/>
  <c r="Q65" i="12"/>
  <c r="H63" i="12"/>
  <c r="E61" i="12"/>
  <c r="H61" i="12"/>
  <c r="K61" i="12"/>
  <c r="Q59" i="12"/>
  <c r="E59" i="12"/>
  <c r="N55" i="12"/>
  <c r="E53" i="12"/>
  <c r="H53" i="12"/>
  <c r="K53" i="12"/>
  <c r="E51" i="12"/>
  <c r="N49" i="12"/>
  <c r="H49" i="12"/>
  <c r="K49" i="12"/>
  <c r="Q47" i="12"/>
  <c r="E47" i="12"/>
  <c r="H43" i="12"/>
  <c r="E41" i="12"/>
  <c r="E39" i="12"/>
  <c r="H37" i="12"/>
  <c r="H35" i="12"/>
  <c r="K29" i="12"/>
  <c r="N27" i="12"/>
  <c r="H23" i="12"/>
  <c r="H21" i="12"/>
  <c r="E21" i="12"/>
  <c r="E19" i="12"/>
  <c r="Q19" i="12"/>
  <c r="H17" i="12"/>
  <c r="N15" i="12"/>
  <c r="H13" i="12"/>
  <c r="K13" i="12"/>
  <c r="E13" i="12"/>
  <c r="K11" i="12"/>
  <c r="N7" i="12"/>
  <c r="Q5" i="12"/>
  <c r="E5" i="12"/>
  <c r="K336" i="11"/>
  <c r="E332" i="11"/>
  <c r="Q328" i="11"/>
  <c r="K324" i="11"/>
  <c r="N318" i="11"/>
  <c r="E316" i="11"/>
  <c r="N312" i="11"/>
  <c r="Q312" i="11"/>
  <c r="K308" i="11"/>
  <c r="K306" i="11"/>
  <c r="N302" i="11"/>
  <c r="E300" i="11"/>
  <c r="N296" i="11"/>
  <c r="K290" i="11"/>
  <c r="E284" i="11"/>
  <c r="H284" i="11"/>
  <c r="E282" i="11"/>
  <c r="Q280" i="11"/>
  <c r="N276" i="11"/>
  <c r="K274" i="11"/>
  <c r="E268" i="11"/>
  <c r="H268" i="11"/>
  <c r="E266" i="11"/>
  <c r="Q264" i="11"/>
  <c r="N260" i="11"/>
  <c r="K258" i="11"/>
  <c r="E252" i="11"/>
  <c r="H252" i="11"/>
  <c r="E250" i="11"/>
  <c r="Q248" i="11"/>
  <c r="N244" i="11"/>
  <c r="K242" i="11"/>
  <c r="E236" i="11"/>
  <c r="H236" i="11"/>
  <c r="E234" i="11"/>
  <c r="Q232" i="11"/>
  <c r="N228" i="11"/>
  <c r="K226" i="11"/>
  <c r="E220" i="11"/>
  <c r="H220" i="11"/>
  <c r="E218" i="11"/>
  <c r="Q216" i="11"/>
  <c r="N212" i="11"/>
  <c r="K210" i="11"/>
  <c r="K202" i="11"/>
  <c r="K196" i="11"/>
  <c r="E196" i="11"/>
  <c r="H194" i="11"/>
  <c r="Q194" i="11"/>
  <c r="Q192" i="11"/>
  <c r="E190" i="11"/>
  <c r="K186" i="11"/>
  <c r="K180" i="11"/>
  <c r="E180" i="11"/>
  <c r="H178" i="11"/>
  <c r="Q178" i="11"/>
  <c r="Q176" i="11"/>
  <c r="E174" i="11"/>
  <c r="K170" i="11"/>
  <c r="K164" i="11"/>
  <c r="E164" i="11"/>
  <c r="H162" i="11"/>
  <c r="Q158" i="11"/>
  <c r="E158" i="11"/>
  <c r="N154" i="11"/>
  <c r="Q150" i="11"/>
  <c r="E150" i="11"/>
  <c r="Q148" i="11"/>
  <c r="K146" i="11"/>
  <c r="N140" i="11"/>
  <c r="H140" i="11"/>
  <c r="H138" i="11"/>
  <c r="H134" i="11"/>
  <c r="N128" i="11"/>
  <c r="H128" i="11"/>
  <c r="Q124" i="11"/>
  <c r="N122" i="11"/>
  <c r="Q120" i="11"/>
  <c r="K120" i="11"/>
  <c r="N120" i="11"/>
  <c r="Q118" i="11"/>
  <c r="N114" i="11"/>
  <c r="N112" i="11"/>
  <c r="H112" i="11"/>
  <c r="Q108" i="11"/>
  <c r="K106" i="11"/>
  <c r="E106" i="11"/>
  <c r="K104" i="11"/>
  <c r="N104" i="11"/>
  <c r="Q102" i="11"/>
  <c r="K98" i="11"/>
  <c r="E98" i="11"/>
  <c r="H98" i="11"/>
  <c r="K96" i="11"/>
  <c r="Q94" i="11"/>
  <c r="E92" i="11"/>
  <c r="Q92" i="11"/>
  <c r="K92" i="11"/>
  <c r="Q88" i="11"/>
  <c r="E88" i="11"/>
  <c r="N86" i="11"/>
  <c r="K86" i="11"/>
  <c r="H84" i="11"/>
  <c r="K82" i="11"/>
  <c r="H78" i="11"/>
  <c r="E76" i="11"/>
  <c r="Q76" i="11"/>
  <c r="K76" i="11"/>
  <c r="Q74" i="11"/>
  <c r="E72" i="11"/>
  <c r="E64" i="11"/>
  <c r="H64" i="11"/>
  <c r="K62" i="11"/>
  <c r="H62" i="11"/>
  <c r="Q60" i="11"/>
  <c r="N56" i="11"/>
  <c r="Q46" i="11"/>
  <c r="E46" i="11"/>
  <c r="N44" i="11"/>
  <c r="H40" i="11"/>
  <c r="K40" i="11"/>
  <c r="N36" i="11"/>
  <c r="H36" i="11"/>
  <c r="N32" i="11"/>
  <c r="E26" i="11"/>
  <c r="H26" i="11"/>
  <c r="Q24" i="11"/>
  <c r="H20" i="11"/>
  <c r="H18" i="11"/>
  <c r="N14" i="11"/>
  <c r="N12" i="11"/>
  <c r="Q10" i="11"/>
  <c r="Q8" i="11"/>
  <c r="K8" i="11"/>
  <c r="Q6" i="11"/>
  <c r="H4" i="11"/>
  <c r="K260" i="7"/>
  <c r="N292" i="7"/>
  <c r="Q356" i="7"/>
  <c r="N4" i="7"/>
  <c r="H8" i="7"/>
  <c r="E16" i="7"/>
  <c r="H16" i="7"/>
  <c r="Q20" i="7"/>
  <c r="E32" i="7"/>
  <c r="H32" i="7"/>
  <c r="Q36" i="7"/>
  <c r="H48" i="7"/>
  <c r="Q52" i="7"/>
  <c r="Q68" i="7"/>
  <c r="Q84" i="7"/>
  <c r="Q92" i="7"/>
  <c r="K96" i="7"/>
  <c r="Q108" i="7"/>
  <c r="K112" i="7"/>
  <c r="K124" i="7"/>
  <c r="K132" i="7"/>
  <c r="K140" i="7"/>
  <c r="H196" i="7"/>
  <c r="Q256" i="7"/>
  <c r="N268" i="7"/>
  <c r="Q272" i="7"/>
  <c r="N284" i="7"/>
  <c r="H356" i="7"/>
  <c r="K363" i="13"/>
  <c r="Q361" i="13"/>
  <c r="K355" i="13"/>
  <c r="H355" i="13"/>
  <c r="Q353" i="13"/>
  <c r="N347" i="13"/>
  <c r="N343" i="13"/>
  <c r="H343" i="13"/>
  <c r="H339" i="13"/>
  <c r="Q339" i="13"/>
  <c r="K339" i="13"/>
  <c r="Q337" i="13"/>
  <c r="H337" i="13"/>
  <c r="E335" i="13"/>
  <c r="H335" i="13"/>
  <c r="Q335" i="13"/>
  <c r="Q333" i="13"/>
  <c r="Q331" i="13"/>
  <c r="K331" i="13"/>
  <c r="N329" i="13"/>
  <c r="N327" i="13"/>
  <c r="H327" i="13"/>
  <c r="N325" i="13"/>
  <c r="Q325" i="13"/>
  <c r="E323" i="13"/>
  <c r="E321" i="13"/>
  <c r="K319" i="13"/>
  <c r="E319" i="13"/>
  <c r="E317" i="13"/>
  <c r="H272" i="12"/>
  <c r="E220" i="12"/>
  <c r="H202" i="12"/>
  <c r="N192" i="12"/>
  <c r="H188" i="12"/>
  <c r="E162" i="12"/>
  <c r="E146" i="12"/>
  <c r="K116" i="12"/>
  <c r="E100" i="12"/>
  <c r="E84" i="12"/>
  <c r="K62" i="12"/>
  <c r="K54" i="12"/>
  <c r="N50" i="12"/>
  <c r="Q26" i="12"/>
  <c r="Q18" i="12"/>
  <c r="N325" i="11"/>
  <c r="N295" i="11"/>
  <c r="Q189" i="11"/>
  <c r="E177" i="11"/>
  <c r="E153" i="11"/>
  <c r="Q123" i="11"/>
  <c r="E111" i="11"/>
  <c r="E87" i="11"/>
  <c r="E69" i="11"/>
  <c r="E51" i="11"/>
  <c r="N342" i="11"/>
  <c r="Q345" i="11"/>
  <c r="K355" i="11"/>
  <c r="N358" i="11"/>
  <c r="Q361" i="11"/>
  <c r="K350" i="13"/>
  <c r="K330" i="13"/>
  <c r="K302" i="13"/>
  <c r="K238" i="13"/>
  <c r="K210" i="13"/>
  <c r="K122" i="13"/>
  <c r="K38" i="13"/>
  <c r="N197" i="11"/>
  <c r="N231" i="11"/>
  <c r="H257" i="11"/>
  <c r="N335" i="11"/>
  <c r="E338" i="11"/>
  <c r="N345" i="12"/>
  <c r="H341" i="12"/>
  <c r="E339" i="12"/>
  <c r="E337" i="12"/>
  <c r="E285" i="12"/>
  <c r="K275" i="12"/>
  <c r="H251" i="12"/>
  <c r="E151" i="12"/>
  <c r="Q141" i="12"/>
  <c r="H81" i="12"/>
  <c r="H324" i="11"/>
  <c r="Q314" i="11"/>
  <c r="Q298" i="11"/>
  <c r="H292" i="11"/>
  <c r="E288" i="11"/>
  <c r="K286" i="11"/>
  <c r="N282" i="11"/>
  <c r="E272" i="11"/>
  <c r="Q260" i="11"/>
  <c r="E256" i="11"/>
  <c r="K254" i="11"/>
  <c r="N250" i="11"/>
  <c r="E240" i="11"/>
  <c r="Q228" i="11"/>
  <c r="E224" i="11"/>
  <c r="K222" i="11"/>
  <c r="N218" i="11"/>
  <c r="E208" i="11"/>
  <c r="E162" i="11"/>
  <c r="H156" i="11"/>
  <c r="K148" i="11"/>
  <c r="E144" i="11"/>
  <c r="E138" i="11"/>
  <c r="H114" i="11"/>
  <c r="H100" i="11"/>
  <c r="Q90" i="11"/>
  <c r="N88" i="11"/>
  <c r="H74" i="11"/>
  <c r="E68" i="11"/>
  <c r="E52" i="11"/>
  <c r="Q38" i="11"/>
  <c r="Q32" i="11"/>
  <c r="H28" i="11"/>
  <c r="K22" i="11"/>
  <c r="N20" i="11"/>
  <c r="Q20" i="11"/>
  <c r="K18" i="11"/>
  <c r="K10" i="11"/>
  <c r="E8" i="11"/>
  <c r="E6" i="11"/>
  <c r="H4" i="7"/>
  <c r="E12" i="7"/>
  <c r="N16" i="7"/>
  <c r="Q16" i="7"/>
  <c r="H20" i="7"/>
  <c r="E28" i="7"/>
  <c r="N32" i="7"/>
  <c r="Q32" i="7"/>
  <c r="H36" i="7"/>
  <c r="E44" i="7"/>
  <c r="N48" i="7"/>
  <c r="Q48" i="7"/>
  <c r="K52" i="7"/>
  <c r="Q56" i="7"/>
  <c r="E60" i="7"/>
  <c r="K68" i="7"/>
  <c r="Q72" i="7"/>
  <c r="E76" i="7"/>
  <c r="K84" i="7"/>
  <c r="Q88" i="7"/>
  <c r="E92" i="7"/>
  <c r="K92" i="7"/>
  <c r="Q104" i="7"/>
  <c r="E108" i="7"/>
  <c r="K108" i="7"/>
  <c r="Q120" i="7"/>
  <c r="Q128" i="7"/>
  <c r="Q136" i="7"/>
  <c r="N172" i="7"/>
  <c r="Q192" i="7"/>
  <c r="Q200" i="7"/>
  <c r="Q292" i="7"/>
  <c r="Q296" i="7"/>
  <c r="Q308" i="7"/>
  <c r="Q312" i="7"/>
  <c r="Q324" i="7"/>
  <c r="Q328" i="7"/>
  <c r="Q340" i="7"/>
  <c r="Q344" i="7"/>
  <c r="Q363" i="13"/>
  <c r="N353" i="13"/>
  <c r="N345" i="13"/>
  <c r="Q345" i="13"/>
  <c r="H341" i="13"/>
  <c r="K337" i="13"/>
  <c r="N335" i="13"/>
  <c r="Q329" i="13"/>
  <c r="H325" i="13"/>
  <c r="H313" i="13"/>
  <c r="N311" i="13"/>
  <c r="Q311" i="13"/>
  <c r="N305" i="13"/>
  <c r="Q301" i="13"/>
  <c r="K299" i="13"/>
  <c r="H297" i="13"/>
  <c r="Q295" i="13"/>
  <c r="E295" i="13"/>
  <c r="Q285" i="13"/>
  <c r="K283" i="13"/>
  <c r="H281" i="13"/>
  <c r="Q279" i="13"/>
  <c r="Q269" i="13"/>
  <c r="K267" i="13"/>
  <c r="H265" i="13"/>
  <c r="Q263" i="13"/>
  <c r="Q253" i="13"/>
  <c r="K251" i="13"/>
  <c r="H249" i="13"/>
  <c r="N247" i="13"/>
  <c r="Q247" i="13"/>
  <c r="N241" i="13"/>
  <c r="Q237" i="13"/>
  <c r="K235" i="13"/>
  <c r="H233" i="13"/>
  <c r="Q231" i="13"/>
  <c r="E231" i="13"/>
  <c r="Q221" i="13"/>
  <c r="H215" i="13"/>
  <c r="E211" i="13"/>
  <c r="N199" i="13"/>
  <c r="E197" i="13"/>
  <c r="E195" i="13"/>
  <c r="Q189" i="13"/>
  <c r="E187" i="13"/>
  <c r="N183" i="13"/>
  <c r="E181" i="13"/>
  <c r="Q179" i="13"/>
  <c r="K317" i="13"/>
  <c r="Q315" i="13"/>
  <c r="K315" i="13"/>
  <c r="E307" i="13"/>
  <c r="H305" i="13"/>
  <c r="H303" i="13"/>
  <c r="E301" i="13"/>
  <c r="E299" i="13"/>
  <c r="N295" i="13"/>
  <c r="K291" i="13"/>
  <c r="H287" i="13"/>
  <c r="K285" i="13"/>
  <c r="E283" i="13"/>
  <c r="H271" i="13"/>
  <c r="N269" i="13"/>
  <c r="K269" i="13"/>
  <c r="E267" i="13"/>
  <c r="E259" i="13"/>
  <c r="H255" i="13"/>
  <c r="N253" i="13"/>
  <c r="K253" i="13"/>
  <c r="E251" i="13"/>
  <c r="E243" i="13"/>
  <c r="H241" i="13"/>
  <c r="Q241" i="13"/>
  <c r="H239" i="13"/>
  <c r="E237" i="13"/>
  <c r="K237" i="13"/>
  <c r="Q235" i="13"/>
  <c r="E235" i="13"/>
  <c r="N231" i="13"/>
  <c r="K227" i="13"/>
  <c r="Q225" i="13"/>
  <c r="H223" i="13"/>
  <c r="K221" i="13"/>
  <c r="E215" i="13"/>
  <c r="Q213" i="13"/>
  <c r="Q209" i="13"/>
  <c r="K209" i="13"/>
  <c r="Q207" i="13"/>
  <c r="N203" i="13"/>
  <c r="Q201" i="13"/>
  <c r="N201" i="13"/>
  <c r="H199" i="13"/>
  <c r="N197" i="13"/>
  <c r="H197" i="13"/>
  <c r="Q193" i="13"/>
  <c r="K193" i="13"/>
  <c r="Q191" i="13"/>
  <c r="Q185" i="13"/>
  <c r="N185" i="13"/>
  <c r="H183" i="13"/>
  <c r="N181" i="13"/>
  <c r="H181" i="13"/>
  <c r="Q177" i="13"/>
  <c r="K177" i="13"/>
  <c r="N173" i="13"/>
  <c r="H173" i="13"/>
  <c r="Q169" i="13"/>
  <c r="K169" i="13"/>
  <c r="Q167" i="13"/>
  <c r="Q161" i="13"/>
  <c r="N161" i="13"/>
  <c r="H159" i="13"/>
  <c r="N157" i="13"/>
  <c r="H157" i="13"/>
  <c r="Q153" i="13"/>
  <c r="K153" i="13"/>
  <c r="Q151" i="13"/>
  <c r="K149" i="13"/>
  <c r="H145" i="13"/>
  <c r="N145" i="13"/>
  <c r="H143" i="13"/>
  <c r="H141" i="13"/>
  <c r="Q139" i="13"/>
  <c r="Q137" i="13"/>
  <c r="K137" i="13"/>
  <c r="Q135" i="13"/>
  <c r="Q129" i="13"/>
  <c r="N129" i="13"/>
  <c r="H125" i="13"/>
  <c r="N125" i="13"/>
  <c r="H123" i="13"/>
  <c r="N121" i="13"/>
  <c r="H121" i="13"/>
  <c r="Q119" i="13"/>
  <c r="Q117" i="13"/>
  <c r="K117" i="13"/>
  <c r="Q115" i="13"/>
  <c r="N111" i="13"/>
  <c r="N109" i="13"/>
  <c r="H107" i="13"/>
  <c r="H105" i="13"/>
  <c r="Q101" i="13"/>
  <c r="K101" i="13"/>
  <c r="Q99" i="13"/>
  <c r="N95" i="13"/>
  <c r="Q93" i="13"/>
  <c r="N93" i="13"/>
  <c r="H91" i="13"/>
  <c r="N89" i="13"/>
  <c r="H89" i="13"/>
  <c r="Q85" i="13"/>
  <c r="K85" i="13"/>
  <c r="Q83" i="13"/>
  <c r="N77" i="13"/>
  <c r="H77" i="13"/>
  <c r="Q73" i="13"/>
  <c r="K73" i="13"/>
  <c r="E63" i="13"/>
  <c r="Q61" i="13"/>
  <c r="H59" i="13"/>
  <c r="N57" i="13"/>
  <c r="K57" i="13"/>
  <c r="E55" i="13"/>
  <c r="N53" i="13"/>
  <c r="H53" i="13"/>
  <c r="K53" i="13"/>
  <c r="Q51" i="13"/>
  <c r="E51" i="13"/>
  <c r="H47" i="13"/>
  <c r="E43" i="13"/>
  <c r="H41" i="13"/>
  <c r="Q41" i="13"/>
  <c r="H39" i="13"/>
  <c r="E37" i="13"/>
  <c r="H37" i="13"/>
  <c r="K37" i="13"/>
  <c r="K29" i="7"/>
  <c r="Q37" i="7"/>
  <c r="K53" i="7"/>
  <c r="K69" i="7"/>
  <c r="K77" i="7"/>
  <c r="K85" i="7"/>
  <c r="N93" i="7"/>
  <c r="H129" i="7"/>
  <c r="H137" i="7"/>
  <c r="E161" i="7"/>
  <c r="E177" i="7"/>
  <c r="K193" i="7"/>
  <c r="K201" i="7"/>
  <c r="E241" i="7"/>
  <c r="E257" i="7"/>
  <c r="Q269" i="7"/>
  <c r="N277" i="7"/>
  <c r="N289" i="7"/>
  <c r="E305" i="7"/>
  <c r="E321" i="7"/>
  <c r="N333" i="7"/>
  <c r="K341" i="7"/>
  <c r="E357" i="7"/>
  <c r="K110" i="7"/>
  <c r="N162" i="7"/>
  <c r="H198" i="7"/>
  <c r="K206" i="7"/>
  <c r="H226" i="7"/>
  <c r="Q262" i="7"/>
  <c r="Q282" i="7"/>
  <c r="N342" i="7"/>
  <c r="N223" i="7"/>
  <c r="K295" i="7"/>
  <c r="N295" i="7"/>
  <c r="N311" i="7"/>
  <c r="N327" i="7"/>
  <c r="H339" i="7"/>
  <c r="N5" i="7"/>
  <c r="N13" i="7"/>
  <c r="Q13" i="7"/>
  <c r="Q21" i="7"/>
  <c r="E33" i="7"/>
  <c r="N41" i="7"/>
  <c r="Q57" i="7"/>
  <c r="E73" i="7"/>
  <c r="K81" i="7"/>
  <c r="H97" i="7"/>
  <c r="N133" i="7"/>
  <c r="N145" i="7"/>
  <c r="N149" i="7"/>
  <c r="K173" i="7"/>
  <c r="E197" i="7"/>
  <c r="K205" i="7"/>
  <c r="Q213" i="7"/>
  <c r="E253" i="7"/>
  <c r="Q261" i="7"/>
  <c r="N273" i="7"/>
  <c r="N293" i="7"/>
  <c r="N301" i="7"/>
  <c r="K309" i="7"/>
  <c r="H329" i="7"/>
  <c r="H337" i="7"/>
  <c r="Q337" i="7"/>
  <c r="K345" i="7"/>
  <c r="E353" i="7"/>
  <c r="K353" i="7"/>
  <c r="Q154" i="7"/>
  <c r="N174" i="7"/>
  <c r="K218" i="7"/>
  <c r="K234" i="7"/>
  <c r="K250" i="7"/>
  <c r="N258" i="7"/>
  <c r="N266" i="7"/>
  <c r="N278" i="7"/>
  <c r="N286" i="7"/>
  <c r="Q302" i="7"/>
  <c r="K330" i="7"/>
  <c r="Q350" i="7"/>
  <c r="N362" i="7"/>
  <c r="N227" i="7"/>
  <c r="H227" i="7"/>
  <c r="Q271" i="7"/>
  <c r="H291" i="7"/>
  <c r="K307" i="7"/>
  <c r="K323" i="7"/>
  <c r="H146" i="7"/>
  <c r="N354" i="7"/>
  <c r="E150" i="7"/>
  <c r="E6" i="7"/>
  <c r="E14" i="7"/>
  <c r="H18" i="7"/>
  <c r="N22" i="7"/>
  <c r="E26" i="7"/>
  <c r="Q34" i="7"/>
  <c r="N38" i="7"/>
  <c r="Q42" i="7"/>
  <c r="E46" i="7"/>
  <c r="E50" i="7"/>
  <c r="E54" i="7"/>
  <c r="E66" i="7"/>
  <c r="E70" i="7"/>
  <c r="Q90" i="7"/>
  <c r="Q170" i="7"/>
  <c r="K246" i="7"/>
  <c r="E274" i="7"/>
  <c r="E322" i="7"/>
  <c r="Q175" i="7"/>
  <c r="H195" i="7"/>
  <c r="E211" i="7"/>
  <c r="H211" i="7"/>
  <c r="N219" i="7"/>
  <c r="H247" i="7"/>
  <c r="N247" i="7"/>
  <c r="N263" i="7"/>
  <c r="E275" i="7"/>
  <c r="Q287" i="7"/>
  <c r="H315" i="7"/>
  <c r="H331" i="7"/>
  <c r="H347" i="7"/>
  <c r="H361" i="7"/>
  <c r="H7" i="7"/>
  <c r="N11" i="7"/>
  <c r="K19" i="7"/>
  <c r="H23" i="7"/>
  <c r="N27" i="7"/>
  <c r="N31" i="7"/>
  <c r="N35" i="7"/>
  <c r="Q39" i="7"/>
  <c r="H43" i="7"/>
  <c r="K51" i="7"/>
  <c r="N51" i="7"/>
  <c r="Q55" i="7"/>
  <c r="H59" i="7"/>
  <c r="Q63" i="7"/>
  <c r="Q67" i="7"/>
  <c r="H71" i="7"/>
  <c r="H75" i="7"/>
  <c r="H79" i="7"/>
  <c r="N83" i="7"/>
  <c r="N91" i="7"/>
  <c r="Q91" i="7"/>
  <c r="E115" i="7"/>
  <c r="K119" i="7"/>
  <c r="E123" i="7"/>
  <c r="E131" i="7"/>
  <c r="Q143" i="7"/>
  <c r="E147" i="7"/>
  <c r="N155" i="7"/>
  <c r="H159" i="7"/>
  <c r="H191" i="7"/>
  <c r="K191" i="7"/>
  <c r="H215" i="7"/>
  <c r="N215" i="7"/>
  <c r="N255" i="7"/>
  <c r="N279" i="7"/>
  <c r="K319" i="7"/>
  <c r="K335" i="7"/>
  <c r="Q125" i="13"/>
  <c r="E125" i="13"/>
  <c r="E117" i="13"/>
  <c r="E115" i="13"/>
  <c r="K113" i="13"/>
  <c r="E109" i="13"/>
  <c r="N105" i="13"/>
  <c r="E99" i="13"/>
  <c r="K97" i="13"/>
  <c r="E93" i="13"/>
  <c r="Q91" i="13"/>
  <c r="E85" i="13"/>
  <c r="E83" i="13"/>
  <c r="E73" i="13"/>
  <c r="E69" i="13"/>
  <c r="H61" i="13"/>
  <c r="N51" i="13"/>
  <c r="K39" i="13"/>
  <c r="N37" i="13"/>
  <c r="H29" i="7"/>
  <c r="K45" i="7"/>
  <c r="H101" i="7"/>
  <c r="Q109" i="7"/>
  <c r="K121" i="7"/>
  <c r="E129" i="7"/>
  <c r="N153" i="7"/>
  <c r="K185" i="7"/>
  <c r="N209" i="7"/>
  <c r="N217" i="7"/>
  <c r="N225" i="7"/>
  <c r="N265" i="7"/>
  <c r="N297" i="7"/>
  <c r="N313" i="7"/>
  <c r="N357" i="7"/>
  <c r="E78" i="7"/>
  <c r="K78" i="7"/>
  <c r="E110" i="7"/>
  <c r="H110" i="7"/>
  <c r="Q118" i="7"/>
  <c r="N178" i="7"/>
  <c r="Q206" i="7"/>
  <c r="K290" i="7"/>
  <c r="Q306" i="7"/>
  <c r="N314" i="7"/>
  <c r="K326" i="7"/>
  <c r="N334" i="7"/>
  <c r="Q354" i="7"/>
  <c r="Q358" i="7"/>
  <c r="K171" i="7"/>
  <c r="N199" i="7"/>
  <c r="H251" i="7"/>
  <c r="K283" i="7"/>
  <c r="E5" i="7"/>
  <c r="E41" i="7"/>
  <c r="N49" i="7"/>
  <c r="Q49" i="7"/>
  <c r="H65" i="7"/>
  <c r="K89" i="7"/>
  <c r="E97" i="7"/>
  <c r="Q105" i="7"/>
  <c r="N105" i="7"/>
  <c r="Q113" i="7"/>
  <c r="Q117" i="7"/>
  <c r="N117" i="7"/>
  <c r="K125" i="7"/>
  <c r="H133" i="7"/>
  <c r="Q157" i="7"/>
  <c r="E205" i="7"/>
  <c r="H205" i="7"/>
  <c r="N229" i="7"/>
  <c r="N237" i="7"/>
  <c r="H253" i="7"/>
  <c r="E293" i="7"/>
  <c r="K337" i="7"/>
  <c r="E338" i="7"/>
  <c r="E207" i="7"/>
  <c r="E75" i="7"/>
  <c r="E134" i="7"/>
  <c r="E246" i="7"/>
  <c r="N14" i="7"/>
  <c r="H34" i="7"/>
  <c r="Q54" i="7"/>
  <c r="Q70" i="7"/>
  <c r="E74" i="7"/>
  <c r="E82" i="7"/>
  <c r="E102" i="7"/>
  <c r="E194" i="7"/>
  <c r="E219" i="7"/>
  <c r="Q263" i="7"/>
  <c r="E303" i="7"/>
  <c r="E315" i="7"/>
  <c r="K331" i="7"/>
  <c r="N338" i="7"/>
  <c r="K39" i="7"/>
  <c r="E43" i="7"/>
  <c r="E51" i="7"/>
  <c r="Q79" i="7"/>
  <c r="E83" i="7"/>
  <c r="N99" i="7"/>
  <c r="Q99" i="7"/>
  <c r="N103" i="7"/>
  <c r="Q103" i="7"/>
  <c r="N107" i="7"/>
  <c r="K115" i="7"/>
  <c r="E119" i="7"/>
  <c r="H119" i="7"/>
  <c r="N123" i="7"/>
  <c r="N127" i="7"/>
  <c r="K131" i="7"/>
  <c r="H143" i="7"/>
  <c r="E151" i="7"/>
  <c r="K151" i="7"/>
  <c r="E155" i="7"/>
  <c r="Q155" i="7"/>
  <c r="K163" i="7"/>
  <c r="K179" i="7"/>
  <c r="E187" i="7"/>
  <c r="E191" i="7"/>
  <c r="E203" i="7"/>
  <c r="K299" i="7"/>
  <c r="N315" i="13"/>
  <c r="K311" i="13"/>
  <c r="Q309" i="13"/>
  <c r="H307" i="13"/>
  <c r="Q307" i="13"/>
  <c r="Q303" i="13"/>
  <c r="E303" i="13"/>
  <c r="H299" i="13"/>
  <c r="K295" i="13"/>
  <c r="Q293" i="13"/>
  <c r="E291" i="13"/>
  <c r="H291" i="13"/>
  <c r="Q291" i="13"/>
  <c r="Q287" i="13"/>
  <c r="E287" i="13"/>
  <c r="N285" i="13"/>
  <c r="H283" i="13"/>
  <c r="K281" i="13"/>
  <c r="N279" i="13"/>
  <c r="K279" i="13"/>
  <c r="Q277" i="13"/>
  <c r="K275" i="13"/>
  <c r="H275" i="13"/>
  <c r="Q275" i="13"/>
  <c r="Q271" i="13"/>
  <c r="E271" i="13"/>
  <c r="E269" i="13"/>
  <c r="H267" i="13"/>
  <c r="Q265" i="13"/>
  <c r="N263" i="13"/>
  <c r="K263" i="13"/>
  <c r="Q261" i="13"/>
  <c r="H259" i="13"/>
  <c r="Q259" i="13"/>
  <c r="E255" i="13"/>
  <c r="E253" i="13"/>
  <c r="H251" i="13"/>
  <c r="K247" i="13"/>
  <c r="Q245" i="13"/>
  <c r="H243" i="13"/>
  <c r="Q243" i="13"/>
  <c r="E239" i="13"/>
  <c r="H235" i="13"/>
  <c r="E227" i="13"/>
  <c r="H227" i="13"/>
  <c r="Q227" i="13"/>
  <c r="E223" i="13"/>
  <c r="N221" i="13"/>
  <c r="K219" i="13"/>
  <c r="Q217" i="13"/>
  <c r="Q215" i="13"/>
  <c r="N213" i="13"/>
  <c r="E213" i="13"/>
  <c r="Q211" i="13"/>
  <c r="N211" i="13"/>
  <c r="N209" i="13"/>
  <c r="H209" i="13"/>
  <c r="Q203" i="13"/>
  <c r="H201" i="13"/>
  <c r="K199" i="13"/>
  <c r="Q197" i="13"/>
  <c r="K197" i="13"/>
  <c r="Q195" i="13"/>
  <c r="N195" i="13"/>
  <c r="N193" i="13"/>
  <c r="H193" i="13"/>
  <c r="K189" i="13"/>
  <c r="Q187" i="13"/>
  <c r="H185" i="13"/>
  <c r="K183" i="13"/>
  <c r="Q181" i="13"/>
  <c r="K181" i="13"/>
  <c r="N179" i="13"/>
  <c r="N177" i="13"/>
  <c r="H177" i="13"/>
  <c r="Q175" i="13"/>
  <c r="H175" i="13"/>
  <c r="Q173" i="13"/>
  <c r="K173" i="13"/>
  <c r="Q171" i="13"/>
  <c r="N171" i="13"/>
  <c r="N169" i="13"/>
  <c r="H169" i="13"/>
  <c r="K165" i="13"/>
  <c r="Q163" i="13"/>
  <c r="H161" i="13"/>
  <c r="K159" i="13"/>
  <c r="Q157" i="13"/>
  <c r="K157" i="13"/>
  <c r="N155" i="13"/>
  <c r="N153" i="13"/>
  <c r="H153" i="13"/>
  <c r="Q147" i="13"/>
  <c r="K143" i="13"/>
  <c r="Q141" i="13"/>
  <c r="N139" i="13"/>
  <c r="N137" i="13"/>
  <c r="H137" i="13"/>
  <c r="E133" i="13"/>
  <c r="Q131" i="13"/>
  <c r="E129" i="13"/>
  <c r="Q127" i="13"/>
  <c r="K123" i="13"/>
  <c r="Q121" i="13"/>
  <c r="N119" i="13"/>
  <c r="N117" i="13"/>
  <c r="H117" i="13"/>
  <c r="Q111" i="13"/>
  <c r="Q109" i="13"/>
  <c r="K107" i="13"/>
  <c r="Q105" i="13"/>
  <c r="Q103" i="13"/>
  <c r="N103" i="13"/>
  <c r="N101" i="13"/>
  <c r="H101" i="13"/>
  <c r="Q95" i="13"/>
  <c r="H93" i="13"/>
  <c r="K91" i="13"/>
  <c r="Q89" i="13"/>
  <c r="Q87" i="13"/>
  <c r="N87" i="13"/>
  <c r="N85" i="13"/>
  <c r="H85" i="13"/>
  <c r="K81" i="13"/>
  <c r="K79" i="13"/>
  <c r="Q77" i="13"/>
  <c r="K77" i="13"/>
  <c r="N75" i="13"/>
  <c r="N73" i="13"/>
  <c r="H73" i="13"/>
  <c r="N67" i="13"/>
  <c r="K67" i="13"/>
  <c r="Q65" i="13"/>
  <c r="H63" i="13"/>
  <c r="Q63" i="13"/>
  <c r="E59" i="13"/>
  <c r="E57" i="13"/>
  <c r="H55" i="13"/>
  <c r="E53" i="13"/>
  <c r="H51" i="13"/>
  <c r="Q45" i="13"/>
  <c r="H43" i="13"/>
  <c r="Q43" i="13"/>
  <c r="E39" i="13"/>
  <c r="H9" i="7"/>
  <c r="Q9" i="7"/>
  <c r="K9" i="7"/>
  <c r="Q17" i="7"/>
  <c r="K17" i="7"/>
  <c r="E29" i="7"/>
  <c r="N37" i="7"/>
  <c r="N53" i="7"/>
  <c r="H61" i="7"/>
  <c r="Q61" i="7"/>
  <c r="E69" i="7"/>
  <c r="N85" i="7"/>
  <c r="E101" i="7"/>
  <c r="H109" i="7"/>
  <c r="Q121" i="7"/>
  <c r="N121" i="7"/>
  <c r="K129" i="7"/>
  <c r="K137" i="7"/>
  <c r="Q153" i="7"/>
  <c r="Q161" i="7"/>
  <c r="Q169" i="7"/>
  <c r="Q177" i="7"/>
  <c r="N185" i="7"/>
  <c r="E193" i="7"/>
  <c r="E209" i="7"/>
  <c r="E225" i="7"/>
  <c r="K233" i="7"/>
  <c r="N233" i="7"/>
  <c r="Q257" i="7"/>
  <c r="E269" i="7"/>
  <c r="K269" i="7"/>
  <c r="E289" i="7"/>
  <c r="K289" i="7"/>
  <c r="Q297" i="7"/>
  <c r="H305" i="7"/>
  <c r="Q305" i="7"/>
  <c r="H313" i="7"/>
  <c r="H321" i="7"/>
  <c r="Q321" i="7"/>
  <c r="N325" i="7"/>
  <c r="Q325" i="7"/>
  <c r="E333" i="7"/>
  <c r="E341" i="7"/>
  <c r="N349" i="7"/>
  <c r="H357" i="7"/>
  <c r="Q78" i="7"/>
  <c r="N78" i="7"/>
  <c r="N110" i="7"/>
  <c r="E118" i="7"/>
  <c r="H118" i="7"/>
  <c r="Q126" i="7"/>
  <c r="H126" i="7"/>
  <c r="Q138" i="7"/>
  <c r="H158" i="7"/>
  <c r="K162" i="7"/>
  <c r="H178" i="7"/>
  <c r="Q178" i="7"/>
  <c r="Q186" i="7"/>
  <c r="N198" i="7"/>
  <c r="K198" i="7"/>
  <c r="H206" i="7"/>
  <c r="N226" i="7"/>
  <c r="K226" i="7"/>
  <c r="N270" i="7"/>
  <c r="Q290" i="7"/>
  <c r="K294" i="7"/>
  <c r="N306" i="7"/>
  <c r="Q326" i="7"/>
  <c r="E354" i="7"/>
  <c r="N358" i="7"/>
  <c r="E171" i="7"/>
  <c r="N171" i="7"/>
  <c r="H223" i="7"/>
  <c r="K223" i="7"/>
  <c r="H239" i="7"/>
  <c r="E251" i="7"/>
  <c r="K267" i="7"/>
  <c r="E283" i="7"/>
  <c r="Q295" i="7"/>
  <c r="Q311" i="7"/>
  <c r="K327" i="7"/>
  <c r="K355" i="7"/>
  <c r="H5" i="7"/>
  <c r="H13" i="7"/>
  <c r="H21" i="7"/>
  <c r="H25" i="7"/>
  <c r="Q25" i="7"/>
  <c r="K25" i="7"/>
  <c r="Q33" i="7"/>
  <c r="K33" i="7"/>
  <c r="K65" i="7"/>
  <c r="Q73" i="7"/>
  <c r="H73" i="7"/>
  <c r="N81" i="7"/>
  <c r="Q89" i="7"/>
  <c r="K97" i="7"/>
  <c r="H105" i="7"/>
  <c r="H117" i="7"/>
  <c r="Q125" i="7"/>
  <c r="N125" i="7"/>
  <c r="E133" i="7"/>
  <c r="E145" i="7"/>
  <c r="E149" i="7"/>
  <c r="E173" i="7"/>
  <c r="K181" i="7"/>
  <c r="Q189" i="7"/>
  <c r="K197" i="7"/>
  <c r="N197" i="7"/>
  <c r="E213" i="7"/>
  <c r="N213" i="7"/>
  <c r="E229" i="7"/>
  <c r="H229" i="7"/>
  <c r="E237" i="7"/>
  <c r="H237" i="7"/>
  <c r="Q253" i="7"/>
  <c r="E261" i="7"/>
  <c r="K261" i="7"/>
  <c r="H293" i="7"/>
  <c r="K293" i="7"/>
  <c r="K301" i="7"/>
  <c r="N309" i="7"/>
  <c r="H317" i="7"/>
  <c r="E337" i="7"/>
  <c r="N345" i="7"/>
  <c r="N353" i="7"/>
  <c r="Q361" i="7"/>
  <c r="K361" i="7"/>
  <c r="E86" i="7"/>
  <c r="K106" i="7"/>
  <c r="Q134" i="7"/>
  <c r="H134" i="7"/>
  <c r="K142" i="7"/>
  <c r="H142" i="7"/>
  <c r="K154" i="7"/>
  <c r="Q182" i="7"/>
  <c r="N190" i="7"/>
  <c r="E210" i="7"/>
  <c r="H218" i="7"/>
  <c r="H234" i="7"/>
  <c r="H242" i="7"/>
  <c r="H250" i="7"/>
  <c r="K258" i="7"/>
  <c r="K310" i="7"/>
  <c r="N318" i="7"/>
  <c r="Q318" i="7"/>
  <c r="Q330" i="7"/>
  <c r="H362" i="7"/>
  <c r="H167" i="7"/>
  <c r="Q227" i="7"/>
  <c r="K227" i="7"/>
  <c r="N243" i="7"/>
  <c r="N259" i="7"/>
  <c r="E271" i="7"/>
  <c r="K271" i="7"/>
  <c r="E291" i="7"/>
  <c r="N307" i="7"/>
  <c r="Q323" i="7"/>
  <c r="N323" i="7"/>
  <c r="N343" i="7"/>
  <c r="N363" i="7"/>
  <c r="E107" i="7"/>
  <c r="E326" i="7"/>
  <c r="H6" i="7"/>
  <c r="K10" i="7"/>
  <c r="H10" i="7"/>
  <c r="E18" i="7"/>
  <c r="H22" i="7"/>
  <c r="K26" i="7"/>
  <c r="H26" i="7"/>
  <c r="Q30" i="7"/>
  <c r="N30" i="7"/>
  <c r="N34" i="7"/>
  <c r="H38" i="7"/>
  <c r="N42" i="7"/>
  <c r="K50" i="7"/>
  <c r="H50" i="7"/>
  <c r="K54" i="7"/>
  <c r="N58" i="7"/>
  <c r="Q58" i="7"/>
  <c r="K66" i="7"/>
  <c r="K70" i="7"/>
  <c r="N74" i="7"/>
  <c r="Q74" i="7"/>
  <c r="Q82" i="7"/>
  <c r="H90" i="7"/>
  <c r="N102" i="7"/>
  <c r="E114" i="7"/>
  <c r="H114" i="7"/>
  <c r="K130" i="7"/>
  <c r="Q150" i="7"/>
  <c r="K170" i="7"/>
  <c r="Q222" i="7"/>
  <c r="H246" i="7"/>
  <c r="Q274" i="7"/>
  <c r="E175" i="7"/>
  <c r="K195" i="7"/>
  <c r="N195" i="7"/>
  <c r="Q211" i="7"/>
  <c r="K211" i="7"/>
  <c r="Q219" i="7"/>
  <c r="K219" i="7"/>
  <c r="Q247" i="7"/>
  <c r="K247" i="7"/>
  <c r="E287" i="7"/>
  <c r="K287" i="7"/>
  <c r="H303" i="7"/>
  <c r="E331" i="7"/>
  <c r="E347" i="7"/>
  <c r="K359" i="7"/>
  <c r="Q223" i="7"/>
  <c r="E67" i="7"/>
  <c r="E99" i="7"/>
  <c r="E11" i="7"/>
  <c r="H15" i="7"/>
  <c r="Q19" i="7"/>
  <c r="H19" i="7"/>
  <c r="K23" i="7"/>
  <c r="E27" i="7"/>
  <c r="Q31" i="7"/>
  <c r="E31" i="7"/>
  <c r="E35" i="7"/>
  <c r="N39" i="7"/>
  <c r="K43" i="7"/>
  <c r="Q47" i="7"/>
  <c r="Q51" i="7"/>
  <c r="E55" i="7"/>
  <c r="N55" i="7"/>
  <c r="N63" i="7"/>
  <c r="N67" i="7"/>
  <c r="K83" i="7"/>
  <c r="Q83" i="7"/>
  <c r="E87" i="7"/>
  <c r="H87" i="7"/>
  <c r="H107" i="7"/>
  <c r="N111" i="7"/>
  <c r="Q111" i="7"/>
  <c r="N115" i="7"/>
  <c r="Q115" i="7"/>
  <c r="H123" i="7"/>
  <c r="H127" i="7"/>
  <c r="N131" i="7"/>
  <c r="Q131" i="7"/>
  <c r="E135" i="7"/>
  <c r="E139" i="7"/>
  <c r="E143" i="7"/>
  <c r="K147" i="7"/>
  <c r="N151" i="7"/>
  <c r="H155" i="7"/>
  <c r="E159" i="7"/>
  <c r="K159" i="7"/>
  <c r="E163" i="7"/>
  <c r="Q163" i="7"/>
  <c r="Q179" i="7"/>
  <c r="N179" i="7"/>
  <c r="H183" i="7"/>
  <c r="K215" i="7"/>
  <c r="K255" i="7"/>
  <c r="E299" i="7"/>
  <c r="E179" i="13"/>
  <c r="E173" i="13"/>
  <c r="E171" i="13"/>
  <c r="Q165" i="13"/>
  <c r="E163" i="13"/>
  <c r="N159" i="13"/>
  <c r="E157" i="13"/>
  <c r="Q155" i="13"/>
  <c r="E155" i="13"/>
  <c r="E147" i="13"/>
  <c r="N143" i="13"/>
  <c r="E139" i="13"/>
  <c r="E127" i="13"/>
  <c r="H119" i="13"/>
  <c r="K305" i="7"/>
  <c r="K321" i="7"/>
  <c r="N239" i="7"/>
  <c r="E267" i="7"/>
  <c r="N339" i="7"/>
  <c r="N57" i="7"/>
  <c r="H81" i="7"/>
  <c r="E273" i="7"/>
  <c r="H345" i="7"/>
  <c r="N361" i="7"/>
  <c r="E106" i="7"/>
  <c r="K122" i="7"/>
  <c r="H122" i="7"/>
  <c r="N134" i="7"/>
  <c r="N142" i="7"/>
  <c r="K174" i="7"/>
  <c r="H190" i="7"/>
  <c r="K190" i="7"/>
  <c r="N210" i="7"/>
  <c r="K210" i="7"/>
  <c r="E242" i="7"/>
  <c r="E258" i="7"/>
  <c r="K278" i="7"/>
  <c r="K286" i="7"/>
  <c r="Q310" i="7"/>
  <c r="K338" i="7"/>
  <c r="Q362" i="7"/>
  <c r="N271" i="7"/>
  <c r="N291" i="7"/>
  <c r="H323" i="7"/>
  <c r="E363" i="7"/>
  <c r="N61" i="7"/>
  <c r="E166" i="7"/>
  <c r="N10" i="7"/>
  <c r="Q18" i="7"/>
  <c r="E22" i="7"/>
  <c r="K22" i="7"/>
  <c r="N26" i="7"/>
  <c r="K38" i="7"/>
  <c r="E42" i="7"/>
  <c r="N50" i="7"/>
  <c r="N54" i="7"/>
  <c r="E62" i="7"/>
  <c r="K62" i="7"/>
  <c r="N66" i="7"/>
  <c r="N70" i="7"/>
  <c r="K82" i="7"/>
  <c r="N90" i="7"/>
  <c r="H94" i="7"/>
  <c r="N114" i="7"/>
  <c r="E130" i="7"/>
  <c r="H130" i="7"/>
  <c r="N194" i="7"/>
  <c r="K298" i="7"/>
  <c r="K322" i="7"/>
  <c r="K175" i="7"/>
  <c r="E195" i="7"/>
  <c r="K263" i="7"/>
  <c r="K275" i="7"/>
  <c r="N287" i="7"/>
  <c r="Q359" i="7"/>
  <c r="N359" i="7"/>
  <c r="E45" i="7"/>
  <c r="E77" i="7"/>
  <c r="K11" i="7"/>
  <c r="Q15" i="7"/>
  <c r="E15" i="7"/>
  <c r="E19" i="7"/>
  <c r="K27" i="7"/>
  <c r="K31" i="7"/>
  <c r="K35" i="7"/>
  <c r="Q43" i="7"/>
  <c r="Q87" i="7"/>
  <c r="E127" i="7"/>
  <c r="N159" i="7"/>
  <c r="E179" i="7"/>
  <c r="E183" i="7"/>
  <c r="K187" i="7"/>
  <c r="E215" i="7"/>
  <c r="E235" i="7"/>
  <c r="E255" i="7"/>
  <c r="E279" i="7"/>
  <c r="E319" i="7"/>
  <c r="E335" i="7"/>
  <c r="E351" i="7"/>
  <c r="H3" i="12"/>
  <c r="Q3" i="12"/>
  <c r="E3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3AF9B-D8B2-4E31-8988-58070BD1FF79}" keepAlive="1" name="Query - Branch" description="Connection to the 'Branch' query in the workbook." type="5" refreshedVersion="0" background="1">
    <dbPr connection="Provider=Microsoft.Mashup.OleDb.1;Data Source=$Workbook$;Location=Branch;Extended Properties=&quot;&quot;" command="SELECT * FROM [Branch]"/>
  </connection>
  <connection id="2" xr16:uid="{ED2D7CC2-70F3-48A9-ACDB-9C33497B43F7}" keepAlive="1" name="Query - Current day, frequency (by SKU)" description="Connection to the 'Current day, frequency (by SKU)' query in the workbook." type="5" refreshedVersion="8" background="1" saveData="1">
    <dbPr connection="Provider=Microsoft.Mashup.OleDb.1;Data Source=$Workbook$;Location=&quot;Current day, frequency (by SKU)&quot;;Extended Properties=&quot;&quot;" command="SELECT * FROM [Current day, frequency (by SKU)]"/>
  </connection>
  <connection id="3" xr16:uid="{D3CA0BE0-C6DB-4FED-A452-C7E3A10B53FF}" keepAlive="1" name="Query - CustomSum" description="Connection to the 'CustomSum' query in the workbook." type="5" refreshedVersion="0" background="1">
    <dbPr connection="Provider=Microsoft.Mashup.OleDb.1;Data Source=$Workbook$;Location=CustomSum;Extended Properties=&quot;&quot;" command="SELECT * FROM [CustomSum]"/>
  </connection>
  <connection id="4" xr16:uid="{01FC021F-01CD-45B9-8855-74B04DD941A9}" keepAlive="1" name="Query - Garments" description="Connection to the 'Garments' query in the workbook." type="5" refreshedVersion="0" background="1">
    <dbPr connection="Provider=Microsoft.Mashup.OleDb.1;Data Source=$Workbook$;Location=Garments;Extended Properties=&quot;&quot;" command="SELECT * FROM [Garments]"/>
  </connection>
  <connection id="5" xr16:uid="{C1CFF6DE-23D7-4CC8-89CA-1BE46DD7700A}" keepAlive="1" name="Query - New day, frequency (by SKU)" description="Connection to the 'New day, frequency (by SKU)' query in the workbook." type="5" refreshedVersion="8" background="1" saveData="1">
    <dbPr connection="Provider=Microsoft.Mashup.OleDb.1;Data Source=$Workbook$;Location=&quot;New day, frequency (by SKU)&quot;;Extended Properties=&quot;&quot;" command="SELECT * FROM [New day, frequency (by SKU)]"/>
  </connection>
  <connection id="6" xr16:uid="{319FB208-6CFF-491E-BA33-642F1E8EC007}" keepAlive="1" name="Query - Non Garments" description="Connection to the 'Non Garments' query in the workbook." type="5" refreshedVersion="0" background="1">
    <dbPr connection="Provider=Microsoft.Mashup.OleDb.1;Data Source=$Workbook$;Location=&quot;Non Garments&quot;;Extended Properties=&quot;&quot;" command="SELECT * FROM [Non Garments]"/>
  </connection>
  <connection id="7" xr16:uid="{28F2F437-23BD-4A5D-B768-98C98F29D1E1}" keepAlive="1" name="Query - Reroute Data" description="Connection to the 'Reroute Data' query in the workbook." type="5" refreshedVersion="0" background="1">
    <dbPr connection="Provider=Microsoft.Mashup.OleDb.1;Data Source=$Workbook$;Location=&quot;Reroute Data&quot;;Extended Properties=&quot;&quot;" command="SELECT * FROM [Reroute Data]"/>
  </connection>
  <connection id="8" xr16:uid="{436F3CE7-C987-42FF-8FA8-5EC43ED3E739}" keepAlive="1" name="Query - SKUs listing" description="Connection to the 'SKUs listing' query in the workbook." type="5" refreshedVersion="8" background="1" saveData="1">
    <dbPr connection="Provider=Microsoft.Mashup.OleDb.1;Data Source=$Workbook$;Location=&quot;SKUs listing&quot;;Extended Properties=&quot;&quot;" command="SELECT * FROM [SKUs listing]"/>
  </connection>
  <connection id="9" xr16:uid="{4BDCDC33-2E62-4ACD-9493-55FF28B9FC86}" keepAlive="1" name="Query - Usage of all skus for all customers" description="Connection to the 'Usage of all skus for all customers' query in the workbook." type="5" refreshedVersion="8" background="1" saveData="1">
    <dbPr connection="Provider=Microsoft.Mashup.OleDb.1;Data Source=$Workbook$;Location=&quot;Usage of all skus for all customers&quot;;Extended Properties=&quot;&quot;" command="SELECT * FROM [Usage of all skus for all custom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<sst xmlns="http://schemas.openxmlformats.org/spreadsheetml/2006/main" count="66835" uniqueCount="1874">
  <si>
    <t>SKU #</t>
  </si>
  <si>
    <t>SKU Description</t>
  </si>
  <si>
    <t>ANTISEPTIC WIPES</t>
  </si>
  <si>
    <t xml:space="preserve">AP BIB RED          </t>
  </si>
  <si>
    <t xml:space="preserve">AP BIB DARK GRN     </t>
  </si>
  <si>
    <t xml:space="preserve">AP BIB ROYAL BLUE     </t>
  </si>
  <si>
    <t xml:space="preserve">AP BIB NAVY BLUE      </t>
  </si>
  <si>
    <t xml:space="preserve">AP BIB WT SELECT       </t>
  </si>
  <si>
    <t>AP BIB BLACK</t>
  </si>
  <si>
    <t>PILLOW CASE</t>
  </si>
  <si>
    <t xml:space="preserve">SHEETS 72 FLAT      </t>
  </si>
  <si>
    <t xml:space="preserve">BAG CLOTH           </t>
  </si>
  <si>
    <t>KNITTED FITTED TWIN</t>
  </si>
  <si>
    <t>PLASTIC SOIL BAG</t>
  </si>
  <si>
    <t xml:space="preserve">NAPKIN BURGUNDY     </t>
  </si>
  <si>
    <t>TC 52X114 BLACK</t>
  </si>
  <si>
    <t xml:space="preserve">NAPKIN WHITE        </t>
  </si>
  <si>
    <t xml:space="preserve">NAPKIN BLACK        </t>
  </si>
  <si>
    <t>TC 52X52 BLACK</t>
  </si>
  <si>
    <t>TC 52X114 WHITE</t>
  </si>
  <si>
    <t>TC 62X62 WHITE</t>
  </si>
  <si>
    <t>TC 90X90 WHITE</t>
  </si>
  <si>
    <t>TWL BAR SELECT</t>
  </si>
  <si>
    <t xml:space="preserve">TWL KTCHN SLECT     </t>
  </si>
  <si>
    <t xml:space="preserve">MICROTEX BAR TL     </t>
  </si>
  <si>
    <t xml:space="preserve">TWL GRILL           </t>
  </si>
  <si>
    <t xml:space="preserve">#2 BATH DELUXE      </t>
  </si>
  <si>
    <t xml:space="preserve">TWL BATH DELUXE     </t>
  </si>
  <si>
    <t xml:space="preserve">TWL WASH CLOTH      </t>
  </si>
  <si>
    <t xml:space="preserve">TWL COUNTER         </t>
  </si>
  <si>
    <t xml:space="preserve">TWL GLASS MICRO     </t>
  </si>
  <si>
    <t xml:space="preserve">TWL SALON           </t>
  </si>
  <si>
    <t xml:space="preserve">TWL SHOP SM RED     </t>
  </si>
  <si>
    <t xml:space="preserve">GLOVES CVR/TEX      </t>
  </si>
  <si>
    <t>IND BLACK PFREE NITRILE LG BX</t>
  </si>
  <si>
    <t xml:space="preserve">BLANKET THERMAL     </t>
  </si>
  <si>
    <t>ENDURANCE PATIENT GOWN</t>
  </si>
  <si>
    <t>2.5X3 CLASSIC BLACK</t>
  </si>
  <si>
    <t xml:space="preserve">2.5X3 SILVER BLACK        </t>
  </si>
  <si>
    <t>3X5 CLASSIC BLACK</t>
  </si>
  <si>
    <t>3X5 COMFORT FLOW</t>
  </si>
  <si>
    <t>2X3 COMPLETE COMFORT</t>
  </si>
  <si>
    <t xml:space="preserve">3X4 COMPLETE COMFORT     </t>
  </si>
  <si>
    <t>3X5 SILVER BLACK</t>
  </si>
  <si>
    <t>3X5 NAVY BLACK</t>
  </si>
  <si>
    <t>3X5 CHOCOLATE BLACK</t>
  </si>
  <si>
    <t>3X10 CLASSIC BLACK</t>
  </si>
  <si>
    <t xml:space="preserve">3X10 SUPERMAT     </t>
  </si>
  <si>
    <t>3X9 COMFORT FLOW</t>
  </si>
  <si>
    <t xml:space="preserve">3X10 SILVER BLACK </t>
  </si>
  <si>
    <t>3X10 NAVY BLACK</t>
  </si>
  <si>
    <t>3X10 CHOCOLATE BLACK</t>
  </si>
  <si>
    <t>3X10 MICHIGAN MAT BLK SMK</t>
  </si>
  <si>
    <t xml:space="preserve">3X15 CHOCOLATE/BLACK     </t>
  </si>
  <si>
    <t>3X15 SILVER BLACK</t>
  </si>
  <si>
    <t>4X6 CLASSIC BLACK</t>
  </si>
  <si>
    <t xml:space="preserve">4X6 SUPERMAT     </t>
  </si>
  <si>
    <t xml:space="preserve">4X6 SILVER BLACK     </t>
  </si>
  <si>
    <t xml:space="preserve">4X6 NAVY BLACK    </t>
  </si>
  <si>
    <t>4X6 CHOCOLATE BLACK</t>
  </si>
  <si>
    <t>4X6 MICHIGAN MAT BLK SMK</t>
  </si>
  <si>
    <t xml:space="preserve">4X10 CLASSIC BLACK     </t>
  </si>
  <si>
    <t xml:space="preserve">MOPHEAD 24          </t>
  </si>
  <si>
    <t xml:space="preserve">MOPHEAD 36          </t>
  </si>
  <si>
    <t xml:space="preserve">MOPHEAD 48          </t>
  </si>
  <si>
    <t xml:space="preserve">RAGS IN A BAG       </t>
  </si>
  <si>
    <t xml:space="preserve">D BATT ALKALIN      </t>
  </si>
  <si>
    <t xml:space="preserve">BATTERY  C          </t>
  </si>
  <si>
    <t>CLS FOAM FRESH CASE</t>
  </si>
  <si>
    <t>CLS FOAM FRESH REFILL</t>
  </si>
  <si>
    <t>CLS ANTIBAC FOAM REFILL</t>
  </si>
  <si>
    <t>CLS HD GRIT SOAP REFILL</t>
  </si>
  <si>
    <t>CLS HAND SAN 900 REFILL</t>
  </si>
  <si>
    <t>SMART SOLUTION FLR ENZYME CLNR</t>
  </si>
  <si>
    <t xml:space="preserve">CANLINR24X33 CS     </t>
  </si>
  <si>
    <t xml:space="preserve">CANLINR30X37 CS     </t>
  </si>
  <si>
    <t xml:space="preserve">CANLINR33X40 CS     </t>
  </si>
  <si>
    <t xml:space="preserve">CANLINR40X48 CS     </t>
  </si>
  <si>
    <t xml:space="preserve">CANLINR38X60 CS     </t>
  </si>
  <si>
    <t xml:space="preserve">CANLINR33X39 CS     </t>
  </si>
  <si>
    <t xml:space="preserve">CANLINR40X46 CS     </t>
  </si>
  <si>
    <t xml:space="preserve">CANLINR38X58 CS     </t>
  </si>
  <si>
    <t>BAG FL RES YELLOW</t>
  </si>
  <si>
    <t xml:space="preserve">FRAME MOP 24        </t>
  </si>
  <si>
    <t xml:space="preserve">FRAME MOP 36        </t>
  </si>
  <si>
    <t>HANDLE DUSTMOP WOOD</t>
  </si>
  <si>
    <t xml:space="preserve">CRT CABINET SVC     </t>
  </si>
  <si>
    <t>CLS FOAM DISP #7507</t>
  </si>
  <si>
    <t>CLS SENSOR FOAM DISP #7707</t>
  </si>
  <si>
    <t>CLS HD GRIT SOAP DISP</t>
  </si>
  <si>
    <t>SN DSP(HSD-100)</t>
  </si>
  <si>
    <t>AC DSP(HAD-100)</t>
  </si>
  <si>
    <t>TPDISP(JSD-100)</t>
  </si>
  <si>
    <t>2TPDSP(JST-102)</t>
  </si>
  <si>
    <t xml:space="preserve">MULTI/CFOLD DIS     </t>
  </si>
  <si>
    <t xml:space="preserve">HANGER STAND        </t>
  </si>
  <si>
    <t xml:space="preserve">BAG STAND           </t>
  </si>
  <si>
    <t>1247L</t>
  </si>
  <si>
    <t>MT 3X10 CLA LOG-LOGO</t>
  </si>
  <si>
    <t>1447L</t>
  </si>
  <si>
    <t>MT 4X6 CLA LOGO-LOGO</t>
  </si>
  <si>
    <t>FA-CA0721</t>
  </si>
  <si>
    <t>FA-CA0873</t>
  </si>
  <si>
    <t>TRAUMA PAD 5X9</t>
  </si>
  <si>
    <t>FA-CA1732</t>
  </si>
  <si>
    <t>BURN GEL</t>
  </si>
  <si>
    <t>FA-CA1756</t>
  </si>
  <si>
    <t>BURN DRESSING 4X4</t>
  </si>
  <si>
    <t>Week 1
(Frequency - 1, 5, 7, 8)</t>
  </si>
  <si>
    <t>Week 2
(Frequency - 2, 6, 7, 8)</t>
  </si>
  <si>
    <t>Week 3
(Frequency - 3, 5, 7, 8)</t>
  </si>
  <si>
    <t>Week 4
(Frequency - 4, 6, 7, 8)</t>
  </si>
  <si>
    <t>M</t>
  </si>
  <si>
    <t>T</t>
  </si>
  <si>
    <t>W</t>
  </si>
  <si>
    <t>H</t>
  </si>
  <si>
    <t>F</t>
  </si>
  <si>
    <t>Average</t>
  </si>
  <si>
    <t>Description</t>
  </si>
  <si>
    <t>Old</t>
  </si>
  <si>
    <t>New</t>
  </si>
  <si>
    <t>Difference</t>
  </si>
  <si>
    <t>Monday</t>
  </si>
  <si>
    <t>Tuesday</t>
  </si>
  <si>
    <t>Wednesday</t>
  </si>
  <si>
    <t>Thursday</t>
  </si>
  <si>
    <t>Friday</t>
  </si>
  <si>
    <t xml:space="preserve">MIRCO HANDLE        </t>
  </si>
  <si>
    <t xml:space="preserve">FRAME MOP 48        </t>
  </si>
  <si>
    <t>CLS SAN 400 DISP #7405</t>
  </si>
  <si>
    <t>CFDDSP(CDS-100)</t>
  </si>
  <si>
    <t xml:space="preserve">BATH TISSUE BOX     </t>
  </si>
  <si>
    <t>AP RED VINYL</t>
  </si>
  <si>
    <t xml:space="preserve">PT WORK BLEND                   </t>
  </si>
  <si>
    <t xml:space="preserve">CARGO PANT                      </t>
  </si>
  <si>
    <t xml:space="preserve">ST WORK                         </t>
  </si>
  <si>
    <t xml:space="preserve">ST WORK BLEND                   </t>
  </si>
  <si>
    <t>FA-CA0314</t>
  </si>
  <si>
    <t>ELASTIC BANDAGES</t>
  </si>
  <si>
    <t>FA-CA0802</t>
  </si>
  <si>
    <t>GAUZE ROLL 2"</t>
  </si>
  <si>
    <t>FA-CA1000</t>
  </si>
  <si>
    <t>TRIPLE ANTIBIOTICS</t>
  </si>
  <si>
    <t>FA-CA1640</t>
  </si>
  <si>
    <t>TRIANGULAR BANDAGES</t>
  </si>
  <si>
    <t>1147L</t>
  </si>
  <si>
    <t>MT 3X5 CLA LOGO-LOGO</t>
  </si>
  <si>
    <t xml:space="preserve">3X5 SCRAPER </t>
  </si>
  <si>
    <t xml:space="preserve">4X6 SCRAPER </t>
  </si>
  <si>
    <t>CLS 400ML HAND SANI EA</t>
  </si>
  <si>
    <t>MULTI PURPOSE DISINFECTANT CS</t>
  </si>
  <si>
    <t>MULTI PURPOSE DISINFECTANT GAL</t>
  </si>
  <si>
    <t>TWL BLACK MICRO</t>
  </si>
  <si>
    <t>LT DUTY MICROFIBER  LB</t>
  </si>
  <si>
    <t xml:space="preserve">NITRL MD BX         </t>
  </si>
  <si>
    <t xml:space="preserve">NITRL LG BX         </t>
  </si>
  <si>
    <t xml:space="preserve">NITRL 1X BX         </t>
  </si>
  <si>
    <t xml:space="preserve">NITRL PF 2X BX      </t>
  </si>
  <si>
    <t>REUSABLE FACE COVERS (SET OF 25)</t>
  </si>
  <si>
    <t>MI HOME GAITER (GRAY)</t>
  </si>
  <si>
    <t>ALUM WET MOP HANDLE</t>
  </si>
  <si>
    <t>7601SAN</t>
  </si>
  <si>
    <t>CLS SANITIZER DISP #7507</t>
  </si>
  <si>
    <t>7602SAN</t>
  </si>
  <si>
    <t>CLS SENSOR SANITIZER DISP #7707</t>
  </si>
  <si>
    <t>SANITIZING STATION</t>
  </si>
  <si>
    <t>FA-CA0562</t>
  </si>
  <si>
    <t>MEDI-RIP 2"</t>
  </si>
  <si>
    <t>FA-CA1401</t>
  </si>
  <si>
    <t>EYE WASH 1/2 OZ</t>
  </si>
  <si>
    <t>FA-CA1638</t>
  </si>
  <si>
    <t>BLOOD STOPPER COMPRESS</t>
  </si>
  <si>
    <t>FA-CA5300</t>
  </si>
  <si>
    <t>ANTISEPTIC SPRAY</t>
  </si>
  <si>
    <t>FA-CAR213</t>
  </si>
  <si>
    <t>HAND SANITIZER</t>
  </si>
  <si>
    <t>FA-CAR214</t>
  </si>
  <si>
    <t>EYE PADS</t>
  </si>
  <si>
    <t>PT20BK</t>
  </si>
  <si>
    <t>PT20NV</t>
  </si>
  <si>
    <t>PT88CH</t>
  </si>
  <si>
    <t>S302WH</t>
  </si>
  <si>
    <t>SP14CH</t>
  </si>
  <si>
    <t>SP14NV</t>
  </si>
  <si>
    <t>SP24NV</t>
  </si>
  <si>
    <t xml:space="preserve">NAPKIN RED          </t>
  </si>
  <si>
    <t xml:space="preserve">NAPKIN NAVY         </t>
  </si>
  <si>
    <t xml:space="preserve">4X8 SILVER BLACK   </t>
  </si>
  <si>
    <t>NAPKIN ROYAL BLUE</t>
  </si>
  <si>
    <t>TC 85X85 WHITE</t>
  </si>
  <si>
    <t xml:space="preserve">TC 90X90 BLACK      </t>
  </si>
  <si>
    <t>FIBERGLASS DUST MOP HANDLE</t>
  </si>
  <si>
    <t>FA-CA2821</t>
  </si>
  <si>
    <t>BLOOD BOURNE PATHOGEN KIT</t>
  </si>
  <si>
    <t>PT88NV</t>
  </si>
  <si>
    <t>SY20CR</t>
  </si>
  <si>
    <t>SY42CF</t>
  </si>
  <si>
    <t>FA-CA0832</t>
  </si>
  <si>
    <t>GAUZE PADS 3 X 3</t>
  </si>
  <si>
    <t>MIMIX PRO PANT</t>
  </si>
  <si>
    <t>4X10 SILVER BLACK</t>
  </si>
  <si>
    <t xml:space="preserve">NAPKIN ORANGE       </t>
  </si>
  <si>
    <t>FRESHSCENT AIR FRESHENER</t>
  </si>
  <si>
    <t>FRESHSCENT BOWL CLIP</t>
  </si>
  <si>
    <t>FRESHSCENT URINAL SCREEN</t>
  </si>
  <si>
    <t>FRESHSCENT DISP. BLACK</t>
  </si>
  <si>
    <t>FRESHSCENT DISP. WHITE</t>
  </si>
  <si>
    <t xml:space="preserve">BLANKET BATH        </t>
  </si>
  <si>
    <t>ENDURANCE MAGNA GOWN</t>
  </si>
  <si>
    <t>SANI URINAL MAT EACH</t>
  </si>
  <si>
    <t>SP20GI</t>
  </si>
  <si>
    <t>1260</t>
  </si>
  <si>
    <t>50</t>
  </si>
  <si>
    <t>307</t>
  </si>
  <si>
    <t>330</t>
  </si>
  <si>
    <t>7670</t>
  </si>
  <si>
    <t>7680</t>
  </si>
  <si>
    <t>21</t>
  </si>
  <si>
    <t>1150</t>
  </si>
  <si>
    <t>1160</t>
  </si>
  <si>
    <t>1494</t>
  </si>
  <si>
    <t>2137</t>
  </si>
  <si>
    <t>9" JMBO TP (NP-5216)</t>
  </si>
  <si>
    <t>2139</t>
  </si>
  <si>
    <t>NATURAL HW800 (6800ENC)</t>
  </si>
  <si>
    <t>2190</t>
  </si>
  <si>
    <t>2261</t>
  </si>
  <si>
    <t>2322</t>
  </si>
  <si>
    <t>2395</t>
  </si>
  <si>
    <t>2397</t>
  </si>
  <si>
    <t>2413</t>
  </si>
  <si>
    <t>7601</t>
  </si>
  <si>
    <t>7625</t>
  </si>
  <si>
    <t>7627</t>
  </si>
  <si>
    <t>7632</t>
  </si>
  <si>
    <t>7790</t>
  </si>
  <si>
    <t>1250</t>
  </si>
  <si>
    <t>70</t>
  </si>
  <si>
    <t>337</t>
  </si>
  <si>
    <t>340</t>
  </si>
  <si>
    <t>349</t>
  </si>
  <si>
    <t>352</t>
  </si>
  <si>
    <t>603</t>
  </si>
  <si>
    <t>1194</t>
  </si>
  <si>
    <t>1460</t>
  </si>
  <si>
    <t>1467</t>
  </si>
  <si>
    <t>2143</t>
  </si>
  <si>
    <t>PREMIUM MULTIFOLD (NP-5301)</t>
  </si>
  <si>
    <t>2183</t>
  </si>
  <si>
    <t>CONV TISSUE (96 ROLL) (58596U)</t>
  </si>
  <si>
    <t>2310</t>
  </si>
  <si>
    <t>2314</t>
  </si>
  <si>
    <t>2318</t>
  </si>
  <si>
    <t>7637</t>
  </si>
  <si>
    <t>1176</t>
  </si>
  <si>
    <t>1269</t>
  </si>
  <si>
    <t>2267</t>
  </si>
  <si>
    <t>2396</t>
  </si>
  <si>
    <t>11</t>
  </si>
  <si>
    <t>301</t>
  </si>
  <si>
    <t>406</t>
  </si>
  <si>
    <t>VINYL PF MD 3MIL VMD5201</t>
  </si>
  <si>
    <t>408</t>
  </si>
  <si>
    <t>VINYL PF XL 3MIL VXL5201</t>
  </si>
  <si>
    <t>417</t>
  </si>
  <si>
    <t>LATEX PF LG 4MIL LLG5201</t>
  </si>
  <si>
    <t>418</t>
  </si>
  <si>
    <t>LATEX PF XL 4MIL LXL5201</t>
  </si>
  <si>
    <t>1501</t>
  </si>
  <si>
    <t>1018</t>
  </si>
  <si>
    <t>1156</t>
  </si>
  <si>
    <t>1826</t>
  </si>
  <si>
    <t>7526</t>
  </si>
  <si>
    <t>7550</t>
  </si>
  <si>
    <t>7552</t>
  </si>
  <si>
    <t>102</t>
  </si>
  <si>
    <t>116</t>
  </si>
  <si>
    <t>157</t>
  </si>
  <si>
    <t>166</t>
  </si>
  <si>
    <t>283</t>
  </si>
  <si>
    <t>2135</t>
  </si>
  <si>
    <t>1111</t>
  </si>
  <si>
    <t>1411</t>
  </si>
  <si>
    <t>2192</t>
  </si>
  <si>
    <t>7672</t>
  </si>
  <si>
    <t>2182</t>
  </si>
  <si>
    <t>CFEED (NP-5505)</t>
  </si>
  <si>
    <t>7633</t>
  </si>
  <si>
    <t>7634</t>
  </si>
  <si>
    <t>7643</t>
  </si>
  <si>
    <t>1211</t>
  </si>
  <si>
    <t>526</t>
  </si>
  <si>
    <t>527</t>
  </si>
  <si>
    <t>528</t>
  </si>
  <si>
    <t>549</t>
  </si>
  <si>
    <t>550</t>
  </si>
  <si>
    <t>551</t>
  </si>
  <si>
    <t>552</t>
  </si>
  <si>
    <t>579</t>
  </si>
  <si>
    <t>1190</t>
  </si>
  <si>
    <t>1611</t>
  </si>
  <si>
    <t>405</t>
  </si>
  <si>
    <t>VINYL PF SM 3MIL VSM5201</t>
  </si>
  <si>
    <t>407</t>
  </si>
  <si>
    <t>VINYL PF LG 3MIL VLG5201</t>
  </si>
  <si>
    <t>413</t>
  </si>
  <si>
    <t>VINYL POWDER LG VLG5101</t>
  </si>
  <si>
    <t>454</t>
  </si>
  <si>
    <t>NITRILE BLUE PF XL 4MIL NXL5201</t>
  </si>
  <si>
    <t>1838</t>
  </si>
  <si>
    <t>7538</t>
  </si>
  <si>
    <t>7553</t>
  </si>
  <si>
    <t>4016210</t>
  </si>
  <si>
    <t>1463</t>
  </si>
  <si>
    <t>309</t>
  </si>
  <si>
    <t>2</t>
  </si>
  <si>
    <t>348</t>
  </si>
  <si>
    <t>2414</t>
  </si>
  <si>
    <t>1475</t>
  </si>
  <si>
    <t>8</t>
  </si>
  <si>
    <t>1266</t>
  </si>
  <si>
    <t>1466</t>
  </si>
  <si>
    <t>1166</t>
  </si>
  <si>
    <t>1230</t>
  </si>
  <si>
    <t>1430</t>
  </si>
  <si>
    <t>1304</t>
  </si>
  <si>
    <t>609</t>
  </si>
  <si>
    <t>7791</t>
  </si>
  <si>
    <t>1011</t>
  </si>
  <si>
    <t>2269</t>
  </si>
  <si>
    <t>7603</t>
  </si>
  <si>
    <t>2324</t>
  </si>
  <si>
    <t>462</t>
  </si>
  <si>
    <t>NITRILE BLK PF LG 6MIL NLG720</t>
  </si>
  <si>
    <t>463</t>
  </si>
  <si>
    <t>NITRILE BLK PF XL 6MIL NXL720</t>
  </si>
  <si>
    <t>471</t>
  </si>
  <si>
    <t>NITRILE BLK PF MD 6MIL NMD720</t>
  </si>
  <si>
    <t>2263</t>
  </si>
  <si>
    <t>2320</t>
  </si>
  <si>
    <t>7602</t>
  </si>
  <si>
    <t>7502</t>
  </si>
  <si>
    <t>2312</t>
  </si>
  <si>
    <t>2316</t>
  </si>
  <si>
    <t>1814</t>
  </si>
  <si>
    <t>7514</t>
  </si>
  <si>
    <t>2265</t>
  </si>
  <si>
    <t>7604</t>
  </si>
  <si>
    <t>331</t>
  </si>
  <si>
    <t>115</t>
  </si>
  <si>
    <t>5990</t>
  </si>
  <si>
    <t>361</t>
  </si>
  <si>
    <t>NATURE'S LINEN CRT</t>
  </si>
  <si>
    <t>7600</t>
  </si>
  <si>
    <t>40</t>
  </si>
  <si>
    <t>334</t>
  </si>
  <si>
    <t>821</t>
  </si>
  <si>
    <t>43</t>
  </si>
  <si>
    <t>804</t>
  </si>
  <si>
    <t>828</t>
  </si>
  <si>
    <t>6</t>
  </si>
  <si>
    <t>453</t>
  </si>
  <si>
    <t>NITRILE BLUE PF LG 4MIL NLG5201</t>
  </si>
  <si>
    <t>2138</t>
  </si>
  <si>
    <t>WHITE HW700 (6800EWC)</t>
  </si>
  <si>
    <t>306</t>
  </si>
  <si>
    <t>342</t>
  </si>
  <si>
    <t>1360</t>
  </si>
  <si>
    <t>802</t>
  </si>
  <si>
    <t>163</t>
  </si>
  <si>
    <t>229</t>
  </si>
  <si>
    <t>280</t>
  </si>
  <si>
    <t>2229</t>
  </si>
  <si>
    <t>KITCH ROLL(06350-12)</t>
  </si>
  <si>
    <t>2274</t>
  </si>
  <si>
    <t>467</t>
  </si>
  <si>
    <t>562</t>
  </si>
  <si>
    <t>1794</t>
  </si>
  <si>
    <t>2260</t>
  </si>
  <si>
    <t>400</t>
  </si>
  <si>
    <t>7</t>
  </si>
  <si>
    <t>452</t>
  </si>
  <si>
    <t>NITRILE BLUE PF MD 4MIL NMD5201</t>
  </si>
  <si>
    <t>60</t>
  </si>
  <si>
    <t>3</t>
  </si>
  <si>
    <t>126</t>
  </si>
  <si>
    <t>286</t>
  </si>
  <si>
    <t>1275</t>
  </si>
  <si>
    <t>150</t>
  </si>
  <si>
    <t>208</t>
  </si>
  <si>
    <t>276</t>
  </si>
  <si>
    <t>CUID</t>
  </si>
  <si>
    <t>Br #</t>
  </si>
  <si>
    <t>Rt #</t>
  </si>
  <si>
    <t>Acct #</t>
  </si>
  <si>
    <t>Cust #</t>
  </si>
  <si>
    <t>Cust Name</t>
  </si>
  <si>
    <t>Delivery Day</t>
  </si>
  <si>
    <t>Freq</t>
  </si>
  <si>
    <t>Supergroup</t>
  </si>
  <si>
    <t>Revenue Class</t>
  </si>
  <si>
    <t>Usage</t>
  </si>
  <si>
    <t>Current Route</t>
  </si>
  <si>
    <t>Current Delivery Day</t>
  </si>
  <si>
    <t>Current Freq</t>
  </si>
  <si>
    <t>New Route</t>
  </si>
  <si>
    <t>New Delivery Day</t>
  </si>
  <si>
    <t>New Freq</t>
  </si>
  <si>
    <t>00000</t>
  </si>
  <si>
    <t xml:space="preserve">7 </t>
  </si>
  <si>
    <t>GB</t>
  </si>
  <si>
    <t>GT</t>
  </si>
  <si>
    <t>00001</t>
  </si>
  <si>
    <t>00002</t>
  </si>
  <si>
    <t>00003</t>
  </si>
  <si>
    <t>00004</t>
  </si>
  <si>
    <t>00005</t>
  </si>
  <si>
    <t xml:space="preserve">5 </t>
  </si>
  <si>
    <t>5</t>
  </si>
  <si>
    <t>00007</t>
  </si>
  <si>
    <t xml:space="preserve">6 </t>
  </si>
  <si>
    <t xml:space="preserve">3 </t>
  </si>
  <si>
    <t>1</t>
  </si>
  <si>
    <t>S</t>
  </si>
  <si>
    <t>12</t>
  </si>
  <si>
    <t>10</t>
  </si>
  <si>
    <t>A1</t>
  </si>
  <si>
    <t xml:space="preserve">4 </t>
  </si>
  <si>
    <t>4</t>
  </si>
  <si>
    <t>B4</t>
  </si>
  <si>
    <t xml:space="preserve">1 </t>
  </si>
  <si>
    <t>A2</t>
  </si>
  <si>
    <t xml:space="preserve">2 </t>
  </si>
  <si>
    <t>B2</t>
  </si>
  <si>
    <t>B3</t>
  </si>
  <si>
    <t>00008</t>
  </si>
  <si>
    <t xml:space="preserve">CHARTER COMMUNICATIONS        </t>
  </si>
  <si>
    <t>A3</t>
  </si>
  <si>
    <t>B1</t>
  </si>
  <si>
    <t>A4</t>
  </si>
  <si>
    <t>00006</t>
  </si>
  <si>
    <t>00009</t>
  </si>
  <si>
    <t>00013</t>
  </si>
  <si>
    <t>00011</t>
  </si>
  <si>
    <t>1567</t>
  </si>
  <si>
    <t>FA</t>
  </si>
  <si>
    <t>L</t>
  </si>
  <si>
    <t>00010</t>
  </si>
  <si>
    <t>HJ10BK</t>
  </si>
  <si>
    <t>PERFORMANCE WORK HOODIE</t>
  </si>
  <si>
    <t>JT50BK</t>
  </si>
  <si>
    <t>SY10BC</t>
  </si>
  <si>
    <t>SY20BC</t>
  </si>
  <si>
    <t>480</t>
  </si>
  <si>
    <t>D GRIP PF LG 8MIL ORNG NLG9201T</t>
  </si>
  <si>
    <t>481</t>
  </si>
  <si>
    <t>D GRIP PF XL 8MIL ORNG NXL9201T</t>
  </si>
  <si>
    <t>00017</t>
  </si>
  <si>
    <t>PC20NV</t>
  </si>
  <si>
    <t xml:space="preserve">PT WORK COTTON                  </t>
  </si>
  <si>
    <t>SC30NV</t>
  </si>
  <si>
    <t>ST WORK COTTON LS</t>
  </si>
  <si>
    <t>SC40NV</t>
  </si>
  <si>
    <t>ST WORK COTTON SS</t>
  </si>
  <si>
    <t>357</t>
  </si>
  <si>
    <t>TWL SHOP GRAY</t>
  </si>
  <si>
    <t>2412</t>
  </si>
  <si>
    <t>MULTI PURPOSE DISINFECTANT QUART</t>
  </si>
  <si>
    <t>00012</t>
  </si>
  <si>
    <t>PT2ABK</t>
  </si>
  <si>
    <t>PT WORK PERF</t>
  </si>
  <si>
    <t>SY32BC</t>
  </si>
  <si>
    <t>439</t>
  </si>
  <si>
    <t>POLY FS LG CS</t>
  </si>
  <si>
    <t>563</t>
  </si>
  <si>
    <t>IND BLACK PFREE NITRILE XL BX</t>
  </si>
  <si>
    <t>571</t>
  </si>
  <si>
    <t>IND BLACK PFREE NITRILE MD BX</t>
  </si>
  <si>
    <t>2287</t>
  </si>
  <si>
    <t>2420</t>
  </si>
  <si>
    <t xml:space="preserve">COVERALL BLEND                  </t>
  </si>
  <si>
    <t>PD60PW</t>
  </si>
  <si>
    <t>PT JEAN</t>
  </si>
  <si>
    <t>PD80PW</t>
  </si>
  <si>
    <t>SP14GB</t>
  </si>
  <si>
    <t>SP14BK</t>
  </si>
  <si>
    <t>SP24BK</t>
  </si>
  <si>
    <t>PT20CH</t>
  </si>
  <si>
    <t>F380C</t>
  </si>
  <si>
    <t>SY42BC</t>
  </si>
  <si>
    <t>SP14EX</t>
  </si>
  <si>
    <t>ST WORK LS</t>
  </si>
  <si>
    <t>SP24EX</t>
  </si>
  <si>
    <t>ST WORK SS</t>
  </si>
  <si>
    <t xml:space="preserve">ST EXEC OX/BDC                  </t>
  </si>
  <si>
    <t>00014</t>
  </si>
  <si>
    <t>SY10CR</t>
  </si>
  <si>
    <t>PT FLAME RESISTANT</t>
  </si>
  <si>
    <t>PLW2NV</t>
  </si>
  <si>
    <t>SLU8NV</t>
  </si>
  <si>
    <t>2421</t>
  </si>
  <si>
    <t>2450</t>
  </si>
  <si>
    <t>SANIPOD PETITE</t>
  </si>
  <si>
    <t>2451</t>
  </si>
  <si>
    <t>POD PETITE LINER CASSETTE REFILL</t>
  </si>
  <si>
    <t>159</t>
  </si>
  <si>
    <t>NAPKIN HUNTER GREEN</t>
  </si>
  <si>
    <t>230</t>
  </si>
  <si>
    <t>TC 90X156 WHITE</t>
  </si>
  <si>
    <t>202</t>
  </si>
  <si>
    <t>TC 90" ROUND WHITE</t>
  </si>
  <si>
    <t>245</t>
  </si>
  <si>
    <t>TC 90X156 BLACK</t>
  </si>
  <si>
    <t>257</t>
  </si>
  <si>
    <t>TC 120" ROUND BLACK</t>
  </si>
  <si>
    <t>281</t>
  </si>
  <si>
    <t>TC 52X52 WHITE</t>
  </si>
  <si>
    <t>298</t>
  </si>
  <si>
    <t>TC 120" ROUND WHITE</t>
  </si>
  <si>
    <t>140</t>
  </si>
  <si>
    <t>TC 90" ROUND BLACK</t>
  </si>
  <si>
    <t>154</t>
  </si>
  <si>
    <t xml:space="preserve">NAPKIN EGGPLANT     </t>
  </si>
  <si>
    <t>179</t>
  </si>
  <si>
    <t>NAPKIN KELLY GREEN</t>
  </si>
  <si>
    <t>151</t>
  </si>
  <si>
    <t xml:space="preserve">NAPKIN PINK         </t>
  </si>
  <si>
    <t>155</t>
  </si>
  <si>
    <t xml:space="preserve">NAPKIN GOLD         </t>
  </si>
  <si>
    <t>284</t>
  </si>
  <si>
    <t>TC 72X72 WHITE</t>
  </si>
  <si>
    <t>416</t>
  </si>
  <si>
    <t>LATEX PF MD 4MIL LMD5201</t>
  </si>
  <si>
    <t>601</t>
  </si>
  <si>
    <t>DISPOSABLE FACE MASK BX</t>
  </si>
  <si>
    <t>805</t>
  </si>
  <si>
    <t xml:space="preserve">TWL GRN MEDICAL     </t>
  </si>
  <si>
    <t>1125</t>
  </si>
  <si>
    <t>3X5 RED PEPPER</t>
  </si>
  <si>
    <t>436</t>
  </si>
  <si>
    <t>NITRILE BLUE PF MD 3MIL NMD400</t>
  </si>
  <si>
    <t>1143</t>
  </si>
  <si>
    <t>3X5 MICHIGAN MAT CHESTNUT</t>
  </si>
  <si>
    <t>1443</t>
  </si>
  <si>
    <t>4X6 MICHIGAN MAT CHESTNUT</t>
  </si>
  <si>
    <t>1225</t>
  </si>
  <si>
    <t>3X10 RED PEPPER</t>
  </si>
  <si>
    <t>NITRILE BLK PF XXL 6MIL NXXL720</t>
  </si>
  <si>
    <t>41</t>
  </si>
  <si>
    <t xml:space="preserve">SHEETS 54 FLAT      </t>
  </si>
  <si>
    <t>1130</t>
  </si>
  <si>
    <t xml:space="preserve">3X5 SUPERMAT     </t>
  </si>
  <si>
    <t>438</t>
  </si>
  <si>
    <t>POLY FS MD CS</t>
  </si>
  <si>
    <t>1110</t>
  </si>
  <si>
    <t xml:space="preserve">3X5 CLASSIC SHADOW GREY      </t>
  </si>
  <si>
    <t>1210</t>
  </si>
  <si>
    <t>3X10 CLASSIC SHADOW GRAY</t>
  </si>
  <si>
    <t>44</t>
  </si>
  <si>
    <t xml:space="preserve">SHEETS 81 FLAT      </t>
  </si>
  <si>
    <t>56</t>
  </si>
  <si>
    <t xml:space="preserve">SHEET FULL FIT      </t>
  </si>
  <si>
    <t>325</t>
  </si>
  <si>
    <t xml:space="preserve">TWL LUXURY BATH     </t>
  </si>
  <si>
    <t>333</t>
  </si>
  <si>
    <t xml:space="preserve">TWL BATH MAT        </t>
  </si>
  <si>
    <t>1107</t>
  </si>
  <si>
    <t>3X5 CLASSIC HUNTER GREEN</t>
  </si>
  <si>
    <t>1175</t>
  </si>
  <si>
    <t>3X5 MICHIGAN MAT BLK SMK</t>
  </si>
  <si>
    <t>2253</t>
  </si>
  <si>
    <t>FACIAL TISSUE (NP-5701)</t>
  </si>
  <si>
    <t>4X8 CHOCOLATE BLACK</t>
  </si>
  <si>
    <t>2297</t>
  </si>
  <si>
    <t>FA-2466</t>
  </si>
  <si>
    <t>FOIL BLANKET 52" X 84"</t>
  </si>
  <si>
    <t>1154</t>
  </si>
  <si>
    <t>SV02</t>
  </si>
  <si>
    <t>ORANGE MESH HI-VIS VEST</t>
  </si>
  <si>
    <t>1840</t>
  </si>
  <si>
    <t xml:space="preserve">MOPHEAD 60          </t>
  </si>
  <si>
    <t>7540</t>
  </si>
  <si>
    <t xml:space="preserve">FRAME MOP 60        </t>
  </si>
  <si>
    <t>FA615CAB</t>
  </si>
  <si>
    <t>FIRST AID KIT CAB (25 PERSON)</t>
  </si>
  <si>
    <t>209</t>
  </si>
  <si>
    <t xml:space="preserve">TC 85X85 BLACK      </t>
  </si>
  <si>
    <t>228</t>
  </si>
  <si>
    <t>TC 52X90 BLACK</t>
  </si>
  <si>
    <t>1010</t>
  </si>
  <si>
    <t>2.5X3 CLASSIC SHADOW GRAY</t>
  </si>
  <si>
    <t>00016</t>
  </si>
  <si>
    <t>1425</t>
  </si>
  <si>
    <t xml:space="preserve">4X6 RED PEPPER      </t>
  </si>
  <si>
    <t>7516</t>
  </si>
  <si>
    <t xml:space="preserve">24 MIRCO INSERT     </t>
  </si>
  <si>
    <t>00030</t>
  </si>
  <si>
    <t>00048</t>
  </si>
  <si>
    <t>00061</t>
  </si>
  <si>
    <t>168</t>
  </si>
  <si>
    <t xml:space="preserve">NAPKIN IVORY        </t>
  </si>
  <si>
    <t>211</t>
  </si>
  <si>
    <t>TC 52X52 IVORY</t>
  </si>
  <si>
    <t>192</t>
  </si>
  <si>
    <t>TC 72X72 BLACK</t>
  </si>
  <si>
    <t>2102</t>
  </si>
  <si>
    <t>1800</t>
  </si>
  <si>
    <t xml:space="preserve">WETMOP MICROFBR     </t>
  </si>
  <si>
    <t>1261</t>
  </si>
  <si>
    <t xml:space="preserve">3X10 BLACK SAND TRAP </t>
  </si>
  <si>
    <t>547</t>
  </si>
  <si>
    <t xml:space="preserve">3ML VL PF LG BX     </t>
  </si>
  <si>
    <t>212</t>
  </si>
  <si>
    <t>TC 90" ROUND IVORY</t>
  </si>
  <si>
    <t>318</t>
  </si>
  <si>
    <t>TC 120" ROUND IVORY</t>
  </si>
  <si>
    <t>608</t>
  </si>
  <si>
    <t>MI HOME GAITER (NAVY)</t>
  </si>
  <si>
    <t>00046</t>
  </si>
  <si>
    <t>00029</t>
  </si>
  <si>
    <t>2268</t>
  </si>
  <si>
    <t>CLS 400ML HAND SANI CS</t>
  </si>
  <si>
    <t>00037</t>
  </si>
  <si>
    <t>485</t>
  </si>
  <si>
    <t>NITRILE BLUE PF 2X 4MIL NXXL5201</t>
  </si>
  <si>
    <t>567</t>
  </si>
  <si>
    <t>IND BLACK PFREE NITRILE 2X BX</t>
  </si>
  <si>
    <t>2271</t>
  </si>
  <si>
    <t>160</t>
  </si>
  <si>
    <t xml:space="preserve">NAPKIN YELLOW       </t>
  </si>
  <si>
    <t>2105</t>
  </si>
  <si>
    <t>2262</t>
  </si>
  <si>
    <t>CLS ANTIBAC FOAM CASE</t>
  </si>
  <si>
    <t>225</t>
  </si>
  <si>
    <t>TC 62X62 BLACK</t>
  </si>
  <si>
    <t>FA-CAKG</t>
  </si>
  <si>
    <t>KIT GLOVES</t>
  </si>
  <si>
    <t>FA-CA0912</t>
  </si>
  <si>
    <t>COLD PACK SMALL</t>
  </si>
  <si>
    <t>53</t>
  </si>
  <si>
    <t>00091</t>
  </si>
  <si>
    <t>00092</t>
  </si>
  <si>
    <t>00093</t>
  </si>
  <si>
    <t>00094</t>
  </si>
  <si>
    <t>SP14LB</t>
  </si>
  <si>
    <t>SY42BR</t>
  </si>
  <si>
    <t>SY32CF</t>
  </si>
  <si>
    <t>SP14WH</t>
  </si>
  <si>
    <t>2504</t>
  </si>
  <si>
    <t>CT10NV</t>
  </si>
  <si>
    <t>SP18BG</t>
  </si>
  <si>
    <t>PX62BK</t>
  </si>
  <si>
    <t>SY32BR</t>
  </si>
  <si>
    <t>JT50CH</t>
  </si>
  <si>
    <t>PC20CH</t>
  </si>
  <si>
    <t>SC30GG</t>
  </si>
  <si>
    <t>PT2ANV</t>
  </si>
  <si>
    <t>SY36MP</t>
  </si>
  <si>
    <t>SY46MP</t>
  </si>
  <si>
    <t>SP24CH</t>
  </si>
  <si>
    <t>00090</t>
  </si>
  <si>
    <t>CC14NV</t>
  </si>
  <si>
    <t>SC30KH</t>
  </si>
  <si>
    <t>SY24CV</t>
  </si>
  <si>
    <t>SY14CV</t>
  </si>
  <si>
    <t>DAVE'S GARAGE</t>
  </si>
  <si>
    <t>00089</t>
  </si>
  <si>
    <t>00097</t>
  </si>
  <si>
    <t>C310BK</t>
  </si>
  <si>
    <t>PT20KH</t>
  </si>
  <si>
    <t>SP14DN</t>
  </si>
  <si>
    <t>FOAMING SKIN SANITIZER</t>
  </si>
  <si>
    <t>FA1122</t>
  </si>
  <si>
    <t>NON ASPIRIN TABLETS</t>
  </si>
  <si>
    <t>FAS90658</t>
  </si>
  <si>
    <t>READY FIRST AID</t>
  </si>
  <si>
    <t>FA-CA1102</t>
  </si>
  <si>
    <t>IBUPROFEN TABLETS</t>
  </si>
  <si>
    <t>00106</t>
  </si>
  <si>
    <t>2436</t>
  </si>
  <si>
    <t>SPRAY &amp; WIPE CLEANER CS</t>
  </si>
  <si>
    <t>00107</t>
  </si>
  <si>
    <t>00136</t>
  </si>
  <si>
    <t>EPK5000DF</t>
  </si>
  <si>
    <t>EPIK LUXURY FOAM HAND WASH</t>
  </si>
  <si>
    <t>FAS746005</t>
  </si>
  <si>
    <t>READY FIRST AID PLUS</t>
  </si>
  <si>
    <t>516</t>
  </si>
  <si>
    <t xml:space="preserve">LATEX PF MD BX      </t>
  </si>
  <si>
    <t>48</t>
  </si>
  <si>
    <t xml:space="preserve">SHEETS QUEEN FL     </t>
  </si>
  <si>
    <t>57</t>
  </si>
  <si>
    <t xml:space="preserve">SHEET QUEEN FIT     </t>
  </si>
  <si>
    <t>506</t>
  </si>
  <si>
    <t xml:space="preserve">VL GLV PF MD BX     </t>
  </si>
  <si>
    <t>1407</t>
  </si>
  <si>
    <t>4X6 CLASSIC HUNTER GREEN</t>
  </si>
  <si>
    <t>2264</t>
  </si>
  <si>
    <t>CLS HD GRIT SOAP CS</t>
  </si>
  <si>
    <t>1511</t>
  </si>
  <si>
    <t>4X8 CLASSIC BLACK</t>
  </si>
  <si>
    <t>580</t>
  </si>
  <si>
    <t>8-MIL DMND GRIP LG PF NTRL GL BX</t>
  </si>
  <si>
    <t xml:space="preserve">  </t>
  </si>
  <si>
    <t>253</t>
  </si>
  <si>
    <t>TC 52X52 GREEN</t>
  </si>
  <si>
    <t>FOAMING SKIN SANITIZER CASE</t>
  </si>
  <si>
    <t>ORTHOSPORT PHYSICAL THERAPY</t>
  </si>
  <si>
    <t>1243</t>
  </si>
  <si>
    <t>3X10 MICHIGAN MAT CHESTNUT</t>
  </si>
  <si>
    <t>104</t>
  </si>
  <si>
    <t>NAPKIN CHOCOLATE</t>
  </si>
  <si>
    <t>350</t>
  </si>
  <si>
    <t xml:space="preserve">TWL SHOP SM WHT     </t>
  </si>
  <si>
    <t>1623</t>
  </si>
  <si>
    <t xml:space="preserve">4X10 SANDTRAP SHADOW GREY  </t>
  </si>
  <si>
    <t>00096</t>
  </si>
  <si>
    <t>1311</t>
  </si>
  <si>
    <t>3X15 CLA BLACK</t>
  </si>
  <si>
    <t>1902</t>
  </si>
  <si>
    <t>MICRO MOP BUCKET W/ WHEELS</t>
  </si>
  <si>
    <t>1885</t>
  </si>
  <si>
    <t>1461</t>
  </si>
  <si>
    <t>4X6 BLACK SAND TRAP</t>
  </si>
  <si>
    <t>1410</t>
  </si>
  <si>
    <t>4X6 CLASSIC SHADOW GRAY</t>
  </si>
  <si>
    <t>1510</t>
  </si>
  <si>
    <t xml:space="preserve">4X8 CLASSIC SHADOW GREY     </t>
  </si>
  <si>
    <t>1884</t>
  </si>
  <si>
    <t xml:space="preserve">MOPHEAD 24  BLU     </t>
  </si>
  <si>
    <t>288</t>
  </si>
  <si>
    <t>TC 52X114 IVORY</t>
  </si>
  <si>
    <t>2209</t>
  </si>
  <si>
    <t>1310</t>
  </si>
  <si>
    <t xml:space="preserve">3X15 CLA SHADOW GREY    </t>
  </si>
  <si>
    <t>2250</t>
  </si>
  <si>
    <t>507</t>
  </si>
  <si>
    <t xml:space="preserve">VL GLV PF LG BX     </t>
  </si>
  <si>
    <t>2187</t>
  </si>
  <si>
    <t>1157</t>
  </si>
  <si>
    <t>3X9 COMPLETE COMFORT</t>
  </si>
  <si>
    <t>162</t>
  </si>
  <si>
    <t xml:space="preserve">NAPKIN PEACH        </t>
  </si>
  <si>
    <t>292</t>
  </si>
  <si>
    <t>TC 90X90 IVORY</t>
  </si>
  <si>
    <t>2266</t>
  </si>
  <si>
    <t>CLS HAND SAN 900 CASE</t>
  </si>
  <si>
    <t>374</t>
  </si>
  <si>
    <t>TC 90X156 IVORY</t>
  </si>
  <si>
    <t>00015</t>
  </si>
  <si>
    <t>CR36S</t>
  </si>
  <si>
    <t>ORANGE 36" 10# BLK BASE CONE</t>
  </si>
  <si>
    <t>2302</t>
  </si>
  <si>
    <t>FA-CA0324</t>
  </si>
  <si>
    <t>KNUCKLE BANDAGES</t>
  </si>
  <si>
    <t>FA-CA0334</t>
  </si>
  <si>
    <t>FINGERTIP BANDAGES</t>
  </si>
  <si>
    <t>FA-CA0535</t>
  </si>
  <si>
    <t>TAPE-TRICUT</t>
  </si>
  <si>
    <t>FA-CA1426</t>
  </si>
  <si>
    <t>EYEWASH REFILL 32OZ</t>
  </si>
  <si>
    <t>FA-CA5000</t>
  </si>
  <si>
    <t>BURN SPRAY</t>
  </si>
  <si>
    <t>1207</t>
  </si>
  <si>
    <t>3X10 CLASSIC HUNTER GREEN</t>
  </si>
  <si>
    <t>2317</t>
  </si>
  <si>
    <t>1610</t>
  </si>
  <si>
    <t xml:space="preserve">4X10 CLASSIC SHADOW GREY     </t>
  </si>
  <si>
    <t>7626</t>
  </si>
  <si>
    <t>CFDDSP(CCD-050)</t>
  </si>
  <si>
    <t>00111</t>
  </si>
  <si>
    <t>00203</t>
  </si>
  <si>
    <t>353</t>
  </si>
  <si>
    <t xml:space="preserve">TWL PRINT SM BL     </t>
  </si>
  <si>
    <t>113</t>
  </si>
  <si>
    <t>NAPKIN SEASPRAY</t>
  </si>
  <si>
    <t>173</t>
  </si>
  <si>
    <t xml:space="preserve">NAPKIN MAIZE        </t>
  </si>
  <si>
    <t>2397CS</t>
  </si>
  <si>
    <t>FRESH SCENT U-SCREEN CASE</t>
  </si>
  <si>
    <t>596</t>
  </si>
  <si>
    <t>HD NITRILE ORANGE LG BX</t>
  </si>
  <si>
    <t>2680</t>
  </si>
  <si>
    <t>290</t>
  </si>
  <si>
    <t>TC 72X72 IVORY</t>
  </si>
  <si>
    <t>00180</t>
  </si>
  <si>
    <t xml:space="preserve">BED PADS            </t>
  </si>
  <si>
    <t>2500</t>
  </si>
  <si>
    <t>2501</t>
  </si>
  <si>
    <t>557</t>
  </si>
  <si>
    <t xml:space="preserve">HFOLD SHP SM RD     </t>
  </si>
  <si>
    <t>7630</t>
  </si>
  <si>
    <t xml:space="preserve">EXPRESS TORK DI     </t>
  </si>
  <si>
    <t>1077-01</t>
  </si>
  <si>
    <t>COVERALL BLEND LS</t>
  </si>
  <si>
    <t>CT10OR</t>
  </si>
  <si>
    <t>HJ10NV</t>
  </si>
  <si>
    <t>ST52CH</t>
  </si>
  <si>
    <t>ST WORK BLEND SS</t>
  </si>
  <si>
    <t>JACKETS, LINED LS</t>
  </si>
  <si>
    <t>538</t>
  </si>
  <si>
    <t xml:space="preserve">POLY GLV MD BX      </t>
  </si>
  <si>
    <t>4ML NITRL 1X BX (NXL5201)</t>
  </si>
  <si>
    <t>553</t>
  </si>
  <si>
    <t>NITRL PF BLUE 2X BX (NXXL5201)</t>
  </si>
  <si>
    <t>COVERALL COT LS</t>
  </si>
  <si>
    <t>CEH2NV</t>
  </si>
  <si>
    <t>COVERALL FR</t>
  </si>
  <si>
    <t>PEJ2DD</t>
  </si>
  <si>
    <t>F1503</t>
  </si>
  <si>
    <t>WH BUTCHER FROCK</t>
  </si>
  <si>
    <t>S315</t>
  </si>
  <si>
    <t>ST BAKER SS</t>
  </si>
  <si>
    <t>SC40GG</t>
  </si>
  <si>
    <t>CT CHEF LS</t>
  </si>
  <si>
    <t>CEB2NV</t>
  </si>
  <si>
    <t>800NTJ-S</t>
  </si>
  <si>
    <t>PT SCRUB SM PERFOMAX JADE</t>
  </si>
  <si>
    <t>810NTJ-S</t>
  </si>
  <si>
    <t>ST SCRUB SM PERFOMAX JADE</t>
  </si>
  <si>
    <t>829NTJ-L</t>
  </si>
  <si>
    <t>JACKET PERFOMAX LG JADE</t>
  </si>
  <si>
    <t>829NTJ-M</t>
  </si>
  <si>
    <t>JACKET PERFOMAX MD JADE</t>
  </si>
  <si>
    <t>829NTJ-S</t>
  </si>
  <si>
    <t>JACKET PERFOMAX SM JADE</t>
  </si>
  <si>
    <t>800NTJ-XS</t>
  </si>
  <si>
    <t>PT SCRUB XS PERFOMAX JADE</t>
  </si>
  <si>
    <t>800NTJLCA</t>
  </si>
  <si>
    <t>PT SCRUB LG PERFOMAX MEDLINE</t>
  </si>
  <si>
    <t>800NTJMCA</t>
  </si>
  <si>
    <t>PT SCRUB MD PERFOMAX MEDLINE</t>
  </si>
  <si>
    <t>800NTJXLC</t>
  </si>
  <si>
    <t>PT SCRUB XL PERFOMAX MEDLINE</t>
  </si>
  <si>
    <t>800NTJXXL</t>
  </si>
  <si>
    <t>PT SCRUB XXL PERFOMAX MEDLINE</t>
  </si>
  <si>
    <t>810NTJ-XS</t>
  </si>
  <si>
    <t>ST SCRUB XS PERFOMAX JADE SS</t>
  </si>
  <si>
    <t>810NTJLCA</t>
  </si>
  <si>
    <t>ST SCRUB LG PERFOMAX JADE SS</t>
  </si>
  <si>
    <t>810NTJMCA</t>
  </si>
  <si>
    <t>ST SCRUB MD PERFOMAX JADE SS</t>
  </si>
  <si>
    <t>810NTJXLC</t>
  </si>
  <si>
    <t>ST SCRUB XL PERFOMAX JADE SS</t>
  </si>
  <si>
    <t>810NTJXXL</t>
  </si>
  <si>
    <t>ST SCRUB XXL PERFOMAX JADE SS</t>
  </si>
  <si>
    <t>829NTJ-1X</t>
  </si>
  <si>
    <t>JACKET PERFOMAX XL JADE</t>
  </si>
  <si>
    <t>829NTJ-2X</t>
  </si>
  <si>
    <t>JACKET PERFOMAX 2X JADE</t>
  </si>
  <si>
    <t>829NTJ-XS</t>
  </si>
  <si>
    <t>JACKET PERFOMAX XS JADE</t>
  </si>
  <si>
    <t>SP14SG</t>
  </si>
  <si>
    <t>FRCK WRAPAROUND WITH CUFFS LS</t>
  </si>
  <si>
    <t>KP10WH</t>
  </si>
  <si>
    <t>CT COUNTER MENS LS</t>
  </si>
  <si>
    <t>5010WH</t>
  </si>
  <si>
    <t>ST BAKER WITH BUTTONS SS</t>
  </si>
  <si>
    <t>ST BAKER WHITE W POCKET SS</t>
  </si>
  <si>
    <t>SP28BG</t>
  </si>
  <si>
    <t>ST FLAME RESISTANT LS</t>
  </si>
  <si>
    <t>LU200RNB</t>
  </si>
  <si>
    <t xml:space="preserve">PT RIGGS JEANS                  </t>
  </si>
  <si>
    <t>JEL2NV</t>
  </si>
  <si>
    <t xml:space="preserve">JACKET FR                       </t>
  </si>
  <si>
    <t>LML2GY</t>
  </si>
  <si>
    <t xml:space="preserve">JACKET LINER FR                 </t>
  </si>
  <si>
    <t>SEW2NV</t>
  </si>
  <si>
    <t>PD90PW</t>
  </si>
  <si>
    <t>PT FLEX JEAN</t>
  </si>
  <si>
    <t>PC20BN</t>
  </si>
  <si>
    <t>JT38BK</t>
  </si>
  <si>
    <t>JACKETS, TEAM LS</t>
  </si>
  <si>
    <t>SP24FD</t>
  </si>
  <si>
    <t>SY14FD</t>
  </si>
  <si>
    <t>SY24FD</t>
  </si>
  <si>
    <t>1724</t>
  </si>
  <si>
    <t xml:space="preserve">6X10 SANDTRAP SHADOW GREY    </t>
  </si>
  <si>
    <t>517</t>
  </si>
  <si>
    <t xml:space="preserve">LATEX PF LG BX      </t>
  </si>
  <si>
    <t>812</t>
  </si>
  <si>
    <t xml:space="preserve">PEDIATRIC GWN LARGE     </t>
  </si>
  <si>
    <t>4ML NITRL LG BX (NLG5201)</t>
  </si>
  <si>
    <t>461</t>
  </si>
  <si>
    <t>NITRILE BLK PF SM 6MIL NSM720</t>
  </si>
  <si>
    <t>255</t>
  </si>
  <si>
    <t>TC 52X52 ROYAL BLUE</t>
  </si>
  <si>
    <t>1494EOW</t>
  </si>
  <si>
    <t>1194EOW</t>
  </si>
  <si>
    <t>4ML NITRL SM BX (NSM5201)</t>
  </si>
  <si>
    <t>4ML NITRL MD BX (NMD5201)</t>
  </si>
  <si>
    <t>FA-LOG</t>
  </si>
  <si>
    <t>FA INSPECTION LOG</t>
  </si>
  <si>
    <t>1161</t>
  </si>
  <si>
    <t>3X5 BLACK SAND TRAP</t>
  </si>
  <si>
    <t>G-7604</t>
  </si>
  <si>
    <t>G-CLS HD GRIT SOAP DISP</t>
  </si>
  <si>
    <t>1723</t>
  </si>
  <si>
    <t xml:space="preserve">4X14 SANDTRAP SHADOW GREY    </t>
  </si>
  <si>
    <t>1146</t>
  </si>
  <si>
    <t>3X5 SCRAPER</t>
  </si>
  <si>
    <t>811</t>
  </si>
  <si>
    <t xml:space="preserve">PEDIATRIC GWN MED </t>
  </si>
  <si>
    <t>46</t>
  </si>
  <si>
    <t xml:space="preserve">GURNEY FLAT SHT     </t>
  </si>
  <si>
    <t>1121</t>
  </si>
  <si>
    <t>3X5 CLASSIC CHOCOLATE/BLACK</t>
  </si>
  <si>
    <t>EPK9007MB</t>
  </si>
  <si>
    <t>EPIK MANUAL SOAP DISP (BK)</t>
  </si>
  <si>
    <t>65</t>
  </si>
  <si>
    <t>KNITTED BLUE GURNEY SHEET</t>
  </si>
  <si>
    <t>826</t>
  </si>
  <si>
    <t>ENDURANCE IV GOWN</t>
  </si>
  <si>
    <t>1859</t>
  </si>
  <si>
    <t xml:space="preserve">BLUE MICRO 24       </t>
  </si>
  <si>
    <t>FA360C</t>
  </si>
  <si>
    <t>SAFETY GLASSES</t>
  </si>
  <si>
    <t>1494E4W</t>
  </si>
  <si>
    <t>442</t>
  </si>
  <si>
    <t xml:space="preserve">STRCH VL PF EXAM MD CS  </t>
  </si>
  <si>
    <t>1417</t>
  </si>
  <si>
    <t>505</t>
  </si>
  <si>
    <t xml:space="preserve">VL GLV PF SM BX     </t>
  </si>
  <si>
    <t>1513</t>
  </si>
  <si>
    <t xml:space="preserve">4X8 CLASSIC GREY   </t>
  </si>
  <si>
    <t>2342</t>
  </si>
  <si>
    <t>CHERRY HD GRIT SOAP CASE</t>
  </si>
  <si>
    <t>487</t>
  </si>
  <si>
    <t>D GRIP PF MD 8MIL ORNG NMD9201T</t>
  </si>
  <si>
    <t>488</t>
  </si>
  <si>
    <t>D GRIP PF 2X 8MIL ORNG NXXL9201T</t>
  </si>
  <si>
    <t>437</t>
  </si>
  <si>
    <t>NITRILE BLUE PF LG 3MIL NLG400</t>
  </si>
  <si>
    <t>1118</t>
  </si>
  <si>
    <t>3X5 CLASSIC SHADOW GRAY</t>
  </si>
  <si>
    <t>1725</t>
  </si>
  <si>
    <t xml:space="preserve">4X14 GREY        </t>
  </si>
  <si>
    <t>49</t>
  </si>
  <si>
    <t xml:space="preserve">SHEET KING FLAT     </t>
  </si>
  <si>
    <t>58</t>
  </si>
  <si>
    <t xml:space="preserve">SHEET KING FIT      </t>
  </si>
  <si>
    <t>1113</t>
  </si>
  <si>
    <t xml:space="preserve">3X5 CLASSIC SHADOW GREY  </t>
  </si>
  <si>
    <t>289</t>
  </si>
  <si>
    <t>TC 52X96 IVORY</t>
  </si>
  <si>
    <t>1190EOW</t>
  </si>
  <si>
    <t>595</t>
  </si>
  <si>
    <t>HD NITRILE ORANGE MD BX</t>
  </si>
  <si>
    <t>1285</t>
  </si>
  <si>
    <t>3X10 PRODUCE</t>
  </si>
  <si>
    <t>FA-0741</t>
  </si>
  <si>
    <t>STOP BLEEDING POWDER</t>
  </si>
  <si>
    <t>1937</t>
  </si>
  <si>
    <t xml:space="preserve">Alcona Motors, Inc.           </t>
  </si>
  <si>
    <t>101</t>
  </si>
  <si>
    <t>1967</t>
  </si>
  <si>
    <t xml:space="preserve">Alpena County Road            </t>
  </si>
  <si>
    <t>2033</t>
  </si>
  <si>
    <t xml:space="preserve">Alpena Electric Motor Service </t>
  </si>
  <si>
    <t>2065</t>
  </si>
  <si>
    <t xml:space="preserve">Downtown Union 76             </t>
  </si>
  <si>
    <t>2075</t>
  </si>
  <si>
    <t xml:space="preserve">Magnaloy Coupling             </t>
  </si>
  <si>
    <t>2080</t>
  </si>
  <si>
    <t xml:space="preserve">Great Northern Food           </t>
  </si>
  <si>
    <t>11400</t>
  </si>
  <si>
    <t>HINCKA LOGGING LLC</t>
  </si>
  <si>
    <t>2199</t>
  </si>
  <si>
    <t xml:space="preserve">Francis Service               </t>
  </si>
  <si>
    <t>2082</t>
  </si>
  <si>
    <t xml:space="preserve">State St. Lube                </t>
  </si>
  <si>
    <t>2581</t>
  </si>
  <si>
    <t xml:space="preserve">White Pine Golf               </t>
  </si>
  <si>
    <t>2585</t>
  </si>
  <si>
    <t xml:space="preserve">Lincoln Outdoor Center        </t>
  </si>
  <si>
    <t>2596</t>
  </si>
  <si>
    <t xml:space="preserve">Alcona County Road            </t>
  </si>
  <si>
    <t>11726</t>
  </si>
  <si>
    <t>BESSER 23 NORTH</t>
  </si>
  <si>
    <t>103</t>
  </si>
  <si>
    <t>2912</t>
  </si>
  <si>
    <t>CLIFF ANSCHUETZ CHEV - SERVICE</t>
  </si>
  <si>
    <t>11826</t>
  </si>
  <si>
    <t>FIRST CLASS AUTO REPAIR</t>
  </si>
  <si>
    <t>11915</t>
  </si>
  <si>
    <t>SUBWAY- OSCODA</t>
  </si>
  <si>
    <t>1962</t>
  </si>
  <si>
    <t xml:space="preserve">CLIFF ANSCHUETZ CHEVY - BODY  </t>
  </si>
  <si>
    <t>12227</t>
  </si>
  <si>
    <t>JACKS GARAGE</t>
  </si>
  <si>
    <t>13576</t>
  </si>
  <si>
    <t>MIDWEST DIESEL SERVICE LLC</t>
  </si>
  <si>
    <t>14596</t>
  </si>
  <si>
    <t>DAVE'S CUSTOM TILLAGE, INC.</t>
  </si>
  <si>
    <t>15885</t>
  </si>
  <si>
    <t>PLOWMANS</t>
  </si>
  <si>
    <t>16035</t>
  </si>
  <si>
    <t>THUNDER BAY TRANSPORTATION</t>
  </si>
  <si>
    <t>16053</t>
  </si>
  <si>
    <t>MICKEY'S MOTORS</t>
  </si>
  <si>
    <t>14258</t>
  </si>
  <si>
    <t>00047</t>
  </si>
  <si>
    <t>GARY OIL BASE GARAGE</t>
  </si>
  <si>
    <t>2603</t>
  </si>
  <si>
    <t>00113</t>
  </si>
  <si>
    <t>FAMILY FARE #1519</t>
  </si>
  <si>
    <t>9919</t>
  </si>
  <si>
    <t>00120</t>
  </si>
  <si>
    <t>ROGERS-OSCOCA 4055</t>
  </si>
  <si>
    <t>2593</t>
  </si>
  <si>
    <t>00121</t>
  </si>
  <si>
    <t>THE LINCOLN MARKET 5679</t>
  </si>
  <si>
    <t>1861</t>
  </si>
  <si>
    <t xml:space="preserve">CURTIS EXCAVATING             </t>
  </si>
  <si>
    <t>2313</t>
  </si>
  <si>
    <t xml:space="preserve">MDOT-St. Ignace               </t>
  </si>
  <si>
    <t>13277</t>
  </si>
  <si>
    <t>WOLVERINE STATE CREDIT UNION</t>
  </si>
  <si>
    <t>2532</t>
  </si>
  <si>
    <t xml:space="preserve">Woodwind Restaurant           </t>
  </si>
  <si>
    <t>13544</t>
  </si>
  <si>
    <t>ALPENA CRTC OPERATIONS</t>
  </si>
  <si>
    <t>2549</t>
  </si>
  <si>
    <t>LUTZ AUTO REPAIR LLC</t>
  </si>
  <si>
    <t>2550</t>
  </si>
  <si>
    <t xml:space="preserve">Mike Lynch Ford               </t>
  </si>
  <si>
    <t>2563</t>
  </si>
  <si>
    <t>BISHOP CHEVROLET BUICK, INC.</t>
  </si>
  <si>
    <t>2567</t>
  </si>
  <si>
    <t>NAUTICAL CITY QUICK LUBE</t>
  </si>
  <si>
    <t>2918</t>
  </si>
  <si>
    <t>ALPENA CRTC VECHILE MAINTENANC</t>
  </si>
  <si>
    <t>14085</t>
  </si>
  <si>
    <t>FITZPATRICK HARDWARE</t>
  </si>
  <si>
    <t>8707</t>
  </si>
  <si>
    <t>ROSA'S SQUEEZE INN</t>
  </si>
  <si>
    <t>14131</t>
  </si>
  <si>
    <t>PAC SANITATION</t>
  </si>
  <si>
    <t>9279</t>
  </si>
  <si>
    <t>IMPORT &amp; DOMESTIC AUTO SERVICE</t>
  </si>
  <si>
    <t>16445</t>
  </si>
  <si>
    <t>GRAYLING AIR GUNNERY RANGE</t>
  </si>
  <si>
    <t>17111</t>
  </si>
  <si>
    <t>MACKINAC STRAITS HEALTH SYSTEM</t>
  </si>
  <si>
    <t>14780</t>
  </si>
  <si>
    <t>VALLEY TRUCK PARTS</t>
  </si>
  <si>
    <t>16335</t>
  </si>
  <si>
    <t>00190</t>
  </si>
  <si>
    <t>BLARNEY CASTLE 650</t>
  </si>
  <si>
    <t>SPT. FAMILY FARE #1504</t>
  </si>
  <si>
    <t>2315</t>
  </si>
  <si>
    <t>SPT. FAMILY FARE #1530</t>
  </si>
  <si>
    <t>2557</t>
  </si>
  <si>
    <t>00112</t>
  </si>
  <si>
    <t>FAMILY FARE #1502</t>
  </si>
  <si>
    <t>KEN'S VILLAGE MARKET 213</t>
  </si>
  <si>
    <t>2539</t>
  </si>
  <si>
    <t>TOM'S FAMILY MARKET 132</t>
  </si>
  <si>
    <t>1970</t>
  </si>
  <si>
    <t xml:space="preserve">Beaver's Automotive           </t>
  </si>
  <si>
    <t>1975</t>
  </si>
  <si>
    <t xml:space="preserve">C &amp; S Carrier                 </t>
  </si>
  <si>
    <t>1980</t>
  </si>
  <si>
    <t>MCINERNEY CHRYSLER, DODGE JEEP</t>
  </si>
  <si>
    <t>2000</t>
  </si>
  <si>
    <t xml:space="preserve">Larry's Collision             </t>
  </si>
  <si>
    <t>15973</t>
  </si>
  <si>
    <t>MA C &amp; LARRYS DINER &amp; PIZZERIA</t>
  </si>
  <si>
    <t>2051</t>
  </si>
  <si>
    <t xml:space="preserve">Besser Company                </t>
  </si>
  <si>
    <t>2085</t>
  </si>
  <si>
    <t xml:space="preserve">Alpena Diesel Service         </t>
  </si>
  <si>
    <t>2103</t>
  </si>
  <si>
    <t xml:space="preserve">Alpena Auto Electric          </t>
  </si>
  <si>
    <t>2217</t>
  </si>
  <si>
    <t xml:space="preserve">Natural Gas Compression       </t>
  </si>
  <si>
    <t xml:space="preserve">WCISEL CONSTRUCTION           </t>
  </si>
  <si>
    <t>2520</t>
  </si>
  <si>
    <t xml:space="preserve">Earthworks Enterprises        </t>
  </si>
  <si>
    <t>2679</t>
  </si>
  <si>
    <t xml:space="preserve">The Villager Restaurant       </t>
  </si>
  <si>
    <t>2930</t>
  </si>
  <si>
    <t xml:space="preserve">FREESE HYDRAULICS             </t>
  </si>
  <si>
    <t>9801</t>
  </si>
  <si>
    <t>FREEDOM MOTORS</t>
  </si>
  <si>
    <t>9844</t>
  </si>
  <si>
    <t>NEMROC</t>
  </si>
  <si>
    <t>16425</t>
  </si>
  <si>
    <t>SMITH EQUIPMENT RENTAL</t>
  </si>
  <si>
    <t>16656</t>
  </si>
  <si>
    <t>MUFFLER MAN &amp; REPAIR GAYLORD</t>
  </si>
  <si>
    <t>2150</t>
  </si>
  <si>
    <t>APS TRANSPORTATION</t>
  </si>
  <si>
    <t>2499</t>
  </si>
  <si>
    <t xml:space="preserve">FAMILY FARE #1510 MEAT </t>
  </si>
  <si>
    <t>00114</t>
  </si>
  <si>
    <t xml:space="preserve">FAMILY FARE #1515 </t>
  </si>
  <si>
    <t>2664</t>
  </si>
  <si>
    <t xml:space="preserve">MDOT ATLANTA                  </t>
  </si>
  <si>
    <t>2678</t>
  </si>
  <si>
    <t xml:space="preserve">H. B. CARBIDE COMPANY 192    </t>
  </si>
  <si>
    <t>2124</t>
  </si>
  <si>
    <t>DEAN ARBOUR FORD LINCOLN MERCU</t>
  </si>
  <si>
    <t>17097</t>
  </si>
  <si>
    <t xml:space="preserve">KENTUCKY FRIED CHICKEN        </t>
  </si>
  <si>
    <t>1936</t>
  </si>
  <si>
    <t xml:space="preserve">ARBY'S                        </t>
  </si>
  <si>
    <t>1950</t>
  </si>
  <si>
    <t xml:space="preserve">Players Pub &amp; Grub            </t>
  </si>
  <si>
    <t>1952</t>
  </si>
  <si>
    <t xml:space="preserve">Latitudes                     </t>
  </si>
  <si>
    <t>1972</t>
  </si>
  <si>
    <t xml:space="preserve">L &amp; S Concrete Co.            </t>
  </si>
  <si>
    <t>1989</t>
  </si>
  <si>
    <t xml:space="preserve">Immanuel Lutheran Church      </t>
  </si>
  <si>
    <t>2012</t>
  </si>
  <si>
    <t xml:space="preserve">Mancino's - Alpena            </t>
  </si>
  <si>
    <t>2039</t>
  </si>
  <si>
    <t>CHARTER TOWNSHIP OF ALPENA</t>
  </si>
  <si>
    <t>2046</t>
  </si>
  <si>
    <t>ALLEGRA PRINTING</t>
  </si>
  <si>
    <t>2064</t>
  </si>
  <si>
    <t>2094</t>
  </si>
  <si>
    <t xml:space="preserve">19th Hole                     </t>
  </si>
  <si>
    <t>2104</t>
  </si>
  <si>
    <t xml:space="preserve">Sports Page Lounge            </t>
  </si>
  <si>
    <t xml:space="preserve">Skiba Insurance               </t>
  </si>
  <si>
    <t xml:space="preserve">Steve's Repair Shop           </t>
  </si>
  <si>
    <t>2147</t>
  </si>
  <si>
    <t xml:space="preserve">Bogarts Tavern                </t>
  </si>
  <si>
    <t>2173</t>
  </si>
  <si>
    <t xml:space="preserve">Joe's Bar                     </t>
  </si>
  <si>
    <t xml:space="preserve">Rosa's Lookout Inn            </t>
  </si>
  <si>
    <t>2198</t>
  </si>
  <si>
    <t xml:space="preserve">Ossineke Pharmacy             </t>
  </si>
  <si>
    <t>2203</t>
  </si>
  <si>
    <t xml:space="preserve">Gauthier Heating              </t>
  </si>
  <si>
    <t xml:space="preserve">Connie's Cafe                 </t>
  </si>
  <si>
    <t>2212</t>
  </si>
  <si>
    <t xml:space="preserve">CHIPPEWA POINT                </t>
  </si>
  <si>
    <t>2226</t>
  </si>
  <si>
    <t xml:space="preserve">Alcona Elementary School      </t>
  </si>
  <si>
    <t>2227</t>
  </si>
  <si>
    <t xml:space="preserve">Alcona High School            </t>
  </si>
  <si>
    <t>2228</t>
  </si>
  <si>
    <t>ALCONA COUNTY COMMISION ON AGI</t>
  </si>
  <si>
    <t>2230</t>
  </si>
  <si>
    <t xml:space="preserve">Party &amp; Food Center           </t>
  </si>
  <si>
    <t>2232</t>
  </si>
  <si>
    <t xml:space="preserve">Irish Pub                     </t>
  </si>
  <si>
    <t>2376</t>
  </si>
  <si>
    <t xml:space="preserve">WMCR                          </t>
  </si>
  <si>
    <t>2378</t>
  </si>
  <si>
    <t xml:space="preserve">Thunder Bay Title             </t>
  </si>
  <si>
    <t>2429</t>
  </si>
  <si>
    <t xml:space="preserve">DeRocher Masonry              </t>
  </si>
  <si>
    <t>2462</t>
  </si>
  <si>
    <t xml:space="preserve">Sunrise Tool Products         </t>
  </si>
  <si>
    <t>2466</t>
  </si>
  <si>
    <t xml:space="preserve">Manus Tool                    </t>
  </si>
  <si>
    <t>2467</t>
  </si>
  <si>
    <t xml:space="preserve">SHOTMAKERS                    </t>
  </si>
  <si>
    <t>2469</t>
  </si>
  <si>
    <t xml:space="preserve">North End Restaruant          </t>
  </si>
  <si>
    <t>2578</t>
  </si>
  <si>
    <t xml:space="preserve">Barton City Eagles            </t>
  </si>
  <si>
    <t>2580</t>
  </si>
  <si>
    <t>SCOTT'S BAR &amp; GRILL</t>
  </si>
  <si>
    <t>2586</t>
  </si>
  <si>
    <t>NORTHERN INDUSTRIAL WOOD INC.</t>
  </si>
  <si>
    <t>2587</t>
  </si>
  <si>
    <t xml:space="preserve">Northern Precision            </t>
  </si>
  <si>
    <t>2597</t>
  </si>
  <si>
    <t xml:space="preserve">Lincoln Haven Health Care     </t>
  </si>
  <si>
    <t>2601</t>
  </si>
  <si>
    <t xml:space="preserve">AMERICAN LEGION 254          </t>
  </si>
  <si>
    <t>2602</t>
  </si>
  <si>
    <t xml:space="preserve">Mikado Tavern                 </t>
  </si>
  <si>
    <t>2609</t>
  </si>
  <si>
    <t xml:space="preserve">Tait's Bill of Fare           </t>
  </si>
  <si>
    <t>2610</t>
  </si>
  <si>
    <t xml:space="preserve">Pete's Party Store            </t>
  </si>
  <si>
    <t>2614</t>
  </si>
  <si>
    <t xml:space="preserve">Lakewood Shores P.O.A.        </t>
  </si>
  <si>
    <t>2616</t>
  </si>
  <si>
    <t xml:space="preserve">V.F.W. Post 3735              </t>
  </si>
  <si>
    <t>2618</t>
  </si>
  <si>
    <t xml:space="preserve">Oscoda Kentucky Fried Chicken </t>
  </si>
  <si>
    <t>2621</t>
  </si>
  <si>
    <t xml:space="preserve">Mama's Country Kitchen        </t>
  </si>
  <si>
    <t>2622</t>
  </si>
  <si>
    <t>CHANG YANG</t>
  </si>
  <si>
    <t>2623</t>
  </si>
  <si>
    <t xml:space="preserve">AuSable Trans                 </t>
  </si>
  <si>
    <t>2627</t>
  </si>
  <si>
    <t xml:space="preserve">Vista Lanes                   </t>
  </si>
  <si>
    <t>2628</t>
  </si>
  <si>
    <t xml:space="preserve">Block &amp; Bottle                </t>
  </si>
  <si>
    <t>2632</t>
  </si>
  <si>
    <t xml:space="preserve">Gilbert's Drug Store          </t>
  </si>
  <si>
    <t>2634</t>
  </si>
  <si>
    <t xml:space="preserve">Desi's Taco Lounge            </t>
  </si>
  <si>
    <t>2638</t>
  </si>
  <si>
    <t xml:space="preserve">Johnson Auto Supply           </t>
  </si>
  <si>
    <t>2640</t>
  </si>
  <si>
    <t xml:space="preserve">Eagles                        </t>
  </si>
  <si>
    <t>2641</t>
  </si>
  <si>
    <t xml:space="preserve">Trinity Lutheran Church       </t>
  </si>
  <si>
    <t>2804</t>
  </si>
  <si>
    <t xml:space="preserve">Jamieson Nursing Home         </t>
  </si>
  <si>
    <t>2836</t>
  </si>
  <si>
    <t xml:space="preserve">American Legion               </t>
  </si>
  <si>
    <t>2460</t>
  </si>
  <si>
    <t>Alcona Health Center - Harrisv</t>
  </si>
  <si>
    <t>2595</t>
  </si>
  <si>
    <t xml:space="preserve">Alcona Health Center-Lincoln  </t>
  </si>
  <si>
    <t>2814</t>
  </si>
  <si>
    <t xml:space="preserve">ALCONA HEALTH CENTER - OSCODA </t>
  </si>
  <si>
    <t>12368</t>
  </si>
  <si>
    <t>ALCONA HEALTH CENTER-OSCODA</t>
  </si>
  <si>
    <t>2193</t>
  </si>
  <si>
    <t>OSSINEKE SERVICES</t>
  </si>
  <si>
    <t>16826</t>
  </si>
  <si>
    <t>ALCONA HEALTH CENTER-PEDIATRIC</t>
  </si>
  <si>
    <t>17094</t>
  </si>
  <si>
    <t>A.H.C-LINCOLN TIGER ELEMENTARY</t>
  </si>
  <si>
    <t>17096</t>
  </si>
  <si>
    <t>A.H.C.-RICHARDSON OWL</t>
  </si>
  <si>
    <t>2966</t>
  </si>
  <si>
    <t xml:space="preserve">LAFARGE MIDWEST INC OFFICE    </t>
  </si>
  <si>
    <t>2971</t>
  </si>
  <si>
    <t xml:space="preserve">ABEND BROTHERS COLLISION      </t>
  </si>
  <si>
    <t>9582</t>
  </si>
  <si>
    <t>HILLTOP BAR &amp; GRILL</t>
  </si>
  <si>
    <t>9618</t>
  </si>
  <si>
    <t>MARATHON</t>
  </si>
  <si>
    <t>9759</t>
  </si>
  <si>
    <t>MOUNTAIN FOOD SERVICE</t>
  </si>
  <si>
    <t>9797</t>
  </si>
  <si>
    <t>COUSINS GRILL</t>
  </si>
  <si>
    <t>10136</t>
  </si>
  <si>
    <t>AUSABLE TOWNSHIP HALL</t>
  </si>
  <si>
    <t>10683</t>
  </si>
  <si>
    <t>VILLAGES OF OSCODA</t>
  </si>
  <si>
    <t>10900</t>
  </si>
  <si>
    <t>SCHULZE, OSWALD, MILLER &amp; EDWA</t>
  </si>
  <si>
    <t>11498</t>
  </si>
  <si>
    <t>LOST LAKE WOODS</t>
  </si>
  <si>
    <t>11541</t>
  </si>
  <si>
    <t>STONE BAR &amp; GRILL</t>
  </si>
  <si>
    <t>11578</t>
  </si>
  <si>
    <t>HURON COMMUNITY BANK-OSCODA</t>
  </si>
  <si>
    <t>14326</t>
  </si>
  <si>
    <t>HURON COMMUNITY BANK-HARRISVIL</t>
  </si>
  <si>
    <t>14327</t>
  </si>
  <si>
    <t>HURON COMMUNITY BANK-LINCOLN</t>
  </si>
  <si>
    <t>16929</t>
  </si>
  <si>
    <t>BIGGBY COFFEE</t>
  </si>
  <si>
    <t>17169</t>
  </si>
  <si>
    <t>RIVERSIDE APARTMENTS</t>
  </si>
  <si>
    <t>13587</t>
  </si>
  <si>
    <t>ALCONA BREW HAUS</t>
  </si>
  <si>
    <t>14418</t>
  </si>
  <si>
    <t>NORTHERN INDUSTRIAL SUPPLY</t>
  </si>
  <si>
    <t>14684</t>
  </si>
  <si>
    <t>WAGON WHEEL BAR &amp; GRILL</t>
  </si>
  <si>
    <t>14715</t>
  </si>
  <si>
    <t>AUSABLE COLLISION</t>
  </si>
  <si>
    <t>14824</t>
  </si>
  <si>
    <t>THE RED FORK</t>
  </si>
  <si>
    <t>14928</t>
  </si>
  <si>
    <t>OSSINEKE HARDWARE/BLDG SUPPLY</t>
  </si>
  <si>
    <t>15759</t>
  </si>
  <si>
    <t>HOPE SHORES ALLIANCE</t>
  </si>
  <si>
    <t>16159</t>
  </si>
  <si>
    <t>OFFICE LOUNGE &amp; GRILL</t>
  </si>
  <si>
    <t>16692</t>
  </si>
  <si>
    <t>LIVING HOPE CHURCH</t>
  </si>
  <si>
    <t>16991</t>
  </si>
  <si>
    <t>HAMMER &amp; NAIL RESTAURANT</t>
  </si>
  <si>
    <t>16995</t>
  </si>
  <si>
    <t>ALPENA FLOUR LLC</t>
  </si>
  <si>
    <t>17009</t>
  </si>
  <si>
    <t>SCRIBBLES &amp; GIGGLES DAYCARE CT</t>
  </si>
  <si>
    <t>17012</t>
  </si>
  <si>
    <t>WEINKAUF PLUMBING &amp; HEATING</t>
  </si>
  <si>
    <t>17161</t>
  </si>
  <si>
    <t>SECOND CHANCE ANIMAL SHELTER</t>
  </si>
  <si>
    <t>17190</t>
  </si>
  <si>
    <t xml:space="preserve">NORTHERN VALLEY ELECTRICAL </t>
  </si>
  <si>
    <t>8530</t>
  </si>
  <si>
    <t>00057</t>
  </si>
  <si>
    <t>BLARNEY CASTLE 736</t>
  </si>
  <si>
    <t>8539</t>
  </si>
  <si>
    <t>00066</t>
  </si>
  <si>
    <t>BLARNEY CASTLE #536</t>
  </si>
  <si>
    <t>16318</t>
  </si>
  <si>
    <t>00187</t>
  </si>
  <si>
    <t>BLARNEY CASTLE 538</t>
  </si>
  <si>
    <t>16319</t>
  </si>
  <si>
    <t>00188</t>
  </si>
  <si>
    <t>BLARNEY CASTLE 588</t>
  </si>
  <si>
    <t>16341</t>
  </si>
  <si>
    <t>00192</t>
  </si>
  <si>
    <t>BLARNEY CASTLE 653</t>
  </si>
  <si>
    <t>2637</t>
  </si>
  <si>
    <t>Alpena Alcona Area C.U. (Oscod</t>
  </si>
  <si>
    <t>2197</t>
  </si>
  <si>
    <t xml:space="preserve">Alp-Alcona C.U. (Ossineke)    </t>
  </si>
  <si>
    <t>2600</t>
  </si>
  <si>
    <t xml:space="preserve">Alp-Alcona C.U.(Lincoln)      </t>
  </si>
  <si>
    <t>2377</t>
  </si>
  <si>
    <t xml:space="preserve">Alp-Alcona C.U. (North)       </t>
  </si>
  <si>
    <t>2152</t>
  </si>
  <si>
    <t>APS SANBORN ELEMENTARY SCHOOL</t>
  </si>
  <si>
    <t>2160</t>
  </si>
  <si>
    <t xml:space="preserve">PCI - 2nd Ave.                </t>
  </si>
  <si>
    <t>16677</t>
  </si>
  <si>
    <t>I2P, LLC</t>
  </si>
  <si>
    <t>2891</t>
  </si>
  <si>
    <t xml:space="preserve">CHARTER COMMUNICATION OSCODA  </t>
  </si>
  <si>
    <t>14179</t>
  </si>
  <si>
    <t>FORWARDS OSCODA #137</t>
  </si>
  <si>
    <t>11250</t>
  </si>
  <si>
    <t>FORWARD MI STOP</t>
  </si>
  <si>
    <t>2607</t>
  </si>
  <si>
    <t xml:space="preserve">Oscoda G's Pizzeria           </t>
  </si>
  <si>
    <t>2787</t>
  </si>
  <si>
    <t>MYMICHIGAN HEALTH</t>
  </si>
  <si>
    <t>16022</t>
  </si>
  <si>
    <t>MYMICHIGAN IMAGING SERVICES</t>
  </si>
  <si>
    <t>13077</t>
  </si>
  <si>
    <t>FAMILY FARE #1519 FIRST AID</t>
  </si>
  <si>
    <t>1979</t>
  </si>
  <si>
    <t xml:space="preserve">Big Boy Ripley                </t>
  </si>
  <si>
    <t>2196</t>
  </si>
  <si>
    <t xml:space="preserve">Ossineke Industries           </t>
  </si>
  <si>
    <t>1858</t>
  </si>
  <si>
    <t>STATE STREET DAIRY</t>
  </si>
  <si>
    <t>1985</t>
  </si>
  <si>
    <t xml:space="preserve">Shalla's                      </t>
  </si>
  <si>
    <t>2007</t>
  </si>
  <si>
    <t>PHELPS COLLINS THE RIVER CLUB</t>
  </si>
  <si>
    <t>16270</t>
  </si>
  <si>
    <t>SUBWAY-CHEBOYGAN</t>
  </si>
  <si>
    <t>2258</t>
  </si>
  <si>
    <t xml:space="preserve">Wilson's Rivers Edge          </t>
  </si>
  <si>
    <t>2270</t>
  </si>
  <si>
    <t xml:space="preserve">American Legion Post 159      </t>
  </si>
  <si>
    <t xml:space="preserve">Key Hole Bar                  </t>
  </si>
  <si>
    <t>2295</t>
  </si>
  <si>
    <t xml:space="preserve">Straits Area Printing         </t>
  </si>
  <si>
    <t xml:space="preserve">Modern Pharmacy               </t>
  </si>
  <si>
    <t xml:space="preserve">MURDICK'S FUDGE ST IGNACE     </t>
  </si>
  <si>
    <t>2535</t>
  </si>
  <si>
    <t xml:space="preserve">Eagles - Millersburg          </t>
  </si>
  <si>
    <t>2536</t>
  </si>
  <si>
    <t xml:space="preserve">Manzana's Deli                </t>
  </si>
  <si>
    <t>2540</t>
  </si>
  <si>
    <t xml:space="preserve">City of Onaway - City Hall    </t>
  </si>
  <si>
    <t>2552</t>
  </si>
  <si>
    <t xml:space="preserve">Chee Peng Restaurant          </t>
  </si>
  <si>
    <t>2553</t>
  </si>
  <si>
    <t xml:space="preserve">Kelly's Venture Inn           </t>
  </si>
  <si>
    <t>2564</t>
  </si>
  <si>
    <t>CHEBOYGAN LIFE SUPPORT</t>
  </si>
  <si>
    <t>2565</t>
  </si>
  <si>
    <t xml:space="preserve">Lighthouse Restaurant         </t>
  </si>
  <si>
    <t>2657</t>
  </si>
  <si>
    <t xml:space="preserve">E &amp; T Party Store             </t>
  </si>
  <si>
    <t>2762</t>
  </si>
  <si>
    <t xml:space="preserve">Marshall's Fudge              </t>
  </si>
  <si>
    <t>2793</t>
  </si>
  <si>
    <t xml:space="preserve">Hideaway Bar                  </t>
  </si>
  <si>
    <t>2808</t>
  </si>
  <si>
    <t xml:space="preserve">O.N. Minerals                 </t>
  </si>
  <si>
    <t>17095</t>
  </si>
  <si>
    <t>A.H.C.-INDIAN RIVER</t>
  </si>
  <si>
    <t>2933</t>
  </si>
  <si>
    <t xml:space="preserve">INLAND TRANSMISSIONS          </t>
  </si>
  <si>
    <t>2992</t>
  </si>
  <si>
    <t>MEDILODGE OF ROGERS CITY</t>
  </si>
  <si>
    <t>8702</t>
  </si>
  <si>
    <t>TENDERCARE</t>
  </si>
  <si>
    <t>8748</t>
  </si>
  <si>
    <t>PIER M33 ON THE CHEBOYGAN</t>
  </si>
  <si>
    <t>9052</t>
  </si>
  <si>
    <t>ALPENA CRTC-CUSTODIAL SERVICES</t>
  </si>
  <si>
    <t>10364</t>
  </si>
  <si>
    <t>SAND BAR &amp; GRILL</t>
  </si>
  <si>
    <t>11031</t>
  </si>
  <si>
    <t>MACKINAW CITY POPCORN FACTORY</t>
  </si>
  <si>
    <t>11217</t>
  </si>
  <si>
    <t>THUNDER BAY HEALTH-CHEBOYGAN</t>
  </si>
  <si>
    <t>2943</t>
  </si>
  <si>
    <t xml:space="preserve">THUNDER BAY HEALTH            </t>
  </si>
  <si>
    <t>2546</t>
  </si>
  <si>
    <t>Thunder Bay Health - Rogers Ci</t>
  </si>
  <si>
    <t>2531</t>
  </si>
  <si>
    <t xml:space="preserve">THUNDER BAY HEALTH - HS       </t>
  </si>
  <si>
    <t>14858</t>
  </si>
  <si>
    <t>THUNDER BAY HEALTH-INDIAN RIVE</t>
  </si>
  <si>
    <t>12492</t>
  </si>
  <si>
    <t>MODERN PHARMACY</t>
  </si>
  <si>
    <t>17076</t>
  </si>
  <si>
    <t>BIGGBY COFFEE-INDIAN RIVER</t>
  </si>
  <si>
    <t>12619</t>
  </si>
  <si>
    <t>MASSEY FISH CO.</t>
  </si>
  <si>
    <t>13227</t>
  </si>
  <si>
    <t>ARBY'S</t>
  </si>
  <si>
    <t>13670</t>
  </si>
  <si>
    <t>14475</t>
  </si>
  <si>
    <t>PAINTER PETROLEUM</t>
  </si>
  <si>
    <t>14480</t>
  </si>
  <si>
    <t>THE THIRSTY STURGEON</t>
  </si>
  <si>
    <t>14487</t>
  </si>
  <si>
    <t>AUDIE'S RESTAURANT</t>
  </si>
  <si>
    <t>14501</t>
  </si>
  <si>
    <t>MOOSE JAW JUNCTION</t>
  </si>
  <si>
    <t>14502</t>
  </si>
  <si>
    <t>MULLIGANS RESTAURANT</t>
  </si>
  <si>
    <t>14510</t>
  </si>
  <si>
    <t>ROGERS CITY POST OFFICE</t>
  </si>
  <si>
    <t>14511</t>
  </si>
  <si>
    <t>POSEN POST OFFICE</t>
  </si>
  <si>
    <t>14550</t>
  </si>
  <si>
    <t>211 BAR &amp; GRILL</t>
  </si>
  <si>
    <t>14760</t>
  </si>
  <si>
    <t>MALE'S GROCERY, INC.</t>
  </si>
  <si>
    <t>14832</t>
  </si>
  <si>
    <t>CHEBOYGAN EAGLES</t>
  </si>
  <si>
    <t>14866</t>
  </si>
  <si>
    <t>ROUTE 65 DINER</t>
  </si>
  <si>
    <t>14908</t>
  </si>
  <si>
    <t>JOHNNIE'S RESTAURANT</t>
  </si>
  <si>
    <t>14926</t>
  </si>
  <si>
    <t>HOPPIES LANDING</t>
  </si>
  <si>
    <t>15577</t>
  </si>
  <si>
    <t>BOLTON BAR</t>
  </si>
  <si>
    <t>15726</t>
  </si>
  <si>
    <t>PRESQUE ISLE TOWNSHIP</t>
  </si>
  <si>
    <t>15760</t>
  </si>
  <si>
    <t>15834</t>
  </si>
  <si>
    <t>MAIN STREET FITNESS</t>
  </si>
  <si>
    <t>15916</t>
  </si>
  <si>
    <t>LIBBY'S DOWNTOWN</t>
  </si>
  <si>
    <t>15988</t>
  </si>
  <si>
    <t>THREE CEDARS RESTAURANT</t>
  </si>
  <si>
    <t>16102</t>
  </si>
  <si>
    <t>BURT LAKE MARINA</t>
  </si>
  <si>
    <t>16110</t>
  </si>
  <si>
    <t>ALCOCK'S MARKET</t>
  </si>
  <si>
    <t>16242</t>
  </si>
  <si>
    <t>NORTHERN CONFECTIONS</t>
  </si>
  <si>
    <t>16517</t>
  </si>
  <si>
    <t>TUBE FAB ROMAN ENGINEERING</t>
  </si>
  <si>
    <t>16636</t>
  </si>
  <si>
    <t>TRACTOR SUPPLY 2744</t>
  </si>
  <si>
    <t>16638</t>
  </si>
  <si>
    <t>STEP INN</t>
  </si>
  <si>
    <t>16716</t>
  </si>
  <si>
    <t>BRUTUS CAMP DELI LLC</t>
  </si>
  <si>
    <t>17141</t>
  </si>
  <si>
    <t>HILLTOP MANOR</t>
  </si>
  <si>
    <t>8534</t>
  </si>
  <si>
    <t>BLARNEY CASTLE 220</t>
  </si>
  <si>
    <t>8562</t>
  </si>
  <si>
    <t>BLARNEY CASTLE 592</t>
  </si>
  <si>
    <t>8563</t>
  </si>
  <si>
    <t>BLARNEY CASTLE 600</t>
  </si>
  <si>
    <t>8564</t>
  </si>
  <si>
    <t>BLARNEY CASTLE 808</t>
  </si>
  <si>
    <t>8565</t>
  </si>
  <si>
    <t>BLARNEY CASTLE 816</t>
  </si>
  <si>
    <t>8566</t>
  </si>
  <si>
    <t>BLARNEY CASTLE 852</t>
  </si>
  <si>
    <t>8567</t>
  </si>
  <si>
    <t>BLARNEY CASTLE 856</t>
  </si>
  <si>
    <t>8650</t>
  </si>
  <si>
    <t>BLARNEY BRANCH OFFICE</t>
  </si>
  <si>
    <t>9732</t>
  </si>
  <si>
    <t>00104</t>
  </si>
  <si>
    <t>BLARNEY CASTLE #772</t>
  </si>
  <si>
    <t>11852</t>
  </si>
  <si>
    <t>00148</t>
  </si>
  <si>
    <t>BLARNEY CASTLE 850</t>
  </si>
  <si>
    <t>16157</t>
  </si>
  <si>
    <t>00172</t>
  </si>
  <si>
    <t>BLARNEY CASTLE EZ MART 733</t>
  </si>
  <si>
    <t>16295</t>
  </si>
  <si>
    <t>BLARNEY CASTLE 735</t>
  </si>
  <si>
    <t>16296</t>
  </si>
  <si>
    <t>00181</t>
  </si>
  <si>
    <t>BLARNEY CASTLE 596</t>
  </si>
  <si>
    <t>16297</t>
  </si>
  <si>
    <t>00182</t>
  </si>
  <si>
    <t>BLARNEY CASTLE 648</t>
  </si>
  <si>
    <t>16334</t>
  </si>
  <si>
    <t>00189</t>
  </si>
  <si>
    <t>BLARNEY CASTLE 328</t>
  </si>
  <si>
    <t>16336</t>
  </si>
  <si>
    <t>00191</t>
  </si>
  <si>
    <t>BLARNEY CASTLE 652</t>
  </si>
  <si>
    <t>2283</t>
  </si>
  <si>
    <t>ALPENA ALCONA CU-CHEBOYGAN</t>
  </si>
  <si>
    <t>2556</t>
  </si>
  <si>
    <t>ALPENA ALCONA CU-ROGERS CITY</t>
  </si>
  <si>
    <t>2654</t>
  </si>
  <si>
    <t>ALPENA ALCONA CU-POSEN</t>
  </si>
  <si>
    <t>2214</t>
  </si>
  <si>
    <t>APS HINKS ELEMENTARY SCHOOL</t>
  </si>
  <si>
    <t>2303</t>
  </si>
  <si>
    <t xml:space="preserve">NICOLET BANK - CHEBOYGAN     </t>
  </si>
  <si>
    <t>2544</t>
  </si>
  <si>
    <t>ROGERS CITY ACE HARDWARE</t>
  </si>
  <si>
    <t>14570</t>
  </si>
  <si>
    <t>ADRIAN'S SPORT SHOP</t>
  </si>
  <si>
    <t>14571</t>
  </si>
  <si>
    <t>ROGERS CITY CITGO</t>
  </si>
  <si>
    <t>14572</t>
  </si>
  <si>
    <t>MILLERSBURG MINI-MART</t>
  </si>
  <si>
    <t xml:space="preserve">Dixie Saloon Food &amp; Spirits   </t>
  </si>
  <si>
    <t>14520</t>
  </si>
  <si>
    <t>ONAWAY IMAGING DEPARTMENT</t>
  </si>
  <si>
    <t>13139</t>
  </si>
  <si>
    <t>FAMILY FARE #1502 FIRST AID</t>
  </si>
  <si>
    <t>2291</t>
  </si>
  <si>
    <t>BIG BOY RESTAURANT</t>
  </si>
  <si>
    <t>16380</t>
  </si>
  <si>
    <t>BREAKERS TOPINABEE</t>
  </si>
  <si>
    <t>16381</t>
  </si>
  <si>
    <t>THE WIGWAM</t>
  </si>
  <si>
    <t>16899</t>
  </si>
  <si>
    <t>TORREY TAVERN LLC</t>
  </si>
  <si>
    <t>2781</t>
  </si>
  <si>
    <t xml:space="preserve">Benjey Grinding Shop          </t>
  </si>
  <si>
    <t>2874</t>
  </si>
  <si>
    <t>AWAKON FCU-ROGER CITY</t>
  </si>
  <si>
    <t>9098</t>
  </si>
  <si>
    <t>AWAKON FCU-INDIAN RIVER</t>
  </si>
  <si>
    <t>2876</t>
  </si>
  <si>
    <t>AWAKON FCU-ONWAY</t>
  </si>
  <si>
    <t>2873</t>
  </si>
  <si>
    <t>AWAKON FCU-WOLVERINE</t>
  </si>
  <si>
    <t>16163</t>
  </si>
  <si>
    <t>BEACH'S UP IN SMOKE BBQ</t>
  </si>
  <si>
    <t>1931</t>
  </si>
  <si>
    <t xml:space="preserve">Thunder Bay Clinic            </t>
  </si>
  <si>
    <t>1934</t>
  </si>
  <si>
    <t xml:space="preserve">Alpena City Garage-uniforms   </t>
  </si>
  <si>
    <t>14265</t>
  </si>
  <si>
    <t>ALPENA CITY GARAGE-MATS</t>
  </si>
  <si>
    <t>14266</t>
  </si>
  <si>
    <t>ALPENA PUBLIC SAFETY</t>
  </si>
  <si>
    <t>14267</t>
  </si>
  <si>
    <t>ALPENA CITY HALL</t>
  </si>
  <si>
    <t>1942</t>
  </si>
  <si>
    <t xml:space="preserve">Alpena Agency                 </t>
  </si>
  <si>
    <t>1945</t>
  </si>
  <si>
    <t xml:space="preserve">North Coney Island            </t>
  </si>
  <si>
    <t>1959</t>
  </si>
  <si>
    <t xml:space="preserve">R.A. Townsend Co.             </t>
  </si>
  <si>
    <t>1960</t>
  </si>
  <si>
    <t xml:space="preserve">Alpena News                   </t>
  </si>
  <si>
    <t>1965</t>
  </si>
  <si>
    <t xml:space="preserve">Lappan Agency                 </t>
  </si>
  <si>
    <t>1968</t>
  </si>
  <si>
    <t xml:space="preserve">Northern Foot &amp; Ankle Center  </t>
  </si>
  <si>
    <t>1971</t>
  </si>
  <si>
    <t xml:space="preserve">St. Vincent DePaul            </t>
  </si>
  <si>
    <t>1996</t>
  </si>
  <si>
    <t xml:space="preserve">Eagle Engineering &amp; Supply    </t>
  </si>
  <si>
    <t>2009</t>
  </si>
  <si>
    <t xml:space="preserve">Dr. David Beatty DDS          </t>
  </si>
  <si>
    <t>2011</t>
  </si>
  <si>
    <t>2015</t>
  </si>
  <si>
    <t xml:space="preserve">ALPENA VFW 2496 LOUNGE       </t>
  </si>
  <si>
    <t>2026</t>
  </si>
  <si>
    <t xml:space="preserve">Overhead Door Company         </t>
  </si>
  <si>
    <t>2027</t>
  </si>
  <si>
    <t xml:space="preserve">Dr. Andrew Tarkington DDS     </t>
  </si>
  <si>
    <t>2029</t>
  </si>
  <si>
    <t xml:space="preserve">Bannan Funeral Home           </t>
  </si>
  <si>
    <t>2032</t>
  </si>
  <si>
    <t xml:space="preserve">BOBS MUFFLER &amp; REPAIR </t>
  </si>
  <si>
    <t>2035</t>
  </si>
  <si>
    <t xml:space="preserve">Ziebart Tidy Car              </t>
  </si>
  <si>
    <t>2041</t>
  </si>
  <si>
    <t xml:space="preserve">John Boy's                    </t>
  </si>
  <si>
    <t>2050</t>
  </si>
  <si>
    <t xml:space="preserve">MEDILODGE OF GREENVIEW       </t>
  </si>
  <si>
    <t>2091</t>
  </si>
  <si>
    <t xml:space="preserve">Internal Medicine Clinic      </t>
  </si>
  <si>
    <t xml:space="preserve">Rapid Results                 </t>
  </si>
  <si>
    <t>2109</t>
  </si>
  <si>
    <t xml:space="preserve">McDonald Auto Supply          </t>
  </si>
  <si>
    <t>2127</t>
  </si>
  <si>
    <t xml:space="preserve">Hunan Restaurant              </t>
  </si>
  <si>
    <t>2136</t>
  </si>
  <si>
    <t xml:space="preserve">Alpena College                </t>
  </si>
  <si>
    <t>14291</t>
  </si>
  <si>
    <t>GAYLORD ORAL SURGERY</t>
  </si>
  <si>
    <t>2171</t>
  </si>
  <si>
    <t xml:space="preserve">Grand China Buffet            </t>
  </si>
  <si>
    <t>2180</t>
  </si>
  <si>
    <t xml:space="preserve">K &amp; T Party Store             </t>
  </si>
  <si>
    <t>2185</t>
  </si>
  <si>
    <t xml:space="preserve">LACHINE POST OFFICE           </t>
  </si>
  <si>
    <t xml:space="preserve">Little Town Lounge            </t>
  </si>
  <si>
    <t>2213</t>
  </si>
  <si>
    <t xml:space="preserve">ALPENA VFW 2496 POST         </t>
  </si>
  <si>
    <t>2234</t>
  </si>
  <si>
    <t xml:space="preserve">Hillman Community Center      </t>
  </si>
  <si>
    <t xml:space="preserve">Gaylord Sleep Center          </t>
  </si>
  <si>
    <t>2305</t>
  </si>
  <si>
    <t xml:space="preserve">Dynamic Physical Therapy      </t>
  </si>
  <si>
    <t>2101</t>
  </si>
  <si>
    <t xml:space="preserve">Sports Unlimited              </t>
  </si>
  <si>
    <t>2495</t>
  </si>
  <si>
    <t>NORTHSPORT PHYSICAL TERAPY</t>
  </si>
  <si>
    <t>2496</t>
  </si>
  <si>
    <t xml:space="preserve">Charlton Township Hall        </t>
  </si>
  <si>
    <t>2510</t>
  </si>
  <si>
    <t xml:space="preserve">Old Depot                     </t>
  </si>
  <si>
    <t>2517</t>
  </si>
  <si>
    <t>BJ'S CATERING AND CONFERENCE</t>
  </si>
  <si>
    <t>2525</t>
  </si>
  <si>
    <t xml:space="preserve">Gaylord Eye Care Center       </t>
  </si>
  <si>
    <t>2542</t>
  </si>
  <si>
    <t xml:space="preserve">NORTHEAST MI CONSORTIUM </t>
  </si>
  <si>
    <t>2644</t>
  </si>
  <si>
    <t xml:space="preserve">Bernard Building - Hillman    </t>
  </si>
  <si>
    <t>2645</t>
  </si>
  <si>
    <t xml:space="preserve">Calvary Episcopal Church      </t>
  </si>
  <si>
    <t>2667</t>
  </si>
  <si>
    <t xml:space="preserve">CANADA CREEK RANCH            </t>
  </si>
  <si>
    <t>2669</t>
  </si>
  <si>
    <t xml:space="preserve">Atlanta Motel                 </t>
  </si>
  <si>
    <t>2671</t>
  </si>
  <si>
    <t>2674</t>
  </si>
  <si>
    <t xml:space="preserve">Atlanta Community Schools     </t>
  </si>
  <si>
    <t>2675</t>
  </si>
  <si>
    <t>LUCKY D'S LLC</t>
  </si>
  <si>
    <t>2677</t>
  </si>
  <si>
    <t xml:space="preserve">Iron Kettle                   </t>
  </si>
  <si>
    <t>2681</t>
  </si>
  <si>
    <t xml:space="preserve">Redwood Steakhouse            </t>
  </si>
  <si>
    <t>2684</t>
  </si>
  <si>
    <t xml:space="preserve">Montmorency Medical Clinic    </t>
  </si>
  <si>
    <t>2687</t>
  </si>
  <si>
    <t>LEWISTON LODGE</t>
  </si>
  <si>
    <t>2767</t>
  </si>
  <si>
    <t xml:space="preserve">Paul's Pub                    </t>
  </si>
  <si>
    <t>2806</t>
  </si>
  <si>
    <t xml:space="preserve">Bronco Oil                    </t>
  </si>
  <si>
    <t>2860</t>
  </si>
  <si>
    <t xml:space="preserve">HILLMAN ELEMENTARY SCHOOL     </t>
  </si>
  <si>
    <t>2861</t>
  </si>
  <si>
    <t xml:space="preserve">HILLMAN HIGH SCHOOL           </t>
  </si>
  <si>
    <t>2877</t>
  </si>
  <si>
    <t>ZIP'S HARLEY DAVIDSON</t>
  </si>
  <si>
    <t>2883</t>
  </si>
  <si>
    <t xml:space="preserve">TALLEY'S BAR                  </t>
  </si>
  <si>
    <t>2886</t>
  </si>
  <si>
    <t xml:space="preserve">ALPENA SERVICES               </t>
  </si>
  <si>
    <t>17092</t>
  </si>
  <si>
    <t>A.H.C.-ALPENA HIGH SCHOOL</t>
  </si>
  <si>
    <t>2901</t>
  </si>
  <si>
    <t>MID MICH PHYS GRP GEN SURGERY</t>
  </si>
  <si>
    <t>2945</t>
  </si>
  <si>
    <t xml:space="preserve">SPECIFICATIONS STONE PRODUCTS </t>
  </si>
  <si>
    <t>1974</t>
  </si>
  <si>
    <t xml:space="preserve">Applebee's                    </t>
  </si>
  <si>
    <t>8413</t>
  </si>
  <si>
    <t>H&amp;R BLOCK-SPAP INC</t>
  </si>
  <si>
    <t>8706</t>
  </si>
  <si>
    <t>GREEN STONE</t>
  </si>
  <si>
    <t>9821</t>
  </si>
  <si>
    <t>COMMUNITY FINANCIAL-GAYLORD</t>
  </si>
  <si>
    <t>10666</t>
  </si>
  <si>
    <t>COMMUNITY FINANCIAL-GAYLORD 2</t>
  </si>
  <si>
    <t>10098</t>
  </si>
  <si>
    <t>COMMUNITY FINANCIAL-ATLANTA</t>
  </si>
  <si>
    <t>9823</t>
  </si>
  <si>
    <t>COMMUNITY FINANCIAL-HILLMAN</t>
  </si>
  <si>
    <t>9822</t>
  </si>
  <si>
    <t>COMMUNITY FINANCIAL-LEWISTON</t>
  </si>
  <si>
    <t>9987</t>
  </si>
  <si>
    <t>JIMMY JOHN'S SUBS</t>
  </si>
  <si>
    <t>10213</t>
  </si>
  <si>
    <t>NOWICKI'S SAUSAGE SHOP</t>
  </si>
  <si>
    <t>10680</t>
  </si>
  <si>
    <t>HILLMAN POST OFFICE</t>
  </si>
  <si>
    <t>10768</t>
  </si>
  <si>
    <t>A-1 PARTY MART</t>
  </si>
  <si>
    <t>12964</t>
  </si>
  <si>
    <t>MANGOS</t>
  </si>
  <si>
    <t>11183</t>
  </si>
  <si>
    <t>CHATTERS BULLPEN BAR &amp; GRILL</t>
  </si>
  <si>
    <t>11509</t>
  </si>
  <si>
    <t>A WIN-SANDS MOTEL</t>
  </si>
  <si>
    <t>11735</t>
  </si>
  <si>
    <t>CCR TRADING POST</t>
  </si>
  <si>
    <t>Thunder Bay Health - Atlanta 2</t>
  </si>
  <si>
    <t>2242</t>
  </si>
  <si>
    <t xml:space="preserve">Thunder Bay Health-Hillman    </t>
  </si>
  <si>
    <t>16299</t>
  </si>
  <si>
    <t>THUNDER BAY HEALTH-JOHANNESBUR</t>
  </si>
  <si>
    <t>11479</t>
  </si>
  <si>
    <t>HEALTH DEPT OF NW MICH</t>
  </si>
  <si>
    <t>11486</t>
  </si>
  <si>
    <t>BUCKY'S MEATS</t>
  </si>
  <si>
    <t>11510</t>
  </si>
  <si>
    <t>CHATTER'S PIT STOP</t>
  </si>
  <si>
    <t>11687</t>
  </si>
  <si>
    <t>JO JO'S MARKET</t>
  </si>
  <si>
    <t>11789</t>
  </si>
  <si>
    <t>PANERA BREAD</t>
  </si>
  <si>
    <t>11924</t>
  </si>
  <si>
    <t>VAN PAMELS HOMETOWN DINER</t>
  </si>
  <si>
    <t>11940</t>
  </si>
  <si>
    <t>ADVANCED DERMATOLOGY</t>
  </si>
  <si>
    <t>12020</t>
  </si>
  <si>
    <t>GREAT LAKES PLUMBING</t>
  </si>
  <si>
    <t>12081</t>
  </si>
  <si>
    <t>THE BAKLAVA SHOP</t>
  </si>
  <si>
    <t>12488</t>
  </si>
  <si>
    <t>WINSTON CORNER SUNOCO</t>
  </si>
  <si>
    <t>12939</t>
  </si>
  <si>
    <t>BIGGBY 557</t>
  </si>
  <si>
    <t>12878</t>
  </si>
  <si>
    <t>SALON 125</t>
  </si>
  <si>
    <t>12947</t>
  </si>
  <si>
    <t>HISER PROPERTIES</t>
  </si>
  <si>
    <t>13394</t>
  </si>
  <si>
    <t>DAIRY QUEEN</t>
  </si>
  <si>
    <t>14652</t>
  </si>
  <si>
    <t>TOTALLY KIDS DAYCARE</t>
  </si>
  <si>
    <t>14671</t>
  </si>
  <si>
    <t>RED BRICK TAP &amp; BARREL</t>
  </si>
  <si>
    <t>14790</t>
  </si>
  <si>
    <t>SWAMP II</t>
  </si>
  <si>
    <t>14937</t>
  </si>
  <si>
    <t xml:space="preserve">E3 EVENTS </t>
  </si>
  <si>
    <t>15608</t>
  </si>
  <si>
    <t>HOPSIDE BREWERY</t>
  </si>
  <si>
    <t>15844</t>
  </si>
  <si>
    <t>NEWDALE PROPERTIES</t>
  </si>
  <si>
    <t>16044</t>
  </si>
  <si>
    <t>SUNRISE VETERINARY SERVICES</t>
  </si>
  <si>
    <t>16282</t>
  </si>
  <si>
    <t>HILLMAN TIRE</t>
  </si>
  <si>
    <t>16395</t>
  </si>
  <si>
    <t>NORTHERN MICHIGAN LIVESTOCK</t>
  </si>
  <si>
    <t>16652</t>
  </si>
  <si>
    <t>LOVELLS RIVERSIDE TAVERN</t>
  </si>
  <si>
    <t>16729</t>
  </si>
  <si>
    <t>MICHIGAN STATE POLICE-GAYLORD</t>
  </si>
  <si>
    <t>16962</t>
  </si>
  <si>
    <t>BLACK BEAR GOLF CLUB</t>
  </si>
  <si>
    <t>17008</t>
  </si>
  <si>
    <t>ELI'S FREEDOM MARKET</t>
  </si>
  <si>
    <t>8531</t>
  </si>
  <si>
    <t>00058</t>
  </si>
  <si>
    <t>BLARNEY CASTLE 484</t>
  </si>
  <si>
    <t>8536</t>
  </si>
  <si>
    <t>00063</t>
  </si>
  <si>
    <t>BLARNEY CASTLE 224</t>
  </si>
  <si>
    <t>8537</t>
  </si>
  <si>
    <t>00064</t>
  </si>
  <si>
    <t>BLARNEY CASTLE 225</t>
  </si>
  <si>
    <t>8538</t>
  </si>
  <si>
    <t>00065</t>
  </si>
  <si>
    <t>BLARNEY CASTLE 228</t>
  </si>
  <si>
    <t>10039</t>
  </si>
  <si>
    <t>00110</t>
  </si>
  <si>
    <t>BLARNEY WATERS 894</t>
  </si>
  <si>
    <t>11062</t>
  </si>
  <si>
    <t>00133</t>
  </si>
  <si>
    <t>GAYLORD WEST EZ MART 488</t>
  </si>
  <si>
    <t>2241</t>
  </si>
  <si>
    <t>00138</t>
  </si>
  <si>
    <t>BLARNEY CASTLE #566</t>
  </si>
  <si>
    <t>14793</t>
  </si>
  <si>
    <t>00162</t>
  </si>
  <si>
    <t>BLARNEY CASTLE EZ MART 891</t>
  </si>
  <si>
    <t>16235</t>
  </si>
  <si>
    <t>00174</t>
  </si>
  <si>
    <t>BLARNEY CASTLE EZ MART 837</t>
  </si>
  <si>
    <t>16258</t>
  </si>
  <si>
    <t>00175</t>
  </si>
  <si>
    <t>BLARNEY CASTLE EZ MART 639</t>
  </si>
  <si>
    <t>16308</t>
  </si>
  <si>
    <t>00183</t>
  </si>
  <si>
    <t>BLARNEY CASTLE 226</t>
  </si>
  <si>
    <t>16309</t>
  </si>
  <si>
    <t>00184</t>
  </si>
  <si>
    <t>BLARNEY CASTLE 390</t>
  </si>
  <si>
    <t>16310</t>
  </si>
  <si>
    <t>00185</t>
  </si>
  <si>
    <t>BLARNEY CASTLE 646</t>
  </si>
  <si>
    <t>2666</t>
  </si>
  <si>
    <t xml:space="preserve">Alp-Alcona C.U. (Atlanta)     </t>
  </si>
  <si>
    <t>00054</t>
  </si>
  <si>
    <t>JET'S PIZZA MI-058</t>
  </si>
  <si>
    <t>2121</t>
  </si>
  <si>
    <t xml:space="preserve">APS SENIOR HIGH SCHOOL     </t>
  </si>
  <si>
    <t>1990</t>
  </si>
  <si>
    <t>APS ELLA WHITE ELEMENTARY</t>
  </si>
  <si>
    <t>1983</t>
  </si>
  <si>
    <t>APS THUNDER BAY JR HIGH</t>
  </si>
  <si>
    <t>2155</t>
  </si>
  <si>
    <t xml:space="preserve">Conveyor Systems              </t>
  </si>
  <si>
    <t>2931</t>
  </si>
  <si>
    <t>2512</t>
  </si>
  <si>
    <t xml:space="preserve">Forwards - Gaylord North 147  </t>
  </si>
  <si>
    <t>2528</t>
  </si>
  <si>
    <t xml:space="preserve">Forwards - Gaylord South 144  </t>
  </si>
  <si>
    <t>2519</t>
  </si>
  <si>
    <t>00035</t>
  </si>
  <si>
    <t>FORWARDS/SUBWAY-307</t>
  </si>
  <si>
    <t>2849</t>
  </si>
  <si>
    <t>00036</t>
  </si>
  <si>
    <t>FORWARDS/SUBWAY-308</t>
  </si>
  <si>
    <t>2498</t>
  </si>
  <si>
    <t>FAMILY FARE #1510</t>
  </si>
  <si>
    <t>C4</t>
  </si>
  <si>
    <t>2843</t>
  </si>
  <si>
    <t>00116</t>
  </si>
  <si>
    <t xml:space="preserve">FAMILY FARE #1510-STARBUCKS </t>
  </si>
  <si>
    <t>2844</t>
  </si>
  <si>
    <t>00117</t>
  </si>
  <si>
    <t xml:space="preserve">FAMILY FARE #1510-BAKERY </t>
  </si>
  <si>
    <t>2845</t>
  </si>
  <si>
    <t>00118</t>
  </si>
  <si>
    <t xml:space="preserve">FAMILY FARE #1510-DELI </t>
  </si>
  <si>
    <t>2847</t>
  </si>
  <si>
    <t>FAMILY FARE #1510-DAIRY QUEEN</t>
  </si>
  <si>
    <t>SPARTAN QUICK STOP #838</t>
  </si>
  <si>
    <t>16965</t>
  </si>
  <si>
    <t>PERCH'S IGA 5020</t>
  </si>
  <si>
    <t>16088</t>
  </si>
  <si>
    <t>NEIMANS CORNERY CAFE 173</t>
  </si>
  <si>
    <t>2307</t>
  </si>
  <si>
    <t xml:space="preserve">SUNRISE STORE 6              </t>
  </si>
  <si>
    <t>NICOLET BANK</t>
  </si>
  <si>
    <t xml:space="preserve">NICOLET BANK - LEWISTON      </t>
  </si>
  <si>
    <t>2686</t>
  </si>
  <si>
    <t xml:space="preserve">LEWISTON ACE HARDWARE         </t>
  </si>
  <si>
    <t>14390</t>
  </si>
  <si>
    <t xml:space="preserve">HILLMAN IMAGING DEPT. </t>
  </si>
  <si>
    <t>13584</t>
  </si>
  <si>
    <t>ATLANTA IMAGING DEPT.</t>
  </si>
  <si>
    <t>2037</t>
  </si>
  <si>
    <t>ARMC MEDICAL GROUP-CARDIO ASSO</t>
  </si>
  <si>
    <t>1987</t>
  </si>
  <si>
    <t xml:space="preserve">H P C Credit Union            </t>
  </si>
  <si>
    <t>2777</t>
  </si>
  <si>
    <t>13140</t>
  </si>
  <si>
    <t>FAMILY FARE #1510 FIRST AID</t>
  </si>
  <si>
    <t>2868</t>
  </si>
  <si>
    <t xml:space="preserve">LEWISTON SENIOR CENTER        </t>
  </si>
  <si>
    <t>2796</t>
  </si>
  <si>
    <t xml:space="preserve">ATLANTA SENIOR CENTER         </t>
  </si>
  <si>
    <t>9589</t>
  </si>
  <si>
    <t>BIG BOY GAYLORD</t>
  </si>
  <si>
    <t>16379</t>
  </si>
  <si>
    <t>CORWITH STATION</t>
  </si>
  <si>
    <t xml:space="preserve">MDOT-Gaylord                  </t>
  </si>
  <si>
    <t>2862</t>
  </si>
  <si>
    <t xml:space="preserve">M-DOT HILLMAN                 </t>
  </si>
  <si>
    <t>11051</t>
  </si>
  <si>
    <t>AWAKON-GAYLORD</t>
  </si>
  <si>
    <t>2880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</si>
</sst>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3" fontId="0" fillId="3" borderId="0" xfId="0" applyNumberFormat="1" applyFill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4" borderId="0" xfId="0" applyNumberFormat="1" applyFill="1" applyAlignment="1">
      <alignment horizontal="center" vertical="center" wrapText="1"/>
    </xf>
    <xf numFmtId="3" fontId="0" fillId="4" borderId="0" xfId="0" applyNumberFormat="1" applyFill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5" borderId="2" xfId="0" applyNumberFormat="1" applyFill="1" applyBorder="1" applyAlignment="1">
      <alignment horizontal="center" vertical="center" wrapText="1"/>
    </xf>
    <xf numFmtId="3" fontId="0" fillId="5" borderId="0" xfId="0" applyNumberFormat="1" applyFill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wrapText="1"/>
    </xf>
    <xf numFmtId="3" fontId="0" fillId="2" borderId="0" xfId="0" applyNumberFormat="1" applyFill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3" borderId="0" xfId="0" applyNumberFormat="1" applyFill="1" applyAlignment="1">
      <alignment horizontal="center" wrapText="1"/>
    </xf>
    <xf numFmtId="3" fontId="0" fillId="3" borderId="0" xfId="0" applyNumberFormat="1" applyFill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 wrapText="1"/>
    </xf>
    <xf numFmtId="3" fontId="0" fillId="4" borderId="0" xfId="0" applyNumberFormat="1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5" borderId="0" xfId="0" applyNumberFormat="1" applyFill="1" applyAlignment="1">
      <alignment horizontal="center" wrapText="1"/>
    </xf>
    <xf numFmtId="3" fontId="0" fillId="5" borderId="0" xfId="0" applyNumberFormat="1" applyFill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Font="1" applyAlignment="1">
      <alignment horizontal="center"/>
    </xf>
    <xf numFmtId="3" fontId="1" fillId="6" borderId="0" xfId="0" applyNumberFormat="1" applyFont="1" applyFill="1" applyAlignment="1">
      <alignment horizontal="center" vertical="center" wrapText="1"/>
    </xf>
    <xf numFmtId="3" fontId="1" fillId="6" borderId="0" xfId="0" applyNumberFormat="1" applyFont="1" applyFill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1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</font>
      <alignment horizontal="center" textRotation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E190A880-BB02-4A32-A5C6-CD442EE1112D}" autoFormatId="16" applyNumberFormats="0" applyBorderFormats="0" applyFontFormats="0" applyPatternFormats="0" applyAlignmentFormats="0" applyWidthHeightFormats="0">
  <queryTableRefresh headersInLastRefresh="0" nextId="28">
    <queryTableFields count="27">
      <queryTableField id="1" name="SKU #" tableColumnId="1"/>
      <queryTableField id="2" name="SKU Description" tableColumnId="2"/>
      <queryTableField id="3" name="M, FRQ - 1, 5, 7, 8" tableColumnId="3"/>
      <queryTableField id="4" name="T, FRQ - 1, 5, 7, 8" tableColumnId="4"/>
      <queryTableField id="5" name="W, FRQ - 1, 5, 7, 8" tableColumnId="5"/>
      <queryTableField id="6" name="H, FRQ - 1, 5, 7, 8" tableColumnId="6"/>
      <queryTableField id="7" name="F, FRQ - 1, 5, 7, 8" tableColumnId="7"/>
      <queryTableField id="8" name="M, FRQ - 2, 6, 7, 8" tableColumnId="8"/>
      <queryTableField id="9" name="T, FRQ - 2, 6, 7, 8" tableColumnId="9"/>
      <queryTableField id="10" name="W, FRQ - 2, 6, 7, 8" tableColumnId="10"/>
      <queryTableField id="11" name="H, FRQ - 2, 6, 7, 8" tableColumnId="11"/>
      <queryTableField id="12" name="F, FRQ - 2, 6, 7, 8" tableColumnId="12"/>
      <queryTableField id="13" name="M, FRQ - 3, 5, 7, 8" tableColumnId="13"/>
      <queryTableField id="14" name="T, FRQ - 3, 5, 7, 8" tableColumnId="14"/>
      <queryTableField id="15" name="W, FRQ - 3, 5, 7, 8" tableColumnId="15"/>
      <queryTableField id="16" name="H, FRQ - 3, 5, 7, 8" tableColumnId="16"/>
      <queryTableField id="17" name="F, FRQ - 3, 5, 7, 8" tableColumnId="17"/>
      <queryTableField id="18" name="M, FRQ - 4, 6, 7, 8" tableColumnId="18"/>
      <queryTableField id="19" name="T, FRQ - 4, 6, 7, 8" tableColumnId="19"/>
      <queryTableField id="20" name="W, FRQ - 4, 6, 7, 8" tableColumnId="20"/>
      <queryTableField id="21" name="H, FRQ - 4, 6, 7, 8" tableColumnId="21"/>
      <queryTableField id="22" name="F, FRQ - 4, 6, 7, 8" tableColumnId="22"/>
      <queryTableField id="23" name="M Avg" tableColumnId="23"/>
      <queryTableField id="24" name="T Avg" tableColumnId="24"/>
      <queryTableField id="25" name="W Avg" tableColumnId="25"/>
      <queryTableField id="26" name="H Avg" tableColumnId="26"/>
      <queryTableField id="27" name="F Avg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5" xr16:uid="{5561CA87-A796-4DB7-A773-2B80E1050710}" autoFormatId="16" applyNumberFormats="0" applyBorderFormats="0" applyFontFormats="0" applyPatternFormats="0" applyAlignmentFormats="0" applyWidthHeightFormats="0">
  <queryTableRefresh headersInLastRefresh="0" nextId="28">
    <queryTableFields count="27">
      <queryTableField id="1" name="SKU #" tableColumnId="1"/>
      <queryTableField id="2" name="SKU Description" tableColumnId="2"/>
      <queryTableField id="3" name="M, FRQ - 1, 5, 7, 8" tableColumnId="3"/>
      <queryTableField id="4" name="T, FRQ - 1, 5, 7, 8" tableColumnId="4"/>
      <queryTableField id="5" name="W, FRQ - 1, 5, 7, 8" tableColumnId="5"/>
      <queryTableField id="6" name="H, FRQ - 1, 5, 7, 8" tableColumnId="6"/>
      <queryTableField id="7" name="F, FRQ - 1, 5, 7, 8" tableColumnId="7"/>
      <queryTableField id="8" name="M, FRQ - 2, 6, 7, 8" tableColumnId="8"/>
      <queryTableField id="9" name="T, FRQ - 2, 6, 7, 8" tableColumnId="9"/>
      <queryTableField id="10" name="W, FRQ - 2, 6, 7, 8" tableColumnId="10"/>
      <queryTableField id="11" name="H, FRQ - 2, 6, 7, 8" tableColumnId="11"/>
      <queryTableField id="12" name="F, FRQ - 2, 6, 7, 8" tableColumnId="12"/>
      <queryTableField id="13" name="M, FRQ - 3, 5, 7, 8" tableColumnId="13"/>
      <queryTableField id="14" name="T, FRQ - 3, 5, 7, 8" tableColumnId="14"/>
      <queryTableField id="15" name="W, FRQ - 3, 5, 7, 8" tableColumnId="15"/>
      <queryTableField id="16" name="H, FRQ - 3, 5, 7, 8" tableColumnId="16"/>
      <queryTableField id="17" name="F, FRQ - 3, 5, 7, 8" tableColumnId="17"/>
      <queryTableField id="18" name="M, FRQ - 4, 6, 7, 8" tableColumnId="18"/>
      <queryTableField id="19" name="T, FRQ - 4, 6, 7, 8" tableColumnId="19"/>
      <queryTableField id="20" name="W, FRQ - 4, 6, 7, 8" tableColumnId="20"/>
      <queryTableField id="21" name="H, FRQ - 4, 6, 7, 8" tableColumnId="21"/>
      <queryTableField id="22" name="F, FRQ - 4, 6, 7, 8" tableColumnId="22"/>
      <queryTableField id="23" name="M Avg" tableColumnId="23"/>
      <queryTableField id="24" name="T Avg" tableColumnId="24"/>
      <queryTableField id="25" name="W Avg" tableColumnId="25"/>
      <queryTableField id="26" name="H Avg" tableColumnId="26"/>
      <queryTableField id="27" name="F Avg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699B788-C078-457E-8FA7-F904B44CA7E1}" autoFormatId="16" applyNumberFormats="0" applyBorderFormats="0" applyFontFormats="0" applyPatternFormats="0" applyAlignmentFormats="0" applyWidthHeightFormats="0">
  <queryTableRefresh nextId="20">
    <queryTableFields count="19">
      <queryTableField id="1" name="CUID" tableColumnId="1"/>
      <queryTableField id="2" name="Br #" tableColumnId="2"/>
      <queryTableField id="3" name="Rt #" tableColumnId="3"/>
      <queryTableField id="4" name="Acct #" tableColumnId="4"/>
      <queryTableField id="5" name="Cust #" tableColumnId="5"/>
      <queryTableField id="6" name="Cust Name" tableColumnId="6"/>
      <queryTableField id="7" name="Delivery Day" tableColumnId="7"/>
      <queryTableField id="8" name="Freq" tableColumnId="8"/>
      <queryTableField id="9" name="Supergroup" tableColumnId="9"/>
      <queryTableField id="10" name="Revenue Class" tableColumnId="10"/>
      <queryTableField id="11" name="SKU #" tableColumnId="11"/>
      <queryTableField id="12" name="Description" tableColumnId="12"/>
      <queryTableField id="13" name="Usage" tableColumnId="13"/>
      <queryTableField id="14" name="Current Route" tableColumnId="14"/>
      <queryTableField id="15" name="Current Delivery Day" tableColumnId="15"/>
      <queryTableField id="16" name="Current Freq" tableColumnId="16"/>
      <queryTableField id="17" name="New Route" tableColumnId="17"/>
      <queryTableField id="18" name="New Delivery Day" tableColumnId="18"/>
      <queryTableField id="19" name="New Freq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C9A77E4-4AE7-46D4-814C-132F86960BB7}" autoFormatId="16" applyNumberFormats="0" applyBorderFormats="0" applyFontFormats="0" applyPatternFormats="0" applyAlignmentFormats="0" applyWidthHeightFormats="0">
  <queryTableRefresh nextId="3">
    <queryTableFields count="2">
      <queryTableField id="1" name="SKU #" tableColumnId="1"/>
      <queryTableField id="2" name="SKU 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EF435-A7B2-44D0-819C-4712E78B676A}" name="Current_day__frequency__by_SKU" displayName="Current_day__frequency__by_SKU" ref="A3:AA304" tableType="queryTable" headerRowCount="0" totalsRowShown="0" headerRowDxfId="115" dataDxfId="114" tableBorderDxfId="113">
  <sortState xmlns:xlrd2="http://schemas.microsoft.com/office/spreadsheetml/2017/richdata2" ref="A3:AA304">
    <sortCondition ref="A2"/>
  </sortState>
  <tableColumns count="27">
    <tableColumn id="1" xr3:uid="{AD18298E-1E83-4DB0-A560-D84A3B8C3798}" uniqueName="1" name="SKU #" queryTableFieldId="1" headerRowDxfId="66" dataDxfId="65"/>
    <tableColumn id="2" xr3:uid="{F16D5BBE-06F1-4CED-843B-5A9D66E82969}" uniqueName="2" name="SKU Description" queryTableFieldId="2" headerRowDxfId="67" dataDxfId="64"/>
    <tableColumn id="3" xr3:uid="{9FC331E0-3DB5-4A18-BEA0-6D67B2FCBB60}" uniqueName="3" name="M, FRQ - 1, 5, 7, 8" queryTableFieldId="3" headerRowDxfId="68" dataDxfId="63"/>
    <tableColumn id="4" xr3:uid="{0102EF55-D022-4CE9-8BE4-54C93F2202BF}" uniqueName="4" name="T, FRQ - 1, 5, 7, 8" queryTableFieldId="4" headerRowDxfId="69" dataDxfId="62"/>
    <tableColumn id="5" xr3:uid="{E5974ECC-123B-4494-B986-A00C07B71A33}" uniqueName="5" name="W, FRQ - 1, 5, 7, 8" queryTableFieldId="5" headerRowDxfId="70" dataDxfId="61"/>
    <tableColumn id="6" xr3:uid="{E1D87527-AAFC-4636-BABD-E6EAD8CF2EAC}" uniqueName="6" name="H, FRQ - 1, 5, 7, 8" queryTableFieldId="6" headerRowDxfId="71" dataDxfId="60"/>
    <tableColumn id="7" xr3:uid="{52C6DA4A-EC85-496D-8108-A91D37C00126}" uniqueName="7" name="F, FRQ - 1, 5, 7, 8" queryTableFieldId="7" headerRowDxfId="72" dataDxfId="59"/>
    <tableColumn id="8" xr3:uid="{336FA9B2-9DB9-47C3-974A-DD6BCEB713DA}" uniqueName="8" name="M, FRQ - 2, 6, 7, 8" queryTableFieldId="8" headerRowDxfId="73" dataDxfId="58"/>
    <tableColumn id="9" xr3:uid="{1B5FE885-6045-47B3-8421-2D5084DF0270}" uniqueName="9" name="T, FRQ - 2, 6, 7, 8" queryTableFieldId="9" headerRowDxfId="74" dataDxfId="57"/>
    <tableColumn id="10" xr3:uid="{F78B66DD-F67D-4933-9132-660F28867127}" uniqueName="10" name="W, FRQ - 2, 6, 7, 8" queryTableFieldId="10" headerRowDxfId="75" dataDxfId="56"/>
    <tableColumn id="11" xr3:uid="{7F2863F3-697A-4FD6-B514-5135A27688A1}" uniqueName="11" name="H, FRQ - 2, 6, 7, 8" queryTableFieldId="11" headerRowDxfId="76" dataDxfId="55"/>
    <tableColumn id="12" xr3:uid="{F3A43F8D-53CB-4377-B0F6-93EA9917FE18}" uniqueName="12" name="F, FRQ - 2, 6, 7, 8" queryTableFieldId="12" headerRowDxfId="77" dataDxfId="54"/>
    <tableColumn id="13" xr3:uid="{D9E87484-9BE0-4CC7-B543-6CF19589518F}" uniqueName="13" name="M, FRQ - 3, 5, 7, 8" queryTableFieldId="13" headerRowDxfId="78" dataDxfId="53"/>
    <tableColumn id="14" xr3:uid="{674D40F7-01D5-44B3-99F7-2D99D60A319F}" uniqueName="14" name="T, FRQ - 3, 5, 7, 8" queryTableFieldId="14" headerRowDxfId="79" dataDxfId="52"/>
    <tableColumn id="15" xr3:uid="{7DF1ED37-7FE0-4EEA-9D70-E25B55113B76}" uniqueName="15" name="W, FRQ - 3, 5, 7, 8" queryTableFieldId="15" headerRowDxfId="80" dataDxfId="51"/>
    <tableColumn id="16" xr3:uid="{6DDB15A2-8DCD-4BC1-B122-DCD48FB4A907}" uniqueName="16" name="H, FRQ - 3, 5, 7, 8" queryTableFieldId="16" headerRowDxfId="81" dataDxfId="50"/>
    <tableColumn id="17" xr3:uid="{DAAA9BA8-7DDC-4697-A4BB-4F31EB3DF286}" uniqueName="17" name="F, FRQ - 3, 5, 7, 8" queryTableFieldId="17" headerRowDxfId="82" dataDxfId="49"/>
    <tableColumn id="18" xr3:uid="{B0D34628-050B-46D3-B65F-3A3A42DEEF9A}" uniqueName="18" name="M, FRQ - 4, 6, 7, 8" queryTableFieldId="18" headerRowDxfId="83" dataDxfId="48"/>
    <tableColumn id="19" xr3:uid="{D74852C1-2200-4C54-ABA1-3DDF5D3C67CA}" uniqueName="19" name="T, FRQ - 4, 6, 7, 8" queryTableFieldId="19" headerRowDxfId="84" dataDxfId="47"/>
    <tableColumn id="20" xr3:uid="{16FC33F9-11AC-4B03-B103-105CD20C53A9}" uniqueName="20" name="W, FRQ - 4, 6, 7, 8" queryTableFieldId="20" headerRowDxfId="85" dataDxfId="46"/>
    <tableColumn id="21" xr3:uid="{86E84133-7BFA-4691-827E-A0FB37DB4956}" uniqueName="21" name="H, FRQ - 4, 6, 7, 8" queryTableFieldId="21" headerRowDxfId="86" dataDxfId="45"/>
    <tableColumn id="22" xr3:uid="{FE80872E-FC73-4A44-9405-A85F35D015F3}" uniqueName="22" name="F, FRQ - 4, 6, 7, 8" queryTableFieldId="22" headerRowDxfId="87" dataDxfId="44"/>
    <tableColumn id="23" xr3:uid="{E04ABBB8-9A5A-4AD3-8B8B-262DF5E3E3FD}" uniqueName="23" name="M Avg" queryTableFieldId="23" dataDxfId="43"/>
    <tableColumn id="24" xr3:uid="{B06036AF-606E-4D26-BF75-697B81A1693B}" uniqueName="24" name="T Avg" queryTableFieldId="24" dataDxfId="42"/>
    <tableColumn id="25" xr3:uid="{69757BEC-FBB7-42BC-BDFE-9FD8BC3B44C0}" uniqueName="25" name="W Avg" queryTableFieldId="25" dataDxfId="41"/>
    <tableColumn id="26" xr3:uid="{B8099BE0-AF58-4BA0-9537-79E929CB167B}" uniqueName="26" name="H Avg" queryTableFieldId="26" dataDxfId="40"/>
    <tableColumn id="27" xr3:uid="{24694AC1-4BA5-45E8-9C15-816278613256}" uniqueName="27" name="F Avg" queryTableFieldId="27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28817E-FC48-42BA-91BB-178BD05ADEC0}" name="New_day__frequency__by_SKU" displayName="New_day__frequency__by_SKU" ref="A3:AA304" tableType="queryTable" headerRowCount="0" totalsRowShown="0" headerRowDxfId="112" dataDxfId="111" tableBorderDxfId="110">
  <sortState xmlns:xlrd2="http://schemas.microsoft.com/office/spreadsheetml/2017/richdata2" ref="A3:AA304">
    <sortCondition ref="A2"/>
  </sortState>
  <tableColumns count="27">
    <tableColumn id="1" xr3:uid="{EBFB45AA-6A62-4529-9F6F-C292221B51BB}" uniqueName="1" name="SKU #" queryTableFieldId="1" headerRowDxfId="109" dataDxfId="38"/>
    <tableColumn id="2" xr3:uid="{95A612AC-B69A-4D4A-94F1-E84AFF9D4630}" uniqueName="2" name="SKU Description" queryTableFieldId="2" headerRowDxfId="108" dataDxfId="37"/>
    <tableColumn id="3" xr3:uid="{F5F633EB-0942-447C-93D4-3E3A56C4AFD1}" uniqueName="3" name="M, FRQ - 1, 5, 7, 8" queryTableFieldId="3" headerRowDxfId="107" dataDxfId="36"/>
    <tableColumn id="4" xr3:uid="{062BF7A4-7D15-45FD-A42C-DA184D6BC6BE}" uniqueName="4" name="T, FRQ - 1, 5, 7, 8" queryTableFieldId="4" headerRowDxfId="106" dataDxfId="35"/>
    <tableColumn id="5" xr3:uid="{64C6CF30-43F5-407D-BD53-158F21387BD3}" uniqueName="5" name="W, FRQ - 1, 5, 7, 8" queryTableFieldId="5" headerRowDxfId="105" dataDxfId="34"/>
    <tableColumn id="6" xr3:uid="{666C7DDA-FB6B-46FC-8D11-C6C10906CB92}" uniqueName="6" name="H, FRQ - 1, 5, 7, 8" queryTableFieldId="6" headerRowDxfId="104" dataDxfId="33"/>
    <tableColumn id="7" xr3:uid="{FF3AD301-80BF-45C3-B7EA-2A058B3FE34F}" uniqueName="7" name="F, FRQ - 1, 5, 7, 8" queryTableFieldId="7" headerRowDxfId="103" dataDxfId="32"/>
    <tableColumn id="8" xr3:uid="{2DB1E905-4FF9-422D-B47C-0221D6B7C544}" uniqueName="8" name="M, FRQ - 2, 6, 7, 8" queryTableFieldId="8" headerRowDxfId="102" dataDxfId="31"/>
    <tableColumn id="9" xr3:uid="{70DFFB18-91E0-4C4A-9C4E-3F730D8949E7}" uniqueName="9" name="T, FRQ - 2, 6, 7, 8" queryTableFieldId="9" headerRowDxfId="101" dataDxfId="30"/>
    <tableColumn id="10" xr3:uid="{2D853427-BCAD-47E4-9494-C634D7CF8BEC}" uniqueName="10" name="W, FRQ - 2, 6, 7, 8" queryTableFieldId="10" headerRowDxfId="100" dataDxfId="29"/>
    <tableColumn id="11" xr3:uid="{0C7C9925-24E8-4B22-A65E-FEA1EE75769C}" uniqueName="11" name="H, FRQ - 2, 6, 7, 8" queryTableFieldId="11" headerRowDxfId="99" dataDxfId="28"/>
    <tableColumn id="12" xr3:uid="{2AC1203D-EDBC-47CD-A1C5-231854101CA1}" uniqueName="12" name="F, FRQ - 2, 6, 7, 8" queryTableFieldId="12" headerRowDxfId="98" dataDxfId="27"/>
    <tableColumn id="13" xr3:uid="{852CC690-B7F3-4944-81D9-E338406CE6F5}" uniqueName="13" name="M, FRQ - 3, 5, 7, 8" queryTableFieldId="13" headerRowDxfId="97" dataDxfId="26"/>
    <tableColumn id="14" xr3:uid="{4E711041-CB3E-4326-80DC-80FB210E09FA}" uniqueName="14" name="T, FRQ - 3, 5, 7, 8" queryTableFieldId="14" headerRowDxfId="96" dataDxfId="25"/>
    <tableColumn id="15" xr3:uid="{307D4CC8-1F8F-40B6-B485-F02621993477}" uniqueName="15" name="W, FRQ - 3, 5, 7, 8" queryTableFieldId="15" headerRowDxfId="95" dataDxfId="24"/>
    <tableColumn id="16" xr3:uid="{BFBBD167-CA6A-4E05-8F28-462DA49F2D4F}" uniqueName="16" name="H, FRQ - 3, 5, 7, 8" queryTableFieldId="16" headerRowDxfId="94" dataDxfId="23"/>
    <tableColumn id="17" xr3:uid="{AB800E5D-F59C-4A24-842D-BC6E94A8E37C}" uniqueName="17" name="F, FRQ - 3, 5, 7, 8" queryTableFieldId="17" headerRowDxfId="93" dataDxfId="22"/>
    <tableColumn id="18" xr3:uid="{5721E6AD-3A58-48A6-B4B4-31230132EDC4}" uniqueName="18" name="M, FRQ - 4, 6, 7, 8" queryTableFieldId="18" headerRowDxfId="92" dataDxfId="21"/>
    <tableColumn id="19" xr3:uid="{0B4A8924-ABF5-4BB8-A6D9-0F03A7460FAE}" uniqueName="19" name="T, FRQ - 4, 6, 7, 8" queryTableFieldId="19" headerRowDxfId="91" dataDxfId="20"/>
    <tableColumn id="20" xr3:uid="{B2B07EF6-4C59-4A30-BF2B-464BA0BC93CD}" uniqueName="20" name="W, FRQ - 4, 6, 7, 8" queryTableFieldId="20" headerRowDxfId="90" dataDxfId="19"/>
    <tableColumn id="21" xr3:uid="{CA13E0A8-BBA1-444B-AEE8-4A5994FBC615}" uniqueName="21" name="H, FRQ - 4, 6, 7, 8" queryTableFieldId="21" headerRowDxfId="89" dataDxfId="18"/>
    <tableColumn id="22" xr3:uid="{3B0785B0-F272-47A4-9129-8A9E359F9915}" uniqueName="22" name="F, FRQ - 4, 6, 7, 8" queryTableFieldId="22" headerRowDxfId="88" dataDxfId="17"/>
    <tableColumn id="23" xr3:uid="{C6918FE7-FDE9-4633-9111-DC5ECE7B11B4}" uniqueName="23" name="M Avg" queryTableFieldId="23" dataDxfId="16"/>
    <tableColumn id="24" xr3:uid="{F7442FD3-490B-49A2-AC34-B7AB15A22048}" uniqueName="24" name="T Avg" queryTableFieldId="24" dataDxfId="15"/>
    <tableColumn id="25" xr3:uid="{CCF57775-376C-4FE7-9DEA-27ACF310C918}" uniqueName="25" name="W Avg" queryTableFieldId="25" dataDxfId="14"/>
    <tableColumn id="26" xr3:uid="{A0AE700E-CD9F-4AF4-AA2A-153C3F03CC91}" uniqueName="26" name="H Avg" queryTableFieldId="26" dataDxfId="13"/>
    <tableColumn id="27" xr3:uid="{889D1587-17F9-42CD-8D99-542863E8B7E0}" uniqueName="27" name="F Avg" queryTableFieldId="27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ABCBE5-D4DC-4781-9BFD-EC8DB728E241}" name="Usage_of_all_skus_for_all_customers" displayName="Usage_of_all_skus_for_all_customers" ref="A1:S4613" tableType="queryTable" totalsRowShown="0">
  <tableColumns count="19">
    <tableColumn id="1" xr3:uid="{6045EBFD-A22C-4FE0-A3E1-C321EEFE469C}" uniqueName="1" name="CUID" queryTableFieldId="1"/>
    <tableColumn id="2" xr3:uid="{D6B4BBBE-C542-4167-8AD6-3A989AE7C444}" uniqueName="2" name="Br #" queryTableFieldId="2"/>
    <tableColumn id="3" xr3:uid="{AE0C7B01-D846-4C71-AC5F-55EDE3FACDBF}" uniqueName="3" name="Rt #" queryTableFieldId="3"/>
    <tableColumn id="4" xr3:uid="{A6C20681-C62E-47A2-B10C-33F48809AACA}" uniqueName="4" name="Acct #" queryTableFieldId="4"/>
    <tableColumn id="5" xr3:uid="{24A9006A-22D6-401F-A445-3BFE3151DEB0}" uniqueName="5" name="Cust #" queryTableFieldId="5"/>
    <tableColumn id="6" xr3:uid="{AC90DE84-476F-4547-91B8-398F56C1C1A0}" uniqueName="6" name="Cust Name" queryTableFieldId="6"/>
    <tableColumn id="7" xr3:uid="{E62C9469-C373-4415-8DA8-11AC2B0D4278}" uniqueName="7" name="Delivery Day" queryTableFieldId="7"/>
    <tableColumn id="8" xr3:uid="{5D22B8F0-98FB-4D66-A879-360ABF4746A2}" uniqueName="8" name="Freq" queryTableFieldId="8"/>
    <tableColumn id="9" xr3:uid="{DD0FEA61-363B-4323-A4FB-44B421CDA4D2}" uniqueName="9" name="Supergroup" queryTableFieldId="9"/>
    <tableColumn id="10" xr3:uid="{97E4C0BE-FCF2-4D2D-A699-8892D4CAE442}" uniqueName="10" name="Revenue Class" queryTableFieldId="10"/>
    <tableColumn id="11" xr3:uid="{89BAD478-EDD2-4D16-B361-BF8BB1A09D8D}" uniqueName="11" name="SKU #" queryTableFieldId="11"/>
    <tableColumn id="12" xr3:uid="{14D51B26-C590-4B74-A8A9-DEEEFB6225D4}" uniqueName="12" name="Description" queryTableFieldId="12"/>
    <tableColumn id="13" xr3:uid="{F08BD41E-40A6-4617-A51F-92E7D6F7B4C2}" uniqueName="13" name="Usage" queryTableFieldId="13"/>
    <tableColumn id="14" xr3:uid="{28166979-BFB0-4BA6-87C6-149BEA89F220}" uniqueName="14" name="Current Route" queryTableFieldId="14"/>
    <tableColumn id="15" xr3:uid="{3793271F-6D80-44E7-841B-3B799B1F1F04}" uniqueName="15" name="Current Delivery Day" queryTableFieldId="15"/>
    <tableColumn id="16" xr3:uid="{981234E8-99BF-42E8-9E09-82AFB0DB9C40}" uniqueName="16" name="Current Freq" queryTableFieldId="16"/>
    <tableColumn id="17" xr3:uid="{F38F5E93-0E05-4B2D-96C2-9B5125228395}" uniqueName="17" name="New Route" queryTableFieldId="17"/>
    <tableColumn id="18" xr3:uid="{5C09F1B2-966D-4D71-BC7E-37E9CF7919A4}" uniqueName="18" name="New Delivery Day" queryTableFieldId="18"/>
    <tableColumn id="19" xr3:uid="{72E853DB-63A2-40EA-9344-4AA72628CE9D}" uniqueName="19" name="New Freq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2262B3-8E49-4697-B357-DCF4291C973F}" name="SKUs_listing" displayName="SKUs_listing" ref="A1:B444" tableType="queryTable" totalsRowShown="0">
  <autoFilter ref="A1:B444" xr:uid="{D42262B3-8E49-4697-B357-DCF4291C973F}"/>
  <sortState xmlns:xlrd2="http://schemas.microsoft.com/office/spreadsheetml/2017/richdata2" ref="A2:B444">
    <sortCondition ref="A1:A444"/>
  </sortState>
  <tableColumns count="2">
    <tableColumn id="1" xr3:uid="{5CD199F0-D659-4080-9D22-F0F904C509AB}" uniqueName="1" name="SKU #" queryTableFieldId="1"/>
    <tableColumn id="2" xr3:uid="{EF57151E-1ABA-421C-984E-10444162F691}" uniqueName="2" name="SKU Descrip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ABD1-A7A2-44B5-9CEF-CA97C0862521}">
  <dimension ref="A1:AA30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3.8" x14ac:dyDescent="0.3"/>
  <cols>
    <col min="1" max="1" width="10.44140625" style="3" bestFit="1" customWidth="1"/>
    <col min="2" max="2" width="30.44140625" style="4" bestFit="1" customWidth="1"/>
    <col min="3" max="6" width="5.44140625" style="12" bestFit="1" customWidth="1"/>
    <col min="7" max="7" width="5.44140625" style="13" bestFit="1" customWidth="1"/>
    <col min="8" max="11" width="5.44140625" style="12" bestFit="1" customWidth="1"/>
    <col min="12" max="12" width="5.44140625" style="13" bestFit="1" customWidth="1"/>
    <col min="13" max="16" width="5.44140625" style="12" bestFit="1" customWidth="1"/>
    <col min="17" max="17" width="5.44140625" style="13" bestFit="1" customWidth="1"/>
    <col min="18" max="21" width="5.44140625" style="12" bestFit="1" customWidth="1"/>
    <col min="22" max="22" width="5.44140625" style="13" bestFit="1" customWidth="1"/>
    <col min="23" max="27" width="5" style="43" bestFit="1" customWidth="1"/>
  </cols>
  <sheetData>
    <row r="1" spans="1:27" ht="26.25" customHeight="1" x14ac:dyDescent="0.3">
      <c r="C1" s="14" t="s">
        <v>108</v>
      </c>
      <c r="D1" s="15"/>
      <c r="E1" s="15"/>
      <c r="F1" s="15"/>
      <c r="G1" s="16"/>
      <c r="H1" s="17" t="s">
        <v>109</v>
      </c>
      <c r="I1" s="18"/>
      <c r="J1" s="18"/>
      <c r="K1" s="18"/>
      <c r="L1" s="19"/>
      <c r="M1" s="20" t="s">
        <v>110</v>
      </c>
      <c r="N1" s="21"/>
      <c r="O1" s="21"/>
      <c r="P1" s="21"/>
      <c r="Q1" s="22"/>
      <c r="R1" s="23" t="s">
        <v>111</v>
      </c>
      <c r="S1" s="24"/>
      <c r="T1" s="24"/>
      <c r="U1" s="24"/>
      <c r="V1" s="25"/>
      <c r="W1" s="41" t="s">
        <v>117</v>
      </c>
      <c r="X1" s="42"/>
      <c r="Y1" s="42"/>
      <c r="Z1" s="42"/>
      <c r="AA1" s="42"/>
    </row>
    <row r="2" spans="1:27" s="9" customFormat="1" x14ac:dyDescent="0.3">
      <c r="A2" s="6" t="s">
        <v>0</v>
      </c>
      <c r="B2" s="9" t="s">
        <v>118</v>
      </c>
      <c r="C2" s="40" t="s">
        <v>112</v>
      </c>
      <c r="D2" s="40" t="s">
        <v>113</v>
      </c>
      <c r="E2" s="40" t="s">
        <v>114</v>
      </c>
      <c r="F2" s="40" t="s">
        <v>115</v>
      </c>
      <c r="G2" s="40" t="s">
        <v>116</v>
      </c>
      <c r="H2" s="40" t="s">
        <v>112</v>
      </c>
      <c r="I2" s="40" t="s">
        <v>113</v>
      </c>
      <c r="J2" s="40" t="s">
        <v>114</v>
      </c>
      <c r="K2" s="40" t="s">
        <v>115</v>
      </c>
      <c r="L2" s="40" t="s">
        <v>116</v>
      </c>
      <c r="M2" s="40" t="s">
        <v>112</v>
      </c>
      <c r="N2" s="40" t="s">
        <v>113</v>
      </c>
      <c r="O2" s="40" t="s">
        <v>114</v>
      </c>
      <c r="P2" s="40" t="s">
        <v>115</v>
      </c>
      <c r="Q2" s="40" t="s">
        <v>116</v>
      </c>
      <c r="R2" s="40" t="s">
        <v>112</v>
      </c>
      <c r="S2" s="40" t="s">
        <v>113</v>
      </c>
      <c r="T2" s="40" t="s">
        <v>114</v>
      </c>
      <c r="U2" s="40" t="s">
        <v>115</v>
      </c>
      <c r="V2" s="40" t="s">
        <v>116</v>
      </c>
      <c r="W2" s="7" t="s">
        <v>112</v>
      </c>
      <c r="X2" s="7" t="s">
        <v>113</v>
      </c>
      <c r="Y2" s="7" t="s">
        <v>114</v>
      </c>
      <c r="Z2" s="7" t="s">
        <v>115</v>
      </c>
      <c r="AA2" s="7" t="s">
        <v>116</v>
      </c>
    </row>
    <row r="3" spans="1:27" x14ac:dyDescent="0.3">
      <c r="A3" s="11" t="s">
        <v>315</v>
      </c>
      <c r="B3" s="4" t="s">
        <v>3</v>
      </c>
      <c r="C3" s="12">
        <v>34.5</v>
      </c>
      <c r="D3" s="12">
        <v>0</v>
      </c>
      <c r="E3" s="12">
        <v>34</v>
      </c>
      <c r="F3" s="12">
        <v>0</v>
      </c>
      <c r="G3" s="13">
        <v>0</v>
      </c>
      <c r="H3" s="12">
        <v>34.5</v>
      </c>
      <c r="I3" s="12">
        <v>0</v>
      </c>
      <c r="J3" s="12">
        <v>34</v>
      </c>
      <c r="K3" s="12">
        <v>0</v>
      </c>
      <c r="L3" s="13">
        <v>0</v>
      </c>
      <c r="M3" s="12">
        <v>34.5</v>
      </c>
      <c r="N3" s="12">
        <v>0</v>
      </c>
      <c r="O3" s="12">
        <v>34</v>
      </c>
      <c r="P3" s="12">
        <v>0</v>
      </c>
      <c r="Q3" s="13">
        <v>0</v>
      </c>
      <c r="R3" s="12">
        <v>34.5</v>
      </c>
      <c r="S3" s="12">
        <v>0</v>
      </c>
      <c r="T3" s="12">
        <v>34</v>
      </c>
      <c r="U3" s="12">
        <v>0</v>
      </c>
      <c r="V3" s="13">
        <v>0</v>
      </c>
      <c r="W3" s="6">
        <v>35</v>
      </c>
      <c r="X3" s="6">
        <v>0</v>
      </c>
      <c r="Y3" s="6">
        <v>34</v>
      </c>
      <c r="Z3" s="6">
        <v>0</v>
      </c>
      <c r="AA3" s="6">
        <v>0</v>
      </c>
    </row>
    <row r="4" spans="1:27" x14ac:dyDescent="0.3">
      <c r="A4" s="11" t="s">
        <v>384</v>
      </c>
      <c r="B4" s="4" t="s">
        <v>4</v>
      </c>
      <c r="C4" s="12">
        <v>32.5</v>
      </c>
      <c r="D4" s="12">
        <v>0</v>
      </c>
      <c r="E4" s="12">
        <v>0</v>
      </c>
      <c r="F4" s="12">
        <v>0</v>
      </c>
      <c r="G4" s="13">
        <v>0</v>
      </c>
      <c r="H4" s="12">
        <v>32.5</v>
      </c>
      <c r="I4" s="12">
        <v>0</v>
      </c>
      <c r="J4" s="12">
        <v>0</v>
      </c>
      <c r="K4" s="12">
        <v>0</v>
      </c>
      <c r="L4" s="13">
        <v>0</v>
      </c>
      <c r="M4" s="12">
        <v>32.5</v>
      </c>
      <c r="N4" s="12">
        <v>0</v>
      </c>
      <c r="O4" s="12">
        <v>0</v>
      </c>
      <c r="P4" s="12">
        <v>0</v>
      </c>
      <c r="Q4" s="13">
        <v>0</v>
      </c>
      <c r="R4" s="12">
        <v>32.5</v>
      </c>
      <c r="S4" s="12">
        <v>0</v>
      </c>
      <c r="T4" s="12">
        <v>0</v>
      </c>
      <c r="U4" s="12">
        <v>0</v>
      </c>
      <c r="V4" s="13">
        <v>0</v>
      </c>
      <c r="W4" s="6">
        <v>33</v>
      </c>
      <c r="X4" s="6">
        <v>0</v>
      </c>
      <c r="Y4" s="6">
        <v>0</v>
      </c>
      <c r="Z4" s="6">
        <v>0</v>
      </c>
      <c r="AA4" s="6">
        <v>0</v>
      </c>
    </row>
    <row r="5" spans="1:27" x14ac:dyDescent="0.3">
      <c r="A5" s="11" t="s">
        <v>380</v>
      </c>
      <c r="B5" s="4" t="s">
        <v>5</v>
      </c>
      <c r="C5" s="12">
        <v>0</v>
      </c>
      <c r="D5" s="12">
        <v>0</v>
      </c>
      <c r="E5" s="12">
        <v>0</v>
      </c>
      <c r="F5" s="12">
        <v>0</v>
      </c>
      <c r="G5" s="13">
        <v>42</v>
      </c>
      <c r="H5" s="12">
        <v>0</v>
      </c>
      <c r="I5" s="12">
        <v>0</v>
      </c>
      <c r="J5" s="12">
        <v>0</v>
      </c>
      <c r="K5" s="12">
        <v>0</v>
      </c>
      <c r="L5" s="13">
        <v>42</v>
      </c>
      <c r="M5" s="12">
        <v>0</v>
      </c>
      <c r="N5" s="12">
        <v>0</v>
      </c>
      <c r="O5" s="12">
        <v>0</v>
      </c>
      <c r="P5" s="12">
        <v>0</v>
      </c>
      <c r="Q5" s="13">
        <v>42</v>
      </c>
      <c r="R5" s="12">
        <v>0</v>
      </c>
      <c r="S5" s="12">
        <v>0</v>
      </c>
      <c r="T5" s="12">
        <v>0</v>
      </c>
      <c r="U5" s="12">
        <v>0</v>
      </c>
      <c r="V5" s="13">
        <v>42</v>
      </c>
      <c r="W5" s="6">
        <v>0</v>
      </c>
      <c r="X5" s="6">
        <v>0</v>
      </c>
      <c r="Y5" s="6">
        <v>0</v>
      </c>
      <c r="Z5" s="6">
        <v>0</v>
      </c>
      <c r="AA5" s="6">
        <v>42</v>
      </c>
    </row>
    <row r="6" spans="1:27" x14ac:dyDescent="0.3">
      <c r="A6" s="11" t="s">
        <v>319</v>
      </c>
      <c r="B6" s="4" t="s">
        <v>6</v>
      </c>
      <c r="C6" s="12">
        <v>0</v>
      </c>
      <c r="D6" s="12">
        <v>0</v>
      </c>
      <c r="E6" s="12">
        <v>0</v>
      </c>
      <c r="F6" s="12">
        <v>17</v>
      </c>
      <c r="G6" s="13">
        <v>52</v>
      </c>
      <c r="H6" s="12">
        <v>0</v>
      </c>
      <c r="I6" s="12">
        <v>0</v>
      </c>
      <c r="J6" s="12">
        <v>0</v>
      </c>
      <c r="K6" s="12">
        <v>17</v>
      </c>
      <c r="L6" s="13">
        <v>52</v>
      </c>
      <c r="M6" s="12">
        <v>0</v>
      </c>
      <c r="N6" s="12">
        <v>0</v>
      </c>
      <c r="O6" s="12">
        <v>0</v>
      </c>
      <c r="P6" s="12">
        <v>17</v>
      </c>
      <c r="Q6" s="13">
        <v>52</v>
      </c>
      <c r="R6" s="12">
        <v>0</v>
      </c>
      <c r="S6" s="12">
        <v>0</v>
      </c>
      <c r="T6" s="12">
        <v>0</v>
      </c>
      <c r="U6" s="12">
        <v>17</v>
      </c>
      <c r="V6" s="13">
        <v>52</v>
      </c>
      <c r="W6" s="6">
        <v>0</v>
      </c>
      <c r="X6" s="6">
        <v>0</v>
      </c>
      <c r="Y6" s="6">
        <v>0</v>
      </c>
      <c r="Z6" s="6">
        <v>17</v>
      </c>
      <c r="AA6" s="6">
        <v>52</v>
      </c>
    </row>
    <row r="7" spans="1:27" x14ac:dyDescent="0.3">
      <c r="A7" s="11" t="s">
        <v>258</v>
      </c>
      <c r="B7" s="4" t="s">
        <v>7</v>
      </c>
      <c r="C7" s="12">
        <v>291</v>
      </c>
      <c r="D7" s="12">
        <v>12</v>
      </c>
      <c r="E7" s="12">
        <v>153</v>
      </c>
      <c r="F7" s="12">
        <v>91.75</v>
      </c>
      <c r="G7" s="13">
        <v>72</v>
      </c>
      <c r="H7" s="12">
        <v>301</v>
      </c>
      <c r="I7" s="12">
        <v>40.5</v>
      </c>
      <c r="J7" s="12">
        <v>177</v>
      </c>
      <c r="K7" s="12">
        <v>110.25</v>
      </c>
      <c r="L7" s="13">
        <v>48.75</v>
      </c>
      <c r="M7" s="12">
        <v>288.75</v>
      </c>
      <c r="N7" s="12">
        <v>16.25</v>
      </c>
      <c r="O7" s="12">
        <v>153</v>
      </c>
      <c r="P7" s="12">
        <v>98</v>
      </c>
      <c r="Q7" s="13">
        <v>72</v>
      </c>
      <c r="R7" s="12">
        <v>301</v>
      </c>
      <c r="S7" s="12">
        <v>46</v>
      </c>
      <c r="T7" s="12">
        <v>177</v>
      </c>
      <c r="U7" s="12">
        <v>110.25</v>
      </c>
      <c r="V7" s="13">
        <v>42.5</v>
      </c>
      <c r="W7" s="6">
        <v>296</v>
      </c>
      <c r="X7" s="6">
        <v>29</v>
      </c>
      <c r="Y7" s="6">
        <v>165</v>
      </c>
      <c r="Z7" s="6">
        <v>103</v>
      </c>
      <c r="AA7" s="6">
        <v>59</v>
      </c>
    </row>
    <row r="8" spans="1:27" x14ac:dyDescent="0.3">
      <c r="A8" s="11" t="s">
        <v>217</v>
      </c>
      <c r="B8" s="4" t="s">
        <v>8</v>
      </c>
      <c r="C8" s="12">
        <v>170.75</v>
      </c>
      <c r="D8" s="12">
        <v>125.5</v>
      </c>
      <c r="E8" s="12">
        <v>297.25</v>
      </c>
      <c r="F8" s="12">
        <v>225.5</v>
      </c>
      <c r="G8" s="13">
        <v>75.25</v>
      </c>
      <c r="H8" s="12">
        <v>147</v>
      </c>
      <c r="I8" s="12">
        <v>138.5</v>
      </c>
      <c r="J8" s="12">
        <v>275.75</v>
      </c>
      <c r="K8" s="12">
        <v>270.75</v>
      </c>
      <c r="L8" s="13">
        <v>61.75</v>
      </c>
      <c r="M8" s="12">
        <v>170.75</v>
      </c>
      <c r="N8" s="12">
        <v>129.75</v>
      </c>
      <c r="O8" s="12">
        <v>297.25</v>
      </c>
      <c r="P8" s="12">
        <v>225.5</v>
      </c>
      <c r="Q8" s="13">
        <v>75.25</v>
      </c>
      <c r="R8" s="12">
        <v>153.25</v>
      </c>
      <c r="S8" s="12">
        <v>138.5</v>
      </c>
      <c r="T8" s="12">
        <v>275.75</v>
      </c>
      <c r="U8" s="12">
        <v>270.75</v>
      </c>
      <c r="V8" s="13">
        <v>61.75</v>
      </c>
      <c r="W8" s="6">
        <v>161</v>
      </c>
      <c r="X8" s="6">
        <v>134</v>
      </c>
      <c r="Y8" s="6">
        <v>287</v>
      </c>
      <c r="Z8" s="6">
        <v>249</v>
      </c>
      <c r="AA8" s="6">
        <v>69</v>
      </c>
    </row>
    <row r="9" spans="1:27" x14ac:dyDescent="0.3">
      <c r="A9" s="11" t="s">
        <v>354</v>
      </c>
      <c r="B9" s="4" t="s">
        <v>9</v>
      </c>
      <c r="C9" s="12">
        <v>16.75</v>
      </c>
      <c r="D9" s="12">
        <v>8.5</v>
      </c>
      <c r="E9" s="12">
        <v>11.25</v>
      </c>
      <c r="F9" s="12">
        <v>250</v>
      </c>
      <c r="G9" s="13">
        <v>4.25</v>
      </c>
      <c r="H9" s="12">
        <v>54.25</v>
      </c>
      <c r="I9" s="12">
        <v>11</v>
      </c>
      <c r="J9" s="12">
        <v>11.25</v>
      </c>
      <c r="K9" s="12">
        <v>250</v>
      </c>
      <c r="L9" s="13">
        <v>4.25</v>
      </c>
      <c r="M9" s="12">
        <v>16.75</v>
      </c>
      <c r="N9" s="12">
        <v>8.5</v>
      </c>
      <c r="O9" s="12">
        <v>11.25</v>
      </c>
      <c r="P9" s="12">
        <v>250</v>
      </c>
      <c r="Q9" s="13">
        <v>4.25</v>
      </c>
      <c r="R9" s="12">
        <v>54.25</v>
      </c>
      <c r="S9" s="12">
        <v>11</v>
      </c>
      <c r="T9" s="12">
        <v>11.25</v>
      </c>
      <c r="U9" s="12">
        <v>250</v>
      </c>
      <c r="V9" s="13">
        <v>4.25</v>
      </c>
      <c r="W9" s="6">
        <v>36</v>
      </c>
      <c r="X9" s="6">
        <v>10</v>
      </c>
      <c r="Y9" s="6">
        <v>12</v>
      </c>
      <c r="Z9" s="6">
        <v>250</v>
      </c>
      <c r="AA9" s="6">
        <v>5</v>
      </c>
    </row>
    <row r="10" spans="1:27" x14ac:dyDescent="0.3">
      <c r="A10" s="11" t="s">
        <v>548</v>
      </c>
      <c r="B10" s="4" t="s">
        <v>549</v>
      </c>
      <c r="C10" s="12">
        <v>0</v>
      </c>
      <c r="D10" s="12">
        <v>0</v>
      </c>
      <c r="E10" s="12">
        <v>0</v>
      </c>
      <c r="F10" s="12">
        <v>20</v>
      </c>
      <c r="G10" s="13">
        <v>0</v>
      </c>
      <c r="H10" s="12">
        <v>0</v>
      </c>
      <c r="I10" s="12">
        <v>0</v>
      </c>
      <c r="J10" s="12">
        <v>0</v>
      </c>
      <c r="K10" s="12">
        <v>20</v>
      </c>
      <c r="L10" s="13">
        <v>0</v>
      </c>
      <c r="M10" s="12">
        <v>0</v>
      </c>
      <c r="N10" s="12">
        <v>0</v>
      </c>
      <c r="O10" s="12">
        <v>0</v>
      </c>
      <c r="P10" s="12">
        <v>20</v>
      </c>
      <c r="Q10" s="13">
        <v>0</v>
      </c>
      <c r="R10" s="12">
        <v>0</v>
      </c>
      <c r="S10" s="12">
        <v>0</v>
      </c>
      <c r="T10" s="12">
        <v>0</v>
      </c>
      <c r="U10" s="12">
        <v>20</v>
      </c>
      <c r="V10" s="13">
        <v>0</v>
      </c>
      <c r="W10" s="6">
        <v>0</v>
      </c>
      <c r="X10" s="6">
        <v>0</v>
      </c>
      <c r="Y10" s="6">
        <v>0</v>
      </c>
      <c r="Z10" s="6">
        <v>20</v>
      </c>
      <c r="AA10" s="6">
        <v>0</v>
      </c>
    </row>
    <row r="11" spans="1:27" x14ac:dyDescent="0.3">
      <c r="A11" s="11" t="s">
        <v>357</v>
      </c>
      <c r="B11" s="4" t="s">
        <v>10</v>
      </c>
      <c r="C11" s="12">
        <v>2.5</v>
      </c>
      <c r="D11" s="12">
        <v>0</v>
      </c>
      <c r="E11" s="12">
        <v>21.25</v>
      </c>
      <c r="F11" s="12">
        <v>64</v>
      </c>
      <c r="G11" s="13">
        <v>0</v>
      </c>
      <c r="H11" s="12">
        <v>2.5</v>
      </c>
      <c r="I11" s="12">
        <v>2.5</v>
      </c>
      <c r="J11" s="12">
        <v>21.25</v>
      </c>
      <c r="K11" s="12">
        <v>64</v>
      </c>
      <c r="L11" s="13">
        <v>0</v>
      </c>
      <c r="M11" s="12">
        <v>2.5</v>
      </c>
      <c r="N11" s="12">
        <v>0</v>
      </c>
      <c r="O11" s="12">
        <v>21.25</v>
      </c>
      <c r="P11" s="12">
        <v>64</v>
      </c>
      <c r="Q11" s="13">
        <v>0</v>
      </c>
      <c r="R11" s="12">
        <v>2.5</v>
      </c>
      <c r="S11" s="12">
        <v>2.5</v>
      </c>
      <c r="T11" s="12">
        <v>21.25</v>
      </c>
      <c r="U11" s="12">
        <v>64</v>
      </c>
      <c r="V11" s="13">
        <v>0</v>
      </c>
      <c r="W11" s="6">
        <v>3</v>
      </c>
      <c r="X11" s="6">
        <v>2</v>
      </c>
      <c r="Y11" s="6">
        <v>22</v>
      </c>
      <c r="Z11" s="6">
        <v>64</v>
      </c>
      <c r="AA11" s="6">
        <v>0</v>
      </c>
    </row>
    <row r="12" spans="1:27" x14ac:dyDescent="0.3">
      <c r="A12" s="11" t="s">
        <v>689</v>
      </c>
      <c r="B12" s="4" t="s">
        <v>690</v>
      </c>
      <c r="C12" s="12">
        <v>12.5</v>
      </c>
      <c r="D12" s="12">
        <v>0</v>
      </c>
      <c r="E12" s="12">
        <v>0</v>
      </c>
      <c r="F12" s="12">
        <v>0</v>
      </c>
      <c r="G12" s="13">
        <v>0</v>
      </c>
      <c r="H12" s="12">
        <v>37.5</v>
      </c>
      <c r="I12" s="12">
        <v>0</v>
      </c>
      <c r="J12" s="12">
        <v>0</v>
      </c>
      <c r="K12" s="12">
        <v>0</v>
      </c>
      <c r="L12" s="13">
        <v>0</v>
      </c>
      <c r="M12" s="12">
        <v>12.5</v>
      </c>
      <c r="N12" s="12">
        <v>0</v>
      </c>
      <c r="O12" s="12">
        <v>0</v>
      </c>
      <c r="P12" s="12">
        <v>0</v>
      </c>
      <c r="Q12" s="13">
        <v>0</v>
      </c>
      <c r="R12" s="12">
        <v>37.5</v>
      </c>
      <c r="S12" s="12">
        <v>0</v>
      </c>
      <c r="T12" s="12">
        <v>0</v>
      </c>
      <c r="U12" s="12">
        <v>0</v>
      </c>
      <c r="V12" s="13">
        <v>0</v>
      </c>
      <c r="W12" s="6">
        <v>25</v>
      </c>
      <c r="X12" s="6">
        <v>0</v>
      </c>
      <c r="Y12" s="6">
        <v>0</v>
      </c>
      <c r="Z12" s="6">
        <v>0</v>
      </c>
      <c r="AA12" s="6">
        <v>0</v>
      </c>
    </row>
    <row r="13" spans="1:27" x14ac:dyDescent="0.3">
      <c r="A13" s="11" t="s">
        <v>937</v>
      </c>
      <c r="B13" s="4" t="s">
        <v>938</v>
      </c>
      <c r="C13" s="12">
        <v>5</v>
      </c>
      <c r="D13" s="12">
        <v>0</v>
      </c>
      <c r="E13" s="12">
        <v>0</v>
      </c>
      <c r="F13" s="12">
        <v>0</v>
      </c>
      <c r="G13" s="13">
        <v>0</v>
      </c>
      <c r="H13" s="12">
        <v>5</v>
      </c>
      <c r="I13" s="12">
        <v>0</v>
      </c>
      <c r="J13" s="12">
        <v>0</v>
      </c>
      <c r="K13" s="12">
        <v>0</v>
      </c>
      <c r="L13" s="13">
        <v>0</v>
      </c>
      <c r="M13" s="12">
        <v>5</v>
      </c>
      <c r="N13" s="12">
        <v>0</v>
      </c>
      <c r="O13" s="12">
        <v>0</v>
      </c>
      <c r="P13" s="12">
        <v>0</v>
      </c>
      <c r="Q13" s="13">
        <v>0</v>
      </c>
      <c r="R13" s="12">
        <v>5</v>
      </c>
      <c r="S13" s="12">
        <v>0</v>
      </c>
      <c r="T13" s="12">
        <v>0</v>
      </c>
      <c r="U13" s="12">
        <v>0</v>
      </c>
      <c r="V13" s="13">
        <v>0</v>
      </c>
      <c r="W13" s="6">
        <v>5</v>
      </c>
      <c r="X13" s="6">
        <v>0</v>
      </c>
      <c r="Y13" s="6">
        <v>0</v>
      </c>
      <c r="Z13" s="6">
        <v>0</v>
      </c>
      <c r="AA13" s="6">
        <v>0</v>
      </c>
    </row>
    <row r="14" spans="1:27" x14ac:dyDescent="0.3">
      <c r="A14" s="11" t="s">
        <v>212</v>
      </c>
      <c r="B14" s="4" t="s">
        <v>11</v>
      </c>
      <c r="C14" s="12">
        <v>59.5</v>
      </c>
      <c r="D14" s="12">
        <v>57.5</v>
      </c>
      <c r="E14" s="12">
        <v>61.5</v>
      </c>
      <c r="F14" s="12">
        <v>50.75</v>
      </c>
      <c r="G14" s="13">
        <v>46.25</v>
      </c>
      <c r="H14" s="12">
        <v>70.75</v>
      </c>
      <c r="I14" s="12">
        <v>67.25</v>
      </c>
      <c r="J14" s="12">
        <v>56</v>
      </c>
      <c r="K14" s="12">
        <v>49.5</v>
      </c>
      <c r="L14" s="13">
        <v>45.25</v>
      </c>
      <c r="M14" s="12">
        <v>59.5</v>
      </c>
      <c r="N14" s="12">
        <v>58</v>
      </c>
      <c r="O14" s="12">
        <v>54.25</v>
      </c>
      <c r="P14" s="12">
        <v>50.5</v>
      </c>
      <c r="Q14" s="13">
        <v>46</v>
      </c>
      <c r="R14" s="12">
        <v>70.5</v>
      </c>
      <c r="S14" s="12">
        <v>67.25</v>
      </c>
      <c r="T14" s="12">
        <v>56</v>
      </c>
      <c r="U14" s="12">
        <v>49.75</v>
      </c>
      <c r="V14" s="13">
        <v>45</v>
      </c>
      <c r="W14" s="6">
        <v>66</v>
      </c>
      <c r="X14" s="6">
        <v>63</v>
      </c>
      <c r="Y14" s="6">
        <v>57</v>
      </c>
      <c r="Z14" s="6">
        <v>51</v>
      </c>
      <c r="AA14" s="6">
        <v>46</v>
      </c>
    </row>
    <row r="15" spans="1:27" x14ac:dyDescent="0.3">
      <c r="A15" s="11" t="s">
        <v>639</v>
      </c>
      <c r="B15" s="4" t="s">
        <v>786</v>
      </c>
      <c r="C15" s="12">
        <v>0</v>
      </c>
      <c r="D15" s="12">
        <v>0</v>
      </c>
      <c r="E15" s="12">
        <v>137.5</v>
      </c>
      <c r="F15" s="12">
        <v>60</v>
      </c>
      <c r="G15" s="13">
        <v>0</v>
      </c>
      <c r="H15" s="12">
        <v>0</v>
      </c>
      <c r="I15" s="12">
        <v>0</v>
      </c>
      <c r="J15" s="12">
        <v>137.5</v>
      </c>
      <c r="K15" s="12">
        <v>60</v>
      </c>
      <c r="L15" s="13">
        <v>0</v>
      </c>
      <c r="M15" s="12">
        <v>0</v>
      </c>
      <c r="N15" s="12">
        <v>0</v>
      </c>
      <c r="O15" s="12">
        <v>137.5</v>
      </c>
      <c r="P15" s="12">
        <v>60</v>
      </c>
      <c r="Q15" s="13">
        <v>0</v>
      </c>
      <c r="R15" s="12">
        <v>0</v>
      </c>
      <c r="S15" s="12">
        <v>0</v>
      </c>
      <c r="T15" s="12">
        <v>137.5</v>
      </c>
      <c r="U15" s="12">
        <v>60</v>
      </c>
      <c r="V15" s="13">
        <v>0</v>
      </c>
      <c r="W15" s="6">
        <v>0</v>
      </c>
      <c r="X15" s="6">
        <v>0</v>
      </c>
      <c r="Y15" s="6">
        <v>138</v>
      </c>
      <c r="Z15" s="6">
        <v>60</v>
      </c>
      <c r="AA15" s="6">
        <v>0</v>
      </c>
    </row>
    <row r="16" spans="1:27" x14ac:dyDescent="0.3">
      <c r="A16" s="11" t="s">
        <v>560</v>
      </c>
      <c r="B16" s="4" t="s">
        <v>561</v>
      </c>
      <c r="C16" s="12">
        <v>10</v>
      </c>
      <c r="D16" s="12">
        <v>0</v>
      </c>
      <c r="E16" s="12">
        <v>0</v>
      </c>
      <c r="F16" s="12">
        <v>0</v>
      </c>
      <c r="G16" s="13">
        <v>0</v>
      </c>
      <c r="H16" s="12">
        <v>10</v>
      </c>
      <c r="I16" s="12">
        <v>0</v>
      </c>
      <c r="J16" s="12">
        <v>0</v>
      </c>
      <c r="K16" s="12">
        <v>0</v>
      </c>
      <c r="L16" s="13">
        <v>0</v>
      </c>
      <c r="M16" s="12">
        <v>10</v>
      </c>
      <c r="N16" s="12">
        <v>0</v>
      </c>
      <c r="O16" s="12">
        <v>0</v>
      </c>
      <c r="P16" s="12">
        <v>0</v>
      </c>
      <c r="Q16" s="13">
        <v>0</v>
      </c>
      <c r="R16" s="12">
        <v>10</v>
      </c>
      <c r="S16" s="12">
        <v>0</v>
      </c>
      <c r="T16" s="12">
        <v>0</v>
      </c>
      <c r="U16" s="12">
        <v>0</v>
      </c>
      <c r="V16" s="13">
        <v>0</v>
      </c>
      <c r="W16" s="6">
        <v>10</v>
      </c>
      <c r="X16" s="6">
        <v>0</v>
      </c>
      <c r="Y16" s="6">
        <v>0</v>
      </c>
      <c r="Z16" s="6">
        <v>0</v>
      </c>
      <c r="AA16" s="6">
        <v>0</v>
      </c>
    </row>
    <row r="17" spans="1:27" x14ac:dyDescent="0.3">
      <c r="A17" s="11" t="s">
        <v>939</v>
      </c>
      <c r="B17" s="4" t="s">
        <v>940</v>
      </c>
      <c r="C17" s="12">
        <v>5</v>
      </c>
      <c r="D17" s="12">
        <v>0</v>
      </c>
      <c r="E17" s="12">
        <v>0</v>
      </c>
      <c r="F17" s="12">
        <v>0</v>
      </c>
      <c r="G17" s="13">
        <v>0</v>
      </c>
      <c r="H17" s="12">
        <v>5</v>
      </c>
      <c r="I17" s="12">
        <v>0</v>
      </c>
      <c r="J17" s="12">
        <v>0</v>
      </c>
      <c r="K17" s="12">
        <v>0</v>
      </c>
      <c r="L17" s="13">
        <v>0</v>
      </c>
      <c r="M17" s="12">
        <v>5</v>
      </c>
      <c r="N17" s="12">
        <v>0</v>
      </c>
      <c r="O17" s="12">
        <v>0</v>
      </c>
      <c r="P17" s="12">
        <v>0</v>
      </c>
      <c r="Q17" s="13">
        <v>0</v>
      </c>
      <c r="R17" s="12">
        <v>5</v>
      </c>
      <c r="S17" s="12">
        <v>0</v>
      </c>
      <c r="T17" s="12">
        <v>0</v>
      </c>
      <c r="U17" s="12">
        <v>0</v>
      </c>
      <c r="V17" s="13">
        <v>0</v>
      </c>
      <c r="W17" s="6">
        <v>5</v>
      </c>
      <c r="X17" s="6">
        <v>0</v>
      </c>
      <c r="Y17" s="6">
        <v>0</v>
      </c>
      <c r="Z17" s="6">
        <v>0</v>
      </c>
      <c r="AA17" s="6">
        <v>0</v>
      </c>
    </row>
    <row r="18" spans="1:27" x14ac:dyDescent="0.3">
      <c r="A18" s="11" t="s">
        <v>383</v>
      </c>
      <c r="B18" s="4" t="s">
        <v>12</v>
      </c>
      <c r="C18" s="12">
        <v>0</v>
      </c>
      <c r="D18" s="12">
        <v>0</v>
      </c>
      <c r="E18" s="12">
        <v>23.75</v>
      </c>
      <c r="F18" s="12">
        <v>0</v>
      </c>
      <c r="G18" s="13">
        <v>0</v>
      </c>
      <c r="H18" s="12">
        <v>0</v>
      </c>
      <c r="I18" s="12">
        <v>0</v>
      </c>
      <c r="J18" s="12">
        <v>23.75</v>
      </c>
      <c r="K18" s="12">
        <v>0</v>
      </c>
      <c r="L18" s="13">
        <v>0</v>
      </c>
      <c r="M18" s="12">
        <v>0</v>
      </c>
      <c r="N18" s="12">
        <v>0</v>
      </c>
      <c r="O18" s="12">
        <v>23.75</v>
      </c>
      <c r="P18" s="12">
        <v>0</v>
      </c>
      <c r="Q18" s="13">
        <v>0</v>
      </c>
      <c r="R18" s="12">
        <v>0</v>
      </c>
      <c r="S18" s="12">
        <v>0</v>
      </c>
      <c r="T18" s="12">
        <v>23.75</v>
      </c>
      <c r="U18" s="12">
        <v>0</v>
      </c>
      <c r="V18" s="13">
        <v>0</v>
      </c>
      <c r="W18" s="6">
        <v>0</v>
      </c>
      <c r="X18" s="6">
        <v>0</v>
      </c>
      <c r="Y18" s="6">
        <v>24</v>
      </c>
      <c r="Z18" s="6">
        <v>0</v>
      </c>
      <c r="AA18" s="6">
        <v>0</v>
      </c>
    </row>
    <row r="19" spans="1:27" x14ac:dyDescent="0.3">
      <c r="A19" s="11" t="s">
        <v>909</v>
      </c>
      <c r="B19" s="4" t="s">
        <v>910</v>
      </c>
      <c r="C19" s="12">
        <v>0</v>
      </c>
      <c r="D19" s="12">
        <v>0</v>
      </c>
      <c r="E19" s="12">
        <v>0</v>
      </c>
      <c r="F19" s="12">
        <v>91.25</v>
      </c>
      <c r="G19" s="13">
        <v>0</v>
      </c>
      <c r="H19" s="12">
        <v>0</v>
      </c>
      <c r="I19" s="12">
        <v>0</v>
      </c>
      <c r="J19" s="12">
        <v>0</v>
      </c>
      <c r="K19" s="12">
        <v>91.25</v>
      </c>
      <c r="L19" s="13">
        <v>0</v>
      </c>
      <c r="M19" s="12">
        <v>0</v>
      </c>
      <c r="N19" s="12">
        <v>0</v>
      </c>
      <c r="O19" s="12">
        <v>0</v>
      </c>
      <c r="P19" s="12">
        <v>91.25</v>
      </c>
      <c r="Q19" s="13">
        <v>0</v>
      </c>
      <c r="R19" s="12">
        <v>0</v>
      </c>
      <c r="S19" s="12">
        <v>0</v>
      </c>
      <c r="T19" s="12">
        <v>0</v>
      </c>
      <c r="U19" s="12">
        <v>91.25</v>
      </c>
      <c r="V19" s="13">
        <v>0</v>
      </c>
      <c r="W19" s="6">
        <v>0</v>
      </c>
      <c r="X19" s="6">
        <v>0</v>
      </c>
      <c r="Y19" s="6">
        <v>0</v>
      </c>
      <c r="Z19" s="6">
        <v>92</v>
      </c>
      <c r="AA19" s="6">
        <v>0</v>
      </c>
    </row>
    <row r="20" spans="1:27" x14ac:dyDescent="0.3">
      <c r="A20" s="11" t="s">
        <v>237</v>
      </c>
      <c r="B20" s="4" t="s">
        <v>13</v>
      </c>
      <c r="C20" s="12">
        <v>15.25</v>
      </c>
      <c r="D20" s="12">
        <v>14.5</v>
      </c>
      <c r="E20" s="12">
        <v>5.75</v>
      </c>
      <c r="F20" s="12">
        <v>6.5</v>
      </c>
      <c r="G20" s="13">
        <v>13</v>
      </c>
      <c r="H20" s="12">
        <v>15.25</v>
      </c>
      <c r="I20" s="12">
        <v>14.5</v>
      </c>
      <c r="J20" s="12">
        <v>5.5</v>
      </c>
      <c r="K20" s="12">
        <v>6.5</v>
      </c>
      <c r="L20" s="13">
        <v>13.25</v>
      </c>
      <c r="M20" s="12">
        <v>15</v>
      </c>
      <c r="N20" s="12">
        <v>14.5</v>
      </c>
      <c r="O20" s="12">
        <v>5.5</v>
      </c>
      <c r="P20" s="12">
        <v>6.75</v>
      </c>
      <c r="Q20" s="13">
        <v>13</v>
      </c>
      <c r="R20" s="12">
        <v>15</v>
      </c>
      <c r="S20" s="12">
        <v>14.75</v>
      </c>
      <c r="T20" s="12">
        <v>5.5</v>
      </c>
      <c r="U20" s="12">
        <v>6.5</v>
      </c>
      <c r="V20" s="13">
        <v>13</v>
      </c>
      <c r="W20" s="6">
        <v>16</v>
      </c>
      <c r="X20" s="6">
        <v>15</v>
      </c>
      <c r="Y20" s="6">
        <v>6</v>
      </c>
      <c r="Z20" s="6">
        <v>7</v>
      </c>
      <c r="AA20" s="6">
        <v>14</v>
      </c>
    </row>
    <row r="21" spans="1:27" x14ac:dyDescent="0.3">
      <c r="A21" s="11" t="s">
        <v>385</v>
      </c>
      <c r="B21" s="4" t="s">
        <v>15</v>
      </c>
      <c r="C21" s="12">
        <v>0</v>
      </c>
      <c r="D21" s="12">
        <v>0</v>
      </c>
      <c r="E21" s="12">
        <v>0</v>
      </c>
      <c r="F21" s="12">
        <v>0</v>
      </c>
      <c r="G21" s="13">
        <v>0</v>
      </c>
      <c r="H21" s="12">
        <v>0</v>
      </c>
      <c r="I21" s="12">
        <v>5</v>
      </c>
      <c r="J21" s="12">
        <v>0</v>
      </c>
      <c r="K21" s="12">
        <v>0</v>
      </c>
      <c r="L21" s="13">
        <v>0</v>
      </c>
      <c r="M21" s="12">
        <v>0</v>
      </c>
      <c r="N21" s="12">
        <v>0</v>
      </c>
      <c r="O21" s="12">
        <v>0</v>
      </c>
      <c r="P21" s="12">
        <v>0</v>
      </c>
      <c r="Q21" s="13">
        <v>0</v>
      </c>
      <c r="R21" s="12">
        <v>0</v>
      </c>
      <c r="S21" s="12">
        <v>5</v>
      </c>
      <c r="T21" s="12">
        <v>0</v>
      </c>
      <c r="U21" s="12">
        <v>0</v>
      </c>
      <c r="V21" s="13">
        <v>0</v>
      </c>
      <c r="W21" s="6">
        <v>0</v>
      </c>
      <c r="X21" s="6">
        <v>3</v>
      </c>
      <c r="Y21" s="6">
        <v>0</v>
      </c>
      <c r="Z21" s="6">
        <v>0</v>
      </c>
      <c r="AA21" s="6">
        <v>0</v>
      </c>
    </row>
    <row r="22" spans="1:27" x14ac:dyDescent="0.3">
      <c r="A22" s="11" t="s">
        <v>388</v>
      </c>
      <c r="B22" s="4" t="s">
        <v>16</v>
      </c>
      <c r="C22" s="12">
        <v>0</v>
      </c>
      <c r="D22" s="12">
        <v>0</v>
      </c>
      <c r="E22" s="12">
        <v>0</v>
      </c>
      <c r="F22" s="12">
        <v>350</v>
      </c>
      <c r="G22" s="13">
        <v>0</v>
      </c>
      <c r="H22" s="12">
        <v>0</v>
      </c>
      <c r="I22" s="12">
        <v>0</v>
      </c>
      <c r="J22" s="12">
        <v>0</v>
      </c>
      <c r="K22" s="12">
        <v>0</v>
      </c>
      <c r="L22" s="13">
        <v>0</v>
      </c>
      <c r="M22" s="12">
        <v>0</v>
      </c>
      <c r="N22" s="12">
        <v>0</v>
      </c>
      <c r="O22" s="12">
        <v>0</v>
      </c>
      <c r="P22" s="12">
        <v>350</v>
      </c>
      <c r="Q22" s="13">
        <v>0</v>
      </c>
      <c r="R22" s="12">
        <v>0</v>
      </c>
      <c r="S22" s="12">
        <v>0</v>
      </c>
      <c r="T22" s="12">
        <v>0</v>
      </c>
      <c r="U22" s="12">
        <v>0</v>
      </c>
      <c r="V22" s="13">
        <v>0</v>
      </c>
      <c r="W22" s="6">
        <v>0</v>
      </c>
      <c r="X22" s="6">
        <v>0</v>
      </c>
      <c r="Y22" s="6">
        <v>0</v>
      </c>
      <c r="Z22" s="6">
        <v>175</v>
      </c>
      <c r="AA22" s="6">
        <v>0</v>
      </c>
    </row>
    <row r="23" spans="1:27" x14ac:dyDescent="0.3">
      <c r="A23" s="11" t="s">
        <v>369</v>
      </c>
      <c r="B23" s="4" t="s">
        <v>17</v>
      </c>
      <c r="C23" s="12">
        <v>25</v>
      </c>
      <c r="D23" s="12">
        <v>0</v>
      </c>
      <c r="E23" s="12">
        <v>150</v>
      </c>
      <c r="F23" s="12">
        <v>725</v>
      </c>
      <c r="G23" s="13">
        <v>0</v>
      </c>
      <c r="H23" s="12">
        <v>25</v>
      </c>
      <c r="I23" s="12">
        <v>0</v>
      </c>
      <c r="J23" s="12">
        <v>150</v>
      </c>
      <c r="K23" s="12">
        <v>725</v>
      </c>
      <c r="L23" s="13">
        <v>0</v>
      </c>
      <c r="M23" s="12">
        <v>25</v>
      </c>
      <c r="N23" s="12">
        <v>0</v>
      </c>
      <c r="O23" s="12">
        <v>150</v>
      </c>
      <c r="P23" s="12">
        <v>725</v>
      </c>
      <c r="Q23" s="13">
        <v>0</v>
      </c>
      <c r="R23" s="12">
        <v>25</v>
      </c>
      <c r="S23" s="12">
        <v>0</v>
      </c>
      <c r="T23" s="12">
        <v>150</v>
      </c>
      <c r="U23" s="12">
        <v>725</v>
      </c>
      <c r="V23" s="13">
        <v>0</v>
      </c>
      <c r="W23" s="6">
        <v>25</v>
      </c>
      <c r="X23" s="6">
        <v>0</v>
      </c>
      <c r="Y23" s="6">
        <v>150</v>
      </c>
      <c r="Z23" s="6">
        <v>725</v>
      </c>
      <c r="AA23" s="6">
        <v>0</v>
      </c>
    </row>
    <row r="24" spans="1:27" x14ac:dyDescent="0.3">
      <c r="A24" s="11" t="s">
        <v>585</v>
      </c>
      <c r="B24" s="4" t="s">
        <v>586</v>
      </c>
      <c r="C24" s="12">
        <v>0</v>
      </c>
      <c r="D24" s="12">
        <v>0</v>
      </c>
      <c r="E24" s="12">
        <v>2.5</v>
      </c>
      <c r="F24" s="12">
        <v>0</v>
      </c>
      <c r="G24" s="13">
        <v>0</v>
      </c>
      <c r="H24" s="12">
        <v>0</v>
      </c>
      <c r="I24" s="12">
        <v>0</v>
      </c>
      <c r="J24" s="12">
        <v>2.5</v>
      </c>
      <c r="K24" s="12">
        <v>0</v>
      </c>
      <c r="L24" s="13">
        <v>0</v>
      </c>
      <c r="M24" s="12">
        <v>0</v>
      </c>
      <c r="N24" s="12">
        <v>0</v>
      </c>
      <c r="O24" s="12">
        <v>2.5</v>
      </c>
      <c r="P24" s="12">
        <v>0</v>
      </c>
      <c r="Q24" s="13">
        <v>0</v>
      </c>
      <c r="R24" s="12">
        <v>0</v>
      </c>
      <c r="S24" s="12">
        <v>0</v>
      </c>
      <c r="T24" s="12">
        <v>2.5</v>
      </c>
      <c r="U24" s="12">
        <v>0</v>
      </c>
      <c r="V24" s="13">
        <v>0</v>
      </c>
      <c r="W24" s="6">
        <v>0</v>
      </c>
      <c r="X24" s="6">
        <v>0</v>
      </c>
      <c r="Y24" s="6">
        <v>3</v>
      </c>
      <c r="Z24" s="6">
        <v>0</v>
      </c>
      <c r="AA24" s="6">
        <v>0</v>
      </c>
    </row>
    <row r="25" spans="1:27" x14ac:dyDescent="0.3">
      <c r="A25" s="11" t="s">
        <v>386</v>
      </c>
      <c r="B25" s="4" t="s">
        <v>21</v>
      </c>
      <c r="C25" s="12">
        <v>0</v>
      </c>
      <c r="D25" s="12">
        <v>0</v>
      </c>
      <c r="E25" s="12">
        <v>0</v>
      </c>
      <c r="F25" s="12">
        <v>0</v>
      </c>
      <c r="G25" s="13">
        <v>0</v>
      </c>
      <c r="H25" s="12">
        <v>0</v>
      </c>
      <c r="I25" s="12">
        <v>3.75</v>
      </c>
      <c r="J25" s="12">
        <v>0</v>
      </c>
      <c r="K25" s="12">
        <v>0</v>
      </c>
      <c r="L25" s="13">
        <v>0</v>
      </c>
      <c r="M25" s="12">
        <v>0</v>
      </c>
      <c r="N25" s="12">
        <v>0</v>
      </c>
      <c r="O25" s="12">
        <v>0</v>
      </c>
      <c r="P25" s="12">
        <v>0</v>
      </c>
      <c r="Q25" s="13">
        <v>0</v>
      </c>
      <c r="R25" s="12">
        <v>0</v>
      </c>
      <c r="S25" s="12">
        <v>3.75</v>
      </c>
      <c r="T25" s="12">
        <v>0</v>
      </c>
      <c r="U25" s="12">
        <v>0</v>
      </c>
      <c r="V25" s="13">
        <v>0</v>
      </c>
      <c r="W25" s="6">
        <v>0</v>
      </c>
      <c r="X25" s="6">
        <v>2</v>
      </c>
      <c r="Y25" s="6">
        <v>0</v>
      </c>
      <c r="Z25" s="6">
        <v>0</v>
      </c>
      <c r="AA25" s="6">
        <v>0</v>
      </c>
    </row>
    <row r="26" spans="1:27" x14ac:dyDescent="0.3">
      <c r="A26" s="11" t="s">
        <v>259</v>
      </c>
      <c r="B26" s="4" t="s">
        <v>22</v>
      </c>
      <c r="C26" s="12">
        <v>1074</v>
      </c>
      <c r="D26" s="12">
        <v>871.25</v>
      </c>
      <c r="E26" s="12">
        <v>1424.75</v>
      </c>
      <c r="F26" s="12">
        <v>1034.25</v>
      </c>
      <c r="G26" s="13">
        <v>181</v>
      </c>
      <c r="H26" s="12">
        <v>970.5</v>
      </c>
      <c r="I26" s="12">
        <v>951.75</v>
      </c>
      <c r="J26" s="12">
        <v>1348.5</v>
      </c>
      <c r="K26" s="12">
        <v>1191</v>
      </c>
      <c r="L26" s="13">
        <v>230.5</v>
      </c>
      <c r="M26" s="12">
        <v>1074</v>
      </c>
      <c r="N26" s="12">
        <v>871.25</v>
      </c>
      <c r="O26" s="12">
        <v>1399.25</v>
      </c>
      <c r="P26" s="12">
        <v>1025.5</v>
      </c>
      <c r="Q26" s="13">
        <v>181</v>
      </c>
      <c r="R26" s="12">
        <v>936.75</v>
      </c>
      <c r="S26" s="12">
        <v>918.75</v>
      </c>
      <c r="T26" s="12">
        <v>1348.5</v>
      </c>
      <c r="U26" s="12">
        <v>1191</v>
      </c>
      <c r="V26" s="13">
        <v>207.5</v>
      </c>
      <c r="W26" s="6">
        <v>1014</v>
      </c>
      <c r="X26" s="6">
        <v>904</v>
      </c>
      <c r="Y26" s="6">
        <v>1381</v>
      </c>
      <c r="Z26" s="6">
        <v>1111</v>
      </c>
      <c r="AA26" s="6">
        <v>200</v>
      </c>
    </row>
    <row r="27" spans="1:27" x14ac:dyDescent="0.3">
      <c r="A27" s="11" t="s">
        <v>365</v>
      </c>
      <c r="B27" s="4" t="s">
        <v>23</v>
      </c>
      <c r="C27" s="12">
        <v>0</v>
      </c>
      <c r="D27" s="12">
        <v>0</v>
      </c>
      <c r="E27" s="12">
        <v>0</v>
      </c>
      <c r="F27" s="12">
        <v>0</v>
      </c>
      <c r="G27" s="13">
        <v>23.75</v>
      </c>
      <c r="H27" s="12">
        <v>25</v>
      </c>
      <c r="I27" s="12">
        <v>0</v>
      </c>
      <c r="J27" s="12">
        <v>8.5</v>
      </c>
      <c r="K27" s="12">
        <v>0</v>
      </c>
      <c r="L27" s="13">
        <v>23.75</v>
      </c>
      <c r="M27" s="12">
        <v>0</v>
      </c>
      <c r="N27" s="12">
        <v>0</v>
      </c>
      <c r="O27" s="12">
        <v>0</v>
      </c>
      <c r="P27" s="12">
        <v>0</v>
      </c>
      <c r="Q27" s="13">
        <v>23.75</v>
      </c>
      <c r="R27" s="12">
        <v>25</v>
      </c>
      <c r="S27" s="12">
        <v>0</v>
      </c>
      <c r="T27" s="12">
        <v>8.5</v>
      </c>
      <c r="U27" s="12">
        <v>0</v>
      </c>
      <c r="V27" s="13">
        <v>23.75</v>
      </c>
      <c r="W27" s="6">
        <v>13</v>
      </c>
      <c r="X27" s="6">
        <v>0</v>
      </c>
      <c r="Y27" s="6">
        <v>5</v>
      </c>
      <c r="Z27" s="6">
        <v>0</v>
      </c>
      <c r="AA27" s="6">
        <v>24</v>
      </c>
    </row>
    <row r="28" spans="1:27" x14ac:dyDescent="0.3">
      <c r="A28" s="11" t="s">
        <v>213</v>
      </c>
      <c r="B28" s="4" t="s">
        <v>24</v>
      </c>
      <c r="C28" s="12">
        <v>1884.5</v>
      </c>
      <c r="D28" s="12">
        <v>570.5</v>
      </c>
      <c r="E28" s="12">
        <v>1341.75</v>
      </c>
      <c r="F28" s="12">
        <v>890.5</v>
      </c>
      <c r="G28" s="13">
        <v>1375</v>
      </c>
      <c r="H28" s="12">
        <v>1777.5</v>
      </c>
      <c r="I28" s="12">
        <v>670</v>
      </c>
      <c r="J28" s="12">
        <v>1447.75</v>
      </c>
      <c r="K28" s="12">
        <v>921.5</v>
      </c>
      <c r="L28" s="13">
        <v>1341.25</v>
      </c>
      <c r="M28" s="12">
        <v>1891.75</v>
      </c>
      <c r="N28" s="12">
        <v>592</v>
      </c>
      <c r="O28" s="12">
        <v>1350.5</v>
      </c>
      <c r="P28" s="12">
        <v>886</v>
      </c>
      <c r="Q28" s="13">
        <v>1375</v>
      </c>
      <c r="R28" s="12">
        <v>1781.25</v>
      </c>
      <c r="S28" s="12">
        <v>670</v>
      </c>
      <c r="T28" s="12">
        <v>1447.75</v>
      </c>
      <c r="U28" s="12">
        <v>923.25</v>
      </c>
      <c r="V28" s="13">
        <v>1366.25</v>
      </c>
      <c r="W28" s="6">
        <v>1834</v>
      </c>
      <c r="X28" s="6">
        <v>626</v>
      </c>
      <c r="Y28" s="6">
        <v>1397</v>
      </c>
      <c r="Z28" s="6">
        <v>906</v>
      </c>
      <c r="AA28" s="6">
        <v>1365</v>
      </c>
    </row>
    <row r="29" spans="1:27" x14ac:dyDescent="0.3">
      <c r="A29" s="11" t="s">
        <v>314</v>
      </c>
      <c r="B29" s="4" t="s">
        <v>25</v>
      </c>
      <c r="C29" s="12">
        <v>7</v>
      </c>
      <c r="D29" s="12">
        <v>0</v>
      </c>
      <c r="E29" s="12">
        <v>0</v>
      </c>
      <c r="F29" s="12">
        <v>0</v>
      </c>
      <c r="G29" s="13">
        <v>0</v>
      </c>
      <c r="H29" s="12">
        <v>0</v>
      </c>
      <c r="I29" s="12">
        <v>0</v>
      </c>
      <c r="J29" s="12">
        <v>0</v>
      </c>
      <c r="K29" s="12">
        <v>0</v>
      </c>
      <c r="L29" s="13">
        <v>0</v>
      </c>
      <c r="M29" s="12">
        <v>7</v>
      </c>
      <c r="N29" s="12">
        <v>0</v>
      </c>
      <c r="O29" s="12">
        <v>0</v>
      </c>
      <c r="P29" s="12">
        <v>0</v>
      </c>
      <c r="Q29" s="13">
        <v>0</v>
      </c>
      <c r="R29" s="12">
        <v>0</v>
      </c>
      <c r="S29" s="12">
        <v>0</v>
      </c>
      <c r="T29" s="12">
        <v>0</v>
      </c>
      <c r="U29" s="12">
        <v>0</v>
      </c>
      <c r="V29" s="13">
        <v>0</v>
      </c>
      <c r="W29" s="6">
        <v>4</v>
      </c>
      <c r="X29" s="6">
        <v>0</v>
      </c>
      <c r="Y29" s="6">
        <v>0</v>
      </c>
      <c r="Z29" s="6">
        <v>0</v>
      </c>
      <c r="AA29" s="6">
        <v>0</v>
      </c>
    </row>
    <row r="30" spans="1:27" x14ac:dyDescent="0.3">
      <c r="A30" s="11" t="s">
        <v>562</v>
      </c>
      <c r="B30" s="4" t="s">
        <v>563</v>
      </c>
      <c r="C30" s="12">
        <v>0</v>
      </c>
      <c r="D30" s="12">
        <v>0</v>
      </c>
      <c r="E30" s="12">
        <v>0</v>
      </c>
      <c r="F30" s="12">
        <v>0</v>
      </c>
      <c r="G30" s="13">
        <v>0</v>
      </c>
      <c r="H30" s="12">
        <v>25</v>
      </c>
      <c r="I30" s="12">
        <v>0</v>
      </c>
      <c r="J30" s="12">
        <v>0</v>
      </c>
      <c r="K30" s="12">
        <v>0</v>
      </c>
      <c r="L30" s="13">
        <v>0</v>
      </c>
      <c r="M30" s="12">
        <v>0</v>
      </c>
      <c r="N30" s="12">
        <v>0</v>
      </c>
      <c r="O30" s="12">
        <v>0</v>
      </c>
      <c r="P30" s="12">
        <v>0</v>
      </c>
      <c r="Q30" s="13">
        <v>0</v>
      </c>
      <c r="R30" s="12">
        <v>25</v>
      </c>
      <c r="S30" s="12">
        <v>0</v>
      </c>
      <c r="T30" s="12">
        <v>0</v>
      </c>
      <c r="U30" s="12">
        <v>0</v>
      </c>
      <c r="V30" s="13">
        <v>0</v>
      </c>
      <c r="W30" s="6">
        <v>13</v>
      </c>
      <c r="X30" s="6">
        <v>0</v>
      </c>
      <c r="Y30" s="6">
        <v>0</v>
      </c>
      <c r="Z30" s="6">
        <v>0</v>
      </c>
      <c r="AA30" s="6">
        <v>0</v>
      </c>
    </row>
    <row r="31" spans="1:27" x14ac:dyDescent="0.3">
      <c r="A31" s="11" t="s">
        <v>214</v>
      </c>
      <c r="B31" s="4" t="s">
        <v>26</v>
      </c>
      <c r="C31" s="12">
        <v>11.5</v>
      </c>
      <c r="D31" s="12">
        <v>30</v>
      </c>
      <c r="E31" s="12">
        <v>2.5</v>
      </c>
      <c r="F31" s="12">
        <v>10</v>
      </c>
      <c r="G31" s="13">
        <v>40</v>
      </c>
      <c r="H31" s="12">
        <v>0</v>
      </c>
      <c r="I31" s="12">
        <v>30</v>
      </c>
      <c r="J31" s="12">
        <v>0</v>
      </c>
      <c r="K31" s="12">
        <v>10</v>
      </c>
      <c r="L31" s="13">
        <v>40</v>
      </c>
      <c r="M31" s="12">
        <v>11.5</v>
      </c>
      <c r="N31" s="12">
        <v>30</v>
      </c>
      <c r="O31" s="12">
        <v>0</v>
      </c>
      <c r="P31" s="12">
        <v>10</v>
      </c>
      <c r="Q31" s="13">
        <v>40</v>
      </c>
      <c r="R31" s="12">
        <v>0</v>
      </c>
      <c r="S31" s="12">
        <v>30</v>
      </c>
      <c r="T31" s="12">
        <v>0</v>
      </c>
      <c r="U31" s="12">
        <v>10</v>
      </c>
      <c r="V31" s="13">
        <v>40</v>
      </c>
      <c r="W31" s="6">
        <v>6</v>
      </c>
      <c r="X31" s="6">
        <v>30</v>
      </c>
      <c r="Y31" s="6">
        <v>1</v>
      </c>
      <c r="Z31" s="6">
        <v>10</v>
      </c>
      <c r="AA31" s="6">
        <v>40</v>
      </c>
    </row>
    <row r="32" spans="1:27" x14ac:dyDescent="0.3">
      <c r="A32" s="11" t="s">
        <v>348</v>
      </c>
      <c r="B32" s="4" t="s">
        <v>27</v>
      </c>
      <c r="C32" s="12">
        <v>16</v>
      </c>
      <c r="D32" s="12">
        <v>0</v>
      </c>
      <c r="E32" s="12">
        <v>90</v>
      </c>
      <c r="F32" s="12">
        <v>78.75</v>
      </c>
      <c r="G32" s="13">
        <v>0</v>
      </c>
      <c r="H32" s="12">
        <v>12.5</v>
      </c>
      <c r="I32" s="12">
        <v>0</v>
      </c>
      <c r="J32" s="12">
        <v>90</v>
      </c>
      <c r="K32" s="12">
        <v>78.75</v>
      </c>
      <c r="L32" s="13">
        <v>0</v>
      </c>
      <c r="M32" s="12">
        <v>16</v>
      </c>
      <c r="N32" s="12">
        <v>0</v>
      </c>
      <c r="O32" s="12">
        <v>90</v>
      </c>
      <c r="P32" s="12">
        <v>78.75</v>
      </c>
      <c r="Q32" s="13">
        <v>0</v>
      </c>
      <c r="R32" s="12">
        <v>12.5</v>
      </c>
      <c r="S32" s="12">
        <v>0</v>
      </c>
      <c r="T32" s="12">
        <v>90</v>
      </c>
      <c r="U32" s="12">
        <v>78.75</v>
      </c>
      <c r="V32" s="13">
        <v>0</v>
      </c>
      <c r="W32" s="6">
        <v>15</v>
      </c>
      <c r="X32" s="6">
        <v>0</v>
      </c>
      <c r="Y32" s="6">
        <v>90</v>
      </c>
      <c r="Z32" s="6">
        <v>79</v>
      </c>
      <c r="AA32" s="6">
        <v>0</v>
      </c>
    </row>
    <row r="33" spans="1:27" x14ac:dyDescent="0.3">
      <c r="A33" s="11" t="s">
        <v>564</v>
      </c>
      <c r="B33" s="4" t="s">
        <v>565</v>
      </c>
      <c r="C33" s="12">
        <v>7.5</v>
      </c>
      <c r="D33" s="12">
        <v>0</v>
      </c>
      <c r="E33" s="12">
        <v>0</v>
      </c>
      <c r="F33" s="12">
        <v>0</v>
      </c>
      <c r="G33" s="13">
        <v>0</v>
      </c>
      <c r="H33" s="12">
        <v>15</v>
      </c>
      <c r="I33" s="12">
        <v>0</v>
      </c>
      <c r="J33" s="12">
        <v>0</v>
      </c>
      <c r="K33" s="12">
        <v>0</v>
      </c>
      <c r="L33" s="13">
        <v>0</v>
      </c>
      <c r="M33" s="12">
        <v>7.5</v>
      </c>
      <c r="N33" s="12">
        <v>0</v>
      </c>
      <c r="O33" s="12">
        <v>0</v>
      </c>
      <c r="P33" s="12">
        <v>0</v>
      </c>
      <c r="Q33" s="13">
        <v>0</v>
      </c>
      <c r="R33" s="12">
        <v>15</v>
      </c>
      <c r="S33" s="12">
        <v>0</v>
      </c>
      <c r="T33" s="12">
        <v>0</v>
      </c>
      <c r="U33" s="12">
        <v>0</v>
      </c>
      <c r="V33" s="13">
        <v>0</v>
      </c>
      <c r="W33" s="6">
        <v>12</v>
      </c>
      <c r="X33" s="6">
        <v>0</v>
      </c>
      <c r="Y33" s="6">
        <v>0</v>
      </c>
      <c r="Z33" s="6">
        <v>0</v>
      </c>
      <c r="AA33" s="6">
        <v>0</v>
      </c>
    </row>
    <row r="34" spans="1:27" x14ac:dyDescent="0.3">
      <c r="A34" s="11" t="s">
        <v>355</v>
      </c>
      <c r="B34" s="4" t="s">
        <v>28</v>
      </c>
      <c r="C34" s="12">
        <v>37.5</v>
      </c>
      <c r="D34" s="12">
        <v>0</v>
      </c>
      <c r="E34" s="12">
        <v>600</v>
      </c>
      <c r="F34" s="12">
        <v>148.5</v>
      </c>
      <c r="G34" s="13">
        <v>0</v>
      </c>
      <c r="H34" s="12">
        <v>62.5</v>
      </c>
      <c r="I34" s="12">
        <v>30</v>
      </c>
      <c r="J34" s="12">
        <v>600</v>
      </c>
      <c r="K34" s="12">
        <v>138</v>
      </c>
      <c r="L34" s="13">
        <v>0</v>
      </c>
      <c r="M34" s="12">
        <v>37.5</v>
      </c>
      <c r="N34" s="12">
        <v>0</v>
      </c>
      <c r="O34" s="12">
        <v>600</v>
      </c>
      <c r="P34" s="12">
        <v>127.5</v>
      </c>
      <c r="Q34" s="13">
        <v>0</v>
      </c>
      <c r="R34" s="12">
        <v>62.5</v>
      </c>
      <c r="S34" s="12">
        <v>30</v>
      </c>
      <c r="T34" s="12">
        <v>600</v>
      </c>
      <c r="U34" s="12">
        <v>138</v>
      </c>
      <c r="V34" s="13">
        <v>0</v>
      </c>
      <c r="W34" s="6">
        <v>50</v>
      </c>
      <c r="X34" s="6">
        <v>15</v>
      </c>
      <c r="Y34" s="6">
        <v>600</v>
      </c>
      <c r="Z34" s="6">
        <v>138</v>
      </c>
      <c r="AA34" s="6">
        <v>0</v>
      </c>
    </row>
    <row r="35" spans="1:27" x14ac:dyDescent="0.3">
      <c r="A35" s="11" t="s">
        <v>238</v>
      </c>
      <c r="B35" s="4" t="s">
        <v>29</v>
      </c>
      <c r="C35" s="12">
        <v>8.5</v>
      </c>
      <c r="D35" s="12">
        <v>0</v>
      </c>
      <c r="E35" s="12">
        <v>0</v>
      </c>
      <c r="F35" s="12">
        <v>0</v>
      </c>
      <c r="G35" s="13">
        <v>0</v>
      </c>
      <c r="H35" s="12">
        <v>0</v>
      </c>
      <c r="I35" s="12">
        <v>0</v>
      </c>
      <c r="J35" s="12">
        <v>0</v>
      </c>
      <c r="K35" s="12">
        <v>0</v>
      </c>
      <c r="L35" s="13">
        <v>0</v>
      </c>
      <c r="M35" s="12">
        <v>8.5</v>
      </c>
      <c r="N35" s="12">
        <v>0</v>
      </c>
      <c r="O35" s="12">
        <v>0</v>
      </c>
      <c r="P35" s="12">
        <v>0</v>
      </c>
      <c r="Q35" s="13">
        <v>0</v>
      </c>
      <c r="R35" s="12">
        <v>0</v>
      </c>
      <c r="S35" s="12">
        <v>0</v>
      </c>
      <c r="T35" s="12">
        <v>0</v>
      </c>
      <c r="U35" s="12">
        <v>0</v>
      </c>
      <c r="V35" s="13">
        <v>0</v>
      </c>
      <c r="W35" s="6">
        <v>5</v>
      </c>
      <c r="X35" s="6">
        <v>0</v>
      </c>
      <c r="Y35" s="6">
        <v>0</v>
      </c>
      <c r="Z35" s="6">
        <v>0</v>
      </c>
      <c r="AA35" s="6">
        <v>0</v>
      </c>
    </row>
    <row r="36" spans="1:27" x14ac:dyDescent="0.3">
      <c r="A36" s="11" t="s">
        <v>239</v>
      </c>
      <c r="B36" s="4" t="s">
        <v>30</v>
      </c>
      <c r="C36" s="12">
        <v>0</v>
      </c>
      <c r="D36" s="12">
        <v>0</v>
      </c>
      <c r="E36" s="12">
        <v>17</v>
      </c>
      <c r="F36" s="12">
        <v>0</v>
      </c>
      <c r="G36" s="13">
        <v>50</v>
      </c>
      <c r="H36" s="12">
        <v>0</v>
      </c>
      <c r="I36" s="12">
        <v>0</v>
      </c>
      <c r="J36" s="12">
        <v>17</v>
      </c>
      <c r="K36" s="12">
        <v>0</v>
      </c>
      <c r="L36" s="13">
        <v>50</v>
      </c>
      <c r="M36" s="12">
        <v>0</v>
      </c>
      <c r="N36" s="12">
        <v>0</v>
      </c>
      <c r="O36" s="12">
        <v>17</v>
      </c>
      <c r="P36" s="12">
        <v>0</v>
      </c>
      <c r="Q36" s="13">
        <v>50</v>
      </c>
      <c r="R36" s="12">
        <v>0</v>
      </c>
      <c r="S36" s="12">
        <v>0</v>
      </c>
      <c r="T36" s="12">
        <v>17</v>
      </c>
      <c r="U36" s="12">
        <v>0</v>
      </c>
      <c r="V36" s="13">
        <v>50</v>
      </c>
      <c r="W36" s="6">
        <v>0</v>
      </c>
      <c r="X36" s="6">
        <v>0</v>
      </c>
      <c r="Y36" s="6">
        <v>17</v>
      </c>
      <c r="Z36" s="6">
        <v>0</v>
      </c>
      <c r="AA36" s="6">
        <v>50</v>
      </c>
    </row>
    <row r="37" spans="1:27" x14ac:dyDescent="0.3">
      <c r="A37" s="11" t="s">
        <v>366</v>
      </c>
      <c r="B37" s="4" t="s">
        <v>31</v>
      </c>
      <c r="C37" s="12">
        <v>0</v>
      </c>
      <c r="D37" s="12">
        <v>0</v>
      </c>
      <c r="E37" s="12">
        <v>1.75</v>
      </c>
      <c r="F37" s="12">
        <v>17.5</v>
      </c>
      <c r="G37" s="13">
        <v>43</v>
      </c>
      <c r="H37" s="12">
        <v>15</v>
      </c>
      <c r="I37" s="12">
        <v>5</v>
      </c>
      <c r="J37" s="12">
        <v>0</v>
      </c>
      <c r="K37" s="12">
        <v>0</v>
      </c>
      <c r="L37" s="13">
        <v>45</v>
      </c>
      <c r="M37" s="12">
        <v>0</v>
      </c>
      <c r="N37" s="12">
        <v>0</v>
      </c>
      <c r="O37" s="12">
        <v>1.75</v>
      </c>
      <c r="P37" s="12">
        <v>0</v>
      </c>
      <c r="Q37" s="13">
        <v>43</v>
      </c>
      <c r="R37" s="12">
        <v>15</v>
      </c>
      <c r="S37" s="12">
        <v>5</v>
      </c>
      <c r="T37" s="12">
        <v>0</v>
      </c>
      <c r="U37" s="12">
        <v>0</v>
      </c>
      <c r="V37" s="13">
        <v>45</v>
      </c>
      <c r="W37" s="6">
        <v>8</v>
      </c>
      <c r="X37" s="6">
        <v>3</v>
      </c>
      <c r="Y37" s="6">
        <v>1</v>
      </c>
      <c r="Z37" s="6">
        <v>5</v>
      </c>
      <c r="AA37" s="6">
        <v>44</v>
      </c>
    </row>
    <row r="38" spans="1:27" x14ac:dyDescent="0.3">
      <c r="A38" s="11" t="s">
        <v>316</v>
      </c>
      <c r="B38" s="4" t="s">
        <v>152</v>
      </c>
      <c r="C38" s="12">
        <v>0</v>
      </c>
      <c r="D38" s="12">
        <v>17</v>
      </c>
      <c r="E38" s="12">
        <v>0</v>
      </c>
      <c r="F38" s="12">
        <v>52.25</v>
      </c>
      <c r="G38" s="13">
        <v>207.75</v>
      </c>
      <c r="H38" s="12">
        <v>0</v>
      </c>
      <c r="I38" s="12">
        <v>34.5</v>
      </c>
      <c r="J38" s="12">
        <v>0</v>
      </c>
      <c r="K38" s="12">
        <v>52.25</v>
      </c>
      <c r="L38" s="13">
        <v>207.75</v>
      </c>
      <c r="M38" s="12">
        <v>0</v>
      </c>
      <c r="N38" s="12">
        <v>17</v>
      </c>
      <c r="O38" s="12">
        <v>0</v>
      </c>
      <c r="P38" s="12">
        <v>52.25</v>
      </c>
      <c r="Q38" s="13">
        <v>207.75</v>
      </c>
      <c r="R38" s="12">
        <v>0</v>
      </c>
      <c r="S38" s="12">
        <v>34.5</v>
      </c>
      <c r="T38" s="12">
        <v>0</v>
      </c>
      <c r="U38" s="12">
        <v>52.25</v>
      </c>
      <c r="V38" s="13">
        <v>207.75</v>
      </c>
      <c r="W38" s="6">
        <v>0</v>
      </c>
      <c r="X38" s="6">
        <v>26</v>
      </c>
      <c r="Y38" s="6">
        <v>0</v>
      </c>
      <c r="Z38" s="6">
        <v>53</v>
      </c>
      <c r="AA38" s="6">
        <v>208</v>
      </c>
    </row>
    <row r="39" spans="1:27" x14ac:dyDescent="0.3">
      <c r="A39" s="11" t="s">
        <v>240</v>
      </c>
      <c r="B39" s="4" t="s">
        <v>153</v>
      </c>
      <c r="C39" s="12">
        <v>0</v>
      </c>
      <c r="D39" s="12">
        <v>35</v>
      </c>
      <c r="E39" s="12">
        <v>126.25</v>
      </c>
      <c r="F39" s="12">
        <v>657</v>
      </c>
      <c r="G39" s="13">
        <v>200</v>
      </c>
      <c r="H39" s="12">
        <v>0</v>
      </c>
      <c r="I39" s="12">
        <v>35</v>
      </c>
      <c r="J39" s="12">
        <v>126.25</v>
      </c>
      <c r="K39" s="12">
        <v>625.5</v>
      </c>
      <c r="L39" s="13">
        <v>200</v>
      </c>
      <c r="M39" s="12">
        <v>0</v>
      </c>
      <c r="N39" s="12">
        <v>35</v>
      </c>
      <c r="O39" s="12">
        <v>126.25</v>
      </c>
      <c r="P39" s="12">
        <v>669.5</v>
      </c>
      <c r="Q39" s="13">
        <v>200</v>
      </c>
      <c r="R39" s="12">
        <v>0</v>
      </c>
      <c r="S39" s="12">
        <v>35</v>
      </c>
      <c r="T39" s="12">
        <v>126.25</v>
      </c>
      <c r="U39" s="12">
        <v>625.5</v>
      </c>
      <c r="V39" s="13">
        <v>200</v>
      </c>
      <c r="W39" s="6">
        <v>0</v>
      </c>
      <c r="X39" s="6">
        <v>35</v>
      </c>
      <c r="Y39" s="6">
        <v>127</v>
      </c>
      <c r="Z39" s="6">
        <v>645</v>
      </c>
      <c r="AA39" s="6">
        <v>200</v>
      </c>
    </row>
    <row r="40" spans="1:27" x14ac:dyDescent="0.3">
      <c r="A40" s="11" t="s">
        <v>712</v>
      </c>
      <c r="B40" s="4" t="s">
        <v>713</v>
      </c>
      <c r="C40" s="12">
        <v>0</v>
      </c>
      <c r="D40" s="12">
        <v>0</v>
      </c>
      <c r="E40" s="12">
        <v>35</v>
      </c>
      <c r="F40" s="12">
        <v>0</v>
      </c>
      <c r="G40" s="13">
        <v>0</v>
      </c>
      <c r="H40" s="12">
        <v>0</v>
      </c>
      <c r="I40" s="12">
        <v>0</v>
      </c>
      <c r="J40" s="12">
        <v>35</v>
      </c>
      <c r="K40" s="12">
        <v>0</v>
      </c>
      <c r="L40" s="13">
        <v>0</v>
      </c>
      <c r="M40" s="12">
        <v>0</v>
      </c>
      <c r="N40" s="12">
        <v>0</v>
      </c>
      <c r="O40" s="12">
        <v>35</v>
      </c>
      <c r="P40" s="12">
        <v>0</v>
      </c>
      <c r="Q40" s="13">
        <v>0</v>
      </c>
      <c r="R40" s="12">
        <v>0</v>
      </c>
      <c r="S40" s="12">
        <v>0</v>
      </c>
      <c r="T40" s="12">
        <v>35</v>
      </c>
      <c r="U40" s="12">
        <v>0</v>
      </c>
      <c r="V40" s="13">
        <v>0</v>
      </c>
      <c r="W40" s="6">
        <v>0</v>
      </c>
      <c r="X40" s="6">
        <v>0</v>
      </c>
      <c r="Y40" s="6">
        <v>35</v>
      </c>
      <c r="Z40" s="6">
        <v>0</v>
      </c>
      <c r="AA40" s="6">
        <v>0</v>
      </c>
    </row>
    <row r="41" spans="1:27" x14ac:dyDescent="0.3">
      <c r="A41" s="11" t="s">
        <v>241</v>
      </c>
      <c r="B41" s="4" t="s">
        <v>32</v>
      </c>
      <c r="C41" s="12">
        <v>487.5</v>
      </c>
      <c r="D41" s="12">
        <v>1222.25</v>
      </c>
      <c r="E41" s="12">
        <v>383.5</v>
      </c>
      <c r="F41" s="12">
        <v>601</v>
      </c>
      <c r="G41" s="13">
        <v>1152</v>
      </c>
      <c r="H41" s="12">
        <v>470</v>
      </c>
      <c r="I41" s="12">
        <v>1155.75</v>
      </c>
      <c r="J41" s="12">
        <v>357.5</v>
      </c>
      <c r="K41" s="12">
        <v>601</v>
      </c>
      <c r="L41" s="13">
        <v>1154</v>
      </c>
      <c r="M41" s="12">
        <v>470</v>
      </c>
      <c r="N41" s="12">
        <v>1222.25</v>
      </c>
      <c r="O41" s="12">
        <v>383.5</v>
      </c>
      <c r="P41" s="12">
        <v>601</v>
      </c>
      <c r="Q41" s="13">
        <v>1152</v>
      </c>
      <c r="R41" s="12">
        <v>470</v>
      </c>
      <c r="S41" s="12">
        <v>1199.5</v>
      </c>
      <c r="T41" s="12">
        <v>357.5</v>
      </c>
      <c r="U41" s="12">
        <v>601</v>
      </c>
      <c r="V41" s="13">
        <v>1152</v>
      </c>
      <c r="W41" s="6">
        <v>475</v>
      </c>
      <c r="X41" s="6">
        <v>1200</v>
      </c>
      <c r="Y41" s="6">
        <v>371</v>
      </c>
      <c r="Z41" s="6">
        <v>601</v>
      </c>
      <c r="AA41" s="6">
        <v>1153</v>
      </c>
    </row>
    <row r="42" spans="1:27" x14ac:dyDescent="0.3">
      <c r="A42" s="11" t="s">
        <v>772</v>
      </c>
      <c r="B42" s="4" t="s">
        <v>773</v>
      </c>
      <c r="C42" s="12">
        <v>1057.5</v>
      </c>
      <c r="D42" s="12">
        <v>0</v>
      </c>
      <c r="E42" s="12">
        <v>0</v>
      </c>
      <c r="F42" s="12">
        <v>0</v>
      </c>
      <c r="G42" s="13">
        <v>0</v>
      </c>
      <c r="H42" s="12">
        <v>1092.5</v>
      </c>
      <c r="I42" s="12">
        <v>0</v>
      </c>
      <c r="J42" s="12">
        <v>0</v>
      </c>
      <c r="K42" s="12">
        <v>0</v>
      </c>
      <c r="L42" s="13">
        <v>0</v>
      </c>
      <c r="M42" s="12">
        <v>1057.5</v>
      </c>
      <c r="N42" s="12">
        <v>0</v>
      </c>
      <c r="O42" s="12">
        <v>0</v>
      </c>
      <c r="P42" s="12">
        <v>0</v>
      </c>
      <c r="Q42" s="13">
        <v>0</v>
      </c>
      <c r="R42" s="12">
        <v>1057.5</v>
      </c>
      <c r="S42" s="12">
        <v>0</v>
      </c>
      <c r="T42" s="12">
        <v>0</v>
      </c>
      <c r="U42" s="12">
        <v>0</v>
      </c>
      <c r="V42" s="13">
        <v>0</v>
      </c>
      <c r="W42" s="6">
        <v>1067</v>
      </c>
      <c r="X42" s="6">
        <v>0</v>
      </c>
      <c r="Y42" s="6">
        <v>0</v>
      </c>
      <c r="Z42" s="6">
        <v>0</v>
      </c>
      <c r="AA42" s="6">
        <v>0</v>
      </c>
    </row>
    <row r="43" spans="1:27" x14ac:dyDescent="0.3">
      <c r="A43" s="11" t="s">
        <v>464</v>
      </c>
      <c r="B43" s="4" t="s">
        <v>465</v>
      </c>
      <c r="C43" s="12">
        <v>0</v>
      </c>
      <c r="D43" s="12">
        <v>35</v>
      </c>
      <c r="E43" s="12">
        <v>0</v>
      </c>
      <c r="F43" s="12">
        <v>50</v>
      </c>
      <c r="G43" s="13">
        <v>14</v>
      </c>
      <c r="H43" s="12">
        <v>0</v>
      </c>
      <c r="I43" s="12">
        <v>35</v>
      </c>
      <c r="J43" s="12">
        <v>0</v>
      </c>
      <c r="K43" s="12">
        <v>50</v>
      </c>
      <c r="L43" s="13">
        <v>0</v>
      </c>
      <c r="M43" s="12">
        <v>0</v>
      </c>
      <c r="N43" s="12">
        <v>35</v>
      </c>
      <c r="O43" s="12">
        <v>0</v>
      </c>
      <c r="P43" s="12">
        <v>50</v>
      </c>
      <c r="Q43" s="13">
        <v>14</v>
      </c>
      <c r="R43" s="12">
        <v>0</v>
      </c>
      <c r="S43" s="12">
        <v>35</v>
      </c>
      <c r="T43" s="12">
        <v>0</v>
      </c>
      <c r="U43" s="12">
        <v>50</v>
      </c>
      <c r="V43" s="13">
        <v>0</v>
      </c>
      <c r="W43" s="6">
        <v>0</v>
      </c>
      <c r="X43" s="6">
        <v>35</v>
      </c>
      <c r="Y43" s="6">
        <v>0</v>
      </c>
      <c r="Z43" s="6">
        <v>50</v>
      </c>
      <c r="AA43" s="6">
        <v>7</v>
      </c>
    </row>
    <row r="44" spans="1:27" x14ac:dyDescent="0.3">
      <c r="A44" s="11" t="s">
        <v>351</v>
      </c>
      <c r="B44" s="4" t="s">
        <v>352</v>
      </c>
      <c r="C44" s="12">
        <v>71</v>
      </c>
      <c r="D44" s="12">
        <v>11.5</v>
      </c>
      <c r="E44" s="12">
        <v>2.5</v>
      </c>
      <c r="F44" s="12">
        <v>2.75</v>
      </c>
      <c r="G44" s="13">
        <v>4.25</v>
      </c>
      <c r="H44" s="12">
        <v>71</v>
      </c>
      <c r="I44" s="12">
        <v>11</v>
      </c>
      <c r="J44" s="12">
        <v>1.25</v>
      </c>
      <c r="K44" s="12">
        <v>2.75</v>
      </c>
      <c r="L44" s="13">
        <v>4</v>
      </c>
      <c r="M44" s="12">
        <v>71</v>
      </c>
      <c r="N44" s="12">
        <v>11.5</v>
      </c>
      <c r="O44" s="12">
        <v>2.5</v>
      </c>
      <c r="P44" s="12">
        <v>2.75</v>
      </c>
      <c r="Q44" s="13">
        <v>4</v>
      </c>
      <c r="R44" s="12">
        <v>71.75</v>
      </c>
      <c r="S44" s="12">
        <v>11</v>
      </c>
      <c r="T44" s="12">
        <v>1.25</v>
      </c>
      <c r="U44" s="12">
        <v>2.75</v>
      </c>
      <c r="V44" s="13">
        <v>4</v>
      </c>
      <c r="W44" s="6">
        <v>72</v>
      </c>
      <c r="X44" s="6">
        <v>12</v>
      </c>
      <c r="Y44" s="6">
        <v>2</v>
      </c>
      <c r="Z44" s="6">
        <v>3</v>
      </c>
      <c r="AA44" s="6">
        <v>5</v>
      </c>
    </row>
    <row r="45" spans="1:27" x14ac:dyDescent="0.3">
      <c r="A45" s="11" t="s">
        <v>379</v>
      </c>
      <c r="B45" s="4" t="s">
        <v>33</v>
      </c>
      <c r="C45" s="12">
        <v>24</v>
      </c>
      <c r="D45" s="12">
        <v>24</v>
      </c>
      <c r="E45" s="12">
        <v>72</v>
      </c>
      <c r="F45" s="12">
        <v>48</v>
      </c>
      <c r="G45" s="13">
        <v>0</v>
      </c>
      <c r="H45" s="12">
        <v>24</v>
      </c>
      <c r="I45" s="12">
        <v>24</v>
      </c>
      <c r="J45" s="12">
        <v>72</v>
      </c>
      <c r="K45" s="12">
        <v>48</v>
      </c>
      <c r="L45" s="13">
        <v>0</v>
      </c>
      <c r="M45" s="12">
        <v>24</v>
      </c>
      <c r="N45" s="12">
        <v>24</v>
      </c>
      <c r="O45" s="12">
        <v>72</v>
      </c>
      <c r="P45" s="12">
        <v>48</v>
      </c>
      <c r="Q45" s="13">
        <v>0</v>
      </c>
      <c r="R45" s="12">
        <v>24</v>
      </c>
      <c r="S45" s="12">
        <v>24</v>
      </c>
      <c r="T45" s="12">
        <v>72</v>
      </c>
      <c r="U45" s="12">
        <v>48</v>
      </c>
      <c r="V45" s="13">
        <v>0</v>
      </c>
      <c r="W45" s="6">
        <v>24</v>
      </c>
      <c r="X45" s="6">
        <v>24</v>
      </c>
      <c r="Y45" s="6">
        <v>72</v>
      </c>
      <c r="Z45" s="6">
        <v>48</v>
      </c>
      <c r="AA45" s="6">
        <v>0</v>
      </c>
    </row>
    <row r="46" spans="1:27" x14ac:dyDescent="0.3">
      <c r="A46" s="11" t="s">
        <v>260</v>
      </c>
      <c r="B46" s="4" t="s">
        <v>261</v>
      </c>
      <c r="C46" s="12">
        <v>0.25</v>
      </c>
      <c r="D46" s="12">
        <v>0</v>
      </c>
      <c r="E46" s="12">
        <v>0</v>
      </c>
      <c r="F46" s="12">
        <v>0</v>
      </c>
      <c r="G46" s="13">
        <v>0</v>
      </c>
      <c r="H46" s="12">
        <v>0.25</v>
      </c>
      <c r="I46" s="12">
        <v>0</v>
      </c>
      <c r="J46" s="12">
        <v>0</v>
      </c>
      <c r="K46" s="12">
        <v>0</v>
      </c>
      <c r="L46" s="13">
        <v>0</v>
      </c>
      <c r="M46" s="12">
        <v>0.25</v>
      </c>
      <c r="N46" s="12">
        <v>0</v>
      </c>
      <c r="O46" s="12">
        <v>0</v>
      </c>
      <c r="P46" s="12">
        <v>0</v>
      </c>
      <c r="Q46" s="13">
        <v>0</v>
      </c>
      <c r="R46" s="12">
        <v>0.25</v>
      </c>
      <c r="S46" s="12">
        <v>0</v>
      </c>
      <c r="T46" s="12">
        <v>0</v>
      </c>
      <c r="U46" s="12">
        <v>0.25</v>
      </c>
      <c r="V46" s="13">
        <v>0</v>
      </c>
      <c r="W46" s="6">
        <v>1</v>
      </c>
      <c r="X46" s="6">
        <v>0</v>
      </c>
      <c r="Y46" s="6">
        <v>0</v>
      </c>
      <c r="Z46" s="6">
        <v>1</v>
      </c>
      <c r="AA46" s="6">
        <v>0</v>
      </c>
    </row>
    <row r="47" spans="1:27" x14ac:dyDescent="0.3">
      <c r="A47" s="11" t="s">
        <v>303</v>
      </c>
      <c r="B47" s="4" t="s">
        <v>304</v>
      </c>
      <c r="C47" s="12">
        <v>0</v>
      </c>
      <c r="D47" s="12">
        <v>0.25</v>
      </c>
      <c r="E47" s="12">
        <v>0</v>
      </c>
      <c r="F47" s="12">
        <v>0.75</v>
      </c>
      <c r="G47" s="13">
        <v>0</v>
      </c>
      <c r="H47" s="12">
        <v>0</v>
      </c>
      <c r="I47" s="12">
        <v>0</v>
      </c>
      <c r="J47" s="12">
        <v>0</v>
      </c>
      <c r="K47" s="12">
        <v>0.75</v>
      </c>
      <c r="L47" s="13">
        <v>0</v>
      </c>
      <c r="M47" s="12">
        <v>0</v>
      </c>
      <c r="N47" s="12">
        <v>0.25</v>
      </c>
      <c r="O47" s="12">
        <v>0</v>
      </c>
      <c r="P47" s="12">
        <v>0.75</v>
      </c>
      <c r="Q47" s="13">
        <v>0</v>
      </c>
      <c r="R47" s="12">
        <v>0</v>
      </c>
      <c r="S47" s="12">
        <v>0</v>
      </c>
      <c r="T47" s="12">
        <v>0</v>
      </c>
      <c r="U47" s="12">
        <v>0.75</v>
      </c>
      <c r="V47" s="13">
        <v>0</v>
      </c>
      <c r="W47" s="6">
        <v>0</v>
      </c>
      <c r="X47" s="6">
        <v>1</v>
      </c>
      <c r="Y47" s="6">
        <v>0</v>
      </c>
      <c r="Z47" s="6">
        <v>1</v>
      </c>
      <c r="AA47" s="6">
        <v>0</v>
      </c>
    </row>
    <row r="48" spans="1:27" x14ac:dyDescent="0.3">
      <c r="A48" s="11" t="s">
        <v>262</v>
      </c>
      <c r="B48" s="4" t="s">
        <v>263</v>
      </c>
      <c r="C48" s="12">
        <v>0.25</v>
      </c>
      <c r="D48" s="12">
        <v>0.25</v>
      </c>
      <c r="E48" s="12">
        <v>0</v>
      </c>
      <c r="F48" s="12">
        <v>0.25</v>
      </c>
      <c r="G48" s="13">
        <v>0</v>
      </c>
      <c r="H48" s="12">
        <v>0.25</v>
      </c>
      <c r="I48" s="12">
        <v>0</v>
      </c>
      <c r="J48" s="12">
        <v>0</v>
      </c>
      <c r="K48" s="12">
        <v>0.25</v>
      </c>
      <c r="L48" s="13">
        <v>0</v>
      </c>
      <c r="M48" s="12">
        <v>0.25</v>
      </c>
      <c r="N48" s="12">
        <v>0.25</v>
      </c>
      <c r="O48" s="12">
        <v>0</v>
      </c>
      <c r="P48" s="12">
        <v>0.25</v>
      </c>
      <c r="Q48" s="13">
        <v>0</v>
      </c>
      <c r="R48" s="12">
        <v>0.25</v>
      </c>
      <c r="S48" s="12">
        <v>0</v>
      </c>
      <c r="T48" s="12">
        <v>0</v>
      </c>
      <c r="U48" s="12">
        <v>0.25</v>
      </c>
      <c r="V48" s="13">
        <v>0</v>
      </c>
      <c r="W48" s="6">
        <v>1</v>
      </c>
      <c r="X48" s="6">
        <v>1</v>
      </c>
      <c r="Y48" s="6">
        <v>0</v>
      </c>
      <c r="Z48" s="6">
        <v>1</v>
      </c>
      <c r="AA48" s="6">
        <v>0</v>
      </c>
    </row>
    <row r="49" spans="1:27" x14ac:dyDescent="0.3">
      <c r="A49" s="11" t="s">
        <v>264</v>
      </c>
      <c r="B49" s="4" t="s">
        <v>265</v>
      </c>
      <c r="C49" s="12">
        <v>0</v>
      </c>
      <c r="D49" s="12">
        <v>0</v>
      </c>
      <c r="E49" s="12">
        <v>0</v>
      </c>
      <c r="F49" s="12">
        <v>0.5</v>
      </c>
      <c r="G49" s="13">
        <v>0</v>
      </c>
      <c r="H49" s="12">
        <v>0</v>
      </c>
      <c r="I49" s="12">
        <v>0</v>
      </c>
      <c r="J49" s="12">
        <v>0</v>
      </c>
      <c r="K49" s="12">
        <v>0.5</v>
      </c>
      <c r="L49" s="13">
        <v>0</v>
      </c>
      <c r="M49" s="12">
        <v>0</v>
      </c>
      <c r="N49" s="12">
        <v>0</v>
      </c>
      <c r="O49" s="12">
        <v>0</v>
      </c>
      <c r="P49" s="12">
        <v>0.5</v>
      </c>
      <c r="Q49" s="13">
        <v>0</v>
      </c>
      <c r="R49" s="12">
        <v>0</v>
      </c>
      <c r="S49" s="12">
        <v>0</v>
      </c>
      <c r="T49" s="12">
        <v>0</v>
      </c>
      <c r="U49" s="12">
        <v>0.5</v>
      </c>
      <c r="V49" s="13">
        <v>0</v>
      </c>
      <c r="W49" s="6">
        <v>0</v>
      </c>
      <c r="X49" s="6">
        <v>0</v>
      </c>
      <c r="Y49" s="6">
        <v>0</v>
      </c>
      <c r="Z49" s="6">
        <v>1</v>
      </c>
      <c r="AA49" s="6">
        <v>0</v>
      </c>
    </row>
    <row r="50" spans="1:27" x14ac:dyDescent="0.3">
      <c r="A50" s="11" t="s">
        <v>381</v>
      </c>
      <c r="B50" s="4" t="s">
        <v>382</v>
      </c>
      <c r="C50" s="12">
        <v>0.25</v>
      </c>
      <c r="D50" s="12">
        <v>0</v>
      </c>
      <c r="E50" s="12">
        <v>0.5</v>
      </c>
      <c r="F50" s="12">
        <v>0</v>
      </c>
      <c r="G50" s="13">
        <v>0</v>
      </c>
      <c r="H50" s="12">
        <v>0.25</v>
      </c>
      <c r="I50" s="12">
        <v>0</v>
      </c>
      <c r="J50" s="12">
        <v>0.5</v>
      </c>
      <c r="K50" s="12">
        <v>0.5</v>
      </c>
      <c r="L50" s="13">
        <v>0</v>
      </c>
      <c r="M50" s="12">
        <v>0.25</v>
      </c>
      <c r="N50" s="12">
        <v>0</v>
      </c>
      <c r="O50" s="12">
        <v>0.5</v>
      </c>
      <c r="P50" s="12">
        <v>0</v>
      </c>
      <c r="Q50" s="13">
        <v>0</v>
      </c>
      <c r="R50" s="12">
        <v>0.25</v>
      </c>
      <c r="S50" s="12">
        <v>0</v>
      </c>
      <c r="T50" s="12">
        <v>0.5</v>
      </c>
      <c r="U50" s="12">
        <v>0.5</v>
      </c>
      <c r="V50" s="13">
        <v>0</v>
      </c>
      <c r="W50" s="6">
        <v>1</v>
      </c>
      <c r="X50" s="6">
        <v>0</v>
      </c>
      <c r="Y50" s="6">
        <v>1</v>
      </c>
      <c r="Z50" s="6">
        <v>1</v>
      </c>
      <c r="AA50" s="6">
        <v>0</v>
      </c>
    </row>
    <row r="51" spans="1:27" x14ac:dyDescent="0.3">
      <c r="A51" s="11" t="s">
        <v>361</v>
      </c>
      <c r="B51" s="4" t="s">
        <v>362</v>
      </c>
      <c r="C51" s="12">
        <v>0</v>
      </c>
      <c r="D51" s="12">
        <v>0</v>
      </c>
      <c r="E51" s="12">
        <v>0.25</v>
      </c>
      <c r="F51" s="12">
        <v>0</v>
      </c>
      <c r="G51" s="13">
        <v>0</v>
      </c>
      <c r="H51" s="12">
        <v>0</v>
      </c>
      <c r="I51" s="12">
        <v>0</v>
      </c>
      <c r="J51" s="12">
        <v>0.25</v>
      </c>
      <c r="K51" s="12">
        <v>0.75</v>
      </c>
      <c r="L51" s="13">
        <v>0</v>
      </c>
      <c r="M51" s="12">
        <v>0</v>
      </c>
      <c r="N51" s="12">
        <v>0</v>
      </c>
      <c r="O51" s="12">
        <v>0.25</v>
      </c>
      <c r="P51" s="12">
        <v>0</v>
      </c>
      <c r="Q51" s="13">
        <v>0</v>
      </c>
      <c r="R51" s="12">
        <v>0</v>
      </c>
      <c r="S51" s="12">
        <v>0</v>
      </c>
      <c r="T51" s="12">
        <v>0.25</v>
      </c>
      <c r="U51" s="12">
        <v>0.75</v>
      </c>
      <c r="V51" s="13">
        <v>0</v>
      </c>
      <c r="W51" s="6">
        <v>0</v>
      </c>
      <c r="X51" s="6">
        <v>0</v>
      </c>
      <c r="Y51" s="6">
        <v>1</v>
      </c>
      <c r="Z51" s="6">
        <v>1</v>
      </c>
      <c r="AA51" s="6">
        <v>0</v>
      </c>
    </row>
    <row r="52" spans="1:27" x14ac:dyDescent="0.3">
      <c r="A52" s="11" t="s">
        <v>307</v>
      </c>
      <c r="B52" s="4" t="s">
        <v>308</v>
      </c>
      <c r="C52" s="12">
        <v>0.25</v>
      </c>
      <c r="D52" s="12">
        <v>0</v>
      </c>
      <c r="E52" s="12">
        <v>0</v>
      </c>
      <c r="F52" s="12">
        <v>1</v>
      </c>
      <c r="G52" s="13">
        <v>0</v>
      </c>
      <c r="H52" s="12">
        <v>0.25</v>
      </c>
      <c r="I52" s="12">
        <v>0</v>
      </c>
      <c r="J52" s="12">
        <v>0</v>
      </c>
      <c r="K52" s="12">
        <v>1</v>
      </c>
      <c r="L52" s="13">
        <v>0</v>
      </c>
      <c r="M52" s="12">
        <v>0.25</v>
      </c>
      <c r="N52" s="12">
        <v>0</v>
      </c>
      <c r="O52" s="12">
        <v>0</v>
      </c>
      <c r="P52" s="12">
        <v>1</v>
      </c>
      <c r="Q52" s="13">
        <v>0</v>
      </c>
      <c r="R52" s="12">
        <v>0.25</v>
      </c>
      <c r="S52" s="12">
        <v>0</v>
      </c>
      <c r="T52" s="12">
        <v>0</v>
      </c>
      <c r="U52" s="12">
        <v>1</v>
      </c>
      <c r="V52" s="13">
        <v>0</v>
      </c>
      <c r="W52" s="6">
        <v>1</v>
      </c>
      <c r="X52" s="6">
        <v>0</v>
      </c>
      <c r="Y52" s="6">
        <v>0</v>
      </c>
      <c r="Z52" s="6">
        <v>1</v>
      </c>
      <c r="AA52" s="6">
        <v>0</v>
      </c>
    </row>
    <row r="53" spans="1:27" x14ac:dyDescent="0.3">
      <c r="A53" s="11" t="s">
        <v>332</v>
      </c>
      <c r="B53" s="4" t="s">
        <v>333</v>
      </c>
      <c r="C53" s="12">
        <v>0</v>
      </c>
      <c r="D53" s="12">
        <v>0</v>
      </c>
      <c r="E53" s="12">
        <v>0</v>
      </c>
      <c r="F53" s="12">
        <v>0.25</v>
      </c>
      <c r="G53" s="13">
        <v>0</v>
      </c>
      <c r="H53" s="12">
        <v>0</v>
      </c>
      <c r="I53" s="12">
        <v>0</v>
      </c>
      <c r="J53" s="12">
        <v>0</v>
      </c>
      <c r="K53" s="12">
        <v>0.25</v>
      </c>
      <c r="L53" s="13">
        <v>0</v>
      </c>
      <c r="M53" s="12">
        <v>0</v>
      </c>
      <c r="N53" s="12">
        <v>0</v>
      </c>
      <c r="O53" s="12">
        <v>0</v>
      </c>
      <c r="P53" s="12">
        <v>0.25</v>
      </c>
      <c r="Q53" s="13">
        <v>0</v>
      </c>
      <c r="R53" s="12">
        <v>0</v>
      </c>
      <c r="S53" s="12">
        <v>0</v>
      </c>
      <c r="T53" s="12">
        <v>0</v>
      </c>
      <c r="U53" s="12">
        <v>0.25</v>
      </c>
      <c r="V53" s="13">
        <v>0</v>
      </c>
      <c r="W53" s="6">
        <v>0</v>
      </c>
      <c r="X53" s="6">
        <v>0</v>
      </c>
      <c r="Y53" s="6">
        <v>0</v>
      </c>
      <c r="Z53" s="6">
        <v>1</v>
      </c>
      <c r="AA53" s="6">
        <v>0</v>
      </c>
    </row>
    <row r="54" spans="1:27" x14ac:dyDescent="0.3">
      <c r="A54" s="11" t="s">
        <v>375</v>
      </c>
      <c r="B54" s="4" t="s">
        <v>547</v>
      </c>
      <c r="C54" s="12">
        <v>0</v>
      </c>
      <c r="D54" s="12">
        <v>0</v>
      </c>
      <c r="E54" s="12">
        <v>0.5</v>
      </c>
      <c r="F54" s="12">
        <v>0</v>
      </c>
      <c r="G54" s="13">
        <v>0</v>
      </c>
      <c r="H54" s="12">
        <v>0</v>
      </c>
      <c r="I54" s="12">
        <v>0</v>
      </c>
      <c r="J54" s="12">
        <v>0</v>
      </c>
      <c r="K54" s="12">
        <v>0</v>
      </c>
      <c r="L54" s="13">
        <v>0</v>
      </c>
      <c r="M54" s="12">
        <v>0</v>
      </c>
      <c r="N54" s="12">
        <v>0</v>
      </c>
      <c r="O54" s="12">
        <v>0.5</v>
      </c>
      <c r="P54" s="12">
        <v>0</v>
      </c>
      <c r="Q54" s="13">
        <v>0</v>
      </c>
      <c r="R54" s="12">
        <v>0</v>
      </c>
      <c r="S54" s="12">
        <v>0</v>
      </c>
      <c r="T54" s="12">
        <v>0</v>
      </c>
      <c r="U54" s="12">
        <v>0</v>
      </c>
      <c r="V54" s="13">
        <v>0</v>
      </c>
      <c r="W54" s="6">
        <v>0</v>
      </c>
      <c r="X54" s="6">
        <v>0</v>
      </c>
      <c r="Y54" s="6">
        <v>1</v>
      </c>
      <c r="Z54" s="6">
        <v>0</v>
      </c>
      <c r="AA54" s="6">
        <v>0</v>
      </c>
    </row>
    <row r="55" spans="1:27" x14ac:dyDescent="0.3">
      <c r="A55" s="11" t="s">
        <v>455</v>
      </c>
      <c r="B55" s="4" t="s">
        <v>456</v>
      </c>
      <c r="C55" s="12">
        <v>0</v>
      </c>
      <c r="D55" s="12">
        <v>0.25</v>
      </c>
      <c r="E55" s="12">
        <v>0</v>
      </c>
      <c r="F55" s="12">
        <v>0</v>
      </c>
      <c r="G55" s="13">
        <v>0</v>
      </c>
      <c r="H55" s="12">
        <v>0</v>
      </c>
      <c r="I55" s="12">
        <v>0.25</v>
      </c>
      <c r="J55" s="12">
        <v>0</v>
      </c>
      <c r="K55" s="12">
        <v>0</v>
      </c>
      <c r="L55" s="13">
        <v>0</v>
      </c>
      <c r="M55" s="12">
        <v>0</v>
      </c>
      <c r="N55" s="12">
        <v>0.25</v>
      </c>
      <c r="O55" s="12">
        <v>0</v>
      </c>
      <c r="P55" s="12">
        <v>0</v>
      </c>
      <c r="Q55" s="13">
        <v>0</v>
      </c>
      <c r="R55" s="12">
        <v>0</v>
      </c>
      <c r="S55" s="12">
        <v>0.25</v>
      </c>
      <c r="T55" s="12">
        <v>0</v>
      </c>
      <c r="U55" s="12">
        <v>0</v>
      </c>
      <c r="V55" s="13">
        <v>0</v>
      </c>
      <c r="W55" s="6">
        <v>0</v>
      </c>
      <c r="X55" s="6">
        <v>1</v>
      </c>
      <c r="Y55" s="6">
        <v>0</v>
      </c>
      <c r="Z55" s="6">
        <v>0</v>
      </c>
      <c r="AA55" s="6">
        <v>0</v>
      </c>
    </row>
    <row r="56" spans="1:27" x14ac:dyDescent="0.3">
      <c r="A56" s="11" t="s">
        <v>623</v>
      </c>
      <c r="B56" s="4" t="s">
        <v>624</v>
      </c>
      <c r="C56" s="12">
        <v>0</v>
      </c>
      <c r="D56" s="12">
        <v>0</v>
      </c>
      <c r="E56" s="12">
        <v>0</v>
      </c>
      <c r="F56" s="12">
        <v>0</v>
      </c>
      <c r="G56" s="13">
        <v>0</v>
      </c>
      <c r="H56" s="12">
        <v>0</v>
      </c>
      <c r="I56" s="12">
        <v>0</v>
      </c>
      <c r="J56" s="12">
        <v>0</v>
      </c>
      <c r="K56" s="12">
        <v>0.5</v>
      </c>
      <c r="L56" s="13">
        <v>0</v>
      </c>
      <c r="M56" s="12">
        <v>0</v>
      </c>
      <c r="N56" s="12">
        <v>0</v>
      </c>
      <c r="O56" s="12">
        <v>0</v>
      </c>
      <c r="P56" s="12">
        <v>0</v>
      </c>
      <c r="Q56" s="13">
        <v>0</v>
      </c>
      <c r="R56" s="12">
        <v>0</v>
      </c>
      <c r="S56" s="12">
        <v>0</v>
      </c>
      <c r="T56" s="12">
        <v>0</v>
      </c>
      <c r="U56" s="12">
        <v>0.5</v>
      </c>
      <c r="V56" s="13">
        <v>0</v>
      </c>
      <c r="W56" s="6">
        <v>0</v>
      </c>
      <c r="X56" s="6">
        <v>0</v>
      </c>
      <c r="Y56" s="6">
        <v>0</v>
      </c>
      <c r="Z56" s="6">
        <v>1</v>
      </c>
      <c r="AA56" s="6">
        <v>0</v>
      </c>
    </row>
    <row r="57" spans="1:27" x14ac:dyDescent="0.3">
      <c r="A57" s="11" t="s">
        <v>789</v>
      </c>
      <c r="B57" s="4" t="s">
        <v>790</v>
      </c>
      <c r="C57" s="12">
        <v>0</v>
      </c>
      <c r="D57" s="12">
        <v>0</v>
      </c>
      <c r="E57" s="12">
        <v>45</v>
      </c>
      <c r="F57" s="12">
        <v>0</v>
      </c>
      <c r="G57" s="13">
        <v>0</v>
      </c>
      <c r="H57" s="12">
        <v>0</v>
      </c>
      <c r="I57" s="12">
        <v>0</v>
      </c>
      <c r="J57" s="12">
        <v>45</v>
      </c>
      <c r="K57" s="12">
        <v>0</v>
      </c>
      <c r="L57" s="13">
        <v>0</v>
      </c>
      <c r="M57" s="12">
        <v>0</v>
      </c>
      <c r="N57" s="12">
        <v>0</v>
      </c>
      <c r="O57" s="12">
        <v>45</v>
      </c>
      <c r="P57" s="12">
        <v>0</v>
      </c>
      <c r="Q57" s="13">
        <v>0</v>
      </c>
      <c r="R57" s="12">
        <v>0</v>
      </c>
      <c r="S57" s="12">
        <v>0</v>
      </c>
      <c r="T57" s="12">
        <v>45</v>
      </c>
      <c r="U57" s="12">
        <v>0</v>
      </c>
      <c r="V57" s="13">
        <v>0</v>
      </c>
      <c r="W57" s="6">
        <v>0</v>
      </c>
      <c r="X57" s="6">
        <v>0</v>
      </c>
      <c r="Y57" s="6">
        <v>45</v>
      </c>
      <c r="Z57" s="6">
        <v>0</v>
      </c>
      <c r="AA57" s="6">
        <v>0</v>
      </c>
    </row>
    <row r="58" spans="1:27" x14ac:dyDescent="0.3">
      <c r="A58" s="11" t="s">
        <v>376</v>
      </c>
      <c r="B58" s="4" t="s">
        <v>34</v>
      </c>
      <c r="C58" s="12">
        <v>0</v>
      </c>
      <c r="D58" s="12">
        <v>0.5</v>
      </c>
      <c r="E58" s="12">
        <v>3.75</v>
      </c>
      <c r="F58" s="12">
        <v>2</v>
      </c>
      <c r="G58" s="13">
        <v>0</v>
      </c>
      <c r="H58" s="12">
        <v>0</v>
      </c>
      <c r="I58" s="12">
        <v>0.5</v>
      </c>
      <c r="J58" s="12">
        <v>3.75</v>
      </c>
      <c r="K58" s="12">
        <v>2</v>
      </c>
      <c r="L58" s="13">
        <v>0</v>
      </c>
      <c r="M58" s="12">
        <v>0</v>
      </c>
      <c r="N58" s="12">
        <v>0.5</v>
      </c>
      <c r="O58" s="12">
        <v>3.75</v>
      </c>
      <c r="P58" s="12">
        <v>2</v>
      </c>
      <c r="Q58" s="13">
        <v>0</v>
      </c>
      <c r="R58" s="12">
        <v>0</v>
      </c>
      <c r="S58" s="12">
        <v>0.5</v>
      </c>
      <c r="T58" s="12">
        <v>3.75</v>
      </c>
      <c r="U58" s="12">
        <v>2</v>
      </c>
      <c r="V58" s="13">
        <v>0</v>
      </c>
      <c r="W58" s="6">
        <v>0</v>
      </c>
      <c r="X58" s="6">
        <v>1</v>
      </c>
      <c r="Y58" s="6">
        <v>4</v>
      </c>
      <c r="Z58" s="6">
        <v>2</v>
      </c>
      <c r="AA58" s="6">
        <v>0</v>
      </c>
    </row>
    <row r="59" spans="1:27" x14ac:dyDescent="0.3">
      <c r="A59" s="11" t="s">
        <v>474</v>
      </c>
      <c r="B59" s="4" t="s">
        <v>475</v>
      </c>
      <c r="C59" s="12">
        <v>0</v>
      </c>
      <c r="D59" s="12">
        <v>0</v>
      </c>
      <c r="E59" s="12">
        <v>0</v>
      </c>
      <c r="F59" s="12">
        <v>1</v>
      </c>
      <c r="G59" s="13">
        <v>0</v>
      </c>
      <c r="H59" s="12">
        <v>0</v>
      </c>
      <c r="I59" s="12">
        <v>0</v>
      </c>
      <c r="J59" s="12">
        <v>0</v>
      </c>
      <c r="K59" s="12">
        <v>1</v>
      </c>
      <c r="L59" s="13">
        <v>0</v>
      </c>
      <c r="M59" s="12">
        <v>0</v>
      </c>
      <c r="N59" s="12">
        <v>0</v>
      </c>
      <c r="O59" s="12">
        <v>0</v>
      </c>
      <c r="P59" s="12">
        <v>1</v>
      </c>
      <c r="Q59" s="13">
        <v>0</v>
      </c>
      <c r="R59" s="12">
        <v>0</v>
      </c>
      <c r="S59" s="12">
        <v>0</v>
      </c>
      <c r="T59" s="12">
        <v>0</v>
      </c>
      <c r="U59" s="12">
        <v>1</v>
      </c>
      <c r="V59" s="13">
        <v>0</v>
      </c>
      <c r="W59" s="6">
        <v>0</v>
      </c>
      <c r="X59" s="6">
        <v>0</v>
      </c>
      <c r="Y59" s="6">
        <v>0</v>
      </c>
      <c r="Z59" s="6">
        <v>1</v>
      </c>
      <c r="AA59" s="6">
        <v>0</v>
      </c>
    </row>
    <row r="60" spans="1:27" x14ac:dyDescent="0.3">
      <c r="A60" s="11" t="s">
        <v>476</v>
      </c>
      <c r="B60" s="4" t="s">
        <v>477</v>
      </c>
      <c r="C60" s="12">
        <v>0</v>
      </c>
      <c r="D60" s="12">
        <v>0</v>
      </c>
      <c r="E60" s="12">
        <v>3.5</v>
      </c>
      <c r="F60" s="12">
        <v>0.75</v>
      </c>
      <c r="G60" s="13">
        <v>0</v>
      </c>
      <c r="H60" s="12">
        <v>0</v>
      </c>
      <c r="I60" s="12">
        <v>0</v>
      </c>
      <c r="J60" s="12">
        <v>3.5</v>
      </c>
      <c r="K60" s="12">
        <v>0.75</v>
      </c>
      <c r="L60" s="13">
        <v>0</v>
      </c>
      <c r="M60" s="12">
        <v>0</v>
      </c>
      <c r="N60" s="12">
        <v>0</v>
      </c>
      <c r="O60" s="12">
        <v>3.5</v>
      </c>
      <c r="P60" s="12">
        <v>0.75</v>
      </c>
      <c r="Q60" s="13">
        <v>0</v>
      </c>
      <c r="R60" s="12">
        <v>0</v>
      </c>
      <c r="S60" s="12">
        <v>0</v>
      </c>
      <c r="T60" s="12">
        <v>3.5</v>
      </c>
      <c r="U60" s="12">
        <v>0.75</v>
      </c>
      <c r="V60" s="13">
        <v>0</v>
      </c>
      <c r="W60" s="6">
        <v>0</v>
      </c>
      <c r="X60" s="6">
        <v>0</v>
      </c>
      <c r="Y60" s="6">
        <v>4</v>
      </c>
      <c r="Z60" s="6">
        <v>1</v>
      </c>
      <c r="AA60" s="6">
        <v>0</v>
      </c>
    </row>
    <row r="61" spans="1:27" x14ac:dyDescent="0.3">
      <c r="A61" s="11" t="s">
        <v>368</v>
      </c>
      <c r="B61" s="4" t="s">
        <v>35</v>
      </c>
      <c r="C61" s="12">
        <v>0</v>
      </c>
      <c r="D61" s="12">
        <v>0</v>
      </c>
      <c r="E61" s="12">
        <v>25</v>
      </c>
      <c r="F61" s="12">
        <v>0</v>
      </c>
      <c r="G61" s="13">
        <v>0</v>
      </c>
      <c r="H61" s="12">
        <v>0</v>
      </c>
      <c r="I61" s="12">
        <v>5</v>
      </c>
      <c r="J61" s="12">
        <v>25</v>
      </c>
      <c r="K61" s="12">
        <v>0</v>
      </c>
      <c r="L61" s="13">
        <v>0</v>
      </c>
      <c r="M61" s="12">
        <v>0</v>
      </c>
      <c r="N61" s="12">
        <v>0</v>
      </c>
      <c r="O61" s="12">
        <v>25</v>
      </c>
      <c r="P61" s="12">
        <v>0</v>
      </c>
      <c r="Q61" s="13">
        <v>0</v>
      </c>
      <c r="R61" s="12">
        <v>0</v>
      </c>
      <c r="S61" s="12">
        <v>5</v>
      </c>
      <c r="T61" s="12">
        <v>25</v>
      </c>
      <c r="U61" s="12">
        <v>0</v>
      </c>
      <c r="V61" s="13">
        <v>0</v>
      </c>
      <c r="W61" s="6">
        <v>0</v>
      </c>
      <c r="X61" s="6">
        <v>3</v>
      </c>
      <c r="Y61" s="6">
        <v>25</v>
      </c>
      <c r="Z61" s="6">
        <v>0</v>
      </c>
      <c r="AA61" s="6">
        <v>0</v>
      </c>
    </row>
    <row r="62" spans="1:27" x14ac:dyDescent="0.3">
      <c r="A62" s="11" t="s">
        <v>358</v>
      </c>
      <c r="B62" s="4" t="s">
        <v>207</v>
      </c>
      <c r="C62" s="12">
        <v>0</v>
      </c>
      <c r="D62" s="12">
        <v>0</v>
      </c>
      <c r="E62" s="12">
        <v>0</v>
      </c>
      <c r="F62" s="12">
        <v>120</v>
      </c>
      <c r="G62" s="13">
        <v>0</v>
      </c>
      <c r="H62" s="12">
        <v>0</v>
      </c>
      <c r="I62" s="12">
        <v>1.25</v>
      </c>
      <c r="J62" s="12">
        <v>0</v>
      </c>
      <c r="K62" s="12">
        <v>120</v>
      </c>
      <c r="L62" s="13">
        <v>0</v>
      </c>
      <c r="M62" s="12">
        <v>0</v>
      </c>
      <c r="N62" s="12">
        <v>0</v>
      </c>
      <c r="O62" s="12">
        <v>0</v>
      </c>
      <c r="P62" s="12">
        <v>120</v>
      </c>
      <c r="Q62" s="13">
        <v>0</v>
      </c>
      <c r="R62" s="12">
        <v>0</v>
      </c>
      <c r="S62" s="12">
        <v>1.25</v>
      </c>
      <c r="T62" s="12">
        <v>0</v>
      </c>
      <c r="U62" s="12">
        <v>120</v>
      </c>
      <c r="V62" s="13">
        <v>0</v>
      </c>
      <c r="W62" s="6">
        <v>0</v>
      </c>
      <c r="X62" s="6">
        <v>1</v>
      </c>
      <c r="Y62" s="6">
        <v>0</v>
      </c>
      <c r="Z62" s="6">
        <v>120</v>
      </c>
      <c r="AA62" s="6">
        <v>0</v>
      </c>
    </row>
    <row r="63" spans="1:27" x14ac:dyDescent="0.3">
      <c r="A63" s="11" t="s">
        <v>535</v>
      </c>
      <c r="B63" s="4" t="s">
        <v>536</v>
      </c>
      <c r="C63" s="12">
        <v>0</v>
      </c>
      <c r="D63" s="12">
        <v>0</v>
      </c>
      <c r="E63" s="12">
        <v>50</v>
      </c>
      <c r="F63" s="12">
        <v>0</v>
      </c>
      <c r="G63" s="13">
        <v>8.75</v>
      </c>
      <c r="H63" s="12">
        <v>0</v>
      </c>
      <c r="I63" s="12">
        <v>0</v>
      </c>
      <c r="J63" s="12">
        <v>50</v>
      </c>
      <c r="K63" s="12">
        <v>0</v>
      </c>
      <c r="L63" s="13">
        <v>0</v>
      </c>
      <c r="M63" s="12">
        <v>0</v>
      </c>
      <c r="N63" s="12">
        <v>0</v>
      </c>
      <c r="O63" s="12">
        <v>50</v>
      </c>
      <c r="P63" s="12">
        <v>0</v>
      </c>
      <c r="Q63" s="13">
        <v>0</v>
      </c>
      <c r="R63" s="12">
        <v>0</v>
      </c>
      <c r="S63" s="12">
        <v>0</v>
      </c>
      <c r="T63" s="12">
        <v>50</v>
      </c>
      <c r="U63" s="12">
        <v>0</v>
      </c>
      <c r="V63" s="13">
        <v>0</v>
      </c>
      <c r="W63" s="6">
        <v>0</v>
      </c>
      <c r="X63" s="6">
        <v>0</v>
      </c>
      <c r="Y63" s="6">
        <v>50</v>
      </c>
      <c r="Z63" s="6">
        <v>0</v>
      </c>
      <c r="AA63" s="6">
        <v>3</v>
      </c>
    </row>
    <row r="64" spans="1:27" x14ac:dyDescent="0.3">
      <c r="A64" s="11" t="s">
        <v>901</v>
      </c>
      <c r="B64" s="4" t="s">
        <v>902</v>
      </c>
      <c r="C64" s="12">
        <v>0</v>
      </c>
      <c r="D64" s="12">
        <v>0</v>
      </c>
      <c r="E64" s="12">
        <v>0</v>
      </c>
      <c r="F64" s="12">
        <v>5</v>
      </c>
      <c r="G64" s="13">
        <v>0</v>
      </c>
      <c r="H64" s="12">
        <v>0</v>
      </c>
      <c r="I64" s="12">
        <v>0</v>
      </c>
      <c r="J64" s="12">
        <v>0</v>
      </c>
      <c r="K64" s="12">
        <v>5</v>
      </c>
      <c r="L64" s="13">
        <v>0</v>
      </c>
      <c r="M64" s="12">
        <v>0</v>
      </c>
      <c r="N64" s="12">
        <v>0</v>
      </c>
      <c r="O64" s="12">
        <v>0</v>
      </c>
      <c r="P64" s="12">
        <v>5</v>
      </c>
      <c r="Q64" s="13">
        <v>0</v>
      </c>
      <c r="R64" s="12">
        <v>0</v>
      </c>
      <c r="S64" s="12">
        <v>0</v>
      </c>
      <c r="T64" s="12">
        <v>0</v>
      </c>
      <c r="U64" s="12">
        <v>5</v>
      </c>
      <c r="V64" s="13">
        <v>0</v>
      </c>
      <c r="W64" s="6">
        <v>0</v>
      </c>
      <c r="X64" s="6">
        <v>0</v>
      </c>
      <c r="Y64" s="6">
        <v>0</v>
      </c>
      <c r="Z64" s="6">
        <v>5</v>
      </c>
      <c r="AA64" s="6">
        <v>0</v>
      </c>
    </row>
    <row r="65" spans="1:27" x14ac:dyDescent="0.3">
      <c r="A65" s="11" t="s">
        <v>880</v>
      </c>
      <c r="B65" s="4" t="s">
        <v>881</v>
      </c>
      <c r="C65" s="12">
        <v>5</v>
      </c>
      <c r="D65" s="12">
        <v>0</v>
      </c>
      <c r="E65" s="12">
        <v>2.5</v>
      </c>
      <c r="F65" s="12">
        <v>10</v>
      </c>
      <c r="G65" s="13">
        <v>0</v>
      </c>
      <c r="H65" s="12">
        <v>0</v>
      </c>
      <c r="I65" s="12">
        <v>2.5</v>
      </c>
      <c r="J65" s="12">
        <v>0</v>
      </c>
      <c r="K65" s="12">
        <v>5</v>
      </c>
      <c r="L65" s="13">
        <v>0</v>
      </c>
      <c r="M65" s="12">
        <v>5</v>
      </c>
      <c r="N65" s="12">
        <v>0</v>
      </c>
      <c r="O65" s="12">
        <v>2.5</v>
      </c>
      <c r="P65" s="12">
        <v>10</v>
      </c>
      <c r="Q65" s="13">
        <v>0</v>
      </c>
      <c r="R65" s="12">
        <v>0</v>
      </c>
      <c r="S65" s="12">
        <v>2.5</v>
      </c>
      <c r="T65" s="12">
        <v>0</v>
      </c>
      <c r="U65" s="12">
        <v>5</v>
      </c>
      <c r="V65" s="13">
        <v>0</v>
      </c>
      <c r="W65" s="6">
        <v>3</v>
      </c>
      <c r="X65" s="6">
        <v>2</v>
      </c>
      <c r="Y65" s="6">
        <v>2</v>
      </c>
      <c r="Z65" s="6">
        <v>8</v>
      </c>
      <c r="AA65" s="6">
        <v>0</v>
      </c>
    </row>
    <row r="66" spans="1:27" x14ac:dyDescent="0.3">
      <c r="A66" s="11" t="s">
        <v>356</v>
      </c>
      <c r="B66" s="4" t="s">
        <v>36</v>
      </c>
      <c r="C66" s="12">
        <v>10</v>
      </c>
      <c r="D66" s="12">
        <v>10</v>
      </c>
      <c r="E66" s="12">
        <v>10</v>
      </c>
      <c r="F66" s="12">
        <v>205</v>
      </c>
      <c r="G66" s="13">
        <v>5</v>
      </c>
      <c r="H66" s="12">
        <v>0</v>
      </c>
      <c r="I66" s="12">
        <v>30</v>
      </c>
      <c r="J66" s="12">
        <v>0</v>
      </c>
      <c r="K66" s="12">
        <v>125</v>
      </c>
      <c r="L66" s="13">
        <v>5</v>
      </c>
      <c r="M66" s="12">
        <v>10</v>
      </c>
      <c r="N66" s="12">
        <v>10</v>
      </c>
      <c r="O66" s="12">
        <v>10</v>
      </c>
      <c r="P66" s="12">
        <v>205</v>
      </c>
      <c r="Q66" s="13">
        <v>5</v>
      </c>
      <c r="R66" s="12">
        <v>0</v>
      </c>
      <c r="S66" s="12">
        <v>30</v>
      </c>
      <c r="T66" s="12">
        <v>0</v>
      </c>
      <c r="U66" s="12">
        <v>125</v>
      </c>
      <c r="V66" s="13">
        <v>5</v>
      </c>
      <c r="W66" s="6">
        <v>5</v>
      </c>
      <c r="X66" s="6">
        <v>20</v>
      </c>
      <c r="Y66" s="6">
        <v>5</v>
      </c>
      <c r="Z66" s="6">
        <v>165</v>
      </c>
      <c r="AA66" s="6">
        <v>5</v>
      </c>
    </row>
    <row r="67" spans="1:27" x14ac:dyDescent="0.3">
      <c r="A67" s="11" t="s">
        <v>911</v>
      </c>
      <c r="B67" s="4" t="s">
        <v>912</v>
      </c>
      <c r="C67" s="12">
        <v>0</v>
      </c>
      <c r="D67" s="12">
        <v>0</v>
      </c>
      <c r="E67" s="12">
        <v>0</v>
      </c>
      <c r="F67" s="12">
        <v>75</v>
      </c>
      <c r="G67" s="13">
        <v>0</v>
      </c>
      <c r="H67" s="12">
        <v>0</v>
      </c>
      <c r="I67" s="12">
        <v>0</v>
      </c>
      <c r="J67" s="12">
        <v>0</v>
      </c>
      <c r="K67" s="12">
        <v>75</v>
      </c>
      <c r="L67" s="13">
        <v>0</v>
      </c>
      <c r="M67" s="12">
        <v>0</v>
      </c>
      <c r="N67" s="12">
        <v>0</v>
      </c>
      <c r="O67" s="12">
        <v>0</v>
      </c>
      <c r="P67" s="12">
        <v>75</v>
      </c>
      <c r="Q67" s="13">
        <v>0</v>
      </c>
      <c r="R67" s="12">
        <v>0</v>
      </c>
      <c r="S67" s="12">
        <v>0</v>
      </c>
      <c r="T67" s="12">
        <v>0</v>
      </c>
      <c r="U67" s="12">
        <v>75</v>
      </c>
      <c r="V67" s="13">
        <v>0</v>
      </c>
      <c r="W67" s="6">
        <v>0</v>
      </c>
      <c r="X67" s="6">
        <v>0</v>
      </c>
      <c r="Y67" s="6">
        <v>0</v>
      </c>
      <c r="Z67" s="6">
        <v>75</v>
      </c>
      <c r="AA67" s="6">
        <v>0</v>
      </c>
    </row>
    <row r="68" spans="1:27" x14ac:dyDescent="0.3">
      <c r="A68" s="11" t="s">
        <v>359</v>
      </c>
      <c r="B68" s="4" t="s">
        <v>208</v>
      </c>
      <c r="C68" s="12">
        <v>0</v>
      </c>
      <c r="D68" s="12">
        <v>0</v>
      </c>
      <c r="E68" s="12">
        <v>0</v>
      </c>
      <c r="F68" s="12">
        <v>0</v>
      </c>
      <c r="G68" s="13">
        <v>0</v>
      </c>
      <c r="H68" s="12">
        <v>0</v>
      </c>
      <c r="I68" s="12">
        <v>0</v>
      </c>
      <c r="J68" s="12">
        <v>0</v>
      </c>
      <c r="K68" s="12">
        <v>0</v>
      </c>
      <c r="L68" s="13">
        <v>2.5</v>
      </c>
      <c r="M68" s="12">
        <v>0</v>
      </c>
      <c r="N68" s="12">
        <v>0</v>
      </c>
      <c r="O68" s="12">
        <v>0</v>
      </c>
      <c r="P68" s="12">
        <v>0</v>
      </c>
      <c r="Q68" s="13">
        <v>0</v>
      </c>
      <c r="R68" s="12">
        <v>0</v>
      </c>
      <c r="S68" s="12">
        <v>0</v>
      </c>
      <c r="T68" s="12">
        <v>0</v>
      </c>
      <c r="U68" s="12">
        <v>0</v>
      </c>
      <c r="V68" s="13">
        <v>2.5</v>
      </c>
      <c r="W68" s="6">
        <v>0</v>
      </c>
      <c r="X68" s="6">
        <v>0</v>
      </c>
      <c r="Y68" s="6">
        <v>0</v>
      </c>
      <c r="Z68" s="6">
        <v>0</v>
      </c>
      <c r="AA68" s="6">
        <v>2</v>
      </c>
    </row>
    <row r="69" spans="1:27" x14ac:dyDescent="0.3">
      <c r="A69" s="11" t="s">
        <v>589</v>
      </c>
      <c r="B69" s="4" t="s">
        <v>590</v>
      </c>
      <c r="C69" s="12">
        <v>0</v>
      </c>
      <c r="D69" s="12">
        <v>1</v>
      </c>
      <c r="E69" s="12">
        <v>0</v>
      </c>
      <c r="F69" s="12">
        <v>1</v>
      </c>
      <c r="G69" s="13">
        <v>0</v>
      </c>
      <c r="H69" s="12">
        <v>0</v>
      </c>
      <c r="I69" s="12">
        <v>1</v>
      </c>
      <c r="J69" s="12">
        <v>0</v>
      </c>
      <c r="K69" s="12">
        <v>1.5</v>
      </c>
      <c r="L69" s="13">
        <v>0</v>
      </c>
      <c r="M69" s="12">
        <v>0</v>
      </c>
      <c r="N69" s="12">
        <v>1</v>
      </c>
      <c r="O69" s="12">
        <v>0</v>
      </c>
      <c r="P69" s="12">
        <v>1</v>
      </c>
      <c r="Q69" s="13">
        <v>0</v>
      </c>
      <c r="R69" s="12">
        <v>0</v>
      </c>
      <c r="S69" s="12">
        <v>1</v>
      </c>
      <c r="T69" s="12">
        <v>0</v>
      </c>
      <c r="U69" s="12">
        <v>1.5</v>
      </c>
      <c r="V69" s="13">
        <v>0</v>
      </c>
      <c r="W69" s="6">
        <v>0</v>
      </c>
      <c r="X69" s="6">
        <v>1</v>
      </c>
      <c r="Y69" s="6">
        <v>0</v>
      </c>
      <c r="Z69" s="6">
        <v>2</v>
      </c>
      <c r="AA69" s="6">
        <v>0</v>
      </c>
    </row>
    <row r="70" spans="1:27" x14ac:dyDescent="0.3">
      <c r="A70" s="11" t="s">
        <v>328</v>
      </c>
      <c r="B70" s="4" t="s">
        <v>37</v>
      </c>
      <c r="C70" s="12">
        <v>0</v>
      </c>
      <c r="D70" s="12">
        <v>1</v>
      </c>
      <c r="E70" s="12">
        <v>0</v>
      </c>
      <c r="F70" s="12">
        <v>0</v>
      </c>
      <c r="G70" s="13">
        <v>0</v>
      </c>
      <c r="H70" s="12">
        <v>0</v>
      </c>
      <c r="I70" s="12">
        <v>0</v>
      </c>
      <c r="J70" s="12">
        <v>1</v>
      </c>
      <c r="K70" s="12">
        <v>0</v>
      </c>
      <c r="L70" s="13">
        <v>0</v>
      </c>
      <c r="M70" s="12">
        <v>0</v>
      </c>
      <c r="N70" s="12">
        <v>0</v>
      </c>
      <c r="O70" s="12">
        <v>0</v>
      </c>
      <c r="P70" s="12">
        <v>0</v>
      </c>
      <c r="Q70" s="13">
        <v>0</v>
      </c>
      <c r="R70" s="12">
        <v>0</v>
      </c>
      <c r="S70" s="12">
        <v>0</v>
      </c>
      <c r="T70" s="12">
        <v>1</v>
      </c>
      <c r="U70" s="12">
        <v>0</v>
      </c>
      <c r="V70" s="13">
        <v>0</v>
      </c>
      <c r="W70" s="6">
        <v>0</v>
      </c>
      <c r="X70" s="6">
        <v>1</v>
      </c>
      <c r="Y70" s="6">
        <v>1</v>
      </c>
      <c r="Z70" s="6">
        <v>0</v>
      </c>
      <c r="AA70" s="6">
        <v>0</v>
      </c>
    </row>
    <row r="71" spans="1:27" x14ac:dyDescent="0.3">
      <c r="A71" s="11" t="s">
        <v>269</v>
      </c>
      <c r="B71" s="4" t="s">
        <v>38</v>
      </c>
      <c r="C71" s="12">
        <v>0</v>
      </c>
      <c r="D71" s="12">
        <v>1</v>
      </c>
      <c r="E71" s="12">
        <v>0</v>
      </c>
      <c r="F71" s="12">
        <v>0</v>
      </c>
      <c r="G71" s="13">
        <v>0</v>
      </c>
      <c r="H71" s="12">
        <v>0</v>
      </c>
      <c r="I71" s="12">
        <v>1</v>
      </c>
      <c r="J71" s="12">
        <v>0</v>
      </c>
      <c r="K71" s="12">
        <v>0</v>
      </c>
      <c r="L71" s="13">
        <v>0</v>
      </c>
      <c r="M71" s="12">
        <v>0</v>
      </c>
      <c r="N71" s="12">
        <v>1</v>
      </c>
      <c r="O71" s="12">
        <v>0</v>
      </c>
      <c r="P71" s="12">
        <v>0</v>
      </c>
      <c r="Q71" s="13">
        <v>0</v>
      </c>
      <c r="R71" s="12">
        <v>0</v>
      </c>
      <c r="S71" s="12">
        <v>1</v>
      </c>
      <c r="T71" s="12">
        <v>0</v>
      </c>
      <c r="U71" s="12">
        <v>0</v>
      </c>
      <c r="V71" s="13">
        <v>0</v>
      </c>
      <c r="W71" s="6">
        <v>0</v>
      </c>
      <c r="X71" s="6">
        <v>1</v>
      </c>
      <c r="Y71" s="6">
        <v>0</v>
      </c>
      <c r="Z71" s="6">
        <v>0</v>
      </c>
      <c r="AA71" s="6">
        <v>0</v>
      </c>
    </row>
    <row r="72" spans="1:27" x14ac:dyDescent="0.3">
      <c r="A72" s="11" t="s">
        <v>566</v>
      </c>
      <c r="B72" s="4" t="s">
        <v>567</v>
      </c>
      <c r="C72" s="12">
        <v>0</v>
      </c>
      <c r="D72" s="12">
        <v>0</v>
      </c>
      <c r="E72" s="12">
        <v>3.5</v>
      </c>
      <c r="F72" s="12">
        <v>0</v>
      </c>
      <c r="G72" s="13">
        <v>0</v>
      </c>
      <c r="H72" s="12">
        <v>0</v>
      </c>
      <c r="I72" s="12">
        <v>0.75</v>
      </c>
      <c r="J72" s="12">
        <v>1.5</v>
      </c>
      <c r="K72" s="12">
        <v>0</v>
      </c>
      <c r="L72" s="13">
        <v>0</v>
      </c>
      <c r="M72" s="12">
        <v>0</v>
      </c>
      <c r="N72" s="12">
        <v>0.25</v>
      </c>
      <c r="O72" s="12">
        <v>3.5</v>
      </c>
      <c r="P72" s="12">
        <v>0</v>
      </c>
      <c r="Q72" s="13">
        <v>0</v>
      </c>
      <c r="R72" s="12">
        <v>0</v>
      </c>
      <c r="S72" s="12">
        <v>0.75</v>
      </c>
      <c r="T72" s="12">
        <v>1.5</v>
      </c>
      <c r="U72" s="12">
        <v>0</v>
      </c>
      <c r="V72" s="13">
        <v>0</v>
      </c>
      <c r="W72" s="6">
        <v>0</v>
      </c>
      <c r="X72" s="6">
        <v>1</v>
      </c>
      <c r="Y72" s="6">
        <v>3</v>
      </c>
      <c r="Z72" s="6">
        <v>0</v>
      </c>
      <c r="AA72" s="6">
        <v>0</v>
      </c>
    </row>
    <row r="73" spans="1:27" x14ac:dyDescent="0.3">
      <c r="A73" s="11" t="s">
        <v>554</v>
      </c>
      <c r="B73" s="4" t="s">
        <v>555</v>
      </c>
      <c r="C73" s="12">
        <v>5.25</v>
      </c>
      <c r="D73" s="12">
        <v>12.5</v>
      </c>
      <c r="E73" s="12">
        <v>5.25</v>
      </c>
      <c r="F73" s="12">
        <v>6</v>
      </c>
      <c r="G73" s="13">
        <v>13.75</v>
      </c>
      <c r="H73" s="12">
        <v>1.5</v>
      </c>
      <c r="I73" s="12">
        <v>13.75</v>
      </c>
      <c r="J73" s="12">
        <v>4.25</v>
      </c>
      <c r="K73" s="12">
        <v>7.75</v>
      </c>
      <c r="L73" s="13">
        <v>16</v>
      </c>
      <c r="M73" s="12">
        <v>6.25</v>
      </c>
      <c r="N73" s="12">
        <v>12.5</v>
      </c>
      <c r="O73" s="12">
        <v>5.25</v>
      </c>
      <c r="P73" s="12">
        <v>6.25</v>
      </c>
      <c r="Q73" s="13">
        <v>13.5</v>
      </c>
      <c r="R73" s="12">
        <v>1.5</v>
      </c>
      <c r="S73" s="12">
        <v>13</v>
      </c>
      <c r="T73" s="12">
        <v>4.25</v>
      </c>
      <c r="U73" s="12">
        <v>8.5</v>
      </c>
      <c r="V73" s="13">
        <v>16</v>
      </c>
      <c r="W73" s="6">
        <v>4</v>
      </c>
      <c r="X73" s="6">
        <v>13</v>
      </c>
      <c r="Y73" s="6">
        <v>5</v>
      </c>
      <c r="Z73" s="6">
        <v>8</v>
      </c>
      <c r="AA73" s="6">
        <v>15</v>
      </c>
    </row>
    <row r="74" spans="1:27" x14ac:dyDescent="0.3">
      <c r="A74" s="11" t="s">
        <v>281</v>
      </c>
      <c r="B74" s="4" t="s">
        <v>39</v>
      </c>
      <c r="C74" s="12">
        <v>10.75</v>
      </c>
      <c r="D74" s="12">
        <v>9.5</v>
      </c>
      <c r="E74" s="12">
        <v>22.5</v>
      </c>
      <c r="F74" s="12">
        <v>11.75</v>
      </c>
      <c r="G74" s="13">
        <v>9.25</v>
      </c>
      <c r="H74" s="12">
        <v>11.25</v>
      </c>
      <c r="I74" s="12">
        <v>4.25</v>
      </c>
      <c r="J74" s="12">
        <v>24.25</v>
      </c>
      <c r="K74" s="12">
        <v>8.75</v>
      </c>
      <c r="L74" s="13">
        <v>7.25</v>
      </c>
      <c r="M74" s="12">
        <v>9.5</v>
      </c>
      <c r="N74" s="12">
        <v>10</v>
      </c>
      <c r="O74" s="12">
        <v>23.25</v>
      </c>
      <c r="P74" s="12">
        <v>12.5</v>
      </c>
      <c r="Q74" s="13">
        <v>10.25</v>
      </c>
      <c r="R74" s="12">
        <v>11.25</v>
      </c>
      <c r="S74" s="12">
        <v>7.75</v>
      </c>
      <c r="T74" s="12">
        <v>24</v>
      </c>
      <c r="U74" s="12">
        <v>8.75</v>
      </c>
      <c r="V74" s="13">
        <v>7.25</v>
      </c>
      <c r="W74" s="6">
        <v>11</v>
      </c>
      <c r="X74" s="6">
        <v>8</v>
      </c>
      <c r="Y74" s="6">
        <v>24</v>
      </c>
      <c r="Z74" s="6">
        <v>11</v>
      </c>
      <c r="AA74" s="6">
        <v>9</v>
      </c>
    </row>
    <row r="75" spans="1:27" x14ac:dyDescent="0.3">
      <c r="A75" s="11" t="s">
        <v>941</v>
      </c>
      <c r="B75" s="4" t="s">
        <v>942</v>
      </c>
      <c r="C75" s="12">
        <v>0.5</v>
      </c>
      <c r="D75" s="12">
        <v>0</v>
      </c>
      <c r="E75" s="12">
        <v>0</v>
      </c>
      <c r="F75" s="12">
        <v>5</v>
      </c>
      <c r="G75" s="13">
        <v>0</v>
      </c>
      <c r="H75" s="12">
        <v>0</v>
      </c>
      <c r="I75" s="12">
        <v>0</v>
      </c>
      <c r="J75" s="12">
        <v>0</v>
      </c>
      <c r="K75" s="12">
        <v>5</v>
      </c>
      <c r="L75" s="13">
        <v>0</v>
      </c>
      <c r="M75" s="12">
        <v>0.5</v>
      </c>
      <c r="N75" s="12">
        <v>0</v>
      </c>
      <c r="O75" s="12">
        <v>0</v>
      </c>
      <c r="P75" s="12">
        <v>5</v>
      </c>
      <c r="Q75" s="13">
        <v>0</v>
      </c>
      <c r="R75" s="12">
        <v>0</v>
      </c>
      <c r="S75" s="12">
        <v>0</v>
      </c>
      <c r="T75" s="12">
        <v>0</v>
      </c>
      <c r="U75" s="12">
        <v>5</v>
      </c>
      <c r="V75" s="13">
        <v>0</v>
      </c>
      <c r="W75" s="6">
        <v>1</v>
      </c>
      <c r="X75" s="6">
        <v>0</v>
      </c>
      <c r="Y75" s="6">
        <v>0</v>
      </c>
      <c r="Z75" s="6">
        <v>5</v>
      </c>
      <c r="AA75" s="6">
        <v>0</v>
      </c>
    </row>
    <row r="76" spans="1:27" x14ac:dyDescent="0.3">
      <c r="A76" s="11" t="s">
        <v>933</v>
      </c>
      <c r="B76" s="4" t="s">
        <v>934</v>
      </c>
      <c r="C76" s="12">
        <v>0</v>
      </c>
      <c r="D76" s="12">
        <v>4</v>
      </c>
      <c r="E76" s="12">
        <v>0</v>
      </c>
      <c r="F76" s="12">
        <v>0</v>
      </c>
      <c r="G76" s="13">
        <v>0</v>
      </c>
      <c r="H76" s="12">
        <v>0</v>
      </c>
      <c r="I76" s="12">
        <v>4</v>
      </c>
      <c r="J76" s="12">
        <v>0</v>
      </c>
      <c r="K76" s="12">
        <v>0</v>
      </c>
      <c r="L76" s="13">
        <v>0</v>
      </c>
      <c r="M76" s="12">
        <v>0</v>
      </c>
      <c r="N76" s="12">
        <v>4</v>
      </c>
      <c r="O76" s="12">
        <v>0</v>
      </c>
      <c r="P76" s="12">
        <v>0</v>
      </c>
      <c r="Q76" s="13">
        <v>0</v>
      </c>
      <c r="R76" s="12">
        <v>0</v>
      </c>
      <c r="S76" s="12">
        <v>4</v>
      </c>
      <c r="T76" s="12">
        <v>0</v>
      </c>
      <c r="U76" s="12">
        <v>0</v>
      </c>
      <c r="V76" s="13">
        <v>0</v>
      </c>
      <c r="W76" s="6">
        <v>0</v>
      </c>
      <c r="X76" s="6">
        <v>4</v>
      </c>
      <c r="Y76" s="6">
        <v>0</v>
      </c>
      <c r="Z76" s="6">
        <v>0</v>
      </c>
      <c r="AA76" s="6">
        <v>0</v>
      </c>
    </row>
    <row r="77" spans="1:27" x14ac:dyDescent="0.3">
      <c r="A77" s="11" t="s">
        <v>905</v>
      </c>
      <c r="B77" s="4" t="s">
        <v>906</v>
      </c>
      <c r="C77" s="12">
        <v>0</v>
      </c>
      <c r="D77" s="12">
        <v>0</v>
      </c>
      <c r="E77" s="12">
        <v>0</v>
      </c>
      <c r="F77" s="12">
        <v>0</v>
      </c>
      <c r="G77" s="13">
        <v>2</v>
      </c>
      <c r="H77" s="12">
        <v>0</v>
      </c>
      <c r="I77" s="12">
        <v>0</v>
      </c>
      <c r="J77" s="12">
        <v>0</v>
      </c>
      <c r="K77" s="12">
        <v>0</v>
      </c>
      <c r="L77" s="13">
        <v>2</v>
      </c>
      <c r="M77" s="12">
        <v>0</v>
      </c>
      <c r="N77" s="12">
        <v>0</v>
      </c>
      <c r="O77" s="12">
        <v>0</v>
      </c>
      <c r="P77" s="12">
        <v>0</v>
      </c>
      <c r="Q77" s="13">
        <v>2</v>
      </c>
      <c r="R77" s="12">
        <v>0</v>
      </c>
      <c r="S77" s="12">
        <v>0</v>
      </c>
      <c r="T77" s="12">
        <v>0</v>
      </c>
      <c r="U77" s="12">
        <v>0</v>
      </c>
      <c r="V77" s="13">
        <v>2</v>
      </c>
      <c r="W77" s="6">
        <v>0</v>
      </c>
      <c r="X77" s="6">
        <v>0</v>
      </c>
      <c r="Y77" s="6">
        <v>0</v>
      </c>
      <c r="Z77" s="6">
        <v>0</v>
      </c>
      <c r="AA77" s="6">
        <v>2</v>
      </c>
    </row>
    <row r="78" spans="1:27" x14ac:dyDescent="0.3">
      <c r="A78" s="11" t="s">
        <v>537</v>
      </c>
      <c r="B78" s="4" t="s">
        <v>538</v>
      </c>
      <c r="C78" s="12">
        <v>1.25</v>
      </c>
      <c r="D78" s="12">
        <v>0</v>
      </c>
      <c r="E78" s="12">
        <v>1</v>
      </c>
      <c r="F78" s="12">
        <v>0.5</v>
      </c>
      <c r="G78" s="13">
        <v>0</v>
      </c>
      <c r="H78" s="12">
        <v>2.25</v>
      </c>
      <c r="I78" s="12">
        <v>0</v>
      </c>
      <c r="J78" s="12">
        <v>0</v>
      </c>
      <c r="K78" s="12">
        <v>0.5</v>
      </c>
      <c r="L78" s="13">
        <v>0</v>
      </c>
      <c r="M78" s="12">
        <v>1.25</v>
      </c>
      <c r="N78" s="12">
        <v>0</v>
      </c>
      <c r="O78" s="12">
        <v>1</v>
      </c>
      <c r="P78" s="12">
        <v>0.5</v>
      </c>
      <c r="Q78" s="13">
        <v>0</v>
      </c>
      <c r="R78" s="12">
        <v>2.25</v>
      </c>
      <c r="S78" s="12">
        <v>0</v>
      </c>
      <c r="T78" s="12">
        <v>0</v>
      </c>
      <c r="U78" s="12">
        <v>0.5</v>
      </c>
      <c r="V78" s="13">
        <v>0</v>
      </c>
      <c r="W78" s="6">
        <v>2</v>
      </c>
      <c r="X78" s="6">
        <v>0</v>
      </c>
      <c r="Y78" s="6">
        <v>1</v>
      </c>
      <c r="Z78" s="6">
        <v>1</v>
      </c>
      <c r="AA78" s="6">
        <v>0</v>
      </c>
    </row>
    <row r="79" spans="1:27" x14ac:dyDescent="0.3">
      <c r="A79" s="11" t="s">
        <v>550</v>
      </c>
      <c r="B79" s="4" t="s">
        <v>551</v>
      </c>
      <c r="C79" s="12">
        <v>6</v>
      </c>
      <c r="D79" s="12">
        <v>0</v>
      </c>
      <c r="E79" s="12">
        <v>0</v>
      </c>
      <c r="F79" s="12">
        <v>0</v>
      </c>
      <c r="G79" s="13">
        <v>0</v>
      </c>
      <c r="H79" s="12">
        <v>6</v>
      </c>
      <c r="I79" s="12">
        <v>0.5</v>
      </c>
      <c r="J79" s="12">
        <v>0</v>
      </c>
      <c r="K79" s="12">
        <v>0</v>
      </c>
      <c r="L79" s="13">
        <v>0</v>
      </c>
      <c r="M79" s="12">
        <v>6</v>
      </c>
      <c r="N79" s="12">
        <v>0</v>
      </c>
      <c r="O79" s="12">
        <v>0</v>
      </c>
      <c r="P79" s="12">
        <v>0</v>
      </c>
      <c r="Q79" s="13">
        <v>0</v>
      </c>
      <c r="R79" s="12">
        <v>6</v>
      </c>
      <c r="S79" s="12">
        <v>0.5</v>
      </c>
      <c r="T79" s="12">
        <v>0</v>
      </c>
      <c r="U79" s="12">
        <v>0</v>
      </c>
      <c r="V79" s="13">
        <v>0</v>
      </c>
      <c r="W79" s="6">
        <v>6</v>
      </c>
      <c r="X79" s="6">
        <v>1</v>
      </c>
      <c r="Y79" s="6">
        <v>0</v>
      </c>
      <c r="Z79" s="6">
        <v>0</v>
      </c>
      <c r="AA79" s="6">
        <v>0</v>
      </c>
    </row>
    <row r="80" spans="1:27" x14ac:dyDescent="0.3">
      <c r="A80" s="11" t="s">
        <v>541</v>
      </c>
      <c r="B80" s="4" t="s">
        <v>542</v>
      </c>
      <c r="C80" s="12">
        <v>0</v>
      </c>
      <c r="D80" s="12">
        <v>0</v>
      </c>
      <c r="E80" s="12">
        <v>0</v>
      </c>
      <c r="F80" s="12">
        <v>8</v>
      </c>
      <c r="G80" s="13">
        <v>1</v>
      </c>
      <c r="H80" s="12">
        <v>1.25</v>
      </c>
      <c r="I80" s="12">
        <v>0</v>
      </c>
      <c r="J80" s="12">
        <v>0</v>
      </c>
      <c r="K80" s="12">
        <v>7</v>
      </c>
      <c r="L80" s="13">
        <v>1</v>
      </c>
      <c r="M80" s="12">
        <v>0</v>
      </c>
      <c r="N80" s="12">
        <v>0</v>
      </c>
      <c r="O80" s="12">
        <v>0</v>
      </c>
      <c r="P80" s="12">
        <v>8</v>
      </c>
      <c r="Q80" s="13">
        <v>1</v>
      </c>
      <c r="R80" s="12">
        <v>1.25</v>
      </c>
      <c r="S80" s="12">
        <v>0</v>
      </c>
      <c r="T80" s="12">
        <v>0</v>
      </c>
      <c r="U80" s="12">
        <v>7</v>
      </c>
      <c r="V80" s="13">
        <v>1</v>
      </c>
      <c r="W80" s="6">
        <v>1</v>
      </c>
      <c r="X80" s="6">
        <v>0</v>
      </c>
      <c r="Y80" s="6">
        <v>0</v>
      </c>
      <c r="Z80" s="6">
        <v>8</v>
      </c>
      <c r="AA80" s="6">
        <v>1</v>
      </c>
    </row>
    <row r="81" spans="1:27" x14ac:dyDescent="0.3">
      <c r="A81" s="11" t="s">
        <v>218</v>
      </c>
      <c r="B81" s="4" t="s">
        <v>40</v>
      </c>
      <c r="C81" s="12">
        <v>0</v>
      </c>
      <c r="D81" s="12">
        <v>0</v>
      </c>
      <c r="E81" s="12">
        <v>6</v>
      </c>
      <c r="F81" s="12">
        <v>0.75</v>
      </c>
      <c r="G81" s="13">
        <v>5</v>
      </c>
      <c r="H81" s="12">
        <v>3</v>
      </c>
      <c r="I81" s="12">
        <v>0.25</v>
      </c>
      <c r="J81" s="12">
        <v>6.5</v>
      </c>
      <c r="K81" s="12">
        <v>0</v>
      </c>
      <c r="L81" s="13">
        <v>5</v>
      </c>
      <c r="M81" s="12">
        <v>0</v>
      </c>
      <c r="N81" s="12">
        <v>0</v>
      </c>
      <c r="O81" s="12">
        <v>6</v>
      </c>
      <c r="P81" s="12">
        <v>0.75</v>
      </c>
      <c r="Q81" s="13">
        <v>5</v>
      </c>
      <c r="R81" s="12">
        <v>3.5</v>
      </c>
      <c r="S81" s="12">
        <v>0.25</v>
      </c>
      <c r="T81" s="12">
        <v>6.5</v>
      </c>
      <c r="U81" s="12">
        <v>0</v>
      </c>
      <c r="V81" s="13">
        <v>5</v>
      </c>
      <c r="W81" s="6">
        <v>2</v>
      </c>
      <c r="X81" s="6">
        <v>1</v>
      </c>
      <c r="Y81" s="6">
        <v>7</v>
      </c>
      <c r="Z81" s="6">
        <v>1</v>
      </c>
      <c r="AA81" s="6">
        <v>5</v>
      </c>
    </row>
    <row r="82" spans="1:27" x14ac:dyDescent="0.3">
      <c r="A82" s="11" t="s">
        <v>576</v>
      </c>
      <c r="B82" s="4" t="s">
        <v>41</v>
      </c>
      <c r="C82" s="12">
        <v>0.75</v>
      </c>
      <c r="D82" s="12">
        <v>0</v>
      </c>
      <c r="E82" s="12">
        <v>0</v>
      </c>
      <c r="F82" s="12">
        <v>1.5</v>
      </c>
      <c r="G82" s="13">
        <v>2</v>
      </c>
      <c r="H82" s="12">
        <v>0.75</v>
      </c>
      <c r="I82" s="12">
        <v>0</v>
      </c>
      <c r="J82" s="12">
        <v>0</v>
      </c>
      <c r="K82" s="12">
        <v>1.5</v>
      </c>
      <c r="L82" s="13">
        <v>2</v>
      </c>
      <c r="M82" s="12">
        <v>0.75</v>
      </c>
      <c r="N82" s="12">
        <v>0</v>
      </c>
      <c r="O82" s="12">
        <v>0</v>
      </c>
      <c r="P82" s="12">
        <v>1.5</v>
      </c>
      <c r="Q82" s="13">
        <v>2</v>
      </c>
      <c r="R82" s="12">
        <v>0.75</v>
      </c>
      <c r="S82" s="12">
        <v>0</v>
      </c>
      <c r="T82" s="12">
        <v>0</v>
      </c>
      <c r="U82" s="12">
        <v>1.5</v>
      </c>
      <c r="V82" s="13">
        <v>2</v>
      </c>
      <c r="W82" s="6">
        <v>1</v>
      </c>
      <c r="X82" s="6">
        <v>0</v>
      </c>
      <c r="Y82" s="6">
        <v>0</v>
      </c>
      <c r="Z82" s="6">
        <v>2</v>
      </c>
      <c r="AA82" s="6">
        <v>2</v>
      </c>
    </row>
    <row r="83" spans="1:27" x14ac:dyDescent="0.3">
      <c r="A83" s="11" t="s">
        <v>270</v>
      </c>
      <c r="B83" s="4" t="s">
        <v>42</v>
      </c>
      <c r="C83" s="12">
        <v>3</v>
      </c>
      <c r="D83" s="12">
        <v>2.5</v>
      </c>
      <c r="E83" s="12">
        <v>1.75</v>
      </c>
      <c r="F83" s="12">
        <v>1.25</v>
      </c>
      <c r="G83" s="13">
        <v>1</v>
      </c>
      <c r="H83" s="12">
        <v>3</v>
      </c>
      <c r="I83" s="12">
        <v>2.5</v>
      </c>
      <c r="J83" s="12">
        <v>1.75</v>
      </c>
      <c r="K83" s="12">
        <v>1.25</v>
      </c>
      <c r="L83" s="13">
        <v>1</v>
      </c>
      <c r="M83" s="12">
        <v>3</v>
      </c>
      <c r="N83" s="12">
        <v>2.5</v>
      </c>
      <c r="O83" s="12">
        <v>1.75</v>
      </c>
      <c r="P83" s="12">
        <v>1.25</v>
      </c>
      <c r="Q83" s="13">
        <v>1</v>
      </c>
      <c r="R83" s="12">
        <v>3</v>
      </c>
      <c r="S83" s="12">
        <v>2.5</v>
      </c>
      <c r="T83" s="12">
        <v>1.75</v>
      </c>
      <c r="U83" s="12">
        <v>1.25</v>
      </c>
      <c r="V83" s="13">
        <v>1</v>
      </c>
      <c r="W83" s="6">
        <v>3</v>
      </c>
      <c r="X83" s="6">
        <v>3</v>
      </c>
      <c r="Y83" s="6">
        <v>2</v>
      </c>
      <c r="Z83" s="6">
        <v>2</v>
      </c>
      <c r="AA83" s="6">
        <v>1</v>
      </c>
    </row>
    <row r="84" spans="1:27" x14ac:dyDescent="0.3">
      <c r="A84" s="11" t="s">
        <v>219</v>
      </c>
      <c r="B84" s="4" t="s">
        <v>43</v>
      </c>
      <c r="C84" s="12">
        <v>27</v>
      </c>
      <c r="D84" s="12">
        <v>27</v>
      </c>
      <c r="E84" s="12">
        <v>6.5</v>
      </c>
      <c r="F84" s="12">
        <v>7.5</v>
      </c>
      <c r="G84" s="13">
        <v>12.25</v>
      </c>
      <c r="H84" s="12">
        <v>21.25</v>
      </c>
      <c r="I84" s="12">
        <v>25.5</v>
      </c>
      <c r="J84" s="12">
        <v>9</v>
      </c>
      <c r="K84" s="12">
        <v>10.75</v>
      </c>
      <c r="L84" s="13">
        <v>11.5</v>
      </c>
      <c r="M84" s="12">
        <v>27</v>
      </c>
      <c r="N84" s="12">
        <v>28</v>
      </c>
      <c r="O84" s="12">
        <v>6.75</v>
      </c>
      <c r="P84" s="12">
        <v>9</v>
      </c>
      <c r="Q84" s="13">
        <v>10.5</v>
      </c>
      <c r="R84" s="12">
        <v>21.25</v>
      </c>
      <c r="S84" s="12">
        <v>25.25</v>
      </c>
      <c r="T84" s="12">
        <v>9.5</v>
      </c>
      <c r="U84" s="12">
        <v>10.75</v>
      </c>
      <c r="V84" s="13">
        <v>11</v>
      </c>
      <c r="W84" s="6">
        <v>25</v>
      </c>
      <c r="X84" s="6">
        <v>27</v>
      </c>
      <c r="Y84" s="6">
        <v>8</v>
      </c>
      <c r="Z84" s="6">
        <v>10</v>
      </c>
      <c r="AA84" s="6">
        <v>12</v>
      </c>
    </row>
    <row r="85" spans="1:27" x14ac:dyDescent="0.3">
      <c r="A85" s="11" t="s">
        <v>893</v>
      </c>
      <c r="B85" s="4" t="s">
        <v>894</v>
      </c>
      <c r="C85" s="12">
        <v>0</v>
      </c>
      <c r="D85" s="12">
        <v>0</v>
      </c>
      <c r="E85" s="12">
        <v>0</v>
      </c>
      <c r="F85" s="12">
        <v>0</v>
      </c>
      <c r="G85" s="13">
        <v>0</v>
      </c>
      <c r="H85" s="12">
        <v>0.25</v>
      </c>
      <c r="I85" s="12">
        <v>0</v>
      </c>
      <c r="J85" s="12">
        <v>0</v>
      </c>
      <c r="K85" s="12">
        <v>0</v>
      </c>
      <c r="L85" s="13">
        <v>0</v>
      </c>
      <c r="M85" s="12">
        <v>0</v>
      </c>
      <c r="N85" s="12">
        <v>1</v>
      </c>
      <c r="O85" s="12">
        <v>0</v>
      </c>
      <c r="P85" s="12">
        <v>0</v>
      </c>
      <c r="Q85" s="13">
        <v>0</v>
      </c>
      <c r="R85" s="12">
        <v>0</v>
      </c>
      <c r="S85" s="12">
        <v>0</v>
      </c>
      <c r="T85" s="12">
        <v>0</v>
      </c>
      <c r="U85" s="12">
        <v>0</v>
      </c>
      <c r="V85" s="13">
        <v>0</v>
      </c>
      <c r="W85" s="6">
        <v>1</v>
      </c>
      <c r="X85" s="6">
        <v>1</v>
      </c>
      <c r="Y85" s="6">
        <v>0</v>
      </c>
      <c r="Z85" s="6">
        <v>0</v>
      </c>
      <c r="AA85" s="6">
        <v>0</v>
      </c>
    </row>
    <row r="86" spans="1:27" x14ac:dyDescent="0.3">
      <c r="A86" s="11" t="s">
        <v>322</v>
      </c>
      <c r="B86" s="4" t="s">
        <v>44</v>
      </c>
      <c r="C86" s="12">
        <v>0</v>
      </c>
      <c r="D86" s="12">
        <v>0</v>
      </c>
      <c r="E86" s="12">
        <v>0.25</v>
      </c>
      <c r="F86" s="12">
        <v>0.5</v>
      </c>
      <c r="G86" s="13">
        <v>0</v>
      </c>
      <c r="H86" s="12">
        <v>0</v>
      </c>
      <c r="I86" s="12">
        <v>4</v>
      </c>
      <c r="J86" s="12">
        <v>1</v>
      </c>
      <c r="K86" s="12">
        <v>1</v>
      </c>
      <c r="L86" s="13">
        <v>0</v>
      </c>
      <c r="M86" s="12">
        <v>1</v>
      </c>
      <c r="N86" s="12">
        <v>0.25</v>
      </c>
      <c r="O86" s="12">
        <v>0.25</v>
      </c>
      <c r="P86" s="12">
        <v>0.5</v>
      </c>
      <c r="Q86" s="13">
        <v>0.25</v>
      </c>
      <c r="R86" s="12">
        <v>0</v>
      </c>
      <c r="S86" s="12">
        <v>0</v>
      </c>
      <c r="T86" s="12">
        <v>0</v>
      </c>
      <c r="U86" s="12">
        <v>1</v>
      </c>
      <c r="V86" s="13">
        <v>0</v>
      </c>
      <c r="W86" s="6">
        <v>1</v>
      </c>
      <c r="X86" s="6">
        <v>2</v>
      </c>
      <c r="Y86" s="6">
        <v>1</v>
      </c>
      <c r="Z86" s="6">
        <v>1</v>
      </c>
      <c r="AA86" s="6">
        <v>1</v>
      </c>
    </row>
    <row r="87" spans="1:27" x14ac:dyDescent="0.3">
      <c r="A87" s="11" t="s">
        <v>568</v>
      </c>
      <c r="B87" s="4" t="s">
        <v>569</v>
      </c>
      <c r="C87" s="12">
        <v>0</v>
      </c>
      <c r="D87" s="12">
        <v>0</v>
      </c>
      <c r="E87" s="12">
        <v>0</v>
      </c>
      <c r="F87" s="12">
        <v>1</v>
      </c>
      <c r="G87" s="13">
        <v>0</v>
      </c>
      <c r="H87" s="12">
        <v>0</v>
      </c>
      <c r="I87" s="12">
        <v>0</v>
      </c>
      <c r="J87" s="12">
        <v>0</v>
      </c>
      <c r="K87" s="12">
        <v>0</v>
      </c>
      <c r="L87" s="13">
        <v>0</v>
      </c>
      <c r="M87" s="12">
        <v>0</v>
      </c>
      <c r="N87" s="12">
        <v>0</v>
      </c>
      <c r="O87" s="12">
        <v>0</v>
      </c>
      <c r="P87" s="12">
        <v>1</v>
      </c>
      <c r="Q87" s="13">
        <v>0</v>
      </c>
      <c r="R87" s="12">
        <v>0</v>
      </c>
      <c r="S87" s="12">
        <v>0.75</v>
      </c>
      <c r="T87" s="12">
        <v>0</v>
      </c>
      <c r="U87" s="12">
        <v>0</v>
      </c>
      <c r="V87" s="13">
        <v>0</v>
      </c>
      <c r="W87" s="6">
        <v>0</v>
      </c>
      <c r="X87" s="6">
        <v>1</v>
      </c>
      <c r="Y87" s="6">
        <v>0</v>
      </c>
      <c r="Z87" s="6">
        <v>1</v>
      </c>
      <c r="AA87" s="6">
        <v>0</v>
      </c>
    </row>
    <row r="88" spans="1:27" x14ac:dyDescent="0.3">
      <c r="A88" s="11" t="s">
        <v>254</v>
      </c>
      <c r="B88" s="4" t="s">
        <v>45</v>
      </c>
      <c r="C88" s="12">
        <v>39.5</v>
      </c>
      <c r="D88" s="12">
        <v>48</v>
      </c>
      <c r="E88" s="12">
        <v>24.75</v>
      </c>
      <c r="F88" s="12">
        <v>31.5</v>
      </c>
      <c r="G88" s="13">
        <v>16.25</v>
      </c>
      <c r="H88" s="12">
        <v>40.75</v>
      </c>
      <c r="I88" s="12">
        <v>48.75</v>
      </c>
      <c r="J88" s="12">
        <v>23</v>
      </c>
      <c r="K88" s="12">
        <v>29.75</v>
      </c>
      <c r="L88" s="13">
        <v>15.75</v>
      </c>
      <c r="M88" s="12">
        <v>39</v>
      </c>
      <c r="N88" s="12">
        <v>49.25</v>
      </c>
      <c r="O88" s="12">
        <v>25.25</v>
      </c>
      <c r="P88" s="12">
        <v>31</v>
      </c>
      <c r="Q88" s="13">
        <v>15.5</v>
      </c>
      <c r="R88" s="12">
        <v>41.25</v>
      </c>
      <c r="S88" s="12">
        <v>49.75</v>
      </c>
      <c r="T88" s="12">
        <v>24</v>
      </c>
      <c r="U88" s="12">
        <v>29.75</v>
      </c>
      <c r="V88" s="13">
        <v>15</v>
      </c>
      <c r="W88" s="6">
        <v>41</v>
      </c>
      <c r="X88" s="6">
        <v>49</v>
      </c>
      <c r="Y88" s="6">
        <v>25</v>
      </c>
      <c r="Z88" s="6">
        <v>31</v>
      </c>
      <c r="AA88" s="6">
        <v>16</v>
      </c>
    </row>
    <row r="89" spans="1:27" x14ac:dyDescent="0.3">
      <c r="A89" s="11" t="s">
        <v>299</v>
      </c>
      <c r="B89" s="4" t="s">
        <v>41</v>
      </c>
      <c r="C89" s="12">
        <v>1.5</v>
      </c>
      <c r="D89" s="12">
        <v>1.5</v>
      </c>
      <c r="E89" s="12">
        <v>1</v>
      </c>
      <c r="F89" s="12">
        <v>1</v>
      </c>
      <c r="G89" s="13">
        <v>0</v>
      </c>
      <c r="H89" s="12">
        <v>1.5</v>
      </c>
      <c r="I89" s="12">
        <v>1.5</v>
      </c>
      <c r="J89" s="12">
        <v>1</v>
      </c>
      <c r="K89" s="12">
        <v>1</v>
      </c>
      <c r="L89" s="13">
        <v>0</v>
      </c>
      <c r="M89" s="12">
        <v>1.5</v>
      </c>
      <c r="N89" s="12">
        <v>1.5</v>
      </c>
      <c r="O89" s="12">
        <v>1</v>
      </c>
      <c r="P89" s="12">
        <v>1</v>
      </c>
      <c r="Q89" s="13">
        <v>0</v>
      </c>
      <c r="R89" s="12">
        <v>1.5</v>
      </c>
      <c r="S89" s="12">
        <v>1.5</v>
      </c>
      <c r="T89" s="12">
        <v>1</v>
      </c>
      <c r="U89" s="12">
        <v>1</v>
      </c>
      <c r="V89" s="13">
        <v>0</v>
      </c>
      <c r="W89" s="6">
        <v>2</v>
      </c>
      <c r="X89" s="6">
        <v>2</v>
      </c>
      <c r="Y89" s="6">
        <v>1</v>
      </c>
      <c r="Z89" s="6">
        <v>1</v>
      </c>
      <c r="AA89" s="6">
        <v>0</v>
      </c>
    </row>
    <row r="90" spans="1:27" x14ac:dyDescent="0.3">
      <c r="A90" s="11" t="s">
        <v>243</v>
      </c>
      <c r="B90" s="4" t="s">
        <v>147</v>
      </c>
      <c r="C90" s="12">
        <v>0.5</v>
      </c>
      <c r="D90" s="12">
        <v>0.5</v>
      </c>
      <c r="E90" s="12">
        <v>0.75</v>
      </c>
      <c r="F90" s="12">
        <v>2</v>
      </c>
      <c r="G90" s="13">
        <v>0</v>
      </c>
      <c r="H90" s="12">
        <v>0.75</v>
      </c>
      <c r="I90" s="12">
        <v>0.5</v>
      </c>
      <c r="J90" s="12">
        <v>0.25</v>
      </c>
      <c r="K90" s="12">
        <v>1</v>
      </c>
      <c r="L90" s="13">
        <v>0.25</v>
      </c>
      <c r="M90" s="12">
        <v>0.5</v>
      </c>
      <c r="N90" s="12">
        <v>0.5</v>
      </c>
      <c r="O90" s="12">
        <v>0.75</v>
      </c>
      <c r="P90" s="12">
        <v>2</v>
      </c>
      <c r="Q90" s="13">
        <v>0</v>
      </c>
      <c r="R90" s="12">
        <v>0.75</v>
      </c>
      <c r="S90" s="12">
        <v>0.5</v>
      </c>
      <c r="T90" s="12">
        <v>0.25</v>
      </c>
      <c r="U90" s="12">
        <v>1</v>
      </c>
      <c r="V90" s="13">
        <v>0.25</v>
      </c>
      <c r="W90" s="6">
        <v>1</v>
      </c>
      <c r="X90" s="6">
        <v>1</v>
      </c>
      <c r="Y90" s="6">
        <v>1</v>
      </c>
      <c r="Z90" s="6">
        <v>2</v>
      </c>
      <c r="AA90" s="6">
        <v>1</v>
      </c>
    </row>
    <row r="91" spans="1:27" x14ac:dyDescent="0.3">
      <c r="A91" s="11" t="s">
        <v>763</v>
      </c>
      <c r="B91" s="4" t="s">
        <v>764</v>
      </c>
      <c r="C91" s="12">
        <v>0</v>
      </c>
      <c r="D91" s="12">
        <v>1</v>
      </c>
      <c r="E91" s="12">
        <v>0.5</v>
      </c>
      <c r="F91" s="12">
        <v>0</v>
      </c>
      <c r="G91" s="13">
        <v>0</v>
      </c>
      <c r="H91" s="12">
        <v>0</v>
      </c>
      <c r="I91" s="12">
        <v>1</v>
      </c>
      <c r="J91" s="12">
        <v>0</v>
      </c>
      <c r="K91" s="12">
        <v>0</v>
      </c>
      <c r="L91" s="13">
        <v>0</v>
      </c>
      <c r="M91" s="12">
        <v>0</v>
      </c>
      <c r="N91" s="12">
        <v>1</v>
      </c>
      <c r="O91" s="12">
        <v>0.5</v>
      </c>
      <c r="P91" s="12">
        <v>0</v>
      </c>
      <c r="Q91" s="13">
        <v>0</v>
      </c>
      <c r="R91" s="12">
        <v>0</v>
      </c>
      <c r="S91" s="12">
        <v>1</v>
      </c>
      <c r="T91" s="12">
        <v>0</v>
      </c>
      <c r="U91" s="12">
        <v>0</v>
      </c>
      <c r="V91" s="13">
        <v>0</v>
      </c>
      <c r="W91" s="6">
        <v>0</v>
      </c>
      <c r="X91" s="6">
        <v>1</v>
      </c>
      <c r="Y91" s="6">
        <v>1</v>
      </c>
      <c r="Z91" s="6">
        <v>0</v>
      </c>
      <c r="AA91" s="6">
        <v>0</v>
      </c>
    </row>
    <row r="92" spans="1:27" x14ac:dyDescent="0.3">
      <c r="A92" s="11" t="s">
        <v>556</v>
      </c>
      <c r="B92" s="4" t="s">
        <v>557</v>
      </c>
      <c r="C92" s="12">
        <v>10</v>
      </c>
      <c r="D92" s="12">
        <v>12.5</v>
      </c>
      <c r="E92" s="12">
        <v>2.5</v>
      </c>
      <c r="F92" s="12">
        <v>16.5</v>
      </c>
      <c r="G92" s="13">
        <v>34</v>
      </c>
      <c r="H92" s="12">
        <v>4</v>
      </c>
      <c r="I92" s="12">
        <v>14</v>
      </c>
      <c r="J92" s="12">
        <v>2.5</v>
      </c>
      <c r="K92" s="12">
        <v>17.5</v>
      </c>
      <c r="L92" s="13">
        <v>36.75</v>
      </c>
      <c r="M92" s="12">
        <v>6.5</v>
      </c>
      <c r="N92" s="12">
        <v>12.5</v>
      </c>
      <c r="O92" s="12">
        <v>2.75</v>
      </c>
      <c r="P92" s="12">
        <v>17.5</v>
      </c>
      <c r="Q92" s="13">
        <v>33</v>
      </c>
      <c r="R92" s="12">
        <v>4.75</v>
      </c>
      <c r="S92" s="12">
        <v>14.5</v>
      </c>
      <c r="T92" s="12">
        <v>2.5</v>
      </c>
      <c r="U92" s="12">
        <v>18.25</v>
      </c>
      <c r="V92" s="13">
        <v>36</v>
      </c>
      <c r="W92" s="6">
        <v>7</v>
      </c>
      <c r="X92" s="6">
        <v>14</v>
      </c>
      <c r="Y92" s="6">
        <v>3</v>
      </c>
      <c r="Z92" s="6">
        <v>18</v>
      </c>
      <c r="AA92" s="6">
        <v>35</v>
      </c>
    </row>
    <row r="93" spans="1:27" x14ac:dyDescent="0.3">
      <c r="A93" s="11" t="s">
        <v>290</v>
      </c>
      <c r="B93" s="4" t="s">
        <v>46</v>
      </c>
      <c r="C93" s="12">
        <v>13.5</v>
      </c>
      <c r="D93" s="12">
        <v>10.75</v>
      </c>
      <c r="E93" s="12">
        <v>17</v>
      </c>
      <c r="F93" s="12">
        <v>17.75</v>
      </c>
      <c r="G93" s="13">
        <v>8</v>
      </c>
      <c r="H93" s="12">
        <v>9.75</v>
      </c>
      <c r="I93" s="12">
        <v>2.25</v>
      </c>
      <c r="J93" s="12">
        <v>18.75</v>
      </c>
      <c r="K93" s="12">
        <v>15.25</v>
      </c>
      <c r="L93" s="13">
        <v>6.5</v>
      </c>
      <c r="M93" s="12">
        <v>12.25</v>
      </c>
      <c r="N93" s="12">
        <v>10.5</v>
      </c>
      <c r="O93" s="12">
        <v>17.5</v>
      </c>
      <c r="P93" s="12">
        <v>20.25</v>
      </c>
      <c r="Q93" s="13">
        <v>8</v>
      </c>
      <c r="R93" s="12">
        <v>8.75</v>
      </c>
      <c r="S93" s="12">
        <v>8.25</v>
      </c>
      <c r="T93" s="12">
        <v>18.5</v>
      </c>
      <c r="U93" s="12">
        <v>15.25</v>
      </c>
      <c r="V93" s="13">
        <v>6.5</v>
      </c>
      <c r="W93" s="6">
        <v>12</v>
      </c>
      <c r="X93" s="6">
        <v>8</v>
      </c>
      <c r="Y93" s="6">
        <v>18</v>
      </c>
      <c r="Z93" s="6">
        <v>18</v>
      </c>
      <c r="AA93" s="6">
        <v>8</v>
      </c>
    </row>
    <row r="94" spans="1:27" x14ac:dyDescent="0.3">
      <c r="A94" s="11" t="s">
        <v>545</v>
      </c>
      <c r="B94" s="4" t="s">
        <v>546</v>
      </c>
      <c r="C94" s="12">
        <v>0</v>
      </c>
      <c r="D94" s="12">
        <v>0</v>
      </c>
      <c r="E94" s="12">
        <v>0</v>
      </c>
      <c r="F94" s="12">
        <v>0.5</v>
      </c>
      <c r="G94" s="13">
        <v>2</v>
      </c>
      <c r="H94" s="12">
        <v>0.5</v>
      </c>
      <c r="I94" s="12">
        <v>1</v>
      </c>
      <c r="J94" s="12">
        <v>0</v>
      </c>
      <c r="K94" s="12">
        <v>1.5</v>
      </c>
      <c r="L94" s="13">
        <v>2.25</v>
      </c>
      <c r="M94" s="12">
        <v>0</v>
      </c>
      <c r="N94" s="12">
        <v>0</v>
      </c>
      <c r="O94" s="12">
        <v>0.25</v>
      </c>
      <c r="P94" s="12">
        <v>0.5</v>
      </c>
      <c r="Q94" s="13">
        <v>2</v>
      </c>
      <c r="R94" s="12">
        <v>0.75</v>
      </c>
      <c r="S94" s="12">
        <v>1</v>
      </c>
      <c r="T94" s="12">
        <v>0</v>
      </c>
      <c r="U94" s="12">
        <v>1.5</v>
      </c>
      <c r="V94" s="13">
        <v>2</v>
      </c>
      <c r="W94" s="6">
        <v>1</v>
      </c>
      <c r="X94" s="6">
        <v>1</v>
      </c>
      <c r="Y94" s="6">
        <v>1</v>
      </c>
      <c r="Z94" s="6">
        <v>1</v>
      </c>
      <c r="AA94" s="6">
        <v>3</v>
      </c>
    </row>
    <row r="95" spans="1:27" x14ac:dyDescent="0.3">
      <c r="A95" s="11" t="s">
        <v>323</v>
      </c>
      <c r="B95" s="4" t="s">
        <v>47</v>
      </c>
      <c r="C95" s="12">
        <v>8</v>
      </c>
      <c r="D95" s="12">
        <v>0</v>
      </c>
      <c r="E95" s="12">
        <v>0</v>
      </c>
      <c r="F95" s="12">
        <v>0</v>
      </c>
      <c r="G95" s="13">
        <v>0</v>
      </c>
      <c r="H95" s="12">
        <v>8</v>
      </c>
      <c r="I95" s="12">
        <v>0</v>
      </c>
      <c r="J95" s="12">
        <v>0</v>
      </c>
      <c r="K95" s="12">
        <v>0</v>
      </c>
      <c r="L95" s="13">
        <v>0</v>
      </c>
      <c r="M95" s="12">
        <v>8</v>
      </c>
      <c r="N95" s="12">
        <v>0</v>
      </c>
      <c r="O95" s="12">
        <v>0</v>
      </c>
      <c r="P95" s="12">
        <v>0</v>
      </c>
      <c r="Q95" s="13">
        <v>0</v>
      </c>
      <c r="R95" s="12">
        <v>8</v>
      </c>
      <c r="S95" s="12">
        <v>0</v>
      </c>
      <c r="T95" s="12">
        <v>0</v>
      </c>
      <c r="U95" s="12">
        <v>0</v>
      </c>
      <c r="V95" s="13">
        <v>0</v>
      </c>
      <c r="W95" s="6">
        <v>8</v>
      </c>
      <c r="X95" s="6">
        <v>0</v>
      </c>
      <c r="Y95" s="6">
        <v>0</v>
      </c>
      <c r="Z95" s="6">
        <v>0</v>
      </c>
      <c r="AA95" s="6">
        <v>0</v>
      </c>
    </row>
    <row r="96" spans="1:27" x14ac:dyDescent="0.3">
      <c r="A96" s="11" t="s">
        <v>708</v>
      </c>
      <c r="B96" s="4" t="s">
        <v>709</v>
      </c>
      <c r="C96" s="12">
        <v>0</v>
      </c>
      <c r="D96" s="12">
        <v>2</v>
      </c>
      <c r="E96" s="12">
        <v>0</v>
      </c>
      <c r="F96" s="12">
        <v>2</v>
      </c>
      <c r="G96" s="13">
        <v>0</v>
      </c>
      <c r="H96" s="12">
        <v>0</v>
      </c>
      <c r="I96" s="12">
        <v>2</v>
      </c>
      <c r="J96" s="12">
        <v>0</v>
      </c>
      <c r="K96" s="12">
        <v>2</v>
      </c>
      <c r="L96" s="13">
        <v>0</v>
      </c>
      <c r="M96" s="12">
        <v>0</v>
      </c>
      <c r="N96" s="12">
        <v>2</v>
      </c>
      <c r="O96" s="12">
        <v>0</v>
      </c>
      <c r="P96" s="12">
        <v>2</v>
      </c>
      <c r="Q96" s="13">
        <v>0</v>
      </c>
      <c r="R96" s="12">
        <v>0</v>
      </c>
      <c r="S96" s="12">
        <v>2</v>
      </c>
      <c r="T96" s="12">
        <v>0</v>
      </c>
      <c r="U96" s="12">
        <v>2</v>
      </c>
      <c r="V96" s="13">
        <v>0</v>
      </c>
      <c r="W96" s="6">
        <v>0</v>
      </c>
      <c r="X96" s="6">
        <v>2</v>
      </c>
      <c r="Y96" s="6">
        <v>0</v>
      </c>
      <c r="Z96" s="6">
        <v>2</v>
      </c>
      <c r="AA96" s="6">
        <v>0</v>
      </c>
    </row>
    <row r="97" spans="1:27" x14ac:dyDescent="0.3">
      <c r="A97" s="11" t="s">
        <v>236</v>
      </c>
      <c r="B97" s="4" t="s">
        <v>48</v>
      </c>
      <c r="C97" s="12">
        <v>3</v>
      </c>
      <c r="D97" s="12">
        <v>2</v>
      </c>
      <c r="E97" s="12">
        <v>1.5</v>
      </c>
      <c r="F97" s="12">
        <v>1</v>
      </c>
      <c r="G97" s="13">
        <v>1.25</v>
      </c>
      <c r="H97" s="12">
        <v>3.5</v>
      </c>
      <c r="I97" s="12">
        <v>2.75</v>
      </c>
      <c r="J97" s="12">
        <v>1.5</v>
      </c>
      <c r="K97" s="12">
        <v>2</v>
      </c>
      <c r="L97" s="13">
        <v>1.25</v>
      </c>
      <c r="M97" s="12">
        <v>3</v>
      </c>
      <c r="N97" s="12">
        <v>2</v>
      </c>
      <c r="O97" s="12">
        <v>1.5</v>
      </c>
      <c r="P97" s="12">
        <v>1</v>
      </c>
      <c r="Q97" s="13">
        <v>1.25</v>
      </c>
      <c r="R97" s="12">
        <v>3.25</v>
      </c>
      <c r="S97" s="12">
        <v>2.75</v>
      </c>
      <c r="T97" s="12">
        <v>1.5</v>
      </c>
      <c r="U97" s="12">
        <v>2</v>
      </c>
      <c r="V97" s="13">
        <v>1.25</v>
      </c>
      <c r="W97" s="6">
        <v>4</v>
      </c>
      <c r="X97" s="6">
        <v>3</v>
      </c>
      <c r="Y97" s="6">
        <v>2</v>
      </c>
      <c r="Z97" s="6">
        <v>2</v>
      </c>
      <c r="AA97" s="6">
        <v>2</v>
      </c>
    </row>
    <row r="98" spans="1:27" x14ac:dyDescent="0.3">
      <c r="A98" s="11" t="s">
        <v>211</v>
      </c>
      <c r="B98" s="4" t="s">
        <v>49</v>
      </c>
      <c r="C98" s="12">
        <v>35.5</v>
      </c>
      <c r="D98" s="12">
        <v>22</v>
      </c>
      <c r="E98" s="12">
        <v>9</v>
      </c>
      <c r="F98" s="12">
        <v>16.25</v>
      </c>
      <c r="G98" s="13">
        <v>17</v>
      </c>
      <c r="H98" s="12">
        <v>27.75</v>
      </c>
      <c r="I98" s="12">
        <v>25.5</v>
      </c>
      <c r="J98" s="12">
        <v>7.5</v>
      </c>
      <c r="K98" s="12">
        <v>17.5</v>
      </c>
      <c r="L98" s="13">
        <v>14</v>
      </c>
      <c r="M98" s="12">
        <v>34.25</v>
      </c>
      <c r="N98" s="12">
        <v>23</v>
      </c>
      <c r="O98" s="12">
        <v>10.5</v>
      </c>
      <c r="P98" s="12">
        <v>17.25</v>
      </c>
      <c r="Q98" s="13">
        <v>15.25</v>
      </c>
      <c r="R98" s="12">
        <v>27</v>
      </c>
      <c r="S98" s="12">
        <v>23.75</v>
      </c>
      <c r="T98" s="12">
        <v>8.25</v>
      </c>
      <c r="U98" s="12">
        <v>17.5</v>
      </c>
      <c r="V98" s="13">
        <v>13</v>
      </c>
      <c r="W98" s="6">
        <v>32</v>
      </c>
      <c r="X98" s="6">
        <v>24</v>
      </c>
      <c r="Y98" s="6">
        <v>9</v>
      </c>
      <c r="Z98" s="6">
        <v>18</v>
      </c>
      <c r="AA98" s="6">
        <v>15</v>
      </c>
    </row>
    <row r="99" spans="1:27" x14ac:dyDescent="0.3">
      <c r="A99" s="11" t="s">
        <v>608</v>
      </c>
      <c r="B99" s="4" t="s">
        <v>609</v>
      </c>
      <c r="C99" s="12">
        <v>0.75</v>
      </c>
      <c r="D99" s="12">
        <v>4.5</v>
      </c>
      <c r="E99" s="12">
        <v>0</v>
      </c>
      <c r="F99" s="12">
        <v>0</v>
      </c>
      <c r="G99" s="13">
        <v>0</v>
      </c>
      <c r="H99" s="12">
        <v>0</v>
      </c>
      <c r="I99" s="12">
        <v>6.5</v>
      </c>
      <c r="J99" s="12">
        <v>0</v>
      </c>
      <c r="K99" s="12">
        <v>0.5</v>
      </c>
      <c r="L99" s="13">
        <v>0</v>
      </c>
      <c r="M99" s="12">
        <v>0</v>
      </c>
      <c r="N99" s="12">
        <v>4.5</v>
      </c>
      <c r="O99" s="12">
        <v>0</v>
      </c>
      <c r="P99" s="12">
        <v>0</v>
      </c>
      <c r="Q99" s="13">
        <v>0</v>
      </c>
      <c r="R99" s="12">
        <v>0</v>
      </c>
      <c r="S99" s="12">
        <v>6.5</v>
      </c>
      <c r="T99" s="12">
        <v>0</v>
      </c>
      <c r="U99" s="12">
        <v>0</v>
      </c>
      <c r="V99" s="13">
        <v>0</v>
      </c>
      <c r="W99" s="6">
        <v>1</v>
      </c>
      <c r="X99" s="6">
        <v>6</v>
      </c>
      <c r="Y99" s="6">
        <v>0</v>
      </c>
      <c r="Z99" s="6">
        <v>1</v>
      </c>
      <c r="AA99" s="6">
        <v>0</v>
      </c>
    </row>
    <row r="100" spans="1:27" x14ac:dyDescent="0.3">
      <c r="A100" s="11" t="s">
        <v>320</v>
      </c>
      <c r="B100" s="4" t="s">
        <v>50</v>
      </c>
      <c r="C100" s="12">
        <v>0</v>
      </c>
      <c r="D100" s="12">
        <v>2.75</v>
      </c>
      <c r="E100" s="12">
        <v>1</v>
      </c>
      <c r="F100" s="12">
        <v>0</v>
      </c>
      <c r="G100" s="13">
        <v>0.5</v>
      </c>
      <c r="H100" s="12">
        <v>0.5</v>
      </c>
      <c r="I100" s="12">
        <v>3.75</v>
      </c>
      <c r="J100" s="12">
        <v>2</v>
      </c>
      <c r="K100" s="12">
        <v>0</v>
      </c>
      <c r="L100" s="13">
        <v>0.5</v>
      </c>
      <c r="M100" s="12">
        <v>1</v>
      </c>
      <c r="N100" s="12">
        <v>3</v>
      </c>
      <c r="O100" s="12">
        <v>1</v>
      </c>
      <c r="P100" s="12">
        <v>0</v>
      </c>
      <c r="Q100" s="13">
        <v>1</v>
      </c>
      <c r="R100" s="12">
        <v>0</v>
      </c>
      <c r="S100" s="12">
        <v>2.75</v>
      </c>
      <c r="T100" s="12">
        <v>1.5</v>
      </c>
      <c r="U100" s="12">
        <v>0</v>
      </c>
      <c r="V100" s="13">
        <v>0</v>
      </c>
      <c r="W100" s="6">
        <v>1</v>
      </c>
      <c r="X100" s="6">
        <v>4</v>
      </c>
      <c r="Y100" s="6">
        <v>2</v>
      </c>
      <c r="Z100" s="6">
        <v>0</v>
      </c>
      <c r="AA100" s="6">
        <v>1</v>
      </c>
    </row>
    <row r="101" spans="1:27" x14ac:dyDescent="0.3">
      <c r="A101" s="11" t="s">
        <v>255</v>
      </c>
      <c r="B101" s="4" t="s">
        <v>51</v>
      </c>
      <c r="C101" s="12">
        <v>46.5</v>
      </c>
      <c r="D101" s="12">
        <v>40.75</v>
      </c>
      <c r="E101" s="12">
        <v>30.5</v>
      </c>
      <c r="F101" s="12">
        <v>65.75</v>
      </c>
      <c r="G101" s="13">
        <v>37.5</v>
      </c>
      <c r="H101" s="12">
        <v>42</v>
      </c>
      <c r="I101" s="12">
        <v>38.75</v>
      </c>
      <c r="J101" s="12">
        <v>28.75</v>
      </c>
      <c r="K101" s="12">
        <v>64</v>
      </c>
      <c r="L101" s="13">
        <v>37.25</v>
      </c>
      <c r="M101" s="12">
        <v>46.5</v>
      </c>
      <c r="N101" s="12">
        <v>41</v>
      </c>
      <c r="O101" s="12">
        <v>30.5</v>
      </c>
      <c r="P101" s="12">
        <v>65.5</v>
      </c>
      <c r="Q101" s="13">
        <v>38.5</v>
      </c>
      <c r="R101" s="12">
        <v>42.25</v>
      </c>
      <c r="S101" s="12">
        <v>39</v>
      </c>
      <c r="T101" s="12">
        <v>27.5</v>
      </c>
      <c r="U101" s="12">
        <v>64</v>
      </c>
      <c r="V101" s="13">
        <v>37</v>
      </c>
      <c r="W101" s="6">
        <v>45</v>
      </c>
      <c r="X101" s="6">
        <v>40</v>
      </c>
      <c r="Y101" s="6">
        <v>30</v>
      </c>
      <c r="Z101" s="6">
        <v>65</v>
      </c>
      <c r="AA101" s="6">
        <v>38</v>
      </c>
    </row>
    <row r="102" spans="1:27" x14ac:dyDescent="0.3">
      <c r="A102" s="11" t="s">
        <v>387</v>
      </c>
      <c r="B102" s="4" t="s">
        <v>52</v>
      </c>
      <c r="C102" s="12">
        <v>0</v>
      </c>
      <c r="D102" s="12">
        <v>0</v>
      </c>
      <c r="E102" s="12">
        <v>0</v>
      </c>
      <c r="F102" s="12">
        <v>0.25</v>
      </c>
      <c r="G102" s="13">
        <v>1.25</v>
      </c>
      <c r="H102" s="12">
        <v>0.5</v>
      </c>
      <c r="I102" s="12">
        <v>0.25</v>
      </c>
      <c r="J102" s="12">
        <v>0</v>
      </c>
      <c r="K102" s="12">
        <v>3.25</v>
      </c>
      <c r="L102" s="13">
        <v>1</v>
      </c>
      <c r="M102" s="12">
        <v>0</v>
      </c>
      <c r="N102" s="12">
        <v>0</v>
      </c>
      <c r="O102" s="12">
        <v>0</v>
      </c>
      <c r="P102" s="12">
        <v>0.25</v>
      </c>
      <c r="Q102" s="13">
        <v>1</v>
      </c>
      <c r="R102" s="12">
        <v>0.5</v>
      </c>
      <c r="S102" s="12">
        <v>1</v>
      </c>
      <c r="T102" s="12">
        <v>0</v>
      </c>
      <c r="U102" s="12">
        <v>3.25</v>
      </c>
      <c r="V102" s="13">
        <v>1</v>
      </c>
      <c r="W102" s="6">
        <v>1</v>
      </c>
      <c r="X102" s="6">
        <v>1</v>
      </c>
      <c r="Y102" s="6">
        <v>0</v>
      </c>
      <c r="Z102" s="6">
        <v>2</v>
      </c>
      <c r="AA102" s="6">
        <v>2</v>
      </c>
    </row>
    <row r="103" spans="1:27" x14ac:dyDescent="0.3">
      <c r="A103" s="11" t="s">
        <v>948</v>
      </c>
      <c r="B103" s="4" t="s">
        <v>949</v>
      </c>
      <c r="C103" s="12">
        <v>0</v>
      </c>
      <c r="D103" s="12">
        <v>0</v>
      </c>
      <c r="E103" s="12">
        <v>0</v>
      </c>
      <c r="F103" s="12">
        <v>1</v>
      </c>
      <c r="G103" s="13">
        <v>0</v>
      </c>
      <c r="H103" s="12">
        <v>0</v>
      </c>
      <c r="I103" s="12">
        <v>0</v>
      </c>
      <c r="J103" s="12">
        <v>0</v>
      </c>
      <c r="K103" s="12">
        <v>1</v>
      </c>
      <c r="L103" s="13">
        <v>0</v>
      </c>
      <c r="M103" s="12">
        <v>0</v>
      </c>
      <c r="N103" s="12">
        <v>0</v>
      </c>
      <c r="O103" s="12">
        <v>0</v>
      </c>
      <c r="P103" s="12">
        <v>1</v>
      </c>
      <c r="Q103" s="13">
        <v>0</v>
      </c>
      <c r="R103" s="12">
        <v>0</v>
      </c>
      <c r="S103" s="12">
        <v>0</v>
      </c>
      <c r="T103" s="12">
        <v>0</v>
      </c>
      <c r="U103" s="12">
        <v>1</v>
      </c>
      <c r="V103" s="13">
        <v>0</v>
      </c>
      <c r="W103" s="6">
        <v>0</v>
      </c>
      <c r="X103" s="6">
        <v>0</v>
      </c>
      <c r="Y103" s="6">
        <v>0</v>
      </c>
      <c r="Z103" s="6">
        <v>1</v>
      </c>
      <c r="AA103" s="6">
        <v>0</v>
      </c>
    </row>
    <row r="104" spans="1:27" x14ac:dyDescent="0.3">
      <c r="A104" s="11" t="s">
        <v>325</v>
      </c>
      <c r="B104" s="4" t="s">
        <v>53</v>
      </c>
      <c r="C104" s="12">
        <v>1.75</v>
      </c>
      <c r="D104" s="12">
        <v>1.25</v>
      </c>
      <c r="E104" s="12">
        <v>0.25</v>
      </c>
      <c r="F104" s="12">
        <v>0</v>
      </c>
      <c r="G104" s="13">
        <v>0</v>
      </c>
      <c r="H104" s="12">
        <v>0.25</v>
      </c>
      <c r="I104" s="12">
        <v>1.25</v>
      </c>
      <c r="J104" s="12">
        <v>0.5</v>
      </c>
      <c r="K104" s="12">
        <v>0</v>
      </c>
      <c r="L104" s="13">
        <v>0</v>
      </c>
      <c r="M104" s="12">
        <v>1.75</v>
      </c>
      <c r="N104" s="12">
        <v>1.25</v>
      </c>
      <c r="O104" s="12">
        <v>0</v>
      </c>
      <c r="P104" s="12">
        <v>0</v>
      </c>
      <c r="Q104" s="13">
        <v>0</v>
      </c>
      <c r="R104" s="12">
        <v>0.25</v>
      </c>
      <c r="S104" s="12">
        <v>1.25</v>
      </c>
      <c r="T104" s="12">
        <v>0.5</v>
      </c>
      <c r="U104" s="12">
        <v>0</v>
      </c>
      <c r="V104" s="13">
        <v>0</v>
      </c>
      <c r="W104" s="6">
        <v>1</v>
      </c>
      <c r="X104" s="6">
        <v>2</v>
      </c>
      <c r="Y104" s="6">
        <v>1</v>
      </c>
      <c r="Z104" s="6">
        <v>0</v>
      </c>
      <c r="AA104" s="6">
        <v>0</v>
      </c>
    </row>
    <row r="105" spans="1:27" x14ac:dyDescent="0.3">
      <c r="A105" s="11" t="s">
        <v>733</v>
      </c>
      <c r="B105" s="4" t="s">
        <v>734</v>
      </c>
      <c r="C105" s="12">
        <v>0.5</v>
      </c>
      <c r="D105" s="12">
        <v>0</v>
      </c>
      <c r="E105" s="12">
        <v>0</v>
      </c>
      <c r="F105" s="12">
        <v>0</v>
      </c>
      <c r="G105" s="13">
        <v>1</v>
      </c>
      <c r="H105" s="12">
        <v>0.5</v>
      </c>
      <c r="I105" s="12">
        <v>0</v>
      </c>
      <c r="J105" s="12">
        <v>0</v>
      </c>
      <c r="K105" s="12">
        <v>0</v>
      </c>
      <c r="L105" s="13">
        <v>1</v>
      </c>
      <c r="M105" s="12">
        <v>0.5</v>
      </c>
      <c r="N105" s="12">
        <v>0</v>
      </c>
      <c r="O105" s="12">
        <v>0</v>
      </c>
      <c r="P105" s="12">
        <v>0</v>
      </c>
      <c r="Q105" s="13">
        <v>1</v>
      </c>
      <c r="R105" s="12">
        <v>0.5</v>
      </c>
      <c r="S105" s="12">
        <v>0</v>
      </c>
      <c r="T105" s="12">
        <v>0</v>
      </c>
      <c r="U105" s="12">
        <v>0</v>
      </c>
      <c r="V105" s="13">
        <v>1</v>
      </c>
      <c r="W105" s="6">
        <v>1</v>
      </c>
      <c r="X105" s="6">
        <v>0</v>
      </c>
      <c r="Y105" s="6">
        <v>0</v>
      </c>
      <c r="Z105" s="6">
        <v>0</v>
      </c>
      <c r="AA105" s="6">
        <v>1</v>
      </c>
    </row>
    <row r="106" spans="1:27" x14ac:dyDescent="0.3">
      <c r="A106" s="11" t="s">
        <v>717</v>
      </c>
      <c r="B106" s="4" t="s">
        <v>718</v>
      </c>
      <c r="C106" s="12">
        <v>0</v>
      </c>
      <c r="D106" s="12">
        <v>0</v>
      </c>
      <c r="E106" s="12">
        <v>0</v>
      </c>
      <c r="F106" s="12">
        <v>0</v>
      </c>
      <c r="G106" s="13">
        <v>0</v>
      </c>
      <c r="H106" s="12">
        <v>0.5</v>
      </c>
      <c r="I106" s="12">
        <v>0</v>
      </c>
      <c r="J106" s="12">
        <v>0</v>
      </c>
      <c r="K106" s="12">
        <v>0</v>
      </c>
      <c r="L106" s="13">
        <v>0</v>
      </c>
      <c r="M106" s="12">
        <v>0</v>
      </c>
      <c r="N106" s="12">
        <v>0</v>
      </c>
      <c r="O106" s="12">
        <v>0</v>
      </c>
      <c r="P106" s="12">
        <v>0</v>
      </c>
      <c r="Q106" s="13">
        <v>0</v>
      </c>
      <c r="R106" s="12">
        <v>0.5</v>
      </c>
      <c r="S106" s="12">
        <v>0</v>
      </c>
      <c r="T106" s="12">
        <v>0</v>
      </c>
      <c r="U106" s="12">
        <v>0</v>
      </c>
      <c r="V106" s="13">
        <v>0</v>
      </c>
      <c r="W106" s="6">
        <v>1</v>
      </c>
      <c r="X106" s="6">
        <v>0</v>
      </c>
      <c r="Y106" s="6">
        <v>0</v>
      </c>
      <c r="Z106" s="6">
        <v>0</v>
      </c>
      <c r="AA106" s="6">
        <v>0</v>
      </c>
    </row>
    <row r="107" spans="1:27" x14ac:dyDescent="0.3">
      <c r="A107" s="11" t="s">
        <v>367</v>
      </c>
      <c r="B107" s="4" t="s">
        <v>54</v>
      </c>
      <c r="C107" s="12">
        <v>0</v>
      </c>
      <c r="D107" s="12">
        <v>1</v>
      </c>
      <c r="E107" s="12">
        <v>1</v>
      </c>
      <c r="F107" s="12">
        <v>0</v>
      </c>
      <c r="G107" s="13">
        <v>0</v>
      </c>
      <c r="H107" s="12">
        <v>0</v>
      </c>
      <c r="I107" s="12">
        <v>0</v>
      </c>
      <c r="J107" s="12">
        <v>1</v>
      </c>
      <c r="K107" s="12">
        <v>0.5</v>
      </c>
      <c r="L107" s="13">
        <v>0</v>
      </c>
      <c r="M107" s="12">
        <v>0</v>
      </c>
      <c r="N107" s="12">
        <v>1</v>
      </c>
      <c r="O107" s="12">
        <v>1.25</v>
      </c>
      <c r="P107" s="12">
        <v>0.5</v>
      </c>
      <c r="Q107" s="13">
        <v>0</v>
      </c>
      <c r="R107" s="12">
        <v>0</v>
      </c>
      <c r="S107" s="12">
        <v>0</v>
      </c>
      <c r="T107" s="12">
        <v>1</v>
      </c>
      <c r="U107" s="12">
        <v>0.5</v>
      </c>
      <c r="V107" s="13">
        <v>0</v>
      </c>
      <c r="W107" s="6">
        <v>0</v>
      </c>
      <c r="X107" s="6">
        <v>1</v>
      </c>
      <c r="Y107" s="6">
        <v>2</v>
      </c>
      <c r="Z107" s="6">
        <v>1</v>
      </c>
      <c r="AA107" s="6">
        <v>0</v>
      </c>
    </row>
    <row r="108" spans="1:27" x14ac:dyDescent="0.3">
      <c r="A108" s="11" t="s">
        <v>695</v>
      </c>
      <c r="B108" s="4" t="s">
        <v>696</v>
      </c>
      <c r="C108" s="12">
        <v>0</v>
      </c>
      <c r="D108" s="12">
        <v>0</v>
      </c>
      <c r="E108" s="12">
        <v>3</v>
      </c>
      <c r="F108" s="12">
        <v>0</v>
      </c>
      <c r="G108" s="13">
        <v>0</v>
      </c>
      <c r="H108" s="12">
        <v>0</v>
      </c>
      <c r="I108" s="12">
        <v>0.5</v>
      </c>
      <c r="J108" s="12">
        <v>2</v>
      </c>
      <c r="K108" s="12">
        <v>0</v>
      </c>
      <c r="L108" s="13">
        <v>0</v>
      </c>
      <c r="M108" s="12">
        <v>0</v>
      </c>
      <c r="N108" s="12">
        <v>0</v>
      </c>
      <c r="O108" s="12">
        <v>2.5</v>
      </c>
      <c r="P108" s="12">
        <v>0</v>
      </c>
      <c r="Q108" s="13">
        <v>0</v>
      </c>
      <c r="R108" s="12">
        <v>0</v>
      </c>
      <c r="S108" s="12">
        <v>0.5</v>
      </c>
      <c r="T108" s="12">
        <v>2</v>
      </c>
      <c r="U108" s="12">
        <v>0</v>
      </c>
      <c r="V108" s="13">
        <v>0</v>
      </c>
      <c r="W108" s="6">
        <v>0</v>
      </c>
      <c r="X108" s="6">
        <v>1</v>
      </c>
      <c r="Y108" s="6">
        <v>3</v>
      </c>
      <c r="Z108" s="6">
        <v>0</v>
      </c>
      <c r="AA108" s="6">
        <v>0</v>
      </c>
    </row>
    <row r="109" spans="1:27" x14ac:dyDescent="0.3">
      <c r="A109" s="11" t="s">
        <v>724</v>
      </c>
      <c r="B109" s="4" t="s">
        <v>725</v>
      </c>
      <c r="C109" s="12">
        <v>5.25</v>
      </c>
      <c r="D109" s="12">
        <v>1.75</v>
      </c>
      <c r="E109" s="12">
        <v>1</v>
      </c>
      <c r="F109" s="12">
        <v>2</v>
      </c>
      <c r="G109" s="13">
        <v>10.5</v>
      </c>
      <c r="H109" s="12">
        <v>5</v>
      </c>
      <c r="I109" s="12">
        <v>2.25</v>
      </c>
      <c r="J109" s="12">
        <v>0.5</v>
      </c>
      <c r="K109" s="12">
        <v>3</v>
      </c>
      <c r="L109" s="13">
        <v>10</v>
      </c>
      <c r="M109" s="12">
        <v>5.25</v>
      </c>
      <c r="N109" s="12">
        <v>1.5</v>
      </c>
      <c r="O109" s="12">
        <v>1</v>
      </c>
      <c r="P109" s="12">
        <v>2</v>
      </c>
      <c r="Q109" s="13">
        <v>10</v>
      </c>
      <c r="R109" s="12">
        <v>5</v>
      </c>
      <c r="S109" s="12">
        <v>2</v>
      </c>
      <c r="T109" s="12">
        <v>0.5</v>
      </c>
      <c r="U109" s="12">
        <v>3.75</v>
      </c>
      <c r="V109" s="13">
        <v>10</v>
      </c>
      <c r="W109" s="6">
        <v>6</v>
      </c>
      <c r="X109" s="6">
        <v>2</v>
      </c>
      <c r="Y109" s="6">
        <v>1</v>
      </c>
      <c r="Z109" s="6">
        <v>3</v>
      </c>
      <c r="AA109" s="6">
        <v>11</v>
      </c>
    </row>
    <row r="110" spans="1:27" x14ac:dyDescent="0.3">
      <c r="A110" s="11" t="s">
        <v>282</v>
      </c>
      <c r="B110" s="4" t="s">
        <v>55</v>
      </c>
      <c r="C110" s="12">
        <v>5.5</v>
      </c>
      <c r="D110" s="12">
        <v>2</v>
      </c>
      <c r="E110" s="12">
        <v>15</v>
      </c>
      <c r="F110" s="12">
        <v>3.25</v>
      </c>
      <c r="G110" s="13">
        <v>0.5</v>
      </c>
      <c r="H110" s="12">
        <v>2.25</v>
      </c>
      <c r="I110" s="12">
        <v>2</v>
      </c>
      <c r="J110" s="12">
        <v>14</v>
      </c>
      <c r="K110" s="12">
        <v>1.75</v>
      </c>
      <c r="L110" s="13">
        <v>2.5</v>
      </c>
      <c r="M110" s="12">
        <v>5</v>
      </c>
      <c r="N110" s="12">
        <v>1.25</v>
      </c>
      <c r="O110" s="12">
        <v>14.25</v>
      </c>
      <c r="P110" s="12">
        <v>4.25</v>
      </c>
      <c r="Q110" s="13">
        <v>1</v>
      </c>
      <c r="R110" s="12">
        <v>2.25</v>
      </c>
      <c r="S110" s="12">
        <v>2.75</v>
      </c>
      <c r="T110" s="12">
        <v>14</v>
      </c>
      <c r="U110" s="12">
        <v>1.75</v>
      </c>
      <c r="V110" s="13">
        <v>3</v>
      </c>
      <c r="W110" s="6">
        <v>4</v>
      </c>
      <c r="X110" s="6">
        <v>2</v>
      </c>
      <c r="Y110" s="6">
        <v>15</v>
      </c>
      <c r="Z110" s="6">
        <v>3</v>
      </c>
      <c r="AA110" s="6">
        <v>2</v>
      </c>
    </row>
    <row r="111" spans="1:27" x14ac:dyDescent="0.3">
      <c r="A111" s="11" t="s">
        <v>920</v>
      </c>
      <c r="B111" s="4" t="s">
        <v>55</v>
      </c>
      <c r="C111" s="12">
        <v>0</v>
      </c>
      <c r="D111" s="12">
        <v>0</v>
      </c>
      <c r="E111" s="12">
        <v>0</v>
      </c>
      <c r="F111" s="12">
        <v>0</v>
      </c>
      <c r="G111" s="13">
        <v>1</v>
      </c>
      <c r="H111" s="12">
        <v>0</v>
      </c>
      <c r="I111" s="12">
        <v>0</v>
      </c>
      <c r="J111" s="12">
        <v>0</v>
      </c>
      <c r="K111" s="12">
        <v>0</v>
      </c>
      <c r="L111" s="13">
        <v>1</v>
      </c>
      <c r="M111" s="12">
        <v>0</v>
      </c>
      <c r="N111" s="12">
        <v>0</v>
      </c>
      <c r="O111" s="12">
        <v>0</v>
      </c>
      <c r="P111" s="12">
        <v>0</v>
      </c>
      <c r="Q111" s="13">
        <v>1</v>
      </c>
      <c r="R111" s="12">
        <v>0</v>
      </c>
      <c r="S111" s="12">
        <v>0</v>
      </c>
      <c r="T111" s="12">
        <v>0</v>
      </c>
      <c r="U111" s="12">
        <v>0</v>
      </c>
      <c r="V111" s="13">
        <v>1</v>
      </c>
      <c r="W111" s="6">
        <v>0</v>
      </c>
      <c r="X111" s="6">
        <v>0</v>
      </c>
      <c r="Y111" s="6">
        <v>0</v>
      </c>
      <c r="Z111" s="6">
        <v>0</v>
      </c>
      <c r="AA111" s="6">
        <v>1</v>
      </c>
    </row>
    <row r="112" spans="1:27" x14ac:dyDescent="0.3">
      <c r="A112" s="11" t="s">
        <v>592</v>
      </c>
      <c r="B112" s="4" t="s">
        <v>593</v>
      </c>
      <c r="C112" s="12">
        <v>0</v>
      </c>
      <c r="D112" s="12">
        <v>0</v>
      </c>
      <c r="E112" s="12">
        <v>0.5</v>
      </c>
      <c r="F112" s="12">
        <v>0</v>
      </c>
      <c r="G112" s="13">
        <v>2</v>
      </c>
      <c r="H112" s="12">
        <v>0.25</v>
      </c>
      <c r="I112" s="12">
        <v>0</v>
      </c>
      <c r="J112" s="12">
        <v>0</v>
      </c>
      <c r="K112" s="12">
        <v>1</v>
      </c>
      <c r="L112" s="13">
        <v>2</v>
      </c>
      <c r="M112" s="12">
        <v>0</v>
      </c>
      <c r="N112" s="12">
        <v>0</v>
      </c>
      <c r="O112" s="12">
        <v>0.5</v>
      </c>
      <c r="P112" s="12">
        <v>0</v>
      </c>
      <c r="Q112" s="13">
        <v>2</v>
      </c>
      <c r="R112" s="12">
        <v>0</v>
      </c>
      <c r="S112" s="12">
        <v>0</v>
      </c>
      <c r="T112" s="12">
        <v>0</v>
      </c>
      <c r="U112" s="12">
        <v>1</v>
      </c>
      <c r="V112" s="13">
        <v>2</v>
      </c>
      <c r="W112" s="6">
        <v>1</v>
      </c>
      <c r="X112" s="6">
        <v>0</v>
      </c>
      <c r="Y112" s="6">
        <v>1</v>
      </c>
      <c r="Z112" s="6">
        <v>1</v>
      </c>
      <c r="AA112" s="6">
        <v>2</v>
      </c>
    </row>
    <row r="113" spans="1:27" x14ac:dyDescent="0.3">
      <c r="A113" s="11" t="s">
        <v>324</v>
      </c>
      <c r="B113" s="4" t="s">
        <v>56</v>
      </c>
      <c r="C113" s="12">
        <v>2</v>
      </c>
      <c r="D113" s="12">
        <v>0</v>
      </c>
      <c r="E113" s="12">
        <v>2.5</v>
      </c>
      <c r="F113" s="12">
        <v>0</v>
      </c>
      <c r="G113" s="13">
        <v>0</v>
      </c>
      <c r="H113" s="12">
        <v>2</v>
      </c>
      <c r="I113" s="12">
        <v>0</v>
      </c>
      <c r="J113" s="12">
        <v>2.5</v>
      </c>
      <c r="K113" s="12">
        <v>0.75</v>
      </c>
      <c r="L113" s="13">
        <v>0</v>
      </c>
      <c r="M113" s="12">
        <v>2</v>
      </c>
      <c r="N113" s="12">
        <v>0</v>
      </c>
      <c r="O113" s="12">
        <v>2.5</v>
      </c>
      <c r="P113" s="12">
        <v>0</v>
      </c>
      <c r="Q113" s="13">
        <v>0</v>
      </c>
      <c r="R113" s="12">
        <v>2</v>
      </c>
      <c r="S113" s="12">
        <v>0</v>
      </c>
      <c r="T113" s="12">
        <v>2.5</v>
      </c>
      <c r="U113" s="12">
        <v>0.75</v>
      </c>
      <c r="V113" s="13">
        <v>0</v>
      </c>
      <c r="W113" s="6">
        <v>2</v>
      </c>
      <c r="X113" s="6">
        <v>0</v>
      </c>
      <c r="Y113" s="6">
        <v>3</v>
      </c>
      <c r="Z113" s="6">
        <v>1</v>
      </c>
      <c r="AA113" s="6">
        <v>0</v>
      </c>
    </row>
    <row r="114" spans="1:27" x14ac:dyDescent="0.3">
      <c r="A114" s="11" t="s">
        <v>543</v>
      </c>
      <c r="B114" s="4" t="s">
        <v>544</v>
      </c>
      <c r="C114" s="12">
        <v>0</v>
      </c>
      <c r="D114" s="12">
        <v>0</v>
      </c>
      <c r="E114" s="12">
        <v>0</v>
      </c>
      <c r="F114" s="12">
        <v>5</v>
      </c>
      <c r="G114" s="13">
        <v>1</v>
      </c>
      <c r="H114" s="12">
        <v>0.5</v>
      </c>
      <c r="I114" s="12">
        <v>0.5</v>
      </c>
      <c r="J114" s="12">
        <v>0</v>
      </c>
      <c r="K114" s="12">
        <v>5</v>
      </c>
      <c r="L114" s="13">
        <v>1</v>
      </c>
      <c r="M114" s="12">
        <v>0</v>
      </c>
      <c r="N114" s="12">
        <v>0</v>
      </c>
      <c r="O114" s="12">
        <v>0</v>
      </c>
      <c r="P114" s="12">
        <v>5</v>
      </c>
      <c r="Q114" s="13">
        <v>1</v>
      </c>
      <c r="R114" s="12">
        <v>0.5</v>
      </c>
      <c r="S114" s="12">
        <v>0.5</v>
      </c>
      <c r="T114" s="12">
        <v>0</v>
      </c>
      <c r="U114" s="12">
        <v>5</v>
      </c>
      <c r="V114" s="13">
        <v>1</v>
      </c>
      <c r="W114" s="6">
        <v>1</v>
      </c>
      <c r="X114" s="6">
        <v>1</v>
      </c>
      <c r="Y114" s="6">
        <v>0</v>
      </c>
      <c r="Z114" s="6">
        <v>5</v>
      </c>
      <c r="AA114" s="6">
        <v>1</v>
      </c>
    </row>
    <row r="115" spans="1:27" x14ac:dyDescent="0.3">
      <c r="A115" s="11" t="s">
        <v>244</v>
      </c>
      <c r="B115" s="4" t="s">
        <v>57</v>
      </c>
      <c r="C115" s="12">
        <v>13.25</v>
      </c>
      <c r="D115" s="12">
        <v>7</v>
      </c>
      <c r="E115" s="12">
        <v>5.25</v>
      </c>
      <c r="F115" s="12">
        <v>9</v>
      </c>
      <c r="G115" s="13">
        <v>7.75</v>
      </c>
      <c r="H115" s="12">
        <v>9.75</v>
      </c>
      <c r="I115" s="12">
        <v>9</v>
      </c>
      <c r="J115" s="12">
        <v>5</v>
      </c>
      <c r="K115" s="12">
        <v>9</v>
      </c>
      <c r="L115" s="13">
        <v>7.75</v>
      </c>
      <c r="M115" s="12">
        <v>12.25</v>
      </c>
      <c r="N115" s="12">
        <v>7.75</v>
      </c>
      <c r="O115" s="12">
        <v>5</v>
      </c>
      <c r="P115" s="12">
        <v>9.5</v>
      </c>
      <c r="Q115" s="13">
        <v>7.5</v>
      </c>
      <c r="R115" s="12">
        <v>9.75</v>
      </c>
      <c r="S115" s="12">
        <v>9.25</v>
      </c>
      <c r="T115" s="12">
        <v>5</v>
      </c>
      <c r="U115" s="12">
        <v>9</v>
      </c>
      <c r="V115" s="13">
        <v>7.75</v>
      </c>
      <c r="W115" s="6">
        <v>12</v>
      </c>
      <c r="X115" s="6">
        <v>9</v>
      </c>
      <c r="Y115" s="6">
        <v>6</v>
      </c>
      <c r="Z115" s="6">
        <v>10</v>
      </c>
      <c r="AA115" s="6">
        <v>8</v>
      </c>
    </row>
    <row r="116" spans="1:27" x14ac:dyDescent="0.3">
      <c r="A116" s="11" t="s">
        <v>722</v>
      </c>
      <c r="B116" s="4" t="s">
        <v>723</v>
      </c>
      <c r="C116" s="12">
        <v>0.25</v>
      </c>
      <c r="D116" s="12">
        <v>3</v>
      </c>
      <c r="E116" s="12">
        <v>0</v>
      </c>
      <c r="F116" s="12">
        <v>0</v>
      </c>
      <c r="G116" s="13">
        <v>0</v>
      </c>
      <c r="H116" s="12">
        <v>0</v>
      </c>
      <c r="I116" s="12">
        <v>4</v>
      </c>
      <c r="J116" s="12">
        <v>0</v>
      </c>
      <c r="K116" s="12">
        <v>0.25</v>
      </c>
      <c r="L116" s="13">
        <v>0.25</v>
      </c>
      <c r="M116" s="12">
        <v>0</v>
      </c>
      <c r="N116" s="12">
        <v>3</v>
      </c>
      <c r="O116" s="12">
        <v>0</v>
      </c>
      <c r="P116" s="12">
        <v>0</v>
      </c>
      <c r="Q116" s="13">
        <v>0</v>
      </c>
      <c r="R116" s="12">
        <v>0</v>
      </c>
      <c r="S116" s="12">
        <v>4</v>
      </c>
      <c r="T116" s="12">
        <v>0</v>
      </c>
      <c r="U116" s="12">
        <v>0.25</v>
      </c>
      <c r="V116" s="13">
        <v>0</v>
      </c>
      <c r="W116" s="6">
        <v>1</v>
      </c>
      <c r="X116" s="6">
        <v>4</v>
      </c>
      <c r="Y116" s="6">
        <v>0</v>
      </c>
      <c r="Z116" s="6">
        <v>1</v>
      </c>
      <c r="AA116" s="6">
        <v>1</v>
      </c>
    </row>
    <row r="117" spans="1:27" x14ac:dyDescent="0.3">
      <c r="A117" s="11" t="s">
        <v>313</v>
      </c>
      <c r="B117" s="4" t="s">
        <v>200</v>
      </c>
      <c r="C117" s="12">
        <v>0</v>
      </c>
      <c r="D117" s="12">
        <v>0</v>
      </c>
      <c r="E117" s="12">
        <v>0</v>
      </c>
      <c r="F117" s="12">
        <v>0</v>
      </c>
      <c r="G117" s="13">
        <v>0</v>
      </c>
      <c r="H117" s="12">
        <v>0</v>
      </c>
      <c r="I117" s="12">
        <v>0</v>
      </c>
      <c r="J117" s="12">
        <v>0</v>
      </c>
      <c r="K117" s="12">
        <v>0</v>
      </c>
      <c r="L117" s="13">
        <v>0</v>
      </c>
      <c r="M117" s="12">
        <v>0</v>
      </c>
      <c r="N117" s="12">
        <v>0.5</v>
      </c>
      <c r="O117" s="12">
        <v>0</v>
      </c>
      <c r="P117" s="12">
        <v>0</v>
      </c>
      <c r="Q117" s="13">
        <v>0</v>
      </c>
      <c r="R117" s="12">
        <v>0</v>
      </c>
      <c r="S117" s="12">
        <v>0</v>
      </c>
      <c r="T117" s="12">
        <v>0</v>
      </c>
      <c r="U117" s="12">
        <v>0</v>
      </c>
      <c r="V117" s="13">
        <v>0</v>
      </c>
      <c r="W117" s="6">
        <v>0</v>
      </c>
      <c r="X117" s="6">
        <v>1</v>
      </c>
      <c r="Y117" s="6">
        <v>0</v>
      </c>
      <c r="Z117" s="6">
        <v>0</v>
      </c>
      <c r="AA117" s="6">
        <v>0</v>
      </c>
    </row>
    <row r="118" spans="1:27" x14ac:dyDescent="0.3">
      <c r="A118" s="11" t="s">
        <v>321</v>
      </c>
      <c r="B118" s="4" t="s">
        <v>58</v>
      </c>
      <c r="C118" s="12">
        <v>0.5</v>
      </c>
      <c r="D118" s="12">
        <v>0</v>
      </c>
      <c r="E118" s="12">
        <v>0.5</v>
      </c>
      <c r="F118" s="12">
        <v>1</v>
      </c>
      <c r="G118" s="13">
        <v>0.5</v>
      </c>
      <c r="H118" s="12">
        <v>0.5</v>
      </c>
      <c r="I118" s="12">
        <v>0.5</v>
      </c>
      <c r="J118" s="12">
        <v>1.25</v>
      </c>
      <c r="K118" s="12">
        <v>1.5</v>
      </c>
      <c r="L118" s="13">
        <v>0.75</v>
      </c>
      <c r="M118" s="12">
        <v>0.75</v>
      </c>
      <c r="N118" s="12">
        <v>0</v>
      </c>
      <c r="O118" s="12">
        <v>0.5</v>
      </c>
      <c r="P118" s="12">
        <v>1</v>
      </c>
      <c r="Q118" s="13">
        <v>0.5</v>
      </c>
      <c r="R118" s="12">
        <v>0</v>
      </c>
      <c r="S118" s="12">
        <v>0</v>
      </c>
      <c r="T118" s="12">
        <v>0.5</v>
      </c>
      <c r="U118" s="12">
        <v>1.5</v>
      </c>
      <c r="V118" s="13">
        <v>0.5</v>
      </c>
      <c r="W118" s="6">
        <v>1</v>
      </c>
      <c r="X118" s="6">
        <v>1</v>
      </c>
      <c r="Y118" s="6">
        <v>1</v>
      </c>
      <c r="Z118" s="6">
        <v>2</v>
      </c>
      <c r="AA118" s="6">
        <v>1</v>
      </c>
    </row>
    <row r="119" spans="1:27" x14ac:dyDescent="0.3">
      <c r="A119" s="11" t="s">
        <v>245</v>
      </c>
      <c r="B119" s="4" t="s">
        <v>59</v>
      </c>
      <c r="C119" s="12">
        <v>14.75</v>
      </c>
      <c r="D119" s="12">
        <v>7</v>
      </c>
      <c r="E119" s="12">
        <v>18.25</v>
      </c>
      <c r="F119" s="12">
        <v>13.25</v>
      </c>
      <c r="G119" s="13">
        <v>18.25</v>
      </c>
      <c r="H119" s="12">
        <v>11</v>
      </c>
      <c r="I119" s="12">
        <v>8</v>
      </c>
      <c r="J119" s="12">
        <v>16.75</v>
      </c>
      <c r="K119" s="12">
        <v>13.5</v>
      </c>
      <c r="L119" s="13">
        <v>17.25</v>
      </c>
      <c r="M119" s="12">
        <v>14.75</v>
      </c>
      <c r="N119" s="12">
        <v>7</v>
      </c>
      <c r="O119" s="12">
        <v>17.75</v>
      </c>
      <c r="P119" s="12">
        <v>13.25</v>
      </c>
      <c r="Q119" s="13">
        <v>18.75</v>
      </c>
      <c r="R119" s="12">
        <v>11.5</v>
      </c>
      <c r="S119" s="12">
        <v>8</v>
      </c>
      <c r="T119" s="12">
        <v>16.5</v>
      </c>
      <c r="U119" s="12">
        <v>13.5</v>
      </c>
      <c r="V119" s="13">
        <v>17</v>
      </c>
      <c r="W119" s="6">
        <v>13</v>
      </c>
      <c r="X119" s="6">
        <v>8</v>
      </c>
      <c r="Y119" s="6">
        <v>18</v>
      </c>
      <c r="Z119" s="6">
        <v>14</v>
      </c>
      <c r="AA119" s="6">
        <v>18</v>
      </c>
    </row>
    <row r="120" spans="1:27" x14ac:dyDescent="0.3">
      <c r="A120" s="11" t="s">
        <v>318</v>
      </c>
      <c r="B120" s="4" t="s">
        <v>60</v>
      </c>
      <c r="C120" s="12">
        <v>0</v>
      </c>
      <c r="D120" s="12">
        <v>3</v>
      </c>
      <c r="E120" s="12">
        <v>4</v>
      </c>
      <c r="F120" s="12">
        <v>6.25</v>
      </c>
      <c r="G120" s="13">
        <v>2</v>
      </c>
      <c r="H120" s="12">
        <v>0</v>
      </c>
      <c r="I120" s="12">
        <v>3</v>
      </c>
      <c r="J120" s="12">
        <v>4</v>
      </c>
      <c r="K120" s="12">
        <v>6.5</v>
      </c>
      <c r="L120" s="13">
        <v>3</v>
      </c>
      <c r="M120" s="12">
        <v>0</v>
      </c>
      <c r="N120" s="12">
        <v>3</v>
      </c>
      <c r="O120" s="12">
        <v>4</v>
      </c>
      <c r="P120" s="12">
        <v>6.25</v>
      </c>
      <c r="Q120" s="13">
        <v>2</v>
      </c>
      <c r="R120" s="12">
        <v>0</v>
      </c>
      <c r="S120" s="12">
        <v>3.5</v>
      </c>
      <c r="T120" s="12">
        <v>4</v>
      </c>
      <c r="U120" s="12">
        <v>6.25</v>
      </c>
      <c r="V120" s="13">
        <v>3</v>
      </c>
      <c r="W120" s="6">
        <v>0</v>
      </c>
      <c r="X120" s="6">
        <v>4</v>
      </c>
      <c r="Y120" s="6">
        <v>4</v>
      </c>
      <c r="Z120" s="6">
        <v>7</v>
      </c>
      <c r="AA120" s="6">
        <v>3</v>
      </c>
    </row>
    <row r="121" spans="1:27" x14ac:dyDescent="0.3">
      <c r="A121" s="11" t="s">
        <v>220</v>
      </c>
      <c r="B121" s="4" t="s">
        <v>148</v>
      </c>
      <c r="C121" s="12">
        <v>0.25</v>
      </c>
      <c r="D121" s="12">
        <v>0.75</v>
      </c>
      <c r="E121" s="12">
        <v>1.25</v>
      </c>
      <c r="F121" s="12">
        <v>1.25</v>
      </c>
      <c r="G121" s="13">
        <v>0</v>
      </c>
      <c r="H121" s="12">
        <v>0.25</v>
      </c>
      <c r="I121" s="12">
        <v>1.25</v>
      </c>
      <c r="J121" s="12">
        <v>1.25</v>
      </c>
      <c r="K121" s="12">
        <v>1.25</v>
      </c>
      <c r="L121" s="13">
        <v>0.25</v>
      </c>
      <c r="M121" s="12">
        <v>0.25</v>
      </c>
      <c r="N121" s="12">
        <v>0.75</v>
      </c>
      <c r="O121" s="12">
        <v>1.25</v>
      </c>
      <c r="P121" s="12">
        <v>1.25</v>
      </c>
      <c r="Q121" s="13">
        <v>0</v>
      </c>
      <c r="R121" s="12">
        <v>0.25</v>
      </c>
      <c r="S121" s="12">
        <v>1.25</v>
      </c>
      <c r="T121" s="12">
        <v>1.25</v>
      </c>
      <c r="U121" s="12">
        <v>1.25</v>
      </c>
      <c r="V121" s="13">
        <v>0.25</v>
      </c>
      <c r="W121" s="6">
        <v>1</v>
      </c>
      <c r="X121" s="6">
        <v>1</v>
      </c>
      <c r="Y121" s="6">
        <v>2</v>
      </c>
      <c r="Z121" s="6">
        <v>2</v>
      </c>
      <c r="AA121" s="6">
        <v>1</v>
      </c>
    </row>
    <row r="122" spans="1:27" x14ac:dyDescent="0.3">
      <c r="A122" s="11" t="s">
        <v>268</v>
      </c>
      <c r="B122" s="4" t="s">
        <v>187</v>
      </c>
      <c r="C122" s="12">
        <v>0.5</v>
      </c>
      <c r="D122" s="12">
        <v>2</v>
      </c>
      <c r="E122" s="12">
        <v>1</v>
      </c>
      <c r="F122" s="12">
        <v>0</v>
      </c>
      <c r="G122" s="13">
        <v>0</v>
      </c>
      <c r="H122" s="12">
        <v>0</v>
      </c>
      <c r="I122" s="12">
        <v>2</v>
      </c>
      <c r="J122" s="12">
        <v>0</v>
      </c>
      <c r="K122" s="12">
        <v>0</v>
      </c>
      <c r="L122" s="13">
        <v>0</v>
      </c>
      <c r="M122" s="12">
        <v>0</v>
      </c>
      <c r="N122" s="12">
        <v>2</v>
      </c>
      <c r="O122" s="12">
        <v>1</v>
      </c>
      <c r="P122" s="12">
        <v>0.25</v>
      </c>
      <c r="Q122" s="13">
        <v>0</v>
      </c>
      <c r="R122" s="12">
        <v>0</v>
      </c>
      <c r="S122" s="12">
        <v>2</v>
      </c>
      <c r="T122" s="12">
        <v>0</v>
      </c>
      <c r="U122" s="12">
        <v>0</v>
      </c>
      <c r="V122" s="13">
        <v>0</v>
      </c>
      <c r="W122" s="6">
        <v>1</v>
      </c>
      <c r="X122" s="6">
        <v>2</v>
      </c>
      <c r="Y122" s="6">
        <v>1</v>
      </c>
      <c r="Z122" s="6">
        <v>1</v>
      </c>
      <c r="AA122" s="6">
        <v>0</v>
      </c>
    </row>
    <row r="123" spans="1:27" x14ac:dyDescent="0.3">
      <c r="A123" s="11" t="s">
        <v>726</v>
      </c>
      <c r="B123" s="4" t="s">
        <v>727</v>
      </c>
      <c r="C123" s="12">
        <v>0</v>
      </c>
      <c r="D123" s="12">
        <v>0</v>
      </c>
      <c r="E123" s="12">
        <v>0</v>
      </c>
      <c r="F123" s="12">
        <v>0</v>
      </c>
      <c r="G123" s="13">
        <v>0</v>
      </c>
      <c r="H123" s="12">
        <v>0.5</v>
      </c>
      <c r="I123" s="12">
        <v>0</v>
      </c>
      <c r="J123" s="12">
        <v>0</v>
      </c>
      <c r="K123" s="12">
        <v>0</v>
      </c>
      <c r="L123" s="13">
        <v>0</v>
      </c>
      <c r="M123" s="12">
        <v>0</v>
      </c>
      <c r="N123" s="12">
        <v>0</v>
      </c>
      <c r="O123" s="12">
        <v>0</v>
      </c>
      <c r="P123" s="12">
        <v>0</v>
      </c>
      <c r="Q123" s="13">
        <v>0</v>
      </c>
      <c r="R123" s="12">
        <v>0.5</v>
      </c>
      <c r="S123" s="12">
        <v>0</v>
      </c>
      <c r="T123" s="12">
        <v>0</v>
      </c>
      <c r="U123" s="12">
        <v>0</v>
      </c>
      <c r="V123" s="13">
        <v>0</v>
      </c>
      <c r="W123" s="6">
        <v>1</v>
      </c>
      <c r="X123" s="6">
        <v>0</v>
      </c>
      <c r="Y123" s="6">
        <v>0</v>
      </c>
      <c r="Z123" s="6">
        <v>0</v>
      </c>
      <c r="AA123" s="6">
        <v>0</v>
      </c>
    </row>
    <row r="124" spans="1:27" x14ac:dyDescent="0.3">
      <c r="A124" s="11" t="s">
        <v>699</v>
      </c>
      <c r="B124" s="4" t="s">
        <v>700</v>
      </c>
      <c r="C124" s="12">
        <v>1</v>
      </c>
      <c r="D124" s="12">
        <v>1.25</v>
      </c>
      <c r="E124" s="12">
        <v>5</v>
      </c>
      <c r="F124" s="12">
        <v>1</v>
      </c>
      <c r="G124" s="13">
        <v>0</v>
      </c>
      <c r="H124" s="12">
        <v>1</v>
      </c>
      <c r="I124" s="12">
        <v>1</v>
      </c>
      <c r="J124" s="12">
        <v>5</v>
      </c>
      <c r="K124" s="12">
        <v>1</v>
      </c>
      <c r="L124" s="13">
        <v>0</v>
      </c>
      <c r="M124" s="12">
        <v>1</v>
      </c>
      <c r="N124" s="12">
        <v>1</v>
      </c>
      <c r="O124" s="12">
        <v>5</v>
      </c>
      <c r="P124" s="12">
        <v>1</v>
      </c>
      <c r="Q124" s="13">
        <v>0</v>
      </c>
      <c r="R124" s="12">
        <v>1</v>
      </c>
      <c r="S124" s="12">
        <v>1</v>
      </c>
      <c r="T124" s="12">
        <v>5</v>
      </c>
      <c r="U124" s="12">
        <v>1</v>
      </c>
      <c r="V124" s="13">
        <v>0.25</v>
      </c>
      <c r="W124" s="6">
        <v>1</v>
      </c>
      <c r="X124" s="6">
        <v>2</v>
      </c>
      <c r="Y124" s="6">
        <v>5</v>
      </c>
      <c r="Z124" s="6">
        <v>1</v>
      </c>
      <c r="AA124" s="6">
        <v>1</v>
      </c>
    </row>
    <row r="125" spans="1:27" x14ac:dyDescent="0.3">
      <c r="A125" s="11" t="s">
        <v>923</v>
      </c>
      <c r="B125" s="4" t="s">
        <v>924</v>
      </c>
      <c r="C125" s="12">
        <v>0</v>
      </c>
      <c r="D125" s="12">
        <v>0</v>
      </c>
      <c r="E125" s="12">
        <v>0</v>
      </c>
      <c r="F125" s="12">
        <v>0</v>
      </c>
      <c r="G125" s="13">
        <v>0</v>
      </c>
      <c r="H125" s="12">
        <v>0</v>
      </c>
      <c r="I125" s="12">
        <v>0</v>
      </c>
      <c r="J125" s="12">
        <v>0</v>
      </c>
      <c r="K125" s="12">
        <v>0</v>
      </c>
      <c r="L125" s="13">
        <v>0.5</v>
      </c>
      <c r="M125" s="12">
        <v>0</v>
      </c>
      <c r="N125" s="12">
        <v>0</v>
      </c>
      <c r="O125" s="12">
        <v>0</v>
      </c>
      <c r="P125" s="12">
        <v>0</v>
      </c>
      <c r="Q125" s="13">
        <v>0</v>
      </c>
      <c r="R125" s="12">
        <v>0</v>
      </c>
      <c r="S125" s="12">
        <v>0</v>
      </c>
      <c r="T125" s="12">
        <v>0</v>
      </c>
      <c r="U125" s="12">
        <v>0</v>
      </c>
      <c r="V125" s="13">
        <v>0.5</v>
      </c>
      <c r="W125" s="6">
        <v>0</v>
      </c>
      <c r="X125" s="6">
        <v>0</v>
      </c>
      <c r="Y125" s="6">
        <v>0</v>
      </c>
      <c r="Z125" s="6">
        <v>0</v>
      </c>
      <c r="AA125" s="6">
        <v>1</v>
      </c>
    </row>
    <row r="126" spans="1:27" x14ac:dyDescent="0.3">
      <c r="A126" s="11" t="s">
        <v>444</v>
      </c>
      <c r="B126" s="4" t="s">
        <v>572</v>
      </c>
      <c r="C126" s="12">
        <v>0</v>
      </c>
      <c r="D126" s="12">
        <v>0</v>
      </c>
      <c r="E126" s="12">
        <v>0</v>
      </c>
      <c r="F126" s="12">
        <v>1</v>
      </c>
      <c r="G126" s="13">
        <v>0</v>
      </c>
      <c r="H126" s="12">
        <v>0</v>
      </c>
      <c r="I126" s="12">
        <v>0</v>
      </c>
      <c r="J126" s="12">
        <v>0</v>
      </c>
      <c r="K126" s="12">
        <v>1</v>
      </c>
      <c r="L126" s="13">
        <v>0</v>
      </c>
      <c r="M126" s="12">
        <v>0</v>
      </c>
      <c r="N126" s="12">
        <v>0</v>
      </c>
      <c r="O126" s="12">
        <v>0</v>
      </c>
      <c r="P126" s="12">
        <v>1</v>
      </c>
      <c r="Q126" s="13">
        <v>0</v>
      </c>
      <c r="R126" s="12">
        <v>0</v>
      </c>
      <c r="S126" s="12">
        <v>0</v>
      </c>
      <c r="T126" s="12">
        <v>0</v>
      </c>
      <c r="U126" s="12">
        <v>1</v>
      </c>
      <c r="V126" s="13">
        <v>0</v>
      </c>
      <c r="W126" s="6">
        <v>0</v>
      </c>
      <c r="X126" s="6">
        <v>0</v>
      </c>
      <c r="Y126" s="6">
        <v>0</v>
      </c>
      <c r="Z126" s="6">
        <v>1</v>
      </c>
      <c r="AA126" s="6">
        <v>0</v>
      </c>
    </row>
    <row r="127" spans="1:27" x14ac:dyDescent="0.3">
      <c r="A127" s="11" t="s">
        <v>766</v>
      </c>
      <c r="B127" s="4" t="s">
        <v>767</v>
      </c>
      <c r="C127" s="12">
        <v>0</v>
      </c>
      <c r="D127" s="12">
        <v>0</v>
      </c>
      <c r="E127" s="12">
        <v>0</v>
      </c>
      <c r="F127" s="12">
        <v>1</v>
      </c>
      <c r="G127" s="13">
        <v>0</v>
      </c>
      <c r="H127" s="12">
        <v>0</v>
      </c>
      <c r="I127" s="12">
        <v>0</v>
      </c>
      <c r="J127" s="12">
        <v>0</v>
      </c>
      <c r="K127" s="12">
        <v>0</v>
      </c>
      <c r="L127" s="13">
        <v>0</v>
      </c>
      <c r="M127" s="12">
        <v>0</v>
      </c>
      <c r="N127" s="12">
        <v>0</v>
      </c>
      <c r="O127" s="12">
        <v>0</v>
      </c>
      <c r="P127" s="12">
        <v>1</v>
      </c>
      <c r="Q127" s="13">
        <v>0</v>
      </c>
      <c r="R127" s="12">
        <v>0</v>
      </c>
      <c r="S127" s="12">
        <v>0</v>
      </c>
      <c r="T127" s="12">
        <v>0</v>
      </c>
      <c r="U127" s="12">
        <v>0</v>
      </c>
      <c r="V127" s="13">
        <v>0</v>
      </c>
      <c r="W127" s="6">
        <v>0</v>
      </c>
      <c r="X127" s="6">
        <v>0</v>
      </c>
      <c r="Y127" s="6">
        <v>0</v>
      </c>
      <c r="Z127" s="6">
        <v>1</v>
      </c>
      <c r="AA127" s="6">
        <v>0</v>
      </c>
    </row>
    <row r="128" spans="1:27" x14ac:dyDescent="0.3">
      <c r="A128" s="11" t="s">
        <v>300</v>
      </c>
      <c r="B128" s="4" t="s">
        <v>61</v>
      </c>
      <c r="C128" s="12">
        <v>0</v>
      </c>
      <c r="D128" s="12">
        <v>0</v>
      </c>
      <c r="E128" s="12">
        <v>0.5</v>
      </c>
      <c r="F128" s="12">
        <v>0</v>
      </c>
      <c r="G128" s="13">
        <v>0</v>
      </c>
      <c r="H128" s="12">
        <v>0</v>
      </c>
      <c r="I128" s="12">
        <v>0</v>
      </c>
      <c r="J128" s="12">
        <v>0</v>
      </c>
      <c r="K128" s="12">
        <v>0</v>
      </c>
      <c r="L128" s="13">
        <v>0</v>
      </c>
      <c r="M128" s="12">
        <v>0</v>
      </c>
      <c r="N128" s="12">
        <v>0</v>
      </c>
      <c r="O128" s="12">
        <v>0.5</v>
      </c>
      <c r="P128" s="12">
        <v>0</v>
      </c>
      <c r="Q128" s="13">
        <v>0</v>
      </c>
      <c r="R128" s="12">
        <v>0</v>
      </c>
      <c r="S128" s="12">
        <v>0</v>
      </c>
      <c r="T128" s="12">
        <v>0</v>
      </c>
      <c r="U128" s="12">
        <v>0</v>
      </c>
      <c r="V128" s="13">
        <v>0</v>
      </c>
      <c r="W128" s="6">
        <v>0</v>
      </c>
      <c r="X128" s="6">
        <v>0</v>
      </c>
      <c r="Y128" s="6">
        <v>1</v>
      </c>
      <c r="Z128" s="6">
        <v>0</v>
      </c>
      <c r="AA128" s="6">
        <v>0</v>
      </c>
    </row>
    <row r="129" spans="1:27" x14ac:dyDescent="0.3">
      <c r="A129" s="11" t="s">
        <v>714</v>
      </c>
      <c r="B129" s="4" t="s">
        <v>715</v>
      </c>
      <c r="C129" s="12">
        <v>0</v>
      </c>
      <c r="D129" s="12">
        <v>0</v>
      </c>
      <c r="E129" s="12">
        <v>0</v>
      </c>
      <c r="F129" s="12">
        <v>0</v>
      </c>
      <c r="G129" s="13">
        <v>0</v>
      </c>
      <c r="H129" s="12">
        <v>0</v>
      </c>
      <c r="I129" s="12">
        <v>3.5</v>
      </c>
      <c r="J129" s="12">
        <v>0</v>
      </c>
      <c r="K129" s="12">
        <v>0</v>
      </c>
      <c r="L129" s="13">
        <v>0</v>
      </c>
      <c r="M129" s="12">
        <v>0</v>
      </c>
      <c r="N129" s="12">
        <v>0</v>
      </c>
      <c r="O129" s="12">
        <v>0</v>
      </c>
      <c r="P129" s="12">
        <v>0</v>
      </c>
      <c r="Q129" s="13">
        <v>0</v>
      </c>
      <c r="R129" s="12">
        <v>0</v>
      </c>
      <c r="S129" s="12">
        <v>3.5</v>
      </c>
      <c r="T129" s="12">
        <v>0</v>
      </c>
      <c r="U129" s="12">
        <v>0</v>
      </c>
      <c r="V129" s="13">
        <v>0</v>
      </c>
      <c r="W129" s="6">
        <v>0</v>
      </c>
      <c r="X129" s="6">
        <v>2</v>
      </c>
      <c r="Y129" s="6">
        <v>0</v>
      </c>
      <c r="Z129" s="6">
        <v>0</v>
      </c>
      <c r="AA129" s="6">
        <v>0</v>
      </c>
    </row>
    <row r="130" spans="1:27" x14ac:dyDescent="0.3">
      <c r="A130" s="11" t="s">
        <v>897</v>
      </c>
      <c r="B130" s="4" t="s">
        <v>898</v>
      </c>
      <c r="C130" s="12">
        <v>0</v>
      </c>
      <c r="D130" s="12">
        <v>0.5</v>
      </c>
      <c r="E130" s="12">
        <v>0</v>
      </c>
      <c r="F130" s="12">
        <v>1</v>
      </c>
      <c r="G130" s="13">
        <v>0</v>
      </c>
      <c r="H130" s="12">
        <v>0</v>
      </c>
      <c r="I130" s="12">
        <v>0.5</v>
      </c>
      <c r="J130" s="12">
        <v>0</v>
      </c>
      <c r="K130" s="12">
        <v>1</v>
      </c>
      <c r="L130" s="13">
        <v>0</v>
      </c>
      <c r="M130" s="12">
        <v>0</v>
      </c>
      <c r="N130" s="12">
        <v>0.5</v>
      </c>
      <c r="O130" s="12">
        <v>0</v>
      </c>
      <c r="P130" s="12">
        <v>1</v>
      </c>
      <c r="Q130" s="13">
        <v>0</v>
      </c>
      <c r="R130" s="12">
        <v>0</v>
      </c>
      <c r="S130" s="12">
        <v>0.75</v>
      </c>
      <c r="T130" s="12">
        <v>0</v>
      </c>
      <c r="U130" s="12">
        <v>1</v>
      </c>
      <c r="V130" s="13">
        <v>0</v>
      </c>
      <c r="W130" s="6">
        <v>0</v>
      </c>
      <c r="X130" s="6">
        <v>1</v>
      </c>
      <c r="Y130" s="6">
        <v>0</v>
      </c>
      <c r="Z130" s="6">
        <v>1</v>
      </c>
      <c r="AA130" s="6">
        <v>0</v>
      </c>
    </row>
    <row r="131" spans="1:27" x14ac:dyDescent="0.3">
      <c r="A131" s="11" t="s">
        <v>876</v>
      </c>
      <c r="B131" s="4" t="s">
        <v>877</v>
      </c>
      <c r="C131" s="12">
        <v>0</v>
      </c>
      <c r="D131" s="12">
        <v>0.5</v>
      </c>
      <c r="E131" s="12">
        <v>0</v>
      </c>
      <c r="F131" s="12">
        <v>0</v>
      </c>
      <c r="G131" s="13">
        <v>0</v>
      </c>
      <c r="H131" s="12">
        <v>0</v>
      </c>
      <c r="I131" s="12">
        <v>0</v>
      </c>
      <c r="J131" s="12">
        <v>0</v>
      </c>
      <c r="K131" s="12">
        <v>0</v>
      </c>
      <c r="L131" s="13">
        <v>0</v>
      </c>
      <c r="M131" s="12">
        <v>0</v>
      </c>
      <c r="N131" s="12">
        <v>0</v>
      </c>
      <c r="O131" s="12">
        <v>0</v>
      </c>
      <c r="P131" s="12">
        <v>0</v>
      </c>
      <c r="Q131" s="13">
        <v>0</v>
      </c>
      <c r="R131" s="12">
        <v>0</v>
      </c>
      <c r="S131" s="12">
        <v>0</v>
      </c>
      <c r="T131" s="12">
        <v>0</v>
      </c>
      <c r="U131" s="12">
        <v>0</v>
      </c>
      <c r="V131" s="13">
        <v>0</v>
      </c>
      <c r="W131" s="6">
        <v>0</v>
      </c>
      <c r="X131" s="6">
        <v>1</v>
      </c>
      <c r="Y131" s="6">
        <v>0</v>
      </c>
      <c r="Z131" s="6">
        <v>0</v>
      </c>
      <c r="AA131" s="6">
        <v>0</v>
      </c>
    </row>
    <row r="132" spans="1:27" x14ac:dyDescent="0.3">
      <c r="A132" s="11" t="s">
        <v>935</v>
      </c>
      <c r="B132" s="4" t="s">
        <v>936</v>
      </c>
      <c r="C132" s="12">
        <v>0</v>
      </c>
      <c r="D132" s="12">
        <v>0.5</v>
      </c>
      <c r="E132" s="12">
        <v>0</v>
      </c>
      <c r="F132" s="12">
        <v>0</v>
      </c>
      <c r="G132" s="13">
        <v>0</v>
      </c>
      <c r="H132" s="12">
        <v>0</v>
      </c>
      <c r="I132" s="12">
        <v>0.5</v>
      </c>
      <c r="J132" s="12">
        <v>0</v>
      </c>
      <c r="K132" s="12">
        <v>0</v>
      </c>
      <c r="L132" s="13">
        <v>0</v>
      </c>
      <c r="M132" s="12">
        <v>0</v>
      </c>
      <c r="N132" s="12">
        <v>0.5</v>
      </c>
      <c r="O132" s="12">
        <v>0</v>
      </c>
      <c r="P132" s="12">
        <v>0</v>
      </c>
      <c r="Q132" s="13">
        <v>0</v>
      </c>
      <c r="R132" s="12">
        <v>0</v>
      </c>
      <c r="S132" s="12">
        <v>0.5</v>
      </c>
      <c r="T132" s="12">
        <v>0</v>
      </c>
      <c r="U132" s="12">
        <v>0</v>
      </c>
      <c r="V132" s="13">
        <v>0</v>
      </c>
      <c r="W132" s="6">
        <v>0</v>
      </c>
      <c r="X132" s="6">
        <v>1</v>
      </c>
      <c r="Y132" s="6">
        <v>0</v>
      </c>
      <c r="Z132" s="6">
        <v>0</v>
      </c>
      <c r="AA132" s="6">
        <v>0</v>
      </c>
    </row>
    <row r="133" spans="1:27" x14ac:dyDescent="0.3">
      <c r="A133" s="11" t="s">
        <v>377</v>
      </c>
      <c r="B133" s="4" t="s">
        <v>209</v>
      </c>
      <c r="C133" s="12">
        <v>0</v>
      </c>
      <c r="D133" s="12">
        <v>0</v>
      </c>
      <c r="E133" s="12">
        <v>0.5</v>
      </c>
      <c r="F133" s="12">
        <v>0</v>
      </c>
      <c r="G133" s="13">
        <v>0.25</v>
      </c>
      <c r="H133" s="12">
        <v>0.75</v>
      </c>
      <c r="I133" s="12">
        <v>0</v>
      </c>
      <c r="J133" s="12">
        <v>0.5</v>
      </c>
      <c r="K133" s="12">
        <v>0</v>
      </c>
      <c r="L133" s="13">
        <v>0.25</v>
      </c>
      <c r="M133" s="12">
        <v>0</v>
      </c>
      <c r="N133" s="12">
        <v>0</v>
      </c>
      <c r="O133" s="12">
        <v>0.5</v>
      </c>
      <c r="P133" s="12">
        <v>0</v>
      </c>
      <c r="Q133" s="13">
        <v>0.25</v>
      </c>
      <c r="R133" s="12">
        <v>0.75</v>
      </c>
      <c r="S133" s="12">
        <v>0</v>
      </c>
      <c r="T133" s="12">
        <v>0.5</v>
      </c>
      <c r="U133" s="12">
        <v>0</v>
      </c>
      <c r="V133" s="13">
        <v>0.25</v>
      </c>
      <c r="W133" s="6">
        <v>1</v>
      </c>
      <c r="X133" s="6">
        <v>0</v>
      </c>
      <c r="Y133" s="6">
        <v>1</v>
      </c>
      <c r="Z133" s="6">
        <v>0</v>
      </c>
      <c r="AA133" s="6">
        <v>1</v>
      </c>
    </row>
    <row r="134" spans="1:27" x14ac:dyDescent="0.3">
      <c r="A134" s="11" t="s">
        <v>606</v>
      </c>
      <c r="B134" s="4" t="s">
        <v>607</v>
      </c>
      <c r="C134" s="12">
        <v>0</v>
      </c>
      <c r="D134" s="12">
        <v>1</v>
      </c>
      <c r="E134" s="12">
        <v>0</v>
      </c>
      <c r="F134" s="12">
        <v>0</v>
      </c>
      <c r="G134" s="13">
        <v>0</v>
      </c>
      <c r="H134" s="12">
        <v>0</v>
      </c>
      <c r="I134" s="12">
        <v>0</v>
      </c>
      <c r="J134" s="12">
        <v>0</v>
      </c>
      <c r="K134" s="12">
        <v>0</v>
      </c>
      <c r="L134" s="13">
        <v>0</v>
      </c>
      <c r="M134" s="12">
        <v>0</v>
      </c>
      <c r="N134" s="12">
        <v>1</v>
      </c>
      <c r="O134" s="12">
        <v>0</v>
      </c>
      <c r="P134" s="12">
        <v>0</v>
      </c>
      <c r="Q134" s="13">
        <v>0</v>
      </c>
      <c r="R134" s="12">
        <v>0</v>
      </c>
      <c r="S134" s="12">
        <v>0</v>
      </c>
      <c r="T134" s="12">
        <v>0</v>
      </c>
      <c r="U134" s="12">
        <v>0</v>
      </c>
      <c r="V134" s="13">
        <v>0</v>
      </c>
      <c r="W134" s="6">
        <v>0</v>
      </c>
      <c r="X134" s="6">
        <v>1</v>
      </c>
      <c r="Y134" s="6">
        <v>0</v>
      </c>
      <c r="Z134" s="6">
        <v>0</v>
      </c>
      <c r="AA134" s="6">
        <v>0</v>
      </c>
    </row>
    <row r="135" spans="1:27" x14ac:dyDescent="0.3">
      <c r="A135" s="11" t="s">
        <v>344</v>
      </c>
      <c r="B135" s="4" t="s">
        <v>62</v>
      </c>
      <c r="C135" s="12">
        <v>8.25</v>
      </c>
      <c r="D135" s="12">
        <v>5.25</v>
      </c>
      <c r="E135" s="12">
        <v>6</v>
      </c>
      <c r="F135" s="12">
        <v>9</v>
      </c>
      <c r="G135" s="13">
        <v>30</v>
      </c>
      <c r="H135" s="12">
        <v>7.25</v>
      </c>
      <c r="I135" s="12">
        <v>12</v>
      </c>
      <c r="J135" s="12">
        <v>6</v>
      </c>
      <c r="K135" s="12">
        <v>9</v>
      </c>
      <c r="L135" s="13">
        <v>30.25</v>
      </c>
      <c r="M135" s="12">
        <v>8</v>
      </c>
      <c r="N135" s="12">
        <v>5</v>
      </c>
      <c r="O135" s="12">
        <v>6</v>
      </c>
      <c r="P135" s="12">
        <v>9.25</v>
      </c>
      <c r="Q135" s="13">
        <v>30</v>
      </c>
      <c r="R135" s="12">
        <v>7.5</v>
      </c>
      <c r="S135" s="12">
        <v>12</v>
      </c>
      <c r="T135" s="12">
        <v>6</v>
      </c>
      <c r="U135" s="12">
        <v>9</v>
      </c>
      <c r="V135" s="13">
        <v>30</v>
      </c>
      <c r="W135" s="6">
        <v>8</v>
      </c>
      <c r="X135" s="6">
        <v>9</v>
      </c>
      <c r="Y135" s="6">
        <v>6</v>
      </c>
      <c r="Z135" s="6">
        <v>10</v>
      </c>
      <c r="AA135" s="6">
        <v>31</v>
      </c>
    </row>
    <row r="136" spans="1:27" x14ac:dyDescent="0.3">
      <c r="A136" s="11" t="s">
        <v>271</v>
      </c>
      <c r="B136" s="4" t="s">
        <v>63</v>
      </c>
      <c r="C136" s="12">
        <v>14</v>
      </c>
      <c r="D136" s="12">
        <v>7.5</v>
      </c>
      <c r="E136" s="12">
        <v>8.5</v>
      </c>
      <c r="F136" s="12">
        <v>4</v>
      </c>
      <c r="G136" s="13">
        <v>31.5</v>
      </c>
      <c r="H136" s="12">
        <v>12.75</v>
      </c>
      <c r="I136" s="12">
        <v>14.25</v>
      </c>
      <c r="J136" s="12">
        <v>9</v>
      </c>
      <c r="K136" s="12">
        <v>5</v>
      </c>
      <c r="L136" s="13">
        <v>31.5</v>
      </c>
      <c r="M136" s="12">
        <v>14.25</v>
      </c>
      <c r="N136" s="12">
        <v>7.5</v>
      </c>
      <c r="O136" s="12">
        <v>8.5</v>
      </c>
      <c r="P136" s="12">
        <v>4</v>
      </c>
      <c r="Q136" s="13">
        <v>32.25</v>
      </c>
      <c r="R136" s="12">
        <v>12.5</v>
      </c>
      <c r="S136" s="12">
        <v>14.5</v>
      </c>
      <c r="T136" s="12">
        <v>9</v>
      </c>
      <c r="U136" s="12">
        <v>5</v>
      </c>
      <c r="V136" s="13">
        <v>31.5</v>
      </c>
      <c r="W136" s="6">
        <v>14</v>
      </c>
      <c r="X136" s="6">
        <v>11</v>
      </c>
      <c r="Y136" s="6">
        <v>9</v>
      </c>
      <c r="Z136" s="6">
        <v>5</v>
      </c>
      <c r="AA136" s="6">
        <v>32</v>
      </c>
    </row>
    <row r="137" spans="1:27" x14ac:dyDescent="0.3">
      <c r="A137" s="11" t="s">
        <v>309</v>
      </c>
      <c r="B137" s="4" t="s">
        <v>64</v>
      </c>
      <c r="C137" s="12">
        <v>0</v>
      </c>
      <c r="D137" s="12">
        <v>3.5</v>
      </c>
      <c r="E137" s="12">
        <v>4.75</v>
      </c>
      <c r="F137" s="12">
        <v>0</v>
      </c>
      <c r="G137" s="13">
        <v>0</v>
      </c>
      <c r="H137" s="12">
        <v>0</v>
      </c>
      <c r="I137" s="12">
        <v>4.5</v>
      </c>
      <c r="J137" s="12">
        <v>4.75</v>
      </c>
      <c r="K137" s="12">
        <v>0</v>
      </c>
      <c r="L137" s="13">
        <v>0</v>
      </c>
      <c r="M137" s="12">
        <v>0</v>
      </c>
      <c r="N137" s="12">
        <v>3.5</v>
      </c>
      <c r="O137" s="12">
        <v>4.75</v>
      </c>
      <c r="P137" s="12">
        <v>0</v>
      </c>
      <c r="Q137" s="13">
        <v>0.75</v>
      </c>
      <c r="R137" s="12">
        <v>0</v>
      </c>
      <c r="S137" s="12">
        <v>4.5</v>
      </c>
      <c r="T137" s="12">
        <v>4.75</v>
      </c>
      <c r="U137" s="12">
        <v>0</v>
      </c>
      <c r="V137" s="13">
        <v>0</v>
      </c>
      <c r="W137" s="6">
        <v>0</v>
      </c>
      <c r="X137" s="6">
        <v>4</v>
      </c>
      <c r="Y137" s="6">
        <v>5</v>
      </c>
      <c r="Z137" s="6">
        <v>0</v>
      </c>
      <c r="AA137" s="6">
        <v>1</v>
      </c>
    </row>
    <row r="138" spans="1:27" x14ac:dyDescent="0.3">
      <c r="A138" s="11" t="s">
        <v>579</v>
      </c>
      <c r="B138" s="4" t="s">
        <v>580</v>
      </c>
      <c r="C138" s="12">
        <v>0</v>
      </c>
      <c r="D138" s="12">
        <v>0.25</v>
      </c>
      <c r="E138" s="12">
        <v>0</v>
      </c>
      <c r="F138" s="12">
        <v>0</v>
      </c>
      <c r="G138" s="13">
        <v>0</v>
      </c>
      <c r="H138" s="12">
        <v>0</v>
      </c>
      <c r="I138" s="12">
        <v>0</v>
      </c>
      <c r="J138" s="12">
        <v>0</v>
      </c>
      <c r="K138" s="12">
        <v>0</v>
      </c>
      <c r="L138" s="13">
        <v>0</v>
      </c>
      <c r="M138" s="12">
        <v>0</v>
      </c>
      <c r="N138" s="12">
        <v>0</v>
      </c>
      <c r="O138" s="12">
        <v>0</v>
      </c>
      <c r="P138" s="12">
        <v>0</v>
      </c>
      <c r="Q138" s="13">
        <v>0</v>
      </c>
      <c r="R138" s="12">
        <v>0</v>
      </c>
      <c r="S138" s="12">
        <v>0</v>
      </c>
      <c r="T138" s="12">
        <v>0</v>
      </c>
      <c r="U138" s="12">
        <v>0</v>
      </c>
      <c r="V138" s="13">
        <v>0</v>
      </c>
      <c r="W138" s="6">
        <v>0</v>
      </c>
      <c r="X138" s="6">
        <v>1</v>
      </c>
      <c r="Y138" s="6">
        <v>0</v>
      </c>
      <c r="Z138" s="6">
        <v>0</v>
      </c>
      <c r="AA138" s="6">
        <v>0</v>
      </c>
    </row>
    <row r="139" spans="1:27" x14ac:dyDescent="0.3">
      <c r="A139" s="11" t="s">
        <v>913</v>
      </c>
      <c r="B139" s="4" t="s">
        <v>914</v>
      </c>
      <c r="C139" s="12">
        <v>0</v>
      </c>
      <c r="D139" s="12">
        <v>0</v>
      </c>
      <c r="E139" s="12">
        <v>0</v>
      </c>
      <c r="F139" s="12">
        <v>245</v>
      </c>
      <c r="G139" s="13">
        <v>0</v>
      </c>
      <c r="H139" s="12">
        <v>0</v>
      </c>
      <c r="I139" s="12">
        <v>0</v>
      </c>
      <c r="J139" s="12">
        <v>0</v>
      </c>
      <c r="K139" s="12">
        <v>245</v>
      </c>
      <c r="L139" s="13">
        <v>0</v>
      </c>
      <c r="M139" s="12">
        <v>0</v>
      </c>
      <c r="N139" s="12">
        <v>0</v>
      </c>
      <c r="O139" s="12">
        <v>0</v>
      </c>
      <c r="P139" s="12">
        <v>245</v>
      </c>
      <c r="Q139" s="13">
        <v>0</v>
      </c>
      <c r="R139" s="12">
        <v>0</v>
      </c>
      <c r="S139" s="12">
        <v>0</v>
      </c>
      <c r="T139" s="12">
        <v>0</v>
      </c>
      <c r="U139" s="12">
        <v>245</v>
      </c>
      <c r="V139" s="13">
        <v>0</v>
      </c>
      <c r="W139" s="6">
        <v>0</v>
      </c>
      <c r="X139" s="6">
        <v>0</v>
      </c>
      <c r="Y139" s="6">
        <v>0</v>
      </c>
      <c r="Z139" s="6">
        <v>245</v>
      </c>
      <c r="AA139" s="6">
        <v>0</v>
      </c>
    </row>
    <row r="140" spans="1:27" x14ac:dyDescent="0.3">
      <c r="A140" s="11" t="s">
        <v>728</v>
      </c>
      <c r="B140" s="4" t="s">
        <v>729</v>
      </c>
      <c r="C140" s="12">
        <v>0</v>
      </c>
      <c r="D140" s="12">
        <v>0</v>
      </c>
      <c r="E140" s="12">
        <v>0</v>
      </c>
      <c r="F140" s="12">
        <v>0</v>
      </c>
      <c r="G140" s="13">
        <v>0</v>
      </c>
      <c r="H140" s="12">
        <v>0</v>
      </c>
      <c r="I140" s="12">
        <v>0</v>
      </c>
      <c r="J140" s="12">
        <v>0</v>
      </c>
      <c r="K140" s="12">
        <v>1</v>
      </c>
      <c r="L140" s="13">
        <v>0</v>
      </c>
      <c r="M140" s="12">
        <v>0</v>
      </c>
      <c r="N140" s="12">
        <v>0</v>
      </c>
      <c r="O140" s="12">
        <v>0</v>
      </c>
      <c r="P140" s="12">
        <v>0</v>
      </c>
      <c r="Q140" s="13">
        <v>0</v>
      </c>
      <c r="R140" s="12">
        <v>0</v>
      </c>
      <c r="S140" s="12">
        <v>0</v>
      </c>
      <c r="T140" s="12">
        <v>0</v>
      </c>
      <c r="U140" s="12">
        <v>1</v>
      </c>
      <c r="V140" s="13">
        <v>0</v>
      </c>
      <c r="W140" s="6">
        <v>0</v>
      </c>
      <c r="X140" s="6">
        <v>0</v>
      </c>
      <c r="Y140" s="6">
        <v>0</v>
      </c>
      <c r="Z140" s="6">
        <v>1</v>
      </c>
      <c r="AA140" s="6">
        <v>0</v>
      </c>
    </row>
    <row r="141" spans="1:27" x14ac:dyDescent="0.3">
      <c r="A141" s="11" t="s">
        <v>630</v>
      </c>
      <c r="B141" s="4" t="s">
        <v>65</v>
      </c>
      <c r="C141" s="12">
        <v>0</v>
      </c>
      <c r="D141" s="12">
        <v>0</v>
      </c>
      <c r="E141" s="12">
        <v>0.5</v>
      </c>
      <c r="F141" s="12">
        <v>0</v>
      </c>
      <c r="G141" s="13">
        <v>0</v>
      </c>
      <c r="H141" s="12">
        <v>0</v>
      </c>
      <c r="I141" s="12">
        <v>0</v>
      </c>
      <c r="J141" s="12">
        <v>0</v>
      </c>
      <c r="K141" s="12">
        <v>0</v>
      </c>
      <c r="L141" s="13">
        <v>0</v>
      </c>
      <c r="M141" s="12">
        <v>0</v>
      </c>
      <c r="N141" s="12">
        <v>0</v>
      </c>
      <c r="O141" s="12">
        <v>0</v>
      </c>
      <c r="P141" s="12">
        <v>0</v>
      </c>
      <c r="Q141" s="13">
        <v>0</v>
      </c>
      <c r="R141" s="12">
        <v>0</v>
      </c>
      <c r="S141" s="12">
        <v>0</v>
      </c>
      <c r="T141" s="12">
        <v>0</v>
      </c>
      <c r="U141" s="12">
        <v>0</v>
      </c>
      <c r="V141" s="13">
        <v>0</v>
      </c>
      <c r="W141" s="6">
        <v>0</v>
      </c>
      <c r="X141" s="6">
        <v>0</v>
      </c>
      <c r="Y141" s="6">
        <v>1</v>
      </c>
      <c r="Z141" s="6">
        <v>0</v>
      </c>
      <c r="AA141" s="6">
        <v>0</v>
      </c>
    </row>
    <row r="142" spans="1:27" x14ac:dyDescent="0.3">
      <c r="A142" s="11" t="s">
        <v>280</v>
      </c>
      <c r="B142" s="4" t="s">
        <v>65</v>
      </c>
      <c r="C142" s="12">
        <v>26.5</v>
      </c>
      <c r="D142" s="12">
        <v>0</v>
      </c>
      <c r="E142" s="12">
        <v>0</v>
      </c>
      <c r="F142" s="12">
        <v>2</v>
      </c>
      <c r="G142" s="13">
        <v>6</v>
      </c>
      <c r="H142" s="12">
        <v>25</v>
      </c>
      <c r="I142" s="12">
        <v>0</v>
      </c>
      <c r="J142" s="12">
        <v>0</v>
      </c>
      <c r="K142" s="12">
        <v>1.75</v>
      </c>
      <c r="L142" s="13">
        <v>7</v>
      </c>
      <c r="M142" s="12">
        <v>26.5</v>
      </c>
      <c r="N142" s="12">
        <v>0</v>
      </c>
      <c r="O142" s="12">
        <v>0</v>
      </c>
      <c r="P142" s="12">
        <v>2</v>
      </c>
      <c r="Q142" s="13">
        <v>6</v>
      </c>
      <c r="R142" s="12">
        <v>25</v>
      </c>
      <c r="S142" s="12">
        <v>0</v>
      </c>
      <c r="T142" s="12">
        <v>0</v>
      </c>
      <c r="U142" s="12">
        <v>1.75</v>
      </c>
      <c r="V142" s="13">
        <v>6</v>
      </c>
      <c r="W142" s="6">
        <v>26</v>
      </c>
      <c r="X142" s="6">
        <v>0</v>
      </c>
      <c r="Y142" s="6">
        <v>0</v>
      </c>
      <c r="Z142" s="6">
        <v>2</v>
      </c>
      <c r="AA142" s="6">
        <v>7</v>
      </c>
    </row>
    <row r="143" spans="1:27" x14ac:dyDescent="0.3">
      <c r="A143" s="11" t="s">
        <v>221</v>
      </c>
      <c r="B143" s="4" t="s">
        <v>222</v>
      </c>
      <c r="C143" s="12">
        <v>4.75</v>
      </c>
      <c r="D143" s="12">
        <v>2</v>
      </c>
      <c r="E143" s="12">
        <v>1.25</v>
      </c>
      <c r="F143" s="12">
        <v>2.75</v>
      </c>
      <c r="G143" s="13">
        <v>0.5</v>
      </c>
      <c r="H143" s="12">
        <v>3.75</v>
      </c>
      <c r="I143" s="12">
        <v>1.75</v>
      </c>
      <c r="J143" s="12">
        <v>1.25</v>
      </c>
      <c r="K143" s="12">
        <v>2.25</v>
      </c>
      <c r="L143" s="13">
        <v>0.75</v>
      </c>
      <c r="M143" s="12">
        <v>4.75</v>
      </c>
      <c r="N143" s="12">
        <v>2</v>
      </c>
      <c r="O143" s="12">
        <v>1.25</v>
      </c>
      <c r="P143" s="12">
        <v>2.75</v>
      </c>
      <c r="Q143" s="13">
        <v>0.5</v>
      </c>
      <c r="R143" s="12">
        <v>3.75</v>
      </c>
      <c r="S143" s="12">
        <v>1.75</v>
      </c>
      <c r="T143" s="12">
        <v>1.25</v>
      </c>
      <c r="U143" s="12">
        <v>2.25</v>
      </c>
      <c r="V143" s="13">
        <v>0.75</v>
      </c>
      <c r="W143" s="6">
        <v>5</v>
      </c>
      <c r="X143" s="6">
        <v>2</v>
      </c>
      <c r="Y143" s="6">
        <v>2</v>
      </c>
      <c r="Z143" s="6">
        <v>3</v>
      </c>
      <c r="AA143" s="6">
        <v>1</v>
      </c>
    </row>
    <row r="144" spans="1:27" x14ac:dyDescent="0.3">
      <c r="A144" s="11" t="s">
        <v>363</v>
      </c>
      <c r="B144" s="4" t="s">
        <v>364</v>
      </c>
      <c r="C144" s="12">
        <v>0.75</v>
      </c>
      <c r="D144" s="12">
        <v>0</v>
      </c>
      <c r="E144" s="12">
        <v>0</v>
      </c>
      <c r="F144" s="12">
        <v>0</v>
      </c>
      <c r="G144" s="13">
        <v>0</v>
      </c>
      <c r="H144" s="12">
        <v>0.75</v>
      </c>
      <c r="I144" s="12">
        <v>0</v>
      </c>
      <c r="J144" s="12">
        <v>0</v>
      </c>
      <c r="K144" s="12">
        <v>0</v>
      </c>
      <c r="L144" s="13">
        <v>0</v>
      </c>
      <c r="M144" s="12">
        <v>0.75</v>
      </c>
      <c r="N144" s="12">
        <v>0</v>
      </c>
      <c r="O144" s="12">
        <v>0</v>
      </c>
      <c r="P144" s="12">
        <v>0</v>
      </c>
      <c r="Q144" s="13">
        <v>0</v>
      </c>
      <c r="R144" s="12">
        <v>0.75</v>
      </c>
      <c r="S144" s="12">
        <v>0</v>
      </c>
      <c r="T144" s="12">
        <v>0</v>
      </c>
      <c r="U144" s="12">
        <v>0</v>
      </c>
      <c r="V144" s="13">
        <v>0</v>
      </c>
      <c r="W144" s="6">
        <v>1</v>
      </c>
      <c r="X144" s="6">
        <v>0</v>
      </c>
      <c r="Y144" s="6">
        <v>0</v>
      </c>
      <c r="Z144" s="6">
        <v>0</v>
      </c>
      <c r="AA144" s="6">
        <v>0</v>
      </c>
    </row>
    <row r="145" spans="1:27" x14ac:dyDescent="0.3">
      <c r="A145" s="11" t="s">
        <v>223</v>
      </c>
      <c r="B145" s="4" t="s">
        <v>224</v>
      </c>
      <c r="C145" s="12">
        <v>3</v>
      </c>
      <c r="D145" s="12">
        <v>1.25</v>
      </c>
      <c r="E145" s="12">
        <v>1.25</v>
      </c>
      <c r="F145" s="12">
        <v>3.25</v>
      </c>
      <c r="G145" s="13">
        <v>0.5</v>
      </c>
      <c r="H145" s="12">
        <v>2</v>
      </c>
      <c r="I145" s="12">
        <v>1</v>
      </c>
      <c r="J145" s="12">
        <v>1.5</v>
      </c>
      <c r="K145" s="12">
        <v>3.25</v>
      </c>
      <c r="L145" s="13">
        <v>0.75</v>
      </c>
      <c r="M145" s="12">
        <v>3</v>
      </c>
      <c r="N145" s="12">
        <v>1.25</v>
      </c>
      <c r="O145" s="12">
        <v>1.25</v>
      </c>
      <c r="P145" s="12">
        <v>3.25</v>
      </c>
      <c r="Q145" s="13">
        <v>0.5</v>
      </c>
      <c r="R145" s="12">
        <v>2</v>
      </c>
      <c r="S145" s="12">
        <v>1</v>
      </c>
      <c r="T145" s="12">
        <v>1.5</v>
      </c>
      <c r="U145" s="12">
        <v>3.25</v>
      </c>
      <c r="V145" s="13">
        <v>0.75</v>
      </c>
      <c r="W145" s="6">
        <v>3</v>
      </c>
      <c r="X145" s="6">
        <v>2</v>
      </c>
      <c r="Y145" s="6">
        <v>2</v>
      </c>
      <c r="Z145" s="6">
        <v>4</v>
      </c>
      <c r="AA145" s="6">
        <v>1</v>
      </c>
    </row>
    <row r="146" spans="1:27" x14ac:dyDescent="0.3">
      <c r="A146" s="11" t="s">
        <v>246</v>
      </c>
      <c r="B146" s="4" t="s">
        <v>247</v>
      </c>
      <c r="C146" s="12">
        <v>2</v>
      </c>
      <c r="D146" s="12">
        <v>0</v>
      </c>
      <c r="E146" s="12">
        <v>0</v>
      </c>
      <c r="F146" s="12">
        <v>0</v>
      </c>
      <c r="G146" s="13">
        <v>0.25</v>
      </c>
      <c r="H146" s="12">
        <v>2</v>
      </c>
      <c r="I146" s="12">
        <v>0</v>
      </c>
      <c r="J146" s="12">
        <v>0</v>
      </c>
      <c r="K146" s="12">
        <v>0</v>
      </c>
      <c r="L146" s="13">
        <v>0.25</v>
      </c>
      <c r="M146" s="12">
        <v>2</v>
      </c>
      <c r="N146" s="12">
        <v>0</v>
      </c>
      <c r="O146" s="12">
        <v>0</v>
      </c>
      <c r="P146" s="12">
        <v>0</v>
      </c>
      <c r="Q146" s="13">
        <v>0.25</v>
      </c>
      <c r="R146" s="12">
        <v>2</v>
      </c>
      <c r="S146" s="12">
        <v>0</v>
      </c>
      <c r="T146" s="12">
        <v>0</v>
      </c>
      <c r="U146" s="12">
        <v>0</v>
      </c>
      <c r="V146" s="13">
        <v>0.25</v>
      </c>
      <c r="W146" s="6">
        <v>2</v>
      </c>
      <c r="X146" s="6">
        <v>0</v>
      </c>
      <c r="Y146" s="6">
        <v>0</v>
      </c>
      <c r="Z146" s="6">
        <v>0</v>
      </c>
      <c r="AA146" s="6">
        <v>1</v>
      </c>
    </row>
    <row r="147" spans="1:27" x14ac:dyDescent="0.3">
      <c r="A147" s="11" t="s">
        <v>285</v>
      </c>
      <c r="B147" s="4" t="s">
        <v>286</v>
      </c>
      <c r="C147" s="12">
        <v>1.75</v>
      </c>
      <c r="D147" s="12">
        <v>1</v>
      </c>
      <c r="E147" s="12">
        <v>1</v>
      </c>
      <c r="F147" s="12">
        <v>2.5</v>
      </c>
      <c r="G147" s="13">
        <v>0</v>
      </c>
      <c r="H147" s="12">
        <v>1</v>
      </c>
      <c r="I147" s="12">
        <v>0.75</v>
      </c>
      <c r="J147" s="12">
        <v>1</v>
      </c>
      <c r="K147" s="12">
        <v>2.75</v>
      </c>
      <c r="L147" s="13">
        <v>0</v>
      </c>
      <c r="M147" s="12">
        <v>1.75</v>
      </c>
      <c r="N147" s="12">
        <v>1</v>
      </c>
      <c r="O147" s="12">
        <v>1</v>
      </c>
      <c r="P147" s="12">
        <v>2.5</v>
      </c>
      <c r="Q147" s="13">
        <v>0</v>
      </c>
      <c r="R147" s="12">
        <v>1</v>
      </c>
      <c r="S147" s="12">
        <v>0.75</v>
      </c>
      <c r="T147" s="12">
        <v>1</v>
      </c>
      <c r="U147" s="12">
        <v>2.75</v>
      </c>
      <c r="V147" s="13">
        <v>0</v>
      </c>
      <c r="W147" s="6">
        <v>2</v>
      </c>
      <c r="X147" s="6">
        <v>1</v>
      </c>
      <c r="Y147" s="6">
        <v>1</v>
      </c>
      <c r="Z147" s="6">
        <v>3</v>
      </c>
      <c r="AA147" s="6">
        <v>0</v>
      </c>
    </row>
    <row r="148" spans="1:27" x14ac:dyDescent="0.3">
      <c r="A148" s="11" t="s">
        <v>248</v>
      </c>
      <c r="B148" s="4" t="s">
        <v>249</v>
      </c>
      <c r="C148" s="12">
        <v>0.5</v>
      </c>
      <c r="D148" s="12">
        <v>0</v>
      </c>
      <c r="E148" s="12">
        <v>0</v>
      </c>
      <c r="F148" s="12">
        <v>0.25</v>
      </c>
      <c r="G148" s="13">
        <v>0.25</v>
      </c>
      <c r="H148" s="12">
        <v>0.25</v>
      </c>
      <c r="I148" s="12">
        <v>0</v>
      </c>
      <c r="J148" s="12">
        <v>0</v>
      </c>
      <c r="K148" s="12">
        <v>0.25</v>
      </c>
      <c r="L148" s="13">
        <v>0.25</v>
      </c>
      <c r="M148" s="12">
        <v>0.5</v>
      </c>
      <c r="N148" s="12">
        <v>0</v>
      </c>
      <c r="O148" s="12">
        <v>0</v>
      </c>
      <c r="P148" s="12">
        <v>0.25</v>
      </c>
      <c r="Q148" s="13">
        <v>0.25</v>
      </c>
      <c r="R148" s="12">
        <v>0.25</v>
      </c>
      <c r="S148" s="12">
        <v>0</v>
      </c>
      <c r="T148" s="12">
        <v>0</v>
      </c>
      <c r="U148" s="12">
        <v>0.25</v>
      </c>
      <c r="V148" s="13">
        <v>0.25</v>
      </c>
      <c r="W148" s="6">
        <v>1</v>
      </c>
      <c r="X148" s="6">
        <v>0</v>
      </c>
      <c r="Y148" s="6">
        <v>0</v>
      </c>
      <c r="Z148" s="6">
        <v>1</v>
      </c>
      <c r="AA148" s="6">
        <v>1</v>
      </c>
    </row>
    <row r="149" spans="1:27" x14ac:dyDescent="0.3">
      <c r="A149" s="11" t="s">
        <v>225</v>
      </c>
      <c r="B149" s="4" t="s">
        <v>66</v>
      </c>
      <c r="C149" s="12">
        <v>5</v>
      </c>
      <c r="D149" s="12">
        <v>0</v>
      </c>
      <c r="E149" s="12">
        <v>0</v>
      </c>
      <c r="F149" s="12">
        <v>4</v>
      </c>
      <c r="G149" s="13">
        <v>0</v>
      </c>
      <c r="H149" s="12">
        <v>5</v>
      </c>
      <c r="I149" s="12">
        <v>0</v>
      </c>
      <c r="J149" s="12">
        <v>0</v>
      </c>
      <c r="K149" s="12">
        <v>4</v>
      </c>
      <c r="L149" s="13">
        <v>0</v>
      </c>
      <c r="M149" s="12">
        <v>5</v>
      </c>
      <c r="N149" s="12">
        <v>0</v>
      </c>
      <c r="O149" s="12">
        <v>0</v>
      </c>
      <c r="P149" s="12">
        <v>4</v>
      </c>
      <c r="Q149" s="13">
        <v>0</v>
      </c>
      <c r="R149" s="12">
        <v>5</v>
      </c>
      <c r="S149" s="12">
        <v>0</v>
      </c>
      <c r="T149" s="12">
        <v>0</v>
      </c>
      <c r="U149" s="12">
        <v>4</v>
      </c>
      <c r="V149" s="13">
        <v>0</v>
      </c>
      <c r="W149" s="6">
        <v>5</v>
      </c>
      <c r="X149" s="6">
        <v>0</v>
      </c>
      <c r="Y149" s="6">
        <v>0</v>
      </c>
      <c r="Z149" s="6">
        <v>4</v>
      </c>
      <c r="AA149" s="6">
        <v>0</v>
      </c>
    </row>
    <row r="150" spans="1:27" x14ac:dyDescent="0.3">
      <c r="A150" s="11" t="s">
        <v>283</v>
      </c>
      <c r="B150" s="4" t="s">
        <v>67</v>
      </c>
      <c r="C150" s="12">
        <v>0</v>
      </c>
      <c r="D150" s="12">
        <v>0</v>
      </c>
      <c r="E150" s="12">
        <v>3</v>
      </c>
      <c r="F150" s="12">
        <v>0</v>
      </c>
      <c r="G150" s="13">
        <v>0</v>
      </c>
      <c r="H150" s="12">
        <v>0</v>
      </c>
      <c r="I150" s="12">
        <v>0</v>
      </c>
      <c r="J150" s="12">
        <v>3</v>
      </c>
      <c r="K150" s="12">
        <v>0</v>
      </c>
      <c r="L150" s="13">
        <v>0</v>
      </c>
      <c r="M150" s="12">
        <v>0</v>
      </c>
      <c r="N150" s="12">
        <v>0</v>
      </c>
      <c r="O150" s="12">
        <v>3</v>
      </c>
      <c r="P150" s="12">
        <v>0</v>
      </c>
      <c r="Q150" s="13">
        <v>0</v>
      </c>
      <c r="R150" s="12">
        <v>0</v>
      </c>
      <c r="S150" s="12">
        <v>0</v>
      </c>
      <c r="T150" s="12">
        <v>3</v>
      </c>
      <c r="U150" s="12">
        <v>0</v>
      </c>
      <c r="V150" s="13">
        <v>0</v>
      </c>
      <c r="W150" s="6">
        <v>0</v>
      </c>
      <c r="X150" s="6">
        <v>0</v>
      </c>
      <c r="Y150" s="6">
        <v>3</v>
      </c>
      <c r="Z150" s="6">
        <v>0</v>
      </c>
      <c r="AA150" s="6">
        <v>0</v>
      </c>
    </row>
    <row r="151" spans="1:27" x14ac:dyDescent="0.3">
      <c r="A151" s="11" t="s">
        <v>372</v>
      </c>
      <c r="B151" s="4" t="s">
        <v>373</v>
      </c>
      <c r="C151" s="12">
        <v>0</v>
      </c>
      <c r="D151" s="12">
        <v>0</v>
      </c>
      <c r="E151" s="12">
        <v>1</v>
      </c>
      <c r="F151" s="12">
        <v>0.25</v>
      </c>
      <c r="G151" s="13">
        <v>0</v>
      </c>
      <c r="H151" s="12">
        <v>0</v>
      </c>
      <c r="I151" s="12">
        <v>0</v>
      </c>
      <c r="J151" s="12">
        <v>1</v>
      </c>
      <c r="K151" s="12">
        <v>0.25</v>
      </c>
      <c r="L151" s="13">
        <v>0</v>
      </c>
      <c r="M151" s="12">
        <v>0</v>
      </c>
      <c r="N151" s="12">
        <v>0</v>
      </c>
      <c r="O151" s="12">
        <v>1</v>
      </c>
      <c r="P151" s="12">
        <v>0.25</v>
      </c>
      <c r="Q151" s="13">
        <v>0</v>
      </c>
      <c r="R151" s="12">
        <v>0</v>
      </c>
      <c r="S151" s="12">
        <v>0</v>
      </c>
      <c r="T151" s="12">
        <v>1</v>
      </c>
      <c r="U151" s="12">
        <v>0.25</v>
      </c>
      <c r="V151" s="13">
        <v>0</v>
      </c>
      <c r="W151" s="6">
        <v>0</v>
      </c>
      <c r="X151" s="6">
        <v>0</v>
      </c>
      <c r="Y151" s="6">
        <v>1</v>
      </c>
      <c r="Z151" s="6">
        <v>1</v>
      </c>
      <c r="AA151" s="6">
        <v>0</v>
      </c>
    </row>
    <row r="152" spans="1:27" x14ac:dyDescent="0.3">
      <c r="A152" s="11" t="s">
        <v>226</v>
      </c>
      <c r="B152" s="4" t="s">
        <v>69</v>
      </c>
      <c r="C152" s="12">
        <v>5.75</v>
      </c>
      <c r="D152" s="12">
        <v>2.75</v>
      </c>
      <c r="E152" s="12">
        <v>4.25</v>
      </c>
      <c r="F152" s="12">
        <v>5.5</v>
      </c>
      <c r="G152" s="13">
        <v>0</v>
      </c>
      <c r="H152" s="12">
        <v>6.25</v>
      </c>
      <c r="I152" s="12">
        <v>1.75</v>
      </c>
      <c r="J152" s="12">
        <v>4.25</v>
      </c>
      <c r="K152" s="12">
        <v>5.5</v>
      </c>
      <c r="L152" s="13">
        <v>0</v>
      </c>
      <c r="M152" s="12">
        <v>5.75</v>
      </c>
      <c r="N152" s="12">
        <v>2.75</v>
      </c>
      <c r="O152" s="12">
        <v>4.25</v>
      </c>
      <c r="P152" s="12">
        <v>5.5</v>
      </c>
      <c r="Q152" s="13">
        <v>0</v>
      </c>
      <c r="R152" s="12">
        <v>6.25</v>
      </c>
      <c r="S152" s="12">
        <v>1.75</v>
      </c>
      <c r="T152" s="12">
        <v>4.25</v>
      </c>
      <c r="U152" s="12">
        <v>5.5</v>
      </c>
      <c r="V152" s="13">
        <v>0</v>
      </c>
      <c r="W152" s="6">
        <v>6</v>
      </c>
      <c r="X152" s="6">
        <v>3</v>
      </c>
      <c r="Y152" s="6">
        <v>5</v>
      </c>
      <c r="Z152" s="6">
        <v>6</v>
      </c>
      <c r="AA152" s="6">
        <v>0</v>
      </c>
    </row>
    <row r="153" spans="1:27" x14ac:dyDescent="0.3">
      <c r="A153" s="11" t="s">
        <v>338</v>
      </c>
      <c r="B153" s="4" t="s">
        <v>70</v>
      </c>
      <c r="C153" s="12">
        <v>0</v>
      </c>
      <c r="D153" s="12">
        <v>0</v>
      </c>
      <c r="E153" s="12">
        <v>0</v>
      </c>
      <c r="F153" s="12">
        <v>0.25</v>
      </c>
      <c r="G153" s="13">
        <v>0</v>
      </c>
      <c r="H153" s="12">
        <v>0</v>
      </c>
      <c r="I153" s="12">
        <v>0</v>
      </c>
      <c r="J153" s="12">
        <v>0</v>
      </c>
      <c r="K153" s="12">
        <v>0</v>
      </c>
      <c r="L153" s="13">
        <v>0</v>
      </c>
      <c r="M153" s="12">
        <v>0</v>
      </c>
      <c r="N153" s="12">
        <v>0</v>
      </c>
      <c r="O153" s="12">
        <v>0</v>
      </c>
      <c r="P153" s="12">
        <v>0.25</v>
      </c>
      <c r="Q153" s="13">
        <v>0</v>
      </c>
      <c r="R153" s="12">
        <v>0</v>
      </c>
      <c r="S153" s="12">
        <v>0</v>
      </c>
      <c r="T153" s="12">
        <v>0</v>
      </c>
      <c r="U153" s="12">
        <v>0</v>
      </c>
      <c r="V153" s="13">
        <v>0</v>
      </c>
      <c r="W153" s="6">
        <v>0</v>
      </c>
      <c r="X153" s="6">
        <v>0</v>
      </c>
      <c r="Y153" s="6">
        <v>0</v>
      </c>
      <c r="Z153" s="6">
        <v>1</v>
      </c>
      <c r="AA153" s="6">
        <v>0</v>
      </c>
    </row>
    <row r="154" spans="1:27" x14ac:dyDescent="0.3">
      <c r="A154" s="11" t="s">
        <v>697</v>
      </c>
      <c r="B154" s="4" t="s">
        <v>698</v>
      </c>
      <c r="C154" s="12">
        <v>0.25</v>
      </c>
      <c r="D154" s="12">
        <v>0</v>
      </c>
      <c r="E154" s="12">
        <v>0</v>
      </c>
      <c r="F154" s="12">
        <v>0</v>
      </c>
      <c r="G154" s="13">
        <v>0</v>
      </c>
      <c r="H154" s="12">
        <v>0.25</v>
      </c>
      <c r="I154" s="12">
        <v>0</v>
      </c>
      <c r="J154" s="12">
        <v>0</v>
      </c>
      <c r="K154" s="12">
        <v>0.5</v>
      </c>
      <c r="L154" s="13">
        <v>0</v>
      </c>
      <c r="M154" s="12">
        <v>0.25</v>
      </c>
      <c r="N154" s="12">
        <v>0</v>
      </c>
      <c r="O154" s="12">
        <v>0</v>
      </c>
      <c r="P154" s="12">
        <v>0</v>
      </c>
      <c r="Q154" s="13">
        <v>0</v>
      </c>
      <c r="R154" s="12">
        <v>0.25</v>
      </c>
      <c r="S154" s="12">
        <v>0</v>
      </c>
      <c r="T154" s="12">
        <v>0</v>
      </c>
      <c r="U154" s="12">
        <v>0</v>
      </c>
      <c r="V154" s="13">
        <v>0</v>
      </c>
      <c r="W154" s="6">
        <v>1</v>
      </c>
      <c r="X154" s="6">
        <v>0</v>
      </c>
      <c r="Y154" s="6">
        <v>0</v>
      </c>
      <c r="Z154" s="6">
        <v>1</v>
      </c>
      <c r="AA154" s="6">
        <v>0</v>
      </c>
    </row>
    <row r="155" spans="1:27" x14ac:dyDescent="0.3">
      <c r="A155" s="11" t="s">
        <v>346</v>
      </c>
      <c r="B155" s="4" t="s">
        <v>71</v>
      </c>
      <c r="C155" s="12">
        <v>0.25</v>
      </c>
      <c r="D155" s="12">
        <v>0.5</v>
      </c>
      <c r="E155" s="12">
        <v>1</v>
      </c>
      <c r="F155" s="12">
        <v>0.25</v>
      </c>
      <c r="G155" s="13">
        <v>0</v>
      </c>
      <c r="H155" s="12">
        <v>0.25</v>
      </c>
      <c r="I155" s="12">
        <v>0.25</v>
      </c>
      <c r="J155" s="12">
        <v>0.75</v>
      </c>
      <c r="K155" s="12">
        <v>0.25</v>
      </c>
      <c r="L155" s="13">
        <v>0</v>
      </c>
      <c r="M155" s="12">
        <v>0.25</v>
      </c>
      <c r="N155" s="12">
        <v>0.5</v>
      </c>
      <c r="O155" s="12">
        <v>1</v>
      </c>
      <c r="P155" s="12">
        <v>0.25</v>
      </c>
      <c r="Q155" s="13">
        <v>0</v>
      </c>
      <c r="R155" s="12">
        <v>0.25</v>
      </c>
      <c r="S155" s="12">
        <v>0.25</v>
      </c>
      <c r="T155" s="12">
        <v>0.75</v>
      </c>
      <c r="U155" s="12">
        <v>0.25</v>
      </c>
      <c r="V155" s="13">
        <v>0</v>
      </c>
      <c r="W155" s="6">
        <v>1</v>
      </c>
      <c r="X155" s="6">
        <v>1</v>
      </c>
      <c r="Y155" s="6">
        <v>1</v>
      </c>
      <c r="Z155" s="6">
        <v>1</v>
      </c>
      <c r="AA155" s="6">
        <v>0</v>
      </c>
    </row>
    <row r="156" spans="1:27" x14ac:dyDescent="0.3">
      <c r="A156" s="11" t="s">
        <v>256</v>
      </c>
      <c r="B156" s="4" t="s">
        <v>72</v>
      </c>
      <c r="C156" s="12">
        <v>0</v>
      </c>
      <c r="D156" s="12">
        <v>0</v>
      </c>
      <c r="E156" s="12">
        <v>0</v>
      </c>
      <c r="F156" s="12">
        <v>0.5</v>
      </c>
      <c r="G156" s="13">
        <v>1.5</v>
      </c>
      <c r="H156" s="12">
        <v>0</v>
      </c>
      <c r="I156" s="12">
        <v>0</v>
      </c>
      <c r="J156" s="12">
        <v>0</v>
      </c>
      <c r="K156" s="12">
        <v>0.5</v>
      </c>
      <c r="L156" s="13">
        <v>1.5</v>
      </c>
      <c r="M156" s="12">
        <v>0</v>
      </c>
      <c r="N156" s="12">
        <v>0</v>
      </c>
      <c r="O156" s="12">
        <v>0</v>
      </c>
      <c r="P156" s="12">
        <v>0.5</v>
      </c>
      <c r="Q156" s="13">
        <v>1.5</v>
      </c>
      <c r="R156" s="12">
        <v>0</v>
      </c>
      <c r="S156" s="12">
        <v>0</v>
      </c>
      <c r="T156" s="12">
        <v>0</v>
      </c>
      <c r="U156" s="12">
        <v>0.5</v>
      </c>
      <c r="V156" s="13">
        <v>1.5</v>
      </c>
      <c r="W156" s="6">
        <v>0</v>
      </c>
      <c r="X156" s="6">
        <v>0</v>
      </c>
      <c r="Y156" s="6">
        <v>0</v>
      </c>
      <c r="Z156" s="6">
        <v>1</v>
      </c>
      <c r="AA156" s="6">
        <v>2</v>
      </c>
    </row>
    <row r="157" spans="1:27" x14ac:dyDescent="0.3">
      <c r="A157" s="11" t="s">
        <v>329</v>
      </c>
      <c r="B157" s="4" t="s">
        <v>149</v>
      </c>
      <c r="C157" s="12">
        <v>1.25</v>
      </c>
      <c r="D157" s="12">
        <v>0</v>
      </c>
      <c r="E157" s="12">
        <v>0</v>
      </c>
      <c r="F157" s="12">
        <v>0</v>
      </c>
      <c r="G157" s="13">
        <v>0</v>
      </c>
      <c r="H157" s="12">
        <v>1.25</v>
      </c>
      <c r="I157" s="12">
        <v>0</v>
      </c>
      <c r="J157" s="12">
        <v>0</v>
      </c>
      <c r="K157" s="12">
        <v>0</v>
      </c>
      <c r="L157" s="13">
        <v>0</v>
      </c>
      <c r="M157" s="12">
        <v>1.25</v>
      </c>
      <c r="N157" s="12">
        <v>0</v>
      </c>
      <c r="O157" s="12">
        <v>0</v>
      </c>
      <c r="P157" s="12">
        <v>0</v>
      </c>
      <c r="Q157" s="13">
        <v>0</v>
      </c>
      <c r="R157" s="12">
        <v>1.25</v>
      </c>
      <c r="S157" s="12">
        <v>0</v>
      </c>
      <c r="T157" s="12">
        <v>0</v>
      </c>
      <c r="U157" s="12">
        <v>0</v>
      </c>
      <c r="V157" s="13">
        <v>0</v>
      </c>
      <c r="W157" s="6">
        <v>2</v>
      </c>
      <c r="X157" s="6">
        <v>0</v>
      </c>
      <c r="Y157" s="6">
        <v>0</v>
      </c>
      <c r="Z157" s="6">
        <v>0</v>
      </c>
      <c r="AA157" s="6">
        <v>0</v>
      </c>
    </row>
    <row r="158" spans="1:27" x14ac:dyDescent="0.3">
      <c r="A158" s="11" t="s">
        <v>374</v>
      </c>
      <c r="B158" s="4" t="s">
        <v>73</v>
      </c>
      <c r="C158" s="12">
        <v>0</v>
      </c>
      <c r="D158" s="12">
        <v>0.25</v>
      </c>
      <c r="E158" s="12">
        <v>0</v>
      </c>
      <c r="F158" s="12">
        <v>0.5</v>
      </c>
      <c r="G158" s="13">
        <v>0</v>
      </c>
      <c r="H158" s="12">
        <v>0</v>
      </c>
      <c r="I158" s="12">
        <v>0.25</v>
      </c>
      <c r="J158" s="12">
        <v>0</v>
      </c>
      <c r="K158" s="12">
        <v>0.5</v>
      </c>
      <c r="L158" s="13">
        <v>0</v>
      </c>
      <c r="M158" s="12">
        <v>0</v>
      </c>
      <c r="N158" s="12">
        <v>0.25</v>
      </c>
      <c r="O158" s="12">
        <v>0</v>
      </c>
      <c r="P158" s="12">
        <v>0.5</v>
      </c>
      <c r="Q158" s="13">
        <v>0</v>
      </c>
      <c r="R158" s="12">
        <v>0</v>
      </c>
      <c r="S158" s="12">
        <v>0.25</v>
      </c>
      <c r="T158" s="12">
        <v>0</v>
      </c>
      <c r="U158" s="12">
        <v>0.5</v>
      </c>
      <c r="V158" s="13">
        <v>0</v>
      </c>
      <c r="W158" s="6">
        <v>0</v>
      </c>
      <c r="X158" s="6">
        <v>1</v>
      </c>
      <c r="Y158" s="6">
        <v>0</v>
      </c>
      <c r="Z158" s="6">
        <v>1</v>
      </c>
      <c r="AA158" s="6">
        <v>0</v>
      </c>
    </row>
    <row r="159" spans="1:27" x14ac:dyDescent="0.3">
      <c r="A159" s="11" t="s">
        <v>251</v>
      </c>
      <c r="B159" s="4" t="s">
        <v>76</v>
      </c>
      <c r="C159" s="12">
        <v>0.25</v>
      </c>
      <c r="D159" s="12">
        <v>0</v>
      </c>
      <c r="E159" s="12">
        <v>0</v>
      </c>
      <c r="F159" s="12">
        <v>0</v>
      </c>
      <c r="G159" s="13">
        <v>0.75</v>
      </c>
      <c r="H159" s="12">
        <v>0.25</v>
      </c>
      <c r="I159" s="12">
        <v>0</v>
      </c>
      <c r="J159" s="12">
        <v>0</v>
      </c>
      <c r="K159" s="12">
        <v>0</v>
      </c>
      <c r="L159" s="13">
        <v>0.25</v>
      </c>
      <c r="M159" s="12">
        <v>0.25</v>
      </c>
      <c r="N159" s="12">
        <v>0</v>
      </c>
      <c r="O159" s="12">
        <v>0</v>
      </c>
      <c r="P159" s="12">
        <v>0</v>
      </c>
      <c r="Q159" s="13">
        <v>0.75</v>
      </c>
      <c r="R159" s="12">
        <v>0.25</v>
      </c>
      <c r="S159" s="12">
        <v>0</v>
      </c>
      <c r="T159" s="12">
        <v>0</v>
      </c>
      <c r="U159" s="12">
        <v>0</v>
      </c>
      <c r="V159" s="13">
        <v>0.25</v>
      </c>
      <c r="W159" s="6">
        <v>1</v>
      </c>
      <c r="X159" s="6">
        <v>0</v>
      </c>
      <c r="Y159" s="6">
        <v>0</v>
      </c>
      <c r="Z159" s="6">
        <v>0</v>
      </c>
      <c r="AA159" s="6">
        <v>1</v>
      </c>
    </row>
    <row r="160" spans="1:27" x14ac:dyDescent="0.3">
      <c r="A160" s="11" t="s">
        <v>339</v>
      </c>
      <c r="B160" s="4" t="s">
        <v>79</v>
      </c>
      <c r="C160" s="12">
        <v>1.25</v>
      </c>
      <c r="D160" s="12">
        <v>0.5</v>
      </c>
      <c r="E160" s="12">
        <v>0.75</v>
      </c>
      <c r="F160" s="12">
        <v>1.5</v>
      </c>
      <c r="G160" s="13">
        <v>0.75</v>
      </c>
      <c r="H160" s="12">
        <v>1.25</v>
      </c>
      <c r="I160" s="12">
        <v>0.5</v>
      </c>
      <c r="J160" s="12">
        <v>0.75</v>
      </c>
      <c r="K160" s="12">
        <v>1.75</v>
      </c>
      <c r="L160" s="13">
        <v>0.75</v>
      </c>
      <c r="M160" s="12">
        <v>1.25</v>
      </c>
      <c r="N160" s="12">
        <v>0.5</v>
      </c>
      <c r="O160" s="12">
        <v>0.75</v>
      </c>
      <c r="P160" s="12">
        <v>1.5</v>
      </c>
      <c r="Q160" s="13">
        <v>0.75</v>
      </c>
      <c r="R160" s="12">
        <v>1.25</v>
      </c>
      <c r="S160" s="12">
        <v>0.5</v>
      </c>
      <c r="T160" s="12">
        <v>0.75</v>
      </c>
      <c r="U160" s="12">
        <v>1.75</v>
      </c>
      <c r="V160" s="13">
        <v>0.75</v>
      </c>
      <c r="W160" s="6">
        <v>2</v>
      </c>
      <c r="X160" s="6">
        <v>1</v>
      </c>
      <c r="Y160" s="6">
        <v>1</v>
      </c>
      <c r="Z160" s="6">
        <v>2</v>
      </c>
      <c r="AA160" s="6">
        <v>1</v>
      </c>
    </row>
    <row r="161" spans="1:27" x14ac:dyDescent="0.3">
      <c r="A161" s="11" t="s">
        <v>227</v>
      </c>
      <c r="B161" s="4" t="s">
        <v>80</v>
      </c>
      <c r="C161" s="12">
        <v>0</v>
      </c>
      <c r="D161" s="12">
        <v>0.75</v>
      </c>
      <c r="E161" s="12">
        <v>0.5</v>
      </c>
      <c r="F161" s="12">
        <v>0</v>
      </c>
      <c r="G161" s="13">
        <v>0</v>
      </c>
      <c r="H161" s="12">
        <v>0</v>
      </c>
      <c r="I161" s="12">
        <v>1.75</v>
      </c>
      <c r="J161" s="12">
        <v>0</v>
      </c>
      <c r="K161" s="12">
        <v>0</v>
      </c>
      <c r="L161" s="13">
        <v>0</v>
      </c>
      <c r="M161" s="12">
        <v>0</v>
      </c>
      <c r="N161" s="12">
        <v>0.75</v>
      </c>
      <c r="O161" s="12">
        <v>0.5</v>
      </c>
      <c r="P161" s="12">
        <v>0</v>
      </c>
      <c r="Q161" s="13">
        <v>0</v>
      </c>
      <c r="R161" s="12">
        <v>0</v>
      </c>
      <c r="S161" s="12">
        <v>1.75</v>
      </c>
      <c r="T161" s="12">
        <v>0</v>
      </c>
      <c r="U161" s="12">
        <v>0</v>
      </c>
      <c r="V161" s="13">
        <v>0</v>
      </c>
      <c r="W161" s="6">
        <v>0</v>
      </c>
      <c r="X161" s="6">
        <v>2</v>
      </c>
      <c r="Y161" s="6">
        <v>1</v>
      </c>
      <c r="Z161" s="6">
        <v>0</v>
      </c>
      <c r="AA161" s="6">
        <v>0</v>
      </c>
    </row>
    <row r="162" spans="1:27" x14ac:dyDescent="0.3">
      <c r="A162" s="11" t="s">
        <v>331</v>
      </c>
      <c r="B162" s="4" t="s">
        <v>81</v>
      </c>
      <c r="C162" s="12">
        <v>2</v>
      </c>
      <c r="D162" s="12">
        <v>1.25</v>
      </c>
      <c r="E162" s="12">
        <v>1.25</v>
      </c>
      <c r="F162" s="12">
        <v>3.5</v>
      </c>
      <c r="G162" s="13">
        <v>0.25</v>
      </c>
      <c r="H162" s="12">
        <v>1.5</v>
      </c>
      <c r="I162" s="12">
        <v>1</v>
      </c>
      <c r="J162" s="12">
        <v>1.25</v>
      </c>
      <c r="K162" s="12">
        <v>3.5</v>
      </c>
      <c r="L162" s="13">
        <v>0.25</v>
      </c>
      <c r="M162" s="12">
        <v>1.5</v>
      </c>
      <c r="N162" s="12">
        <v>1.25</v>
      </c>
      <c r="O162" s="12">
        <v>1.25</v>
      </c>
      <c r="P162" s="12">
        <v>3.5</v>
      </c>
      <c r="Q162" s="13">
        <v>0.25</v>
      </c>
      <c r="R162" s="12">
        <v>1.5</v>
      </c>
      <c r="S162" s="12">
        <v>1</v>
      </c>
      <c r="T162" s="12">
        <v>1.25</v>
      </c>
      <c r="U162" s="12">
        <v>3.5</v>
      </c>
      <c r="V162" s="13">
        <v>0.25</v>
      </c>
      <c r="W162" s="6">
        <v>2</v>
      </c>
      <c r="X162" s="6">
        <v>2</v>
      </c>
      <c r="Y162" s="6">
        <v>2</v>
      </c>
      <c r="Z162" s="6">
        <v>4</v>
      </c>
      <c r="AA162" s="6">
        <v>1</v>
      </c>
    </row>
    <row r="163" spans="1:27" x14ac:dyDescent="0.3">
      <c r="A163" s="11" t="s">
        <v>925</v>
      </c>
      <c r="B163" s="4" t="s">
        <v>926</v>
      </c>
      <c r="C163" s="12">
        <v>0.25</v>
      </c>
      <c r="D163" s="12">
        <v>0</v>
      </c>
      <c r="E163" s="12">
        <v>0</v>
      </c>
      <c r="F163" s="12">
        <v>0</v>
      </c>
      <c r="G163" s="13">
        <v>0</v>
      </c>
      <c r="H163" s="12">
        <v>0.25</v>
      </c>
      <c r="I163" s="12">
        <v>0</v>
      </c>
      <c r="J163" s="12">
        <v>0</v>
      </c>
      <c r="K163" s="12">
        <v>0</v>
      </c>
      <c r="L163" s="13">
        <v>0</v>
      </c>
      <c r="M163" s="12">
        <v>0.25</v>
      </c>
      <c r="N163" s="12">
        <v>0</v>
      </c>
      <c r="O163" s="12">
        <v>0</v>
      </c>
      <c r="P163" s="12">
        <v>0</v>
      </c>
      <c r="Q163" s="13">
        <v>0</v>
      </c>
      <c r="R163" s="12">
        <v>0.25</v>
      </c>
      <c r="S163" s="12">
        <v>0</v>
      </c>
      <c r="T163" s="12">
        <v>0</v>
      </c>
      <c r="U163" s="12">
        <v>0</v>
      </c>
      <c r="V163" s="13">
        <v>0</v>
      </c>
      <c r="W163" s="6">
        <v>1</v>
      </c>
      <c r="X163" s="6">
        <v>0</v>
      </c>
      <c r="Y163" s="6">
        <v>0</v>
      </c>
      <c r="Z163" s="6">
        <v>0</v>
      </c>
      <c r="AA163" s="6">
        <v>0</v>
      </c>
    </row>
    <row r="164" spans="1:27" x14ac:dyDescent="0.3">
      <c r="A164" s="11" t="s">
        <v>228</v>
      </c>
      <c r="B164" s="4" t="s">
        <v>202</v>
      </c>
      <c r="C164" s="12">
        <v>9.5</v>
      </c>
      <c r="D164" s="12">
        <v>6.75</v>
      </c>
      <c r="E164" s="12">
        <v>6.75</v>
      </c>
      <c r="F164" s="12">
        <v>8</v>
      </c>
      <c r="G164" s="13">
        <v>3.5</v>
      </c>
      <c r="H164" s="12">
        <v>12.5</v>
      </c>
      <c r="I164" s="12">
        <v>10.25</v>
      </c>
      <c r="J164" s="12">
        <v>8</v>
      </c>
      <c r="K164" s="12">
        <v>8.75</v>
      </c>
      <c r="L164" s="13">
        <v>3.75</v>
      </c>
      <c r="M164" s="12">
        <v>9.25</v>
      </c>
      <c r="N164" s="12">
        <v>6.75</v>
      </c>
      <c r="O164" s="12">
        <v>6.75</v>
      </c>
      <c r="P164" s="12">
        <v>8</v>
      </c>
      <c r="Q164" s="13">
        <v>3.5</v>
      </c>
      <c r="R164" s="12">
        <v>12.25</v>
      </c>
      <c r="S164" s="12">
        <v>10.75</v>
      </c>
      <c r="T164" s="12">
        <v>8</v>
      </c>
      <c r="U164" s="12">
        <v>8.5</v>
      </c>
      <c r="V164" s="13">
        <v>3.75</v>
      </c>
      <c r="W164" s="6">
        <v>11</v>
      </c>
      <c r="X164" s="6">
        <v>9</v>
      </c>
      <c r="Y164" s="6">
        <v>8</v>
      </c>
      <c r="Z164" s="6">
        <v>9</v>
      </c>
      <c r="AA164" s="6">
        <v>4</v>
      </c>
    </row>
    <row r="165" spans="1:27" x14ac:dyDescent="0.3">
      <c r="A165" s="11" t="s">
        <v>257</v>
      </c>
      <c r="B165" s="4" t="s">
        <v>203</v>
      </c>
      <c r="C165" s="12">
        <v>2.5</v>
      </c>
      <c r="D165" s="12">
        <v>3</v>
      </c>
      <c r="E165" s="12">
        <v>6.5</v>
      </c>
      <c r="F165" s="12">
        <v>4.25</v>
      </c>
      <c r="G165" s="13">
        <v>2.75</v>
      </c>
      <c r="H165" s="12">
        <v>4.5</v>
      </c>
      <c r="I165" s="12">
        <v>7.25</v>
      </c>
      <c r="J165" s="12">
        <v>6.5</v>
      </c>
      <c r="K165" s="12">
        <v>4.75</v>
      </c>
      <c r="L165" s="13">
        <v>2.75</v>
      </c>
      <c r="M165" s="12">
        <v>2.5</v>
      </c>
      <c r="N165" s="12">
        <v>3</v>
      </c>
      <c r="O165" s="12">
        <v>6.5</v>
      </c>
      <c r="P165" s="12">
        <v>4.25</v>
      </c>
      <c r="Q165" s="13">
        <v>2.75</v>
      </c>
      <c r="R165" s="12">
        <v>4.5</v>
      </c>
      <c r="S165" s="12">
        <v>7.25</v>
      </c>
      <c r="T165" s="12">
        <v>6.5</v>
      </c>
      <c r="U165" s="12">
        <v>4.75</v>
      </c>
      <c r="V165" s="13">
        <v>2.75</v>
      </c>
      <c r="W165" s="6">
        <v>4</v>
      </c>
      <c r="X165" s="6">
        <v>6</v>
      </c>
      <c r="Y165" s="6">
        <v>7</v>
      </c>
      <c r="Z165" s="6">
        <v>5</v>
      </c>
      <c r="AA165" s="6">
        <v>3</v>
      </c>
    </row>
    <row r="166" spans="1:27" x14ac:dyDescent="0.3">
      <c r="A166" s="11" t="s">
        <v>229</v>
      </c>
      <c r="B166" s="4" t="s">
        <v>204</v>
      </c>
      <c r="C166" s="12">
        <v>5</v>
      </c>
      <c r="D166" s="12">
        <v>3</v>
      </c>
      <c r="E166" s="12">
        <v>2.5</v>
      </c>
      <c r="F166" s="12">
        <v>3.5</v>
      </c>
      <c r="G166" s="13">
        <v>1.25</v>
      </c>
      <c r="H166" s="12">
        <v>5.25</v>
      </c>
      <c r="I166" s="12">
        <v>2.25</v>
      </c>
      <c r="J166" s="12">
        <v>3</v>
      </c>
      <c r="K166" s="12">
        <v>3.5</v>
      </c>
      <c r="L166" s="13">
        <v>1.5</v>
      </c>
      <c r="M166" s="12">
        <v>5</v>
      </c>
      <c r="N166" s="12">
        <v>3</v>
      </c>
      <c r="O166" s="12">
        <v>2.5</v>
      </c>
      <c r="P166" s="12">
        <v>3.5</v>
      </c>
      <c r="Q166" s="13">
        <v>1.25</v>
      </c>
      <c r="R166" s="12">
        <v>4.75</v>
      </c>
      <c r="S166" s="12">
        <v>2.25</v>
      </c>
      <c r="T166" s="12">
        <v>3</v>
      </c>
      <c r="U166" s="12">
        <v>3.5</v>
      </c>
      <c r="V166" s="13">
        <v>1.5</v>
      </c>
      <c r="W166" s="6">
        <v>5</v>
      </c>
      <c r="X166" s="6">
        <v>3</v>
      </c>
      <c r="Y166" s="6">
        <v>3</v>
      </c>
      <c r="Z166" s="6">
        <v>4</v>
      </c>
      <c r="AA166" s="6">
        <v>2</v>
      </c>
    </row>
    <row r="167" spans="1:27" x14ac:dyDescent="0.3">
      <c r="A167" s="11" t="s">
        <v>466</v>
      </c>
      <c r="B167" s="4" t="s">
        <v>467</v>
      </c>
      <c r="C167" s="12">
        <v>1.5</v>
      </c>
      <c r="D167" s="12">
        <v>0.5</v>
      </c>
      <c r="E167" s="12">
        <v>0</v>
      </c>
      <c r="F167" s="12">
        <v>1.5</v>
      </c>
      <c r="G167" s="13">
        <v>0</v>
      </c>
      <c r="H167" s="12">
        <v>1.5</v>
      </c>
      <c r="I167" s="12">
        <v>0.5</v>
      </c>
      <c r="J167" s="12">
        <v>0</v>
      </c>
      <c r="K167" s="12">
        <v>1.5</v>
      </c>
      <c r="L167" s="13">
        <v>0</v>
      </c>
      <c r="M167" s="12">
        <v>1.5</v>
      </c>
      <c r="N167" s="12">
        <v>0.5</v>
      </c>
      <c r="O167" s="12">
        <v>0</v>
      </c>
      <c r="P167" s="12">
        <v>1.5</v>
      </c>
      <c r="Q167" s="13">
        <v>0</v>
      </c>
      <c r="R167" s="12">
        <v>1.5</v>
      </c>
      <c r="S167" s="12">
        <v>0.5</v>
      </c>
      <c r="T167" s="12">
        <v>0</v>
      </c>
      <c r="U167" s="12">
        <v>1.5</v>
      </c>
      <c r="V167" s="13">
        <v>0</v>
      </c>
      <c r="W167" s="6">
        <v>2</v>
      </c>
      <c r="X167" s="6">
        <v>1</v>
      </c>
      <c r="Y167" s="6">
        <v>0</v>
      </c>
      <c r="Z167" s="6">
        <v>2</v>
      </c>
      <c r="AA167" s="6">
        <v>0</v>
      </c>
    </row>
    <row r="168" spans="1:27" x14ac:dyDescent="0.3">
      <c r="A168" s="11" t="s">
        <v>501</v>
      </c>
      <c r="B168" s="4" t="s">
        <v>502</v>
      </c>
      <c r="C168" s="12">
        <v>0</v>
      </c>
      <c r="D168" s="12">
        <v>0.5</v>
      </c>
      <c r="E168" s="12">
        <v>0.25</v>
      </c>
      <c r="F168" s="12">
        <v>0</v>
      </c>
      <c r="G168" s="13">
        <v>0</v>
      </c>
      <c r="H168" s="12">
        <v>0</v>
      </c>
      <c r="I168" s="12">
        <v>0.5</v>
      </c>
      <c r="J168" s="12">
        <v>0.25</v>
      </c>
      <c r="K168" s="12">
        <v>0</v>
      </c>
      <c r="L168" s="13">
        <v>0</v>
      </c>
      <c r="M168" s="12">
        <v>0</v>
      </c>
      <c r="N168" s="12">
        <v>0.5</v>
      </c>
      <c r="O168" s="12">
        <v>0.25</v>
      </c>
      <c r="P168" s="12">
        <v>0</v>
      </c>
      <c r="Q168" s="13">
        <v>0</v>
      </c>
      <c r="R168" s="12">
        <v>0</v>
      </c>
      <c r="S168" s="12">
        <v>0.5</v>
      </c>
      <c r="T168" s="12">
        <v>0.25</v>
      </c>
      <c r="U168" s="12">
        <v>0</v>
      </c>
      <c r="V168" s="13">
        <v>0</v>
      </c>
      <c r="W168" s="6">
        <v>0</v>
      </c>
      <c r="X168" s="6">
        <v>1</v>
      </c>
      <c r="Y168" s="6">
        <v>1</v>
      </c>
      <c r="Z168" s="6">
        <v>0</v>
      </c>
      <c r="AA168" s="6">
        <v>0</v>
      </c>
    </row>
    <row r="169" spans="1:27" x14ac:dyDescent="0.3">
      <c r="A169" s="11" t="s">
        <v>350</v>
      </c>
      <c r="B169" s="4" t="s">
        <v>82</v>
      </c>
      <c r="C169" s="12">
        <v>2.5</v>
      </c>
      <c r="D169" s="12">
        <v>2.5</v>
      </c>
      <c r="E169" s="12">
        <v>20.5</v>
      </c>
      <c r="F169" s="12">
        <v>63.75</v>
      </c>
      <c r="G169" s="13">
        <v>2.75</v>
      </c>
      <c r="H169" s="12">
        <v>1.5</v>
      </c>
      <c r="I169" s="12">
        <v>7</v>
      </c>
      <c r="J169" s="12">
        <v>19.5</v>
      </c>
      <c r="K169" s="12">
        <v>61</v>
      </c>
      <c r="L169" s="13">
        <v>3.5</v>
      </c>
      <c r="M169" s="12">
        <v>2.5</v>
      </c>
      <c r="N169" s="12">
        <v>2.5</v>
      </c>
      <c r="O169" s="12">
        <v>20.5</v>
      </c>
      <c r="P169" s="12">
        <v>63.5</v>
      </c>
      <c r="Q169" s="13">
        <v>2.5</v>
      </c>
      <c r="R169" s="12">
        <v>1.5</v>
      </c>
      <c r="S169" s="12">
        <v>7</v>
      </c>
      <c r="T169" s="12">
        <v>19.5</v>
      </c>
      <c r="U169" s="12">
        <v>61</v>
      </c>
      <c r="V169" s="13">
        <v>3.5</v>
      </c>
      <c r="W169" s="6">
        <v>2</v>
      </c>
      <c r="X169" s="6">
        <v>5</v>
      </c>
      <c r="Y169" s="6">
        <v>20</v>
      </c>
      <c r="Z169" s="6">
        <v>63</v>
      </c>
      <c r="AA169" s="6">
        <v>4</v>
      </c>
    </row>
    <row r="170" spans="1:27" x14ac:dyDescent="0.3">
      <c r="A170" s="11" t="s">
        <v>345</v>
      </c>
      <c r="B170" s="4" t="s">
        <v>83</v>
      </c>
      <c r="C170" s="12">
        <v>0</v>
      </c>
      <c r="D170" s="12">
        <v>0</v>
      </c>
      <c r="E170" s="12">
        <v>0</v>
      </c>
      <c r="F170" s="12">
        <v>0</v>
      </c>
      <c r="G170" s="13">
        <v>0.25</v>
      </c>
      <c r="H170" s="12">
        <v>0</v>
      </c>
      <c r="I170" s="12">
        <v>0</v>
      </c>
      <c r="J170" s="12">
        <v>0</v>
      </c>
      <c r="K170" s="12">
        <v>0</v>
      </c>
      <c r="L170" s="13">
        <v>0.25</v>
      </c>
      <c r="M170" s="12">
        <v>0</v>
      </c>
      <c r="N170" s="12">
        <v>0</v>
      </c>
      <c r="O170" s="12">
        <v>0</v>
      </c>
      <c r="P170" s="12">
        <v>0</v>
      </c>
      <c r="Q170" s="13">
        <v>0.25</v>
      </c>
      <c r="R170" s="12">
        <v>0</v>
      </c>
      <c r="S170" s="12">
        <v>0</v>
      </c>
      <c r="T170" s="12">
        <v>0</v>
      </c>
      <c r="U170" s="12">
        <v>0</v>
      </c>
      <c r="V170" s="13">
        <v>0.25</v>
      </c>
      <c r="W170" s="6">
        <v>0</v>
      </c>
      <c r="X170" s="6">
        <v>0</v>
      </c>
      <c r="Y170" s="6">
        <v>0</v>
      </c>
      <c r="Z170" s="6">
        <v>0</v>
      </c>
      <c r="AA170" s="6">
        <v>1</v>
      </c>
    </row>
    <row r="171" spans="1:27" x14ac:dyDescent="0.3">
      <c r="A171" s="11" t="s">
        <v>272</v>
      </c>
      <c r="B171" s="4" t="s">
        <v>84</v>
      </c>
      <c r="C171" s="12">
        <v>0</v>
      </c>
      <c r="D171" s="12">
        <v>0</v>
      </c>
      <c r="E171" s="12">
        <v>0</v>
      </c>
      <c r="F171" s="12">
        <v>0</v>
      </c>
      <c r="G171" s="13">
        <v>0.25</v>
      </c>
      <c r="H171" s="12">
        <v>0</v>
      </c>
      <c r="I171" s="12">
        <v>0</v>
      </c>
      <c r="J171" s="12">
        <v>0</v>
      </c>
      <c r="K171" s="12">
        <v>0</v>
      </c>
      <c r="L171" s="13">
        <v>0.25</v>
      </c>
      <c r="M171" s="12">
        <v>0</v>
      </c>
      <c r="N171" s="12">
        <v>0</v>
      </c>
      <c r="O171" s="12">
        <v>0</v>
      </c>
      <c r="P171" s="12">
        <v>0</v>
      </c>
      <c r="Q171" s="13">
        <v>0.25</v>
      </c>
      <c r="R171" s="12">
        <v>0</v>
      </c>
      <c r="S171" s="12">
        <v>0</v>
      </c>
      <c r="T171" s="12">
        <v>0</v>
      </c>
      <c r="U171" s="12">
        <v>0</v>
      </c>
      <c r="V171" s="13">
        <v>0.25</v>
      </c>
      <c r="W171" s="6">
        <v>0</v>
      </c>
      <c r="X171" s="6">
        <v>0</v>
      </c>
      <c r="Y171" s="6">
        <v>0</v>
      </c>
      <c r="Z171" s="6">
        <v>0</v>
      </c>
      <c r="AA171" s="6">
        <v>1</v>
      </c>
    </row>
    <row r="172" spans="1:27" x14ac:dyDescent="0.3">
      <c r="A172" s="11" t="s">
        <v>274</v>
      </c>
      <c r="B172" s="4" t="s">
        <v>160</v>
      </c>
      <c r="C172" s="12">
        <v>0.25</v>
      </c>
      <c r="D172" s="12">
        <v>0</v>
      </c>
      <c r="E172" s="12">
        <v>0.5</v>
      </c>
      <c r="F172" s="12">
        <v>0</v>
      </c>
      <c r="G172" s="13">
        <v>0.5</v>
      </c>
      <c r="H172" s="12">
        <v>0.5</v>
      </c>
      <c r="I172" s="12">
        <v>0</v>
      </c>
      <c r="J172" s="12">
        <v>0.75</v>
      </c>
      <c r="K172" s="12">
        <v>0.25</v>
      </c>
      <c r="L172" s="13">
        <v>0.5</v>
      </c>
      <c r="M172" s="12">
        <v>0.25</v>
      </c>
      <c r="N172" s="12">
        <v>0</v>
      </c>
      <c r="O172" s="12">
        <v>0.5</v>
      </c>
      <c r="P172" s="12">
        <v>0</v>
      </c>
      <c r="Q172" s="13">
        <v>0.5</v>
      </c>
      <c r="R172" s="12">
        <v>0.5</v>
      </c>
      <c r="S172" s="12">
        <v>0</v>
      </c>
      <c r="T172" s="12">
        <v>0.75</v>
      </c>
      <c r="U172" s="12">
        <v>0.25</v>
      </c>
      <c r="V172" s="13">
        <v>0.5</v>
      </c>
      <c r="W172" s="6">
        <v>1</v>
      </c>
      <c r="X172" s="6">
        <v>0</v>
      </c>
      <c r="Y172" s="6">
        <v>1</v>
      </c>
      <c r="Z172" s="6">
        <v>1</v>
      </c>
      <c r="AA172" s="6">
        <v>1</v>
      </c>
    </row>
    <row r="173" spans="1:27" x14ac:dyDescent="0.3">
      <c r="A173" s="11" t="s">
        <v>353</v>
      </c>
      <c r="B173" s="4" t="s">
        <v>86</v>
      </c>
      <c r="C173" s="12">
        <v>0</v>
      </c>
      <c r="D173" s="12">
        <v>0.25</v>
      </c>
      <c r="E173" s="12">
        <v>0</v>
      </c>
      <c r="F173" s="12">
        <v>0</v>
      </c>
      <c r="G173" s="13">
        <v>0</v>
      </c>
      <c r="H173" s="12">
        <v>0</v>
      </c>
      <c r="I173" s="12">
        <v>0.25</v>
      </c>
      <c r="J173" s="12">
        <v>0</v>
      </c>
      <c r="K173" s="12">
        <v>0</v>
      </c>
      <c r="L173" s="13">
        <v>0</v>
      </c>
      <c r="M173" s="12">
        <v>0</v>
      </c>
      <c r="N173" s="12">
        <v>0.25</v>
      </c>
      <c r="O173" s="12">
        <v>0</v>
      </c>
      <c r="P173" s="12">
        <v>0</v>
      </c>
      <c r="Q173" s="13">
        <v>0</v>
      </c>
      <c r="R173" s="12">
        <v>0</v>
      </c>
      <c r="S173" s="12">
        <v>0.25</v>
      </c>
      <c r="T173" s="12">
        <v>0</v>
      </c>
      <c r="U173" s="12">
        <v>0</v>
      </c>
      <c r="V173" s="13">
        <v>0</v>
      </c>
      <c r="W173" s="6">
        <v>0</v>
      </c>
      <c r="X173" s="6">
        <v>1</v>
      </c>
      <c r="Y173" s="6">
        <v>0</v>
      </c>
      <c r="Z173" s="6">
        <v>0</v>
      </c>
      <c r="AA173" s="6">
        <v>0</v>
      </c>
    </row>
    <row r="174" spans="1:27" x14ac:dyDescent="0.3">
      <c r="A174" s="11" t="s">
        <v>231</v>
      </c>
      <c r="B174" s="4" t="s">
        <v>87</v>
      </c>
      <c r="C174" s="12">
        <v>0.5</v>
      </c>
      <c r="D174" s="12">
        <v>0.5</v>
      </c>
      <c r="E174" s="12">
        <v>0.25</v>
      </c>
      <c r="F174" s="12">
        <v>0</v>
      </c>
      <c r="G174" s="13">
        <v>0</v>
      </c>
      <c r="H174" s="12">
        <v>0.5</v>
      </c>
      <c r="I174" s="12">
        <v>0</v>
      </c>
      <c r="J174" s="12">
        <v>0.25</v>
      </c>
      <c r="K174" s="12">
        <v>0</v>
      </c>
      <c r="L174" s="13">
        <v>0</v>
      </c>
      <c r="M174" s="12">
        <v>0.5</v>
      </c>
      <c r="N174" s="12">
        <v>0.5</v>
      </c>
      <c r="O174" s="12">
        <v>0.25</v>
      </c>
      <c r="P174" s="12">
        <v>0</v>
      </c>
      <c r="Q174" s="13">
        <v>0</v>
      </c>
      <c r="R174" s="12">
        <v>0.5</v>
      </c>
      <c r="S174" s="12">
        <v>0</v>
      </c>
      <c r="T174" s="12">
        <v>0.25</v>
      </c>
      <c r="U174" s="12">
        <v>0</v>
      </c>
      <c r="V174" s="13">
        <v>0</v>
      </c>
      <c r="W174" s="6">
        <v>1</v>
      </c>
      <c r="X174" s="6">
        <v>1</v>
      </c>
      <c r="Y174" s="6">
        <v>1</v>
      </c>
      <c r="Z174" s="6">
        <v>0</v>
      </c>
      <c r="AA174" s="6">
        <v>0</v>
      </c>
    </row>
    <row r="175" spans="1:27" x14ac:dyDescent="0.3">
      <c r="A175" s="11" t="s">
        <v>233</v>
      </c>
      <c r="B175" s="4" t="s">
        <v>91</v>
      </c>
      <c r="C175" s="12">
        <v>1.75</v>
      </c>
      <c r="D175" s="12">
        <v>1</v>
      </c>
      <c r="E175" s="12">
        <v>0</v>
      </c>
      <c r="F175" s="12">
        <v>0</v>
      </c>
      <c r="G175" s="13">
        <v>0</v>
      </c>
      <c r="H175" s="12">
        <v>0.5</v>
      </c>
      <c r="I175" s="12">
        <v>1</v>
      </c>
      <c r="J175" s="12">
        <v>0</v>
      </c>
      <c r="K175" s="12">
        <v>0</v>
      </c>
      <c r="L175" s="13">
        <v>0</v>
      </c>
      <c r="M175" s="12">
        <v>1.75</v>
      </c>
      <c r="N175" s="12">
        <v>1</v>
      </c>
      <c r="O175" s="12">
        <v>0</v>
      </c>
      <c r="P175" s="12">
        <v>0</v>
      </c>
      <c r="Q175" s="13">
        <v>0</v>
      </c>
      <c r="R175" s="12">
        <v>0.5</v>
      </c>
      <c r="S175" s="12">
        <v>1</v>
      </c>
      <c r="T175" s="12">
        <v>0</v>
      </c>
      <c r="U175" s="12">
        <v>0</v>
      </c>
      <c r="V175" s="13">
        <v>0</v>
      </c>
      <c r="W175" s="6">
        <v>2</v>
      </c>
      <c r="X175" s="6">
        <v>1</v>
      </c>
      <c r="Y175" s="6">
        <v>0</v>
      </c>
      <c r="Z175" s="6">
        <v>0</v>
      </c>
      <c r="AA175" s="6">
        <v>0</v>
      </c>
    </row>
    <row r="176" spans="1:27" x14ac:dyDescent="0.3">
      <c r="A176" s="11" t="s">
        <v>215</v>
      </c>
      <c r="B176" s="4" t="s">
        <v>95</v>
      </c>
      <c r="C176" s="12">
        <v>0.5</v>
      </c>
      <c r="D176" s="12">
        <v>0.25</v>
      </c>
      <c r="E176" s="12">
        <v>0.25</v>
      </c>
      <c r="F176" s="12">
        <v>1.25</v>
      </c>
      <c r="G176" s="13">
        <v>0.25</v>
      </c>
      <c r="H176" s="12">
        <v>0.5</v>
      </c>
      <c r="I176" s="12">
        <v>0.25</v>
      </c>
      <c r="J176" s="12">
        <v>0.25</v>
      </c>
      <c r="K176" s="12">
        <v>1.25</v>
      </c>
      <c r="L176" s="13">
        <v>0.25</v>
      </c>
      <c r="M176" s="12">
        <v>0.5</v>
      </c>
      <c r="N176" s="12">
        <v>0.25</v>
      </c>
      <c r="O176" s="12">
        <v>0.25</v>
      </c>
      <c r="P176" s="12">
        <v>1.25</v>
      </c>
      <c r="Q176" s="13">
        <v>0.25</v>
      </c>
      <c r="R176" s="12">
        <v>0.5</v>
      </c>
      <c r="S176" s="12">
        <v>0.25</v>
      </c>
      <c r="T176" s="12">
        <v>0.25</v>
      </c>
      <c r="U176" s="12">
        <v>1.25</v>
      </c>
      <c r="V176" s="13">
        <v>0.25</v>
      </c>
      <c r="W176" s="6">
        <v>1</v>
      </c>
      <c r="X176" s="6">
        <v>1</v>
      </c>
      <c r="Y176" s="6">
        <v>1</v>
      </c>
      <c r="Z176" s="6">
        <v>2</v>
      </c>
      <c r="AA176" s="6">
        <v>1</v>
      </c>
    </row>
    <row r="177" spans="1:27" x14ac:dyDescent="0.3">
      <c r="A177" s="11" t="s">
        <v>793</v>
      </c>
      <c r="B177" s="4" t="s">
        <v>494</v>
      </c>
      <c r="C177" s="12">
        <v>0</v>
      </c>
      <c r="D177" s="12">
        <v>1.25</v>
      </c>
      <c r="E177" s="12">
        <v>0</v>
      </c>
      <c r="F177" s="12">
        <v>0</v>
      </c>
      <c r="G177" s="13">
        <v>0</v>
      </c>
      <c r="H177" s="12">
        <v>0</v>
      </c>
      <c r="I177" s="12">
        <v>1.25</v>
      </c>
      <c r="J177" s="12">
        <v>0</v>
      </c>
      <c r="K177" s="12">
        <v>0</v>
      </c>
      <c r="L177" s="13">
        <v>0</v>
      </c>
      <c r="M177" s="12">
        <v>0</v>
      </c>
      <c r="N177" s="12">
        <v>1.25</v>
      </c>
      <c r="O177" s="12">
        <v>0</v>
      </c>
      <c r="P177" s="12">
        <v>0</v>
      </c>
      <c r="Q177" s="13">
        <v>0</v>
      </c>
      <c r="R177" s="12">
        <v>0</v>
      </c>
      <c r="S177" s="12">
        <v>1.25</v>
      </c>
      <c r="T177" s="12">
        <v>0</v>
      </c>
      <c r="U177" s="12">
        <v>0</v>
      </c>
      <c r="V177" s="13">
        <v>0</v>
      </c>
      <c r="W177" s="6">
        <v>0</v>
      </c>
      <c r="X177" s="6">
        <v>2</v>
      </c>
      <c r="Y177" s="6">
        <v>0</v>
      </c>
      <c r="Z177" s="6">
        <v>0</v>
      </c>
      <c r="AA177" s="6">
        <v>0</v>
      </c>
    </row>
    <row r="178" spans="1:27" x14ac:dyDescent="0.3">
      <c r="A178" s="11" t="s">
        <v>145</v>
      </c>
      <c r="B178" s="4" t="s">
        <v>146</v>
      </c>
      <c r="C178" s="12">
        <v>0</v>
      </c>
      <c r="D178" s="12">
        <v>0</v>
      </c>
      <c r="E178" s="12">
        <v>0</v>
      </c>
      <c r="F178" s="12">
        <v>0</v>
      </c>
      <c r="G178" s="13">
        <v>1</v>
      </c>
      <c r="H178" s="12">
        <v>1</v>
      </c>
      <c r="I178" s="12">
        <v>0</v>
      </c>
      <c r="J178" s="12">
        <v>0.5</v>
      </c>
      <c r="K178" s="12">
        <v>0</v>
      </c>
      <c r="L178" s="13">
        <v>0</v>
      </c>
      <c r="M178" s="12">
        <v>0</v>
      </c>
      <c r="N178" s="12">
        <v>0.25</v>
      </c>
      <c r="O178" s="12">
        <v>0</v>
      </c>
      <c r="P178" s="12">
        <v>0</v>
      </c>
      <c r="Q178" s="13">
        <v>1</v>
      </c>
      <c r="R178" s="12">
        <v>1</v>
      </c>
      <c r="S178" s="12">
        <v>0</v>
      </c>
      <c r="T178" s="12">
        <v>0.5</v>
      </c>
      <c r="U178" s="12">
        <v>0</v>
      </c>
      <c r="V178" s="13">
        <v>0</v>
      </c>
      <c r="W178" s="6">
        <v>1</v>
      </c>
      <c r="X178" s="6">
        <v>1</v>
      </c>
      <c r="Y178" s="6">
        <v>1</v>
      </c>
      <c r="Z178" s="6">
        <v>0</v>
      </c>
      <c r="AA178" s="6">
        <v>1</v>
      </c>
    </row>
    <row r="179" spans="1:27" x14ac:dyDescent="0.3">
      <c r="A179" s="11" t="s">
        <v>97</v>
      </c>
      <c r="B179" s="4" t="s">
        <v>98</v>
      </c>
      <c r="C179" s="12">
        <v>0</v>
      </c>
      <c r="D179" s="12">
        <v>0</v>
      </c>
      <c r="E179" s="12">
        <v>0</v>
      </c>
      <c r="F179" s="12">
        <v>2.5</v>
      </c>
      <c r="G179" s="13">
        <v>0</v>
      </c>
      <c r="H179" s="12">
        <v>0</v>
      </c>
      <c r="I179" s="12">
        <v>0</v>
      </c>
      <c r="J179" s="12">
        <v>0</v>
      </c>
      <c r="K179" s="12">
        <v>2.5</v>
      </c>
      <c r="L179" s="13">
        <v>0</v>
      </c>
      <c r="M179" s="12">
        <v>0</v>
      </c>
      <c r="N179" s="12">
        <v>0</v>
      </c>
      <c r="O179" s="12">
        <v>0</v>
      </c>
      <c r="P179" s="12">
        <v>2.5</v>
      </c>
      <c r="Q179" s="13">
        <v>0</v>
      </c>
      <c r="R179" s="12">
        <v>0</v>
      </c>
      <c r="S179" s="12">
        <v>0</v>
      </c>
      <c r="T179" s="12">
        <v>0</v>
      </c>
      <c r="U179" s="12">
        <v>2.5</v>
      </c>
      <c r="V179" s="13">
        <v>0</v>
      </c>
      <c r="W179" s="6">
        <v>0</v>
      </c>
      <c r="X179" s="6">
        <v>0</v>
      </c>
      <c r="Y179" s="6">
        <v>0</v>
      </c>
      <c r="Z179" s="6">
        <v>3</v>
      </c>
      <c r="AA179" s="6">
        <v>0</v>
      </c>
    </row>
    <row r="180" spans="1:27" x14ac:dyDescent="0.3">
      <c r="A180" s="11" t="s">
        <v>99</v>
      </c>
      <c r="B180" s="4" t="s">
        <v>100</v>
      </c>
      <c r="C180" s="12">
        <v>1</v>
      </c>
      <c r="D180" s="12">
        <v>3.5</v>
      </c>
      <c r="E180" s="12">
        <v>3</v>
      </c>
      <c r="F180" s="12">
        <v>5</v>
      </c>
      <c r="G180" s="13">
        <v>4</v>
      </c>
      <c r="H180" s="12">
        <v>1</v>
      </c>
      <c r="I180" s="12">
        <v>5.25</v>
      </c>
      <c r="J180" s="12">
        <v>3</v>
      </c>
      <c r="K180" s="12">
        <v>4.5</v>
      </c>
      <c r="L180" s="13">
        <v>2</v>
      </c>
      <c r="M180" s="12">
        <v>1</v>
      </c>
      <c r="N180" s="12">
        <v>3.75</v>
      </c>
      <c r="O180" s="12">
        <v>3</v>
      </c>
      <c r="P180" s="12">
        <v>5</v>
      </c>
      <c r="Q180" s="13">
        <v>4</v>
      </c>
      <c r="R180" s="12">
        <v>1</v>
      </c>
      <c r="S180" s="12">
        <v>5</v>
      </c>
      <c r="T180" s="12">
        <v>3</v>
      </c>
      <c r="U180" s="12">
        <v>4.5</v>
      </c>
      <c r="V180" s="13">
        <v>2</v>
      </c>
      <c r="W180" s="6">
        <v>1</v>
      </c>
      <c r="X180" s="6">
        <v>5</v>
      </c>
      <c r="Y180" s="6">
        <v>3</v>
      </c>
      <c r="Z180" s="6">
        <v>5</v>
      </c>
      <c r="AA180" s="6">
        <v>3</v>
      </c>
    </row>
    <row r="181" spans="1:27" x14ac:dyDescent="0.3">
      <c r="A181" s="11" t="s">
        <v>887</v>
      </c>
      <c r="B181" s="4" t="s">
        <v>148</v>
      </c>
      <c r="C181" s="12">
        <v>0</v>
      </c>
      <c r="D181" s="12">
        <v>0</v>
      </c>
      <c r="E181" s="12">
        <v>0</v>
      </c>
      <c r="F181" s="12">
        <v>0</v>
      </c>
      <c r="G181" s="13">
        <v>0</v>
      </c>
      <c r="H181" s="12">
        <v>0</v>
      </c>
      <c r="I181" s="12">
        <v>0.25</v>
      </c>
      <c r="J181" s="12">
        <v>0</v>
      </c>
      <c r="K181" s="12">
        <v>0.25</v>
      </c>
      <c r="L181" s="13">
        <v>0</v>
      </c>
      <c r="M181" s="12">
        <v>0</v>
      </c>
      <c r="N181" s="12">
        <v>0</v>
      </c>
      <c r="O181" s="12">
        <v>0</v>
      </c>
      <c r="P181" s="12">
        <v>0</v>
      </c>
      <c r="Q181" s="13">
        <v>0</v>
      </c>
      <c r="R181" s="12">
        <v>0</v>
      </c>
      <c r="S181" s="12">
        <v>0.25</v>
      </c>
      <c r="T181" s="12">
        <v>0</v>
      </c>
      <c r="U181" s="12">
        <v>0.25</v>
      </c>
      <c r="V181" s="13">
        <v>0</v>
      </c>
      <c r="W181" s="6">
        <v>0</v>
      </c>
      <c r="X181" s="6">
        <v>1</v>
      </c>
      <c r="Y181" s="6">
        <v>0</v>
      </c>
      <c r="Z181" s="6">
        <v>1</v>
      </c>
      <c r="AA181" s="6">
        <v>0</v>
      </c>
    </row>
    <row r="182" spans="1:27" x14ac:dyDescent="0.3">
      <c r="A182" s="11" t="s">
        <v>856</v>
      </c>
      <c r="B182" s="4" t="s">
        <v>857</v>
      </c>
      <c r="C182" s="12">
        <v>5.5</v>
      </c>
      <c r="D182" s="12">
        <v>0</v>
      </c>
      <c r="E182" s="12">
        <v>0</v>
      </c>
      <c r="F182" s="12">
        <v>0</v>
      </c>
      <c r="G182" s="13">
        <v>0</v>
      </c>
      <c r="H182" s="12">
        <v>5.5</v>
      </c>
      <c r="I182" s="12">
        <v>0</v>
      </c>
      <c r="J182" s="12">
        <v>0</v>
      </c>
      <c r="K182" s="12">
        <v>0</v>
      </c>
      <c r="L182" s="13">
        <v>0</v>
      </c>
      <c r="M182" s="12">
        <v>5.5</v>
      </c>
      <c r="N182" s="12">
        <v>0</v>
      </c>
      <c r="O182" s="12">
        <v>0</v>
      </c>
      <c r="P182" s="12">
        <v>0</v>
      </c>
      <c r="Q182" s="13">
        <v>0</v>
      </c>
      <c r="R182" s="12">
        <v>5.5</v>
      </c>
      <c r="S182" s="12">
        <v>0</v>
      </c>
      <c r="T182" s="12">
        <v>0</v>
      </c>
      <c r="U182" s="12">
        <v>0</v>
      </c>
      <c r="V182" s="13">
        <v>0</v>
      </c>
      <c r="W182" s="6">
        <v>6</v>
      </c>
      <c r="X182" s="6">
        <v>0</v>
      </c>
      <c r="Y182" s="6">
        <v>0</v>
      </c>
      <c r="Z182" s="6">
        <v>0</v>
      </c>
      <c r="AA182" s="6">
        <v>0</v>
      </c>
    </row>
    <row r="183" spans="1:27" x14ac:dyDescent="0.3">
      <c r="A183" s="11" t="s">
        <v>828</v>
      </c>
      <c r="B183" s="4" t="s">
        <v>829</v>
      </c>
      <c r="C183" s="12">
        <v>0</v>
      </c>
      <c r="D183" s="12">
        <v>0</v>
      </c>
      <c r="E183" s="12">
        <v>0</v>
      </c>
      <c r="F183" s="12">
        <v>34.25</v>
      </c>
      <c r="G183" s="13">
        <v>0</v>
      </c>
      <c r="H183" s="12">
        <v>0</v>
      </c>
      <c r="I183" s="12">
        <v>0</v>
      </c>
      <c r="J183" s="12">
        <v>0</v>
      </c>
      <c r="K183" s="12">
        <v>34.25</v>
      </c>
      <c r="L183" s="13">
        <v>0</v>
      </c>
      <c r="M183" s="12">
        <v>0</v>
      </c>
      <c r="N183" s="12">
        <v>0</v>
      </c>
      <c r="O183" s="12">
        <v>0</v>
      </c>
      <c r="P183" s="12">
        <v>34.25</v>
      </c>
      <c r="Q183" s="13">
        <v>0</v>
      </c>
      <c r="R183" s="12">
        <v>0</v>
      </c>
      <c r="S183" s="12">
        <v>0</v>
      </c>
      <c r="T183" s="12">
        <v>0</v>
      </c>
      <c r="U183" s="12">
        <v>34.25</v>
      </c>
      <c r="V183" s="13">
        <v>0</v>
      </c>
      <c r="W183" s="6">
        <v>0</v>
      </c>
      <c r="X183" s="6">
        <v>0</v>
      </c>
      <c r="Y183" s="6">
        <v>0</v>
      </c>
      <c r="Z183" s="6">
        <v>35</v>
      </c>
      <c r="AA183" s="6">
        <v>0</v>
      </c>
    </row>
    <row r="184" spans="1:27" x14ac:dyDescent="0.3">
      <c r="A184" s="11" t="s">
        <v>830</v>
      </c>
      <c r="B184" s="4" t="s">
        <v>831</v>
      </c>
      <c r="C184" s="12">
        <v>0</v>
      </c>
      <c r="D184" s="12">
        <v>0</v>
      </c>
      <c r="E184" s="12">
        <v>0</v>
      </c>
      <c r="F184" s="12">
        <v>49.75</v>
      </c>
      <c r="G184" s="13">
        <v>0</v>
      </c>
      <c r="H184" s="12">
        <v>0</v>
      </c>
      <c r="I184" s="12">
        <v>0</v>
      </c>
      <c r="J184" s="12">
        <v>0</v>
      </c>
      <c r="K184" s="12">
        <v>49.75</v>
      </c>
      <c r="L184" s="13">
        <v>0</v>
      </c>
      <c r="M184" s="12">
        <v>0</v>
      </c>
      <c r="N184" s="12">
        <v>0</v>
      </c>
      <c r="O184" s="12">
        <v>0</v>
      </c>
      <c r="P184" s="12">
        <v>49.75</v>
      </c>
      <c r="Q184" s="13">
        <v>0</v>
      </c>
      <c r="R184" s="12">
        <v>0</v>
      </c>
      <c r="S184" s="12">
        <v>0</v>
      </c>
      <c r="T184" s="12">
        <v>0</v>
      </c>
      <c r="U184" s="12">
        <v>49.75</v>
      </c>
      <c r="V184" s="13">
        <v>0</v>
      </c>
      <c r="W184" s="6">
        <v>0</v>
      </c>
      <c r="X184" s="6">
        <v>0</v>
      </c>
      <c r="Y184" s="6">
        <v>0</v>
      </c>
      <c r="Z184" s="6">
        <v>50</v>
      </c>
      <c r="AA184" s="6">
        <v>0</v>
      </c>
    </row>
    <row r="185" spans="1:27" x14ac:dyDescent="0.3">
      <c r="A185" s="11" t="s">
        <v>816</v>
      </c>
      <c r="B185" s="4" t="s">
        <v>817</v>
      </c>
      <c r="C185" s="12">
        <v>0</v>
      </c>
      <c r="D185" s="12">
        <v>0</v>
      </c>
      <c r="E185" s="12">
        <v>0</v>
      </c>
      <c r="F185" s="12">
        <v>37.25</v>
      </c>
      <c r="G185" s="13">
        <v>0</v>
      </c>
      <c r="H185" s="12">
        <v>0</v>
      </c>
      <c r="I185" s="12">
        <v>0</v>
      </c>
      <c r="J185" s="12">
        <v>0</v>
      </c>
      <c r="K185" s="12">
        <v>37.25</v>
      </c>
      <c r="L185" s="13">
        <v>0</v>
      </c>
      <c r="M185" s="12">
        <v>0</v>
      </c>
      <c r="N185" s="12">
        <v>0</v>
      </c>
      <c r="O185" s="12">
        <v>0</v>
      </c>
      <c r="P185" s="12">
        <v>37.25</v>
      </c>
      <c r="Q185" s="13">
        <v>0</v>
      </c>
      <c r="R185" s="12">
        <v>0</v>
      </c>
      <c r="S185" s="12">
        <v>0</v>
      </c>
      <c r="T185" s="12">
        <v>0</v>
      </c>
      <c r="U185" s="12">
        <v>37.25</v>
      </c>
      <c r="V185" s="13">
        <v>0</v>
      </c>
      <c r="W185" s="6">
        <v>0</v>
      </c>
      <c r="X185" s="6">
        <v>0</v>
      </c>
      <c r="Y185" s="6">
        <v>0</v>
      </c>
      <c r="Z185" s="6">
        <v>38</v>
      </c>
      <c r="AA185" s="6">
        <v>0</v>
      </c>
    </row>
    <row r="186" spans="1:27" x14ac:dyDescent="0.3">
      <c r="A186" s="11" t="s">
        <v>832</v>
      </c>
      <c r="B186" s="4" t="s">
        <v>833</v>
      </c>
      <c r="C186" s="12">
        <v>0</v>
      </c>
      <c r="D186" s="12">
        <v>0</v>
      </c>
      <c r="E186" s="12">
        <v>0</v>
      </c>
      <c r="F186" s="12">
        <v>19.75</v>
      </c>
      <c r="G186" s="13">
        <v>0</v>
      </c>
      <c r="H186" s="12">
        <v>0</v>
      </c>
      <c r="I186" s="12">
        <v>0</v>
      </c>
      <c r="J186" s="12">
        <v>0</v>
      </c>
      <c r="K186" s="12">
        <v>19.75</v>
      </c>
      <c r="L186" s="13">
        <v>0</v>
      </c>
      <c r="M186" s="12">
        <v>0</v>
      </c>
      <c r="N186" s="12">
        <v>0</v>
      </c>
      <c r="O186" s="12">
        <v>0</v>
      </c>
      <c r="P186" s="12">
        <v>19.75</v>
      </c>
      <c r="Q186" s="13">
        <v>0</v>
      </c>
      <c r="R186" s="12">
        <v>0</v>
      </c>
      <c r="S186" s="12">
        <v>0</v>
      </c>
      <c r="T186" s="12">
        <v>0</v>
      </c>
      <c r="U186" s="12">
        <v>19.75</v>
      </c>
      <c r="V186" s="13">
        <v>0</v>
      </c>
      <c r="W186" s="6">
        <v>0</v>
      </c>
      <c r="X186" s="6">
        <v>0</v>
      </c>
      <c r="Y186" s="6">
        <v>0</v>
      </c>
      <c r="Z186" s="6">
        <v>20</v>
      </c>
      <c r="AA186" s="6">
        <v>0</v>
      </c>
    </row>
    <row r="187" spans="1:27" x14ac:dyDescent="0.3">
      <c r="A187" s="11" t="s">
        <v>826</v>
      </c>
      <c r="B187" s="4" t="s">
        <v>827</v>
      </c>
      <c r="C187" s="12">
        <v>0</v>
      </c>
      <c r="D187" s="12">
        <v>0</v>
      </c>
      <c r="E187" s="12">
        <v>0</v>
      </c>
      <c r="F187" s="12">
        <v>8</v>
      </c>
      <c r="G187" s="13">
        <v>0</v>
      </c>
      <c r="H187" s="12">
        <v>0</v>
      </c>
      <c r="I187" s="12">
        <v>0</v>
      </c>
      <c r="J187" s="12">
        <v>0</v>
      </c>
      <c r="K187" s="12">
        <v>8</v>
      </c>
      <c r="L187" s="13">
        <v>0</v>
      </c>
      <c r="M187" s="12">
        <v>0</v>
      </c>
      <c r="N187" s="12">
        <v>0</v>
      </c>
      <c r="O187" s="12">
        <v>0</v>
      </c>
      <c r="P187" s="12">
        <v>8</v>
      </c>
      <c r="Q187" s="13">
        <v>0</v>
      </c>
      <c r="R187" s="12">
        <v>0</v>
      </c>
      <c r="S187" s="12">
        <v>0</v>
      </c>
      <c r="T187" s="12">
        <v>0</v>
      </c>
      <c r="U187" s="12">
        <v>8</v>
      </c>
      <c r="V187" s="13">
        <v>0</v>
      </c>
      <c r="W187" s="6">
        <v>0</v>
      </c>
      <c r="X187" s="6">
        <v>0</v>
      </c>
      <c r="Y187" s="6">
        <v>0</v>
      </c>
      <c r="Z187" s="6">
        <v>8</v>
      </c>
      <c r="AA187" s="6">
        <v>0</v>
      </c>
    </row>
    <row r="188" spans="1:27" x14ac:dyDescent="0.3">
      <c r="A188" s="11" t="s">
        <v>834</v>
      </c>
      <c r="B188" s="4" t="s">
        <v>835</v>
      </c>
      <c r="C188" s="12">
        <v>0</v>
      </c>
      <c r="D188" s="12">
        <v>0</v>
      </c>
      <c r="E188" s="12">
        <v>0</v>
      </c>
      <c r="F188" s="12">
        <v>17</v>
      </c>
      <c r="G188" s="13">
        <v>0</v>
      </c>
      <c r="H188" s="12">
        <v>0</v>
      </c>
      <c r="I188" s="12">
        <v>0</v>
      </c>
      <c r="J188" s="12">
        <v>0</v>
      </c>
      <c r="K188" s="12">
        <v>17</v>
      </c>
      <c r="L188" s="13">
        <v>0</v>
      </c>
      <c r="M188" s="12">
        <v>0</v>
      </c>
      <c r="N188" s="12">
        <v>0</v>
      </c>
      <c r="O188" s="12">
        <v>0</v>
      </c>
      <c r="P188" s="12">
        <v>17</v>
      </c>
      <c r="Q188" s="13">
        <v>0</v>
      </c>
      <c r="R188" s="12">
        <v>0</v>
      </c>
      <c r="S188" s="12">
        <v>0</v>
      </c>
      <c r="T188" s="12">
        <v>0</v>
      </c>
      <c r="U188" s="12">
        <v>17</v>
      </c>
      <c r="V188" s="13">
        <v>0</v>
      </c>
      <c r="W188" s="6">
        <v>0</v>
      </c>
      <c r="X188" s="6">
        <v>0</v>
      </c>
      <c r="Y188" s="6">
        <v>0</v>
      </c>
      <c r="Z188" s="6">
        <v>17</v>
      </c>
      <c r="AA188" s="6">
        <v>0</v>
      </c>
    </row>
    <row r="189" spans="1:27" x14ac:dyDescent="0.3">
      <c r="A189" s="11" t="s">
        <v>838</v>
      </c>
      <c r="B189" s="4" t="s">
        <v>839</v>
      </c>
      <c r="C189" s="12">
        <v>0</v>
      </c>
      <c r="D189" s="12">
        <v>0</v>
      </c>
      <c r="E189" s="12">
        <v>0</v>
      </c>
      <c r="F189" s="12">
        <v>39.5</v>
      </c>
      <c r="G189" s="13">
        <v>0</v>
      </c>
      <c r="H189" s="12">
        <v>0</v>
      </c>
      <c r="I189" s="12">
        <v>0</v>
      </c>
      <c r="J189" s="12">
        <v>0</v>
      </c>
      <c r="K189" s="12">
        <v>39.5</v>
      </c>
      <c r="L189" s="13">
        <v>0</v>
      </c>
      <c r="M189" s="12">
        <v>0</v>
      </c>
      <c r="N189" s="12">
        <v>0</v>
      </c>
      <c r="O189" s="12">
        <v>0</v>
      </c>
      <c r="P189" s="12">
        <v>39.5</v>
      </c>
      <c r="Q189" s="13">
        <v>0</v>
      </c>
      <c r="R189" s="12">
        <v>0</v>
      </c>
      <c r="S189" s="12">
        <v>0</v>
      </c>
      <c r="T189" s="12">
        <v>0</v>
      </c>
      <c r="U189" s="12">
        <v>39.5</v>
      </c>
      <c r="V189" s="13">
        <v>0</v>
      </c>
      <c r="W189" s="6">
        <v>0</v>
      </c>
      <c r="X189" s="6">
        <v>0</v>
      </c>
      <c r="Y189" s="6">
        <v>0</v>
      </c>
      <c r="Z189" s="6">
        <v>40</v>
      </c>
      <c r="AA189" s="6">
        <v>0</v>
      </c>
    </row>
    <row r="190" spans="1:27" x14ac:dyDescent="0.3">
      <c r="A190" s="11" t="s">
        <v>840</v>
      </c>
      <c r="B190" s="4" t="s">
        <v>841</v>
      </c>
      <c r="C190" s="12">
        <v>0</v>
      </c>
      <c r="D190" s="12">
        <v>0</v>
      </c>
      <c r="E190" s="12">
        <v>0</v>
      </c>
      <c r="F190" s="12">
        <v>38.75</v>
      </c>
      <c r="G190" s="13">
        <v>0</v>
      </c>
      <c r="H190" s="12">
        <v>0</v>
      </c>
      <c r="I190" s="12">
        <v>0</v>
      </c>
      <c r="J190" s="12">
        <v>0</v>
      </c>
      <c r="K190" s="12">
        <v>38.75</v>
      </c>
      <c r="L190" s="13">
        <v>0</v>
      </c>
      <c r="M190" s="12">
        <v>0</v>
      </c>
      <c r="N190" s="12">
        <v>0</v>
      </c>
      <c r="O190" s="12">
        <v>0</v>
      </c>
      <c r="P190" s="12">
        <v>38.75</v>
      </c>
      <c r="Q190" s="13">
        <v>0</v>
      </c>
      <c r="R190" s="12">
        <v>0</v>
      </c>
      <c r="S190" s="12">
        <v>0</v>
      </c>
      <c r="T190" s="12">
        <v>0</v>
      </c>
      <c r="U190" s="12">
        <v>38.75</v>
      </c>
      <c r="V190" s="13">
        <v>0</v>
      </c>
      <c r="W190" s="6">
        <v>0</v>
      </c>
      <c r="X190" s="6">
        <v>0</v>
      </c>
      <c r="Y190" s="6">
        <v>0</v>
      </c>
      <c r="Z190" s="6">
        <v>39</v>
      </c>
      <c r="AA190" s="6">
        <v>0</v>
      </c>
    </row>
    <row r="191" spans="1:27" x14ac:dyDescent="0.3">
      <c r="A191" s="11" t="s">
        <v>818</v>
      </c>
      <c r="B191" s="4" t="s">
        <v>819</v>
      </c>
      <c r="C191" s="12">
        <v>0</v>
      </c>
      <c r="D191" s="12">
        <v>0</v>
      </c>
      <c r="E191" s="12">
        <v>0</v>
      </c>
      <c r="F191" s="12">
        <v>28</v>
      </c>
      <c r="G191" s="13">
        <v>0</v>
      </c>
      <c r="H191" s="12">
        <v>0</v>
      </c>
      <c r="I191" s="12">
        <v>0</v>
      </c>
      <c r="J191" s="12">
        <v>0</v>
      </c>
      <c r="K191" s="12">
        <v>28</v>
      </c>
      <c r="L191" s="13">
        <v>0</v>
      </c>
      <c r="M191" s="12">
        <v>0</v>
      </c>
      <c r="N191" s="12">
        <v>0</v>
      </c>
      <c r="O191" s="12">
        <v>0</v>
      </c>
      <c r="P191" s="12">
        <v>28</v>
      </c>
      <c r="Q191" s="13">
        <v>0</v>
      </c>
      <c r="R191" s="12">
        <v>0</v>
      </c>
      <c r="S191" s="12">
        <v>0</v>
      </c>
      <c r="T191" s="12">
        <v>0</v>
      </c>
      <c r="U191" s="12">
        <v>28</v>
      </c>
      <c r="V191" s="13">
        <v>0</v>
      </c>
      <c r="W191" s="6">
        <v>0</v>
      </c>
      <c r="X191" s="6">
        <v>0</v>
      </c>
      <c r="Y191" s="6">
        <v>0</v>
      </c>
      <c r="Z191" s="6">
        <v>28</v>
      </c>
      <c r="AA191" s="6">
        <v>0</v>
      </c>
    </row>
    <row r="192" spans="1:27" x14ac:dyDescent="0.3">
      <c r="A192" s="11" t="s">
        <v>842</v>
      </c>
      <c r="B192" s="4" t="s">
        <v>843</v>
      </c>
      <c r="C192" s="12">
        <v>0</v>
      </c>
      <c r="D192" s="12">
        <v>0</v>
      </c>
      <c r="E192" s="12">
        <v>0</v>
      </c>
      <c r="F192" s="12">
        <v>31.5</v>
      </c>
      <c r="G192" s="13">
        <v>0</v>
      </c>
      <c r="H192" s="12">
        <v>0</v>
      </c>
      <c r="I192" s="12">
        <v>0</v>
      </c>
      <c r="J192" s="12">
        <v>0</v>
      </c>
      <c r="K192" s="12">
        <v>31.5</v>
      </c>
      <c r="L192" s="13">
        <v>0</v>
      </c>
      <c r="M192" s="12">
        <v>0</v>
      </c>
      <c r="N192" s="12">
        <v>0</v>
      </c>
      <c r="O192" s="12">
        <v>0</v>
      </c>
      <c r="P192" s="12">
        <v>31.5</v>
      </c>
      <c r="Q192" s="13">
        <v>0</v>
      </c>
      <c r="R192" s="12">
        <v>0</v>
      </c>
      <c r="S192" s="12">
        <v>0</v>
      </c>
      <c r="T192" s="12">
        <v>0</v>
      </c>
      <c r="U192" s="12">
        <v>31.5</v>
      </c>
      <c r="V192" s="13">
        <v>0</v>
      </c>
      <c r="W192" s="6">
        <v>0</v>
      </c>
      <c r="X192" s="6">
        <v>0</v>
      </c>
      <c r="Y192" s="6">
        <v>0</v>
      </c>
      <c r="Z192" s="6">
        <v>32</v>
      </c>
      <c r="AA192" s="6">
        <v>0</v>
      </c>
    </row>
    <row r="193" spans="1:27" x14ac:dyDescent="0.3">
      <c r="A193" s="11" t="s">
        <v>836</v>
      </c>
      <c r="B193" s="4" t="s">
        <v>837</v>
      </c>
      <c r="C193" s="12">
        <v>0</v>
      </c>
      <c r="D193" s="12">
        <v>0</v>
      </c>
      <c r="E193" s="12">
        <v>0</v>
      </c>
      <c r="F193" s="12">
        <v>18</v>
      </c>
      <c r="G193" s="13">
        <v>0</v>
      </c>
      <c r="H193" s="12">
        <v>0</v>
      </c>
      <c r="I193" s="12">
        <v>0</v>
      </c>
      <c r="J193" s="12">
        <v>0</v>
      </c>
      <c r="K193" s="12">
        <v>18</v>
      </c>
      <c r="L193" s="13">
        <v>0</v>
      </c>
      <c r="M193" s="12">
        <v>0</v>
      </c>
      <c r="N193" s="12">
        <v>0</v>
      </c>
      <c r="O193" s="12">
        <v>0</v>
      </c>
      <c r="P193" s="12">
        <v>18</v>
      </c>
      <c r="Q193" s="13">
        <v>0</v>
      </c>
      <c r="R193" s="12">
        <v>0</v>
      </c>
      <c r="S193" s="12">
        <v>0</v>
      </c>
      <c r="T193" s="12">
        <v>0</v>
      </c>
      <c r="U193" s="12">
        <v>18</v>
      </c>
      <c r="V193" s="13">
        <v>0</v>
      </c>
      <c r="W193" s="6">
        <v>0</v>
      </c>
      <c r="X193" s="6">
        <v>0</v>
      </c>
      <c r="Y193" s="6">
        <v>0</v>
      </c>
      <c r="Z193" s="6">
        <v>18</v>
      </c>
      <c r="AA193" s="6">
        <v>0</v>
      </c>
    </row>
    <row r="194" spans="1:27" x14ac:dyDescent="0.3">
      <c r="A194" s="11" t="s">
        <v>844</v>
      </c>
      <c r="B194" s="4" t="s">
        <v>845</v>
      </c>
      <c r="C194" s="12">
        <v>0</v>
      </c>
      <c r="D194" s="12">
        <v>0</v>
      </c>
      <c r="E194" s="12">
        <v>0</v>
      </c>
      <c r="F194" s="12">
        <v>10</v>
      </c>
      <c r="G194" s="13">
        <v>0</v>
      </c>
      <c r="H194" s="12">
        <v>0</v>
      </c>
      <c r="I194" s="12">
        <v>0</v>
      </c>
      <c r="J194" s="12">
        <v>0</v>
      </c>
      <c r="K194" s="12">
        <v>10</v>
      </c>
      <c r="L194" s="13">
        <v>0</v>
      </c>
      <c r="M194" s="12">
        <v>0</v>
      </c>
      <c r="N194" s="12">
        <v>0</v>
      </c>
      <c r="O194" s="12">
        <v>0</v>
      </c>
      <c r="P194" s="12">
        <v>10</v>
      </c>
      <c r="Q194" s="13">
        <v>0</v>
      </c>
      <c r="R194" s="12">
        <v>0</v>
      </c>
      <c r="S194" s="12">
        <v>0</v>
      </c>
      <c r="T194" s="12">
        <v>0</v>
      </c>
      <c r="U194" s="12">
        <v>10</v>
      </c>
      <c r="V194" s="13">
        <v>0</v>
      </c>
      <c r="W194" s="6">
        <v>0</v>
      </c>
      <c r="X194" s="6">
        <v>0</v>
      </c>
      <c r="Y194" s="6">
        <v>0</v>
      </c>
      <c r="Z194" s="6">
        <v>10</v>
      </c>
      <c r="AA194" s="6">
        <v>0</v>
      </c>
    </row>
    <row r="195" spans="1:27" x14ac:dyDescent="0.3">
      <c r="A195" s="11" t="s">
        <v>846</v>
      </c>
      <c r="B195" s="4" t="s">
        <v>847</v>
      </c>
      <c r="C195" s="12">
        <v>0</v>
      </c>
      <c r="D195" s="12">
        <v>0</v>
      </c>
      <c r="E195" s="12">
        <v>0</v>
      </c>
      <c r="F195" s="12">
        <v>19.75</v>
      </c>
      <c r="G195" s="13">
        <v>0</v>
      </c>
      <c r="H195" s="12">
        <v>0</v>
      </c>
      <c r="I195" s="12">
        <v>0</v>
      </c>
      <c r="J195" s="12">
        <v>0</v>
      </c>
      <c r="K195" s="12">
        <v>19.75</v>
      </c>
      <c r="L195" s="13">
        <v>0</v>
      </c>
      <c r="M195" s="12">
        <v>0</v>
      </c>
      <c r="N195" s="12">
        <v>0</v>
      </c>
      <c r="O195" s="12">
        <v>0</v>
      </c>
      <c r="P195" s="12">
        <v>19.75</v>
      </c>
      <c r="Q195" s="13">
        <v>0</v>
      </c>
      <c r="R195" s="12">
        <v>0</v>
      </c>
      <c r="S195" s="12">
        <v>0</v>
      </c>
      <c r="T195" s="12">
        <v>0</v>
      </c>
      <c r="U195" s="12">
        <v>19.75</v>
      </c>
      <c r="V195" s="13">
        <v>0</v>
      </c>
      <c r="W195" s="6">
        <v>0</v>
      </c>
      <c r="X195" s="6">
        <v>0</v>
      </c>
      <c r="Y195" s="6">
        <v>0</v>
      </c>
      <c r="Z195" s="6">
        <v>20</v>
      </c>
      <c r="AA195" s="6">
        <v>0</v>
      </c>
    </row>
    <row r="196" spans="1:27" x14ac:dyDescent="0.3">
      <c r="A196" s="11" t="s">
        <v>848</v>
      </c>
      <c r="B196" s="4" t="s">
        <v>849</v>
      </c>
      <c r="C196" s="12">
        <v>0</v>
      </c>
      <c r="D196" s="12">
        <v>0</v>
      </c>
      <c r="E196" s="12">
        <v>0</v>
      </c>
      <c r="F196" s="12">
        <v>8</v>
      </c>
      <c r="G196" s="13">
        <v>0</v>
      </c>
      <c r="H196" s="12">
        <v>0</v>
      </c>
      <c r="I196" s="12">
        <v>0</v>
      </c>
      <c r="J196" s="12">
        <v>0</v>
      </c>
      <c r="K196" s="12">
        <v>8</v>
      </c>
      <c r="L196" s="13">
        <v>0</v>
      </c>
      <c r="M196" s="12">
        <v>0</v>
      </c>
      <c r="N196" s="12">
        <v>0</v>
      </c>
      <c r="O196" s="12">
        <v>0</v>
      </c>
      <c r="P196" s="12">
        <v>8</v>
      </c>
      <c r="Q196" s="13">
        <v>0</v>
      </c>
      <c r="R196" s="12">
        <v>0</v>
      </c>
      <c r="S196" s="12">
        <v>0</v>
      </c>
      <c r="T196" s="12">
        <v>0</v>
      </c>
      <c r="U196" s="12">
        <v>8</v>
      </c>
      <c r="V196" s="13">
        <v>0</v>
      </c>
      <c r="W196" s="6">
        <v>0</v>
      </c>
      <c r="X196" s="6">
        <v>0</v>
      </c>
      <c r="Y196" s="6">
        <v>0</v>
      </c>
      <c r="Z196" s="6">
        <v>8</v>
      </c>
      <c r="AA196" s="6">
        <v>0</v>
      </c>
    </row>
    <row r="197" spans="1:27" x14ac:dyDescent="0.3">
      <c r="A197" s="11" t="s">
        <v>820</v>
      </c>
      <c r="B197" s="4" t="s">
        <v>821</v>
      </c>
      <c r="C197" s="12">
        <v>0</v>
      </c>
      <c r="D197" s="12">
        <v>0</v>
      </c>
      <c r="E197" s="12">
        <v>0</v>
      </c>
      <c r="F197" s="12">
        <v>8.25</v>
      </c>
      <c r="G197" s="13">
        <v>0</v>
      </c>
      <c r="H197" s="12">
        <v>0</v>
      </c>
      <c r="I197" s="12">
        <v>0</v>
      </c>
      <c r="J197" s="12">
        <v>0</v>
      </c>
      <c r="K197" s="12">
        <v>8.25</v>
      </c>
      <c r="L197" s="13">
        <v>0</v>
      </c>
      <c r="M197" s="12">
        <v>0</v>
      </c>
      <c r="N197" s="12">
        <v>0</v>
      </c>
      <c r="O197" s="12">
        <v>0</v>
      </c>
      <c r="P197" s="12">
        <v>8.25</v>
      </c>
      <c r="Q197" s="13">
        <v>0</v>
      </c>
      <c r="R197" s="12">
        <v>0</v>
      </c>
      <c r="S197" s="12">
        <v>0</v>
      </c>
      <c r="T197" s="12">
        <v>0</v>
      </c>
      <c r="U197" s="12">
        <v>8.25</v>
      </c>
      <c r="V197" s="13">
        <v>0</v>
      </c>
      <c r="W197" s="6">
        <v>0</v>
      </c>
      <c r="X197" s="6">
        <v>0</v>
      </c>
      <c r="Y197" s="6">
        <v>0</v>
      </c>
      <c r="Z197" s="6">
        <v>9</v>
      </c>
      <c r="AA197" s="6">
        <v>0</v>
      </c>
    </row>
    <row r="198" spans="1:27" x14ac:dyDescent="0.3">
      <c r="A198" s="11" t="s">
        <v>822</v>
      </c>
      <c r="B198" s="4" t="s">
        <v>823</v>
      </c>
      <c r="C198" s="12">
        <v>0</v>
      </c>
      <c r="D198" s="12">
        <v>0</v>
      </c>
      <c r="E198" s="12">
        <v>0</v>
      </c>
      <c r="F198" s="12">
        <v>27.75</v>
      </c>
      <c r="G198" s="13">
        <v>0</v>
      </c>
      <c r="H198" s="12">
        <v>0</v>
      </c>
      <c r="I198" s="12">
        <v>0</v>
      </c>
      <c r="J198" s="12">
        <v>0</v>
      </c>
      <c r="K198" s="12">
        <v>27.75</v>
      </c>
      <c r="L198" s="13">
        <v>0</v>
      </c>
      <c r="M198" s="12">
        <v>0</v>
      </c>
      <c r="N198" s="12">
        <v>0</v>
      </c>
      <c r="O198" s="12">
        <v>0</v>
      </c>
      <c r="P198" s="12">
        <v>27.75</v>
      </c>
      <c r="Q198" s="13">
        <v>0</v>
      </c>
      <c r="R198" s="12">
        <v>0</v>
      </c>
      <c r="S198" s="12">
        <v>0</v>
      </c>
      <c r="T198" s="12">
        <v>0</v>
      </c>
      <c r="U198" s="12">
        <v>27.75</v>
      </c>
      <c r="V198" s="13">
        <v>0</v>
      </c>
      <c r="W198" s="6">
        <v>0</v>
      </c>
      <c r="X198" s="6">
        <v>0</v>
      </c>
      <c r="Y198" s="6">
        <v>0</v>
      </c>
      <c r="Z198" s="6">
        <v>28</v>
      </c>
      <c r="AA198" s="6">
        <v>0</v>
      </c>
    </row>
    <row r="199" spans="1:27" x14ac:dyDescent="0.3">
      <c r="A199" s="11" t="s">
        <v>824</v>
      </c>
      <c r="B199" s="4" t="s">
        <v>825</v>
      </c>
      <c r="C199" s="12">
        <v>0</v>
      </c>
      <c r="D199" s="12">
        <v>0</v>
      </c>
      <c r="E199" s="12">
        <v>0</v>
      </c>
      <c r="F199" s="12">
        <v>19.25</v>
      </c>
      <c r="G199" s="13">
        <v>0</v>
      </c>
      <c r="H199" s="12">
        <v>0</v>
      </c>
      <c r="I199" s="12">
        <v>0</v>
      </c>
      <c r="J199" s="12">
        <v>0</v>
      </c>
      <c r="K199" s="12">
        <v>19.25</v>
      </c>
      <c r="L199" s="13">
        <v>0</v>
      </c>
      <c r="M199" s="12">
        <v>0</v>
      </c>
      <c r="N199" s="12">
        <v>0</v>
      </c>
      <c r="O199" s="12">
        <v>0</v>
      </c>
      <c r="P199" s="12">
        <v>19.25</v>
      </c>
      <c r="Q199" s="13">
        <v>0</v>
      </c>
      <c r="R199" s="12">
        <v>0</v>
      </c>
      <c r="S199" s="12">
        <v>0</v>
      </c>
      <c r="T199" s="12">
        <v>0</v>
      </c>
      <c r="U199" s="12">
        <v>19.25</v>
      </c>
      <c r="V199" s="13">
        <v>0</v>
      </c>
      <c r="W199" s="6">
        <v>0</v>
      </c>
      <c r="X199" s="6">
        <v>0</v>
      </c>
      <c r="Y199" s="6">
        <v>0</v>
      </c>
      <c r="Z199" s="6">
        <v>20</v>
      </c>
      <c r="AA199" s="6">
        <v>0</v>
      </c>
    </row>
    <row r="200" spans="1:27" x14ac:dyDescent="0.3">
      <c r="A200" s="11" t="s">
        <v>850</v>
      </c>
      <c r="B200" s="4" t="s">
        <v>851</v>
      </c>
      <c r="C200" s="12">
        <v>0</v>
      </c>
      <c r="D200" s="12">
        <v>0</v>
      </c>
      <c r="E200" s="12">
        <v>0</v>
      </c>
      <c r="F200" s="12">
        <v>14.5</v>
      </c>
      <c r="G200" s="13">
        <v>0</v>
      </c>
      <c r="H200" s="12">
        <v>0</v>
      </c>
      <c r="I200" s="12">
        <v>0</v>
      </c>
      <c r="J200" s="12">
        <v>0</v>
      </c>
      <c r="K200" s="12">
        <v>14.5</v>
      </c>
      <c r="L200" s="13">
        <v>0</v>
      </c>
      <c r="M200" s="12">
        <v>0</v>
      </c>
      <c r="N200" s="12">
        <v>0</v>
      </c>
      <c r="O200" s="12">
        <v>0</v>
      </c>
      <c r="P200" s="12">
        <v>14.5</v>
      </c>
      <c r="Q200" s="13">
        <v>0</v>
      </c>
      <c r="R200" s="12">
        <v>0</v>
      </c>
      <c r="S200" s="12">
        <v>0</v>
      </c>
      <c r="T200" s="12">
        <v>0</v>
      </c>
      <c r="U200" s="12">
        <v>14.5</v>
      </c>
      <c r="V200" s="13">
        <v>0</v>
      </c>
      <c r="W200" s="6">
        <v>0</v>
      </c>
      <c r="X200" s="6">
        <v>0</v>
      </c>
      <c r="Y200" s="6">
        <v>0</v>
      </c>
      <c r="Z200" s="6">
        <v>15</v>
      </c>
      <c r="AA200" s="6">
        <v>0</v>
      </c>
    </row>
    <row r="201" spans="1:27" x14ac:dyDescent="0.3">
      <c r="A201" s="11" t="s">
        <v>668</v>
      </c>
      <c r="B201" s="4" t="s">
        <v>814</v>
      </c>
      <c r="C201" s="12">
        <v>0</v>
      </c>
      <c r="D201" s="12">
        <v>0</v>
      </c>
      <c r="E201" s="12">
        <v>3.25</v>
      </c>
      <c r="F201" s="12">
        <v>0</v>
      </c>
      <c r="G201" s="13">
        <v>0</v>
      </c>
      <c r="H201" s="12">
        <v>0.25</v>
      </c>
      <c r="I201" s="12">
        <v>0</v>
      </c>
      <c r="J201" s="12">
        <v>3.25</v>
      </c>
      <c r="K201" s="12">
        <v>0</v>
      </c>
      <c r="L201" s="13">
        <v>0</v>
      </c>
      <c r="M201" s="12">
        <v>0</v>
      </c>
      <c r="N201" s="12">
        <v>0</v>
      </c>
      <c r="O201" s="12">
        <v>3.25</v>
      </c>
      <c r="P201" s="12">
        <v>0</v>
      </c>
      <c r="Q201" s="13">
        <v>0</v>
      </c>
      <c r="R201" s="12">
        <v>0.25</v>
      </c>
      <c r="S201" s="12">
        <v>0</v>
      </c>
      <c r="T201" s="12">
        <v>3.25</v>
      </c>
      <c r="U201" s="12">
        <v>0</v>
      </c>
      <c r="V201" s="13">
        <v>0</v>
      </c>
      <c r="W201" s="6">
        <v>1</v>
      </c>
      <c r="X201" s="6">
        <v>0</v>
      </c>
      <c r="Y201" s="6">
        <v>4</v>
      </c>
      <c r="Z201" s="6">
        <v>0</v>
      </c>
      <c r="AA201" s="6">
        <v>0</v>
      </c>
    </row>
    <row r="202" spans="1:27" x14ac:dyDescent="0.3">
      <c r="A202" s="11" t="s">
        <v>661</v>
      </c>
      <c r="B202" s="4" t="s">
        <v>805</v>
      </c>
      <c r="C202" s="12">
        <v>0</v>
      </c>
      <c r="D202" s="12">
        <v>1</v>
      </c>
      <c r="E202" s="12">
        <v>0</v>
      </c>
      <c r="F202" s="12">
        <v>2.75</v>
      </c>
      <c r="G202" s="13">
        <v>0</v>
      </c>
      <c r="H202" s="12">
        <v>0</v>
      </c>
      <c r="I202" s="12">
        <v>1</v>
      </c>
      <c r="J202" s="12">
        <v>0</v>
      </c>
      <c r="K202" s="12">
        <v>2.75</v>
      </c>
      <c r="L202" s="13">
        <v>0</v>
      </c>
      <c r="M202" s="12">
        <v>0</v>
      </c>
      <c r="N202" s="12">
        <v>1</v>
      </c>
      <c r="O202" s="12">
        <v>0</v>
      </c>
      <c r="P202" s="12">
        <v>2.75</v>
      </c>
      <c r="Q202" s="13">
        <v>0</v>
      </c>
      <c r="R202" s="12">
        <v>0</v>
      </c>
      <c r="S202" s="12">
        <v>1</v>
      </c>
      <c r="T202" s="12">
        <v>0</v>
      </c>
      <c r="U202" s="12">
        <v>2.75</v>
      </c>
      <c r="V202" s="13">
        <v>0</v>
      </c>
      <c r="W202" s="6">
        <v>0</v>
      </c>
      <c r="X202" s="6">
        <v>1</v>
      </c>
      <c r="Y202" s="6">
        <v>0</v>
      </c>
      <c r="Z202" s="6">
        <v>3</v>
      </c>
      <c r="AA202" s="6">
        <v>0</v>
      </c>
    </row>
    <row r="203" spans="1:27" x14ac:dyDescent="0.3">
      <c r="A203" s="11" t="s">
        <v>815</v>
      </c>
      <c r="B203" s="4" t="s">
        <v>480</v>
      </c>
      <c r="C203" s="12">
        <v>0</v>
      </c>
      <c r="D203" s="12">
        <v>0</v>
      </c>
      <c r="E203" s="12">
        <v>1.5</v>
      </c>
      <c r="F203" s="12">
        <v>0</v>
      </c>
      <c r="G203" s="13">
        <v>4.5</v>
      </c>
      <c r="H203" s="12">
        <v>0</v>
      </c>
      <c r="I203" s="12">
        <v>0</v>
      </c>
      <c r="J203" s="12">
        <v>1.5</v>
      </c>
      <c r="K203" s="12">
        <v>0</v>
      </c>
      <c r="L203" s="13">
        <v>4.5</v>
      </c>
      <c r="M203" s="12">
        <v>0</v>
      </c>
      <c r="N203" s="12">
        <v>0</v>
      </c>
      <c r="O203" s="12">
        <v>1.5</v>
      </c>
      <c r="P203" s="12">
        <v>0</v>
      </c>
      <c r="Q203" s="13">
        <v>4.5</v>
      </c>
      <c r="R203" s="12">
        <v>0</v>
      </c>
      <c r="S203" s="12">
        <v>0</v>
      </c>
      <c r="T203" s="12">
        <v>1.5</v>
      </c>
      <c r="U203" s="12">
        <v>0</v>
      </c>
      <c r="V203" s="13">
        <v>4.5</v>
      </c>
      <c r="W203" s="6">
        <v>0</v>
      </c>
      <c r="X203" s="6">
        <v>0</v>
      </c>
      <c r="Y203" s="6">
        <v>2</v>
      </c>
      <c r="Z203" s="6">
        <v>0</v>
      </c>
      <c r="AA203" s="6">
        <v>5</v>
      </c>
    </row>
    <row r="204" spans="1:27" x14ac:dyDescent="0.3">
      <c r="A204" s="11" t="s">
        <v>806</v>
      </c>
      <c r="B204" s="4" t="s">
        <v>807</v>
      </c>
      <c r="C204" s="12">
        <v>0</v>
      </c>
      <c r="D204" s="12">
        <v>1.5</v>
      </c>
      <c r="E204" s="12">
        <v>0</v>
      </c>
      <c r="F204" s="12">
        <v>0</v>
      </c>
      <c r="G204" s="13">
        <v>0</v>
      </c>
      <c r="H204" s="12">
        <v>0</v>
      </c>
      <c r="I204" s="12">
        <v>1.5</v>
      </c>
      <c r="J204" s="12">
        <v>0</v>
      </c>
      <c r="K204" s="12">
        <v>0</v>
      </c>
      <c r="L204" s="13">
        <v>0</v>
      </c>
      <c r="M204" s="12">
        <v>0</v>
      </c>
      <c r="N204" s="12">
        <v>1.5</v>
      </c>
      <c r="O204" s="12">
        <v>0</v>
      </c>
      <c r="P204" s="12">
        <v>0</v>
      </c>
      <c r="Q204" s="13">
        <v>0</v>
      </c>
      <c r="R204" s="12">
        <v>0</v>
      </c>
      <c r="S204" s="12">
        <v>1.5</v>
      </c>
      <c r="T204" s="12">
        <v>0</v>
      </c>
      <c r="U204" s="12">
        <v>0</v>
      </c>
      <c r="V204" s="13">
        <v>0</v>
      </c>
      <c r="W204" s="6">
        <v>0</v>
      </c>
      <c r="X204" s="6">
        <v>2</v>
      </c>
      <c r="Y204" s="6">
        <v>0</v>
      </c>
      <c r="Z204" s="6">
        <v>0</v>
      </c>
      <c r="AA204" s="6">
        <v>0</v>
      </c>
    </row>
    <row r="205" spans="1:27" x14ac:dyDescent="0.3">
      <c r="A205" s="11" t="s">
        <v>750</v>
      </c>
      <c r="B205" s="4" t="s">
        <v>751</v>
      </c>
      <c r="C205" s="12">
        <v>0</v>
      </c>
      <c r="D205" s="12">
        <v>0.5</v>
      </c>
      <c r="E205" s="12">
        <v>0</v>
      </c>
      <c r="F205" s="12">
        <v>0</v>
      </c>
      <c r="G205" s="13">
        <v>0</v>
      </c>
      <c r="H205" s="12">
        <v>0</v>
      </c>
      <c r="I205" s="12">
        <v>0.5</v>
      </c>
      <c r="J205" s="12">
        <v>0</v>
      </c>
      <c r="K205" s="12">
        <v>0</v>
      </c>
      <c r="L205" s="13">
        <v>0</v>
      </c>
      <c r="M205" s="12">
        <v>0</v>
      </c>
      <c r="N205" s="12">
        <v>0.5</v>
      </c>
      <c r="O205" s="12">
        <v>0</v>
      </c>
      <c r="P205" s="12">
        <v>0</v>
      </c>
      <c r="Q205" s="13">
        <v>0</v>
      </c>
      <c r="R205" s="12">
        <v>0</v>
      </c>
      <c r="S205" s="12">
        <v>0.5</v>
      </c>
      <c r="T205" s="12">
        <v>0</v>
      </c>
      <c r="U205" s="12">
        <v>0</v>
      </c>
      <c r="V205" s="13">
        <v>0</v>
      </c>
      <c r="W205" s="6">
        <v>0</v>
      </c>
      <c r="X205" s="6">
        <v>1</v>
      </c>
      <c r="Y205" s="6">
        <v>0</v>
      </c>
      <c r="Z205" s="6">
        <v>0</v>
      </c>
      <c r="AA205" s="6">
        <v>0</v>
      </c>
    </row>
    <row r="206" spans="1:27" x14ac:dyDescent="0.3">
      <c r="A206" s="11" t="s">
        <v>649</v>
      </c>
      <c r="B206" s="4" t="s">
        <v>794</v>
      </c>
      <c r="C206" s="12">
        <v>0.5</v>
      </c>
      <c r="D206" s="12">
        <v>6.5</v>
      </c>
      <c r="E206" s="12">
        <v>0</v>
      </c>
      <c r="F206" s="12">
        <v>15</v>
      </c>
      <c r="G206" s="13">
        <v>1.75</v>
      </c>
      <c r="H206" s="12">
        <v>0.5</v>
      </c>
      <c r="I206" s="12">
        <v>6.5</v>
      </c>
      <c r="J206" s="12">
        <v>0</v>
      </c>
      <c r="K206" s="12">
        <v>15</v>
      </c>
      <c r="L206" s="13">
        <v>1.75</v>
      </c>
      <c r="M206" s="12">
        <v>0.5</v>
      </c>
      <c r="N206" s="12">
        <v>6.5</v>
      </c>
      <c r="O206" s="12">
        <v>0</v>
      </c>
      <c r="P206" s="12">
        <v>15</v>
      </c>
      <c r="Q206" s="13">
        <v>1.75</v>
      </c>
      <c r="R206" s="12">
        <v>0.5</v>
      </c>
      <c r="S206" s="12">
        <v>6.5</v>
      </c>
      <c r="T206" s="12">
        <v>0</v>
      </c>
      <c r="U206" s="12">
        <v>15</v>
      </c>
      <c r="V206" s="13">
        <v>1.75</v>
      </c>
      <c r="W206" s="6">
        <v>1</v>
      </c>
      <c r="X206" s="6">
        <v>7</v>
      </c>
      <c r="Y206" s="6">
        <v>0</v>
      </c>
      <c r="Z206" s="6">
        <v>15</v>
      </c>
      <c r="AA206" s="6">
        <v>2</v>
      </c>
    </row>
    <row r="207" spans="1:27" x14ac:dyDescent="0.3">
      <c r="A207" s="11" t="s">
        <v>795</v>
      </c>
      <c r="B207" s="4" t="s">
        <v>794</v>
      </c>
      <c r="C207" s="12">
        <v>5.75</v>
      </c>
      <c r="D207" s="12">
        <v>0</v>
      </c>
      <c r="E207" s="12">
        <v>0</v>
      </c>
      <c r="F207" s="12">
        <v>0</v>
      </c>
      <c r="G207" s="13">
        <v>0</v>
      </c>
      <c r="H207" s="12">
        <v>5.75</v>
      </c>
      <c r="I207" s="12">
        <v>0</v>
      </c>
      <c r="J207" s="12">
        <v>0</v>
      </c>
      <c r="K207" s="12">
        <v>0</v>
      </c>
      <c r="L207" s="13">
        <v>0</v>
      </c>
      <c r="M207" s="12">
        <v>5.75</v>
      </c>
      <c r="N207" s="12">
        <v>0</v>
      </c>
      <c r="O207" s="12">
        <v>0</v>
      </c>
      <c r="P207" s="12">
        <v>0</v>
      </c>
      <c r="Q207" s="13">
        <v>0</v>
      </c>
      <c r="R207" s="12">
        <v>5.75</v>
      </c>
      <c r="S207" s="12">
        <v>0</v>
      </c>
      <c r="T207" s="12">
        <v>0</v>
      </c>
      <c r="U207" s="12">
        <v>0</v>
      </c>
      <c r="V207" s="13">
        <v>0</v>
      </c>
      <c r="W207" s="6">
        <v>6</v>
      </c>
      <c r="X207" s="6">
        <v>0</v>
      </c>
      <c r="Y207" s="6">
        <v>0</v>
      </c>
      <c r="Z207" s="6">
        <v>0</v>
      </c>
      <c r="AA207" s="6">
        <v>0</v>
      </c>
    </row>
    <row r="208" spans="1:27" x14ac:dyDescent="0.3">
      <c r="A208" s="11" t="s">
        <v>809</v>
      </c>
      <c r="B208" s="4" t="s">
        <v>810</v>
      </c>
      <c r="C208" s="12">
        <v>17.5</v>
      </c>
      <c r="D208" s="12">
        <v>18.75</v>
      </c>
      <c r="E208" s="12">
        <v>29</v>
      </c>
      <c r="F208" s="12">
        <v>2.5</v>
      </c>
      <c r="G208" s="13">
        <v>0</v>
      </c>
      <c r="H208" s="12">
        <v>17.5</v>
      </c>
      <c r="I208" s="12">
        <v>18.75</v>
      </c>
      <c r="J208" s="12">
        <v>29</v>
      </c>
      <c r="K208" s="12">
        <v>2.5</v>
      </c>
      <c r="L208" s="13">
        <v>0</v>
      </c>
      <c r="M208" s="12">
        <v>17.5</v>
      </c>
      <c r="N208" s="12">
        <v>18.75</v>
      </c>
      <c r="O208" s="12">
        <v>29</v>
      </c>
      <c r="P208" s="12">
        <v>2.5</v>
      </c>
      <c r="Q208" s="13">
        <v>0</v>
      </c>
      <c r="R208" s="12">
        <v>17.5</v>
      </c>
      <c r="S208" s="12">
        <v>18.75</v>
      </c>
      <c r="T208" s="12">
        <v>29</v>
      </c>
      <c r="U208" s="12">
        <v>2.5</v>
      </c>
      <c r="V208" s="13">
        <v>0</v>
      </c>
      <c r="W208" s="6">
        <v>18</v>
      </c>
      <c r="X208" s="6">
        <v>19</v>
      </c>
      <c r="Y208" s="6">
        <v>29</v>
      </c>
      <c r="Z208" s="6">
        <v>3</v>
      </c>
      <c r="AA208" s="6">
        <v>0</v>
      </c>
    </row>
    <row r="209" spans="1:27" x14ac:dyDescent="0.3">
      <c r="A209" s="11" t="s">
        <v>488</v>
      </c>
      <c r="B209" s="4" t="s">
        <v>853</v>
      </c>
      <c r="C209" s="12">
        <v>1</v>
      </c>
      <c r="D209" s="12">
        <v>0</v>
      </c>
      <c r="E209" s="12">
        <v>0</v>
      </c>
      <c r="F209" s="12">
        <v>0</v>
      </c>
      <c r="G209" s="13">
        <v>0</v>
      </c>
      <c r="H209" s="12">
        <v>1</v>
      </c>
      <c r="I209" s="12">
        <v>0</v>
      </c>
      <c r="J209" s="12">
        <v>0</v>
      </c>
      <c r="K209" s="12">
        <v>0</v>
      </c>
      <c r="L209" s="13">
        <v>0</v>
      </c>
      <c r="M209" s="12">
        <v>1</v>
      </c>
      <c r="N209" s="12">
        <v>0</v>
      </c>
      <c r="O209" s="12">
        <v>0</v>
      </c>
      <c r="P209" s="12">
        <v>0</v>
      </c>
      <c r="Q209" s="13">
        <v>0</v>
      </c>
      <c r="R209" s="12">
        <v>1</v>
      </c>
      <c r="S209" s="12">
        <v>0</v>
      </c>
      <c r="T209" s="12">
        <v>0</v>
      </c>
      <c r="U209" s="12">
        <v>0</v>
      </c>
      <c r="V209" s="13">
        <v>0</v>
      </c>
      <c r="W209" s="6">
        <v>1</v>
      </c>
      <c r="X209" s="6">
        <v>0</v>
      </c>
      <c r="Y209" s="6">
        <v>0</v>
      </c>
      <c r="Z209" s="6">
        <v>0</v>
      </c>
      <c r="AA209" s="6">
        <v>0</v>
      </c>
    </row>
    <row r="210" spans="1:27" x14ac:dyDescent="0.3">
      <c r="A210" s="11" t="s">
        <v>950</v>
      </c>
      <c r="B210" s="4" t="s">
        <v>951</v>
      </c>
      <c r="C210" s="12">
        <v>0</v>
      </c>
      <c r="D210" s="12">
        <v>1.25</v>
      </c>
      <c r="E210" s="12">
        <v>0</v>
      </c>
      <c r="F210" s="12">
        <v>0</v>
      </c>
      <c r="G210" s="13">
        <v>0</v>
      </c>
      <c r="H210" s="12">
        <v>0</v>
      </c>
      <c r="I210" s="12">
        <v>1.25</v>
      </c>
      <c r="J210" s="12">
        <v>0</v>
      </c>
      <c r="K210" s="12">
        <v>0</v>
      </c>
      <c r="L210" s="13">
        <v>0</v>
      </c>
      <c r="M210" s="12">
        <v>0</v>
      </c>
      <c r="N210" s="12">
        <v>1.25</v>
      </c>
      <c r="O210" s="12">
        <v>0</v>
      </c>
      <c r="P210" s="12">
        <v>0</v>
      </c>
      <c r="Q210" s="13">
        <v>0</v>
      </c>
      <c r="R210" s="12">
        <v>0</v>
      </c>
      <c r="S210" s="12">
        <v>1.25</v>
      </c>
      <c r="T210" s="12">
        <v>0</v>
      </c>
      <c r="U210" s="12">
        <v>0</v>
      </c>
      <c r="V210" s="13">
        <v>0</v>
      </c>
      <c r="W210" s="6">
        <v>0</v>
      </c>
      <c r="X210" s="6">
        <v>2</v>
      </c>
      <c r="Y210" s="6">
        <v>0</v>
      </c>
      <c r="Z210" s="6">
        <v>0</v>
      </c>
      <c r="AA210" s="6">
        <v>0</v>
      </c>
    </row>
    <row r="211" spans="1:27" x14ac:dyDescent="0.3">
      <c r="A211" s="11" t="s">
        <v>574</v>
      </c>
      <c r="B211" s="4" t="s">
        <v>575</v>
      </c>
      <c r="C211" s="12">
        <v>0</v>
      </c>
      <c r="D211" s="12">
        <v>1.25</v>
      </c>
      <c r="E211" s="12">
        <v>1</v>
      </c>
      <c r="F211" s="12">
        <v>0</v>
      </c>
      <c r="G211" s="13">
        <v>0</v>
      </c>
      <c r="H211" s="12">
        <v>0</v>
      </c>
      <c r="I211" s="12">
        <v>1.25</v>
      </c>
      <c r="J211" s="12">
        <v>1</v>
      </c>
      <c r="K211" s="12">
        <v>0</v>
      </c>
      <c r="L211" s="13">
        <v>0</v>
      </c>
      <c r="M211" s="12">
        <v>0</v>
      </c>
      <c r="N211" s="12">
        <v>1.25</v>
      </c>
      <c r="O211" s="12">
        <v>1</v>
      </c>
      <c r="P211" s="12">
        <v>0</v>
      </c>
      <c r="Q211" s="13">
        <v>0</v>
      </c>
      <c r="R211" s="12">
        <v>0</v>
      </c>
      <c r="S211" s="12">
        <v>1.25</v>
      </c>
      <c r="T211" s="12">
        <v>1</v>
      </c>
      <c r="U211" s="12">
        <v>0</v>
      </c>
      <c r="V211" s="13">
        <v>0</v>
      </c>
      <c r="W211" s="6">
        <v>0</v>
      </c>
      <c r="X211" s="6">
        <v>2</v>
      </c>
      <c r="Y211" s="6">
        <v>1</v>
      </c>
      <c r="Z211" s="6">
        <v>0</v>
      </c>
      <c r="AA211" s="6">
        <v>0</v>
      </c>
    </row>
    <row r="212" spans="1:27" x14ac:dyDescent="0.3">
      <c r="A212" s="11" t="s">
        <v>915</v>
      </c>
      <c r="B212" s="4" t="s">
        <v>916</v>
      </c>
      <c r="C212" s="12">
        <v>0.25</v>
      </c>
      <c r="D212" s="12">
        <v>0</v>
      </c>
      <c r="E212" s="12">
        <v>0</v>
      </c>
      <c r="F212" s="12">
        <v>0</v>
      </c>
      <c r="G212" s="13">
        <v>0</v>
      </c>
      <c r="H212" s="12">
        <v>0.25</v>
      </c>
      <c r="I212" s="12">
        <v>0</v>
      </c>
      <c r="J212" s="12">
        <v>0</v>
      </c>
      <c r="K212" s="12">
        <v>0</v>
      </c>
      <c r="L212" s="13">
        <v>0</v>
      </c>
      <c r="M212" s="12">
        <v>0.25</v>
      </c>
      <c r="N212" s="12">
        <v>0</v>
      </c>
      <c r="O212" s="12">
        <v>0</v>
      </c>
      <c r="P212" s="12">
        <v>0</v>
      </c>
      <c r="Q212" s="13">
        <v>0</v>
      </c>
      <c r="R212" s="12">
        <v>0.25</v>
      </c>
      <c r="S212" s="12">
        <v>0</v>
      </c>
      <c r="T212" s="12">
        <v>0</v>
      </c>
      <c r="U212" s="12">
        <v>0</v>
      </c>
      <c r="V212" s="13">
        <v>0</v>
      </c>
      <c r="W212" s="6">
        <v>1</v>
      </c>
      <c r="X212" s="6">
        <v>0</v>
      </c>
      <c r="Y212" s="6">
        <v>0</v>
      </c>
      <c r="Z212" s="6">
        <v>0</v>
      </c>
      <c r="AA212" s="6">
        <v>0</v>
      </c>
    </row>
    <row r="213" spans="1:27" x14ac:dyDescent="0.3">
      <c r="A213" s="11" t="s">
        <v>137</v>
      </c>
      <c r="B213" s="4" t="s">
        <v>138</v>
      </c>
      <c r="C213" s="12">
        <v>0</v>
      </c>
      <c r="D213" s="12">
        <v>1.25</v>
      </c>
      <c r="E213" s="12">
        <v>1</v>
      </c>
      <c r="F213" s="12">
        <v>0</v>
      </c>
      <c r="G213" s="13">
        <v>0</v>
      </c>
      <c r="H213" s="12">
        <v>0</v>
      </c>
      <c r="I213" s="12">
        <v>1.25</v>
      </c>
      <c r="J213" s="12">
        <v>1</v>
      </c>
      <c r="K213" s="12">
        <v>0</v>
      </c>
      <c r="L213" s="13">
        <v>0</v>
      </c>
      <c r="M213" s="12">
        <v>0</v>
      </c>
      <c r="N213" s="12">
        <v>1.25</v>
      </c>
      <c r="O213" s="12">
        <v>1</v>
      </c>
      <c r="P213" s="12">
        <v>0</v>
      </c>
      <c r="Q213" s="13">
        <v>0</v>
      </c>
      <c r="R213" s="12">
        <v>0</v>
      </c>
      <c r="S213" s="12">
        <v>1.25</v>
      </c>
      <c r="T213" s="12">
        <v>1</v>
      </c>
      <c r="U213" s="12">
        <v>0</v>
      </c>
      <c r="V213" s="13">
        <v>0</v>
      </c>
      <c r="W213" s="6">
        <v>0</v>
      </c>
      <c r="X213" s="6">
        <v>2</v>
      </c>
      <c r="Y213" s="6">
        <v>1</v>
      </c>
      <c r="Z213" s="6">
        <v>0</v>
      </c>
      <c r="AA213" s="6">
        <v>0</v>
      </c>
    </row>
    <row r="214" spans="1:27" x14ac:dyDescent="0.3">
      <c r="A214" s="11" t="s">
        <v>753</v>
      </c>
      <c r="B214" s="4" t="s">
        <v>754</v>
      </c>
      <c r="C214" s="12">
        <v>0</v>
      </c>
      <c r="D214" s="12">
        <v>1</v>
      </c>
      <c r="E214" s="12">
        <v>0</v>
      </c>
      <c r="F214" s="12">
        <v>0</v>
      </c>
      <c r="G214" s="13">
        <v>0</v>
      </c>
      <c r="H214" s="12">
        <v>0</v>
      </c>
      <c r="I214" s="12">
        <v>1</v>
      </c>
      <c r="J214" s="12">
        <v>0</v>
      </c>
      <c r="K214" s="12">
        <v>0</v>
      </c>
      <c r="L214" s="13">
        <v>0</v>
      </c>
      <c r="M214" s="12">
        <v>0</v>
      </c>
      <c r="N214" s="12">
        <v>1</v>
      </c>
      <c r="O214" s="12">
        <v>0</v>
      </c>
      <c r="P214" s="12">
        <v>0</v>
      </c>
      <c r="Q214" s="13">
        <v>0</v>
      </c>
      <c r="R214" s="12">
        <v>0</v>
      </c>
      <c r="S214" s="12">
        <v>1</v>
      </c>
      <c r="T214" s="12">
        <v>0</v>
      </c>
      <c r="U214" s="12">
        <v>0</v>
      </c>
      <c r="V214" s="13">
        <v>0</v>
      </c>
      <c r="W214" s="6">
        <v>0</v>
      </c>
      <c r="X214" s="6">
        <v>1</v>
      </c>
      <c r="Y214" s="6">
        <v>0</v>
      </c>
      <c r="Z214" s="6">
        <v>0</v>
      </c>
      <c r="AA214" s="6">
        <v>0</v>
      </c>
    </row>
    <row r="215" spans="1:27" x14ac:dyDescent="0.3">
      <c r="A215" s="11" t="s">
        <v>755</v>
      </c>
      <c r="B215" s="4" t="s">
        <v>756</v>
      </c>
      <c r="C215" s="12">
        <v>0</v>
      </c>
      <c r="D215" s="12">
        <v>1</v>
      </c>
      <c r="E215" s="12">
        <v>0</v>
      </c>
      <c r="F215" s="12">
        <v>0</v>
      </c>
      <c r="G215" s="13">
        <v>0</v>
      </c>
      <c r="H215" s="12">
        <v>0</v>
      </c>
      <c r="I215" s="12">
        <v>1</v>
      </c>
      <c r="J215" s="12">
        <v>0</v>
      </c>
      <c r="K215" s="12">
        <v>0</v>
      </c>
      <c r="L215" s="13">
        <v>0</v>
      </c>
      <c r="M215" s="12">
        <v>0</v>
      </c>
      <c r="N215" s="12">
        <v>1</v>
      </c>
      <c r="O215" s="12">
        <v>0</v>
      </c>
      <c r="P215" s="12">
        <v>0</v>
      </c>
      <c r="Q215" s="13">
        <v>0</v>
      </c>
      <c r="R215" s="12">
        <v>0</v>
      </c>
      <c r="S215" s="12">
        <v>1</v>
      </c>
      <c r="T215" s="12">
        <v>0</v>
      </c>
      <c r="U215" s="12">
        <v>0</v>
      </c>
      <c r="V215" s="13">
        <v>0</v>
      </c>
      <c r="W215" s="6">
        <v>0</v>
      </c>
      <c r="X215" s="6">
        <v>1</v>
      </c>
      <c r="Y215" s="6">
        <v>0</v>
      </c>
      <c r="Z215" s="6">
        <v>0</v>
      </c>
      <c r="AA215" s="6">
        <v>0</v>
      </c>
    </row>
    <row r="216" spans="1:27" x14ac:dyDescent="0.3">
      <c r="A216" s="11" t="s">
        <v>166</v>
      </c>
      <c r="B216" s="4" t="s">
        <v>167</v>
      </c>
      <c r="C216" s="12">
        <v>0</v>
      </c>
      <c r="D216" s="12">
        <v>1.25</v>
      </c>
      <c r="E216" s="12">
        <v>0.5</v>
      </c>
      <c r="F216" s="12">
        <v>0</v>
      </c>
      <c r="G216" s="13">
        <v>0</v>
      </c>
      <c r="H216" s="12">
        <v>0</v>
      </c>
      <c r="I216" s="12">
        <v>1.25</v>
      </c>
      <c r="J216" s="12">
        <v>0.5</v>
      </c>
      <c r="K216" s="12">
        <v>0</v>
      </c>
      <c r="L216" s="13">
        <v>0</v>
      </c>
      <c r="M216" s="12">
        <v>0</v>
      </c>
      <c r="N216" s="12">
        <v>1.25</v>
      </c>
      <c r="O216" s="12">
        <v>0.5</v>
      </c>
      <c r="P216" s="12">
        <v>0</v>
      </c>
      <c r="Q216" s="13">
        <v>0</v>
      </c>
      <c r="R216" s="12">
        <v>0</v>
      </c>
      <c r="S216" s="12">
        <v>1.25</v>
      </c>
      <c r="T216" s="12">
        <v>0.5</v>
      </c>
      <c r="U216" s="12">
        <v>0</v>
      </c>
      <c r="V216" s="13">
        <v>0</v>
      </c>
      <c r="W216" s="6">
        <v>0</v>
      </c>
      <c r="X216" s="6">
        <v>2</v>
      </c>
      <c r="Y216" s="6">
        <v>1</v>
      </c>
      <c r="Z216" s="6">
        <v>0</v>
      </c>
      <c r="AA216" s="6">
        <v>0</v>
      </c>
    </row>
    <row r="217" spans="1:27" x14ac:dyDescent="0.3">
      <c r="A217" s="11" t="s">
        <v>101</v>
      </c>
      <c r="B217" s="4" t="s">
        <v>2</v>
      </c>
      <c r="C217" s="12">
        <v>0</v>
      </c>
      <c r="D217" s="12">
        <v>0</v>
      </c>
      <c r="E217" s="12">
        <v>0.75</v>
      </c>
      <c r="F217" s="12">
        <v>0</v>
      </c>
      <c r="G217" s="13">
        <v>0</v>
      </c>
      <c r="H217" s="12">
        <v>0</v>
      </c>
      <c r="I217" s="12">
        <v>0</v>
      </c>
      <c r="J217" s="12">
        <v>0.75</v>
      </c>
      <c r="K217" s="12">
        <v>0</v>
      </c>
      <c r="L217" s="13">
        <v>0</v>
      </c>
      <c r="M217" s="12">
        <v>0</v>
      </c>
      <c r="N217" s="12">
        <v>0</v>
      </c>
      <c r="O217" s="12">
        <v>0.75</v>
      </c>
      <c r="P217" s="12">
        <v>0</v>
      </c>
      <c r="Q217" s="13">
        <v>0</v>
      </c>
      <c r="R217" s="12">
        <v>0</v>
      </c>
      <c r="S217" s="12">
        <v>0</v>
      </c>
      <c r="T217" s="12">
        <v>0.75</v>
      </c>
      <c r="U217" s="12">
        <v>0</v>
      </c>
      <c r="V217" s="13">
        <v>0</v>
      </c>
      <c r="W217" s="6">
        <v>0</v>
      </c>
      <c r="X217" s="6">
        <v>0</v>
      </c>
      <c r="Y217" s="6">
        <v>1</v>
      </c>
      <c r="Z217" s="6">
        <v>0</v>
      </c>
      <c r="AA217" s="6">
        <v>0</v>
      </c>
    </row>
    <row r="218" spans="1:27" x14ac:dyDescent="0.3">
      <c r="A218" s="11" t="s">
        <v>139</v>
      </c>
      <c r="B218" s="4" t="s">
        <v>140</v>
      </c>
      <c r="C218" s="12">
        <v>0</v>
      </c>
      <c r="D218" s="12">
        <v>0</v>
      </c>
      <c r="E218" s="12">
        <v>0.5</v>
      </c>
      <c r="F218" s="12">
        <v>0</v>
      </c>
      <c r="G218" s="13">
        <v>0</v>
      </c>
      <c r="H218" s="12">
        <v>0</v>
      </c>
      <c r="I218" s="12">
        <v>0</v>
      </c>
      <c r="J218" s="12">
        <v>0.5</v>
      </c>
      <c r="K218" s="12">
        <v>0</v>
      </c>
      <c r="L218" s="13">
        <v>0</v>
      </c>
      <c r="M218" s="12">
        <v>0</v>
      </c>
      <c r="N218" s="12">
        <v>0</v>
      </c>
      <c r="O218" s="12">
        <v>0.5</v>
      </c>
      <c r="P218" s="12">
        <v>0</v>
      </c>
      <c r="Q218" s="13">
        <v>0</v>
      </c>
      <c r="R218" s="12">
        <v>0</v>
      </c>
      <c r="S218" s="12">
        <v>0</v>
      </c>
      <c r="T218" s="12">
        <v>0.5</v>
      </c>
      <c r="U218" s="12">
        <v>0</v>
      </c>
      <c r="V218" s="13">
        <v>0</v>
      </c>
      <c r="W218" s="6">
        <v>0</v>
      </c>
      <c r="X218" s="6">
        <v>0</v>
      </c>
      <c r="Y218" s="6">
        <v>1</v>
      </c>
      <c r="Z218" s="6">
        <v>0</v>
      </c>
      <c r="AA218" s="6">
        <v>0</v>
      </c>
    </row>
    <row r="219" spans="1:27" x14ac:dyDescent="0.3">
      <c r="A219" s="11" t="s">
        <v>197</v>
      </c>
      <c r="B219" s="4" t="s">
        <v>198</v>
      </c>
      <c r="C219" s="12">
        <v>0</v>
      </c>
      <c r="D219" s="12">
        <v>1</v>
      </c>
      <c r="E219" s="12">
        <v>0.75</v>
      </c>
      <c r="F219" s="12">
        <v>0</v>
      </c>
      <c r="G219" s="13">
        <v>0</v>
      </c>
      <c r="H219" s="12">
        <v>0</v>
      </c>
      <c r="I219" s="12">
        <v>1</v>
      </c>
      <c r="J219" s="12">
        <v>0.75</v>
      </c>
      <c r="K219" s="12">
        <v>0</v>
      </c>
      <c r="L219" s="13">
        <v>0</v>
      </c>
      <c r="M219" s="12">
        <v>0</v>
      </c>
      <c r="N219" s="12">
        <v>1</v>
      </c>
      <c r="O219" s="12">
        <v>0.75</v>
      </c>
      <c r="P219" s="12">
        <v>0</v>
      </c>
      <c r="Q219" s="13">
        <v>0</v>
      </c>
      <c r="R219" s="12">
        <v>0</v>
      </c>
      <c r="S219" s="12">
        <v>1</v>
      </c>
      <c r="T219" s="12">
        <v>0.75</v>
      </c>
      <c r="U219" s="12">
        <v>0</v>
      </c>
      <c r="V219" s="13">
        <v>0</v>
      </c>
      <c r="W219" s="6">
        <v>0</v>
      </c>
      <c r="X219" s="6">
        <v>1</v>
      </c>
      <c r="Y219" s="6">
        <v>1</v>
      </c>
      <c r="Z219" s="6">
        <v>0</v>
      </c>
      <c r="AA219" s="6">
        <v>0</v>
      </c>
    </row>
    <row r="220" spans="1:27" x14ac:dyDescent="0.3">
      <c r="A220" s="11" t="s">
        <v>102</v>
      </c>
      <c r="B220" s="4" t="s">
        <v>103</v>
      </c>
      <c r="C220" s="12">
        <v>0</v>
      </c>
      <c r="D220" s="12">
        <v>0</v>
      </c>
      <c r="E220" s="12">
        <v>1</v>
      </c>
      <c r="F220" s="12">
        <v>0</v>
      </c>
      <c r="G220" s="13">
        <v>0</v>
      </c>
      <c r="H220" s="12">
        <v>0</v>
      </c>
      <c r="I220" s="12">
        <v>0</v>
      </c>
      <c r="J220" s="12">
        <v>1</v>
      </c>
      <c r="K220" s="12">
        <v>0</v>
      </c>
      <c r="L220" s="13">
        <v>0</v>
      </c>
      <c r="M220" s="12">
        <v>0</v>
      </c>
      <c r="N220" s="12">
        <v>0</v>
      </c>
      <c r="O220" s="12">
        <v>1</v>
      </c>
      <c r="P220" s="12">
        <v>0</v>
      </c>
      <c r="Q220" s="13">
        <v>0</v>
      </c>
      <c r="R220" s="12">
        <v>0</v>
      </c>
      <c r="S220" s="12">
        <v>0</v>
      </c>
      <c r="T220" s="12">
        <v>1</v>
      </c>
      <c r="U220" s="12">
        <v>0</v>
      </c>
      <c r="V220" s="13">
        <v>0</v>
      </c>
      <c r="W220" s="6">
        <v>0</v>
      </c>
      <c r="X220" s="6">
        <v>0</v>
      </c>
      <c r="Y220" s="6">
        <v>1</v>
      </c>
      <c r="Z220" s="6">
        <v>0</v>
      </c>
      <c r="AA220" s="6">
        <v>0</v>
      </c>
    </row>
    <row r="221" spans="1:27" x14ac:dyDescent="0.3">
      <c r="A221" s="11" t="s">
        <v>637</v>
      </c>
      <c r="B221" s="4" t="s">
        <v>638</v>
      </c>
      <c r="C221" s="12">
        <v>0</v>
      </c>
      <c r="D221" s="12">
        <v>0</v>
      </c>
      <c r="E221" s="12">
        <v>0.25</v>
      </c>
      <c r="F221" s="12">
        <v>0</v>
      </c>
      <c r="G221" s="13">
        <v>0</v>
      </c>
      <c r="H221" s="12">
        <v>0</v>
      </c>
      <c r="I221" s="12">
        <v>0</v>
      </c>
      <c r="J221" s="12">
        <v>0.25</v>
      </c>
      <c r="K221" s="12">
        <v>0</v>
      </c>
      <c r="L221" s="13">
        <v>0</v>
      </c>
      <c r="M221" s="12">
        <v>0</v>
      </c>
      <c r="N221" s="12">
        <v>0</v>
      </c>
      <c r="O221" s="12">
        <v>0.25</v>
      </c>
      <c r="P221" s="12">
        <v>0</v>
      </c>
      <c r="Q221" s="13">
        <v>0</v>
      </c>
      <c r="R221" s="12">
        <v>0</v>
      </c>
      <c r="S221" s="12">
        <v>0</v>
      </c>
      <c r="T221" s="12">
        <v>0.25</v>
      </c>
      <c r="U221" s="12">
        <v>0</v>
      </c>
      <c r="V221" s="13">
        <v>0</v>
      </c>
      <c r="W221" s="6">
        <v>0</v>
      </c>
      <c r="X221" s="6">
        <v>0</v>
      </c>
      <c r="Y221" s="6">
        <v>1</v>
      </c>
      <c r="Z221" s="6">
        <v>0</v>
      </c>
      <c r="AA221" s="6">
        <v>0</v>
      </c>
    </row>
    <row r="222" spans="1:27" x14ac:dyDescent="0.3">
      <c r="A222" s="11" t="s">
        <v>141</v>
      </c>
      <c r="B222" s="4" t="s">
        <v>142</v>
      </c>
      <c r="C222" s="12">
        <v>0</v>
      </c>
      <c r="D222" s="12">
        <v>1</v>
      </c>
      <c r="E222" s="12">
        <v>1</v>
      </c>
      <c r="F222" s="12">
        <v>0</v>
      </c>
      <c r="G222" s="13">
        <v>0</v>
      </c>
      <c r="H222" s="12">
        <v>0</v>
      </c>
      <c r="I222" s="12">
        <v>1</v>
      </c>
      <c r="J222" s="12">
        <v>1</v>
      </c>
      <c r="K222" s="12">
        <v>0</v>
      </c>
      <c r="L222" s="13">
        <v>0</v>
      </c>
      <c r="M222" s="12">
        <v>0</v>
      </c>
      <c r="N222" s="12">
        <v>1</v>
      </c>
      <c r="O222" s="12">
        <v>1</v>
      </c>
      <c r="P222" s="12">
        <v>0</v>
      </c>
      <c r="Q222" s="13">
        <v>0</v>
      </c>
      <c r="R222" s="12">
        <v>0</v>
      </c>
      <c r="S222" s="12">
        <v>1</v>
      </c>
      <c r="T222" s="12">
        <v>1</v>
      </c>
      <c r="U222" s="12">
        <v>0</v>
      </c>
      <c r="V222" s="13">
        <v>0</v>
      </c>
      <c r="W222" s="6">
        <v>0</v>
      </c>
      <c r="X222" s="6">
        <v>1</v>
      </c>
      <c r="Y222" s="6">
        <v>1</v>
      </c>
      <c r="Z222" s="6">
        <v>0</v>
      </c>
      <c r="AA222" s="6">
        <v>0</v>
      </c>
    </row>
    <row r="223" spans="1:27" x14ac:dyDescent="0.3">
      <c r="A223" s="11" t="s">
        <v>168</v>
      </c>
      <c r="B223" s="4" t="s">
        <v>169</v>
      </c>
      <c r="C223" s="12">
        <v>0</v>
      </c>
      <c r="D223" s="12">
        <v>1.25</v>
      </c>
      <c r="E223" s="12">
        <v>0</v>
      </c>
      <c r="F223" s="12">
        <v>0</v>
      </c>
      <c r="G223" s="13">
        <v>0</v>
      </c>
      <c r="H223" s="12">
        <v>0</v>
      </c>
      <c r="I223" s="12">
        <v>1.25</v>
      </c>
      <c r="J223" s="12">
        <v>0</v>
      </c>
      <c r="K223" s="12">
        <v>0</v>
      </c>
      <c r="L223" s="13">
        <v>0</v>
      </c>
      <c r="M223" s="12">
        <v>0</v>
      </c>
      <c r="N223" s="12">
        <v>1.25</v>
      </c>
      <c r="O223" s="12">
        <v>0</v>
      </c>
      <c r="P223" s="12">
        <v>0</v>
      </c>
      <c r="Q223" s="13">
        <v>0</v>
      </c>
      <c r="R223" s="12">
        <v>0</v>
      </c>
      <c r="S223" s="12">
        <v>1.25</v>
      </c>
      <c r="T223" s="12">
        <v>0</v>
      </c>
      <c r="U223" s="12">
        <v>0</v>
      </c>
      <c r="V223" s="13">
        <v>0</v>
      </c>
      <c r="W223" s="6">
        <v>0</v>
      </c>
      <c r="X223" s="6">
        <v>2</v>
      </c>
      <c r="Y223" s="6">
        <v>0</v>
      </c>
      <c r="Z223" s="6">
        <v>0</v>
      </c>
      <c r="AA223" s="6">
        <v>0</v>
      </c>
    </row>
    <row r="224" spans="1:27" x14ac:dyDescent="0.3">
      <c r="A224" s="11" t="s">
        <v>759</v>
      </c>
      <c r="B224" s="4" t="s">
        <v>760</v>
      </c>
      <c r="C224" s="12">
        <v>0</v>
      </c>
      <c r="D224" s="12">
        <v>0.75</v>
      </c>
      <c r="E224" s="12">
        <v>0</v>
      </c>
      <c r="F224" s="12">
        <v>0</v>
      </c>
      <c r="G224" s="13">
        <v>0</v>
      </c>
      <c r="H224" s="12">
        <v>0</v>
      </c>
      <c r="I224" s="12">
        <v>0.75</v>
      </c>
      <c r="J224" s="12">
        <v>0</v>
      </c>
      <c r="K224" s="12">
        <v>0</v>
      </c>
      <c r="L224" s="13">
        <v>0</v>
      </c>
      <c r="M224" s="12">
        <v>0</v>
      </c>
      <c r="N224" s="12">
        <v>0.75</v>
      </c>
      <c r="O224" s="12">
        <v>0</v>
      </c>
      <c r="P224" s="12">
        <v>0</v>
      </c>
      <c r="Q224" s="13">
        <v>0</v>
      </c>
      <c r="R224" s="12">
        <v>0</v>
      </c>
      <c r="S224" s="12">
        <v>0.75</v>
      </c>
      <c r="T224" s="12">
        <v>0</v>
      </c>
      <c r="U224" s="12">
        <v>0</v>
      </c>
      <c r="V224" s="13">
        <v>0</v>
      </c>
      <c r="W224" s="6">
        <v>0</v>
      </c>
      <c r="X224" s="6">
        <v>1</v>
      </c>
      <c r="Y224" s="6">
        <v>0</v>
      </c>
      <c r="Z224" s="6">
        <v>0</v>
      </c>
      <c r="AA224" s="6">
        <v>0</v>
      </c>
    </row>
    <row r="225" spans="1:27" x14ac:dyDescent="0.3">
      <c r="A225" s="11" t="s">
        <v>170</v>
      </c>
      <c r="B225" s="4" t="s">
        <v>171</v>
      </c>
      <c r="C225" s="12">
        <v>0</v>
      </c>
      <c r="D225" s="12">
        <v>1.25</v>
      </c>
      <c r="E225" s="12">
        <v>0.5</v>
      </c>
      <c r="F225" s="12">
        <v>0</v>
      </c>
      <c r="G225" s="13">
        <v>0</v>
      </c>
      <c r="H225" s="12">
        <v>0</v>
      </c>
      <c r="I225" s="12">
        <v>1.25</v>
      </c>
      <c r="J225" s="12">
        <v>0.5</v>
      </c>
      <c r="K225" s="12">
        <v>0</v>
      </c>
      <c r="L225" s="13">
        <v>0</v>
      </c>
      <c r="M225" s="12">
        <v>0</v>
      </c>
      <c r="N225" s="12">
        <v>1.25</v>
      </c>
      <c r="O225" s="12">
        <v>0.5</v>
      </c>
      <c r="P225" s="12">
        <v>0</v>
      </c>
      <c r="Q225" s="13">
        <v>0</v>
      </c>
      <c r="R225" s="12">
        <v>0</v>
      </c>
      <c r="S225" s="12">
        <v>1.25</v>
      </c>
      <c r="T225" s="12">
        <v>0.5</v>
      </c>
      <c r="U225" s="12">
        <v>0</v>
      </c>
      <c r="V225" s="13">
        <v>0</v>
      </c>
      <c r="W225" s="6">
        <v>0</v>
      </c>
      <c r="X225" s="6">
        <v>2</v>
      </c>
      <c r="Y225" s="6">
        <v>1</v>
      </c>
      <c r="Z225" s="6">
        <v>0</v>
      </c>
      <c r="AA225" s="6">
        <v>0</v>
      </c>
    </row>
    <row r="226" spans="1:27" x14ac:dyDescent="0.3">
      <c r="A226" s="11" t="s">
        <v>143</v>
      </c>
      <c r="B226" s="4" t="s">
        <v>144</v>
      </c>
      <c r="C226" s="12">
        <v>0</v>
      </c>
      <c r="D226" s="12">
        <v>1.25</v>
      </c>
      <c r="E226" s="12">
        <v>0.75</v>
      </c>
      <c r="F226" s="12">
        <v>0</v>
      </c>
      <c r="G226" s="13">
        <v>0</v>
      </c>
      <c r="H226" s="12">
        <v>0</v>
      </c>
      <c r="I226" s="12">
        <v>1.25</v>
      </c>
      <c r="J226" s="12">
        <v>0.75</v>
      </c>
      <c r="K226" s="12">
        <v>0</v>
      </c>
      <c r="L226" s="13">
        <v>0</v>
      </c>
      <c r="M226" s="12">
        <v>0</v>
      </c>
      <c r="N226" s="12">
        <v>1.25</v>
      </c>
      <c r="O226" s="12">
        <v>0.75</v>
      </c>
      <c r="P226" s="12">
        <v>0</v>
      </c>
      <c r="Q226" s="13">
        <v>0</v>
      </c>
      <c r="R226" s="12">
        <v>0</v>
      </c>
      <c r="S226" s="12">
        <v>1.25</v>
      </c>
      <c r="T226" s="12">
        <v>0.75</v>
      </c>
      <c r="U226" s="12">
        <v>0</v>
      </c>
      <c r="V226" s="13">
        <v>0</v>
      </c>
      <c r="W226" s="6">
        <v>0</v>
      </c>
      <c r="X226" s="6">
        <v>2</v>
      </c>
      <c r="Y226" s="6">
        <v>1</v>
      </c>
      <c r="Z226" s="6">
        <v>0</v>
      </c>
      <c r="AA226" s="6">
        <v>0</v>
      </c>
    </row>
    <row r="227" spans="1:27" x14ac:dyDescent="0.3">
      <c r="A227" s="11" t="s">
        <v>104</v>
      </c>
      <c r="B227" s="4" t="s">
        <v>105</v>
      </c>
      <c r="C227" s="12">
        <v>0</v>
      </c>
      <c r="D227" s="12">
        <v>0</v>
      </c>
      <c r="E227" s="12">
        <v>0.5</v>
      </c>
      <c r="F227" s="12">
        <v>0</v>
      </c>
      <c r="G227" s="13">
        <v>0</v>
      </c>
      <c r="H227" s="12">
        <v>0</v>
      </c>
      <c r="I227" s="12">
        <v>0</v>
      </c>
      <c r="J227" s="12">
        <v>0.5</v>
      </c>
      <c r="K227" s="12">
        <v>0</v>
      </c>
      <c r="L227" s="13">
        <v>0</v>
      </c>
      <c r="M227" s="12">
        <v>0</v>
      </c>
      <c r="N227" s="12">
        <v>0</v>
      </c>
      <c r="O227" s="12">
        <v>0.5</v>
      </c>
      <c r="P227" s="12">
        <v>0</v>
      </c>
      <c r="Q227" s="13">
        <v>0</v>
      </c>
      <c r="R227" s="12">
        <v>0</v>
      </c>
      <c r="S227" s="12">
        <v>0</v>
      </c>
      <c r="T227" s="12">
        <v>0.5</v>
      </c>
      <c r="U227" s="12">
        <v>0</v>
      </c>
      <c r="V227" s="13">
        <v>0</v>
      </c>
      <c r="W227" s="6">
        <v>0</v>
      </c>
      <c r="X227" s="6">
        <v>0</v>
      </c>
      <c r="Y227" s="6">
        <v>1</v>
      </c>
      <c r="Z227" s="6">
        <v>0</v>
      </c>
      <c r="AA227" s="6">
        <v>0</v>
      </c>
    </row>
    <row r="228" spans="1:27" x14ac:dyDescent="0.3">
      <c r="A228" s="11" t="s">
        <v>106</v>
      </c>
      <c r="B228" s="4" t="s">
        <v>107</v>
      </c>
      <c r="C228" s="12">
        <v>0</v>
      </c>
      <c r="D228" s="12">
        <v>1</v>
      </c>
      <c r="E228" s="12">
        <v>0.75</v>
      </c>
      <c r="F228" s="12">
        <v>0</v>
      </c>
      <c r="G228" s="13">
        <v>0</v>
      </c>
      <c r="H228" s="12">
        <v>0</v>
      </c>
      <c r="I228" s="12">
        <v>1</v>
      </c>
      <c r="J228" s="12">
        <v>0.75</v>
      </c>
      <c r="K228" s="12">
        <v>0</v>
      </c>
      <c r="L228" s="13">
        <v>0</v>
      </c>
      <c r="M228" s="12">
        <v>0</v>
      </c>
      <c r="N228" s="12">
        <v>1</v>
      </c>
      <c r="O228" s="12">
        <v>0.75</v>
      </c>
      <c r="P228" s="12">
        <v>0</v>
      </c>
      <c r="Q228" s="13">
        <v>0</v>
      </c>
      <c r="R228" s="12">
        <v>0</v>
      </c>
      <c r="S228" s="12">
        <v>1</v>
      </c>
      <c r="T228" s="12">
        <v>0.75</v>
      </c>
      <c r="U228" s="12">
        <v>0</v>
      </c>
      <c r="V228" s="13">
        <v>0</v>
      </c>
      <c r="W228" s="6">
        <v>0</v>
      </c>
      <c r="X228" s="6">
        <v>1</v>
      </c>
      <c r="Y228" s="6">
        <v>1</v>
      </c>
      <c r="Z228" s="6">
        <v>0</v>
      </c>
      <c r="AA228" s="6">
        <v>0</v>
      </c>
    </row>
    <row r="229" spans="1:27" x14ac:dyDescent="0.3">
      <c r="A229" s="11" t="s">
        <v>192</v>
      </c>
      <c r="B229" s="4" t="s">
        <v>193</v>
      </c>
      <c r="C229" s="12">
        <v>0</v>
      </c>
      <c r="D229" s="12">
        <v>0</v>
      </c>
      <c r="E229" s="12">
        <v>0.25</v>
      </c>
      <c r="F229" s="12">
        <v>0</v>
      </c>
      <c r="G229" s="13">
        <v>0</v>
      </c>
      <c r="H229" s="12">
        <v>0</v>
      </c>
      <c r="I229" s="12">
        <v>0</v>
      </c>
      <c r="J229" s="12">
        <v>0.25</v>
      </c>
      <c r="K229" s="12">
        <v>0</v>
      </c>
      <c r="L229" s="13">
        <v>0</v>
      </c>
      <c r="M229" s="12">
        <v>0</v>
      </c>
      <c r="N229" s="12">
        <v>0</v>
      </c>
      <c r="O229" s="12">
        <v>0.25</v>
      </c>
      <c r="P229" s="12">
        <v>0</v>
      </c>
      <c r="Q229" s="13">
        <v>0</v>
      </c>
      <c r="R229" s="12">
        <v>0</v>
      </c>
      <c r="S229" s="12">
        <v>0</v>
      </c>
      <c r="T229" s="12">
        <v>0.25</v>
      </c>
      <c r="U229" s="12">
        <v>0</v>
      </c>
      <c r="V229" s="13">
        <v>0</v>
      </c>
      <c r="W229" s="6">
        <v>0</v>
      </c>
      <c r="X229" s="6">
        <v>0</v>
      </c>
      <c r="Y229" s="6">
        <v>1</v>
      </c>
      <c r="Z229" s="6">
        <v>0</v>
      </c>
      <c r="AA229" s="6">
        <v>0</v>
      </c>
    </row>
    <row r="230" spans="1:27" x14ac:dyDescent="0.3">
      <c r="A230" s="11" t="s">
        <v>761</v>
      </c>
      <c r="B230" s="4" t="s">
        <v>762</v>
      </c>
      <c r="C230" s="12">
        <v>0</v>
      </c>
      <c r="D230" s="12">
        <v>1</v>
      </c>
      <c r="E230" s="12">
        <v>0</v>
      </c>
      <c r="F230" s="12">
        <v>0</v>
      </c>
      <c r="G230" s="13">
        <v>0</v>
      </c>
      <c r="H230" s="12">
        <v>0</v>
      </c>
      <c r="I230" s="12">
        <v>1</v>
      </c>
      <c r="J230" s="12">
        <v>0</v>
      </c>
      <c r="K230" s="12">
        <v>0</v>
      </c>
      <c r="L230" s="13">
        <v>0</v>
      </c>
      <c r="M230" s="12">
        <v>0</v>
      </c>
      <c r="N230" s="12">
        <v>1</v>
      </c>
      <c r="O230" s="12">
        <v>0</v>
      </c>
      <c r="P230" s="12">
        <v>0</v>
      </c>
      <c r="Q230" s="13">
        <v>0</v>
      </c>
      <c r="R230" s="12">
        <v>0</v>
      </c>
      <c r="S230" s="12">
        <v>1</v>
      </c>
      <c r="T230" s="12">
        <v>0</v>
      </c>
      <c r="U230" s="12">
        <v>0</v>
      </c>
      <c r="V230" s="13">
        <v>0</v>
      </c>
      <c r="W230" s="6">
        <v>0</v>
      </c>
      <c r="X230" s="6">
        <v>1</v>
      </c>
      <c r="Y230" s="6">
        <v>0</v>
      </c>
      <c r="Z230" s="6">
        <v>0</v>
      </c>
      <c r="AA230" s="6">
        <v>0</v>
      </c>
    </row>
    <row r="231" spans="1:27" x14ac:dyDescent="0.3">
      <c r="A231" s="11" t="s">
        <v>635</v>
      </c>
      <c r="B231" s="4" t="s">
        <v>636</v>
      </c>
      <c r="C231" s="12">
        <v>0</v>
      </c>
      <c r="D231" s="12">
        <v>0</v>
      </c>
      <c r="E231" s="12">
        <v>0.5</v>
      </c>
      <c r="F231" s="12">
        <v>0</v>
      </c>
      <c r="G231" s="13">
        <v>0</v>
      </c>
      <c r="H231" s="12">
        <v>0</v>
      </c>
      <c r="I231" s="12">
        <v>0</v>
      </c>
      <c r="J231" s="12">
        <v>0.5</v>
      </c>
      <c r="K231" s="12">
        <v>0</v>
      </c>
      <c r="L231" s="13">
        <v>0</v>
      </c>
      <c r="M231" s="12">
        <v>0</v>
      </c>
      <c r="N231" s="12">
        <v>0</v>
      </c>
      <c r="O231" s="12">
        <v>0.5</v>
      </c>
      <c r="P231" s="12">
        <v>0</v>
      </c>
      <c r="Q231" s="13">
        <v>0</v>
      </c>
      <c r="R231" s="12">
        <v>0</v>
      </c>
      <c r="S231" s="12">
        <v>0</v>
      </c>
      <c r="T231" s="12">
        <v>0.5</v>
      </c>
      <c r="U231" s="12">
        <v>0</v>
      </c>
      <c r="V231" s="13">
        <v>0</v>
      </c>
      <c r="W231" s="6">
        <v>0</v>
      </c>
      <c r="X231" s="6">
        <v>0</v>
      </c>
      <c r="Y231" s="6">
        <v>1</v>
      </c>
      <c r="Z231" s="6">
        <v>0</v>
      </c>
      <c r="AA231" s="6">
        <v>0</v>
      </c>
    </row>
    <row r="232" spans="1:27" x14ac:dyDescent="0.3">
      <c r="A232" s="11" t="s">
        <v>174</v>
      </c>
      <c r="B232" s="4" t="s">
        <v>175</v>
      </c>
      <c r="C232" s="12">
        <v>0</v>
      </c>
      <c r="D232" s="12">
        <v>0</v>
      </c>
      <c r="E232" s="12">
        <v>0.5</v>
      </c>
      <c r="F232" s="12">
        <v>0</v>
      </c>
      <c r="G232" s="13">
        <v>0</v>
      </c>
      <c r="H232" s="12">
        <v>0</v>
      </c>
      <c r="I232" s="12">
        <v>0</v>
      </c>
      <c r="J232" s="12">
        <v>0.5</v>
      </c>
      <c r="K232" s="12">
        <v>0</v>
      </c>
      <c r="L232" s="13">
        <v>0</v>
      </c>
      <c r="M232" s="12">
        <v>0</v>
      </c>
      <c r="N232" s="12">
        <v>0</v>
      </c>
      <c r="O232" s="12">
        <v>0.5</v>
      </c>
      <c r="P232" s="12">
        <v>0</v>
      </c>
      <c r="Q232" s="13">
        <v>0</v>
      </c>
      <c r="R232" s="12">
        <v>0</v>
      </c>
      <c r="S232" s="12">
        <v>0</v>
      </c>
      <c r="T232" s="12">
        <v>0.5</v>
      </c>
      <c r="U232" s="12">
        <v>0</v>
      </c>
      <c r="V232" s="13">
        <v>0</v>
      </c>
      <c r="W232" s="6">
        <v>0</v>
      </c>
      <c r="X232" s="6">
        <v>0</v>
      </c>
      <c r="Y232" s="6">
        <v>1</v>
      </c>
      <c r="Z232" s="6">
        <v>0</v>
      </c>
      <c r="AA232" s="6">
        <v>0</v>
      </c>
    </row>
    <row r="233" spans="1:27" x14ac:dyDescent="0.3">
      <c r="A233" s="11" t="s">
        <v>176</v>
      </c>
      <c r="B233" s="4" t="s">
        <v>177</v>
      </c>
      <c r="C233" s="12">
        <v>0</v>
      </c>
      <c r="D233" s="12">
        <v>1.25</v>
      </c>
      <c r="E233" s="12">
        <v>0.75</v>
      </c>
      <c r="F233" s="12">
        <v>0</v>
      </c>
      <c r="G233" s="13">
        <v>0</v>
      </c>
      <c r="H233" s="12">
        <v>0</v>
      </c>
      <c r="I233" s="12">
        <v>1.25</v>
      </c>
      <c r="J233" s="12">
        <v>0.75</v>
      </c>
      <c r="K233" s="12">
        <v>0</v>
      </c>
      <c r="L233" s="13">
        <v>0</v>
      </c>
      <c r="M233" s="12">
        <v>0</v>
      </c>
      <c r="N233" s="12">
        <v>1.25</v>
      </c>
      <c r="O233" s="12">
        <v>0.75</v>
      </c>
      <c r="P233" s="12">
        <v>0</v>
      </c>
      <c r="Q233" s="13">
        <v>0</v>
      </c>
      <c r="R233" s="12">
        <v>0</v>
      </c>
      <c r="S233" s="12">
        <v>1.25</v>
      </c>
      <c r="T233" s="12">
        <v>0.75</v>
      </c>
      <c r="U233" s="12">
        <v>0</v>
      </c>
      <c r="V233" s="13">
        <v>0</v>
      </c>
      <c r="W233" s="6">
        <v>0</v>
      </c>
      <c r="X233" s="6">
        <v>2</v>
      </c>
      <c r="Y233" s="6">
        <v>1</v>
      </c>
      <c r="Z233" s="6">
        <v>0</v>
      </c>
      <c r="AA233" s="6">
        <v>0</v>
      </c>
    </row>
    <row r="234" spans="1:27" x14ac:dyDescent="0.3">
      <c r="A234" s="11" t="s">
        <v>891</v>
      </c>
      <c r="B234" s="4" t="s">
        <v>892</v>
      </c>
      <c r="C234" s="12">
        <v>0</v>
      </c>
      <c r="D234" s="12">
        <v>1.75</v>
      </c>
      <c r="E234" s="12">
        <v>1</v>
      </c>
      <c r="F234" s="12">
        <v>0</v>
      </c>
      <c r="G234" s="13">
        <v>0</v>
      </c>
      <c r="H234" s="12">
        <v>0</v>
      </c>
      <c r="I234" s="12">
        <v>1.75</v>
      </c>
      <c r="J234" s="12">
        <v>1</v>
      </c>
      <c r="K234" s="12">
        <v>0</v>
      </c>
      <c r="L234" s="13">
        <v>0</v>
      </c>
      <c r="M234" s="12">
        <v>0</v>
      </c>
      <c r="N234" s="12">
        <v>1.75</v>
      </c>
      <c r="O234" s="12">
        <v>1</v>
      </c>
      <c r="P234" s="12">
        <v>0</v>
      </c>
      <c r="Q234" s="13">
        <v>0</v>
      </c>
      <c r="R234" s="12">
        <v>0</v>
      </c>
      <c r="S234" s="12">
        <v>1.75</v>
      </c>
      <c r="T234" s="12">
        <v>1</v>
      </c>
      <c r="U234" s="12">
        <v>0</v>
      </c>
      <c r="V234" s="13">
        <v>0</v>
      </c>
      <c r="W234" s="6">
        <v>0</v>
      </c>
      <c r="X234" s="6">
        <v>2</v>
      </c>
      <c r="Y234" s="6">
        <v>1</v>
      </c>
      <c r="Z234" s="6">
        <v>0</v>
      </c>
      <c r="AA234" s="6">
        <v>0</v>
      </c>
    </row>
    <row r="235" spans="1:27" x14ac:dyDescent="0.3">
      <c r="A235" s="11" t="s">
        <v>448</v>
      </c>
      <c r="B235" s="4" t="s">
        <v>449</v>
      </c>
      <c r="C235" s="12">
        <v>1.25</v>
      </c>
      <c r="D235" s="12">
        <v>0</v>
      </c>
      <c r="E235" s="12">
        <v>0</v>
      </c>
      <c r="F235" s="12">
        <v>0</v>
      </c>
      <c r="G235" s="13">
        <v>0</v>
      </c>
      <c r="H235" s="12">
        <v>1.25</v>
      </c>
      <c r="I235" s="12">
        <v>0</v>
      </c>
      <c r="J235" s="12">
        <v>0</v>
      </c>
      <c r="K235" s="12">
        <v>0</v>
      </c>
      <c r="L235" s="13">
        <v>0</v>
      </c>
      <c r="M235" s="12">
        <v>1.25</v>
      </c>
      <c r="N235" s="12">
        <v>0</v>
      </c>
      <c r="O235" s="12">
        <v>0</v>
      </c>
      <c r="P235" s="12">
        <v>0</v>
      </c>
      <c r="Q235" s="13">
        <v>0</v>
      </c>
      <c r="R235" s="12">
        <v>1.25</v>
      </c>
      <c r="S235" s="12">
        <v>0</v>
      </c>
      <c r="T235" s="12">
        <v>0</v>
      </c>
      <c r="U235" s="12">
        <v>0</v>
      </c>
      <c r="V235" s="13">
        <v>0</v>
      </c>
      <c r="W235" s="6">
        <v>2</v>
      </c>
      <c r="X235" s="6">
        <v>0</v>
      </c>
      <c r="Y235" s="6">
        <v>0</v>
      </c>
      <c r="Z235" s="6">
        <v>0</v>
      </c>
      <c r="AA235" s="6">
        <v>0</v>
      </c>
    </row>
    <row r="236" spans="1:27" x14ac:dyDescent="0.3">
      <c r="A236" s="11" t="s">
        <v>796</v>
      </c>
      <c r="B236" s="4" t="s">
        <v>449</v>
      </c>
      <c r="C236" s="12">
        <v>0</v>
      </c>
      <c r="D236" s="12">
        <v>0.5</v>
      </c>
      <c r="E236" s="12">
        <v>0</v>
      </c>
      <c r="F236" s="12">
        <v>0</v>
      </c>
      <c r="G236" s="13">
        <v>0</v>
      </c>
      <c r="H236" s="12">
        <v>0</v>
      </c>
      <c r="I236" s="12">
        <v>0.5</v>
      </c>
      <c r="J236" s="12">
        <v>0</v>
      </c>
      <c r="K236" s="12">
        <v>0</v>
      </c>
      <c r="L236" s="13">
        <v>0</v>
      </c>
      <c r="M236" s="12">
        <v>0</v>
      </c>
      <c r="N236" s="12">
        <v>0.5</v>
      </c>
      <c r="O236" s="12">
        <v>0</v>
      </c>
      <c r="P236" s="12">
        <v>0</v>
      </c>
      <c r="Q236" s="13">
        <v>0</v>
      </c>
      <c r="R236" s="12">
        <v>0</v>
      </c>
      <c r="S236" s="12">
        <v>0.5</v>
      </c>
      <c r="T236" s="12">
        <v>0</v>
      </c>
      <c r="U236" s="12">
        <v>0</v>
      </c>
      <c r="V236" s="13">
        <v>0</v>
      </c>
      <c r="W236" s="6">
        <v>0</v>
      </c>
      <c r="X236" s="6">
        <v>1</v>
      </c>
      <c r="Y236" s="6">
        <v>0</v>
      </c>
      <c r="Z236" s="6">
        <v>0</v>
      </c>
      <c r="AA236" s="6">
        <v>0</v>
      </c>
    </row>
    <row r="237" spans="1:27" x14ac:dyDescent="0.3">
      <c r="A237" s="11" t="s">
        <v>863</v>
      </c>
      <c r="B237" s="4" t="s">
        <v>864</v>
      </c>
      <c r="C237" s="12">
        <v>1</v>
      </c>
      <c r="D237" s="12">
        <v>0</v>
      </c>
      <c r="E237" s="12">
        <v>0</v>
      </c>
      <c r="F237" s="12">
        <v>0</v>
      </c>
      <c r="G237" s="13">
        <v>0</v>
      </c>
      <c r="H237" s="12">
        <v>1</v>
      </c>
      <c r="I237" s="12">
        <v>0</v>
      </c>
      <c r="J237" s="12">
        <v>0</v>
      </c>
      <c r="K237" s="12">
        <v>0</v>
      </c>
      <c r="L237" s="13">
        <v>0</v>
      </c>
      <c r="M237" s="12">
        <v>1</v>
      </c>
      <c r="N237" s="12">
        <v>0</v>
      </c>
      <c r="O237" s="12">
        <v>0</v>
      </c>
      <c r="P237" s="12">
        <v>0</v>
      </c>
      <c r="Q237" s="13">
        <v>0</v>
      </c>
      <c r="R237" s="12">
        <v>1</v>
      </c>
      <c r="S237" s="12">
        <v>0</v>
      </c>
      <c r="T237" s="12">
        <v>0</v>
      </c>
      <c r="U237" s="12">
        <v>0</v>
      </c>
      <c r="V237" s="13">
        <v>0</v>
      </c>
      <c r="W237" s="6">
        <v>1</v>
      </c>
      <c r="X237" s="6">
        <v>0</v>
      </c>
      <c r="Y237" s="6">
        <v>0</v>
      </c>
      <c r="Z237" s="6">
        <v>0</v>
      </c>
      <c r="AA237" s="6">
        <v>0</v>
      </c>
    </row>
    <row r="238" spans="1:27" x14ac:dyDescent="0.3">
      <c r="A238" s="11" t="s">
        <v>871</v>
      </c>
      <c r="B238" s="4" t="s">
        <v>872</v>
      </c>
      <c r="C238" s="12">
        <v>0</v>
      </c>
      <c r="D238" s="12">
        <v>0</v>
      </c>
      <c r="E238" s="12">
        <v>0</v>
      </c>
      <c r="F238" s="12">
        <v>0.25</v>
      </c>
      <c r="G238" s="13">
        <v>0</v>
      </c>
      <c r="H238" s="12">
        <v>0</v>
      </c>
      <c r="I238" s="12">
        <v>0</v>
      </c>
      <c r="J238" s="12">
        <v>0</v>
      </c>
      <c r="K238" s="12">
        <v>0.25</v>
      </c>
      <c r="L238" s="13">
        <v>0</v>
      </c>
      <c r="M238" s="12">
        <v>0</v>
      </c>
      <c r="N238" s="12">
        <v>0</v>
      </c>
      <c r="O238" s="12">
        <v>0</v>
      </c>
      <c r="P238" s="12">
        <v>0.25</v>
      </c>
      <c r="Q238" s="13">
        <v>0</v>
      </c>
      <c r="R238" s="12">
        <v>0</v>
      </c>
      <c r="S238" s="12">
        <v>0</v>
      </c>
      <c r="T238" s="12">
        <v>0</v>
      </c>
      <c r="U238" s="12">
        <v>0.25</v>
      </c>
      <c r="V238" s="13">
        <v>0</v>
      </c>
      <c r="W238" s="6">
        <v>0</v>
      </c>
      <c r="X238" s="6">
        <v>0</v>
      </c>
      <c r="Y238" s="6">
        <v>0</v>
      </c>
      <c r="Z238" s="6">
        <v>1</v>
      </c>
      <c r="AA238" s="6">
        <v>0</v>
      </c>
    </row>
    <row r="239" spans="1:27" x14ac:dyDescent="0.3">
      <c r="A239" s="11" t="s">
        <v>450</v>
      </c>
      <c r="B239" s="4" t="s">
        <v>799</v>
      </c>
      <c r="C239" s="12">
        <v>2.25</v>
      </c>
      <c r="D239" s="12">
        <v>1</v>
      </c>
      <c r="E239" s="12">
        <v>0</v>
      </c>
      <c r="F239" s="12">
        <v>1.25</v>
      </c>
      <c r="G239" s="13">
        <v>0</v>
      </c>
      <c r="H239" s="12">
        <v>2.25</v>
      </c>
      <c r="I239" s="12">
        <v>1</v>
      </c>
      <c r="J239" s="12">
        <v>0</v>
      </c>
      <c r="K239" s="12">
        <v>1.25</v>
      </c>
      <c r="L239" s="13">
        <v>0</v>
      </c>
      <c r="M239" s="12">
        <v>2.25</v>
      </c>
      <c r="N239" s="12">
        <v>1</v>
      </c>
      <c r="O239" s="12">
        <v>0</v>
      </c>
      <c r="P239" s="12">
        <v>1.25</v>
      </c>
      <c r="Q239" s="13">
        <v>0</v>
      </c>
      <c r="R239" s="12">
        <v>2.25</v>
      </c>
      <c r="S239" s="12">
        <v>1</v>
      </c>
      <c r="T239" s="12">
        <v>0</v>
      </c>
      <c r="U239" s="12">
        <v>1.25</v>
      </c>
      <c r="V239" s="13">
        <v>0</v>
      </c>
      <c r="W239" s="6">
        <v>3</v>
      </c>
      <c r="X239" s="6">
        <v>1</v>
      </c>
      <c r="Y239" s="6">
        <v>0</v>
      </c>
      <c r="Z239" s="6">
        <v>2</v>
      </c>
      <c r="AA239" s="6">
        <v>0</v>
      </c>
    </row>
    <row r="240" spans="1:27" x14ac:dyDescent="0.3">
      <c r="A240" s="11" t="s">
        <v>653</v>
      </c>
      <c r="B240" s="4" t="s">
        <v>799</v>
      </c>
      <c r="C240" s="12">
        <v>0</v>
      </c>
      <c r="D240" s="12">
        <v>0</v>
      </c>
      <c r="E240" s="12">
        <v>0</v>
      </c>
      <c r="F240" s="12">
        <v>0</v>
      </c>
      <c r="G240" s="13">
        <v>0.5</v>
      </c>
      <c r="H240" s="12">
        <v>0</v>
      </c>
      <c r="I240" s="12">
        <v>0</v>
      </c>
      <c r="J240" s="12">
        <v>0</v>
      </c>
      <c r="K240" s="12">
        <v>0</v>
      </c>
      <c r="L240" s="13">
        <v>0.5</v>
      </c>
      <c r="M240" s="12">
        <v>0</v>
      </c>
      <c r="N240" s="12">
        <v>0</v>
      </c>
      <c r="O240" s="12">
        <v>0</v>
      </c>
      <c r="P240" s="12">
        <v>0</v>
      </c>
      <c r="Q240" s="13">
        <v>0.5</v>
      </c>
      <c r="R240" s="12">
        <v>0</v>
      </c>
      <c r="S240" s="12">
        <v>0</v>
      </c>
      <c r="T240" s="12">
        <v>0</v>
      </c>
      <c r="U240" s="12">
        <v>0</v>
      </c>
      <c r="V240" s="13">
        <v>0.5</v>
      </c>
      <c r="W240" s="6">
        <v>0</v>
      </c>
      <c r="X240" s="6">
        <v>0</v>
      </c>
      <c r="Y240" s="6">
        <v>0</v>
      </c>
      <c r="Z240" s="6">
        <v>0</v>
      </c>
      <c r="AA240" s="6">
        <v>1</v>
      </c>
    </row>
    <row r="241" spans="1:27" x14ac:dyDescent="0.3">
      <c r="A241" s="11" t="s">
        <v>854</v>
      </c>
      <c r="B241" s="4" t="s">
        <v>855</v>
      </c>
      <c r="C241" s="12">
        <v>0</v>
      </c>
      <c r="D241" s="12">
        <v>0</v>
      </c>
      <c r="E241" s="12">
        <v>1</v>
      </c>
      <c r="F241" s="12">
        <v>11</v>
      </c>
      <c r="G241" s="13">
        <v>0</v>
      </c>
      <c r="H241" s="12">
        <v>0</v>
      </c>
      <c r="I241" s="12">
        <v>0</v>
      </c>
      <c r="J241" s="12">
        <v>1</v>
      </c>
      <c r="K241" s="12">
        <v>11</v>
      </c>
      <c r="L241" s="13">
        <v>0</v>
      </c>
      <c r="M241" s="12">
        <v>0</v>
      </c>
      <c r="N241" s="12">
        <v>0</v>
      </c>
      <c r="O241" s="12">
        <v>1</v>
      </c>
      <c r="P241" s="12">
        <v>11</v>
      </c>
      <c r="Q241" s="13">
        <v>0</v>
      </c>
      <c r="R241" s="12">
        <v>0</v>
      </c>
      <c r="S241" s="12">
        <v>0</v>
      </c>
      <c r="T241" s="12">
        <v>1</v>
      </c>
      <c r="U241" s="12">
        <v>11</v>
      </c>
      <c r="V241" s="13">
        <v>0</v>
      </c>
      <c r="W241" s="6">
        <v>0</v>
      </c>
      <c r="X241" s="6">
        <v>0</v>
      </c>
      <c r="Y241" s="6">
        <v>1</v>
      </c>
      <c r="Z241" s="6">
        <v>11</v>
      </c>
      <c r="AA241" s="6">
        <v>0</v>
      </c>
    </row>
    <row r="242" spans="1:27" x14ac:dyDescent="0.3">
      <c r="A242" s="11" t="s">
        <v>865</v>
      </c>
      <c r="B242" s="4" t="s">
        <v>866</v>
      </c>
      <c r="C242" s="12">
        <v>1</v>
      </c>
      <c r="D242" s="12">
        <v>0</v>
      </c>
      <c r="E242" s="12">
        <v>0</v>
      </c>
      <c r="F242" s="12">
        <v>0</v>
      </c>
      <c r="G242" s="13">
        <v>0</v>
      </c>
      <c r="H242" s="12">
        <v>1</v>
      </c>
      <c r="I242" s="12">
        <v>0</v>
      </c>
      <c r="J242" s="12">
        <v>0</v>
      </c>
      <c r="K242" s="12">
        <v>0</v>
      </c>
      <c r="L242" s="13">
        <v>0</v>
      </c>
      <c r="M242" s="12">
        <v>1</v>
      </c>
      <c r="N242" s="12">
        <v>0</v>
      </c>
      <c r="O242" s="12">
        <v>0</v>
      </c>
      <c r="P242" s="12">
        <v>0</v>
      </c>
      <c r="Q242" s="13">
        <v>0</v>
      </c>
      <c r="R242" s="12">
        <v>1</v>
      </c>
      <c r="S242" s="12">
        <v>0</v>
      </c>
      <c r="T242" s="12">
        <v>0</v>
      </c>
      <c r="U242" s="12">
        <v>0</v>
      </c>
      <c r="V242" s="13">
        <v>0</v>
      </c>
      <c r="W242" s="6">
        <v>1</v>
      </c>
      <c r="X242" s="6">
        <v>0</v>
      </c>
      <c r="Y242" s="6">
        <v>0</v>
      </c>
      <c r="Z242" s="6">
        <v>0</v>
      </c>
      <c r="AA242" s="6">
        <v>0</v>
      </c>
    </row>
    <row r="243" spans="1:27" x14ac:dyDescent="0.3">
      <c r="A243" s="11" t="s">
        <v>861</v>
      </c>
      <c r="B243" s="4" t="s">
        <v>862</v>
      </c>
      <c r="C243" s="12">
        <v>0</v>
      </c>
      <c r="D243" s="12">
        <v>0</v>
      </c>
      <c r="E243" s="12">
        <v>0</v>
      </c>
      <c r="F243" s="12">
        <v>0.75</v>
      </c>
      <c r="G243" s="13">
        <v>0</v>
      </c>
      <c r="H243" s="12">
        <v>0</v>
      </c>
      <c r="I243" s="12">
        <v>0</v>
      </c>
      <c r="J243" s="12">
        <v>0</v>
      </c>
      <c r="K243" s="12">
        <v>0.75</v>
      </c>
      <c r="L243" s="13">
        <v>0</v>
      </c>
      <c r="M243" s="12">
        <v>0</v>
      </c>
      <c r="N243" s="12">
        <v>0</v>
      </c>
      <c r="O243" s="12">
        <v>0</v>
      </c>
      <c r="P243" s="12">
        <v>0.75</v>
      </c>
      <c r="Q243" s="13">
        <v>0</v>
      </c>
      <c r="R243" s="12">
        <v>0</v>
      </c>
      <c r="S243" s="12">
        <v>0</v>
      </c>
      <c r="T243" s="12">
        <v>0</v>
      </c>
      <c r="U243" s="12">
        <v>0.75</v>
      </c>
      <c r="V243" s="13">
        <v>0</v>
      </c>
      <c r="W243" s="6">
        <v>0</v>
      </c>
      <c r="X243" s="6">
        <v>0</v>
      </c>
      <c r="Y243" s="6">
        <v>0</v>
      </c>
      <c r="Z243" s="6">
        <v>1</v>
      </c>
      <c r="AA243" s="6">
        <v>0</v>
      </c>
    </row>
    <row r="244" spans="1:27" x14ac:dyDescent="0.3">
      <c r="A244" s="11" t="s">
        <v>870</v>
      </c>
      <c r="B244" s="4" t="s">
        <v>459</v>
      </c>
      <c r="C244" s="12">
        <v>4.5</v>
      </c>
      <c r="D244" s="12">
        <v>0</v>
      </c>
      <c r="E244" s="12">
        <v>0</v>
      </c>
      <c r="F244" s="12">
        <v>0</v>
      </c>
      <c r="G244" s="13">
        <v>0</v>
      </c>
      <c r="H244" s="12">
        <v>4.5</v>
      </c>
      <c r="I244" s="12">
        <v>0</v>
      </c>
      <c r="J244" s="12">
        <v>0</v>
      </c>
      <c r="K244" s="12">
        <v>0</v>
      </c>
      <c r="L244" s="13">
        <v>0</v>
      </c>
      <c r="M244" s="12">
        <v>4.5</v>
      </c>
      <c r="N244" s="12">
        <v>0</v>
      </c>
      <c r="O244" s="12">
        <v>0</v>
      </c>
      <c r="P244" s="12">
        <v>0</v>
      </c>
      <c r="Q244" s="13">
        <v>0</v>
      </c>
      <c r="R244" s="12">
        <v>4.5</v>
      </c>
      <c r="S244" s="12">
        <v>0</v>
      </c>
      <c r="T244" s="12">
        <v>0</v>
      </c>
      <c r="U244" s="12">
        <v>0</v>
      </c>
      <c r="V244" s="13">
        <v>0</v>
      </c>
      <c r="W244" s="6">
        <v>5</v>
      </c>
      <c r="X244" s="6">
        <v>0</v>
      </c>
      <c r="Y244" s="6">
        <v>0</v>
      </c>
      <c r="Z244" s="6">
        <v>0</v>
      </c>
      <c r="AA244" s="6">
        <v>0</v>
      </c>
    </row>
    <row r="245" spans="1:27" x14ac:dyDescent="0.3">
      <c r="A245" s="11" t="s">
        <v>654</v>
      </c>
      <c r="B245" s="4" t="s">
        <v>459</v>
      </c>
      <c r="C245" s="12">
        <v>5.75</v>
      </c>
      <c r="D245" s="12">
        <v>0</v>
      </c>
      <c r="E245" s="12">
        <v>1.5</v>
      </c>
      <c r="F245" s="12">
        <v>22.75</v>
      </c>
      <c r="G245" s="13">
        <v>0</v>
      </c>
      <c r="H245" s="12">
        <v>5.75</v>
      </c>
      <c r="I245" s="12">
        <v>0</v>
      </c>
      <c r="J245" s="12">
        <v>1.5</v>
      </c>
      <c r="K245" s="12">
        <v>22.75</v>
      </c>
      <c r="L245" s="13">
        <v>0</v>
      </c>
      <c r="M245" s="12">
        <v>5.75</v>
      </c>
      <c r="N245" s="12">
        <v>0</v>
      </c>
      <c r="O245" s="12">
        <v>1.5</v>
      </c>
      <c r="P245" s="12">
        <v>22.75</v>
      </c>
      <c r="Q245" s="13">
        <v>0</v>
      </c>
      <c r="R245" s="12">
        <v>5.75</v>
      </c>
      <c r="S245" s="12">
        <v>0</v>
      </c>
      <c r="T245" s="12">
        <v>1.5</v>
      </c>
      <c r="U245" s="12">
        <v>22.75</v>
      </c>
      <c r="V245" s="13">
        <v>0</v>
      </c>
      <c r="W245" s="6">
        <v>6</v>
      </c>
      <c r="X245" s="6">
        <v>0</v>
      </c>
      <c r="Y245" s="6">
        <v>2</v>
      </c>
      <c r="Z245" s="6">
        <v>23</v>
      </c>
      <c r="AA245" s="6">
        <v>0</v>
      </c>
    </row>
    <row r="246" spans="1:27" x14ac:dyDescent="0.3">
      <c r="A246" s="11" t="s">
        <v>458</v>
      </c>
      <c r="B246" s="4" t="s">
        <v>459</v>
      </c>
      <c r="C246" s="12">
        <v>0.75</v>
      </c>
      <c r="D246" s="12">
        <v>19</v>
      </c>
      <c r="E246" s="12">
        <v>10</v>
      </c>
      <c r="F246" s="12">
        <v>2.75</v>
      </c>
      <c r="G246" s="13">
        <v>28.25</v>
      </c>
      <c r="H246" s="12">
        <v>0.75</v>
      </c>
      <c r="I246" s="12">
        <v>19</v>
      </c>
      <c r="J246" s="12">
        <v>10</v>
      </c>
      <c r="K246" s="12">
        <v>2.75</v>
      </c>
      <c r="L246" s="13">
        <v>28.25</v>
      </c>
      <c r="M246" s="12">
        <v>0.75</v>
      </c>
      <c r="N246" s="12">
        <v>19</v>
      </c>
      <c r="O246" s="12">
        <v>10</v>
      </c>
      <c r="P246" s="12">
        <v>2.75</v>
      </c>
      <c r="Q246" s="13">
        <v>28.25</v>
      </c>
      <c r="R246" s="12">
        <v>0.75</v>
      </c>
      <c r="S246" s="12">
        <v>19</v>
      </c>
      <c r="T246" s="12">
        <v>10</v>
      </c>
      <c r="U246" s="12">
        <v>2.75</v>
      </c>
      <c r="V246" s="13">
        <v>28.25</v>
      </c>
      <c r="W246" s="6">
        <v>1</v>
      </c>
      <c r="X246" s="6">
        <v>19</v>
      </c>
      <c r="Y246" s="6">
        <v>10</v>
      </c>
      <c r="Z246" s="6">
        <v>3</v>
      </c>
      <c r="AA246" s="6">
        <v>29</v>
      </c>
    </row>
    <row r="247" spans="1:27" x14ac:dyDescent="0.3">
      <c r="A247" s="11" t="s">
        <v>481</v>
      </c>
      <c r="B247" s="4" t="s">
        <v>482</v>
      </c>
      <c r="C247" s="12">
        <v>8.75</v>
      </c>
      <c r="D247" s="12">
        <v>60.5</v>
      </c>
      <c r="E247" s="12">
        <v>0</v>
      </c>
      <c r="F247" s="12">
        <v>20</v>
      </c>
      <c r="G247" s="13">
        <v>9</v>
      </c>
      <c r="H247" s="12">
        <v>8.75</v>
      </c>
      <c r="I247" s="12">
        <v>60.5</v>
      </c>
      <c r="J247" s="12">
        <v>0</v>
      </c>
      <c r="K247" s="12">
        <v>20</v>
      </c>
      <c r="L247" s="13">
        <v>9</v>
      </c>
      <c r="M247" s="12">
        <v>8.75</v>
      </c>
      <c r="N247" s="12">
        <v>60.5</v>
      </c>
      <c r="O247" s="12">
        <v>0</v>
      </c>
      <c r="P247" s="12">
        <v>20</v>
      </c>
      <c r="Q247" s="13">
        <v>9</v>
      </c>
      <c r="R247" s="12">
        <v>8.75</v>
      </c>
      <c r="S247" s="12">
        <v>60.5</v>
      </c>
      <c r="T247" s="12">
        <v>0</v>
      </c>
      <c r="U247" s="12">
        <v>20</v>
      </c>
      <c r="V247" s="13">
        <v>9</v>
      </c>
      <c r="W247" s="6">
        <v>9</v>
      </c>
      <c r="X247" s="6">
        <v>61</v>
      </c>
      <c r="Y247" s="6">
        <v>0</v>
      </c>
      <c r="Z247" s="6">
        <v>20</v>
      </c>
      <c r="AA247" s="6">
        <v>9</v>
      </c>
    </row>
    <row r="248" spans="1:27" x14ac:dyDescent="0.3">
      <c r="A248" s="11" t="s">
        <v>483</v>
      </c>
      <c r="B248" s="4" t="s">
        <v>482</v>
      </c>
      <c r="C248" s="12">
        <v>0</v>
      </c>
      <c r="D248" s="12">
        <v>4.75</v>
      </c>
      <c r="E248" s="12">
        <v>5.25</v>
      </c>
      <c r="F248" s="12">
        <v>21.5</v>
      </c>
      <c r="G248" s="13">
        <v>0</v>
      </c>
      <c r="H248" s="12">
        <v>0</v>
      </c>
      <c r="I248" s="12">
        <v>4.75</v>
      </c>
      <c r="J248" s="12">
        <v>5.25</v>
      </c>
      <c r="K248" s="12">
        <v>21.5</v>
      </c>
      <c r="L248" s="13">
        <v>0</v>
      </c>
      <c r="M248" s="12">
        <v>0</v>
      </c>
      <c r="N248" s="12">
        <v>4.75</v>
      </c>
      <c r="O248" s="12">
        <v>5.25</v>
      </c>
      <c r="P248" s="12">
        <v>21.5</v>
      </c>
      <c r="Q248" s="13">
        <v>0</v>
      </c>
      <c r="R248" s="12">
        <v>0</v>
      </c>
      <c r="S248" s="12">
        <v>4.75</v>
      </c>
      <c r="T248" s="12">
        <v>5.25</v>
      </c>
      <c r="U248" s="12">
        <v>21.5</v>
      </c>
      <c r="V248" s="13">
        <v>0</v>
      </c>
      <c r="W248" s="6">
        <v>0</v>
      </c>
      <c r="X248" s="6">
        <v>5</v>
      </c>
      <c r="Y248" s="6">
        <v>6</v>
      </c>
      <c r="Z248" s="6">
        <v>22</v>
      </c>
      <c r="AA248" s="6">
        <v>0</v>
      </c>
    </row>
    <row r="249" spans="1:27" x14ac:dyDescent="0.3">
      <c r="A249" s="11" t="s">
        <v>868</v>
      </c>
      <c r="B249" s="4" t="s">
        <v>869</v>
      </c>
      <c r="C249" s="12">
        <v>0</v>
      </c>
      <c r="D249" s="12">
        <v>0</v>
      </c>
      <c r="E249" s="12">
        <v>5.25</v>
      </c>
      <c r="F249" s="12">
        <v>0</v>
      </c>
      <c r="G249" s="13">
        <v>0</v>
      </c>
      <c r="H249" s="12">
        <v>0</v>
      </c>
      <c r="I249" s="12">
        <v>0</v>
      </c>
      <c r="J249" s="12">
        <v>5.25</v>
      </c>
      <c r="K249" s="12">
        <v>0</v>
      </c>
      <c r="L249" s="13">
        <v>0</v>
      </c>
      <c r="M249" s="12">
        <v>0</v>
      </c>
      <c r="N249" s="12">
        <v>0</v>
      </c>
      <c r="O249" s="12">
        <v>5.25</v>
      </c>
      <c r="P249" s="12">
        <v>0</v>
      </c>
      <c r="Q249" s="13">
        <v>0</v>
      </c>
      <c r="R249" s="12">
        <v>0</v>
      </c>
      <c r="S249" s="12">
        <v>0</v>
      </c>
      <c r="T249" s="12">
        <v>5.25</v>
      </c>
      <c r="U249" s="12">
        <v>0</v>
      </c>
      <c r="V249" s="13">
        <v>0</v>
      </c>
      <c r="W249" s="6">
        <v>0</v>
      </c>
      <c r="X249" s="6">
        <v>0</v>
      </c>
      <c r="Y249" s="6">
        <v>6</v>
      </c>
      <c r="Z249" s="6">
        <v>0</v>
      </c>
      <c r="AA249" s="6">
        <v>0</v>
      </c>
    </row>
    <row r="250" spans="1:27" x14ac:dyDescent="0.3">
      <c r="A250" s="11" t="s">
        <v>808</v>
      </c>
      <c r="B250" s="4" t="s">
        <v>497</v>
      </c>
      <c r="C250" s="12">
        <v>17.75</v>
      </c>
      <c r="D250" s="12">
        <v>0</v>
      </c>
      <c r="E250" s="12">
        <v>0</v>
      </c>
      <c r="F250" s="12">
        <v>0</v>
      </c>
      <c r="G250" s="13">
        <v>0</v>
      </c>
      <c r="H250" s="12">
        <v>17.75</v>
      </c>
      <c r="I250" s="12">
        <v>0</v>
      </c>
      <c r="J250" s="12">
        <v>0</v>
      </c>
      <c r="K250" s="12">
        <v>0</v>
      </c>
      <c r="L250" s="13">
        <v>0</v>
      </c>
      <c r="M250" s="12">
        <v>17.75</v>
      </c>
      <c r="N250" s="12">
        <v>0</v>
      </c>
      <c r="O250" s="12">
        <v>0</v>
      </c>
      <c r="P250" s="12">
        <v>0</v>
      </c>
      <c r="Q250" s="13">
        <v>0</v>
      </c>
      <c r="R250" s="12">
        <v>17.75</v>
      </c>
      <c r="S250" s="12">
        <v>0</v>
      </c>
      <c r="T250" s="12">
        <v>0</v>
      </c>
      <c r="U250" s="12">
        <v>0</v>
      </c>
      <c r="V250" s="13">
        <v>0</v>
      </c>
      <c r="W250" s="6">
        <v>18</v>
      </c>
      <c r="X250" s="6">
        <v>0</v>
      </c>
      <c r="Y250" s="6">
        <v>0</v>
      </c>
      <c r="Z250" s="6">
        <v>0</v>
      </c>
      <c r="AA250" s="6">
        <v>0</v>
      </c>
    </row>
    <row r="251" spans="1:27" x14ac:dyDescent="0.3">
      <c r="A251" s="11" t="s">
        <v>498</v>
      </c>
      <c r="B251" s="4" t="s">
        <v>497</v>
      </c>
      <c r="C251" s="12">
        <v>0</v>
      </c>
      <c r="D251" s="12">
        <v>15.5</v>
      </c>
      <c r="E251" s="12">
        <v>8.75</v>
      </c>
      <c r="F251" s="12">
        <v>0</v>
      </c>
      <c r="G251" s="13">
        <v>0</v>
      </c>
      <c r="H251" s="12">
        <v>0</v>
      </c>
      <c r="I251" s="12">
        <v>15.5</v>
      </c>
      <c r="J251" s="12">
        <v>8.75</v>
      </c>
      <c r="K251" s="12">
        <v>0</v>
      </c>
      <c r="L251" s="13">
        <v>0</v>
      </c>
      <c r="M251" s="12">
        <v>0</v>
      </c>
      <c r="N251" s="12">
        <v>15.5</v>
      </c>
      <c r="O251" s="12">
        <v>8.75</v>
      </c>
      <c r="P251" s="12">
        <v>0</v>
      </c>
      <c r="Q251" s="13">
        <v>0</v>
      </c>
      <c r="R251" s="12">
        <v>0</v>
      </c>
      <c r="S251" s="12">
        <v>15.5</v>
      </c>
      <c r="T251" s="12">
        <v>8.75</v>
      </c>
      <c r="U251" s="12">
        <v>0</v>
      </c>
      <c r="V251" s="13">
        <v>0</v>
      </c>
      <c r="W251" s="6">
        <v>0</v>
      </c>
      <c r="X251" s="6">
        <v>16</v>
      </c>
      <c r="Y251" s="6">
        <v>9</v>
      </c>
      <c r="Z251" s="6">
        <v>0</v>
      </c>
      <c r="AA251" s="6">
        <v>0</v>
      </c>
    </row>
    <row r="252" spans="1:27" x14ac:dyDescent="0.3">
      <c r="A252" s="11" t="s">
        <v>178</v>
      </c>
      <c r="B252" s="4" t="s">
        <v>133</v>
      </c>
      <c r="C252" s="12">
        <v>11.5</v>
      </c>
      <c r="D252" s="12">
        <v>16.5</v>
      </c>
      <c r="E252" s="12">
        <v>1</v>
      </c>
      <c r="F252" s="12">
        <v>0</v>
      </c>
      <c r="G252" s="13">
        <v>0</v>
      </c>
      <c r="H252" s="12">
        <v>11.5</v>
      </c>
      <c r="I252" s="12">
        <v>16.5</v>
      </c>
      <c r="J252" s="12">
        <v>1</v>
      </c>
      <c r="K252" s="12">
        <v>0</v>
      </c>
      <c r="L252" s="13">
        <v>0</v>
      </c>
      <c r="M252" s="12">
        <v>11.5</v>
      </c>
      <c r="N252" s="12">
        <v>16.5</v>
      </c>
      <c r="O252" s="12">
        <v>1</v>
      </c>
      <c r="P252" s="12">
        <v>0</v>
      </c>
      <c r="Q252" s="13">
        <v>0</v>
      </c>
      <c r="R252" s="12">
        <v>11.5</v>
      </c>
      <c r="S252" s="12">
        <v>16.5</v>
      </c>
      <c r="T252" s="12">
        <v>1</v>
      </c>
      <c r="U252" s="12">
        <v>0</v>
      </c>
      <c r="V252" s="13">
        <v>0</v>
      </c>
      <c r="W252" s="6">
        <v>12</v>
      </c>
      <c r="X252" s="6">
        <v>17</v>
      </c>
      <c r="Y252" s="6">
        <v>1</v>
      </c>
      <c r="Z252" s="6">
        <v>0</v>
      </c>
      <c r="AA252" s="6">
        <v>0</v>
      </c>
    </row>
    <row r="253" spans="1:27" x14ac:dyDescent="0.3">
      <c r="A253" s="11" t="s">
        <v>487</v>
      </c>
      <c r="B253" s="4" t="s">
        <v>133</v>
      </c>
      <c r="C253" s="12">
        <v>22.5</v>
      </c>
      <c r="D253" s="12">
        <v>52.5</v>
      </c>
      <c r="E253" s="12">
        <v>0</v>
      </c>
      <c r="F253" s="12">
        <v>0</v>
      </c>
      <c r="G253" s="13">
        <v>13.25</v>
      </c>
      <c r="H253" s="12">
        <v>22.5</v>
      </c>
      <c r="I253" s="12">
        <v>52.5</v>
      </c>
      <c r="J253" s="12">
        <v>0</v>
      </c>
      <c r="K253" s="12">
        <v>0</v>
      </c>
      <c r="L253" s="13">
        <v>13.25</v>
      </c>
      <c r="M253" s="12">
        <v>22.5</v>
      </c>
      <c r="N253" s="12">
        <v>52.5</v>
      </c>
      <c r="O253" s="12">
        <v>0</v>
      </c>
      <c r="P253" s="12">
        <v>0</v>
      </c>
      <c r="Q253" s="13">
        <v>13.25</v>
      </c>
      <c r="R253" s="12">
        <v>22.5</v>
      </c>
      <c r="S253" s="12">
        <v>52.5</v>
      </c>
      <c r="T253" s="12">
        <v>0</v>
      </c>
      <c r="U253" s="12">
        <v>0</v>
      </c>
      <c r="V253" s="13">
        <v>13.25</v>
      </c>
      <c r="W253" s="6">
        <v>23</v>
      </c>
      <c r="X253" s="6">
        <v>53</v>
      </c>
      <c r="Y253" s="6">
        <v>0</v>
      </c>
      <c r="Z253" s="6">
        <v>0</v>
      </c>
      <c r="AA253" s="6">
        <v>14</v>
      </c>
    </row>
    <row r="254" spans="1:27" x14ac:dyDescent="0.3">
      <c r="A254" s="11" t="s">
        <v>669</v>
      </c>
      <c r="B254" s="4" t="s">
        <v>133</v>
      </c>
      <c r="C254" s="12">
        <v>0</v>
      </c>
      <c r="D254" s="12">
        <v>1.25</v>
      </c>
      <c r="E254" s="12">
        <v>0</v>
      </c>
      <c r="F254" s="12">
        <v>0</v>
      </c>
      <c r="G254" s="13">
        <v>0</v>
      </c>
      <c r="H254" s="12">
        <v>0</v>
      </c>
      <c r="I254" s="12">
        <v>1.25</v>
      </c>
      <c r="J254" s="12">
        <v>0</v>
      </c>
      <c r="K254" s="12">
        <v>0</v>
      </c>
      <c r="L254" s="13">
        <v>0</v>
      </c>
      <c r="M254" s="12">
        <v>0</v>
      </c>
      <c r="N254" s="12">
        <v>1.25</v>
      </c>
      <c r="O254" s="12">
        <v>0</v>
      </c>
      <c r="P254" s="12">
        <v>0</v>
      </c>
      <c r="Q254" s="13">
        <v>0</v>
      </c>
      <c r="R254" s="12">
        <v>0</v>
      </c>
      <c r="S254" s="12">
        <v>1.25</v>
      </c>
      <c r="T254" s="12">
        <v>0</v>
      </c>
      <c r="U254" s="12">
        <v>0</v>
      </c>
      <c r="V254" s="13">
        <v>0</v>
      </c>
      <c r="W254" s="6">
        <v>0</v>
      </c>
      <c r="X254" s="6">
        <v>2</v>
      </c>
      <c r="Y254" s="6">
        <v>0</v>
      </c>
      <c r="Z254" s="6">
        <v>0</v>
      </c>
      <c r="AA254" s="6">
        <v>0</v>
      </c>
    </row>
    <row r="255" spans="1:27" x14ac:dyDescent="0.3">
      <c r="A255" s="11" t="s">
        <v>179</v>
      </c>
      <c r="B255" s="4" t="s">
        <v>133</v>
      </c>
      <c r="C255" s="12">
        <v>0</v>
      </c>
      <c r="D255" s="12">
        <v>36.75</v>
      </c>
      <c r="E255" s="12">
        <v>6.75</v>
      </c>
      <c r="F255" s="12">
        <v>30</v>
      </c>
      <c r="G255" s="13">
        <v>0</v>
      </c>
      <c r="H255" s="12">
        <v>0</v>
      </c>
      <c r="I255" s="12">
        <v>36.75</v>
      </c>
      <c r="J255" s="12">
        <v>6.75</v>
      </c>
      <c r="K255" s="12">
        <v>30</v>
      </c>
      <c r="L255" s="13">
        <v>0</v>
      </c>
      <c r="M255" s="12">
        <v>0</v>
      </c>
      <c r="N255" s="12">
        <v>36.75</v>
      </c>
      <c r="O255" s="12">
        <v>6.75</v>
      </c>
      <c r="P255" s="12">
        <v>30</v>
      </c>
      <c r="Q255" s="13">
        <v>0</v>
      </c>
      <c r="R255" s="12">
        <v>0</v>
      </c>
      <c r="S255" s="12">
        <v>36.75</v>
      </c>
      <c r="T255" s="12">
        <v>6.75</v>
      </c>
      <c r="U255" s="12">
        <v>30</v>
      </c>
      <c r="V255" s="13">
        <v>0</v>
      </c>
      <c r="W255" s="6">
        <v>0</v>
      </c>
      <c r="X255" s="6">
        <v>37</v>
      </c>
      <c r="Y255" s="6">
        <v>7</v>
      </c>
      <c r="Z255" s="6">
        <v>30</v>
      </c>
      <c r="AA255" s="6">
        <v>0</v>
      </c>
    </row>
    <row r="256" spans="1:27" x14ac:dyDescent="0.3">
      <c r="A256" s="11" t="s">
        <v>469</v>
      </c>
      <c r="B256" s="4" t="s">
        <v>470</v>
      </c>
      <c r="C256" s="12">
        <v>0</v>
      </c>
      <c r="D256" s="12">
        <v>0</v>
      </c>
      <c r="E256" s="12">
        <v>0</v>
      </c>
      <c r="F256" s="12">
        <v>6.75</v>
      </c>
      <c r="G256" s="13">
        <v>0.75</v>
      </c>
      <c r="H256" s="12">
        <v>0</v>
      </c>
      <c r="I256" s="12">
        <v>0</v>
      </c>
      <c r="J256" s="12">
        <v>0</v>
      </c>
      <c r="K256" s="12">
        <v>6.75</v>
      </c>
      <c r="L256" s="13">
        <v>0.75</v>
      </c>
      <c r="M256" s="12">
        <v>0</v>
      </c>
      <c r="N256" s="12">
        <v>0</v>
      </c>
      <c r="O256" s="12">
        <v>0</v>
      </c>
      <c r="P256" s="12">
        <v>6.75</v>
      </c>
      <c r="Q256" s="13">
        <v>0.75</v>
      </c>
      <c r="R256" s="12">
        <v>0</v>
      </c>
      <c r="S256" s="12">
        <v>0</v>
      </c>
      <c r="T256" s="12">
        <v>0</v>
      </c>
      <c r="U256" s="12">
        <v>6.75</v>
      </c>
      <c r="V256" s="13">
        <v>0.75</v>
      </c>
      <c r="W256" s="6">
        <v>0</v>
      </c>
      <c r="X256" s="6">
        <v>0</v>
      </c>
      <c r="Y256" s="6">
        <v>0</v>
      </c>
      <c r="Z256" s="6">
        <v>7</v>
      </c>
      <c r="AA256" s="6">
        <v>1</v>
      </c>
    </row>
    <row r="257" spans="1:27" x14ac:dyDescent="0.3">
      <c r="A257" s="11" t="s">
        <v>656</v>
      </c>
      <c r="B257" s="4" t="s">
        <v>470</v>
      </c>
      <c r="C257" s="12">
        <v>0</v>
      </c>
      <c r="D257" s="12">
        <v>10.25</v>
      </c>
      <c r="E257" s="12">
        <v>8.5</v>
      </c>
      <c r="F257" s="12">
        <v>0</v>
      </c>
      <c r="G257" s="13">
        <v>0</v>
      </c>
      <c r="H257" s="12">
        <v>0</v>
      </c>
      <c r="I257" s="12">
        <v>10.25</v>
      </c>
      <c r="J257" s="12">
        <v>8.5</v>
      </c>
      <c r="K257" s="12">
        <v>0</v>
      </c>
      <c r="L257" s="13">
        <v>0</v>
      </c>
      <c r="M257" s="12">
        <v>0</v>
      </c>
      <c r="N257" s="12">
        <v>10.25</v>
      </c>
      <c r="O257" s="12">
        <v>8.5</v>
      </c>
      <c r="P257" s="12">
        <v>0</v>
      </c>
      <c r="Q257" s="13">
        <v>0</v>
      </c>
      <c r="R257" s="12">
        <v>0</v>
      </c>
      <c r="S257" s="12">
        <v>10.25</v>
      </c>
      <c r="T257" s="12">
        <v>8.5</v>
      </c>
      <c r="U257" s="12">
        <v>0</v>
      </c>
      <c r="V257" s="13">
        <v>0</v>
      </c>
      <c r="W257" s="6">
        <v>0</v>
      </c>
      <c r="X257" s="6">
        <v>11</v>
      </c>
      <c r="Y257" s="6">
        <v>9</v>
      </c>
      <c r="Z257" s="6">
        <v>0</v>
      </c>
      <c r="AA257" s="6">
        <v>0</v>
      </c>
    </row>
    <row r="258" spans="1:27" x14ac:dyDescent="0.3">
      <c r="A258" s="11" t="s">
        <v>180</v>
      </c>
      <c r="B258" s="4" t="s">
        <v>134</v>
      </c>
      <c r="C258" s="12">
        <v>0</v>
      </c>
      <c r="D258" s="12">
        <v>12.25</v>
      </c>
      <c r="E258" s="12">
        <v>0</v>
      </c>
      <c r="F258" s="12">
        <v>0</v>
      </c>
      <c r="G258" s="13">
        <v>4.5</v>
      </c>
      <c r="H258" s="12">
        <v>0</v>
      </c>
      <c r="I258" s="12">
        <v>12.25</v>
      </c>
      <c r="J258" s="12">
        <v>0</v>
      </c>
      <c r="K258" s="12">
        <v>0</v>
      </c>
      <c r="L258" s="13">
        <v>4.5</v>
      </c>
      <c r="M258" s="12">
        <v>0</v>
      </c>
      <c r="N258" s="12">
        <v>12.25</v>
      </c>
      <c r="O258" s="12">
        <v>0</v>
      </c>
      <c r="P258" s="12">
        <v>0</v>
      </c>
      <c r="Q258" s="13">
        <v>4.5</v>
      </c>
      <c r="R258" s="12">
        <v>0</v>
      </c>
      <c r="S258" s="12">
        <v>12.25</v>
      </c>
      <c r="T258" s="12">
        <v>0</v>
      </c>
      <c r="U258" s="12">
        <v>0</v>
      </c>
      <c r="V258" s="13">
        <v>4.5</v>
      </c>
      <c r="W258" s="6">
        <v>0</v>
      </c>
      <c r="X258" s="6">
        <v>13</v>
      </c>
      <c r="Y258" s="6">
        <v>0</v>
      </c>
      <c r="Z258" s="6">
        <v>0</v>
      </c>
      <c r="AA258" s="6">
        <v>5</v>
      </c>
    </row>
    <row r="259" spans="1:27" x14ac:dyDescent="0.3">
      <c r="A259" s="11" t="s">
        <v>194</v>
      </c>
      <c r="B259" s="4" t="s">
        <v>134</v>
      </c>
      <c r="C259" s="12">
        <v>0</v>
      </c>
      <c r="D259" s="12">
        <v>0</v>
      </c>
      <c r="E259" s="12">
        <v>7</v>
      </c>
      <c r="F259" s="12">
        <v>3.5</v>
      </c>
      <c r="G259" s="13">
        <v>0</v>
      </c>
      <c r="H259" s="12">
        <v>0</v>
      </c>
      <c r="I259" s="12">
        <v>0</v>
      </c>
      <c r="J259" s="12">
        <v>7</v>
      </c>
      <c r="K259" s="12">
        <v>3.5</v>
      </c>
      <c r="L259" s="13">
        <v>0</v>
      </c>
      <c r="M259" s="12">
        <v>0</v>
      </c>
      <c r="N259" s="12">
        <v>0</v>
      </c>
      <c r="O259" s="12">
        <v>7</v>
      </c>
      <c r="P259" s="12">
        <v>3.5</v>
      </c>
      <c r="Q259" s="13">
        <v>0</v>
      </c>
      <c r="R259" s="12">
        <v>0</v>
      </c>
      <c r="S259" s="12">
        <v>0</v>
      </c>
      <c r="T259" s="12">
        <v>7</v>
      </c>
      <c r="U259" s="12">
        <v>3.5</v>
      </c>
      <c r="V259" s="13">
        <v>0</v>
      </c>
      <c r="W259" s="6">
        <v>0</v>
      </c>
      <c r="X259" s="6">
        <v>0</v>
      </c>
      <c r="Y259" s="6">
        <v>7</v>
      </c>
      <c r="Z259" s="6">
        <v>4</v>
      </c>
      <c r="AA259" s="6">
        <v>0</v>
      </c>
    </row>
    <row r="260" spans="1:27" x14ac:dyDescent="0.3">
      <c r="A260" s="11" t="s">
        <v>651</v>
      </c>
      <c r="B260" s="4" t="s">
        <v>199</v>
      </c>
      <c r="C260" s="12">
        <v>0</v>
      </c>
      <c r="D260" s="12">
        <v>0</v>
      </c>
      <c r="E260" s="12">
        <v>9.5</v>
      </c>
      <c r="F260" s="12">
        <v>0</v>
      </c>
      <c r="G260" s="13">
        <v>0</v>
      </c>
      <c r="H260" s="12">
        <v>0</v>
      </c>
      <c r="I260" s="12">
        <v>0</v>
      </c>
      <c r="J260" s="12">
        <v>9.5</v>
      </c>
      <c r="K260" s="12">
        <v>0</v>
      </c>
      <c r="L260" s="13">
        <v>0</v>
      </c>
      <c r="M260" s="12">
        <v>0</v>
      </c>
      <c r="N260" s="12">
        <v>0</v>
      </c>
      <c r="O260" s="12">
        <v>9.5</v>
      </c>
      <c r="P260" s="12">
        <v>0</v>
      </c>
      <c r="Q260" s="13">
        <v>0</v>
      </c>
      <c r="R260" s="12">
        <v>0</v>
      </c>
      <c r="S260" s="12">
        <v>0</v>
      </c>
      <c r="T260" s="12">
        <v>9.5</v>
      </c>
      <c r="U260" s="12">
        <v>0</v>
      </c>
      <c r="V260" s="13">
        <v>0</v>
      </c>
      <c r="W260" s="6">
        <v>0</v>
      </c>
      <c r="X260" s="6">
        <v>0</v>
      </c>
      <c r="Y260" s="6">
        <v>10</v>
      </c>
      <c r="Z260" s="6">
        <v>0</v>
      </c>
      <c r="AA260" s="6">
        <v>0</v>
      </c>
    </row>
    <row r="261" spans="1:27" x14ac:dyDescent="0.3">
      <c r="A261" s="11" t="s">
        <v>181</v>
      </c>
      <c r="B261" s="4" t="s">
        <v>858</v>
      </c>
      <c r="C261" s="12">
        <v>0</v>
      </c>
      <c r="D261" s="12">
        <v>0</v>
      </c>
      <c r="E261" s="12">
        <v>0</v>
      </c>
      <c r="F261" s="12">
        <v>0</v>
      </c>
      <c r="G261" s="13">
        <v>16.25</v>
      </c>
      <c r="H261" s="12">
        <v>0</v>
      </c>
      <c r="I261" s="12">
        <v>0</v>
      </c>
      <c r="J261" s="12">
        <v>0</v>
      </c>
      <c r="K261" s="12">
        <v>0</v>
      </c>
      <c r="L261" s="13">
        <v>16.25</v>
      </c>
      <c r="M261" s="12">
        <v>0</v>
      </c>
      <c r="N261" s="12">
        <v>0</v>
      </c>
      <c r="O261" s="12">
        <v>0</v>
      </c>
      <c r="P261" s="12">
        <v>0</v>
      </c>
      <c r="Q261" s="13">
        <v>16.25</v>
      </c>
      <c r="R261" s="12">
        <v>0</v>
      </c>
      <c r="S261" s="12">
        <v>0</v>
      </c>
      <c r="T261" s="12">
        <v>0</v>
      </c>
      <c r="U261" s="12">
        <v>0</v>
      </c>
      <c r="V261" s="13">
        <v>16.25</v>
      </c>
      <c r="W261" s="6">
        <v>0</v>
      </c>
      <c r="X261" s="6">
        <v>0</v>
      </c>
      <c r="Y261" s="6">
        <v>0</v>
      </c>
      <c r="Z261" s="6">
        <v>0</v>
      </c>
      <c r="AA261" s="6">
        <v>17</v>
      </c>
    </row>
    <row r="262" spans="1:27" x14ac:dyDescent="0.3">
      <c r="A262" s="11" t="s">
        <v>811</v>
      </c>
      <c r="B262" s="4" t="s">
        <v>812</v>
      </c>
      <c r="C262" s="12">
        <v>9</v>
      </c>
      <c r="D262" s="12">
        <v>0</v>
      </c>
      <c r="E262" s="12">
        <v>0</v>
      </c>
      <c r="F262" s="12">
        <v>0</v>
      </c>
      <c r="G262" s="13">
        <v>24.75</v>
      </c>
      <c r="H262" s="12">
        <v>9</v>
      </c>
      <c r="I262" s="12">
        <v>0</v>
      </c>
      <c r="J262" s="12">
        <v>0</v>
      </c>
      <c r="K262" s="12">
        <v>0</v>
      </c>
      <c r="L262" s="13">
        <v>24.75</v>
      </c>
      <c r="M262" s="12">
        <v>9</v>
      </c>
      <c r="N262" s="12">
        <v>0</v>
      </c>
      <c r="O262" s="12">
        <v>0</v>
      </c>
      <c r="P262" s="12">
        <v>0</v>
      </c>
      <c r="Q262" s="13">
        <v>24.75</v>
      </c>
      <c r="R262" s="12">
        <v>9</v>
      </c>
      <c r="S262" s="12">
        <v>0</v>
      </c>
      <c r="T262" s="12">
        <v>0</v>
      </c>
      <c r="U262" s="12">
        <v>0</v>
      </c>
      <c r="V262" s="13">
        <v>24.75</v>
      </c>
      <c r="W262" s="6">
        <v>9</v>
      </c>
      <c r="X262" s="6">
        <v>0</v>
      </c>
      <c r="Y262" s="6">
        <v>0</v>
      </c>
      <c r="Z262" s="6">
        <v>0</v>
      </c>
      <c r="AA262" s="6">
        <v>25</v>
      </c>
    </row>
    <row r="263" spans="1:27" x14ac:dyDescent="0.3">
      <c r="A263" s="11" t="s">
        <v>655</v>
      </c>
      <c r="B263" s="4" t="s">
        <v>461</v>
      </c>
      <c r="C263" s="12">
        <v>0</v>
      </c>
      <c r="D263" s="12">
        <v>0</v>
      </c>
      <c r="E263" s="12">
        <v>0.25</v>
      </c>
      <c r="F263" s="12">
        <v>6.25</v>
      </c>
      <c r="G263" s="13">
        <v>0</v>
      </c>
      <c r="H263" s="12">
        <v>0</v>
      </c>
      <c r="I263" s="12">
        <v>0</v>
      </c>
      <c r="J263" s="12">
        <v>0.25</v>
      </c>
      <c r="K263" s="12">
        <v>6.25</v>
      </c>
      <c r="L263" s="13">
        <v>0</v>
      </c>
      <c r="M263" s="12">
        <v>0</v>
      </c>
      <c r="N263" s="12">
        <v>0</v>
      </c>
      <c r="O263" s="12">
        <v>0.25</v>
      </c>
      <c r="P263" s="12">
        <v>6.25</v>
      </c>
      <c r="Q263" s="13">
        <v>0</v>
      </c>
      <c r="R263" s="12">
        <v>0</v>
      </c>
      <c r="S263" s="12">
        <v>0</v>
      </c>
      <c r="T263" s="12">
        <v>0.25</v>
      </c>
      <c r="U263" s="12">
        <v>6.25</v>
      </c>
      <c r="V263" s="13">
        <v>0</v>
      </c>
      <c r="W263" s="6">
        <v>0</v>
      </c>
      <c r="X263" s="6">
        <v>0</v>
      </c>
      <c r="Y263" s="6">
        <v>1</v>
      </c>
      <c r="Z263" s="6">
        <v>7</v>
      </c>
      <c r="AA263" s="6">
        <v>0</v>
      </c>
    </row>
    <row r="264" spans="1:27" x14ac:dyDescent="0.3">
      <c r="A264" s="11" t="s">
        <v>662</v>
      </c>
      <c r="B264" s="4" t="s">
        <v>461</v>
      </c>
      <c r="C264" s="12">
        <v>4.75</v>
      </c>
      <c r="D264" s="12">
        <v>0</v>
      </c>
      <c r="E264" s="12">
        <v>0</v>
      </c>
      <c r="F264" s="12">
        <v>0</v>
      </c>
      <c r="G264" s="13">
        <v>0</v>
      </c>
      <c r="H264" s="12">
        <v>4.75</v>
      </c>
      <c r="I264" s="12">
        <v>0</v>
      </c>
      <c r="J264" s="12">
        <v>0</v>
      </c>
      <c r="K264" s="12">
        <v>0</v>
      </c>
      <c r="L264" s="13">
        <v>0</v>
      </c>
      <c r="M264" s="12">
        <v>4.75</v>
      </c>
      <c r="N264" s="12">
        <v>0</v>
      </c>
      <c r="O264" s="12">
        <v>0</v>
      </c>
      <c r="P264" s="12">
        <v>0</v>
      </c>
      <c r="Q264" s="13">
        <v>0</v>
      </c>
      <c r="R264" s="12">
        <v>4.75</v>
      </c>
      <c r="S264" s="12">
        <v>0</v>
      </c>
      <c r="T264" s="12">
        <v>0</v>
      </c>
      <c r="U264" s="12">
        <v>0</v>
      </c>
      <c r="V264" s="13">
        <v>0</v>
      </c>
      <c r="W264" s="6">
        <v>5</v>
      </c>
      <c r="X264" s="6">
        <v>0</v>
      </c>
      <c r="Y264" s="6">
        <v>0</v>
      </c>
      <c r="Z264" s="6">
        <v>0</v>
      </c>
      <c r="AA264" s="6">
        <v>0</v>
      </c>
    </row>
    <row r="265" spans="1:27" x14ac:dyDescent="0.3">
      <c r="A265" s="11" t="s">
        <v>460</v>
      </c>
      <c r="B265" s="4" t="s">
        <v>461</v>
      </c>
      <c r="C265" s="12">
        <v>3.25</v>
      </c>
      <c r="D265" s="12">
        <v>29.75</v>
      </c>
      <c r="E265" s="12">
        <v>9</v>
      </c>
      <c r="F265" s="12">
        <v>12.25</v>
      </c>
      <c r="G265" s="13">
        <v>4.5</v>
      </c>
      <c r="H265" s="12">
        <v>3.25</v>
      </c>
      <c r="I265" s="12">
        <v>29.75</v>
      </c>
      <c r="J265" s="12">
        <v>9</v>
      </c>
      <c r="K265" s="12">
        <v>12.25</v>
      </c>
      <c r="L265" s="13">
        <v>4.5</v>
      </c>
      <c r="M265" s="12">
        <v>3.25</v>
      </c>
      <c r="N265" s="12">
        <v>29.75</v>
      </c>
      <c r="O265" s="12">
        <v>9</v>
      </c>
      <c r="P265" s="12">
        <v>12.25</v>
      </c>
      <c r="Q265" s="13">
        <v>4.5</v>
      </c>
      <c r="R265" s="12">
        <v>3.25</v>
      </c>
      <c r="S265" s="12">
        <v>29.75</v>
      </c>
      <c r="T265" s="12">
        <v>9</v>
      </c>
      <c r="U265" s="12">
        <v>12.25</v>
      </c>
      <c r="V265" s="13">
        <v>4.5</v>
      </c>
      <c r="W265" s="6">
        <v>4</v>
      </c>
      <c r="X265" s="6">
        <v>30</v>
      </c>
      <c r="Y265" s="6">
        <v>9</v>
      </c>
      <c r="Z265" s="6">
        <v>13</v>
      </c>
      <c r="AA265" s="6">
        <v>5</v>
      </c>
    </row>
    <row r="266" spans="1:27" x14ac:dyDescent="0.3">
      <c r="A266" s="11" t="s">
        <v>813</v>
      </c>
      <c r="B266" s="4" t="s">
        <v>463</v>
      </c>
      <c r="C266" s="12">
        <v>0</v>
      </c>
      <c r="D266" s="12">
        <v>0</v>
      </c>
      <c r="E266" s="12">
        <v>1</v>
      </c>
      <c r="F266" s="12">
        <v>4.25</v>
      </c>
      <c r="G266" s="13">
        <v>0</v>
      </c>
      <c r="H266" s="12">
        <v>0</v>
      </c>
      <c r="I266" s="12">
        <v>0</v>
      </c>
      <c r="J266" s="12">
        <v>1</v>
      </c>
      <c r="K266" s="12">
        <v>4.25</v>
      </c>
      <c r="L266" s="13">
        <v>0</v>
      </c>
      <c r="M266" s="12">
        <v>0</v>
      </c>
      <c r="N266" s="12">
        <v>0</v>
      </c>
      <c r="O266" s="12">
        <v>1</v>
      </c>
      <c r="P266" s="12">
        <v>4.25</v>
      </c>
      <c r="Q266" s="13">
        <v>0</v>
      </c>
      <c r="R266" s="12">
        <v>0</v>
      </c>
      <c r="S266" s="12">
        <v>0</v>
      </c>
      <c r="T266" s="12">
        <v>1</v>
      </c>
      <c r="U266" s="12">
        <v>4.25</v>
      </c>
      <c r="V266" s="13">
        <v>0</v>
      </c>
      <c r="W266" s="6">
        <v>0</v>
      </c>
      <c r="X266" s="6">
        <v>0</v>
      </c>
      <c r="Y266" s="6">
        <v>1</v>
      </c>
      <c r="Z266" s="6">
        <v>5</v>
      </c>
      <c r="AA266" s="6">
        <v>0</v>
      </c>
    </row>
    <row r="267" spans="1:27" x14ac:dyDescent="0.3">
      <c r="A267" s="11" t="s">
        <v>462</v>
      </c>
      <c r="B267" s="4" t="s">
        <v>463</v>
      </c>
      <c r="C267" s="12">
        <v>1.5</v>
      </c>
      <c r="D267" s="12">
        <v>0</v>
      </c>
      <c r="E267" s="12">
        <v>0</v>
      </c>
      <c r="F267" s="12">
        <v>0</v>
      </c>
      <c r="G267" s="13">
        <v>3.75</v>
      </c>
      <c r="H267" s="12">
        <v>1.5</v>
      </c>
      <c r="I267" s="12">
        <v>0</v>
      </c>
      <c r="J267" s="12">
        <v>0</v>
      </c>
      <c r="K267" s="12">
        <v>0</v>
      </c>
      <c r="L267" s="13">
        <v>3.75</v>
      </c>
      <c r="M267" s="12">
        <v>1.5</v>
      </c>
      <c r="N267" s="12">
        <v>0</v>
      </c>
      <c r="O267" s="12">
        <v>0</v>
      </c>
      <c r="P267" s="12">
        <v>0</v>
      </c>
      <c r="Q267" s="13">
        <v>3.75</v>
      </c>
      <c r="R267" s="12">
        <v>1.5</v>
      </c>
      <c r="S267" s="12">
        <v>0</v>
      </c>
      <c r="T267" s="12">
        <v>0</v>
      </c>
      <c r="U267" s="12">
        <v>0</v>
      </c>
      <c r="V267" s="13">
        <v>3.75</v>
      </c>
      <c r="W267" s="6">
        <v>2</v>
      </c>
      <c r="X267" s="6">
        <v>0</v>
      </c>
      <c r="Y267" s="6">
        <v>0</v>
      </c>
      <c r="Z267" s="6">
        <v>0</v>
      </c>
      <c r="AA267" s="6">
        <v>4</v>
      </c>
    </row>
    <row r="268" spans="1:27" x14ac:dyDescent="0.3">
      <c r="A268" s="11" t="s">
        <v>867</v>
      </c>
      <c r="B268" s="4" t="s">
        <v>860</v>
      </c>
      <c r="C268" s="12">
        <v>7.75</v>
      </c>
      <c r="D268" s="12">
        <v>0</v>
      </c>
      <c r="E268" s="12">
        <v>8</v>
      </c>
      <c r="F268" s="12">
        <v>0</v>
      </c>
      <c r="G268" s="13">
        <v>0</v>
      </c>
      <c r="H268" s="12">
        <v>7.75</v>
      </c>
      <c r="I268" s="12">
        <v>0</v>
      </c>
      <c r="J268" s="12">
        <v>8</v>
      </c>
      <c r="K268" s="12">
        <v>0</v>
      </c>
      <c r="L268" s="13">
        <v>0</v>
      </c>
      <c r="M268" s="12">
        <v>7.75</v>
      </c>
      <c r="N268" s="12">
        <v>0</v>
      </c>
      <c r="O268" s="12">
        <v>8</v>
      </c>
      <c r="P268" s="12">
        <v>0</v>
      </c>
      <c r="Q268" s="13">
        <v>0</v>
      </c>
      <c r="R268" s="12">
        <v>7.75</v>
      </c>
      <c r="S268" s="12">
        <v>0</v>
      </c>
      <c r="T268" s="12">
        <v>8</v>
      </c>
      <c r="U268" s="12">
        <v>0</v>
      </c>
      <c r="V268" s="13">
        <v>0</v>
      </c>
      <c r="W268" s="6">
        <v>8</v>
      </c>
      <c r="X268" s="6">
        <v>0</v>
      </c>
      <c r="Y268" s="6">
        <v>8</v>
      </c>
      <c r="Z268" s="6">
        <v>0</v>
      </c>
      <c r="AA268" s="6">
        <v>0</v>
      </c>
    </row>
    <row r="269" spans="1:27" x14ac:dyDescent="0.3">
      <c r="A269" s="11" t="s">
        <v>499</v>
      </c>
      <c r="B269" s="4" t="s">
        <v>860</v>
      </c>
      <c r="C269" s="12">
        <v>0</v>
      </c>
      <c r="D269" s="12">
        <v>16</v>
      </c>
      <c r="E269" s="12">
        <v>0</v>
      </c>
      <c r="F269" s="12">
        <v>0</v>
      </c>
      <c r="G269" s="13">
        <v>0</v>
      </c>
      <c r="H269" s="12">
        <v>0</v>
      </c>
      <c r="I269" s="12">
        <v>16</v>
      </c>
      <c r="J269" s="12">
        <v>0</v>
      </c>
      <c r="K269" s="12">
        <v>0</v>
      </c>
      <c r="L269" s="13">
        <v>0</v>
      </c>
      <c r="M269" s="12">
        <v>0</v>
      </c>
      <c r="N269" s="12">
        <v>16</v>
      </c>
      <c r="O269" s="12">
        <v>0</v>
      </c>
      <c r="P269" s="12">
        <v>0</v>
      </c>
      <c r="Q269" s="13">
        <v>0</v>
      </c>
      <c r="R269" s="12">
        <v>0</v>
      </c>
      <c r="S269" s="12">
        <v>16</v>
      </c>
      <c r="T269" s="12">
        <v>0</v>
      </c>
      <c r="U269" s="12">
        <v>0</v>
      </c>
      <c r="V269" s="13">
        <v>0</v>
      </c>
      <c r="W269" s="6">
        <v>0</v>
      </c>
      <c r="X269" s="6">
        <v>16</v>
      </c>
      <c r="Y269" s="6">
        <v>0</v>
      </c>
      <c r="Z269" s="6">
        <v>0</v>
      </c>
      <c r="AA269" s="6">
        <v>0</v>
      </c>
    </row>
    <row r="270" spans="1:27" x14ac:dyDescent="0.3">
      <c r="A270" s="11" t="s">
        <v>485</v>
      </c>
      <c r="B270" s="4" t="s">
        <v>491</v>
      </c>
      <c r="C270" s="12">
        <v>0</v>
      </c>
      <c r="D270" s="12">
        <v>0</v>
      </c>
      <c r="E270" s="12">
        <v>0</v>
      </c>
      <c r="F270" s="12">
        <v>1</v>
      </c>
      <c r="G270" s="13">
        <v>0</v>
      </c>
      <c r="H270" s="12">
        <v>0</v>
      </c>
      <c r="I270" s="12">
        <v>0</v>
      </c>
      <c r="J270" s="12">
        <v>0</v>
      </c>
      <c r="K270" s="12">
        <v>1</v>
      </c>
      <c r="L270" s="13">
        <v>0</v>
      </c>
      <c r="M270" s="12">
        <v>0</v>
      </c>
      <c r="N270" s="12">
        <v>0</v>
      </c>
      <c r="O270" s="12">
        <v>0</v>
      </c>
      <c r="P270" s="12">
        <v>1</v>
      </c>
      <c r="Q270" s="13">
        <v>0</v>
      </c>
      <c r="R270" s="12">
        <v>0</v>
      </c>
      <c r="S270" s="12">
        <v>0</v>
      </c>
      <c r="T270" s="12">
        <v>0</v>
      </c>
      <c r="U270" s="12">
        <v>1</v>
      </c>
      <c r="V270" s="13">
        <v>0</v>
      </c>
      <c r="W270" s="6">
        <v>0</v>
      </c>
      <c r="X270" s="6">
        <v>0</v>
      </c>
      <c r="Y270" s="6">
        <v>0</v>
      </c>
      <c r="Z270" s="6">
        <v>1</v>
      </c>
      <c r="AA270" s="6">
        <v>0</v>
      </c>
    </row>
    <row r="271" spans="1:27" x14ac:dyDescent="0.3">
      <c r="A271" s="11" t="s">
        <v>182</v>
      </c>
      <c r="B271" s="4" t="s">
        <v>491</v>
      </c>
      <c r="C271" s="12">
        <v>10.5</v>
      </c>
      <c r="D271" s="12">
        <v>8</v>
      </c>
      <c r="E271" s="12">
        <v>0</v>
      </c>
      <c r="F271" s="12">
        <v>0</v>
      </c>
      <c r="G271" s="13">
        <v>0</v>
      </c>
      <c r="H271" s="12">
        <v>10.5</v>
      </c>
      <c r="I271" s="12">
        <v>8</v>
      </c>
      <c r="J271" s="12">
        <v>0</v>
      </c>
      <c r="K271" s="12">
        <v>0</v>
      </c>
      <c r="L271" s="13">
        <v>0</v>
      </c>
      <c r="M271" s="12">
        <v>10.5</v>
      </c>
      <c r="N271" s="12">
        <v>8</v>
      </c>
      <c r="O271" s="12">
        <v>0</v>
      </c>
      <c r="P271" s="12">
        <v>0</v>
      </c>
      <c r="Q271" s="13">
        <v>0</v>
      </c>
      <c r="R271" s="12">
        <v>10.5</v>
      </c>
      <c r="S271" s="12">
        <v>8</v>
      </c>
      <c r="T271" s="12">
        <v>0</v>
      </c>
      <c r="U271" s="12">
        <v>0</v>
      </c>
      <c r="V271" s="13">
        <v>0</v>
      </c>
      <c r="W271" s="6">
        <v>11</v>
      </c>
      <c r="X271" s="6">
        <v>8</v>
      </c>
      <c r="Y271" s="6">
        <v>0</v>
      </c>
      <c r="Z271" s="6">
        <v>0</v>
      </c>
      <c r="AA271" s="6">
        <v>0</v>
      </c>
    </row>
    <row r="272" spans="1:27" x14ac:dyDescent="0.3">
      <c r="A272" s="11" t="s">
        <v>670</v>
      </c>
      <c r="B272" s="4" t="s">
        <v>491</v>
      </c>
      <c r="C272" s="12">
        <v>0</v>
      </c>
      <c r="D272" s="12">
        <v>2.75</v>
      </c>
      <c r="E272" s="12">
        <v>0</v>
      </c>
      <c r="F272" s="12">
        <v>0</v>
      </c>
      <c r="G272" s="13">
        <v>0</v>
      </c>
      <c r="H272" s="12">
        <v>0</v>
      </c>
      <c r="I272" s="12">
        <v>2.75</v>
      </c>
      <c r="J272" s="12">
        <v>0</v>
      </c>
      <c r="K272" s="12">
        <v>0</v>
      </c>
      <c r="L272" s="13">
        <v>0</v>
      </c>
      <c r="M272" s="12">
        <v>0</v>
      </c>
      <c r="N272" s="12">
        <v>2.75</v>
      </c>
      <c r="O272" s="12">
        <v>0</v>
      </c>
      <c r="P272" s="12">
        <v>0</v>
      </c>
      <c r="Q272" s="13">
        <v>0</v>
      </c>
      <c r="R272" s="12">
        <v>0</v>
      </c>
      <c r="S272" s="12">
        <v>2.75</v>
      </c>
      <c r="T272" s="12">
        <v>0</v>
      </c>
      <c r="U272" s="12">
        <v>0</v>
      </c>
      <c r="V272" s="13">
        <v>0</v>
      </c>
      <c r="W272" s="6">
        <v>0</v>
      </c>
      <c r="X272" s="6">
        <v>3</v>
      </c>
      <c r="Y272" s="6">
        <v>0</v>
      </c>
      <c r="Z272" s="6">
        <v>0</v>
      </c>
      <c r="AA272" s="6">
        <v>0</v>
      </c>
    </row>
    <row r="273" spans="1:27" x14ac:dyDescent="0.3">
      <c r="A273" s="11" t="s">
        <v>490</v>
      </c>
      <c r="B273" s="4" t="s">
        <v>491</v>
      </c>
      <c r="C273" s="12">
        <v>4.5</v>
      </c>
      <c r="D273" s="12">
        <v>4</v>
      </c>
      <c r="E273" s="12">
        <v>0</v>
      </c>
      <c r="F273" s="12">
        <v>0</v>
      </c>
      <c r="G273" s="13">
        <v>0</v>
      </c>
      <c r="H273" s="12">
        <v>4.5</v>
      </c>
      <c r="I273" s="12">
        <v>4</v>
      </c>
      <c r="J273" s="12">
        <v>0</v>
      </c>
      <c r="K273" s="12">
        <v>0</v>
      </c>
      <c r="L273" s="13">
        <v>0</v>
      </c>
      <c r="M273" s="12">
        <v>4.5</v>
      </c>
      <c r="N273" s="12">
        <v>4</v>
      </c>
      <c r="O273" s="12">
        <v>0</v>
      </c>
      <c r="P273" s="12">
        <v>0</v>
      </c>
      <c r="Q273" s="13">
        <v>0</v>
      </c>
      <c r="R273" s="12">
        <v>4.5</v>
      </c>
      <c r="S273" s="12">
        <v>4</v>
      </c>
      <c r="T273" s="12">
        <v>0</v>
      </c>
      <c r="U273" s="12">
        <v>0</v>
      </c>
      <c r="V273" s="13">
        <v>0</v>
      </c>
      <c r="W273" s="6">
        <v>5</v>
      </c>
      <c r="X273" s="6">
        <v>4</v>
      </c>
      <c r="Y273" s="6">
        <v>0</v>
      </c>
      <c r="Z273" s="6">
        <v>0</v>
      </c>
      <c r="AA273" s="6">
        <v>0</v>
      </c>
    </row>
    <row r="274" spans="1:27" x14ac:dyDescent="0.3">
      <c r="A274" s="11" t="s">
        <v>484</v>
      </c>
      <c r="B274" s="4" t="s">
        <v>491</v>
      </c>
      <c r="C274" s="12">
        <v>0</v>
      </c>
      <c r="D274" s="12">
        <v>0</v>
      </c>
      <c r="E274" s="12">
        <v>0</v>
      </c>
      <c r="F274" s="12">
        <v>7.75</v>
      </c>
      <c r="G274" s="13">
        <v>0</v>
      </c>
      <c r="H274" s="12">
        <v>0</v>
      </c>
      <c r="I274" s="12">
        <v>0</v>
      </c>
      <c r="J274" s="12">
        <v>0</v>
      </c>
      <c r="K274" s="12">
        <v>7.75</v>
      </c>
      <c r="L274" s="13">
        <v>0</v>
      </c>
      <c r="M274" s="12">
        <v>0</v>
      </c>
      <c r="N274" s="12">
        <v>0</v>
      </c>
      <c r="O274" s="12">
        <v>0</v>
      </c>
      <c r="P274" s="12">
        <v>7.75</v>
      </c>
      <c r="Q274" s="13">
        <v>0</v>
      </c>
      <c r="R274" s="12">
        <v>0</v>
      </c>
      <c r="S274" s="12">
        <v>0</v>
      </c>
      <c r="T274" s="12">
        <v>0</v>
      </c>
      <c r="U274" s="12">
        <v>7.75</v>
      </c>
      <c r="V274" s="13">
        <v>0</v>
      </c>
      <c r="W274" s="6">
        <v>0</v>
      </c>
      <c r="X274" s="6">
        <v>0</v>
      </c>
      <c r="Y274" s="6">
        <v>0</v>
      </c>
      <c r="Z274" s="6">
        <v>8</v>
      </c>
      <c r="AA274" s="6">
        <v>0</v>
      </c>
    </row>
    <row r="275" spans="1:27" x14ac:dyDescent="0.3">
      <c r="A275" s="11" t="s">
        <v>644</v>
      </c>
      <c r="B275" s="4" t="s">
        <v>136</v>
      </c>
      <c r="C275" s="12">
        <v>0</v>
      </c>
      <c r="D275" s="12">
        <v>0</v>
      </c>
      <c r="E275" s="12">
        <v>0</v>
      </c>
      <c r="F275" s="12">
        <v>7.25</v>
      </c>
      <c r="G275" s="13">
        <v>0</v>
      </c>
      <c r="H275" s="12">
        <v>0</v>
      </c>
      <c r="I275" s="12">
        <v>0</v>
      </c>
      <c r="J275" s="12">
        <v>0</v>
      </c>
      <c r="K275" s="12">
        <v>7.25</v>
      </c>
      <c r="L275" s="13">
        <v>0</v>
      </c>
      <c r="M275" s="12">
        <v>0</v>
      </c>
      <c r="N275" s="12">
        <v>0</v>
      </c>
      <c r="O275" s="12">
        <v>0</v>
      </c>
      <c r="P275" s="12">
        <v>7.25</v>
      </c>
      <c r="Q275" s="13">
        <v>0</v>
      </c>
      <c r="R275" s="12">
        <v>0</v>
      </c>
      <c r="S275" s="12">
        <v>0</v>
      </c>
      <c r="T275" s="12">
        <v>0</v>
      </c>
      <c r="U275" s="12">
        <v>7.25</v>
      </c>
      <c r="V275" s="13">
        <v>0</v>
      </c>
      <c r="W275" s="6">
        <v>0</v>
      </c>
      <c r="X275" s="6">
        <v>0</v>
      </c>
      <c r="Y275" s="6">
        <v>0</v>
      </c>
      <c r="Z275" s="6">
        <v>8</v>
      </c>
      <c r="AA275" s="6">
        <v>0</v>
      </c>
    </row>
    <row r="276" spans="1:27" x14ac:dyDescent="0.3">
      <c r="A276" s="11" t="s">
        <v>183</v>
      </c>
      <c r="B276" s="4" t="s">
        <v>136</v>
      </c>
      <c r="C276" s="12">
        <v>2.25</v>
      </c>
      <c r="D276" s="12">
        <v>22.25</v>
      </c>
      <c r="E276" s="12">
        <v>0</v>
      </c>
      <c r="F276" s="12">
        <v>10</v>
      </c>
      <c r="G276" s="13">
        <v>0</v>
      </c>
      <c r="H276" s="12">
        <v>2.25</v>
      </c>
      <c r="I276" s="12">
        <v>22.25</v>
      </c>
      <c r="J276" s="12">
        <v>0</v>
      </c>
      <c r="K276" s="12">
        <v>10</v>
      </c>
      <c r="L276" s="13">
        <v>0</v>
      </c>
      <c r="M276" s="12">
        <v>2.25</v>
      </c>
      <c r="N276" s="12">
        <v>22.25</v>
      </c>
      <c r="O276" s="12">
        <v>0</v>
      </c>
      <c r="P276" s="12">
        <v>10</v>
      </c>
      <c r="Q276" s="13">
        <v>0</v>
      </c>
      <c r="R276" s="12">
        <v>2.25</v>
      </c>
      <c r="S276" s="12">
        <v>22.25</v>
      </c>
      <c r="T276" s="12">
        <v>0</v>
      </c>
      <c r="U276" s="12">
        <v>10</v>
      </c>
      <c r="V276" s="13">
        <v>0</v>
      </c>
      <c r="W276" s="6">
        <v>3</v>
      </c>
      <c r="X276" s="6">
        <v>23</v>
      </c>
      <c r="Y276" s="6">
        <v>0</v>
      </c>
      <c r="Z276" s="6">
        <v>10</v>
      </c>
      <c r="AA276" s="6">
        <v>0</v>
      </c>
    </row>
    <row r="277" spans="1:27" x14ac:dyDescent="0.3">
      <c r="A277" s="11" t="s">
        <v>852</v>
      </c>
      <c r="B277" s="4" t="s">
        <v>135</v>
      </c>
      <c r="C277" s="12">
        <v>0</v>
      </c>
      <c r="D277" s="12">
        <v>0.25</v>
      </c>
      <c r="E277" s="12">
        <v>0</v>
      </c>
      <c r="F277" s="12">
        <v>0</v>
      </c>
      <c r="G277" s="13">
        <v>0</v>
      </c>
      <c r="H277" s="12">
        <v>0</v>
      </c>
      <c r="I277" s="12">
        <v>0.25</v>
      </c>
      <c r="J277" s="12">
        <v>0</v>
      </c>
      <c r="K277" s="12">
        <v>0</v>
      </c>
      <c r="L277" s="13">
        <v>0</v>
      </c>
      <c r="M277" s="12">
        <v>0</v>
      </c>
      <c r="N277" s="12">
        <v>0.25</v>
      </c>
      <c r="O277" s="12">
        <v>0</v>
      </c>
      <c r="P277" s="12">
        <v>0</v>
      </c>
      <c r="Q277" s="13">
        <v>0</v>
      </c>
      <c r="R277" s="12">
        <v>0</v>
      </c>
      <c r="S277" s="12">
        <v>0.25</v>
      </c>
      <c r="T277" s="12">
        <v>0</v>
      </c>
      <c r="U277" s="12">
        <v>0</v>
      </c>
      <c r="V277" s="13">
        <v>0</v>
      </c>
      <c r="W277" s="6">
        <v>0</v>
      </c>
      <c r="X277" s="6">
        <v>1</v>
      </c>
      <c r="Y277" s="6">
        <v>0</v>
      </c>
      <c r="Z277" s="6">
        <v>0</v>
      </c>
      <c r="AA277" s="6">
        <v>0</v>
      </c>
    </row>
    <row r="278" spans="1:27" x14ac:dyDescent="0.3">
      <c r="A278" s="11" t="s">
        <v>647</v>
      </c>
      <c r="B278" s="4" t="s">
        <v>135</v>
      </c>
      <c r="C278" s="12">
        <v>0</v>
      </c>
      <c r="D278" s="12">
        <v>0</v>
      </c>
      <c r="E278" s="12">
        <v>0</v>
      </c>
      <c r="F278" s="12">
        <v>0.5</v>
      </c>
      <c r="G278" s="13">
        <v>0</v>
      </c>
      <c r="H278" s="12">
        <v>0</v>
      </c>
      <c r="I278" s="12">
        <v>0</v>
      </c>
      <c r="J278" s="12">
        <v>0</v>
      </c>
      <c r="K278" s="12">
        <v>0.5</v>
      </c>
      <c r="L278" s="13">
        <v>0</v>
      </c>
      <c r="M278" s="12">
        <v>0</v>
      </c>
      <c r="N278" s="12">
        <v>0</v>
      </c>
      <c r="O278" s="12">
        <v>0</v>
      </c>
      <c r="P278" s="12">
        <v>0.5</v>
      </c>
      <c r="Q278" s="13">
        <v>0</v>
      </c>
      <c r="R278" s="12">
        <v>0</v>
      </c>
      <c r="S278" s="12">
        <v>0</v>
      </c>
      <c r="T278" s="12">
        <v>0</v>
      </c>
      <c r="U278" s="12">
        <v>0.5</v>
      </c>
      <c r="V278" s="13">
        <v>0</v>
      </c>
      <c r="W278" s="6">
        <v>0</v>
      </c>
      <c r="X278" s="6">
        <v>0</v>
      </c>
      <c r="Y278" s="6">
        <v>0</v>
      </c>
      <c r="Z278" s="6">
        <v>1</v>
      </c>
      <c r="AA278" s="6">
        <v>0</v>
      </c>
    </row>
    <row r="279" spans="1:27" x14ac:dyDescent="0.3">
      <c r="A279" s="11" t="s">
        <v>650</v>
      </c>
      <c r="B279" s="4" t="s">
        <v>135</v>
      </c>
      <c r="C279" s="12">
        <v>0</v>
      </c>
      <c r="D279" s="12">
        <v>0</v>
      </c>
      <c r="E279" s="12">
        <v>0</v>
      </c>
      <c r="F279" s="12">
        <v>0.75</v>
      </c>
      <c r="G279" s="13">
        <v>0</v>
      </c>
      <c r="H279" s="12">
        <v>0</v>
      </c>
      <c r="I279" s="12">
        <v>0</v>
      </c>
      <c r="J279" s="12">
        <v>0</v>
      </c>
      <c r="K279" s="12">
        <v>0.75</v>
      </c>
      <c r="L279" s="13">
        <v>0</v>
      </c>
      <c r="M279" s="12">
        <v>0</v>
      </c>
      <c r="N279" s="12">
        <v>0</v>
      </c>
      <c r="O279" s="12">
        <v>0</v>
      </c>
      <c r="P279" s="12">
        <v>0.75</v>
      </c>
      <c r="Q279" s="13">
        <v>0</v>
      </c>
      <c r="R279" s="12">
        <v>0</v>
      </c>
      <c r="S279" s="12">
        <v>0</v>
      </c>
      <c r="T279" s="12">
        <v>0</v>
      </c>
      <c r="U279" s="12">
        <v>0.75</v>
      </c>
      <c r="V279" s="13">
        <v>0</v>
      </c>
      <c r="W279" s="6">
        <v>0</v>
      </c>
      <c r="X279" s="6">
        <v>0</v>
      </c>
      <c r="Y279" s="6">
        <v>0</v>
      </c>
      <c r="Z279" s="6">
        <v>1</v>
      </c>
      <c r="AA279" s="6">
        <v>0</v>
      </c>
    </row>
    <row r="280" spans="1:27" x14ac:dyDescent="0.3">
      <c r="A280" s="11" t="s">
        <v>210</v>
      </c>
      <c r="B280" s="4" t="s">
        <v>493</v>
      </c>
      <c r="C280" s="12">
        <v>0</v>
      </c>
      <c r="D280" s="12">
        <v>0</v>
      </c>
      <c r="E280" s="12">
        <v>4.75</v>
      </c>
      <c r="F280" s="12">
        <v>0</v>
      </c>
      <c r="G280" s="13">
        <v>0</v>
      </c>
      <c r="H280" s="12">
        <v>0</v>
      </c>
      <c r="I280" s="12">
        <v>0</v>
      </c>
      <c r="J280" s="12">
        <v>4.75</v>
      </c>
      <c r="K280" s="12">
        <v>0</v>
      </c>
      <c r="L280" s="13">
        <v>0</v>
      </c>
      <c r="M280" s="12">
        <v>0</v>
      </c>
      <c r="N280" s="12">
        <v>0</v>
      </c>
      <c r="O280" s="12">
        <v>4.75</v>
      </c>
      <c r="P280" s="12">
        <v>0</v>
      </c>
      <c r="Q280" s="13">
        <v>0</v>
      </c>
      <c r="R280" s="12">
        <v>0</v>
      </c>
      <c r="S280" s="12">
        <v>0</v>
      </c>
      <c r="T280" s="12">
        <v>4.75</v>
      </c>
      <c r="U280" s="12">
        <v>0</v>
      </c>
      <c r="V280" s="13">
        <v>0</v>
      </c>
      <c r="W280" s="6">
        <v>0</v>
      </c>
      <c r="X280" s="6">
        <v>0</v>
      </c>
      <c r="Y280" s="6">
        <v>5</v>
      </c>
      <c r="Z280" s="6">
        <v>0</v>
      </c>
      <c r="AA280" s="6">
        <v>0</v>
      </c>
    </row>
    <row r="281" spans="1:27" x14ac:dyDescent="0.3">
      <c r="A281" s="11" t="s">
        <v>486</v>
      </c>
      <c r="B281" s="4" t="s">
        <v>493</v>
      </c>
      <c r="C281" s="12">
        <v>5.25</v>
      </c>
      <c r="D281" s="12">
        <v>0</v>
      </c>
      <c r="E281" s="12">
        <v>0</v>
      </c>
      <c r="F281" s="12">
        <v>0</v>
      </c>
      <c r="G281" s="13">
        <v>0</v>
      </c>
      <c r="H281" s="12">
        <v>5.25</v>
      </c>
      <c r="I281" s="12">
        <v>0</v>
      </c>
      <c r="J281" s="12">
        <v>0</v>
      </c>
      <c r="K281" s="12">
        <v>0</v>
      </c>
      <c r="L281" s="13">
        <v>0</v>
      </c>
      <c r="M281" s="12">
        <v>5.25</v>
      </c>
      <c r="N281" s="12">
        <v>0</v>
      </c>
      <c r="O281" s="12">
        <v>0</v>
      </c>
      <c r="P281" s="12">
        <v>0</v>
      </c>
      <c r="Q281" s="13">
        <v>0</v>
      </c>
      <c r="R281" s="12">
        <v>5.25</v>
      </c>
      <c r="S281" s="12">
        <v>0</v>
      </c>
      <c r="T281" s="12">
        <v>0</v>
      </c>
      <c r="U281" s="12">
        <v>0</v>
      </c>
      <c r="V281" s="13">
        <v>0</v>
      </c>
      <c r="W281" s="6">
        <v>6</v>
      </c>
      <c r="X281" s="6">
        <v>0</v>
      </c>
      <c r="Y281" s="6">
        <v>0</v>
      </c>
      <c r="Z281" s="6">
        <v>0</v>
      </c>
      <c r="AA281" s="6">
        <v>0</v>
      </c>
    </row>
    <row r="282" spans="1:27" x14ac:dyDescent="0.3">
      <c r="A282" s="11" t="s">
        <v>659</v>
      </c>
      <c r="B282" s="4" t="s">
        <v>493</v>
      </c>
      <c r="C282" s="12">
        <v>28</v>
      </c>
      <c r="D282" s="12">
        <v>2.5</v>
      </c>
      <c r="E282" s="12">
        <v>0</v>
      </c>
      <c r="F282" s="12">
        <v>0</v>
      </c>
      <c r="G282" s="13">
        <v>0</v>
      </c>
      <c r="H282" s="12">
        <v>28</v>
      </c>
      <c r="I282" s="12">
        <v>2.5</v>
      </c>
      <c r="J282" s="12">
        <v>0</v>
      </c>
      <c r="K282" s="12">
        <v>0</v>
      </c>
      <c r="L282" s="13">
        <v>0</v>
      </c>
      <c r="M282" s="12">
        <v>28</v>
      </c>
      <c r="N282" s="12">
        <v>2.5</v>
      </c>
      <c r="O282" s="12">
        <v>0</v>
      </c>
      <c r="P282" s="12">
        <v>0</v>
      </c>
      <c r="Q282" s="13">
        <v>0</v>
      </c>
      <c r="R282" s="12">
        <v>28</v>
      </c>
      <c r="S282" s="12">
        <v>2.5</v>
      </c>
      <c r="T282" s="12">
        <v>0</v>
      </c>
      <c r="U282" s="12">
        <v>0</v>
      </c>
      <c r="V282" s="13">
        <v>0</v>
      </c>
      <c r="W282" s="6">
        <v>28</v>
      </c>
      <c r="X282" s="6">
        <v>3</v>
      </c>
      <c r="Y282" s="6">
        <v>0</v>
      </c>
      <c r="Z282" s="6">
        <v>0</v>
      </c>
      <c r="AA282" s="6">
        <v>0</v>
      </c>
    </row>
    <row r="283" spans="1:27" x14ac:dyDescent="0.3">
      <c r="A283" s="11" t="s">
        <v>492</v>
      </c>
      <c r="B283" s="4" t="s">
        <v>493</v>
      </c>
      <c r="C283" s="12">
        <v>0</v>
      </c>
      <c r="D283" s="12">
        <v>12</v>
      </c>
      <c r="E283" s="12">
        <v>10.5</v>
      </c>
      <c r="F283" s="12">
        <v>0</v>
      </c>
      <c r="G283" s="13">
        <v>0</v>
      </c>
      <c r="H283" s="12">
        <v>0</v>
      </c>
      <c r="I283" s="12">
        <v>12</v>
      </c>
      <c r="J283" s="12">
        <v>10.5</v>
      </c>
      <c r="K283" s="12">
        <v>0</v>
      </c>
      <c r="L283" s="13">
        <v>0</v>
      </c>
      <c r="M283" s="12">
        <v>0</v>
      </c>
      <c r="N283" s="12">
        <v>12</v>
      </c>
      <c r="O283" s="12">
        <v>10.5</v>
      </c>
      <c r="P283" s="12">
        <v>0</v>
      </c>
      <c r="Q283" s="13">
        <v>0</v>
      </c>
      <c r="R283" s="12">
        <v>0</v>
      </c>
      <c r="S283" s="12">
        <v>12</v>
      </c>
      <c r="T283" s="12">
        <v>10.5</v>
      </c>
      <c r="U283" s="12">
        <v>0</v>
      </c>
      <c r="V283" s="13">
        <v>0</v>
      </c>
      <c r="W283" s="6">
        <v>0</v>
      </c>
      <c r="X283" s="6">
        <v>12</v>
      </c>
      <c r="Y283" s="6">
        <v>11</v>
      </c>
      <c r="Z283" s="6">
        <v>0</v>
      </c>
      <c r="AA283" s="6">
        <v>0</v>
      </c>
    </row>
    <row r="284" spans="1:27" x14ac:dyDescent="0.3">
      <c r="A284" s="11" t="s">
        <v>873</v>
      </c>
      <c r="B284" s="4" t="s">
        <v>493</v>
      </c>
      <c r="C284" s="12">
        <v>0</v>
      </c>
      <c r="D284" s="12">
        <v>0</v>
      </c>
      <c r="E284" s="12">
        <v>0</v>
      </c>
      <c r="F284" s="12">
        <v>3</v>
      </c>
      <c r="G284" s="13">
        <v>0</v>
      </c>
      <c r="H284" s="12">
        <v>0</v>
      </c>
      <c r="I284" s="12">
        <v>0</v>
      </c>
      <c r="J284" s="12">
        <v>0</v>
      </c>
      <c r="K284" s="12">
        <v>3</v>
      </c>
      <c r="L284" s="13">
        <v>0</v>
      </c>
      <c r="M284" s="12">
        <v>0</v>
      </c>
      <c r="N284" s="12">
        <v>0</v>
      </c>
      <c r="O284" s="12">
        <v>0</v>
      </c>
      <c r="P284" s="12">
        <v>3</v>
      </c>
      <c r="Q284" s="13">
        <v>0</v>
      </c>
      <c r="R284" s="12">
        <v>0</v>
      </c>
      <c r="S284" s="12">
        <v>0</v>
      </c>
      <c r="T284" s="12">
        <v>0</v>
      </c>
      <c r="U284" s="12">
        <v>3</v>
      </c>
      <c r="V284" s="13">
        <v>0</v>
      </c>
      <c r="W284" s="6">
        <v>0</v>
      </c>
      <c r="X284" s="6">
        <v>0</v>
      </c>
      <c r="Y284" s="6">
        <v>0</v>
      </c>
      <c r="Z284" s="6">
        <v>3</v>
      </c>
      <c r="AA284" s="6">
        <v>0</v>
      </c>
    </row>
    <row r="285" spans="1:27" x14ac:dyDescent="0.3">
      <c r="A285" s="11" t="s">
        <v>184</v>
      </c>
      <c r="B285" s="4" t="s">
        <v>493</v>
      </c>
      <c r="C285" s="12">
        <v>4.25</v>
      </c>
      <c r="D285" s="12">
        <v>0</v>
      </c>
      <c r="E285" s="12">
        <v>0</v>
      </c>
      <c r="F285" s="12">
        <v>7.5</v>
      </c>
      <c r="G285" s="13">
        <v>0</v>
      </c>
      <c r="H285" s="12">
        <v>4.25</v>
      </c>
      <c r="I285" s="12">
        <v>0</v>
      </c>
      <c r="J285" s="12">
        <v>0</v>
      </c>
      <c r="K285" s="12">
        <v>7.5</v>
      </c>
      <c r="L285" s="13">
        <v>0</v>
      </c>
      <c r="M285" s="12">
        <v>4.25</v>
      </c>
      <c r="N285" s="12">
        <v>0</v>
      </c>
      <c r="O285" s="12">
        <v>0</v>
      </c>
      <c r="P285" s="12">
        <v>7.5</v>
      </c>
      <c r="Q285" s="13">
        <v>0</v>
      </c>
      <c r="R285" s="12">
        <v>4.25</v>
      </c>
      <c r="S285" s="12">
        <v>0</v>
      </c>
      <c r="T285" s="12">
        <v>0</v>
      </c>
      <c r="U285" s="12">
        <v>7.5</v>
      </c>
      <c r="V285" s="13">
        <v>0</v>
      </c>
      <c r="W285" s="6">
        <v>5</v>
      </c>
      <c r="X285" s="6">
        <v>0</v>
      </c>
      <c r="Y285" s="6">
        <v>0</v>
      </c>
      <c r="Z285" s="6">
        <v>8</v>
      </c>
      <c r="AA285" s="6">
        <v>0</v>
      </c>
    </row>
    <row r="286" spans="1:27" x14ac:dyDescent="0.3">
      <c r="A286" s="11" t="s">
        <v>859</v>
      </c>
      <c r="B286" s="4" t="s">
        <v>493</v>
      </c>
      <c r="C286" s="12">
        <v>0</v>
      </c>
      <c r="D286" s="12">
        <v>0</v>
      </c>
      <c r="E286" s="12">
        <v>0</v>
      </c>
      <c r="F286" s="12">
        <v>4.25</v>
      </c>
      <c r="G286" s="13">
        <v>0</v>
      </c>
      <c r="H286" s="12">
        <v>0</v>
      </c>
      <c r="I286" s="12">
        <v>0</v>
      </c>
      <c r="J286" s="12">
        <v>0</v>
      </c>
      <c r="K286" s="12">
        <v>4.25</v>
      </c>
      <c r="L286" s="13">
        <v>0</v>
      </c>
      <c r="M286" s="12">
        <v>0</v>
      </c>
      <c r="N286" s="12">
        <v>0</v>
      </c>
      <c r="O286" s="12">
        <v>0</v>
      </c>
      <c r="P286" s="12">
        <v>4.25</v>
      </c>
      <c r="Q286" s="13">
        <v>0</v>
      </c>
      <c r="R286" s="12">
        <v>0</v>
      </c>
      <c r="S286" s="12">
        <v>0</v>
      </c>
      <c r="T286" s="12">
        <v>0</v>
      </c>
      <c r="U286" s="12">
        <v>4.25</v>
      </c>
      <c r="V286" s="13">
        <v>0</v>
      </c>
      <c r="W286" s="6">
        <v>0</v>
      </c>
      <c r="X286" s="6">
        <v>0</v>
      </c>
      <c r="Y286" s="6">
        <v>0</v>
      </c>
      <c r="Z286" s="6">
        <v>5</v>
      </c>
      <c r="AA286" s="6">
        <v>0</v>
      </c>
    </row>
    <row r="287" spans="1:27" x14ac:dyDescent="0.3">
      <c r="A287" s="11" t="s">
        <v>797</v>
      </c>
      <c r="B287" s="4" t="s">
        <v>135</v>
      </c>
      <c r="C287" s="12">
        <v>0</v>
      </c>
      <c r="D287" s="12">
        <v>2.5</v>
      </c>
      <c r="E287" s="12">
        <v>0</v>
      </c>
      <c r="F287" s="12">
        <v>0</v>
      </c>
      <c r="G287" s="13">
        <v>0</v>
      </c>
      <c r="H287" s="12">
        <v>0</v>
      </c>
      <c r="I287" s="12">
        <v>2.5</v>
      </c>
      <c r="J287" s="12">
        <v>0</v>
      </c>
      <c r="K287" s="12">
        <v>0</v>
      </c>
      <c r="L287" s="13">
        <v>0</v>
      </c>
      <c r="M287" s="12">
        <v>0</v>
      </c>
      <c r="N287" s="12">
        <v>2.5</v>
      </c>
      <c r="O287" s="12">
        <v>0</v>
      </c>
      <c r="P287" s="12">
        <v>0</v>
      </c>
      <c r="Q287" s="13">
        <v>0</v>
      </c>
      <c r="R287" s="12">
        <v>0</v>
      </c>
      <c r="S287" s="12">
        <v>2.5</v>
      </c>
      <c r="T287" s="12">
        <v>0</v>
      </c>
      <c r="U287" s="12">
        <v>0</v>
      </c>
      <c r="V287" s="13">
        <v>0</v>
      </c>
      <c r="W287" s="6">
        <v>0</v>
      </c>
      <c r="X287" s="6">
        <v>3</v>
      </c>
      <c r="Y287" s="6">
        <v>0</v>
      </c>
      <c r="Z287" s="6">
        <v>0</v>
      </c>
      <c r="AA287" s="6">
        <v>0</v>
      </c>
    </row>
    <row r="288" spans="1:27" x14ac:dyDescent="0.3">
      <c r="A288" s="11" t="s">
        <v>577</v>
      </c>
      <c r="B288" s="4" t="s">
        <v>578</v>
      </c>
      <c r="C288" s="12">
        <v>0.25</v>
      </c>
      <c r="D288" s="12">
        <v>0</v>
      </c>
      <c r="E288" s="12">
        <v>0</v>
      </c>
      <c r="F288" s="12">
        <v>0</v>
      </c>
      <c r="G288" s="13">
        <v>0</v>
      </c>
      <c r="H288" s="12">
        <v>0.25</v>
      </c>
      <c r="I288" s="12">
        <v>0</v>
      </c>
      <c r="J288" s="12">
        <v>0</v>
      </c>
      <c r="K288" s="12">
        <v>0</v>
      </c>
      <c r="L288" s="13">
        <v>0</v>
      </c>
      <c r="M288" s="12">
        <v>0.25</v>
      </c>
      <c r="N288" s="12">
        <v>0</v>
      </c>
      <c r="O288" s="12">
        <v>0</v>
      </c>
      <c r="P288" s="12">
        <v>0</v>
      </c>
      <c r="Q288" s="13">
        <v>0</v>
      </c>
      <c r="R288" s="12">
        <v>0.25</v>
      </c>
      <c r="S288" s="12">
        <v>0</v>
      </c>
      <c r="T288" s="12">
        <v>0</v>
      </c>
      <c r="U288" s="12">
        <v>0</v>
      </c>
      <c r="V288" s="13">
        <v>0</v>
      </c>
      <c r="W288" s="6">
        <v>1</v>
      </c>
      <c r="X288" s="6">
        <v>0</v>
      </c>
      <c r="Y288" s="6">
        <v>0</v>
      </c>
      <c r="Z288" s="6">
        <v>0</v>
      </c>
      <c r="AA288" s="6">
        <v>0</v>
      </c>
    </row>
    <row r="289" spans="1:27" x14ac:dyDescent="0.3">
      <c r="A289" s="11" t="s">
        <v>451</v>
      </c>
      <c r="B289" s="4" t="s">
        <v>136</v>
      </c>
      <c r="C289" s="12">
        <v>0</v>
      </c>
      <c r="D289" s="12">
        <v>4.75</v>
      </c>
      <c r="E289" s="12">
        <v>0</v>
      </c>
      <c r="F289" s="12">
        <v>8.25</v>
      </c>
      <c r="G289" s="13">
        <v>0</v>
      </c>
      <c r="H289" s="12">
        <v>0</v>
      </c>
      <c r="I289" s="12">
        <v>4.75</v>
      </c>
      <c r="J289" s="12">
        <v>0</v>
      </c>
      <c r="K289" s="12">
        <v>8.25</v>
      </c>
      <c r="L289" s="13">
        <v>0</v>
      </c>
      <c r="M289" s="12">
        <v>0</v>
      </c>
      <c r="N289" s="12">
        <v>4.75</v>
      </c>
      <c r="O289" s="12">
        <v>0</v>
      </c>
      <c r="P289" s="12">
        <v>8.25</v>
      </c>
      <c r="Q289" s="13">
        <v>0</v>
      </c>
      <c r="R289" s="12">
        <v>0</v>
      </c>
      <c r="S289" s="12">
        <v>4.75</v>
      </c>
      <c r="T289" s="12">
        <v>0</v>
      </c>
      <c r="U289" s="12">
        <v>8.25</v>
      </c>
      <c r="V289" s="13">
        <v>0</v>
      </c>
      <c r="W289" s="6">
        <v>0</v>
      </c>
      <c r="X289" s="6">
        <v>5</v>
      </c>
      <c r="Y289" s="6">
        <v>0</v>
      </c>
      <c r="Z289" s="6">
        <v>9</v>
      </c>
      <c r="AA289" s="6">
        <v>0</v>
      </c>
    </row>
    <row r="290" spans="1:27" x14ac:dyDescent="0.3">
      <c r="A290" s="11" t="s">
        <v>496</v>
      </c>
      <c r="B290" s="4" t="s">
        <v>136</v>
      </c>
      <c r="C290" s="12">
        <v>0</v>
      </c>
      <c r="D290" s="12">
        <v>4.5</v>
      </c>
      <c r="E290" s="12">
        <v>0</v>
      </c>
      <c r="F290" s="12">
        <v>0</v>
      </c>
      <c r="G290" s="13">
        <v>0</v>
      </c>
      <c r="H290" s="12">
        <v>0</v>
      </c>
      <c r="I290" s="12">
        <v>4.5</v>
      </c>
      <c r="J290" s="12">
        <v>0</v>
      </c>
      <c r="K290" s="12">
        <v>0</v>
      </c>
      <c r="L290" s="13">
        <v>0</v>
      </c>
      <c r="M290" s="12">
        <v>0</v>
      </c>
      <c r="N290" s="12">
        <v>4.5</v>
      </c>
      <c r="O290" s="12">
        <v>0</v>
      </c>
      <c r="P290" s="12">
        <v>0</v>
      </c>
      <c r="Q290" s="13">
        <v>0</v>
      </c>
      <c r="R290" s="12">
        <v>0</v>
      </c>
      <c r="S290" s="12">
        <v>4.5</v>
      </c>
      <c r="T290" s="12">
        <v>0</v>
      </c>
      <c r="U290" s="12">
        <v>0</v>
      </c>
      <c r="V290" s="13">
        <v>0</v>
      </c>
      <c r="W290" s="6">
        <v>0</v>
      </c>
      <c r="X290" s="6">
        <v>5</v>
      </c>
      <c r="Y290" s="6">
        <v>0</v>
      </c>
      <c r="Z290" s="6">
        <v>0</v>
      </c>
      <c r="AA290" s="6">
        <v>0</v>
      </c>
    </row>
    <row r="291" spans="1:27" x14ac:dyDescent="0.3">
      <c r="A291" s="11" t="s">
        <v>664</v>
      </c>
      <c r="B291" s="4" t="s">
        <v>136</v>
      </c>
      <c r="C291" s="12">
        <v>0</v>
      </c>
      <c r="D291" s="12">
        <v>11.75</v>
      </c>
      <c r="E291" s="12">
        <v>0</v>
      </c>
      <c r="F291" s="12">
        <v>0</v>
      </c>
      <c r="G291" s="13">
        <v>5</v>
      </c>
      <c r="H291" s="12">
        <v>0</v>
      </c>
      <c r="I291" s="12">
        <v>11.75</v>
      </c>
      <c r="J291" s="12">
        <v>0</v>
      </c>
      <c r="K291" s="12">
        <v>0</v>
      </c>
      <c r="L291" s="13">
        <v>5</v>
      </c>
      <c r="M291" s="12">
        <v>0</v>
      </c>
      <c r="N291" s="12">
        <v>11.75</v>
      </c>
      <c r="O291" s="12">
        <v>0</v>
      </c>
      <c r="P291" s="12">
        <v>0</v>
      </c>
      <c r="Q291" s="13">
        <v>5</v>
      </c>
      <c r="R291" s="12">
        <v>0</v>
      </c>
      <c r="S291" s="12">
        <v>11.75</v>
      </c>
      <c r="T291" s="12">
        <v>0</v>
      </c>
      <c r="U291" s="12">
        <v>0</v>
      </c>
      <c r="V291" s="13">
        <v>5</v>
      </c>
      <c r="W291" s="6">
        <v>0</v>
      </c>
      <c r="X291" s="6">
        <v>12</v>
      </c>
      <c r="Y291" s="6">
        <v>0</v>
      </c>
      <c r="Z291" s="6">
        <v>0</v>
      </c>
      <c r="AA291" s="6">
        <v>5</v>
      </c>
    </row>
    <row r="292" spans="1:27" x14ac:dyDescent="0.3">
      <c r="A292" s="11" t="s">
        <v>874</v>
      </c>
      <c r="B292" s="4" t="s">
        <v>135</v>
      </c>
      <c r="C292" s="12">
        <v>0</v>
      </c>
      <c r="D292" s="12">
        <v>0</v>
      </c>
      <c r="E292" s="12">
        <v>0</v>
      </c>
      <c r="F292" s="12">
        <v>0.25</v>
      </c>
      <c r="G292" s="13">
        <v>0</v>
      </c>
      <c r="H292" s="12">
        <v>0</v>
      </c>
      <c r="I292" s="12">
        <v>0</v>
      </c>
      <c r="J292" s="12">
        <v>0</v>
      </c>
      <c r="K292" s="12">
        <v>0.25</v>
      </c>
      <c r="L292" s="13">
        <v>0</v>
      </c>
      <c r="M292" s="12">
        <v>0</v>
      </c>
      <c r="N292" s="12">
        <v>0</v>
      </c>
      <c r="O292" s="12">
        <v>0</v>
      </c>
      <c r="P292" s="12">
        <v>0.25</v>
      </c>
      <c r="Q292" s="13">
        <v>0</v>
      </c>
      <c r="R292" s="12">
        <v>0</v>
      </c>
      <c r="S292" s="12">
        <v>0</v>
      </c>
      <c r="T292" s="12">
        <v>0</v>
      </c>
      <c r="U292" s="12">
        <v>0.25</v>
      </c>
      <c r="V292" s="13">
        <v>0</v>
      </c>
      <c r="W292" s="6">
        <v>0</v>
      </c>
      <c r="X292" s="6">
        <v>0</v>
      </c>
      <c r="Y292" s="6">
        <v>0</v>
      </c>
      <c r="Z292" s="6">
        <v>1</v>
      </c>
      <c r="AA292" s="6">
        <v>0</v>
      </c>
    </row>
    <row r="293" spans="1:27" x14ac:dyDescent="0.3">
      <c r="A293" s="11" t="s">
        <v>452</v>
      </c>
      <c r="B293" s="4" t="s">
        <v>798</v>
      </c>
      <c r="C293" s="12">
        <v>0</v>
      </c>
      <c r="D293" s="12">
        <v>2.75</v>
      </c>
      <c r="E293" s="12">
        <v>0</v>
      </c>
      <c r="F293" s="12">
        <v>0</v>
      </c>
      <c r="G293" s="13">
        <v>0</v>
      </c>
      <c r="H293" s="12">
        <v>0</v>
      </c>
      <c r="I293" s="12">
        <v>2.75</v>
      </c>
      <c r="J293" s="12">
        <v>0</v>
      </c>
      <c r="K293" s="12">
        <v>0</v>
      </c>
      <c r="L293" s="13">
        <v>0</v>
      </c>
      <c r="M293" s="12">
        <v>0</v>
      </c>
      <c r="N293" s="12">
        <v>2.75</v>
      </c>
      <c r="O293" s="12">
        <v>0</v>
      </c>
      <c r="P293" s="12">
        <v>0</v>
      </c>
      <c r="Q293" s="13">
        <v>0</v>
      </c>
      <c r="R293" s="12">
        <v>0</v>
      </c>
      <c r="S293" s="12">
        <v>2.75</v>
      </c>
      <c r="T293" s="12">
        <v>0</v>
      </c>
      <c r="U293" s="12">
        <v>0</v>
      </c>
      <c r="V293" s="13">
        <v>0</v>
      </c>
      <c r="W293" s="6">
        <v>0</v>
      </c>
      <c r="X293" s="6">
        <v>3</v>
      </c>
      <c r="Y293" s="6">
        <v>0</v>
      </c>
      <c r="Z293" s="6">
        <v>0</v>
      </c>
      <c r="AA293" s="6">
        <v>0</v>
      </c>
    </row>
    <row r="294" spans="1:27" x14ac:dyDescent="0.3">
      <c r="A294" s="11" t="s">
        <v>195</v>
      </c>
      <c r="B294" s="4" t="s">
        <v>493</v>
      </c>
      <c r="C294" s="12">
        <v>0</v>
      </c>
      <c r="D294" s="12">
        <v>4.25</v>
      </c>
      <c r="E294" s="12">
        <v>0</v>
      </c>
      <c r="F294" s="12">
        <v>0</v>
      </c>
      <c r="G294" s="13">
        <v>0</v>
      </c>
      <c r="H294" s="12">
        <v>0</v>
      </c>
      <c r="I294" s="12">
        <v>4.25</v>
      </c>
      <c r="J294" s="12">
        <v>0</v>
      </c>
      <c r="K294" s="12">
        <v>0</v>
      </c>
      <c r="L294" s="13">
        <v>0</v>
      </c>
      <c r="M294" s="12">
        <v>0</v>
      </c>
      <c r="N294" s="12">
        <v>4.25</v>
      </c>
      <c r="O294" s="12">
        <v>0</v>
      </c>
      <c r="P294" s="12">
        <v>0</v>
      </c>
      <c r="Q294" s="13">
        <v>0</v>
      </c>
      <c r="R294" s="12">
        <v>0</v>
      </c>
      <c r="S294" s="12">
        <v>4.25</v>
      </c>
      <c r="T294" s="12">
        <v>0</v>
      </c>
      <c r="U294" s="12">
        <v>0</v>
      </c>
      <c r="V294" s="13">
        <v>0</v>
      </c>
      <c r="W294" s="6">
        <v>0</v>
      </c>
      <c r="X294" s="6">
        <v>5</v>
      </c>
      <c r="Y294" s="6">
        <v>0</v>
      </c>
      <c r="Z294" s="6">
        <v>0</v>
      </c>
      <c r="AA294" s="6">
        <v>0</v>
      </c>
    </row>
    <row r="295" spans="1:27" x14ac:dyDescent="0.3">
      <c r="A295" s="11" t="s">
        <v>663</v>
      </c>
      <c r="B295" s="4" t="s">
        <v>493</v>
      </c>
      <c r="C295" s="12">
        <v>0</v>
      </c>
      <c r="D295" s="12">
        <v>8.75</v>
      </c>
      <c r="E295" s="12">
        <v>0</v>
      </c>
      <c r="F295" s="12">
        <v>0</v>
      </c>
      <c r="G295" s="13">
        <v>7.25</v>
      </c>
      <c r="H295" s="12">
        <v>0</v>
      </c>
      <c r="I295" s="12">
        <v>8.75</v>
      </c>
      <c r="J295" s="12">
        <v>0</v>
      </c>
      <c r="K295" s="12">
        <v>0</v>
      </c>
      <c r="L295" s="13">
        <v>7.25</v>
      </c>
      <c r="M295" s="12">
        <v>0</v>
      </c>
      <c r="N295" s="12">
        <v>8.75</v>
      </c>
      <c r="O295" s="12">
        <v>0</v>
      </c>
      <c r="P295" s="12">
        <v>0</v>
      </c>
      <c r="Q295" s="13">
        <v>7.25</v>
      </c>
      <c r="R295" s="12">
        <v>0</v>
      </c>
      <c r="S295" s="12">
        <v>8.75</v>
      </c>
      <c r="T295" s="12">
        <v>0</v>
      </c>
      <c r="U295" s="12">
        <v>0</v>
      </c>
      <c r="V295" s="13">
        <v>7.25</v>
      </c>
      <c r="W295" s="6">
        <v>0</v>
      </c>
      <c r="X295" s="6">
        <v>9</v>
      </c>
      <c r="Y295" s="6">
        <v>0</v>
      </c>
      <c r="Z295" s="6">
        <v>0</v>
      </c>
      <c r="AA295" s="6">
        <v>8</v>
      </c>
    </row>
    <row r="296" spans="1:27" x14ac:dyDescent="0.3">
      <c r="A296" s="11" t="s">
        <v>875</v>
      </c>
      <c r="B296" s="4" t="s">
        <v>493</v>
      </c>
      <c r="C296" s="12">
        <v>0</v>
      </c>
      <c r="D296" s="12">
        <v>0</v>
      </c>
      <c r="E296" s="12">
        <v>0</v>
      </c>
      <c r="F296" s="12">
        <v>10.5</v>
      </c>
      <c r="G296" s="13">
        <v>0</v>
      </c>
      <c r="H296" s="12">
        <v>0</v>
      </c>
      <c r="I296" s="12">
        <v>0</v>
      </c>
      <c r="J296" s="12">
        <v>0</v>
      </c>
      <c r="K296" s="12">
        <v>10.5</v>
      </c>
      <c r="L296" s="13">
        <v>0</v>
      </c>
      <c r="M296" s="12">
        <v>0</v>
      </c>
      <c r="N296" s="12">
        <v>0</v>
      </c>
      <c r="O296" s="12">
        <v>0</v>
      </c>
      <c r="P296" s="12">
        <v>10.5</v>
      </c>
      <c r="Q296" s="13">
        <v>0</v>
      </c>
      <c r="R296" s="12">
        <v>0</v>
      </c>
      <c r="S296" s="12">
        <v>0</v>
      </c>
      <c r="T296" s="12">
        <v>0</v>
      </c>
      <c r="U296" s="12">
        <v>10.5</v>
      </c>
      <c r="V296" s="13">
        <v>0</v>
      </c>
      <c r="W296" s="6">
        <v>0</v>
      </c>
      <c r="X296" s="6">
        <v>0</v>
      </c>
      <c r="Y296" s="6">
        <v>0</v>
      </c>
      <c r="Z296" s="6">
        <v>11</v>
      </c>
      <c r="AA296" s="6">
        <v>0</v>
      </c>
    </row>
    <row r="297" spans="1:27" x14ac:dyDescent="0.3">
      <c r="A297" s="11" t="s">
        <v>471</v>
      </c>
      <c r="B297" s="4" t="s">
        <v>136</v>
      </c>
      <c r="C297" s="12">
        <v>0</v>
      </c>
      <c r="D297" s="12">
        <v>9</v>
      </c>
      <c r="E297" s="12">
        <v>0</v>
      </c>
      <c r="F297" s="12">
        <v>0</v>
      </c>
      <c r="G297" s="13">
        <v>1.25</v>
      </c>
      <c r="H297" s="12">
        <v>0</v>
      </c>
      <c r="I297" s="12">
        <v>9</v>
      </c>
      <c r="J297" s="12">
        <v>0</v>
      </c>
      <c r="K297" s="12">
        <v>0</v>
      </c>
      <c r="L297" s="13">
        <v>1.25</v>
      </c>
      <c r="M297" s="12">
        <v>0</v>
      </c>
      <c r="N297" s="12">
        <v>9</v>
      </c>
      <c r="O297" s="12">
        <v>0</v>
      </c>
      <c r="P297" s="12">
        <v>0</v>
      </c>
      <c r="Q297" s="13">
        <v>1.25</v>
      </c>
      <c r="R297" s="12">
        <v>0</v>
      </c>
      <c r="S297" s="12">
        <v>9</v>
      </c>
      <c r="T297" s="12">
        <v>0</v>
      </c>
      <c r="U297" s="12">
        <v>0</v>
      </c>
      <c r="V297" s="13">
        <v>1.25</v>
      </c>
      <c r="W297" s="6">
        <v>0</v>
      </c>
      <c r="X297" s="6">
        <v>9</v>
      </c>
      <c r="Y297" s="6">
        <v>0</v>
      </c>
      <c r="Z297" s="6">
        <v>0</v>
      </c>
      <c r="AA297" s="6">
        <v>2</v>
      </c>
    </row>
    <row r="298" spans="1:27" x14ac:dyDescent="0.3">
      <c r="A298" s="11" t="s">
        <v>652</v>
      </c>
      <c r="B298" s="4" t="s">
        <v>136</v>
      </c>
      <c r="C298" s="12">
        <v>8</v>
      </c>
      <c r="D298" s="12">
        <v>1</v>
      </c>
      <c r="E298" s="12">
        <v>6.5</v>
      </c>
      <c r="F298" s="12">
        <v>0</v>
      </c>
      <c r="G298" s="13">
        <v>0</v>
      </c>
      <c r="H298" s="12">
        <v>8</v>
      </c>
      <c r="I298" s="12">
        <v>1</v>
      </c>
      <c r="J298" s="12">
        <v>6.5</v>
      </c>
      <c r="K298" s="12">
        <v>0</v>
      </c>
      <c r="L298" s="13">
        <v>0</v>
      </c>
      <c r="M298" s="12">
        <v>8</v>
      </c>
      <c r="N298" s="12">
        <v>1</v>
      </c>
      <c r="O298" s="12">
        <v>6.5</v>
      </c>
      <c r="P298" s="12">
        <v>0</v>
      </c>
      <c r="Q298" s="13">
        <v>0</v>
      </c>
      <c r="R298" s="12">
        <v>8</v>
      </c>
      <c r="S298" s="12">
        <v>1</v>
      </c>
      <c r="T298" s="12">
        <v>6.5</v>
      </c>
      <c r="U298" s="12">
        <v>0</v>
      </c>
      <c r="V298" s="13">
        <v>0</v>
      </c>
      <c r="W298" s="6">
        <v>8</v>
      </c>
      <c r="X298" s="6">
        <v>1</v>
      </c>
      <c r="Y298" s="6">
        <v>7</v>
      </c>
      <c r="Z298" s="6">
        <v>0</v>
      </c>
      <c r="AA298" s="6">
        <v>0</v>
      </c>
    </row>
    <row r="299" spans="1:27" x14ac:dyDescent="0.3">
      <c r="A299" s="11" t="s">
        <v>646</v>
      </c>
      <c r="B299" s="4" t="s">
        <v>136</v>
      </c>
      <c r="C299" s="12">
        <v>0</v>
      </c>
      <c r="D299" s="12">
        <v>0</v>
      </c>
      <c r="E299" s="12">
        <v>0</v>
      </c>
      <c r="F299" s="12">
        <v>0</v>
      </c>
      <c r="G299" s="13">
        <v>7.5</v>
      </c>
      <c r="H299" s="12">
        <v>0</v>
      </c>
      <c r="I299" s="12">
        <v>0</v>
      </c>
      <c r="J299" s="12">
        <v>0</v>
      </c>
      <c r="K299" s="12">
        <v>0</v>
      </c>
      <c r="L299" s="13">
        <v>7.5</v>
      </c>
      <c r="M299" s="12">
        <v>0</v>
      </c>
      <c r="N299" s="12">
        <v>0</v>
      </c>
      <c r="O299" s="12">
        <v>0</v>
      </c>
      <c r="P299" s="12">
        <v>0</v>
      </c>
      <c r="Q299" s="13">
        <v>7.5</v>
      </c>
      <c r="R299" s="12">
        <v>0</v>
      </c>
      <c r="S299" s="12">
        <v>0</v>
      </c>
      <c r="T299" s="12">
        <v>0</v>
      </c>
      <c r="U299" s="12">
        <v>0</v>
      </c>
      <c r="V299" s="13">
        <v>7.5</v>
      </c>
      <c r="W299" s="6">
        <v>0</v>
      </c>
      <c r="X299" s="6">
        <v>0</v>
      </c>
      <c r="Y299" s="6">
        <v>0</v>
      </c>
      <c r="Z299" s="6">
        <v>0</v>
      </c>
      <c r="AA299" s="6">
        <v>8</v>
      </c>
    </row>
    <row r="300" spans="1:27" x14ac:dyDescent="0.3">
      <c r="A300" s="11" t="s">
        <v>657</v>
      </c>
      <c r="B300" s="4" t="s">
        <v>135</v>
      </c>
      <c r="C300" s="12">
        <v>0</v>
      </c>
      <c r="D300" s="12">
        <v>0</v>
      </c>
      <c r="E300" s="12">
        <v>0</v>
      </c>
      <c r="F300" s="12">
        <v>1.25</v>
      </c>
      <c r="G300" s="13">
        <v>0</v>
      </c>
      <c r="H300" s="12">
        <v>0</v>
      </c>
      <c r="I300" s="12">
        <v>0</v>
      </c>
      <c r="J300" s="12">
        <v>0</v>
      </c>
      <c r="K300" s="12">
        <v>1.25</v>
      </c>
      <c r="L300" s="13">
        <v>0</v>
      </c>
      <c r="M300" s="12">
        <v>0</v>
      </c>
      <c r="N300" s="12">
        <v>0</v>
      </c>
      <c r="O300" s="12">
        <v>0</v>
      </c>
      <c r="P300" s="12">
        <v>1.25</v>
      </c>
      <c r="Q300" s="13">
        <v>0</v>
      </c>
      <c r="R300" s="12">
        <v>0</v>
      </c>
      <c r="S300" s="12">
        <v>0</v>
      </c>
      <c r="T300" s="12">
        <v>0</v>
      </c>
      <c r="U300" s="12">
        <v>1.25</v>
      </c>
      <c r="V300" s="13">
        <v>0</v>
      </c>
      <c r="W300" s="6">
        <v>0</v>
      </c>
      <c r="X300" s="6">
        <v>0</v>
      </c>
      <c r="Y300" s="6">
        <v>0</v>
      </c>
      <c r="Z300" s="6">
        <v>2</v>
      </c>
      <c r="AA300" s="6">
        <v>0</v>
      </c>
    </row>
    <row r="301" spans="1:27" x14ac:dyDescent="0.3">
      <c r="A301" s="11" t="s">
        <v>489</v>
      </c>
      <c r="B301" s="4" t="s">
        <v>798</v>
      </c>
      <c r="C301" s="12">
        <v>0</v>
      </c>
      <c r="D301" s="12">
        <v>30.75</v>
      </c>
      <c r="E301" s="12">
        <v>9.5</v>
      </c>
      <c r="F301" s="12">
        <v>5.75</v>
      </c>
      <c r="G301" s="13">
        <v>3.5</v>
      </c>
      <c r="H301" s="12">
        <v>0</v>
      </c>
      <c r="I301" s="12">
        <v>30.75</v>
      </c>
      <c r="J301" s="12">
        <v>9.5</v>
      </c>
      <c r="K301" s="12">
        <v>5.75</v>
      </c>
      <c r="L301" s="13">
        <v>3.5</v>
      </c>
      <c r="M301" s="12">
        <v>0</v>
      </c>
      <c r="N301" s="12">
        <v>30.75</v>
      </c>
      <c r="O301" s="12">
        <v>9.5</v>
      </c>
      <c r="P301" s="12">
        <v>5.75</v>
      </c>
      <c r="Q301" s="13">
        <v>3.5</v>
      </c>
      <c r="R301" s="12">
        <v>0</v>
      </c>
      <c r="S301" s="12">
        <v>30.75</v>
      </c>
      <c r="T301" s="12">
        <v>9.5</v>
      </c>
      <c r="U301" s="12">
        <v>5.75</v>
      </c>
      <c r="V301" s="13">
        <v>3.5</v>
      </c>
      <c r="W301" s="6">
        <v>0</v>
      </c>
      <c r="X301" s="6">
        <v>31</v>
      </c>
      <c r="Y301" s="6">
        <v>10</v>
      </c>
      <c r="Z301" s="6">
        <v>6</v>
      </c>
      <c r="AA301" s="6">
        <v>4</v>
      </c>
    </row>
    <row r="302" spans="1:27" x14ac:dyDescent="0.3">
      <c r="A302" s="11" t="s">
        <v>645</v>
      </c>
      <c r="B302" s="4" t="s">
        <v>798</v>
      </c>
      <c r="C302" s="12">
        <v>0.5</v>
      </c>
      <c r="D302" s="12">
        <v>1.5</v>
      </c>
      <c r="E302" s="12">
        <v>0</v>
      </c>
      <c r="F302" s="12">
        <v>0</v>
      </c>
      <c r="G302" s="13">
        <v>0</v>
      </c>
      <c r="H302" s="12">
        <v>0.5</v>
      </c>
      <c r="I302" s="12">
        <v>1.5</v>
      </c>
      <c r="J302" s="12">
        <v>0</v>
      </c>
      <c r="K302" s="12">
        <v>0</v>
      </c>
      <c r="L302" s="13">
        <v>0</v>
      </c>
      <c r="M302" s="12">
        <v>0.5</v>
      </c>
      <c r="N302" s="12">
        <v>1.5</v>
      </c>
      <c r="O302" s="12">
        <v>0</v>
      </c>
      <c r="P302" s="12">
        <v>0</v>
      </c>
      <c r="Q302" s="13">
        <v>0</v>
      </c>
      <c r="R302" s="12">
        <v>0.5</v>
      </c>
      <c r="S302" s="12">
        <v>1.5</v>
      </c>
      <c r="T302" s="12">
        <v>0</v>
      </c>
      <c r="U302" s="12">
        <v>0</v>
      </c>
      <c r="V302" s="13">
        <v>0</v>
      </c>
      <c r="W302" s="6">
        <v>1</v>
      </c>
      <c r="X302" s="6">
        <v>2</v>
      </c>
      <c r="Y302" s="6">
        <v>0</v>
      </c>
      <c r="Z302" s="6">
        <v>0</v>
      </c>
      <c r="AA302" s="6">
        <v>0</v>
      </c>
    </row>
    <row r="303" spans="1:27" x14ac:dyDescent="0.3">
      <c r="A303" s="11" t="s">
        <v>196</v>
      </c>
      <c r="B303" s="4" t="s">
        <v>798</v>
      </c>
      <c r="C303" s="12">
        <v>0</v>
      </c>
      <c r="D303" s="12">
        <v>0</v>
      </c>
      <c r="E303" s="12">
        <v>1.25</v>
      </c>
      <c r="F303" s="12">
        <v>0</v>
      </c>
      <c r="G303" s="13">
        <v>0</v>
      </c>
      <c r="H303" s="12">
        <v>0</v>
      </c>
      <c r="I303" s="12">
        <v>0</v>
      </c>
      <c r="J303" s="12">
        <v>1.25</v>
      </c>
      <c r="K303" s="12">
        <v>0</v>
      </c>
      <c r="L303" s="13">
        <v>0</v>
      </c>
      <c r="M303" s="12">
        <v>0</v>
      </c>
      <c r="N303" s="12">
        <v>0</v>
      </c>
      <c r="O303" s="12">
        <v>1.25</v>
      </c>
      <c r="P303" s="12">
        <v>0</v>
      </c>
      <c r="Q303" s="13">
        <v>0</v>
      </c>
      <c r="R303" s="12">
        <v>0</v>
      </c>
      <c r="S303" s="12">
        <v>0</v>
      </c>
      <c r="T303" s="12">
        <v>1.25</v>
      </c>
      <c r="U303" s="12">
        <v>0</v>
      </c>
      <c r="V303" s="13">
        <v>0</v>
      </c>
      <c r="W303" s="6">
        <v>0</v>
      </c>
      <c r="X303" s="6">
        <v>0</v>
      </c>
      <c r="Y303" s="6">
        <v>2</v>
      </c>
      <c r="Z303" s="6">
        <v>0</v>
      </c>
      <c r="AA303" s="6">
        <v>0</v>
      </c>
    </row>
    <row r="304" spans="1:27" x14ac:dyDescent="0.3">
      <c r="A304" s="11" t="s">
        <v>658</v>
      </c>
      <c r="B304" s="4" t="s">
        <v>493</v>
      </c>
      <c r="C304" s="12">
        <v>0</v>
      </c>
      <c r="D304" s="12">
        <v>0</v>
      </c>
      <c r="E304" s="12">
        <v>0</v>
      </c>
      <c r="F304" s="12">
        <v>0.5</v>
      </c>
      <c r="G304" s="13">
        <v>0</v>
      </c>
      <c r="H304" s="12">
        <v>0</v>
      </c>
      <c r="I304" s="12">
        <v>0</v>
      </c>
      <c r="J304" s="12">
        <v>0</v>
      </c>
      <c r="K304" s="12">
        <v>0.5</v>
      </c>
      <c r="L304" s="13">
        <v>0</v>
      </c>
      <c r="M304" s="12">
        <v>0</v>
      </c>
      <c r="N304" s="12">
        <v>0</v>
      </c>
      <c r="O304" s="12">
        <v>0</v>
      </c>
      <c r="P304" s="12">
        <v>0.5</v>
      </c>
      <c r="Q304" s="13">
        <v>0</v>
      </c>
      <c r="R304" s="12">
        <v>0</v>
      </c>
      <c r="S304" s="12">
        <v>0</v>
      </c>
      <c r="T304" s="12">
        <v>0</v>
      </c>
      <c r="U304" s="12">
        <v>0.5</v>
      </c>
      <c r="V304" s="13">
        <v>0</v>
      </c>
      <c r="W304" s="6">
        <v>0</v>
      </c>
      <c r="X304" s="6">
        <v>0</v>
      </c>
      <c r="Y304" s="6">
        <v>0</v>
      </c>
      <c r="Z304" s="6">
        <v>1</v>
      </c>
      <c r="AA304" s="6">
        <v>0</v>
      </c>
    </row>
  </sheetData>
  <sortState xmlns:xlrd2="http://schemas.microsoft.com/office/spreadsheetml/2017/richdata2" ref="A2:V753">
    <sortCondition ref="A2:A753"/>
  </sortState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7685-B8AF-42EE-A7CC-90D07220D081}">
  <dimension ref="A1:AB5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3.8" x14ac:dyDescent="0.3"/>
  <cols>
    <col min="1" max="1" width="10.44140625" style="3" bestFit="1" customWidth="1"/>
    <col min="2" max="2" width="31.5546875" style="4" bestFit="1" customWidth="1"/>
    <col min="3" max="5" width="5.44140625" style="2" bestFit="1" customWidth="1"/>
    <col min="6" max="6" width="4" style="2" bestFit="1" customWidth="1"/>
    <col min="7" max="7" width="5.44140625" style="5" bestFit="1" customWidth="1"/>
    <col min="8" max="11" width="5.44140625" style="2" bestFit="1" customWidth="1"/>
    <col min="12" max="12" width="5.44140625" style="5" bestFit="1" customWidth="1"/>
    <col min="13" max="15" width="5.44140625" style="2" bestFit="1" customWidth="1"/>
    <col min="16" max="16" width="4" style="2" bestFit="1" customWidth="1"/>
    <col min="17" max="17" width="5.44140625" style="5" bestFit="1" customWidth="1"/>
    <col min="18" max="21" width="5.44140625" style="2" bestFit="1" customWidth="1"/>
    <col min="22" max="22" width="5.44140625" style="5" bestFit="1" customWidth="1"/>
    <col min="23" max="27" width="5" style="44" bestFit="1" customWidth="1"/>
  </cols>
  <sheetData>
    <row r="1" spans="1:28" ht="26.25" customHeight="1" x14ac:dyDescent="0.3">
      <c r="C1" s="26" t="s">
        <v>108</v>
      </c>
      <c r="D1" s="27"/>
      <c r="E1" s="27"/>
      <c r="F1" s="27"/>
      <c r="G1" s="28"/>
      <c r="H1" s="29" t="s">
        <v>109</v>
      </c>
      <c r="I1" s="30"/>
      <c r="J1" s="30"/>
      <c r="K1" s="30"/>
      <c r="L1" s="31"/>
      <c r="M1" s="32" t="s">
        <v>110</v>
      </c>
      <c r="N1" s="33"/>
      <c r="O1" s="33"/>
      <c r="P1" s="33"/>
      <c r="Q1" s="34"/>
      <c r="R1" s="35" t="s">
        <v>111</v>
      </c>
      <c r="S1" s="36"/>
      <c r="T1" s="36"/>
      <c r="U1" s="36"/>
      <c r="V1" s="37"/>
      <c r="W1" s="41" t="s">
        <v>117</v>
      </c>
      <c r="X1" s="42"/>
      <c r="Y1" s="42"/>
      <c r="Z1" s="42"/>
      <c r="AA1" s="42"/>
    </row>
    <row r="2" spans="1:28" s="9" customFormat="1" x14ac:dyDescent="0.3">
      <c r="A2" s="6" t="s">
        <v>0</v>
      </c>
      <c r="B2" s="9" t="s">
        <v>118</v>
      </c>
      <c r="C2" s="40" t="s">
        <v>112</v>
      </c>
      <c r="D2" s="40" t="s">
        <v>113</v>
      </c>
      <c r="E2" s="40" t="s">
        <v>114</v>
      </c>
      <c r="F2" s="40" t="s">
        <v>115</v>
      </c>
      <c r="G2" s="40" t="s">
        <v>116</v>
      </c>
      <c r="H2" s="40" t="s">
        <v>112</v>
      </c>
      <c r="I2" s="40" t="s">
        <v>113</v>
      </c>
      <c r="J2" s="40" t="s">
        <v>114</v>
      </c>
      <c r="K2" s="40" t="s">
        <v>115</v>
      </c>
      <c r="L2" s="40" t="s">
        <v>116</v>
      </c>
      <c r="M2" s="40" t="s">
        <v>112</v>
      </c>
      <c r="N2" s="40" t="s">
        <v>113</v>
      </c>
      <c r="O2" s="40" t="s">
        <v>114</v>
      </c>
      <c r="P2" s="40" t="s">
        <v>115</v>
      </c>
      <c r="Q2" s="40" t="s">
        <v>116</v>
      </c>
      <c r="R2" s="40" t="s">
        <v>112</v>
      </c>
      <c r="S2" s="40" t="s">
        <v>113</v>
      </c>
      <c r="T2" s="40" t="s">
        <v>114</v>
      </c>
      <c r="U2" s="40" t="s">
        <v>115</v>
      </c>
      <c r="V2" s="40" t="s">
        <v>116</v>
      </c>
      <c r="W2" s="7" t="s">
        <v>112</v>
      </c>
      <c r="X2" s="7" t="s">
        <v>113</v>
      </c>
      <c r="Y2" s="7" t="s">
        <v>114</v>
      </c>
      <c r="Z2" s="7" t="s">
        <v>115</v>
      </c>
      <c r="AA2" s="7" t="s">
        <v>116</v>
      </c>
    </row>
    <row r="3" spans="1:28" x14ac:dyDescent="0.3">
      <c r="A3" s="11" t="s">
        <v>589</v>
      </c>
      <c r="B3" s="4" t="s">
        <v>590</v>
      </c>
      <c r="C3" s="2">
        <v>0</v>
      </c>
      <c r="D3" s="2">
        <v>0</v>
      </c>
      <c r="E3" s="2">
        <v>0</v>
      </c>
      <c r="F3" s="2">
        <v>1</v>
      </c>
      <c r="G3" s="5">
        <v>1</v>
      </c>
      <c r="H3" s="2">
        <v>0</v>
      </c>
      <c r="I3" s="2">
        <v>0</v>
      </c>
      <c r="J3" s="2">
        <v>0</v>
      </c>
      <c r="K3" s="2">
        <v>1.5</v>
      </c>
      <c r="L3" s="5">
        <v>1</v>
      </c>
      <c r="M3" s="2">
        <v>0</v>
      </c>
      <c r="N3" s="2">
        <v>0</v>
      </c>
      <c r="O3" s="2">
        <v>0</v>
      </c>
      <c r="P3" s="2">
        <v>1</v>
      </c>
      <c r="Q3" s="5">
        <v>1</v>
      </c>
      <c r="R3" s="2">
        <v>0</v>
      </c>
      <c r="S3" s="2">
        <v>0</v>
      </c>
      <c r="T3" s="2">
        <v>0</v>
      </c>
      <c r="U3" s="2">
        <v>1.5</v>
      </c>
      <c r="V3" s="5">
        <v>1</v>
      </c>
      <c r="W3" s="6">
        <v>0</v>
      </c>
      <c r="X3" s="6">
        <v>0</v>
      </c>
      <c r="Y3" s="6">
        <v>0</v>
      </c>
      <c r="Z3" s="6">
        <v>2</v>
      </c>
      <c r="AA3" s="6">
        <v>1</v>
      </c>
      <c r="AB3" s="1"/>
    </row>
    <row r="4" spans="1:28" x14ac:dyDescent="0.3">
      <c r="A4" s="11" t="s">
        <v>328</v>
      </c>
      <c r="B4" s="4" t="s">
        <v>37</v>
      </c>
      <c r="C4" s="2">
        <v>0</v>
      </c>
      <c r="D4" s="2">
        <v>1</v>
      </c>
      <c r="E4" s="2">
        <v>0</v>
      </c>
      <c r="F4" s="2">
        <v>0</v>
      </c>
      <c r="G4" s="5">
        <v>0</v>
      </c>
      <c r="H4" s="2">
        <v>0</v>
      </c>
      <c r="I4" s="2">
        <v>0</v>
      </c>
      <c r="J4" s="2">
        <v>1</v>
      </c>
      <c r="K4" s="2">
        <v>0</v>
      </c>
      <c r="L4" s="5">
        <v>0</v>
      </c>
      <c r="M4" s="2">
        <v>0</v>
      </c>
      <c r="N4" s="2">
        <v>0</v>
      </c>
      <c r="O4" s="2">
        <v>0</v>
      </c>
      <c r="P4" s="2">
        <v>0</v>
      </c>
      <c r="Q4" s="5">
        <v>0</v>
      </c>
      <c r="R4" s="2">
        <v>0</v>
      </c>
      <c r="S4" s="2">
        <v>0</v>
      </c>
      <c r="T4" s="2">
        <v>1</v>
      </c>
      <c r="U4" s="2">
        <v>0</v>
      </c>
      <c r="V4" s="5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1"/>
    </row>
    <row r="5" spans="1:28" x14ac:dyDescent="0.3">
      <c r="A5" s="11" t="s">
        <v>269</v>
      </c>
      <c r="B5" s="4" t="s">
        <v>38</v>
      </c>
      <c r="C5" s="2">
        <v>0</v>
      </c>
      <c r="D5" s="2">
        <v>1</v>
      </c>
      <c r="E5" s="2">
        <v>0</v>
      </c>
      <c r="F5" s="2">
        <v>0</v>
      </c>
      <c r="G5" s="5">
        <v>0</v>
      </c>
      <c r="H5" s="2">
        <v>0</v>
      </c>
      <c r="I5" s="2">
        <v>1</v>
      </c>
      <c r="J5" s="2">
        <v>0</v>
      </c>
      <c r="K5" s="2">
        <v>0</v>
      </c>
      <c r="L5" s="5">
        <v>0</v>
      </c>
      <c r="M5" s="2">
        <v>0</v>
      </c>
      <c r="N5" s="2">
        <v>1</v>
      </c>
      <c r="O5" s="2">
        <v>0</v>
      </c>
      <c r="P5" s="2">
        <v>0</v>
      </c>
      <c r="Q5" s="5">
        <v>0</v>
      </c>
      <c r="R5" s="2">
        <v>0</v>
      </c>
      <c r="S5" s="2">
        <v>1</v>
      </c>
      <c r="T5" s="2">
        <v>0</v>
      </c>
      <c r="U5" s="2">
        <v>0</v>
      </c>
      <c r="V5" s="5">
        <v>0</v>
      </c>
      <c r="W5" s="6">
        <v>0</v>
      </c>
      <c r="X5" s="6">
        <v>1</v>
      </c>
      <c r="Y5" s="6">
        <v>0</v>
      </c>
      <c r="Z5" s="6">
        <v>0</v>
      </c>
      <c r="AA5" s="6">
        <v>0</v>
      </c>
    </row>
    <row r="6" spans="1:28" x14ac:dyDescent="0.3">
      <c r="A6" s="11" t="s">
        <v>793</v>
      </c>
      <c r="B6" s="4" t="s">
        <v>494</v>
      </c>
      <c r="C6" s="2">
        <v>0</v>
      </c>
      <c r="D6" s="2">
        <v>1.25</v>
      </c>
      <c r="E6" s="2">
        <v>0</v>
      </c>
      <c r="F6" s="2">
        <v>0</v>
      </c>
      <c r="G6" s="5">
        <v>0</v>
      </c>
      <c r="H6" s="2">
        <v>0</v>
      </c>
      <c r="I6" s="2">
        <v>1.25</v>
      </c>
      <c r="J6" s="2">
        <v>0</v>
      </c>
      <c r="K6" s="2">
        <v>0</v>
      </c>
      <c r="L6" s="5">
        <v>0</v>
      </c>
      <c r="M6" s="2">
        <v>0</v>
      </c>
      <c r="N6" s="2">
        <v>1.25</v>
      </c>
      <c r="O6" s="2">
        <v>0</v>
      </c>
      <c r="P6" s="2">
        <v>0</v>
      </c>
      <c r="Q6" s="5">
        <v>0</v>
      </c>
      <c r="R6" s="2">
        <v>0</v>
      </c>
      <c r="S6" s="2">
        <v>1.25</v>
      </c>
      <c r="T6" s="2">
        <v>0</v>
      </c>
      <c r="U6" s="2">
        <v>0</v>
      </c>
      <c r="V6" s="5">
        <v>0</v>
      </c>
      <c r="W6" s="6">
        <v>0</v>
      </c>
      <c r="X6" s="6">
        <v>2</v>
      </c>
      <c r="Y6" s="6">
        <v>0</v>
      </c>
      <c r="Z6" s="6">
        <v>0</v>
      </c>
      <c r="AA6" s="6">
        <v>0</v>
      </c>
    </row>
    <row r="7" spans="1:28" x14ac:dyDescent="0.3">
      <c r="A7" s="11" t="s">
        <v>258</v>
      </c>
      <c r="B7" s="4" t="s">
        <v>7</v>
      </c>
      <c r="C7" s="2">
        <v>218</v>
      </c>
      <c r="D7" s="2">
        <v>72.5</v>
      </c>
      <c r="E7" s="2">
        <v>189.5</v>
      </c>
      <c r="F7" s="2">
        <v>91.75</v>
      </c>
      <c r="G7" s="5">
        <v>48</v>
      </c>
      <c r="H7" s="2">
        <v>232</v>
      </c>
      <c r="I7" s="2">
        <v>129.5</v>
      </c>
      <c r="J7" s="2">
        <v>189.5</v>
      </c>
      <c r="K7" s="2">
        <v>110.25</v>
      </c>
      <c r="L7" s="5">
        <v>16.25</v>
      </c>
      <c r="M7" s="2">
        <v>215.75</v>
      </c>
      <c r="N7" s="2">
        <v>76.75</v>
      </c>
      <c r="O7" s="2">
        <v>189.5</v>
      </c>
      <c r="P7" s="2">
        <v>98</v>
      </c>
      <c r="Q7" s="5">
        <v>48</v>
      </c>
      <c r="R7" s="2">
        <v>232</v>
      </c>
      <c r="S7" s="2">
        <v>135</v>
      </c>
      <c r="T7" s="2">
        <v>189.5</v>
      </c>
      <c r="U7" s="2">
        <v>110.25</v>
      </c>
      <c r="V7" s="5">
        <v>10</v>
      </c>
      <c r="W7" s="6">
        <v>225</v>
      </c>
      <c r="X7" s="6">
        <v>104</v>
      </c>
      <c r="Y7" s="6">
        <v>190</v>
      </c>
      <c r="Z7" s="6">
        <v>103</v>
      </c>
      <c r="AA7" s="6">
        <v>31</v>
      </c>
    </row>
    <row r="8" spans="1:28" x14ac:dyDescent="0.3">
      <c r="A8" s="11" t="s">
        <v>566</v>
      </c>
      <c r="B8" s="4" t="s">
        <v>567</v>
      </c>
      <c r="C8" s="2">
        <v>1.5</v>
      </c>
      <c r="D8" s="2">
        <v>2</v>
      </c>
      <c r="E8" s="2">
        <v>0</v>
      </c>
      <c r="F8" s="2">
        <v>0</v>
      </c>
      <c r="G8" s="5">
        <v>0</v>
      </c>
      <c r="H8" s="2">
        <v>1.5</v>
      </c>
      <c r="I8" s="2">
        <v>0.75</v>
      </c>
      <c r="J8" s="2">
        <v>0</v>
      </c>
      <c r="K8" s="2">
        <v>0</v>
      </c>
      <c r="L8" s="5">
        <v>0</v>
      </c>
      <c r="M8" s="2">
        <v>1.5</v>
      </c>
      <c r="N8" s="2">
        <v>2.25</v>
      </c>
      <c r="O8" s="2">
        <v>0</v>
      </c>
      <c r="P8" s="2">
        <v>0</v>
      </c>
      <c r="Q8" s="5">
        <v>0</v>
      </c>
      <c r="R8" s="2">
        <v>1.5</v>
      </c>
      <c r="S8" s="2">
        <v>0.75</v>
      </c>
      <c r="T8" s="2">
        <v>0</v>
      </c>
      <c r="U8" s="2">
        <v>0</v>
      </c>
      <c r="V8" s="5">
        <v>0</v>
      </c>
      <c r="W8" s="6">
        <v>2</v>
      </c>
      <c r="X8" s="6">
        <v>2</v>
      </c>
      <c r="Y8" s="6">
        <v>0</v>
      </c>
      <c r="Z8" s="6">
        <v>0</v>
      </c>
      <c r="AA8" s="6">
        <v>0</v>
      </c>
      <c r="AB8" s="1"/>
    </row>
    <row r="9" spans="1:28" x14ac:dyDescent="0.3">
      <c r="A9" s="11" t="s">
        <v>554</v>
      </c>
      <c r="B9" s="4" t="s">
        <v>555</v>
      </c>
      <c r="C9" s="2">
        <v>6.25</v>
      </c>
      <c r="D9" s="2">
        <v>11.75</v>
      </c>
      <c r="E9" s="2">
        <v>4.25</v>
      </c>
      <c r="F9" s="2">
        <v>6</v>
      </c>
      <c r="G9" s="5">
        <v>14.5</v>
      </c>
      <c r="H9" s="2">
        <v>1.5</v>
      </c>
      <c r="I9" s="2">
        <v>13.75</v>
      </c>
      <c r="J9" s="2">
        <v>6.25</v>
      </c>
      <c r="K9" s="2">
        <v>7.75</v>
      </c>
      <c r="L9" s="5">
        <v>14</v>
      </c>
      <c r="M9" s="2">
        <v>7.25</v>
      </c>
      <c r="N9" s="2">
        <v>11.75</v>
      </c>
      <c r="O9" s="2">
        <v>4.25</v>
      </c>
      <c r="P9" s="2">
        <v>6.25</v>
      </c>
      <c r="Q9" s="5">
        <v>14.25</v>
      </c>
      <c r="R9" s="2">
        <v>1.5</v>
      </c>
      <c r="S9" s="2">
        <v>13</v>
      </c>
      <c r="T9" s="2">
        <v>6.25</v>
      </c>
      <c r="U9" s="2">
        <v>8.5</v>
      </c>
      <c r="V9" s="5">
        <v>14</v>
      </c>
      <c r="W9" s="6">
        <v>5</v>
      </c>
      <c r="X9" s="6">
        <v>13</v>
      </c>
      <c r="Y9" s="6">
        <v>6</v>
      </c>
      <c r="Z9" s="6">
        <v>8</v>
      </c>
      <c r="AA9" s="6">
        <v>15</v>
      </c>
      <c r="AB9" s="1"/>
    </row>
    <row r="10" spans="1:28" x14ac:dyDescent="0.3">
      <c r="A10" s="11" t="s">
        <v>281</v>
      </c>
      <c r="B10" s="4" t="s">
        <v>39</v>
      </c>
      <c r="C10" s="2">
        <v>10.5</v>
      </c>
      <c r="D10" s="2">
        <v>4.75</v>
      </c>
      <c r="E10" s="2">
        <v>25</v>
      </c>
      <c r="F10" s="2">
        <v>11.75</v>
      </c>
      <c r="G10" s="5">
        <v>11.75</v>
      </c>
      <c r="H10" s="2">
        <v>11</v>
      </c>
      <c r="I10" s="2">
        <v>3.75</v>
      </c>
      <c r="J10" s="2">
        <v>23.5</v>
      </c>
      <c r="K10" s="2">
        <v>8.75</v>
      </c>
      <c r="L10" s="5">
        <v>8.75</v>
      </c>
      <c r="M10" s="2">
        <v>9.75</v>
      </c>
      <c r="N10" s="2">
        <v>5.25</v>
      </c>
      <c r="O10" s="2">
        <v>25.25</v>
      </c>
      <c r="P10" s="2">
        <v>12.5</v>
      </c>
      <c r="Q10" s="5">
        <v>12.75</v>
      </c>
      <c r="R10" s="2">
        <v>11</v>
      </c>
      <c r="S10" s="2">
        <v>7</v>
      </c>
      <c r="T10" s="2">
        <v>23.5</v>
      </c>
      <c r="U10" s="2">
        <v>8.75</v>
      </c>
      <c r="V10" s="5">
        <v>8.75</v>
      </c>
      <c r="W10" s="6">
        <v>11</v>
      </c>
      <c r="X10" s="6">
        <v>6</v>
      </c>
      <c r="Y10" s="6">
        <v>25</v>
      </c>
      <c r="Z10" s="6">
        <v>11</v>
      </c>
      <c r="AA10" s="6">
        <v>11</v>
      </c>
      <c r="AB10" s="1"/>
    </row>
    <row r="11" spans="1:28" x14ac:dyDescent="0.3">
      <c r="A11" s="11" t="s">
        <v>941</v>
      </c>
      <c r="B11" s="4" t="s">
        <v>942</v>
      </c>
      <c r="C11" s="2">
        <v>0.5</v>
      </c>
      <c r="D11" s="2">
        <v>0</v>
      </c>
      <c r="E11" s="2">
        <v>0</v>
      </c>
      <c r="F11" s="2">
        <v>5</v>
      </c>
      <c r="G11" s="5">
        <v>0</v>
      </c>
      <c r="H11" s="2">
        <v>0</v>
      </c>
      <c r="I11" s="2">
        <v>0</v>
      </c>
      <c r="J11" s="2">
        <v>0</v>
      </c>
      <c r="K11" s="2">
        <v>5</v>
      </c>
      <c r="L11" s="5">
        <v>0</v>
      </c>
      <c r="M11" s="2">
        <v>0.5</v>
      </c>
      <c r="N11" s="2">
        <v>0</v>
      </c>
      <c r="O11" s="2">
        <v>0</v>
      </c>
      <c r="P11" s="2">
        <v>5</v>
      </c>
      <c r="Q11" s="5">
        <v>0</v>
      </c>
      <c r="R11" s="2">
        <v>0</v>
      </c>
      <c r="S11" s="2">
        <v>0</v>
      </c>
      <c r="T11" s="2">
        <v>0</v>
      </c>
      <c r="U11" s="2">
        <v>5</v>
      </c>
      <c r="V11" s="5">
        <v>0</v>
      </c>
      <c r="W11" s="6">
        <v>1</v>
      </c>
      <c r="X11" s="6">
        <v>0</v>
      </c>
      <c r="Y11" s="6">
        <v>0</v>
      </c>
      <c r="Z11" s="6">
        <v>5</v>
      </c>
      <c r="AA11" s="6">
        <v>0</v>
      </c>
      <c r="AB11" s="1"/>
    </row>
    <row r="12" spans="1:28" x14ac:dyDescent="0.3">
      <c r="A12" s="11" t="s">
        <v>933</v>
      </c>
      <c r="B12" s="4" t="s">
        <v>934</v>
      </c>
      <c r="C12" s="2">
        <v>0</v>
      </c>
      <c r="D12" s="2">
        <v>4</v>
      </c>
      <c r="E12" s="2">
        <v>0</v>
      </c>
      <c r="F12" s="2">
        <v>0</v>
      </c>
      <c r="G12" s="5">
        <v>0</v>
      </c>
      <c r="H12" s="2">
        <v>0</v>
      </c>
      <c r="I12" s="2">
        <v>4</v>
      </c>
      <c r="J12" s="2">
        <v>0</v>
      </c>
      <c r="K12" s="2">
        <v>0</v>
      </c>
      <c r="L12" s="5">
        <v>0</v>
      </c>
      <c r="M12" s="2">
        <v>0</v>
      </c>
      <c r="N12" s="2">
        <v>4</v>
      </c>
      <c r="O12" s="2">
        <v>0</v>
      </c>
      <c r="P12" s="2">
        <v>0</v>
      </c>
      <c r="Q12" s="5">
        <v>0</v>
      </c>
      <c r="R12" s="2">
        <v>0</v>
      </c>
      <c r="S12" s="2">
        <v>4</v>
      </c>
      <c r="T12" s="2">
        <v>0</v>
      </c>
      <c r="U12" s="2">
        <v>0</v>
      </c>
      <c r="V12" s="5">
        <v>0</v>
      </c>
      <c r="W12" s="6">
        <v>0</v>
      </c>
      <c r="X12" s="6">
        <v>4</v>
      </c>
      <c r="Y12" s="6">
        <v>0</v>
      </c>
      <c r="Z12" s="6">
        <v>0</v>
      </c>
      <c r="AA12" s="6">
        <v>0</v>
      </c>
      <c r="AB12" s="1"/>
    </row>
    <row r="13" spans="1:28" x14ac:dyDescent="0.3">
      <c r="A13" s="11" t="s">
        <v>905</v>
      </c>
      <c r="B13" s="4" t="s">
        <v>906</v>
      </c>
      <c r="C13" s="2">
        <v>0</v>
      </c>
      <c r="D13" s="2">
        <v>0</v>
      </c>
      <c r="E13" s="2">
        <v>2</v>
      </c>
      <c r="F13" s="2">
        <v>0</v>
      </c>
      <c r="G13" s="5">
        <v>0</v>
      </c>
      <c r="H13" s="2">
        <v>0</v>
      </c>
      <c r="I13" s="2">
        <v>0</v>
      </c>
      <c r="J13" s="2">
        <v>2</v>
      </c>
      <c r="K13" s="2">
        <v>0</v>
      </c>
      <c r="L13" s="5">
        <v>0</v>
      </c>
      <c r="M13" s="2">
        <v>0</v>
      </c>
      <c r="N13" s="2">
        <v>0</v>
      </c>
      <c r="O13" s="2">
        <v>2</v>
      </c>
      <c r="P13" s="2">
        <v>0</v>
      </c>
      <c r="Q13" s="5">
        <v>0</v>
      </c>
      <c r="R13" s="2">
        <v>0</v>
      </c>
      <c r="S13" s="2">
        <v>0</v>
      </c>
      <c r="T13" s="2">
        <v>2</v>
      </c>
      <c r="U13" s="2">
        <v>0</v>
      </c>
      <c r="V13" s="5">
        <v>0</v>
      </c>
      <c r="W13" s="6">
        <v>0</v>
      </c>
      <c r="X13" s="6">
        <v>0</v>
      </c>
      <c r="Y13" s="6">
        <v>2</v>
      </c>
      <c r="Z13" s="6">
        <v>0</v>
      </c>
      <c r="AA13" s="6">
        <v>0</v>
      </c>
      <c r="AB13" s="1"/>
    </row>
    <row r="14" spans="1:28" x14ac:dyDescent="0.3">
      <c r="A14" s="11" t="s">
        <v>537</v>
      </c>
      <c r="B14" s="4" t="s">
        <v>538</v>
      </c>
      <c r="C14" s="2">
        <v>1.25</v>
      </c>
      <c r="D14" s="2">
        <v>1</v>
      </c>
      <c r="E14" s="2">
        <v>0</v>
      </c>
      <c r="F14" s="2">
        <v>0.5</v>
      </c>
      <c r="G14" s="5">
        <v>0</v>
      </c>
      <c r="H14" s="2">
        <v>2.25</v>
      </c>
      <c r="I14" s="2">
        <v>0</v>
      </c>
      <c r="J14" s="2">
        <v>0</v>
      </c>
      <c r="K14" s="2">
        <v>0.5</v>
      </c>
      <c r="L14" s="5">
        <v>0</v>
      </c>
      <c r="M14" s="2">
        <v>1.25</v>
      </c>
      <c r="N14" s="2">
        <v>1</v>
      </c>
      <c r="O14" s="2">
        <v>0</v>
      </c>
      <c r="P14" s="2">
        <v>0.5</v>
      </c>
      <c r="Q14" s="5">
        <v>0</v>
      </c>
      <c r="R14" s="2">
        <v>2.25</v>
      </c>
      <c r="S14" s="2">
        <v>0</v>
      </c>
      <c r="T14" s="2">
        <v>0</v>
      </c>
      <c r="U14" s="2">
        <v>0.5</v>
      </c>
      <c r="V14" s="5">
        <v>0</v>
      </c>
      <c r="W14" s="6">
        <v>2</v>
      </c>
      <c r="X14" s="6">
        <v>1</v>
      </c>
      <c r="Y14" s="6">
        <v>0</v>
      </c>
      <c r="Z14" s="6">
        <v>1</v>
      </c>
      <c r="AA14" s="6">
        <v>0</v>
      </c>
      <c r="AB14" s="1"/>
    </row>
    <row r="15" spans="1:28" x14ac:dyDescent="0.3">
      <c r="A15" s="11" t="s">
        <v>550</v>
      </c>
      <c r="B15" s="4" t="s">
        <v>551</v>
      </c>
      <c r="C15" s="2">
        <v>6</v>
      </c>
      <c r="D15" s="2">
        <v>0</v>
      </c>
      <c r="E15" s="2">
        <v>0</v>
      </c>
      <c r="F15" s="2">
        <v>0</v>
      </c>
      <c r="G15" s="5">
        <v>0</v>
      </c>
      <c r="H15" s="2">
        <v>6</v>
      </c>
      <c r="I15" s="2">
        <v>0.5</v>
      </c>
      <c r="J15" s="2">
        <v>0</v>
      </c>
      <c r="K15" s="2">
        <v>0</v>
      </c>
      <c r="L15" s="5">
        <v>0</v>
      </c>
      <c r="M15" s="2">
        <v>6</v>
      </c>
      <c r="N15" s="2">
        <v>0</v>
      </c>
      <c r="O15" s="2">
        <v>0</v>
      </c>
      <c r="P15" s="2">
        <v>0</v>
      </c>
      <c r="Q15" s="5">
        <v>0</v>
      </c>
      <c r="R15" s="2">
        <v>6</v>
      </c>
      <c r="S15" s="2">
        <v>0.5</v>
      </c>
      <c r="T15" s="2">
        <v>0</v>
      </c>
      <c r="U15" s="2">
        <v>0</v>
      </c>
      <c r="V15" s="5">
        <v>0</v>
      </c>
      <c r="W15" s="6">
        <v>6</v>
      </c>
      <c r="X15" s="6">
        <v>1</v>
      </c>
      <c r="Y15" s="6">
        <v>0</v>
      </c>
      <c r="Z15" s="6">
        <v>0</v>
      </c>
      <c r="AA15" s="6">
        <v>0</v>
      </c>
    </row>
    <row r="16" spans="1:28" x14ac:dyDescent="0.3">
      <c r="A16" s="11" t="s">
        <v>541</v>
      </c>
      <c r="B16" s="4" t="s">
        <v>542</v>
      </c>
      <c r="C16" s="2">
        <v>0</v>
      </c>
      <c r="D16" s="2">
        <v>0</v>
      </c>
      <c r="E16" s="2">
        <v>0</v>
      </c>
      <c r="F16" s="2">
        <v>8</v>
      </c>
      <c r="G16" s="5">
        <v>1</v>
      </c>
      <c r="H16" s="2">
        <v>1.25</v>
      </c>
      <c r="I16" s="2">
        <v>0</v>
      </c>
      <c r="J16" s="2">
        <v>0</v>
      </c>
      <c r="K16" s="2">
        <v>7</v>
      </c>
      <c r="L16" s="5">
        <v>1</v>
      </c>
      <c r="M16" s="2">
        <v>0</v>
      </c>
      <c r="N16" s="2">
        <v>0</v>
      </c>
      <c r="O16" s="2">
        <v>0</v>
      </c>
      <c r="P16" s="2">
        <v>8</v>
      </c>
      <c r="Q16" s="5">
        <v>1</v>
      </c>
      <c r="R16" s="2">
        <v>1.25</v>
      </c>
      <c r="S16" s="2">
        <v>0</v>
      </c>
      <c r="T16" s="2">
        <v>0</v>
      </c>
      <c r="U16" s="2">
        <v>7</v>
      </c>
      <c r="V16" s="5">
        <v>1</v>
      </c>
      <c r="W16" s="6">
        <v>1</v>
      </c>
      <c r="X16" s="6">
        <v>0</v>
      </c>
      <c r="Y16" s="6">
        <v>0</v>
      </c>
      <c r="Z16" s="6">
        <v>8</v>
      </c>
      <c r="AA16" s="6">
        <v>1</v>
      </c>
    </row>
    <row r="17" spans="1:28" x14ac:dyDescent="0.3">
      <c r="A17" s="11" t="s">
        <v>145</v>
      </c>
      <c r="B17" s="4" t="s">
        <v>146</v>
      </c>
      <c r="C17" s="2">
        <v>0</v>
      </c>
      <c r="D17" s="2">
        <v>0</v>
      </c>
      <c r="E17" s="2">
        <v>0</v>
      </c>
      <c r="F17" s="2">
        <v>0</v>
      </c>
      <c r="G17" s="5">
        <v>1</v>
      </c>
      <c r="H17" s="2">
        <v>1</v>
      </c>
      <c r="I17" s="2">
        <v>0</v>
      </c>
      <c r="J17" s="2">
        <v>0.5</v>
      </c>
      <c r="K17" s="2">
        <v>0</v>
      </c>
      <c r="L17" s="5">
        <v>0</v>
      </c>
      <c r="M17" s="2">
        <v>0</v>
      </c>
      <c r="N17" s="2">
        <v>0.25</v>
      </c>
      <c r="O17" s="2">
        <v>0</v>
      </c>
      <c r="P17" s="2">
        <v>0</v>
      </c>
      <c r="Q17" s="5">
        <v>1</v>
      </c>
      <c r="R17" s="2">
        <v>1</v>
      </c>
      <c r="S17" s="2">
        <v>0</v>
      </c>
      <c r="T17" s="2">
        <v>0.5</v>
      </c>
      <c r="U17" s="2">
        <v>0</v>
      </c>
      <c r="V17" s="5">
        <v>0</v>
      </c>
      <c r="W17" s="6">
        <v>1</v>
      </c>
      <c r="X17" s="6">
        <v>1</v>
      </c>
      <c r="Y17" s="6">
        <v>1</v>
      </c>
      <c r="Z17" s="6">
        <v>0</v>
      </c>
      <c r="AA17" s="6">
        <v>1</v>
      </c>
    </row>
    <row r="18" spans="1:28" x14ac:dyDescent="0.3">
      <c r="A18" s="11" t="s">
        <v>218</v>
      </c>
      <c r="B18" s="4" t="s">
        <v>40</v>
      </c>
      <c r="C18" s="2">
        <v>0</v>
      </c>
      <c r="D18" s="2">
        <v>0</v>
      </c>
      <c r="E18" s="2">
        <v>10.5</v>
      </c>
      <c r="F18" s="2">
        <v>0.75</v>
      </c>
      <c r="G18" s="5">
        <v>0.5</v>
      </c>
      <c r="H18" s="2">
        <v>3.5</v>
      </c>
      <c r="I18" s="2">
        <v>-0.25</v>
      </c>
      <c r="J18" s="2">
        <v>10.5</v>
      </c>
      <c r="K18" s="2">
        <v>0</v>
      </c>
      <c r="L18" s="5">
        <v>1</v>
      </c>
      <c r="M18" s="2">
        <v>0</v>
      </c>
      <c r="N18" s="2">
        <v>0</v>
      </c>
      <c r="O18" s="2">
        <v>10.5</v>
      </c>
      <c r="P18" s="2">
        <v>0.75</v>
      </c>
      <c r="Q18" s="5">
        <v>0.5</v>
      </c>
      <c r="R18" s="2">
        <v>4</v>
      </c>
      <c r="S18" s="2">
        <v>-0.25</v>
      </c>
      <c r="T18" s="2">
        <v>10.5</v>
      </c>
      <c r="U18" s="2">
        <v>0</v>
      </c>
      <c r="V18" s="5">
        <v>1</v>
      </c>
      <c r="W18" s="6">
        <v>2</v>
      </c>
      <c r="X18" s="6">
        <v>0</v>
      </c>
      <c r="Y18" s="6">
        <v>11</v>
      </c>
      <c r="Z18" s="6">
        <v>1</v>
      </c>
      <c r="AA18" s="6">
        <v>1</v>
      </c>
    </row>
    <row r="19" spans="1:28" x14ac:dyDescent="0.3">
      <c r="A19" s="11" t="s">
        <v>576</v>
      </c>
      <c r="B19" s="4" t="s">
        <v>41</v>
      </c>
      <c r="C19" s="2">
        <v>0</v>
      </c>
      <c r="D19" s="2">
        <v>0</v>
      </c>
      <c r="E19" s="2">
        <v>2.75</v>
      </c>
      <c r="F19" s="2">
        <v>1.5</v>
      </c>
      <c r="G19" s="5">
        <v>0</v>
      </c>
      <c r="H19" s="2">
        <v>0</v>
      </c>
      <c r="I19" s="2">
        <v>0</v>
      </c>
      <c r="J19" s="2">
        <v>2.75</v>
      </c>
      <c r="K19" s="2">
        <v>1.5</v>
      </c>
      <c r="L19" s="5">
        <v>0</v>
      </c>
      <c r="M19" s="2">
        <v>0</v>
      </c>
      <c r="N19" s="2">
        <v>0</v>
      </c>
      <c r="O19" s="2">
        <v>2.75</v>
      </c>
      <c r="P19" s="2">
        <v>1.5</v>
      </c>
      <c r="Q19" s="5">
        <v>0</v>
      </c>
      <c r="R19" s="2">
        <v>0</v>
      </c>
      <c r="S19" s="2">
        <v>0</v>
      </c>
      <c r="T19" s="2">
        <v>2.75</v>
      </c>
      <c r="U19" s="2">
        <v>1.5</v>
      </c>
      <c r="V19" s="5">
        <v>0</v>
      </c>
      <c r="W19" s="6">
        <v>0</v>
      </c>
      <c r="X19" s="6">
        <v>0</v>
      </c>
      <c r="Y19" s="6">
        <v>3</v>
      </c>
      <c r="Z19" s="6">
        <v>2</v>
      </c>
      <c r="AA19" s="6">
        <v>0</v>
      </c>
    </row>
    <row r="20" spans="1:28" x14ac:dyDescent="0.3">
      <c r="A20" s="11" t="s">
        <v>270</v>
      </c>
      <c r="B20" s="4" t="s">
        <v>42</v>
      </c>
      <c r="C20" s="2">
        <v>0</v>
      </c>
      <c r="D20" s="2">
        <v>2</v>
      </c>
      <c r="E20" s="2">
        <v>4.25</v>
      </c>
      <c r="F20" s="2">
        <v>1.25</v>
      </c>
      <c r="G20" s="5">
        <v>2</v>
      </c>
      <c r="H20" s="2">
        <v>0</v>
      </c>
      <c r="I20" s="2">
        <v>2</v>
      </c>
      <c r="J20" s="2">
        <v>4.25</v>
      </c>
      <c r="K20" s="2">
        <v>1.25</v>
      </c>
      <c r="L20" s="5">
        <v>2</v>
      </c>
      <c r="M20" s="2">
        <v>0</v>
      </c>
      <c r="N20" s="2">
        <v>2</v>
      </c>
      <c r="O20" s="2">
        <v>4.25</v>
      </c>
      <c r="P20" s="2">
        <v>1.25</v>
      </c>
      <c r="Q20" s="5">
        <v>2</v>
      </c>
      <c r="R20" s="2">
        <v>0</v>
      </c>
      <c r="S20" s="2">
        <v>2</v>
      </c>
      <c r="T20" s="2">
        <v>4.25</v>
      </c>
      <c r="U20" s="2">
        <v>1.25</v>
      </c>
      <c r="V20" s="5">
        <v>2</v>
      </c>
      <c r="W20" s="6">
        <v>0</v>
      </c>
      <c r="X20" s="6">
        <v>2</v>
      </c>
      <c r="Y20" s="6">
        <v>5</v>
      </c>
      <c r="Z20" s="6">
        <v>2</v>
      </c>
      <c r="AA20" s="6">
        <v>2</v>
      </c>
    </row>
    <row r="21" spans="1:28" x14ac:dyDescent="0.3">
      <c r="A21" s="11" t="s">
        <v>219</v>
      </c>
      <c r="B21" s="4" t="s">
        <v>43</v>
      </c>
      <c r="C21" s="2">
        <v>8.75</v>
      </c>
      <c r="D21" s="2">
        <v>18.25</v>
      </c>
      <c r="E21" s="2">
        <v>22</v>
      </c>
      <c r="F21" s="2">
        <v>7.5</v>
      </c>
      <c r="G21" s="5">
        <v>23.75</v>
      </c>
      <c r="H21" s="2">
        <v>3.75</v>
      </c>
      <c r="I21" s="2">
        <v>18</v>
      </c>
      <c r="J21" s="2">
        <v>22.5</v>
      </c>
      <c r="K21" s="2">
        <v>10.75</v>
      </c>
      <c r="L21" s="5">
        <v>23</v>
      </c>
      <c r="M21" s="2">
        <v>8.25</v>
      </c>
      <c r="N21" s="2">
        <v>19</v>
      </c>
      <c r="O21" s="2">
        <v>22.75</v>
      </c>
      <c r="P21" s="2">
        <v>9</v>
      </c>
      <c r="Q21" s="5">
        <v>22.25</v>
      </c>
      <c r="R21" s="2">
        <v>3.75</v>
      </c>
      <c r="S21" s="2">
        <v>18</v>
      </c>
      <c r="T21" s="2">
        <v>22.75</v>
      </c>
      <c r="U21" s="2">
        <v>10.75</v>
      </c>
      <c r="V21" s="5">
        <v>22.5</v>
      </c>
      <c r="W21" s="6">
        <v>7</v>
      </c>
      <c r="X21" s="6">
        <v>19</v>
      </c>
      <c r="Y21" s="6">
        <v>23</v>
      </c>
      <c r="Z21" s="6">
        <v>10</v>
      </c>
      <c r="AA21" s="6">
        <v>23</v>
      </c>
    </row>
    <row r="22" spans="1:28" x14ac:dyDescent="0.3">
      <c r="A22" s="11" t="s">
        <v>893</v>
      </c>
      <c r="B22" s="4" t="s">
        <v>894</v>
      </c>
      <c r="C22" s="2">
        <v>0</v>
      </c>
      <c r="D22" s="2">
        <v>0</v>
      </c>
      <c r="E22" s="2">
        <v>0</v>
      </c>
      <c r="F22" s="2">
        <v>0</v>
      </c>
      <c r="G22" s="5">
        <v>0</v>
      </c>
      <c r="H22" s="2">
        <v>0</v>
      </c>
      <c r="I22" s="2">
        <v>0</v>
      </c>
      <c r="J22" s="2">
        <v>0.25</v>
      </c>
      <c r="K22" s="2">
        <v>0</v>
      </c>
      <c r="L22" s="5">
        <v>0</v>
      </c>
      <c r="M22" s="2">
        <v>0</v>
      </c>
      <c r="N22" s="2">
        <v>1</v>
      </c>
      <c r="O22" s="2">
        <v>0</v>
      </c>
      <c r="P22" s="2">
        <v>0</v>
      </c>
      <c r="Q22" s="5">
        <v>0</v>
      </c>
      <c r="R22" s="2">
        <v>0</v>
      </c>
      <c r="S22" s="2">
        <v>0</v>
      </c>
      <c r="T22" s="2">
        <v>0</v>
      </c>
      <c r="U22" s="2">
        <v>0</v>
      </c>
      <c r="V22" s="5">
        <v>0</v>
      </c>
      <c r="W22" s="6">
        <v>0</v>
      </c>
      <c r="X22" s="6">
        <v>1</v>
      </c>
      <c r="Y22" s="6">
        <v>1</v>
      </c>
      <c r="Z22" s="6">
        <v>0</v>
      </c>
      <c r="AA22" s="6">
        <v>0</v>
      </c>
    </row>
    <row r="23" spans="1:28" x14ac:dyDescent="0.3">
      <c r="A23" s="11" t="s">
        <v>322</v>
      </c>
      <c r="B23" s="4" t="s">
        <v>44</v>
      </c>
      <c r="C23" s="2">
        <v>0</v>
      </c>
      <c r="D23" s="2">
        <v>0</v>
      </c>
      <c r="E23" s="2">
        <v>0.25</v>
      </c>
      <c r="F23" s="2">
        <v>0.5</v>
      </c>
      <c r="G23" s="5">
        <v>0</v>
      </c>
      <c r="H23" s="2">
        <v>0</v>
      </c>
      <c r="I23" s="2">
        <v>3.25</v>
      </c>
      <c r="J23" s="2">
        <v>0</v>
      </c>
      <c r="K23" s="2">
        <v>1</v>
      </c>
      <c r="L23" s="5">
        <v>1.75</v>
      </c>
      <c r="M23" s="2">
        <v>1</v>
      </c>
      <c r="N23" s="2">
        <v>0.25</v>
      </c>
      <c r="O23" s="2">
        <v>0.25</v>
      </c>
      <c r="P23" s="2">
        <v>0.5</v>
      </c>
      <c r="Q23" s="5">
        <v>0.25</v>
      </c>
      <c r="R23" s="2">
        <v>0</v>
      </c>
      <c r="S23" s="2">
        <v>0</v>
      </c>
      <c r="T23" s="2">
        <v>0</v>
      </c>
      <c r="U23" s="2">
        <v>1</v>
      </c>
      <c r="V23" s="5">
        <v>0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</row>
    <row r="24" spans="1:28" x14ac:dyDescent="0.3">
      <c r="A24" s="11" t="s">
        <v>568</v>
      </c>
      <c r="B24" s="4" t="s">
        <v>569</v>
      </c>
      <c r="C24" s="2">
        <v>0</v>
      </c>
      <c r="D24" s="2">
        <v>0</v>
      </c>
      <c r="E24" s="2">
        <v>0</v>
      </c>
      <c r="F24" s="2">
        <v>1</v>
      </c>
      <c r="G24" s="5">
        <v>0</v>
      </c>
      <c r="H24" s="2">
        <v>0</v>
      </c>
      <c r="I24" s="2">
        <v>0</v>
      </c>
      <c r="J24" s="2">
        <v>0</v>
      </c>
      <c r="K24" s="2">
        <v>0</v>
      </c>
      <c r="L24" s="5">
        <v>0</v>
      </c>
      <c r="M24" s="2">
        <v>0</v>
      </c>
      <c r="N24" s="2">
        <v>0</v>
      </c>
      <c r="O24" s="2">
        <v>0</v>
      </c>
      <c r="P24" s="2">
        <v>1</v>
      </c>
      <c r="Q24" s="5">
        <v>0</v>
      </c>
      <c r="R24" s="2">
        <v>0</v>
      </c>
      <c r="S24" s="2">
        <v>0</v>
      </c>
      <c r="T24" s="2">
        <v>0</v>
      </c>
      <c r="U24" s="2">
        <v>0</v>
      </c>
      <c r="V24" s="5">
        <v>0.75</v>
      </c>
      <c r="W24" s="6">
        <v>0</v>
      </c>
      <c r="X24" s="6">
        <v>0</v>
      </c>
      <c r="Y24" s="6">
        <v>0</v>
      </c>
      <c r="Z24" s="6">
        <v>1</v>
      </c>
      <c r="AA24" s="6">
        <v>1</v>
      </c>
    </row>
    <row r="25" spans="1:28" x14ac:dyDescent="0.3">
      <c r="A25" s="11" t="s">
        <v>254</v>
      </c>
      <c r="B25" s="4" t="s">
        <v>45</v>
      </c>
      <c r="C25" s="2">
        <v>8.5</v>
      </c>
      <c r="D25" s="2">
        <v>47.5</v>
      </c>
      <c r="E25" s="2">
        <v>58.25</v>
      </c>
      <c r="F25" s="2">
        <v>31</v>
      </c>
      <c r="G25" s="5">
        <v>14.75</v>
      </c>
      <c r="H25" s="2">
        <v>10.25</v>
      </c>
      <c r="I25" s="2">
        <v>46.5</v>
      </c>
      <c r="J25" s="2">
        <v>58.25</v>
      </c>
      <c r="K25" s="2">
        <v>29.75</v>
      </c>
      <c r="L25" s="5">
        <v>13.25</v>
      </c>
      <c r="M25" s="2">
        <v>8</v>
      </c>
      <c r="N25" s="2">
        <v>47</v>
      </c>
      <c r="O25" s="2">
        <v>58.75</v>
      </c>
      <c r="P25" s="2">
        <v>31</v>
      </c>
      <c r="Q25" s="5">
        <v>15.25</v>
      </c>
      <c r="R25" s="2">
        <v>10.75</v>
      </c>
      <c r="S25" s="2">
        <v>47.25</v>
      </c>
      <c r="T25" s="2">
        <v>59.5</v>
      </c>
      <c r="U25" s="2">
        <v>29.75</v>
      </c>
      <c r="V25" s="5">
        <v>12.5</v>
      </c>
      <c r="W25" s="6">
        <v>10</v>
      </c>
      <c r="X25" s="6">
        <v>48</v>
      </c>
      <c r="Y25" s="6">
        <v>59</v>
      </c>
      <c r="Z25" s="6">
        <v>31</v>
      </c>
      <c r="AA25" s="6">
        <v>14</v>
      </c>
      <c r="AB25" s="1"/>
    </row>
    <row r="26" spans="1:28" x14ac:dyDescent="0.3">
      <c r="A26" s="11" t="s">
        <v>299</v>
      </c>
      <c r="B26" s="4" t="s">
        <v>41</v>
      </c>
      <c r="C26" s="2">
        <v>0.5</v>
      </c>
      <c r="D26" s="2">
        <v>2.75</v>
      </c>
      <c r="E26" s="2">
        <v>0.75</v>
      </c>
      <c r="F26" s="2">
        <v>1</v>
      </c>
      <c r="G26" s="5">
        <v>0</v>
      </c>
      <c r="H26" s="2">
        <v>0.5</v>
      </c>
      <c r="I26" s="2">
        <v>2.75</v>
      </c>
      <c r="J26" s="2">
        <v>0.75</v>
      </c>
      <c r="K26" s="2">
        <v>1</v>
      </c>
      <c r="L26" s="5">
        <v>0</v>
      </c>
      <c r="M26" s="2">
        <v>0.5</v>
      </c>
      <c r="N26" s="2">
        <v>2.75</v>
      </c>
      <c r="O26" s="2">
        <v>0.75</v>
      </c>
      <c r="P26" s="2">
        <v>1</v>
      </c>
      <c r="Q26" s="5">
        <v>0</v>
      </c>
      <c r="R26" s="2">
        <v>0.5</v>
      </c>
      <c r="S26" s="2">
        <v>2.75</v>
      </c>
      <c r="T26" s="2">
        <v>0.75</v>
      </c>
      <c r="U26" s="2">
        <v>1</v>
      </c>
      <c r="V26" s="5">
        <v>0</v>
      </c>
      <c r="W26" s="6">
        <v>1</v>
      </c>
      <c r="X26" s="6">
        <v>3</v>
      </c>
      <c r="Y26" s="6">
        <v>1</v>
      </c>
      <c r="Z26" s="6">
        <v>1</v>
      </c>
      <c r="AA26" s="6">
        <v>0</v>
      </c>
      <c r="AB26" s="1"/>
    </row>
    <row r="27" spans="1:28" x14ac:dyDescent="0.3">
      <c r="A27" s="11" t="s">
        <v>243</v>
      </c>
      <c r="B27" s="4" t="s">
        <v>147</v>
      </c>
      <c r="C27" s="2">
        <v>0.25</v>
      </c>
      <c r="D27" s="2">
        <v>0.5</v>
      </c>
      <c r="E27" s="2">
        <v>0.75</v>
      </c>
      <c r="F27" s="2">
        <v>2</v>
      </c>
      <c r="G27" s="5">
        <v>0.25</v>
      </c>
      <c r="H27" s="2">
        <v>0.5</v>
      </c>
      <c r="I27" s="2">
        <v>0.5</v>
      </c>
      <c r="J27" s="2">
        <v>0.25</v>
      </c>
      <c r="K27" s="2">
        <v>1</v>
      </c>
      <c r="L27" s="5">
        <v>0.5</v>
      </c>
      <c r="M27" s="2">
        <v>0.25</v>
      </c>
      <c r="N27" s="2">
        <v>0.5</v>
      </c>
      <c r="O27" s="2">
        <v>0.75</v>
      </c>
      <c r="P27" s="2">
        <v>2</v>
      </c>
      <c r="Q27" s="5">
        <v>0.25</v>
      </c>
      <c r="R27" s="2">
        <v>0.5</v>
      </c>
      <c r="S27" s="2">
        <v>0.5</v>
      </c>
      <c r="T27" s="2">
        <v>0.25</v>
      </c>
      <c r="U27" s="2">
        <v>1</v>
      </c>
      <c r="V27" s="5">
        <v>0.5</v>
      </c>
      <c r="W27" s="6">
        <v>1</v>
      </c>
      <c r="X27" s="6">
        <v>1</v>
      </c>
      <c r="Y27" s="6">
        <v>1</v>
      </c>
      <c r="Z27" s="6">
        <v>2</v>
      </c>
      <c r="AA27" s="6">
        <v>1</v>
      </c>
      <c r="AB27" s="1"/>
    </row>
    <row r="28" spans="1:28" x14ac:dyDescent="0.3">
      <c r="A28" s="11" t="s">
        <v>763</v>
      </c>
      <c r="B28" s="4" t="s">
        <v>764</v>
      </c>
      <c r="C28" s="2">
        <v>0</v>
      </c>
      <c r="D28" s="2">
        <v>1.5</v>
      </c>
      <c r="E28" s="2">
        <v>0</v>
      </c>
      <c r="F28" s="2">
        <v>0</v>
      </c>
      <c r="G28" s="5">
        <v>0</v>
      </c>
      <c r="H28" s="2">
        <v>0</v>
      </c>
      <c r="I28" s="2">
        <v>1</v>
      </c>
      <c r="J28" s="2">
        <v>0</v>
      </c>
      <c r="K28" s="2">
        <v>0</v>
      </c>
      <c r="L28" s="5">
        <v>0</v>
      </c>
      <c r="M28" s="2">
        <v>0</v>
      </c>
      <c r="N28" s="2">
        <v>1.5</v>
      </c>
      <c r="O28" s="2">
        <v>0</v>
      </c>
      <c r="P28" s="2">
        <v>0</v>
      </c>
      <c r="Q28" s="5">
        <v>0</v>
      </c>
      <c r="R28" s="2">
        <v>0</v>
      </c>
      <c r="S28" s="2">
        <v>1</v>
      </c>
      <c r="T28" s="2">
        <v>0</v>
      </c>
      <c r="U28" s="2">
        <v>0</v>
      </c>
      <c r="V28" s="5">
        <v>0</v>
      </c>
      <c r="W28" s="6">
        <v>0</v>
      </c>
      <c r="X28" s="6">
        <v>2</v>
      </c>
      <c r="Y28" s="6">
        <v>0</v>
      </c>
      <c r="Z28" s="6">
        <v>0</v>
      </c>
      <c r="AA28" s="6">
        <v>0</v>
      </c>
      <c r="AB28" s="1"/>
    </row>
    <row r="29" spans="1:28" x14ac:dyDescent="0.3">
      <c r="A29" s="11" t="s">
        <v>556</v>
      </c>
      <c r="B29" s="4" t="s">
        <v>557</v>
      </c>
      <c r="C29" s="2">
        <v>10.5</v>
      </c>
      <c r="D29" s="2">
        <v>11.5</v>
      </c>
      <c r="E29" s="2">
        <v>2</v>
      </c>
      <c r="F29" s="2">
        <v>16.5</v>
      </c>
      <c r="G29" s="5">
        <v>35</v>
      </c>
      <c r="H29" s="2">
        <v>4.5</v>
      </c>
      <c r="I29" s="2">
        <v>14</v>
      </c>
      <c r="J29" s="2">
        <v>2</v>
      </c>
      <c r="K29" s="2">
        <v>17.5</v>
      </c>
      <c r="L29" s="5">
        <v>36.75</v>
      </c>
      <c r="M29" s="2">
        <v>7</v>
      </c>
      <c r="N29" s="2">
        <v>11.5</v>
      </c>
      <c r="O29" s="2">
        <v>2.25</v>
      </c>
      <c r="P29" s="2">
        <v>17.5</v>
      </c>
      <c r="Q29" s="5">
        <v>34</v>
      </c>
      <c r="R29" s="2">
        <v>5.25</v>
      </c>
      <c r="S29" s="2">
        <v>14.5</v>
      </c>
      <c r="T29" s="2">
        <v>2</v>
      </c>
      <c r="U29" s="2">
        <v>18.25</v>
      </c>
      <c r="V29" s="5">
        <v>36</v>
      </c>
      <c r="W29" s="6">
        <v>7</v>
      </c>
      <c r="X29" s="6">
        <v>13</v>
      </c>
      <c r="Y29" s="6">
        <v>3</v>
      </c>
      <c r="Z29" s="6">
        <v>18</v>
      </c>
      <c r="AA29" s="6">
        <v>36</v>
      </c>
      <c r="AB29" s="1"/>
    </row>
    <row r="30" spans="1:28" x14ac:dyDescent="0.3">
      <c r="A30" s="11" t="s">
        <v>290</v>
      </c>
      <c r="B30" s="4" t="s">
        <v>46</v>
      </c>
      <c r="C30" s="2">
        <v>14.25</v>
      </c>
      <c r="D30" s="2">
        <v>5</v>
      </c>
      <c r="E30" s="2">
        <v>22.25</v>
      </c>
      <c r="F30" s="2">
        <v>17.75</v>
      </c>
      <c r="G30" s="5">
        <v>7.75</v>
      </c>
      <c r="H30" s="2">
        <v>11.25</v>
      </c>
      <c r="I30" s="2">
        <v>1.75</v>
      </c>
      <c r="J30" s="2">
        <v>18</v>
      </c>
      <c r="K30" s="2">
        <v>15.25</v>
      </c>
      <c r="L30" s="5">
        <v>6.25</v>
      </c>
      <c r="M30" s="2">
        <v>13.25</v>
      </c>
      <c r="N30" s="2">
        <v>4.75</v>
      </c>
      <c r="O30" s="2">
        <v>22.5</v>
      </c>
      <c r="P30" s="2">
        <v>20.25</v>
      </c>
      <c r="Q30" s="5">
        <v>7.75</v>
      </c>
      <c r="R30" s="2">
        <v>10.25</v>
      </c>
      <c r="S30" s="2">
        <v>7.5</v>
      </c>
      <c r="T30" s="2">
        <v>18</v>
      </c>
      <c r="U30" s="2">
        <v>15.25</v>
      </c>
      <c r="V30" s="5">
        <v>6.25</v>
      </c>
      <c r="W30" s="6">
        <v>13</v>
      </c>
      <c r="X30" s="6">
        <v>5</v>
      </c>
      <c r="Y30" s="6">
        <v>21</v>
      </c>
      <c r="Z30" s="6">
        <v>18</v>
      </c>
      <c r="AA30" s="6">
        <v>7</v>
      </c>
      <c r="AB30" s="1"/>
    </row>
    <row r="31" spans="1:28" x14ac:dyDescent="0.3">
      <c r="A31" s="11" t="s">
        <v>545</v>
      </c>
      <c r="B31" s="4" t="s">
        <v>546</v>
      </c>
      <c r="C31" s="2">
        <v>0</v>
      </c>
      <c r="D31" s="2">
        <v>0</v>
      </c>
      <c r="E31" s="2">
        <v>0</v>
      </c>
      <c r="F31" s="2">
        <v>0.5</v>
      </c>
      <c r="G31" s="5">
        <v>2</v>
      </c>
      <c r="H31" s="2">
        <v>0.5</v>
      </c>
      <c r="I31" s="2">
        <v>1</v>
      </c>
      <c r="J31" s="2">
        <v>0.25</v>
      </c>
      <c r="K31" s="2">
        <v>1.5</v>
      </c>
      <c r="L31" s="5">
        <v>2</v>
      </c>
      <c r="M31" s="2">
        <v>0</v>
      </c>
      <c r="N31" s="2">
        <v>0</v>
      </c>
      <c r="O31" s="2">
        <v>0.25</v>
      </c>
      <c r="P31" s="2">
        <v>0.5</v>
      </c>
      <c r="Q31" s="5">
        <v>2</v>
      </c>
      <c r="R31" s="2">
        <v>0.75</v>
      </c>
      <c r="S31" s="2">
        <v>1</v>
      </c>
      <c r="T31" s="2">
        <v>0</v>
      </c>
      <c r="U31" s="2">
        <v>1.5</v>
      </c>
      <c r="V31" s="5">
        <v>2</v>
      </c>
      <c r="W31" s="6">
        <v>1</v>
      </c>
      <c r="X31" s="6">
        <v>1</v>
      </c>
      <c r="Y31" s="6">
        <v>1</v>
      </c>
      <c r="Z31" s="6">
        <v>1</v>
      </c>
      <c r="AA31" s="6">
        <v>2</v>
      </c>
      <c r="AB31" s="1"/>
    </row>
    <row r="32" spans="1:28" x14ac:dyDescent="0.3">
      <c r="A32" s="11" t="s">
        <v>323</v>
      </c>
      <c r="B32" s="4" t="s">
        <v>47</v>
      </c>
      <c r="C32" s="2">
        <v>8</v>
      </c>
      <c r="D32" s="2">
        <v>0</v>
      </c>
      <c r="E32" s="2">
        <v>0</v>
      </c>
      <c r="F32" s="2">
        <v>0</v>
      </c>
      <c r="G32" s="5">
        <v>0</v>
      </c>
      <c r="H32" s="2">
        <v>8</v>
      </c>
      <c r="I32" s="2">
        <v>0</v>
      </c>
      <c r="J32" s="2">
        <v>0</v>
      </c>
      <c r="K32" s="2">
        <v>0</v>
      </c>
      <c r="L32" s="5">
        <v>0</v>
      </c>
      <c r="M32" s="2">
        <v>8</v>
      </c>
      <c r="N32" s="2">
        <v>0</v>
      </c>
      <c r="O32" s="2">
        <v>0</v>
      </c>
      <c r="P32" s="2">
        <v>0</v>
      </c>
      <c r="Q32" s="5">
        <v>0</v>
      </c>
      <c r="R32" s="2">
        <v>8</v>
      </c>
      <c r="S32" s="2">
        <v>0</v>
      </c>
      <c r="T32" s="2">
        <v>0</v>
      </c>
      <c r="U32" s="2">
        <v>0</v>
      </c>
      <c r="V32" s="5">
        <v>0</v>
      </c>
      <c r="W32" s="6">
        <v>8</v>
      </c>
      <c r="X32" s="6">
        <v>0</v>
      </c>
      <c r="Y32" s="6">
        <v>0</v>
      </c>
      <c r="Z32" s="6">
        <v>0</v>
      </c>
      <c r="AA32" s="6">
        <v>0</v>
      </c>
      <c r="AB32" s="1"/>
    </row>
    <row r="33" spans="1:28" x14ac:dyDescent="0.3">
      <c r="A33" s="11" t="s">
        <v>708</v>
      </c>
      <c r="B33" s="4" t="s">
        <v>709</v>
      </c>
      <c r="C33" s="2">
        <v>0</v>
      </c>
      <c r="D33" s="2">
        <v>0</v>
      </c>
      <c r="E33" s="2">
        <v>0</v>
      </c>
      <c r="F33" s="2">
        <v>2</v>
      </c>
      <c r="G33" s="5">
        <v>2</v>
      </c>
      <c r="H33" s="2">
        <v>0</v>
      </c>
      <c r="I33" s="2">
        <v>0</v>
      </c>
      <c r="J33" s="2">
        <v>0</v>
      </c>
      <c r="K33" s="2">
        <v>2</v>
      </c>
      <c r="L33" s="5">
        <v>2</v>
      </c>
      <c r="M33" s="2">
        <v>0</v>
      </c>
      <c r="N33" s="2">
        <v>0</v>
      </c>
      <c r="O33" s="2">
        <v>0</v>
      </c>
      <c r="P33" s="2">
        <v>2</v>
      </c>
      <c r="Q33" s="5">
        <v>2</v>
      </c>
      <c r="R33" s="2">
        <v>0</v>
      </c>
      <c r="S33" s="2">
        <v>0</v>
      </c>
      <c r="T33" s="2">
        <v>0</v>
      </c>
      <c r="U33" s="2">
        <v>2</v>
      </c>
      <c r="V33" s="5">
        <v>2</v>
      </c>
      <c r="W33" s="6">
        <v>0</v>
      </c>
      <c r="X33" s="6">
        <v>0</v>
      </c>
      <c r="Y33" s="6">
        <v>0</v>
      </c>
      <c r="Z33" s="6">
        <v>2</v>
      </c>
      <c r="AA33" s="6">
        <v>2</v>
      </c>
      <c r="AB33" s="1"/>
    </row>
    <row r="34" spans="1:28" x14ac:dyDescent="0.3">
      <c r="A34" s="11" t="s">
        <v>97</v>
      </c>
      <c r="B34" s="4" t="s">
        <v>98</v>
      </c>
      <c r="C34" s="2">
        <v>0</v>
      </c>
      <c r="D34" s="2">
        <v>0</v>
      </c>
      <c r="E34" s="2">
        <v>0</v>
      </c>
      <c r="F34" s="2">
        <v>2.5</v>
      </c>
      <c r="G34" s="5">
        <v>0</v>
      </c>
      <c r="H34" s="2">
        <v>0</v>
      </c>
      <c r="I34" s="2">
        <v>0</v>
      </c>
      <c r="J34" s="2">
        <v>0</v>
      </c>
      <c r="K34" s="2">
        <v>2.5</v>
      </c>
      <c r="L34" s="5">
        <v>0</v>
      </c>
      <c r="M34" s="2">
        <v>0</v>
      </c>
      <c r="N34" s="2">
        <v>0</v>
      </c>
      <c r="O34" s="2">
        <v>0</v>
      </c>
      <c r="P34" s="2">
        <v>2.5</v>
      </c>
      <c r="Q34" s="5">
        <v>0</v>
      </c>
      <c r="R34" s="2">
        <v>0</v>
      </c>
      <c r="S34" s="2">
        <v>0</v>
      </c>
      <c r="T34" s="2">
        <v>0</v>
      </c>
      <c r="U34" s="2">
        <v>2.5</v>
      </c>
      <c r="V34" s="5">
        <v>0</v>
      </c>
      <c r="W34" s="6">
        <v>0</v>
      </c>
      <c r="X34" s="6">
        <v>0</v>
      </c>
      <c r="Y34" s="6">
        <v>0</v>
      </c>
      <c r="Z34" s="6">
        <v>3</v>
      </c>
      <c r="AA34" s="6">
        <v>0</v>
      </c>
      <c r="AB34" s="1"/>
    </row>
    <row r="35" spans="1:28" x14ac:dyDescent="0.3">
      <c r="A35" s="11" t="s">
        <v>236</v>
      </c>
      <c r="B35" s="4" t="s">
        <v>48</v>
      </c>
      <c r="C35" s="2">
        <v>2.5</v>
      </c>
      <c r="D35" s="2">
        <v>2</v>
      </c>
      <c r="E35" s="2">
        <v>3.25</v>
      </c>
      <c r="F35" s="2">
        <v>1</v>
      </c>
      <c r="G35" s="5">
        <v>0</v>
      </c>
      <c r="H35" s="2">
        <v>2.75</v>
      </c>
      <c r="I35" s="2">
        <v>2</v>
      </c>
      <c r="J35" s="2">
        <v>3.5</v>
      </c>
      <c r="K35" s="2">
        <v>2</v>
      </c>
      <c r="L35" s="5">
        <v>0.75</v>
      </c>
      <c r="M35" s="2">
        <v>2.5</v>
      </c>
      <c r="N35" s="2">
        <v>2</v>
      </c>
      <c r="O35" s="2">
        <v>3.25</v>
      </c>
      <c r="P35" s="2">
        <v>1</v>
      </c>
      <c r="Q35" s="5">
        <v>0</v>
      </c>
      <c r="R35" s="2">
        <v>2.75</v>
      </c>
      <c r="S35" s="2">
        <v>2</v>
      </c>
      <c r="T35" s="2">
        <v>3.25</v>
      </c>
      <c r="U35" s="2">
        <v>2</v>
      </c>
      <c r="V35" s="5">
        <v>0.75</v>
      </c>
      <c r="W35" s="6">
        <v>3</v>
      </c>
      <c r="X35" s="6">
        <v>2</v>
      </c>
      <c r="Y35" s="6">
        <v>4</v>
      </c>
      <c r="Z35" s="6">
        <v>2</v>
      </c>
      <c r="AA35" s="6">
        <v>1</v>
      </c>
      <c r="AB35" s="1"/>
    </row>
    <row r="36" spans="1:28" x14ac:dyDescent="0.3">
      <c r="A36" s="11" t="s">
        <v>385</v>
      </c>
      <c r="B36" s="4" t="s">
        <v>15</v>
      </c>
      <c r="C36" s="2">
        <v>0</v>
      </c>
      <c r="D36" s="2">
        <v>0</v>
      </c>
      <c r="E36" s="2">
        <v>0</v>
      </c>
      <c r="F36" s="2">
        <v>0</v>
      </c>
      <c r="G36" s="5">
        <v>0</v>
      </c>
      <c r="H36" s="2">
        <v>0</v>
      </c>
      <c r="I36" s="2">
        <v>5</v>
      </c>
      <c r="J36" s="2">
        <v>0</v>
      </c>
      <c r="K36" s="2">
        <v>0</v>
      </c>
      <c r="L36" s="5">
        <v>0</v>
      </c>
      <c r="M36" s="2">
        <v>0</v>
      </c>
      <c r="N36" s="2">
        <v>0</v>
      </c>
      <c r="O36" s="2">
        <v>0</v>
      </c>
      <c r="P36" s="2">
        <v>0</v>
      </c>
      <c r="Q36" s="5">
        <v>0</v>
      </c>
      <c r="R36" s="2">
        <v>0</v>
      </c>
      <c r="S36" s="2">
        <v>5</v>
      </c>
      <c r="T36" s="2">
        <v>0</v>
      </c>
      <c r="U36" s="2">
        <v>0</v>
      </c>
      <c r="V36" s="5">
        <v>0</v>
      </c>
      <c r="W36" s="6">
        <v>0</v>
      </c>
      <c r="X36" s="6">
        <v>3</v>
      </c>
      <c r="Y36" s="6">
        <v>0</v>
      </c>
      <c r="Z36" s="6">
        <v>0</v>
      </c>
      <c r="AA36" s="6">
        <v>0</v>
      </c>
      <c r="AB36" s="1"/>
    </row>
    <row r="37" spans="1:28" x14ac:dyDescent="0.3">
      <c r="A37" s="11" t="s">
        <v>211</v>
      </c>
      <c r="B37" s="4" t="s">
        <v>49</v>
      </c>
      <c r="C37" s="2">
        <v>2.75</v>
      </c>
      <c r="D37" s="2">
        <v>31.25</v>
      </c>
      <c r="E37" s="2">
        <v>39.25</v>
      </c>
      <c r="F37" s="2">
        <v>11.25</v>
      </c>
      <c r="G37" s="5">
        <v>15.25</v>
      </c>
      <c r="H37" s="2">
        <v>1.25</v>
      </c>
      <c r="I37" s="2">
        <v>32.5</v>
      </c>
      <c r="J37" s="2">
        <v>32.25</v>
      </c>
      <c r="K37" s="2">
        <v>12.5</v>
      </c>
      <c r="L37" s="5">
        <v>13.75</v>
      </c>
      <c r="M37" s="2">
        <v>1.5</v>
      </c>
      <c r="N37" s="2">
        <v>31.5</v>
      </c>
      <c r="O37" s="2">
        <v>40.75</v>
      </c>
      <c r="P37" s="2">
        <v>12.25</v>
      </c>
      <c r="Q37" s="5">
        <v>14.25</v>
      </c>
      <c r="R37" s="2">
        <v>0.5</v>
      </c>
      <c r="S37" s="2">
        <v>32.25</v>
      </c>
      <c r="T37" s="2">
        <v>32.5</v>
      </c>
      <c r="U37" s="2">
        <v>12.5</v>
      </c>
      <c r="V37" s="5">
        <v>11.75</v>
      </c>
      <c r="W37" s="6">
        <v>2</v>
      </c>
      <c r="X37" s="6">
        <v>32</v>
      </c>
      <c r="Y37" s="6">
        <v>37</v>
      </c>
      <c r="Z37" s="6">
        <v>13</v>
      </c>
      <c r="AA37" s="6">
        <v>14</v>
      </c>
      <c r="AB37" s="1"/>
    </row>
    <row r="38" spans="1:28" x14ac:dyDescent="0.3">
      <c r="A38" s="11" t="s">
        <v>608</v>
      </c>
      <c r="B38" s="4" t="s">
        <v>609</v>
      </c>
      <c r="C38" s="2">
        <v>0.75</v>
      </c>
      <c r="D38" s="2">
        <v>0</v>
      </c>
      <c r="E38" s="2">
        <v>0</v>
      </c>
      <c r="F38" s="2">
        <v>0</v>
      </c>
      <c r="G38" s="5">
        <v>4.5</v>
      </c>
      <c r="H38" s="2">
        <v>0</v>
      </c>
      <c r="I38" s="2">
        <v>2</v>
      </c>
      <c r="J38" s="2">
        <v>0</v>
      </c>
      <c r="K38" s="2">
        <v>0.5</v>
      </c>
      <c r="L38" s="5">
        <v>4.5</v>
      </c>
      <c r="M38" s="2">
        <v>0</v>
      </c>
      <c r="N38" s="2">
        <v>0</v>
      </c>
      <c r="O38" s="2">
        <v>0</v>
      </c>
      <c r="P38" s="2">
        <v>0</v>
      </c>
      <c r="Q38" s="5">
        <v>4.5</v>
      </c>
      <c r="R38" s="2">
        <v>0</v>
      </c>
      <c r="S38" s="2">
        <v>2</v>
      </c>
      <c r="T38" s="2">
        <v>0</v>
      </c>
      <c r="U38" s="2">
        <v>0</v>
      </c>
      <c r="V38" s="5">
        <v>4.5</v>
      </c>
      <c r="W38" s="6">
        <v>1</v>
      </c>
      <c r="X38" s="6">
        <v>1</v>
      </c>
      <c r="Y38" s="6">
        <v>0</v>
      </c>
      <c r="Z38" s="6">
        <v>1</v>
      </c>
      <c r="AA38" s="6">
        <v>5</v>
      </c>
      <c r="AB38" s="1"/>
    </row>
    <row r="39" spans="1:28" x14ac:dyDescent="0.3">
      <c r="A39" s="11" t="s">
        <v>320</v>
      </c>
      <c r="B39" s="4" t="s">
        <v>50</v>
      </c>
      <c r="C39" s="2">
        <v>0</v>
      </c>
      <c r="D39" s="2">
        <v>2.75</v>
      </c>
      <c r="E39" s="2">
        <v>1</v>
      </c>
      <c r="F39" s="2">
        <v>0</v>
      </c>
      <c r="G39" s="5">
        <v>0.5</v>
      </c>
      <c r="H39" s="2">
        <v>1.5</v>
      </c>
      <c r="I39" s="2">
        <v>3.75</v>
      </c>
      <c r="J39" s="2">
        <v>0.75</v>
      </c>
      <c r="K39" s="2">
        <v>0</v>
      </c>
      <c r="L39" s="5">
        <v>0.75</v>
      </c>
      <c r="M39" s="2">
        <v>1</v>
      </c>
      <c r="N39" s="2">
        <v>3</v>
      </c>
      <c r="O39" s="2">
        <v>1</v>
      </c>
      <c r="P39" s="2">
        <v>0</v>
      </c>
      <c r="Q39" s="5">
        <v>1</v>
      </c>
      <c r="R39" s="2">
        <v>1.5</v>
      </c>
      <c r="S39" s="2">
        <v>2.75</v>
      </c>
      <c r="T39" s="2">
        <v>0</v>
      </c>
      <c r="U39" s="2">
        <v>0</v>
      </c>
      <c r="V39" s="5">
        <v>0</v>
      </c>
      <c r="W39" s="6">
        <v>1</v>
      </c>
      <c r="X39" s="6">
        <v>4</v>
      </c>
      <c r="Y39" s="6">
        <v>1</v>
      </c>
      <c r="Z39" s="6">
        <v>0</v>
      </c>
      <c r="AA39" s="6">
        <v>1</v>
      </c>
      <c r="AB39" s="1"/>
    </row>
    <row r="40" spans="1:28" x14ac:dyDescent="0.3">
      <c r="A40" s="11" t="s">
        <v>255</v>
      </c>
      <c r="B40" s="4" t="s">
        <v>51</v>
      </c>
      <c r="C40" s="2">
        <v>20</v>
      </c>
      <c r="D40" s="2">
        <v>52.75</v>
      </c>
      <c r="E40" s="2">
        <v>39</v>
      </c>
      <c r="F40" s="2">
        <v>65.5</v>
      </c>
      <c r="G40" s="5">
        <v>43.75</v>
      </c>
      <c r="H40" s="2">
        <v>15.5</v>
      </c>
      <c r="I40" s="2">
        <v>50.75</v>
      </c>
      <c r="J40" s="2">
        <v>37</v>
      </c>
      <c r="K40" s="2">
        <v>64</v>
      </c>
      <c r="L40" s="5">
        <v>43.5</v>
      </c>
      <c r="M40" s="2">
        <v>20</v>
      </c>
      <c r="N40" s="2">
        <v>52.75</v>
      </c>
      <c r="O40" s="2">
        <v>39</v>
      </c>
      <c r="P40" s="2">
        <v>65.5</v>
      </c>
      <c r="Q40" s="5">
        <v>44.75</v>
      </c>
      <c r="R40" s="2">
        <v>15.75</v>
      </c>
      <c r="S40" s="2">
        <v>49.75</v>
      </c>
      <c r="T40" s="2">
        <v>37</v>
      </c>
      <c r="U40" s="2">
        <v>64</v>
      </c>
      <c r="V40" s="5">
        <v>43.25</v>
      </c>
      <c r="W40" s="6">
        <v>18</v>
      </c>
      <c r="X40" s="6">
        <v>52</v>
      </c>
      <c r="Y40" s="6">
        <v>38</v>
      </c>
      <c r="Z40" s="6">
        <v>65</v>
      </c>
      <c r="AA40" s="6">
        <v>44</v>
      </c>
      <c r="AB40" s="1"/>
    </row>
    <row r="41" spans="1:28" x14ac:dyDescent="0.3">
      <c r="A41" s="11" t="s">
        <v>387</v>
      </c>
      <c r="B41" s="4" t="s">
        <v>52</v>
      </c>
      <c r="C41" s="2">
        <v>0</v>
      </c>
      <c r="D41" s="2">
        <v>0</v>
      </c>
      <c r="E41" s="2">
        <v>0</v>
      </c>
      <c r="F41" s="2">
        <v>0.25</v>
      </c>
      <c r="G41" s="5">
        <v>1.25</v>
      </c>
      <c r="H41" s="2">
        <v>0.5</v>
      </c>
      <c r="I41" s="2">
        <v>0</v>
      </c>
      <c r="J41" s="2">
        <v>0</v>
      </c>
      <c r="K41" s="2">
        <v>3.25</v>
      </c>
      <c r="L41" s="5">
        <v>1.25</v>
      </c>
      <c r="M41" s="2">
        <v>0</v>
      </c>
      <c r="N41" s="2">
        <v>0</v>
      </c>
      <c r="O41" s="2">
        <v>0</v>
      </c>
      <c r="P41" s="2">
        <v>0.25</v>
      </c>
      <c r="Q41" s="5">
        <v>1</v>
      </c>
      <c r="R41" s="2">
        <v>0.5</v>
      </c>
      <c r="S41" s="2">
        <v>0</v>
      </c>
      <c r="T41" s="2">
        <v>0</v>
      </c>
      <c r="U41" s="2">
        <v>3.25</v>
      </c>
      <c r="V41" s="5">
        <v>2</v>
      </c>
      <c r="W41" s="6">
        <v>1</v>
      </c>
      <c r="X41" s="6">
        <v>0</v>
      </c>
      <c r="Y41" s="6">
        <v>0</v>
      </c>
      <c r="Z41" s="6">
        <v>2</v>
      </c>
      <c r="AA41" s="6">
        <v>2</v>
      </c>
      <c r="AB41" s="1"/>
    </row>
    <row r="42" spans="1:28" x14ac:dyDescent="0.3">
      <c r="A42" s="11" t="s">
        <v>948</v>
      </c>
      <c r="B42" s="4" t="s">
        <v>949</v>
      </c>
      <c r="C42" s="2">
        <v>0</v>
      </c>
      <c r="D42" s="2">
        <v>0</v>
      </c>
      <c r="E42" s="2">
        <v>0</v>
      </c>
      <c r="F42" s="2">
        <v>1</v>
      </c>
      <c r="G42" s="5">
        <v>0</v>
      </c>
      <c r="H42" s="2">
        <v>0</v>
      </c>
      <c r="I42" s="2">
        <v>0</v>
      </c>
      <c r="J42" s="2">
        <v>0</v>
      </c>
      <c r="K42" s="2">
        <v>1</v>
      </c>
      <c r="L42" s="5">
        <v>0</v>
      </c>
      <c r="M42" s="2">
        <v>0</v>
      </c>
      <c r="N42" s="2">
        <v>0</v>
      </c>
      <c r="O42" s="2">
        <v>0</v>
      </c>
      <c r="P42" s="2">
        <v>1</v>
      </c>
      <c r="Q42" s="5">
        <v>0</v>
      </c>
      <c r="R42" s="2">
        <v>0</v>
      </c>
      <c r="S42" s="2">
        <v>0</v>
      </c>
      <c r="T42" s="2">
        <v>0</v>
      </c>
      <c r="U42" s="2">
        <v>1</v>
      </c>
      <c r="V42" s="5">
        <v>0</v>
      </c>
      <c r="W42" s="6">
        <v>0</v>
      </c>
      <c r="X42" s="6">
        <v>0</v>
      </c>
      <c r="Y42" s="6">
        <v>0</v>
      </c>
      <c r="Z42" s="6">
        <v>1</v>
      </c>
      <c r="AA42" s="6">
        <v>0</v>
      </c>
      <c r="AB42" s="1"/>
    </row>
    <row r="43" spans="1:28" x14ac:dyDescent="0.3">
      <c r="A43" s="11" t="s">
        <v>325</v>
      </c>
      <c r="B43" s="4" t="s">
        <v>53</v>
      </c>
      <c r="C43" s="2">
        <v>1.75</v>
      </c>
      <c r="D43" s="2">
        <v>1.25</v>
      </c>
      <c r="E43" s="2">
        <v>0.25</v>
      </c>
      <c r="F43" s="2">
        <v>0</v>
      </c>
      <c r="G43" s="5">
        <v>0</v>
      </c>
      <c r="H43" s="2">
        <v>0.25</v>
      </c>
      <c r="I43" s="2">
        <v>1.25</v>
      </c>
      <c r="J43" s="2">
        <v>0.5</v>
      </c>
      <c r="K43" s="2">
        <v>0</v>
      </c>
      <c r="L43" s="5">
        <v>0</v>
      </c>
      <c r="M43" s="2">
        <v>1.75</v>
      </c>
      <c r="N43" s="2">
        <v>1.25</v>
      </c>
      <c r="O43" s="2">
        <v>0</v>
      </c>
      <c r="P43" s="2">
        <v>0</v>
      </c>
      <c r="Q43" s="5">
        <v>0</v>
      </c>
      <c r="R43" s="2">
        <v>0.25</v>
      </c>
      <c r="S43" s="2">
        <v>1.25</v>
      </c>
      <c r="T43" s="2">
        <v>0.5</v>
      </c>
      <c r="U43" s="2">
        <v>0</v>
      </c>
      <c r="V43" s="5">
        <v>0</v>
      </c>
      <c r="W43" s="6">
        <v>1</v>
      </c>
      <c r="X43" s="6">
        <v>2</v>
      </c>
      <c r="Y43" s="6">
        <v>1</v>
      </c>
      <c r="Z43" s="6">
        <v>0</v>
      </c>
      <c r="AA43" s="6">
        <v>0</v>
      </c>
      <c r="AB43" s="1"/>
    </row>
    <row r="44" spans="1:28" x14ac:dyDescent="0.3">
      <c r="A44" s="11" t="s">
        <v>733</v>
      </c>
      <c r="B44" s="4" t="s">
        <v>734</v>
      </c>
      <c r="C44" s="2">
        <v>0.5</v>
      </c>
      <c r="D44" s="2">
        <v>0</v>
      </c>
      <c r="E44" s="2">
        <v>0</v>
      </c>
      <c r="F44" s="2">
        <v>0</v>
      </c>
      <c r="G44" s="5">
        <v>1</v>
      </c>
      <c r="H44" s="2">
        <v>0.5</v>
      </c>
      <c r="I44" s="2">
        <v>0</v>
      </c>
      <c r="J44" s="2">
        <v>0</v>
      </c>
      <c r="K44" s="2">
        <v>0</v>
      </c>
      <c r="L44" s="5">
        <v>1</v>
      </c>
      <c r="M44" s="2">
        <v>0.5</v>
      </c>
      <c r="N44" s="2">
        <v>0</v>
      </c>
      <c r="O44" s="2">
        <v>0</v>
      </c>
      <c r="P44" s="2">
        <v>0</v>
      </c>
      <c r="Q44" s="5">
        <v>1</v>
      </c>
      <c r="R44" s="2">
        <v>0.5</v>
      </c>
      <c r="S44" s="2">
        <v>0</v>
      </c>
      <c r="T44" s="2">
        <v>0</v>
      </c>
      <c r="U44" s="2">
        <v>0</v>
      </c>
      <c r="V44" s="5">
        <v>1</v>
      </c>
      <c r="W44" s="6">
        <v>1</v>
      </c>
      <c r="X44" s="6">
        <v>0</v>
      </c>
      <c r="Y44" s="6">
        <v>0</v>
      </c>
      <c r="Z44" s="6">
        <v>0</v>
      </c>
      <c r="AA44" s="6">
        <v>1</v>
      </c>
      <c r="AB44" s="1"/>
    </row>
    <row r="45" spans="1:28" x14ac:dyDescent="0.3">
      <c r="A45" s="11" t="s">
        <v>717</v>
      </c>
      <c r="B45" s="4" t="s">
        <v>718</v>
      </c>
      <c r="C45" s="2">
        <v>0</v>
      </c>
      <c r="D45" s="2">
        <v>0</v>
      </c>
      <c r="E45" s="2">
        <v>0</v>
      </c>
      <c r="F45" s="2">
        <v>0</v>
      </c>
      <c r="G45" s="5">
        <v>0</v>
      </c>
      <c r="H45" s="2">
        <v>0.5</v>
      </c>
      <c r="I45" s="2">
        <v>0</v>
      </c>
      <c r="J45" s="2">
        <v>0</v>
      </c>
      <c r="K45" s="2">
        <v>0</v>
      </c>
      <c r="L45" s="5">
        <v>0</v>
      </c>
      <c r="M45" s="2">
        <v>0</v>
      </c>
      <c r="N45" s="2">
        <v>0</v>
      </c>
      <c r="O45" s="2">
        <v>0</v>
      </c>
      <c r="P45" s="2">
        <v>0</v>
      </c>
      <c r="Q45" s="5">
        <v>0</v>
      </c>
      <c r="R45" s="2">
        <v>0.5</v>
      </c>
      <c r="S45" s="2">
        <v>0</v>
      </c>
      <c r="T45" s="2">
        <v>0</v>
      </c>
      <c r="U45" s="2">
        <v>0</v>
      </c>
      <c r="V45" s="5">
        <v>0</v>
      </c>
      <c r="W45" s="6">
        <v>1</v>
      </c>
      <c r="X45" s="6">
        <v>0</v>
      </c>
      <c r="Y45" s="6">
        <v>0</v>
      </c>
      <c r="Z45" s="6">
        <v>0</v>
      </c>
      <c r="AA45" s="6">
        <v>0</v>
      </c>
      <c r="AB45" s="1"/>
    </row>
    <row r="46" spans="1:28" x14ac:dyDescent="0.3">
      <c r="A46" s="11" t="s">
        <v>367</v>
      </c>
      <c r="B46" s="4" t="s">
        <v>54</v>
      </c>
      <c r="C46" s="2">
        <v>0</v>
      </c>
      <c r="D46" s="2">
        <v>1</v>
      </c>
      <c r="E46" s="2">
        <v>1</v>
      </c>
      <c r="F46" s="2">
        <v>0</v>
      </c>
      <c r="G46" s="5">
        <v>0</v>
      </c>
      <c r="H46" s="2">
        <v>0</v>
      </c>
      <c r="I46" s="2">
        <v>0</v>
      </c>
      <c r="J46" s="2">
        <v>1</v>
      </c>
      <c r="K46" s="2">
        <v>0.5</v>
      </c>
      <c r="L46" s="5">
        <v>0</v>
      </c>
      <c r="M46" s="2">
        <v>0</v>
      </c>
      <c r="N46" s="2">
        <v>1</v>
      </c>
      <c r="O46" s="2">
        <v>1.25</v>
      </c>
      <c r="P46" s="2">
        <v>0.5</v>
      </c>
      <c r="Q46" s="5">
        <v>0</v>
      </c>
      <c r="R46" s="2">
        <v>0</v>
      </c>
      <c r="S46" s="2">
        <v>0</v>
      </c>
      <c r="T46" s="2">
        <v>1</v>
      </c>
      <c r="U46" s="2">
        <v>0.5</v>
      </c>
      <c r="V46" s="5">
        <v>0</v>
      </c>
      <c r="W46" s="6">
        <v>0</v>
      </c>
      <c r="X46" s="6">
        <v>1</v>
      </c>
      <c r="Y46" s="6">
        <v>2</v>
      </c>
      <c r="Z46" s="6">
        <v>1</v>
      </c>
      <c r="AA46" s="6">
        <v>0</v>
      </c>
      <c r="AB46" s="1"/>
    </row>
    <row r="47" spans="1:28" x14ac:dyDescent="0.3">
      <c r="A47" s="11" t="s">
        <v>695</v>
      </c>
      <c r="B47" s="4" t="s">
        <v>696</v>
      </c>
      <c r="C47" s="2">
        <v>2</v>
      </c>
      <c r="D47" s="2">
        <v>0.5</v>
      </c>
      <c r="E47" s="2">
        <v>0.5</v>
      </c>
      <c r="F47" s="2">
        <v>0</v>
      </c>
      <c r="G47" s="5">
        <v>0</v>
      </c>
      <c r="H47" s="2">
        <v>2</v>
      </c>
      <c r="I47" s="2">
        <v>0.5</v>
      </c>
      <c r="J47" s="2">
        <v>0</v>
      </c>
      <c r="K47" s="2">
        <v>0</v>
      </c>
      <c r="L47" s="5">
        <v>0</v>
      </c>
      <c r="M47" s="2">
        <v>2</v>
      </c>
      <c r="N47" s="2">
        <v>0.5</v>
      </c>
      <c r="O47" s="2">
        <v>0</v>
      </c>
      <c r="P47" s="2">
        <v>0</v>
      </c>
      <c r="Q47" s="5">
        <v>0</v>
      </c>
      <c r="R47" s="2">
        <v>2</v>
      </c>
      <c r="S47" s="2">
        <v>0.5</v>
      </c>
      <c r="T47" s="2">
        <v>0</v>
      </c>
      <c r="U47" s="2">
        <v>0</v>
      </c>
      <c r="V47" s="5">
        <v>0</v>
      </c>
      <c r="W47" s="6">
        <v>2</v>
      </c>
      <c r="X47" s="6">
        <v>1</v>
      </c>
      <c r="Y47" s="6">
        <v>1</v>
      </c>
      <c r="Z47" s="6">
        <v>0</v>
      </c>
      <c r="AA47" s="6">
        <v>0</v>
      </c>
      <c r="AB47" s="1"/>
    </row>
    <row r="48" spans="1:28" x14ac:dyDescent="0.3">
      <c r="A48" s="11" t="s">
        <v>724</v>
      </c>
      <c r="B48" s="4" t="s">
        <v>725</v>
      </c>
      <c r="C48" s="2">
        <v>5.75</v>
      </c>
      <c r="D48" s="2">
        <v>1.75</v>
      </c>
      <c r="E48" s="2">
        <v>0.5</v>
      </c>
      <c r="F48" s="2">
        <v>2</v>
      </c>
      <c r="G48" s="5">
        <v>10.5</v>
      </c>
      <c r="H48" s="2">
        <v>5.5</v>
      </c>
      <c r="I48" s="2">
        <v>2.25</v>
      </c>
      <c r="J48" s="2">
        <v>0</v>
      </c>
      <c r="K48" s="2">
        <v>3</v>
      </c>
      <c r="L48" s="5">
        <v>10</v>
      </c>
      <c r="M48" s="2">
        <v>5.75</v>
      </c>
      <c r="N48" s="2">
        <v>1.5</v>
      </c>
      <c r="O48" s="2">
        <v>0.5</v>
      </c>
      <c r="P48" s="2">
        <v>2</v>
      </c>
      <c r="Q48" s="5">
        <v>10</v>
      </c>
      <c r="R48" s="2">
        <v>5.5</v>
      </c>
      <c r="S48" s="2">
        <v>2</v>
      </c>
      <c r="T48" s="2">
        <v>0</v>
      </c>
      <c r="U48" s="2">
        <v>3.75</v>
      </c>
      <c r="V48" s="5">
        <v>10</v>
      </c>
      <c r="W48" s="6">
        <v>6</v>
      </c>
      <c r="X48" s="6">
        <v>2</v>
      </c>
      <c r="Y48" s="6">
        <v>1</v>
      </c>
      <c r="Z48" s="6">
        <v>3</v>
      </c>
      <c r="AA48" s="6">
        <v>11</v>
      </c>
      <c r="AB48" s="1"/>
    </row>
    <row r="49" spans="1:28" x14ac:dyDescent="0.3">
      <c r="A49" s="11" t="s">
        <v>282</v>
      </c>
      <c r="B49" s="4" t="s">
        <v>55</v>
      </c>
      <c r="C49" s="2">
        <v>4</v>
      </c>
      <c r="D49" s="2">
        <v>1.5</v>
      </c>
      <c r="E49" s="2">
        <v>17</v>
      </c>
      <c r="F49" s="2">
        <v>3.25</v>
      </c>
      <c r="G49" s="5">
        <v>0.5</v>
      </c>
      <c r="H49" s="2">
        <v>2.75</v>
      </c>
      <c r="I49" s="2">
        <v>2</v>
      </c>
      <c r="J49" s="2">
        <v>16</v>
      </c>
      <c r="K49" s="2">
        <v>1.75</v>
      </c>
      <c r="L49" s="5">
        <v>0</v>
      </c>
      <c r="M49" s="2">
        <v>3.5</v>
      </c>
      <c r="N49" s="2">
        <v>0.75</v>
      </c>
      <c r="O49" s="2">
        <v>16.25</v>
      </c>
      <c r="P49" s="2">
        <v>4.25</v>
      </c>
      <c r="Q49" s="5">
        <v>1</v>
      </c>
      <c r="R49" s="2">
        <v>2.75</v>
      </c>
      <c r="S49" s="2">
        <v>2.75</v>
      </c>
      <c r="T49" s="2">
        <v>16</v>
      </c>
      <c r="U49" s="2">
        <v>1.75</v>
      </c>
      <c r="V49" s="5">
        <v>0.5</v>
      </c>
      <c r="W49" s="6">
        <v>4</v>
      </c>
      <c r="X49" s="6">
        <v>2</v>
      </c>
      <c r="Y49" s="6">
        <v>17</v>
      </c>
      <c r="Z49" s="6">
        <v>3</v>
      </c>
      <c r="AA49" s="6">
        <v>1</v>
      </c>
      <c r="AB49" s="1"/>
    </row>
    <row r="50" spans="1:28" x14ac:dyDescent="0.3">
      <c r="A50" s="11" t="s">
        <v>920</v>
      </c>
      <c r="B50" s="4" t="s">
        <v>55</v>
      </c>
      <c r="C50" s="2">
        <v>0</v>
      </c>
      <c r="D50" s="2">
        <v>0</v>
      </c>
      <c r="E50" s="2">
        <v>0</v>
      </c>
      <c r="F50" s="2">
        <v>0</v>
      </c>
      <c r="G50" s="5">
        <v>1</v>
      </c>
      <c r="H50" s="2">
        <v>0</v>
      </c>
      <c r="I50" s="2">
        <v>0</v>
      </c>
      <c r="J50" s="2">
        <v>0</v>
      </c>
      <c r="K50" s="2">
        <v>0</v>
      </c>
      <c r="L50" s="5">
        <v>1</v>
      </c>
      <c r="M50" s="2">
        <v>0</v>
      </c>
      <c r="N50" s="2">
        <v>0</v>
      </c>
      <c r="O50" s="2">
        <v>0</v>
      </c>
      <c r="P50" s="2">
        <v>0</v>
      </c>
      <c r="Q50" s="5">
        <v>1</v>
      </c>
      <c r="R50" s="2">
        <v>0</v>
      </c>
      <c r="S50" s="2">
        <v>0</v>
      </c>
      <c r="T50" s="2">
        <v>0</v>
      </c>
      <c r="U50" s="2">
        <v>0</v>
      </c>
      <c r="V50" s="5">
        <v>1</v>
      </c>
      <c r="W50" s="6">
        <v>0</v>
      </c>
      <c r="X50" s="6">
        <v>0</v>
      </c>
      <c r="Y50" s="6">
        <v>0</v>
      </c>
      <c r="Z50" s="6">
        <v>0</v>
      </c>
      <c r="AA50" s="6">
        <v>1</v>
      </c>
      <c r="AB50" s="1"/>
    </row>
    <row r="51" spans="1:28" x14ac:dyDescent="0.3">
      <c r="A51" s="11" t="s">
        <v>592</v>
      </c>
      <c r="B51" s="4" t="s">
        <v>593</v>
      </c>
      <c r="C51" s="2">
        <v>0</v>
      </c>
      <c r="D51" s="2">
        <v>0.5</v>
      </c>
      <c r="E51" s="2">
        <v>0</v>
      </c>
      <c r="F51" s="2">
        <v>0</v>
      </c>
      <c r="G51" s="5">
        <v>2</v>
      </c>
      <c r="H51" s="2">
        <v>0.25</v>
      </c>
      <c r="I51" s="2">
        <v>0</v>
      </c>
      <c r="J51" s="2">
        <v>0</v>
      </c>
      <c r="K51" s="2">
        <v>1</v>
      </c>
      <c r="L51" s="5">
        <v>2</v>
      </c>
      <c r="M51" s="2">
        <v>0</v>
      </c>
      <c r="N51" s="2">
        <v>0.5</v>
      </c>
      <c r="O51" s="2">
        <v>0</v>
      </c>
      <c r="P51" s="2">
        <v>0</v>
      </c>
      <c r="Q51" s="5">
        <v>2</v>
      </c>
      <c r="R51" s="2">
        <v>0</v>
      </c>
      <c r="S51" s="2">
        <v>0</v>
      </c>
      <c r="T51" s="2">
        <v>0</v>
      </c>
      <c r="U51" s="2">
        <v>1</v>
      </c>
      <c r="V51" s="5">
        <v>2</v>
      </c>
      <c r="W51" s="6">
        <v>1</v>
      </c>
      <c r="X51" s="6">
        <v>1</v>
      </c>
      <c r="Y51" s="6">
        <v>0</v>
      </c>
      <c r="Z51" s="6">
        <v>1</v>
      </c>
      <c r="AA51" s="6">
        <v>2</v>
      </c>
      <c r="AB51" s="1"/>
    </row>
    <row r="52" spans="1:28" x14ac:dyDescent="0.3">
      <c r="A52" s="11" t="s">
        <v>324</v>
      </c>
      <c r="B52" s="4" t="s">
        <v>56</v>
      </c>
      <c r="C52" s="2">
        <v>2</v>
      </c>
      <c r="D52" s="2">
        <v>0</v>
      </c>
      <c r="E52" s="2">
        <v>2.5</v>
      </c>
      <c r="F52" s="2">
        <v>0</v>
      </c>
      <c r="G52" s="5">
        <v>0</v>
      </c>
      <c r="H52" s="2">
        <v>2</v>
      </c>
      <c r="I52" s="2">
        <v>0</v>
      </c>
      <c r="J52" s="2">
        <v>2.5</v>
      </c>
      <c r="K52" s="2">
        <v>0.75</v>
      </c>
      <c r="L52" s="5">
        <v>0</v>
      </c>
      <c r="M52" s="2">
        <v>2</v>
      </c>
      <c r="N52" s="2">
        <v>0</v>
      </c>
      <c r="O52" s="2">
        <v>2.5</v>
      </c>
      <c r="P52" s="2">
        <v>0</v>
      </c>
      <c r="Q52" s="5">
        <v>0</v>
      </c>
      <c r="R52" s="2">
        <v>2</v>
      </c>
      <c r="S52" s="2">
        <v>0</v>
      </c>
      <c r="T52" s="2">
        <v>2.5</v>
      </c>
      <c r="U52" s="2">
        <v>0.75</v>
      </c>
      <c r="V52" s="5">
        <v>0</v>
      </c>
      <c r="W52" s="6">
        <v>2</v>
      </c>
      <c r="X52" s="6">
        <v>0</v>
      </c>
      <c r="Y52" s="6">
        <v>3</v>
      </c>
      <c r="Z52" s="6">
        <v>1</v>
      </c>
      <c r="AA52" s="6">
        <v>0</v>
      </c>
      <c r="AB52" s="1"/>
    </row>
    <row r="53" spans="1:28" x14ac:dyDescent="0.3">
      <c r="A53" s="11" t="s">
        <v>543</v>
      </c>
      <c r="B53" s="4" t="s">
        <v>544</v>
      </c>
      <c r="C53" s="2">
        <v>0</v>
      </c>
      <c r="D53" s="2">
        <v>0</v>
      </c>
      <c r="E53" s="2">
        <v>0</v>
      </c>
      <c r="F53" s="2">
        <v>5</v>
      </c>
      <c r="G53" s="5">
        <v>1</v>
      </c>
      <c r="H53" s="2">
        <v>0.5</v>
      </c>
      <c r="I53" s="2">
        <v>0.5</v>
      </c>
      <c r="J53" s="2">
        <v>0</v>
      </c>
      <c r="K53" s="2">
        <v>5</v>
      </c>
      <c r="L53" s="5">
        <v>1</v>
      </c>
      <c r="M53" s="2">
        <v>0</v>
      </c>
      <c r="N53" s="2">
        <v>0</v>
      </c>
      <c r="O53" s="2">
        <v>0</v>
      </c>
      <c r="P53" s="2">
        <v>5</v>
      </c>
      <c r="Q53" s="5">
        <v>1</v>
      </c>
      <c r="R53" s="2">
        <v>0.5</v>
      </c>
      <c r="S53" s="2">
        <v>0.5</v>
      </c>
      <c r="T53" s="2">
        <v>0</v>
      </c>
      <c r="U53" s="2">
        <v>5</v>
      </c>
      <c r="V53" s="5">
        <v>1</v>
      </c>
      <c r="W53" s="6">
        <v>1</v>
      </c>
      <c r="X53" s="6">
        <v>1</v>
      </c>
      <c r="Y53" s="6">
        <v>0</v>
      </c>
      <c r="Z53" s="6">
        <v>5</v>
      </c>
      <c r="AA53" s="6">
        <v>1</v>
      </c>
      <c r="AB53" s="1"/>
    </row>
    <row r="54" spans="1:28" x14ac:dyDescent="0.3">
      <c r="A54" s="11" t="s">
        <v>99</v>
      </c>
      <c r="B54" s="4" t="s">
        <v>100</v>
      </c>
      <c r="C54" s="2">
        <v>4</v>
      </c>
      <c r="D54" s="2">
        <v>0.5</v>
      </c>
      <c r="E54" s="2">
        <v>3</v>
      </c>
      <c r="F54" s="2">
        <v>5</v>
      </c>
      <c r="G54" s="5">
        <v>4</v>
      </c>
      <c r="H54" s="2">
        <v>4</v>
      </c>
      <c r="I54" s="2">
        <v>2.25</v>
      </c>
      <c r="J54" s="2">
        <v>3</v>
      </c>
      <c r="K54" s="2">
        <v>4.5</v>
      </c>
      <c r="L54" s="5">
        <v>2</v>
      </c>
      <c r="M54" s="2">
        <v>4</v>
      </c>
      <c r="N54" s="2">
        <v>0.75</v>
      </c>
      <c r="O54" s="2">
        <v>3</v>
      </c>
      <c r="P54" s="2">
        <v>5</v>
      </c>
      <c r="Q54" s="5">
        <v>4</v>
      </c>
      <c r="R54" s="2">
        <v>4</v>
      </c>
      <c r="S54" s="2">
        <v>2</v>
      </c>
      <c r="T54" s="2">
        <v>3</v>
      </c>
      <c r="U54" s="2">
        <v>4.5</v>
      </c>
      <c r="V54" s="5">
        <v>2</v>
      </c>
      <c r="W54" s="6">
        <v>4</v>
      </c>
      <c r="X54" s="6">
        <v>2</v>
      </c>
      <c r="Y54" s="6">
        <v>3</v>
      </c>
      <c r="Z54" s="6">
        <v>5</v>
      </c>
      <c r="AA54" s="6">
        <v>3</v>
      </c>
      <c r="AB54" s="1"/>
    </row>
    <row r="55" spans="1:28" x14ac:dyDescent="0.3">
      <c r="A55" s="11" t="s">
        <v>244</v>
      </c>
      <c r="B55" s="4" t="s">
        <v>57</v>
      </c>
      <c r="C55" s="2">
        <v>3.75</v>
      </c>
      <c r="D55" s="2">
        <v>9</v>
      </c>
      <c r="E55" s="2">
        <v>16.25</v>
      </c>
      <c r="F55" s="2">
        <v>9</v>
      </c>
      <c r="G55" s="5">
        <v>4.25</v>
      </c>
      <c r="H55" s="2">
        <v>0.75</v>
      </c>
      <c r="I55" s="2">
        <v>11</v>
      </c>
      <c r="J55" s="2">
        <v>15.5</v>
      </c>
      <c r="K55" s="2">
        <v>9</v>
      </c>
      <c r="L55" s="5">
        <v>4.25</v>
      </c>
      <c r="M55" s="2">
        <v>2.75</v>
      </c>
      <c r="N55" s="2">
        <v>9.5</v>
      </c>
      <c r="O55" s="2">
        <v>16</v>
      </c>
      <c r="P55" s="2">
        <v>9.5</v>
      </c>
      <c r="Q55" s="5">
        <v>4.25</v>
      </c>
      <c r="R55" s="2">
        <v>0.75</v>
      </c>
      <c r="S55" s="2">
        <v>11.25</v>
      </c>
      <c r="T55" s="2">
        <v>15.5</v>
      </c>
      <c r="U55" s="2">
        <v>9</v>
      </c>
      <c r="V55" s="5">
        <v>4.25</v>
      </c>
      <c r="W55" s="6">
        <v>2</v>
      </c>
      <c r="X55" s="6">
        <v>11</v>
      </c>
      <c r="Y55" s="6">
        <v>16</v>
      </c>
      <c r="Z55" s="6">
        <v>10</v>
      </c>
      <c r="AA55" s="6">
        <v>5</v>
      </c>
      <c r="AB55" s="1"/>
    </row>
    <row r="56" spans="1:28" x14ac:dyDescent="0.3">
      <c r="A56" s="11" t="s">
        <v>722</v>
      </c>
      <c r="B56" s="4" t="s">
        <v>723</v>
      </c>
      <c r="C56" s="2">
        <v>0.25</v>
      </c>
      <c r="D56" s="2">
        <v>3</v>
      </c>
      <c r="E56" s="2">
        <v>0</v>
      </c>
      <c r="F56" s="2">
        <v>0</v>
      </c>
      <c r="G56" s="5">
        <v>0</v>
      </c>
      <c r="H56" s="2">
        <v>0</v>
      </c>
      <c r="I56" s="2">
        <v>4</v>
      </c>
      <c r="J56" s="2">
        <v>0.25</v>
      </c>
      <c r="K56" s="2">
        <v>0.25</v>
      </c>
      <c r="L56" s="5">
        <v>0</v>
      </c>
      <c r="M56" s="2">
        <v>0</v>
      </c>
      <c r="N56" s="2">
        <v>3</v>
      </c>
      <c r="O56" s="2">
        <v>0</v>
      </c>
      <c r="P56" s="2">
        <v>0</v>
      </c>
      <c r="Q56" s="5">
        <v>0</v>
      </c>
      <c r="R56" s="2">
        <v>0</v>
      </c>
      <c r="S56" s="2">
        <v>4</v>
      </c>
      <c r="T56" s="2">
        <v>0</v>
      </c>
      <c r="U56" s="2">
        <v>0.25</v>
      </c>
      <c r="V56" s="5">
        <v>0</v>
      </c>
      <c r="W56" s="6">
        <v>1</v>
      </c>
      <c r="X56" s="6">
        <v>4</v>
      </c>
      <c r="Y56" s="6">
        <v>1</v>
      </c>
      <c r="Z56" s="6">
        <v>1</v>
      </c>
      <c r="AA56" s="6">
        <v>0</v>
      </c>
      <c r="AB56" s="1"/>
    </row>
    <row r="57" spans="1:28" x14ac:dyDescent="0.3">
      <c r="A57" s="11" t="s">
        <v>313</v>
      </c>
      <c r="B57" s="4" t="s">
        <v>200</v>
      </c>
      <c r="C57" s="2">
        <v>0</v>
      </c>
      <c r="D57" s="2">
        <v>0</v>
      </c>
      <c r="E57" s="2">
        <v>0</v>
      </c>
      <c r="F57" s="2">
        <v>0</v>
      </c>
      <c r="G57" s="5">
        <v>0</v>
      </c>
      <c r="H57" s="2">
        <v>0</v>
      </c>
      <c r="I57" s="2">
        <v>0</v>
      </c>
      <c r="J57" s="2">
        <v>0</v>
      </c>
      <c r="K57" s="2">
        <v>0</v>
      </c>
      <c r="L57" s="5">
        <v>0</v>
      </c>
      <c r="M57" s="2">
        <v>0</v>
      </c>
      <c r="N57" s="2">
        <v>0.5</v>
      </c>
      <c r="O57" s="2">
        <v>0</v>
      </c>
      <c r="P57" s="2">
        <v>0</v>
      </c>
      <c r="Q57" s="5">
        <v>0</v>
      </c>
      <c r="R57" s="2">
        <v>0</v>
      </c>
      <c r="S57" s="2">
        <v>0</v>
      </c>
      <c r="T57" s="2">
        <v>0</v>
      </c>
      <c r="U57" s="2">
        <v>0</v>
      </c>
      <c r="V57" s="5">
        <v>0</v>
      </c>
      <c r="W57" s="6">
        <v>0</v>
      </c>
      <c r="X57" s="6">
        <v>1</v>
      </c>
      <c r="Y57" s="6">
        <v>0</v>
      </c>
      <c r="Z57" s="6">
        <v>0</v>
      </c>
      <c r="AA57" s="6">
        <v>0</v>
      </c>
      <c r="AB57" s="1"/>
    </row>
    <row r="58" spans="1:28" x14ac:dyDescent="0.3">
      <c r="A58" s="11" t="s">
        <v>321</v>
      </c>
      <c r="B58" s="4" t="s">
        <v>58</v>
      </c>
      <c r="C58" s="2">
        <v>0.5</v>
      </c>
      <c r="D58" s="2">
        <v>0</v>
      </c>
      <c r="E58" s="2">
        <v>0.5</v>
      </c>
      <c r="F58" s="2">
        <v>1</v>
      </c>
      <c r="G58" s="5">
        <v>0.5</v>
      </c>
      <c r="H58" s="2">
        <v>0.5</v>
      </c>
      <c r="I58" s="2">
        <v>0.75</v>
      </c>
      <c r="J58" s="2">
        <v>0.75</v>
      </c>
      <c r="K58" s="2">
        <v>1.5</v>
      </c>
      <c r="L58" s="5">
        <v>1</v>
      </c>
      <c r="M58" s="2">
        <v>0.75</v>
      </c>
      <c r="N58" s="2">
        <v>0</v>
      </c>
      <c r="O58" s="2">
        <v>0.5</v>
      </c>
      <c r="P58" s="2">
        <v>1</v>
      </c>
      <c r="Q58" s="5">
        <v>0.5</v>
      </c>
      <c r="R58" s="2">
        <v>0.5</v>
      </c>
      <c r="S58" s="2">
        <v>0</v>
      </c>
      <c r="T58" s="2">
        <v>0</v>
      </c>
      <c r="U58" s="2">
        <v>1.5</v>
      </c>
      <c r="V58" s="5">
        <v>0.5</v>
      </c>
      <c r="W58" s="6">
        <v>1</v>
      </c>
      <c r="X58" s="6">
        <v>1</v>
      </c>
      <c r="Y58" s="6">
        <v>1</v>
      </c>
      <c r="Z58" s="6">
        <v>2</v>
      </c>
      <c r="AA58" s="6">
        <v>1</v>
      </c>
      <c r="AB58" s="1"/>
    </row>
    <row r="59" spans="1:28" x14ac:dyDescent="0.3">
      <c r="A59" s="11" t="s">
        <v>245</v>
      </c>
      <c r="B59" s="4" t="s">
        <v>59</v>
      </c>
      <c r="C59" s="2">
        <v>7.75</v>
      </c>
      <c r="D59" s="2">
        <v>21.5</v>
      </c>
      <c r="E59" s="2">
        <v>22.75</v>
      </c>
      <c r="F59" s="2">
        <v>13.25</v>
      </c>
      <c r="G59" s="5">
        <v>6.25</v>
      </c>
      <c r="H59" s="2">
        <v>5</v>
      </c>
      <c r="I59" s="2">
        <v>21.25</v>
      </c>
      <c r="J59" s="2">
        <v>21.5</v>
      </c>
      <c r="K59" s="2">
        <v>13.5</v>
      </c>
      <c r="L59" s="5">
        <v>5.25</v>
      </c>
      <c r="M59" s="2">
        <v>7.75</v>
      </c>
      <c r="N59" s="2">
        <v>21.5</v>
      </c>
      <c r="O59" s="2">
        <v>22.25</v>
      </c>
      <c r="P59" s="2">
        <v>13.25</v>
      </c>
      <c r="Q59" s="5">
        <v>6.75</v>
      </c>
      <c r="R59" s="2">
        <v>5.5</v>
      </c>
      <c r="S59" s="2">
        <v>21</v>
      </c>
      <c r="T59" s="2">
        <v>21.5</v>
      </c>
      <c r="U59" s="2">
        <v>13.5</v>
      </c>
      <c r="V59" s="5">
        <v>5</v>
      </c>
      <c r="W59" s="6">
        <v>7</v>
      </c>
      <c r="X59" s="6">
        <v>22</v>
      </c>
      <c r="Y59" s="6">
        <v>22</v>
      </c>
      <c r="Z59" s="6">
        <v>14</v>
      </c>
      <c r="AA59" s="6">
        <v>6</v>
      </c>
      <c r="AB59" s="1"/>
    </row>
    <row r="60" spans="1:28" x14ac:dyDescent="0.3">
      <c r="A60" s="11" t="s">
        <v>318</v>
      </c>
      <c r="B60" s="4" t="s">
        <v>60</v>
      </c>
      <c r="C60" s="2">
        <v>0</v>
      </c>
      <c r="D60" s="2">
        <v>3</v>
      </c>
      <c r="E60" s="2">
        <v>4</v>
      </c>
      <c r="F60" s="2">
        <v>6.25</v>
      </c>
      <c r="G60" s="5">
        <v>2</v>
      </c>
      <c r="H60" s="2">
        <v>0</v>
      </c>
      <c r="I60" s="2">
        <v>3</v>
      </c>
      <c r="J60" s="2">
        <v>4</v>
      </c>
      <c r="K60" s="2">
        <v>6.5</v>
      </c>
      <c r="L60" s="5">
        <v>3</v>
      </c>
      <c r="M60" s="2">
        <v>0</v>
      </c>
      <c r="N60" s="2">
        <v>3</v>
      </c>
      <c r="O60" s="2">
        <v>4</v>
      </c>
      <c r="P60" s="2">
        <v>6.25</v>
      </c>
      <c r="Q60" s="5">
        <v>2</v>
      </c>
      <c r="R60" s="2">
        <v>0</v>
      </c>
      <c r="S60" s="2">
        <v>3</v>
      </c>
      <c r="T60" s="2">
        <v>4</v>
      </c>
      <c r="U60" s="2">
        <v>6.25</v>
      </c>
      <c r="V60" s="5">
        <v>3.5</v>
      </c>
      <c r="W60" s="6">
        <v>0</v>
      </c>
      <c r="X60" s="6">
        <v>3</v>
      </c>
      <c r="Y60" s="6">
        <v>4</v>
      </c>
      <c r="Z60" s="6">
        <v>7</v>
      </c>
      <c r="AA60" s="6">
        <v>3</v>
      </c>
      <c r="AB60" s="1"/>
    </row>
    <row r="61" spans="1:28" x14ac:dyDescent="0.3">
      <c r="A61" s="11" t="s">
        <v>220</v>
      </c>
      <c r="B61" s="4" t="s">
        <v>148</v>
      </c>
      <c r="C61" s="2">
        <v>0</v>
      </c>
      <c r="D61" s="2">
        <v>1.5</v>
      </c>
      <c r="E61" s="2">
        <v>0.5</v>
      </c>
      <c r="F61" s="2">
        <v>1.25</v>
      </c>
      <c r="G61" s="5">
        <v>0.25</v>
      </c>
      <c r="H61" s="2">
        <v>0</v>
      </c>
      <c r="I61" s="2">
        <v>1.75</v>
      </c>
      <c r="J61" s="2">
        <v>0.5</v>
      </c>
      <c r="K61" s="2">
        <v>1.25</v>
      </c>
      <c r="L61" s="5">
        <v>0.75</v>
      </c>
      <c r="M61" s="2">
        <v>0</v>
      </c>
      <c r="N61" s="2">
        <v>1.5</v>
      </c>
      <c r="O61" s="2">
        <v>0.5</v>
      </c>
      <c r="P61" s="2">
        <v>1.25</v>
      </c>
      <c r="Q61" s="5">
        <v>0.25</v>
      </c>
      <c r="R61" s="2">
        <v>0</v>
      </c>
      <c r="S61" s="2">
        <v>1.75</v>
      </c>
      <c r="T61" s="2">
        <v>0.5</v>
      </c>
      <c r="U61" s="2">
        <v>1.25</v>
      </c>
      <c r="V61" s="5">
        <v>0.75</v>
      </c>
      <c r="W61" s="6">
        <v>0</v>
      </c>
      <c r="X61" s="6">
        <v>2</v>
      </c>
      <c r="Y61" s="6">
        <v>1</v>
      </c>
      <c r="Z61" s="6">
        <v>2</v>
      </c>
      <c r="AA61" s="6">
        <v>1</v>
      </c>
      <c r="AB61" s="1"/>
    </row>
    <row r="62" spans="1:28" x14ac:dyDescent="0.3">
      <c r="A62" s="11" t="s">
        <v>887</v>
      </c>
      <c r="B62" s="4" t="s">
        <v>148</v>
      </c>
      <c r="C62" s="2">
        <v>0</v>
      </c>
      <c r="D62" s="2">
        <v>0</v>
      </c>
      <c r="E62" s="2">
        <v>0</v>
      </c>
      <c r="F62" s="2">
        <v>0</v>
      </c>
      <c r="G62" s="5">
        <v>0</v>
      </c>
      <c r="H62" s="2">
        <v>0</v>
      </c>
      <c r="I62" s="2">
        <v>0.25</v>
      </c>
      <c r="J62" s="2">
        <v>0</v>
      </c>
      <c r="K62" s="2">
        <v>0.25</v>
      </c>
      <c r="L62" s="5">
        <v>0</v>
      </c>
      <c r="M62" s="2">
        <v>0</v>
      </c>
      <c r="N62" s="2">
        <v>0</v>
      </c>
      <c r="O62" s="2">
        <v>0</v>
      </c>
      <c r="P62" s="2">
        <v>0</v>
      </c>
      <c r="Q62" s="5">
        <v>0</v>
      </c>
      <c r="R62" s="2">
        <v>0</v>
      </c>
      <c r="S62" s="2">
        <v>0.25</v>
      </c>
      <c r="T62" s="2">
        <v>0</v>
      </c>
      <c r="U62" s="2">
        <v>0.25</v>
      </c>
      <c r="V62" s="5">
        <v>0</v>
      </c>
      <c r="W62" s="6">
        <v>0</v>
      </c>
      <c r="X62" s="6">
        <v>1</v>
      </c>
      <c r="Y62" s="6">
        <v>0</v>
      </c>
      <c r="Z62" s="6">
        <v>1</v>
      </c>
      <c r="AA62" s="6">
        <v>0</v>
      </c>
      <c r="AB62" s="1"/>
    </row>
    <row r="63" spans="1:28" x14ac:dyDescent="0.3">
      <c r="A63" s="11" t="s">
        <v>388</v>
      </c>
      <c r="B63" s="4" t="s">
        <v>16</v>
      </c>
      <c r="C63" s="2">
        <v>0</v>
      </c>
      <c r="D63" s="2">
        <v>0</v>
      </c>
      <c r="E63" s="2">
        <v>0</v>
      </c>
      <c r="F63" s="2">
        <v>350</v>
      </c>
      <c r="G63" s="5">
        <v>0</v>
      </c>
      <c r="H63" s="2">
        <v>0</v>
      </c>
      <c r="I63" s="2">
        <v>0</v>
      </c>
      <c r="J63" s="2">
        <v>0</v>
      </c>
      <c r="K63" s="2">
        <v>0</v>
      </c>
      <c r="L63" s="5">
        <v>0</v>
      </c>
      <c r="M63" s="2">
        <v>0</v>
      </c>
      <c r="N63" s="2">
        <v>0</v>
      </c>
      <c r="O63" s="2">
        <v>0</v>
      </c>
      <c r="P63" s="2">
        <v>350</v>
      </c>
      <c r="Q63" s="5">
        <v>0</v>
      </c>
      <c r="R63" s="2">
        <v>0</v>
      </c>
      <c r="S63" s="2">
        <v>0</v>
      </c>
      <c r="T63" s="2">
        <v>0</v>
      </c>
      <c r="U63" s="2">
        <v>0</v>
      </c>
      <c r="V63" s="5">
        <v>0</v>
      </c>
      <c r="W63" s="6">
        <v>0</v>
      </c>
      <c r="X63" s="6">
        <v>0</v>
      </c>
      <c r="Y63" s="6">
        <v>0</v>
      </c>
      <c r="Z63" s="6">
        <v>175</v>
      </c>
      <c r="AA63" s="6">
        <v>0</v>
      </c>
      <c r="AB63" s="1"/>
    </row>
    <row r="64" spans="1:28" x14ac:dyDescent="0.3">
      <c r="A64" s="11" t="s">
        <v>268</v>
      </c>
      <c r="B64" s="4" t="s">
        <v>187</v>
      </c>
      <c r="C64" s="2">
        <v>0.5</v>
      </c>
      <c r="D64" s="2">
        <v>3</v>
      </c>
      <c r="E64" s="2">
        <v>0</v>
      </c>
      <c r="F64" s="2">
        <v>0</v>
      </c>
      <c r="G64" s="5">
        <v>0</v>
      </c>
      <c r="H64" s="2">
        <v>0</v>
      </c>
      <c r="I64" s="2">
        <v>2</v>
      </c>
      <c r="J64" s="2">
        <v>0</v>
      </c>
      <c r="K64" s="2">
        <v>0</v>
      </c>
      <c r="L64" s="5">
        <v>0</v>
      </c>
      <c r="M64" s="2">
        <v>0</v>
      </c>
      <c r="N64" s="2">
        <v>3</v>
      </c>
      <c r="O64" s="2">
        <v>0</v>
      </c>
      <c r="P64" s="2">
        <v>0.25</v>
      </c>
      <c r="Q64" s="5">
        <v>0</v>
      </c>
      <c r="R64" s="2">
        <v>0</v>
      </c>
      <c r="S64" s="2">
        <v>2</v>
      </c>
      <c r="T64" s="2">
        <v>0</v>
      </c>
      <c r="U64" s="2">
        <v>0</v>
      </c>
      <c r="V64" s="5">
        <v>0</v>
      </c>
      <c r="W64" s="6">
        <v>1</v>
      </c>
      <c r="X64" s="6">
        <v>3</v>
      </c>
      <c r="Y64" s="6">
        <v>0</v>
      </c>
      <c r="Z64" s="6">
        <v>1</v>
      </c>
      <c r="AA64" s="6">
        <v>0</v>
      </c>
      <c r="AB64" s="1"/>
    </row>
    <row r="65" spans="1:28" x14ac:dyDescent="0.3">
      <c r="A65" s="11" t="s">
        <v>726</v>
      </c>
      <c r="B65" s="4" t="s">
        <v>727</v>
      </c>
      <c r="C65" s="2">
        <v>0</v>
      </c>
      <c r="D65" s="2">
        <v>0</v>
      </c>
      <c r="E65" s="2">
        <v>0</v>
      </c>
      <c r="F65" s="2">
        <v>0</v>
      </c>
      <c r="G65" s="5">
        <v>0</v>
      </c>
      <c r="H65" s="2">
        <v>0.5</v>
      </c>
      <c r="I65" s="2">
        <v>0</v>
      </c>
      <c r="J65" s="2">
        <v>0</v>
      </c>
      <c r="K65" s="2">
        <v>0</v>
      </c>
      <c r="L65" s="5">
        <v>0</v>
      </c>
      <c r="M65" s="2">
        <v>0</v>
      </c>
      <c r="N65" s="2">
        <v>0</v>
      </c>
      <c r="O65" s="2">
        <v>0</v>
      </c>
      <c r="P65" s="2">
        <v>0</v>
      </c>
      <c r="Q65" s="5">
        <v>0</v>
      </c>
      <c r="R65" s="2">
        <v>0.5</v>
      </c>
      <c r="S65" s="2">
        <v>0</v>
      </c>
      <c r="T65" s="2">
        <v>0</v>
      </c>
      <c r="U65" s="2">
        <v>0</v>
      </c>
      <c r="V65" s="5">
        <v>0</v>
      </c>
      <c r="W65" s="6">
        <v>1</v>
      </c>
      <c r="X65" s="6">
        <v>0</v>
      </c>
      <c r="Y65" s="6">
        <v>0</v>
      </c>
      <c r="Z65" s="6">
        <v>0</v>
      </c>
      <c r="AA65" s="6">
        <v>0</v>
      </c>
      <c r="AB65" s="1"/>
    </row>
    <row r="66" spans="1:28" x14ac:dyDescent="0.3">
      <c r="A66" s="11" t="s">
        <v>699</v>
      </c>
      <c r="B66" s="4" t="s">
        <v>700</v>
      </c>
      <c r="C66" s="2">
        <v>1</v>
      </c>
      <c r="D66" s="2">
        <v>2.25</v>
      </c>
      <c r="E66" s="2">
        <v>3</v>
      </c>
      <c r="F66" s="2">
        <v>1</v>
      </c>
      <c r="G66" s="5">
        <v>1</v>
      </c>
      <c r="H66" s="2">
        <v>1</v>
      </c>
      <c r="I66" s="2">
        <v>2</v>
      </c>
      <c r="J66" s="2">
        <v>3</v>
      </c>
      <c r="K66" s="2">
        <v>1</v>
      </c>
      <c r="L66" s="5">
        <v>1</v>
      </c>
      <c r="M66" s="2">
        <v>1</v>
      </c>
      <c r="N66" s="2">
        <v>2</v>
      </c>
      <c r="O66" s="2">
        <v>3</v>
      </c>
      <c r="P66" s="2">
        <v>1</v>
      </c>
      <c r="Q66" s="5">
        <v>1</v>
      </c>
      <c r="R66" s="2">
        <v>1</v>
      </c>
      <c r="S66" s="2">
        <v>2</v>
      </c>
      <c r="T66" s="2">
        <v>3</v>
      </c>
      <c r="U66" s="2">
        <v>1</v>
      </c>
      <c r="V66" s="5">
        <v>1.25</v>
      </c>
      <c r="W66" s="6">
        <v>1</v>
      </c>
      <c r="X66" s="6">
        <v>3</v>
      </c>
      <c r="Y66" s="6">
        <v>3</v>
      </c>
      <c r="Z66" s="6">
        <v>1</v>
      </c>
      <c r="AA66" s="6">
        <v>2</v>
      </c>
      <c r="AB66" s="1"/>
    </row>
    <row r="67" spans="1:28" x14ac:dyDescent="0.3">
      <c r="A67" s="11" t="s">
        <v>923</v>
      </c>
      <c r="B67" s="4" t="s">
        <v>924</v>
      </c>
      <c r="C67" s="2">
        <v>0</v>
      </c>
      <c r="D67" s="2">
        <v>0</v>
      </c>
      <c r="E67" s="2">
        <v>0</v>
      </c>
      <c r="F67" s="2">
        <v>0</v>
      </c>
      <c r="G67" s="5">
        <v>0</v>
      </c>
      <c r="H67" s="2">
        <v>0</v>
      </c>
      <c r="I67" s="2">
        <v>0</v>
      </c>
      <c r="J67" s="2">
        <v>0</v>
      </c>
      <c r="K67" s="2">
        <v>0</v>
      </c>
      <c r="L67" s="5">
        <v>0.5</v>
      </c>
      <c r="M67" s="2">
        <v>0</v>
      </c>
      <c r="N67" s="2">
        <v>0</v>
      </c>
      <c r="O67" s="2">
        <v>0</v>
      </c>
      <c r="P67" s="2">
        <v>0</v>
      </c>
      <c r="Q67" s="5">
        <v>0</v>
      </c>
      <c r="R67" s="2">
        <v>0</v>
      </c>
      <c r="S67" s="2">
        <v>0</v>
      </c>
      <c r="T67" s="2">
        <v>0</v>
      </c>
      <c r="U67" s="2">
        <v>0</v>
      </c>
      <c r="V67" s="5">
        <v>0.5</v>
      </c>
      <c r="W67" s="6">
        <v>0</v>
      </c>
      <c r="X67" s="6">
        <v>0</v>
      </c>
      <c r="Y67" s="6">
        <v>0</v>
      </c>
      <c r="Z67" s="6">
        <v>0</v>
      </c>
      <c r="AA67" s="6">
        <v>1</v>
      </c>
      <c r="AB67" s="1"/>
    </row>
    <row r="68" spans="1:28" x14ac:dyDescent="0.3">
      <c r="A68" s="11" t="s">
        <v>444</v>
      </c>
      <c r="B68" s="4" t="s">
        <v>572</v>
      </c>
      <c r="C68" s="2">
        <v>0</v>
      </c>
      <c r="D68" s="2">
        <v>0</v>
      </c>
      <c r="E68" s="2">
        <v>0</v>
      </c>
      <c r="F68" s="2">
        <v>1</v>
      </c>
      <c r="G68" s="5">
        <v>0</v>
      </c>
      <c r="H68" s="2">
        <v>0</v>
      </c>
      <c r="I68" s="2">
        <v>0</v>
      </c>
      <c r="J68" s="2">
        <v>0</v>
      </c>
      <c r="K68" s="2">
        <v>1</v>
      </c>
      <c r="L68" s="5">
        <v>0</v>
      </c>
      <c r="M68" s="2">
        <v>0</v>
      </c>
      <c r="N68" s="2">
        <v>0</v>
      </c>
      <c r="O68" s="2">
        <v>0</v>
      </c>
      <c r="P68" s="2">
        <v>1</v>
      </c>
      <c r="Q68" s="5">
        <v>0</v>
      </c>
      <c r="R68" s="2">
        <v>0</v>
      </c>
      <c r="S68" s="2">
        <v>0</v>
      </c>
      <c r="T68" s="2">
        <v>0</v>
      </c>
      <c r="U68" s="2">
        <v>1</v>
      </c>
      <c r="V68" s="5">
        <v>0</v>
      </c>
      <c r="W68" s="6">
        <v>0</v>
      </c>
      <c r="X68" s="6">
        <v>0</v>
      </c>
      <c r="Y68" s="6">
        <v>0</v>
      </c>
      <c r="Z68" s="6">
        <v>1</v>
      </c>
      <c r="AA68" s="6">
        <v>0</v>
      </c>
      <c r="AB68" s="1"/>
    </row>
    <row r="69" spans="1:28" x14ac:dyDescent="0.3">
      <c r="A69" s="11" t="s">
        <v>766</v>
      </c>
      <c r="B69" s="4" t="s">
        <v>767</v>
      </c>
      <c r="C69" s="2">
        <v>0</v>
      </c>
      <c r="D69" s="2">
        <v>0</v>
      </c>
      <c r="E69" s="2">
        <v>0</v>
      </c>
      <c r="F69" s="2">
        <v>1</v>
      </c>
      <c r="G69" s="5">
        <v>0</v>
      </c>
      <c r="H69" s="2">
        <v>0</v>
      </c>
      <c r="I69" s="2">
        <v>0</v>
      </c>
      <c r="J69" s="2">
        <v>0</v>
      </c>
      <c r="K69" s="2">
        <v>0</v>
      </c>
      <c r="L69" s="5">
        <v>0</v>
      </c>
      <c r="M69" s="2">
        <v>0</v>
      </c>
      <c r="N69" s="2">
        <v>0</v>
      </c>
      <c r="O69" s="2">
        <v>0</v>
      </c>
      <c r="P69" s="2">
        <v>1</v>
      </c>
      <c r="Q69" s="5">
        <v>0</v>
      </c>
      <c r="R69" s="2">
        <v>0</v>
      </c>
      <c r="S69" s="2">
        <v>0</v>
      </c>
      <c r="T69" s="2">
        <v>0</v>
      </c>
      <c r="U69" s="2">
        <v>0</v>
      </c>
      <c r="V69" s="5">
        <v>0</v>
      </c>
      <c r="W69" s="6">
        <v>0</v>
      </c>
      <c r="X69" s="6">
        <v>0</v>
      </c>
      <c r="Y69" s="6">
        <v>0</v>
      </c>
      <c r="Z69" s="6">
        <v>1</v>
      </c>
      <c r="AA69" s="6">
        <v>0</v>
      </c>
      <c r="AB69" s="1"/>
    </row>
    <row r="70" spans="1:28" x14ac:dyDescent="0.3">
      <c r="A70" s="11" t="s">
        <v>300</v>
      </c>
      <c r="B70" s="4" t="s">
        <v>61</v>
      </c>
      <c r="C70" s="2">
        <v>0</v>
      </c>
      <c r="D70" s="2">
        <v>0</v>
      </c>
      <c r="E70" s="2">
        <v>0.5</v>
      </c>
      <c r="F70" s="2">
        <v>0</v>
      </c>
      <c r="G70" s="5">
        <v>0</v>
      </c>
      <c r="H70" s="2">
        <v>0</v>
      </c>
      <c r="I70" s="2">
        <v>0</v>
      </c>
      <c r="J70" s="2">
        <v>0</v>
      </c>
      <c r="K70" s="2">
        <v>0</v>
      </c>
      <c r="L70" s="5">
        <v>0</v>
      </c>
      <c r="M70" s="2">
        <v>0</v>
      </c>
      <c r="N70" s="2">
        <v>0</v>
      </c>
      <c r="O70" s="2">
        <v>0.5</v>
      </c>
      <c r="P70" s="2">
        <v>0</v>
      </c>
      <c r="Q70" s="5">
        <v>0</v>
      </c>
      <c r="R70" s="2">
        <v>0</v>
      </c>
      <c r="S70" s="2">
        <v>0</v>
      </c>
      <c r="T70" s="2">
        <v>0</v>
      </c>
      <c r="U70" s="2">
        <v>0</v>
      </c>
      <c r="V70" s="5">
        <v>0</v>
      </c>
      <c r="W70" s="6">
        <v>0</v>
      </c>
      <c r="X70" s="6">
        <v>0</v>
      </c>
      <c r="Y70" s="6">
        <v>1</v>
      </c>
      <c r="Z70" s="6">
        <v>0</v>
      </c>
      <c r="AA70" s="6">
        <v>0</v>
      </c>
      <c r="AB70" s="1"/>
    </row>
    <row r="71" spans="1:28" x14ac:dyDescent="0.3">
      <c r="A71" s="11" t="s">
        <v>714</v>
      </c>
      <c r="B71" s="4" t="s">
        <v>715</v>
      </c>
      <c r="C71" s="2">
        <v>0</v>
      </c>
      <c r="D71" s="2">
        <v>0</v>
      </c>
      <c r="E71" s="2">
        <v>0</v>
      </c>
      <c r="F71" s="2">
        <v>0</v>
      </c>
      <c r="G71" s="5">
        <v>0</v>
      </c>
      <c r="H71" s="2">
        <v>0</v>
      </c>
      <c r="I71" s="2">
        <v>3.5</v>
      </c>
      <c r="J71" s="2">
        <v>0</v>
      </c>
      <c r="K71" s="2">
        <v>0</v>
      </c>
      <c r="L71" s="5">
        <v>0</v>
      </c>
      <c r="M71" s="2">
        <v>0</v>
      </c>
      <c r="N71" s="2">
        <v>0</v>
      </c>
      <c r="O71" s="2">
        <v>0</v>
      </c>
      <c r="P71" s="2">
        <v>0</v>
      </c>
      <c r="Q71" s="5">
        <v>0</v>
      </c>
      <c r="R71" s="2">
        <v>0</v>
      </c>
      <c r="S71" s="2">
        <v>3.5</v>
      </c>
      <c r="T71" s="2">
        <v>0</v>
      </c>
      <c r="U71" s="2">
        <v>0</v>
      </c>
      <c r="V71" s="5">
        <v>0</v>
      </c>
      <c r="W71" s="6">
        <v>0</v>
      </c>
      <c r="X71" s="6">
        <v>2</v>
      </c>
      <c r="Y71" s="6">
        <v>0</v>
      </c>
      <c r="Z71" s="6">
        <v>0</v>
      </c>
      <c r="AA71" s="6">
        <v>0</v>
      </c>
      <c r="AB71" s="1"/>
    </row>
    <row r="72" spans="1:28" x14ac:dyDescent="0.3">
      <c r="A72" s="11" t="s">
        <v>369</v>
      </c>
      <c r="B72" s="4" t="s">
        <v>17</v>
      </c>
      <c r="C72" s="2">
        <v>150</v>
      </c>
      <c r="D72" s="2">
        <v>0</v>
      </c>
      <c r="E72" s="2">
        <v>25</v>
      </c>
      <c r="F72" s="2">
        <v>725</v>
      </c>
      <c r="G72" s="5">
        <v>0</v>
      </c>
      <c r="H72" s="2">
        <v>150</v>
      </c>
      <c r="I72" s="2">
        <v>0</v>
      </c>
      <c r="J72" s="2">
        <v>25</v>
      </c>
      <c r="K72" s="2">
        <v>725</v>
      </c>
      <c r="L72" s="5">
        <v>0</v>
      </c>
      <c r="M72" s="2">
        <v>150</v>
      </c>
      <c r="N72" s="2">
        <v>0</v>
      </c>
      <c r="O72" s="2">
        <v>25</v>
      </c>
      <c r="P72" s="2">
        <v>725</v>
      </c>
      <c r="Q72" s="5">
        <v>0</v>
      </c>
      <c r="R72" s="2">
        <v>150</v>
      </c>
      <c r="S72" s="2">
        <v>0</v>
      </c>
      <c r="T72" s="2">
        <v>25</v>
      </c>
      <c r="U72" s="2">
        <v>725</v>
      </c>
      <c r="V72" s="5">
        <v>0</v>
      </c>
      <c r="W72" s="6">
        <v>150</v>
      </c>
      <c r="X72" s="6">
        <v>0</v>
      </c>
      <c r="Y72" s="6">
        <v>25</v>
      </c>
      <c r="Z72" s="6">
        <v>725</v>
      </c>
      <c r="AA72" s="6">
        <v>0</v>
      </c>
      <c r="AB72" s="1"/>
    </row>
    <row r="73" spans="1:28" x14ac:dyDescent="0.3">
      <c r="A73" s="11" t="s">
        <v>897</v>
      </c>
      <c r="B73" s="4" t="s">
        <v>898</v>
      </c>
      <c r="C73" s="2">
        <v>0</v>
      </c>
      <c r="D73" s="2">
        <v>0.5</v>
      </c>
      <c r="E73" s="2">
        <v>0</v>
      </c>
      <c r="F73" s="2">
        <v>1</v>
      </c>
      <c r="G73" s="5">
        <v>0</v>
      </c>
      <c r="H73" s="2">
        <v>0</v>
      </c>
      <c r="I73" s="2">
        <v>0.5</v>
      </c>
      <c r="J73" s="2">
        <v>0</v>
      </c>
      <c r="K73" s="2">
        <v>1</v>
      </c>
      <c r="L73" s="5">
        <v>0</v>
      </c>
      <c r="M73" s="2">
        <v>0</v>
      </c>
      <c r="N73" s="2">
        <v>0.5</v>
      </c>
      <c r="O73" s="2">
        <v>0</v>
      </c>
      <c r="P73" s="2">
        <v>1</v>
      </c>
      <c r="Q73" s="5">
        <v>0</v>
      </c>
      <c r="R73" s="2">
        <v>0</v>
      </c>
      <c r="S73" s="2">
        <v>0.75</v>
      </c>
      <c r="T73" s="2">
        <v>0</v>
      </c>
      <c r="U73" s="2">
        <v>1</v>
      </c>
      <c r="V73" s="5">
        <v>0</v>
      </c>
      <c r="W73" s="6">
        <v>0</v>
      </c>
      <c r="X73" s="6">
        <v>1</v>
      </c>
      <c r="Y73" s="6">
        <v>0</v>
      </c>
      <c r="Z73" s="6">
        <v>1</v>
      </c>
      <c r="AA73" s="6">
        <v>0</v>
      </c>
      <c r="AB73" s="1"/>
    </row>
    <row r="74" spans="1:28" x14ac:dyDescent="0.3">
      <c r="A74" s="11" t="s">
        <v>876</v>
      </c>
      <c r="B74" s="4" t="s">
        <v>877</v>
      </c>
      <c r="C74" s="2">
        <v>0</v>
      </c>
      <c r="D74" s="2">
        <v>0.5</v>
      </c>
      <c r="E74" s="2">
        <v>0</v>
      </c>
      <c r="F74" s="2">
        <v>0</v>
      </c>
      <c r="G74" s="5">
        <v>0</v>
      </c>
      <c r="H74" s="2">
        <v>0</v>
      </c>
      <c r="I74" s="2">
        <v>0</v>
      </c>
      <c r="J74" s="2">
        <v>0</v>
      </c>
      <c r="K74" s="2">
        <v>0</v>
      </c>
      <c r="L74" s="5">
        <v>0</v>
      </c>
      <c r="M74" s="2">
        <v>0</v>
      </c>
      <c r="N74" s="2">
        <v>0</v>
      </c>
      <c r="O74" s="2">
        <v>0</v>
      </c>
      <c r="P74" s="2">
        <v>0</v>
      </c>
      <c r="Q74" s="5">
        <v>0</v>
      </c>
      <c r="R74" s="2">
        <v>0</v>
      </c>
      <c r="S74" s="2">
        <v>0</v>
      </c>
      <c r="T74" s="2">
        <v>0</v>
      </c>
      <c r="U74" s="2">
        <v>0</v>
      </c>
      <c r="V74" s="5">
        <v>0</v>
      </c>
      <c r="W74" s="6">
        <v>0</v>
      </c>
      <c r="X74" s="6">
        <v>1</v>
      </c>
      <c r="Y74" s="6">
        <v>0</v>
      </c>
      <c r="Z74" s="6">
        <v>0</v>
      </c>
      <c r="AA74" s="6">
        <v>0</v>
      </c>
      <c r="AB74" s="1"/>
    </row>
    <row r="75" spans="1:28" x14ac:dyDescent="0.3">
      <c r="A75" s="11" t="s">
        <v>935</v>
      </c>
      <c r="B75" s="4" t="s">
        <v>936</v>
      </c>
      <c r="C75" s="2">
        <v>0</v>
      </c>
      <c r="D75" s="2">
        <v>0.5</v>
      </c>
      <c r="E75" s="2">
        <v>0</v>
      </c>
      <c r="F75" s="2">
        <v>0</v>
      </c>
      <c r="G75" s="5">
        <v>0</v>
      </c>
      <c r="H75" s="2">
        <v>0</v>
      </c>
      <c r="I75" s="2">
        <v>0.5</v>
      </c>
      <c r="J75" s="2">
        <v>0</v>
      </c>
      <c r="K75" s="2">
        <v>0</v>
      </c>
      <c r="L75" s="5">
        <v>0</v>
      </c>
      <c r="M75" s="2">
        <v>0</v>
      </c>
      <c r="N75" s="2">
        <v>0.5</v>
      </c>
      <c r="O75" s="2">
        <v>0</v>
      </c>
      <c r="P75" s="2">
        <v>0</v>
      </c>
      <c r="Q75" s="5">
        <v>0</v>
      </c>
      <c r="R75" s="2">
        <v>0</v>
      </c>
      <c r="S75" s="2">
        <v>0.5</v>
      </c>
      <c r="T75" s="2">
        <v>0</v>
      </c>
      <c r="U75" s="2">
        <v>0</v>
      </c>
      <c r="V75" s="5">
        <v>0</v>
      </c>
      <c r="W75" s="6">
        <v>0</v>
      </c>
      <c r="X75" s="6">
        <v>1</v>
      </c>
      <c r="Y75" s="6">
        <v>0</v>
      </c>
      <c r="Z75" s="6">
        <v>0</v>
      </c>
      <c r="AA75" s="6">
        <v>0</v>
      </c>
      <c r="AB75" s="1"/>
    </row>
    <row r="76" spans="1:28" x14ac:dyDescent="0.3">
      <c r="A76" s="11" t="s">
        <v>377</v>
      </c>
      <c r="B76" s="4" t="s">
        <v>209</v>
      </c>
      <c r="C76" s="2">
        <v>0</v>
      </c>
      <c r="D76" s="2">
        <v>0</v>
      </c>
      <c r="E76" s="2">
        <v>0.5</v>
      </c>
      <c r="F76" s="2">
        <v>0</v>
      </c>
      <c r="G76" s="5">
        <v>0.25</v>
      </c>
      <c r="H76" s="2">
        <v>0.75</v>
      </c>
      <c r="I76" s="2">
        <v>0</v>
      </c>
      <c r="J76" s="2">
        <v>0.5</v>
      </c>
      <c r="K76" s="2">
        <v>0</v>
      </c>
      <c r="L76" s="5">
        <v>0.25</v>
      </c>
      <c r="M76" s="2">
        <v>0</v>
      </c>
      <c r="N76" s="2">
        <v>0</v>
      </c>
      <c r="O76" s="2">
        <v>0.5</v>
      </c>
      <c r="P76" s="2">
        <v>0</v>
      </c>
      <c r="Q76" s="5">
        <v>0.25</v>
      </c>
      <c r="R76" s="2">
        <v>0.75</v>
      </c>
      <c r="S76" s="2">
        <v>0</v>
      </c>
      <c r="T76" s="2">
        <v>0.5</v>
      </c>
      <c r="U76" s="2">
        <v>0</v>
      </c>
      <c r="V76" s="5">
        <v>0.25</v>
      </c>
      <c r="W76" s="6">
        <v>1</v>
      </c>
      <c r="X76" s="6">
        <v>0</v>
      </c>
      <c r="Y76" s="6">
        <v>1</v>
      </c>
      <c r="Z76" s="6">
        <v>0</v>
      </c>
      <c r="AA76" s="6">
        <v>1</v>
      </c>
      <c r="AB76" s="1"/>
    </row>
    <row r="77" spans="1:28" x14ac:dyDescent="0.3">
      <c r="A77" s="11" t="s">
        <v>606</v>
      </c>
      <c r="B77" s="4" t="s">
        <v>607</v>
      </c>
      <c r="C77" s="2">
        <v>0</v>
      </c>
      <c r="D77" s="2">
        <v>1</v>
      </c>
      <c r="E77" s="2">
        <v>0</v>
      </c>
      <c r="F77" s="2">
        <v>0</v>
      </c>
      <c r="G77" s="5">
        <v>0</v>
      </c>
      <c r="H77" s="2">
        <v>0</v>
      </c>
      <c r="I77" s="2">
        <v>0</v>
      </c>
      <c r="J77" s="2">
        <v>0</v>
      </c>
      <c r="K77" s="2">
        <v>0</v>
      </c>
      <c r="L77" s="5">
        <v>0</v>
      </c>
      <c r="M77" s="2">
        <v>0</v>
      </c>
      <c r="N77" s="2">
        <v>1</v>
      </c>
      <c r="O77" s="2">
        <v>0</v>
      </c>
      <c r="P77" s="2">
        <v>0</v>
      </c>
      <c r="Q77" s="5">
        <v>0</v>
      </c>
      <c r="R77" s="2">
        <v>0</v>
      </c>
      <c r="S77" s="2">
        <v>0</v>
      </c>
      <c r="T77" s="2">
        <v>0</v>
      </c>
      <c r="U77" s="2">
        <v>0</v>
      </c>
      <c r="V77" s="5">
        <v>0</v>
      </c>
      <c r="W77" s="6">
        <v>0</v>
      </c>
      <c r="X77" s="6">
        <v>1</v>
      </c>
      <c r="Y77" s="6">
        <v>0</v>
      </c>
      <c r="Z77" s="6">
        <v>0</v>
      </c>
      <c r="AA77" s="6">
        <v>0</v>
      </c>
      <c r="AB77" s="1"/>
    </row>
    <row r="78" spans="1:28" x14ac:dyDescent="0.3">
      <c r="A78" s="11" t="s">
        <v>344</v>
      </c>
      <c r="B78" s="4" t="s">
        <v>62</v>
      </c>
      <c r="C78" s="2">
        <v>6.25</v>
      </c>
      <c r="D78" s="2">
        <v>7.25</v>
      </c>
      <c r="E78" s="2">
        <v>5.5</v>
      </c>
      <c r="F78" s="2">
        <v>9</v>
      </c>
      <c r="G78" s="5">
        <v>30.5</v>
      </c>
      <c r="H78" s="2">
        <v>4.75</v>
      </c>
      <c r="I78" s="2">
        <v>8.5</v>
      </c>
      <c r="J78" s="2">
        <v>5.5</v>
      </c>
      <c r="K78" s="2">
        <v>9</v>
      </c>
      <c r="L78" s="5">
        <v>36.75</v>
      </c>
      <c r="M78" s="2">
        <v>6</v>
      </c>
      <c r="N78" s="2">
        <v>7</v>
      </c>
      <c r="O78" s="2">
        <v>5.5</v>
      </c>
      <c r="P78" s="2">
        <v>9.25</v>
      </c>
      <c r="Q78" s="5">
        <v>30.5</v>
      </c>
      <c r="R78" s="2">
        <v>5</v>
      </c>
      <c r="S78" s="2">
        <v>8.5</v>
      </c>
      <c r="T78" s="2">
        <v>5.5</v>
      </c>
      <c r="U78" s="2">
        <v>9</v>
      </c>
      <c r="V78" s="5">
        <v>36.5</v>
      </c>
      <c r="W78" s="6">
        <v>6</v>
      </c>
      <c r="X78" s="6">
        <v>8</v>
      </c>
      <c r="Y78" s="6">
        <v>6</v>
      </c>
      <c r="Z78" s="6">
        <v>10</v>
      </c>
      <c r="AA78" s="6">
        <v>34</v>
      </c>
      <c r="AB78" s="1"/>
    </row>
    <row r="79" spans="1:28" x14ac:dyDescent="0.3">
      <c r="A79" s="11" t="s">
        <v>271</v>
      </c>
      <c r="B79" s="4" t="s">
        <v>63</v>
      </c>
      <c r="C79" s="2">
        <v>10.5</v>
      </c>
      <c r="D79" s="2">
        <v>6.5</v>
      </c>
      <c r="E79" s="2">
        <v>8.75</v>
      </c>
      <c r="F79" s="2">
        <v>4</v>
      </c>
      <c r="G79" s="5">
        <v>35.75</v>
      </c>
      <c r="H79" s="2">
        <v>9.75</v>
      </c>
      <c r="I79" s="2">
        <v>10.75</v>
      </c>
      <c r="J79" s="2">
        <v>8.75</v>
      </c>
      <c r="K79" s="2">
        <v>5</v>
      </c>
      <c r="L79" s="5">
        <v>38.25</v>
      </c>
      <c r="M79" s="2">
        <v>10.75</v>
      </c>
      <c r="N79" s="2">
        <v>6.5</v>
      </c>
      <c r="O79" s="2">
        <v>8.75</v>
      </c>
      <c r="P79" s="2">
        <v>4</v>
      </c>
      <c r="Q79" s="5">
        <v>36.5</v>
      </c>
      <c r="R79" s="2">
        <v>9.5</v>
      </c>
      <c r="S79" s="2">
        <v>11</v>
      </c>
      <c r="T79" s="2">
        <v>8.75</v>
      </c>
      <c r="U79" s="2">
        <v>5</v>
      </c>
      <c r="V79" s="5">
        <v>38.25</v>
      </c>
      <c r="W79" s="6">
        <v>11</v>
      </c>
      <c r="X79" s="6">
        <v>9</v>
      </c>
      <c r="Y79" s="6">
        <v>9</v>
      </c>
      <c r="Z79" s="6">
        <v>5</v>
      </c>
      <c r="AA79" s="6">
        <v>38</v>
      </c>
      <c r="AB79" s="1"/>
    </row>
    <row r="80" spans="1:28" x14ac:dyDescent="0.3">
      <c r="A80" s="11" t="s">
        <v>309</v>
      </c>
      <c r="B80" s="4" t="s">
        <v>64</v>
      </c>
      <c r="C80" s="2">
        <v>0</v>
      </c>
      <c r="D80" s="2">
        <v>2</v>
      </c>
      <c r="E80" s="2">
        <v>4.75</v>
      </c>
      <c r="F80" s="2">
        <v>0</v>
      </c>
      <c r="G80" s="5">
        <v>1.5</v>
      </c>
      <c r="H80" s="2">
        <v>0</v>
      </c>
      <c r="I80" s="2">
        <v>3</v>
      </c>
      <c r="J80" s="2">
        <v>4.75</v>
      </c>
      <c r="K80" s="2">
        <v>0</v>
      </c>
      <c r="L80" s="5">
        <v>1.5</v>
      </c>
      <c r="M80" s="2">
        <v>0</v>
      </c>
      <c r="N80" s="2">
        <v>2</v>
      </c>
      <c r="O80" s="2">
        <v>4.75</v>
      </c>
      <c r="P80" s="2">
        <v>0</v>
      </c>
      <c r="Q80" s="5">
        <v>2.25</v>
      </c>
      <c r="R80" s="2">
        <v>0</v>
      </c>
      <c r="S80" s="2">
        <v>3</v>
      </c>
      <c r="T80" s="2">
        <v>4.75</v>
      </c>
      <c r="U80" s="2">
        <v>0</v>
      </c>
      <c r="V80" s="5">
        <v>1.5</v>
      </c>
      <c r="W80" s="6">
        <v>0</v>
      </c>
      <c r="X80" s="6">
        <v>3</v>
      </c>
      <c r="Y80" s="6">
        <v>5</v>
      </c>
      <c r="Z80" s="6">
        <v>0</v>
      </c>
      <c r="AA80" s="6">
        <v>2</v>
      </c>
      <c r="AB80" s="1"/>
    </row>
    <row r="81" spans="1:28" x14ac:dyDescent="0.3">
      <c r="A81" s="11" t="s">
        <v>579</v>
      </c>
      <c r="B81" s="4" t="s">
        <v>580</v>
      </c>
      <c r="C81" s="2">
        <v>0</v>
      </c>
      <c r="D81" s="2">
        <v>0.25</v>
      </c>
      <c r="E81" s="2">
        <v>0</v>
      </c>
      <c r="F81" s="2">
        <v>0</v>
      </c>
      <c r="G81" s="5">
        <v>0</v>
      </c>
      <c r="H81" s="2">
        <v>0</v>
      </c>
      <c r="I81" s="2">
        <v>0</v>
      </c>
      <c r="J81" s="2">
        <v>0</v>
      </c>
      <c r="K81" s="2">
        <v>0</v>
      </c>
      <c r="L81" s="5">
        <v>0</v>
      </c>
      <c r="M81" s="2">
        <v>0</v>
      </c>
      <c r="N81" s="2">
        <v>0</v>
      </c>
      <c r="O81" s="2">
        <v>0</v>
      </c>
      <c r="P81" s="2">
        <v>0</v>
      </c>
      <c r="Q81" s="5">
        <v>0</v>
      </c>
      <c r="R81" s="2">
        <v>0</v>
      </c>
      <c r="S81" s="2">
        <v>0</v>
      </c>
      <c r="T81" s="2">
        <v>0</v>
      </c>
      <c r="U81" s="2">
        <v>0</v>
      </c>
      <c r="V81" s="5">
        <v>0</v>
      </c>
      <c r="W81" s="6">
        <v>0</v>
      </c>
      <c r="X81" s="6">
        <v>1</v>
      </c>
      <c r="Y81" s="6">
        <v>0</v>
      </c>
      <c r="Z81" s="6">
        <v>0</v>
      </c>
      <c r="AA81" s="6">
        <v>0</v>
      </c>
      <c r="AB81" s="1"/>
    </row>
    <row r="82" spans="1:28" x14ac:dyDescent="0.3">
      <c r="A82" s="11" t="s">
        <v>913</v>
      </c>
      <c r="B82" s="4" t="s">
        <v>914</v>
      </c>
      <c r="C82" s="2">
        <v>0</v>
      </c>
      <c r="D82" s="2">
        <v>0</v>
      </c>
      <c r="E82" s="2">
        <v>0</v>
      </c>
      <c r="F82" s="2">
        <v>245</v>
      </c>
      <c r="G82" s="5">
        <v>0</v>
      </c>
      <c r="H82" s="2">
        <v>0</v>
      </c>
      <c r="I82" s="2">
        <v>0</v>
      </c>
      <c r="J82" s="2">
        <v>0</v>
      </c>
      <c r="K82" s="2">
        <v>245</v>
      </c>
      <c r="L82" s="5">
        <v>0</v>
      </c>
      <c r="M82" s="2">
        <v>0</v>
      </c>
      <c r="N82" s="2">
        <v>0</v>
      </c>
      <c r="O82" s="2">
        <v>0</v>
      </c>
      <c r="P82" s="2">
        <v>245</v>
      </c>
      <c r="Q82" s="5">
        <v>0</v>
      </c>
      <c r="R82" s="2">
        <v>0</v>
      </c>
      <c r="S82" s="2">
        <v>0</v>
      </c>
      <c r="T82" s="2">
        <v>0</v>
      </c>
      <c r="U82" s="2">
        <v>245</v>
      </c>
      <c r="V82" s="5">
        <v>0</v>
      </c>
      <c r="W82" s="6">
        <v>0</v>
      </c>
      <c r="X82" s="6">
        <v>0</v>
      </c>
      <c r="Y82" s="6">
        <v>0</v>
      </c>
      <c r="Z82" s="6">
        <v>245</v>
      </c>
      <c r="AA82" s="6">
        <v>0</v>
      </c>
      <c r="AB82" s="1"/>
    </row>
    <row r="83" spans="1:28" x14ac:dyDescent="0.3">
      <c r="A83" s="11" t="s">
        <v>728</v>
      </c>
      <c r="B83" s="4" t="s">
        <v>729</v>
      </c>
      <c r="C83" s="2">
        <v>0</v>
      </c>
      <c r="D83" s="2">
        <v>0</v>
      </c>
      <c r="E83" s="2">
        <v>0</v>
      </c>
      <c r="F83" s="2">
        <v>0</v>
      </c>
      <c r="G83" s="5">
        <v>0</v>
      </c>
      <c r="H83" s="2">
        <v>0</v>
      </c>
      <c r="I83" s="2">
        <v>0</v>
      </c>
      <c r="J83" s="2">
        <v>0</v>
      </c>
      <c r="K83" s="2">
        <v>1</v>
      </c>
      <c r="L83" s="5">
        <v>0</v>
      </c>
      <c r="M83" s="2">
        <v>0</v>
      </c>
      <c r="N83" s="2">
        <v>0</v>
      </c>
      <c r="O83" s="2">
        <v>0</v>
      </c>
      <c r="P83" s="2">
        <v>0</v>
      </c>
      <c r="Q83" s="5">
        <v>0</v>
      </c>
      <c r="R83" s="2">
        <v>0</v>
      </c>
      <c r="S83" s="2">
        <v>0</v>
      </c>
      <c r="T83" s="2">
        <v>0</v>
      </c>
      <c r="U83" s="2">
        <v>1</v>
      </c>
      <c r="V83" s="5">
        <v>0</v>
      </c>
      <c r="W83" s="6">
        <v>0</v>
      </c>
      <c r="X83" s="6">
        <v>0</v>
      </c>
      <c r="Y83" s="6">
        <v>0</v>
      </c>
      <c r="Z83" s="6">
        <v>1</v>
      </c>
      <c r="AA83" s="6">
        <v>0</v>
      </c>
      <c r="AB83" s="1"/>
    </row>
    <row r="84" spans="1:28" x14ac:dyDescent="0.3">
      <c r="A84" s="11" t="s">
        <v>315</v>
      </c>
      <c r="B84" s="4" t="s">
        <v>3</v>
      </c>
      <c r="C84" s="2">
        <v>34.5</v>
      </c>
      <c r="D84" s="2">
        <v>0</v>
      </c>
      <c r="E84" s="2">
        <v>34</v>
      </c>
      <c r="F84" s="2">
        <v>0</v>
      </c>
      <c r="G84" s="5">
        <v>0</v>
      </c>
      <c r="H84" s="2">
        <v>34.5</v>
      </c>
      <c r="I84" s="2">
        <v>0</v>
      </c>
      <c r="J84" s="2">
        <v>34</v>
      </c>
      <c r="K84" s="2">
        <v>0</v>
      </c>
      <c r="L84" s="5">
        <v>0</v>
      </c>
      <c r="M84" s="2">
        <v>34.5</v>
      </c>
      <c r="N84" s="2">
        <v>0</v>
      </c>
      <c r="O84" s="2">
        <v>34</v>
      </c>
      <c r="P84" s="2">
        <v>0</v>
      </c>
      <c r="Q84" s="5">
        <v>0</v>
      </c>
      <c r="R84" s="2">
        <v>34.5</v>
      </c>
      <c r="S84" s="2">
        <v>0</v>
      </c>
      <c r="T84" s="2">
        <v>34</v>
      </c>
      <c r="U84" s="2">
        <v>0</v>
      </c>
      <c r="V84" s="5">
        <v>0</v>
      </c>
      <c r="W84" s="6">
        <v>35</v>
      </c>
      <c r="X84" s="6">
        <v>0</v>
      </c>
      <c r="Y84" s="6">
        <v>34</v>
      </c>
      <c r="Z84" s="6">
        <v>0</v>
      </c>
      <c r="AA84" s="6">
        <v>0</v>
      </c>
      <c r="AB84" s="1"/>
    </row>
    <row r="85" spans="1:28" x14ac:dyDescent="0.3">
      <c r="A85" s="11" t="s">
        <v>585</v>
      </c>
      <c r="B85" s="4" t="s">
        <v>586</v>
      </c>
      <c r="C85" s="2">
        <v>0</v>
      </c>
      <c r="D85" s="2">
        <v>0</v>
      </c>
      <c r="E85" s="2">
        <v>2.5</v>
      </c>
      <c r="F85" s="2">
        <v>0</v>
      </c>
      <c r="G85" s="5">
        <v>0</v>
      </c>
      <c r="H85" s="2">
        <v>0</v>
      </c>
      <c r="I85" s="2">
        <v>0</v>
      </c>
      <c r="J85" s="2">
        <v>2.5</v>
      </c>
      <c r="K85" s="2">
        <v>0</v>
      </c>
      <c r="L85" s="5">
        <v>0</v>
      </c>
      <c r="M85" s="2">
        <v>0</v>
      </c>
      <c r="N85" s="2">
        <v>0</v>
      </c>
      <c r="O85" s="2">
        <v>2.5</v>
      </c>
      <c r="P85" s="2">
        <v>0</v>
      </c>
      <c r="Q85" s="5">
        <v>0</v>
      </c>
      <c r="R85" s="2">
        <v>0</v>
      </c>
      <c r="S85" s="2">
        <v>0</v>
      </c>
      <c r="T85" s="2">
        <v>2.5</v>
      </c>
      <c r="U85" s="2">
        <v>0</v>
      </c>
      <c r="V85" s="5">
        <v>0</v>
      </c>
      <c r="W85" s="6">
        <v>0</v>
      </c>
      <c r="X85" s="6">
        <v>0</v>
      </c>
      <c r="Y85" s="6">
        <v>3</v>
      </c>
      <c r="Z85" s="6">
        <v>0</v>
      </c>
      <c r="AA85" s="6">
        <v>0</v>
      </c>
      <c r="AB85" s="1"/>
    </row>
    <row r="86" spans="1:28" x14ac:dyDescent="0.3">
      <c r="A86" s="11" t="s">
        <v>217</v>
      </c>
      <c r="B86" s="4" t="s">
        <v>8</v>
      </c>
      <c r="C86" s="2">
        <v>145.75</v>
      </c>
      <c r="D86" s="2">
        <v>153.5</v>
      </c>
      <c r="E86" s="2">
        <v>346</v>
      </c>
      <c r="F86" s="2">
        <v>190.5</v>
      </c>
      <c r="G86" s="5">
        <v>58.5</v>
      </c>
      <c r="H86" s="2">
        <v>97</v>
      </c>
      <c r="I86" s="2">
        <v>166.5</v>
      </c>
      <c r="J86" s="2">
        <v>353.5</v>
      </c>
      <c r="K86" s="2">
        <v>235.75</v>
      </c>
      <c r="L86" s="5">
        <v>41</v>
      </c>
      <c r="M86" s="2">
        <v>145.75</v>
      </c>
      <c r="N86" s="2">
        <v>157.75</v>
      </c>
      <c r="O86" s="2">
        <v>346</v>
      </c>
      <c r="P86" s="2">
        <v>190.5</v>
      </c>
      <c r="Q86" s="5">
        <v>58.5</v>
      </c>
      <c r="R86" s="2">
        <v>103.25</v>
      </c>
      <c r="S86" s="2">
        <v>166.5</v>
      </c>
      <c r="T86" s="2">
        <v>353.5</v>
      </c>
      <c r="U86" s="2">
        <v>235.75</v>
      </c>
      <c r="V86" s="5">
        <v>41</v>
      </c>
      <c r="W86" s="6">
        <v>123</v>
      </c>
      <c r="X86" s="6">
        <v>162</v>
      </c>
      <c r="Y86" s="6">
        <v>350</v>
      </c>
      <c r="Z86" s="6">
        <v>214</v>
      </c>
      <c r="AA86" s="6">
        <v>50</v>
      </c>
      <c r="AB86" s="1"/>
    </row>
    <row r="87" spans="1:28" x14ac:dyDescent="0.3">
      <c r="A87" s="11" t="s">
        <v>630</v>
      </c>
      <c r="B87" s="4" t="s">
        <v>65</v>
      </c>
      <c r="C87" s="2">
        <v>0</v>
      </c>
      <c r="D87" s="2">
        <v>0</v>
      </c>
      <c r="E87" s="2">
        <v>0.5</v>
      </c>
      <c r="F87" s="2">
        <v>0</v>
      </c>
      <c r="G87" s="5">
        <v>0</v>
      </c>
      <c r="H87" s="2">
        <v>0</v>
      </c>
      <c r="I87" s="2">
        <v>0</v>
      </c>
      <c r="J87" s="2">
        <v>0</v>
      </c>
      <c r="K87" s="2">
        <v>0</v>
      </c>
      <c r="L87" s="5">
        <v>0</v>
      </c>
      <c r="M87" s="2">
        <v>0</v>
      </c>
      <c r="N87" s="2">
        <v>0</v>
      </c>
      <c r="O87" s="2">
        <v>0</v>
      </c>
      <c r="P87" s="2">
        <v>0</v>
      </c>
      <c r="Q87" s="5">
        <v>0</v>
      </c>
      <c r="R87" s="2">
        <v>0</v>
      </c>
      <c r="S87" s="2">
        <v>0</v>
      </c>
      <c r="T87" s="2">
        <v>0</v>
      </c>
      <c r="U87" s="2">
        <v>0</v>
      </c>
      <c r="V87" s="5">
        <v>0</v>
      </c>
      <c r="W87" s="6">
        <v>0</v>
      </c>
      <c r="X87" s="6">
        <v>0</v>
      </c>
      <c r="Y87" s="6">
        <v>1</v>
      </c>
      <c r="Z87" s="6">
        <v>0</v>
      </c>
      <c r="AA87" s="6">
        <v>0</v>
      </c>
      <c r="AB87" s="1"/>
    </row>
    <row r="88" spans="1:28" x14ac:dyDescent="0.3">
      <c r="A88" s="11" t="s">
        <v>280</v>
      </c>
      <c r="B88" s="4" t="s">
        <v>65</v>
      </c>
      <c r="C88" s="2">
        <v>26.5</v>
      </c>
      <c r="D88" s="2">
        <v>0</v>
      </c>
      <c r="E88" s="2">
        <v>1</v>
      </c>
      <c r="F88" s="2">
        <v>2</v>
      </c>
      <c r="G88" s="5">
        <v>5</v>
      </c>
      <c r="H88" s="2">
        <v>25</v>
      </c>
      <c r="I88" s="2">
        <v>0</v>
      </c>
      <c r="J88" s="2">
        <v>1</v>
      </c>
      <c r="K88" s="2">
        <v>1.75</v>
      </c>
      <c r="L88" s="5">
        <v>6</v>
      </c>
      <c r="M88" s="2">
        <v>26.5</v>
      </c>
      <c r="N88" s="2">
        <v>0</v>
      </c>
      <c r="O88" s="2">
        <v>1</v>
      </c>
      <c r="P88" s="2">
        <v>2</v>
      </c>
      <c r="Q88" s="5">
        <v>5</v>
      </c>
      <c r="R88" s="2">
        <v>25</v>
      </c>
      <c r="S88" s="2">
        <v>0</v>
      </c>
      <c r="T88" s="2">
        <v>1</v>
      </c>
      <c r="U88" s="2">
        <v>1.75</v>
      </c>
      <c r="V88" s="5">
        <v>5</v>
      </c>
      <c r="W88" s="6">
        <v>26</v>
      </c>
      <c r="X88" s="6">
        <v>0</v>
      </c>
      <c r="Y88" s="6">
        <v>1</v>
      </c>
      <c r="Z88" s="6">
        <v>2</v>
      </c>
      <c r="AA88" s="6">
        <v>6</v>
      </c>
      <c r="AB88" s="1"/>
    </row>
    <row r="89" spans="1:28" x14ac:dyDescent="0.3">
      <c r="A89" s="11" t="s">
        <v>221</v>
      </c>
      <c r="B89" s="4" t="s">
        <v>222</v>
      </c>
      <c r="C89" s="2">
        <v>2.75</v>
      </c>
      <c r="D89" s="2">
        <v>2</v>
      </c>
      <c r="E89" s="2">
        <v>3.5</v>
      </c>
      <c r="F89" s="2">
        <v>2.75</v>
      </c>
      <c r="G89" s="5">
        <v>0.25</v>
      </c>
      <c r="H89" s="2">
        <v>1.75</v>
      </c>
      <c r="I89" s="2">
        <v>1.75</v>
      </c>
      <c r="J89" s="2">
        <v>3.5</v>
      </c>
      <c r="K89" s="2">
        <v>2.25</v>
      </c>
      <c r="L89" s="5">
        <v>0.5</v>
      </c>
      <c r="M89" s="2">
        <v>2.75</v>
      </c>
      <c r="N89" s="2">
        <v>2</v>
      </c>
      <c r="O89" s="2">
        <v>3.5</v>
      </c>
      <c r="P89" s="2">
        <v>2.75</v>
      </c>
      <c r="Q89" s="5">
        <v>0.25</v>
      </c>
      <c r="R89" s="2">
        <v>1.75</v>
      </c>
      <c r="S89" s="2">
        <v>1.75</v>
      </c>
      <c r="T89" s="2">
        <v>3.5</v>
      </c>
      <c r="U89" s="2">
        <v>2.25</v>
      </c>
      <c r="V89" s="5">
        <v>0.5</v>
      </c>
      <c r="W89" s="6">
        <v>3</v>
      </c>
      <c r="X89" s="6">
        <v>2</v>
      </c>
      <c r="Y89" s="6">
        <v>4</v>
      </c>
      <c r="Z89" s="6">
        <v>3</v>
      </c>
      <c r="AA89" s="6">
        <v>1</v>
      </c>
      <c r="AB89" s="1"/>
    </row>
    <row r="90" spans="1:28" x14ac:dyDescent="0.3">
      <c r="A90" s="11" t="s">
        <v>363</v>
      </c>
      <c r="B90" s="4" t="s">
        <v>364</v>
      </c>
      <c r="C90" s="2">
        <v>0</v>
      </c>
      <c r="D90" s="2">
        <v>0.75</v>
      </c>
      <c r="E90" s="2">
        <v>0</v>
      </c>
      <c r="F90" s="2">
        <v>0</v>
      </c>
      <c r="G90" s="5">
        <v>0</v>
      </c>
      <c r="H90" s="2">
        <v>0</v>
      </c>
      <c r="I90" s="2">
        <v>0.75</v>
      </c>
      <c r="J90" s="2">
        <v>0</v>
      </c>
      <c r="K90" s="2">
        <v>0</v>
      </c>
      <c r="L90" s="5">
        <v>0</v>
      </c>
      <c r="M90" s="2">
        <v>0</v>
      </c>
      <c r="N90" s="2">
        <v>0.75</v>
      </c>
      <c r="O90" s="2">
        <v>0</v>
      </c>
      <c r="P90" s="2">
        <v>0</v>
      </c>
      <c r="Q90" s="5">
        <v>0</v>
      </c>
      <c r="R90" s="2">
        <v>0</v>
      </c>
      <c r="S90" s="2">
        <v>0.75</v>
      </c>
      <c r="T90" s="2">
        <v>0</v>
      </c>
      <c r="U90" s="2">
        <v>0</v>
      </c>
      <c r="V90" s="5">
        <v>0</v>
      </c>
      <c r="W90" s="6">
        <v>0</v>
      </c>
      <c r="X90" s="6">
        <v>1</v>
      </c>
      <c r="Y90" s="6">
        <v>0</v>
      </c>
      <c r="Z90" s="6">
        <v>0</v>
      </c>
      <c r="AA90" s="6">
        <v>0</v>
      </c>
      <c r="AB90" s="1"/>
    </row>
    <row r="91" spans="1:28" x14ac:dyDescent="0.3">
      <c r="A91" s="11" t="s">
        <v>223</v>
      </c>
      <c r="B91" s="4" t="s">
        <v>224</v>
      </c>
      <c r="C91" s="2">
        <v>1.25</v>
      </c>
      <c r="D91" s="2">
        <v>2</v>
      </c>
      <c r="E91" s="2">
        <v>2.25</v>
      </c>
      <c r="F91" s="2">
        <v>3.25</v>
      </c>
      <c r="G91" s="5">
        <v>0.5</v>
      </c>
      <c r="H91" s="2">
        <v>0.75</v>
      </c>
      <c r="I91" s="2">
        <v>1.25</v>
      </c>
      <c r="J91" s="2">
        <v>2.5</v>
      </c>
      <c r="K91" s="2">
        <v>3.25</v>
      </c>
      <c r="L91" s="5">
        <v>0.75</v>
      </c>
      <c r="M91" s="2">
        <v>1.25</v>
      </c>
      <c r="N91" s="2">
        <v>2</v>
      </c>
      <c r="O91" s="2">
        <v>2.25</v>
      </c>
      <c r="P91" s="2">
        <v>3.25</v>
      </c>
      <c r="Q91" s="5">
        <v>0.5</v>
      </c>
      <c r="R91" s="2">
        <v>0.75</v>
      </c>
      <c r="S91" s="2">
        <v>1.25</v>
      </c>
      <c r="T91" s="2">
        <v>2.5</v>
      </c>
      <c r="U91" s="2">
        <v>3.25</v>
      </c>
      <c r="V91" s="5">
        <v>0.75</v>
      </c>
      <c r="W91" s="6">
        <v>1</v>
      </c>
      <c r="X91" s="6">
        <v>2</v>
      </c>
      <c r="Y91" s="6">
        <v>3</v>
      </c>
      <c r="Z91" s="6">
        <v>4</v>
      </c>
      <c r="AA91" s="6">
        <v>1</v>
      </c>
      <c r="AB91" s="1"/>
    </row>
    <row r="92" spans="1:28" x14ac:dyDescent="0.3">
      <c r="A92" s="11" t="s">
        <v>246</v>
      </c>
      <c r="B92" s="4" t="s">
        <v>247</v>
      </c>
      <c r="C92" s="2">
        <v>2</v>
      </c>
      <c r="D92" s="2">
        <v>0</v>
      </c>
      <c r="E92" s="2">
        <v>0</v>
      </c>
      <c r="F92" s="2">
        <v>0</v>
      </c>
      <c r="G92" s="5">
        <v>0.25</v>
      </c>
      <c r="H92" s="2">
        <v>2</v>
      </c>
      <c r="I92" s="2">
        <v>0</v>
      </c>
      <c r="J92" s="2">
        <v>0</v>
      </c>
      <c r="K92" s="2">
        <v>0</v>
      </c>
      <c r="L92" s="5">
        <v>0.25</v>
      </c>
      <c r="M92" s="2">
        <v>2</v>
      </c>
      <c r="N92" s="2">
        <v>0</v>
      </c>
      <c r="O92" s="2">
        <v>0</v>
      </c>
      <c r="P92" s="2">
        <v>0</v>
      </c>
      <c r="Q92" s="5">
        <v>0.25</v>
      </c>
      <c r="R92" s="2">
        <v>2</v>
      </c>
      <c r="S92" s="2">
        <v>0</v>
      </c>
      <c r="T92" s="2">
        <v>0</v>
      </c>
      <c r="U92" s="2">
        <v>0</v>
      </c>
      <c r="V92" s="5">
        <v>0.25</v>
      </c>
      <c r="W92" s="6">
        <v>2</v>
      </c>
      <c r="X92" s="6">
        <v>0</v>
      </c>
      <c r="Y92" s="6">
        <v>0</v>
      </c>
      <c r="Z92" s="6">
        <v>0</v>
      </c>
      <c r="AA92" s="6">
        <v>1</v>
      </c>
      <c r="AB92" s="1"/>
    </row>
    <row r="93" spans="1:28" x14ac:dyDescent="0.3">
      <c r="A93" s="11" t="s">
        <v>285</v>
      </c>
      <c r="B93" s="4" t="s">
        <v>286</v>
      </c>
      <c r="C93" s="2">
        <v>1</v>
      </c>
      <c r="D93" s="2">
        <v>1.5</v>
      </c>
      <c r="E93" s="2">
        <v>1.25</v>
      </c>
      <c r="F93" s="2">
        <v>2.5</v>
      </c>
      <c r="G93" s="5">
        <v>0</v>
      </c>
      <c r="H93" s="2">
        <v>0.25</v>
      </c>
      <c r="I93" s="2">
        <v>1.25</v>
      </c>
      <c r="J93" s="2">
        <v>1.25</v>
      </c>
      <c r="K93" s="2">
        <v>2.75</v>
      </c>
      <c r="L93" s="5">
        <v>0</v>
      </c>
      <c r="M93" s="2">
        <v>1</v>
      </c>
      <c r="N93" s="2">
        <v>1.5</v>
      </c>
      <c r="O93" s="2">
        <v>1.25</v>
      </c>
      <c r="P93" s="2">
        <v>2.5</v>
      </c>
      <c r="Q93" s="5">
        <v>0</v>
      </c>
      <c r="R93" s="2">
        <v>0.25</v>
      </c>
      <c r="S93" s="2">
        <v>1.25</v>
      </c>
      <c r="T93" s="2">
        <v>1.25</v>
      </c>
      <c r="U93" s="2">
        <v>2.75</v>
      </c>
      <c r="V93" s="5">
        <v>0</v>
      </c>
      <c r="W93" s="6">
        <v>1</v>
      </c>
      <c r="X93" s="6">
        <v>2</v>
      </c>
      <c r="Y93" s="6">
        <v>2</v>
      </c>
      <c r="Z93" s="6">
        <v>3</v>
      </c>
      <c r="AA93" s="6">
        <v>0</v>
      </c>
      <c r="AB93" s="1"/>
    </row>
    <row r="94" spans="1:28" x14ac:dyDescent="0.3">
      <c r="A94" s="11" t="s">
        <v>248</v>
      </c>
      <c r="B94" s="4" t="s">
        <v>249</v>
      </c>
      <c r="C94" s="2">
        <v>0</v>
      </c>
      <c r="D94" s="2">
        <v>0.5</v>
      </c>
      <c r="E94" s="2">
        <v>0</v>
      </c>
      <c r="F94" s="2">
        <v>0.25</v>
      </c>
      <c r="G94" s="5">
        <v>0.25</v>
      </c>
      <c r="H94" s="2">
        <v>0</v>
      </c>
      <c r="I94" s="2">
        <v>0.25</v>
      </c>
      <c r="J94" s="2">
        <v>0</v>
      </c>
      <c r="K94" s="2">
        <v>0.25</v>
      </c>
      <c r="L94" s="5">
        <v>0.25</v>
      </c>
      <c r="M94" s="2">
        <v>0</v>
      </c>
      <c r="N94" s="2">
        <v>0.5</v>
      </c>
      <c r="O94" s="2">
        <v>0</v>
      </c>
      <c r="P94" s="2">
        <v>0.25</v>
      </c>
      <c r="Q94" s="5">
        <v>0.25</v>
      </c>
      <c r="R94" s="2">
        <v>0</v>
      </c>
      <c r="S94" s="2">
        <v>0.25</v>
      </c>
      <c r="T94" s="2">
        <v>0</v>
      </c>
      <c r="U94" s="2">
        <v>0.25</v>
      </c>
      <c r="V94" s="5">
        <v>0.25</v>
      </c>
      <c r="W94" s="6">
        <v>0</v>
      </c>
      <c r="X94" s="6">
        <v>1</v>
      </c>
      <c r="Y94" s="6">
        <v>0</v>
      </c>
      <c r="Z94" s="6">
        <v>1</v>
      </c>
      <c r="AA94" s="6">
        <v>1</v>
      </c>
      <c r="AB94" s="1"/>
    </row>
    <row r="95" spans="1:28" x14ac:dyDescent="0.3">
      <c r="A95" s="11" t="s">
        <v>225</v>
      </c>
      <c r="B95" s="4" t="s">
        <v>66</v>
      </c>
      <c r="C95" s="2">
        <v>5</v>
      </c>
      <c r="D95" s="2">
        <v>0</v>
      </c>
      <c r="E95" s="2">
        <v>0</v>
      </c>
      <c r="F95" s="2">
        <v>4</v>
      </c>
      <c r="G95" s="5">
        <v>0</v>
      </c>
      <c r="H95" s="2">
        <v>5</v>
      </c>
      <c r="I95" s="2">
        <v>0</v>
      </c>
      <c r="J95" s="2">
        <v>0</v>
      </c>
      <c r="K95" s="2">
        <v>4</v>
      </c>
      <c r="L95" s="5">
        <v>0</v>
      </c>
      <c r="M95" s="2">
        <v>5</v>
      </c>
      <c r="N95" s="2">
        <v>0</v>
      </c>
      <c r="O95" s="2">
        <v>0</v>
      </c>
      <c r="P95" s="2">
        <v>4</v>
      </c>
      <c r="Q95" s="5">
        <v>0</v>
      </c>
      <c r="R95" s="2">
        <v>5</v>
      </c>
      <c r="S95" s="2">
        <v>0</v>
      </c>
      <c r="T95" s="2">
        <v>0</v>
      </c>
      <c r="U95" s="2">
        <v>4</v>
      </c>
      <c r="V95" s="5">
        <v>0</v>
      </c>
      <c r="W95" s="6">
        <v>5</v>
      </c>
      <c r="X95" s="6">
        <v>0</v>
      </c>
      <c r="Y95" s="6">
        <v>0</v>
      </c>
      <c r="Z95" s="6">
        <v>4</v>
      </c>
      <c r="AA95" s="6">
        <v>0</v>
      </c>
      <c r="AB95" s="1"/>
    </row>
    <row r="96" spans="1:28" x14ac:dyDescent="0.3">
      <c r="A96" s="11" t="s">
        <v>283</v>
      </c>
      <c r="B96" s="4" t="s">
        <v>67</v>
      </c>
      <c r="C96" s="2">
        <v>0</v>
      </c>
      <c r="D96" s="2">
        <v>0</v>
      </c>
      <c r="E96" s="2">
        <v>3</v>
      </c>
      <c r="F96" s="2">
        <v>0</v>
      </c>
      <c r="G96" s="5">
        <v>0</v>
      </c>
      <c r="H96" s="2">
        <v>0</v>
      </c>
      <c r="I96" s="2">
        <v>0</v>
      </c>
      <c r="J96" s="2">
        <v>3</v>
      </c>
      <c r="K96" s="2">
        <v>0</v>
      </c>
      <c r="L96" s="5">
        <v>0</v>
      </c>
      <c r="M96" s="2">
        <v>0</v>
      </c>
      <c r="N96" s="2">
        <v>0</v>
      </c>
      <c r="O96" s="2">
        <v>3</v>
      </c>
      <c r="P96" s="2">
        <v>0</v>
      </c>
      <c r="Q96" s="5">
        <v>0</v>
      </c>
      <c r="R96" s="2">
        <v>0</v>
      </c>
      <c r="S96" s="2">
        <v>0</v>
      </c>
      <c r="T96" s="2">
        <v>3</v>
      </c>
      <c r="U96" s="2">
        <v>0</v>
      </c>
      <c r="V96" s="5">
        <v>0</v>
      </c>
      <c r="W96" s="6">
        <v>0</v>
      </c>
      <c r="X96" s="6">
        <v>0</v>
      </c>
      <c r="Y96" s="6">
        <v>3</v>
      </c>
      <c r="Z96" s="6">
        <v>0</v>
      </c>
      <c r="AA96" s="6">
        <v>0</v>
      </c>
      <c r="AB96" s="1"/>
    </row>
    <row r="97" spans="1:28" x14ac:dyDescent="0.3">
      <c r="A97" s="11" t="s">
        <v>372</v>
      </c>
      <c r="B97" s="4" t="s">
        <v>373</v>
      </c>
      <c r="C97" s="2">
        <v>0</v>
      </c>
      <c r="D97" s="2">
        <v>1</v>
      </c>
      <c r="E97" s="2">
        <v>0</v>
      </c>
      <c r="F97" s="2">
        <v>0.25</v>
      </c>
      <c r="G97" s="5">
        <v>0</v>
      </c>
      <c r="H97" s="2">
        <v>0</v>
      </c>
      <c r="I97" s="2">
        <v>1</v>
      </c>
      <c r="J97" s="2">
        <v>0</v>
      </c>
      <c r="K97" s="2">
        <v>0.25</v>
      </c>
      <c r="L97" s="5">
        <v>0</v>
      </c>
      <c r="M97" s="2">
        <v>0</v>
      </c>
      <c r="N97" s="2">
        <v>1</v>
      </c>
      <c r="O97" s="2">
        <v>0</v>
      </c>
      <c r="P97" s="2">
        <v>0.25</v>
      </c>
      <c r="Q97" s="5">
        <v>0</v>
      </c>
      <c r="R97" s="2">
        <v>0</v>
      </c>
      <c r="S97" s="2">
        <v>1</v>
      </c>
      <c r="T97" s="2">
        <v>0</v>
      </c>
      <c r="U97" s="2">
        <v>0.25</v>
      </c>
      <c r="V97" s="5">
        <v>0</v>
      </c>
      <c r="W97" s="6">
        <v>0</v>
      </c>
      <c r="X97" s="6">
        <v>1</v>
      </c>
      <c r="Y97" s="6">
        <v>0</v>
      </c>
      <c r="Z97" s="6">
        <v>1</v>
      </c>
      <c r="AA97" s="6">
        <v>0</v>
      </c>
      <c r="AB97" s="1"/>
    </row>
    <row r="98" spans="1:28" x14ac:dyDescent="0.3">
      <c r="A98" s="11" t="s">
        <v>226</v>
      </c>
      <c r="B98" s="4" t="s">
        <v>69</v>
      </c>
      <c r="C98" s="2">
        <v>2</v>
      </c>
      <c r="D98" s="2">
        <v>5.75</v>
      </c>
      <c r="E98" s="2">
        <v>5</v>
      </c>
      <c r="F98" s="2">
        <v>5.5</v>
      </c>
      <c r="G98" s="5">
        <v>0</v>
      </c>
      <c r="H98" s="2">
        <v>2.5</v>
      </c>
      <c r="I98" s="2">
        <v>4.75</v>
      </c>
      <c r="J98" s="2">
        <v>5</v>
      </c>
      <c r="K98" s="2">
        <v>5.5</v>
      </c>
      <c r="L98" s="5">
        <v>0</v>
      </c>
      <c r="M98" s="2">
        <v>2</v>
      </c>
      <c r="N98" s="2">
        <v>5.75</v>
      </c>
      <c r="O98" s="2">
        <v>5</v>
      </c>
      <c r="P98" s="2">
        <v>5.5</v>
      </c>
      <c r="Q98" s="5">
        <v>0</v>
      </c>
      <c r="R98" s="2">
        <v>2.5</v>
      </c>
      <c r="S98" s="2">
        <v>4.75</v>
      </c>
      <c r="T98" s="2">
        <v>5</v>
      </c>
      <c r="U98" s="2">
        <v>5.5</v>
      </c>
      <c r="V98" s="5">
        <v>0</v>
      </c>
      <c r="W98" s="6">
        <v>3</v>
      </c>
      <c r="X98" s="6">
        <v>6</v>
      </c>
      <c r="Y98" s="6">
        <v>5</v>
      </c>
      <c r="Z98" s="6">
        <v>6</v>
      </c>
      <c r="AA98" s="6">
        <v>0</v>
      </c>
      <c r="AB98" s="1"/>
    </row>
    <row r="99" spans="1:28" x14ac:dyDescent="0.3">
      <c r="A99" s="11" t="s">
        <v>338</v>
      </c>
      <c r="B99" s="4" t="s">
        <v>70</v>
      </c>
      <c r="C99" s="2">
        <v>0</v>
      </c>
      <c r="D99" s="2">
        <v>0</v>
      </c>
      <c r="E99" s="2">
        <v>0</v>
      </c>
      <c r="F99" s="2">
        <v>0.25</v>
      </c>
      <c r="G99" s="5">
        <v>0</v>
      </c>
      <c r="H99" s="2">
        <v>0</v>
      </c>
      <c r="I99" s="2">
        <v>0</v>
      </c>
      <c r="J99" s="2">
        <v>0</v>
      </c>
      <c r="K99" s="2">
        <v>0</v>
      </c>
      <c r="L99" s="5">
        <v>0</v>
      </c>
      <c r="M99" s="2">
        <v>0</v>
      </c>
      <c r="N99" s="2">
        <v>0</v>
      </c>
      <c r="O99" s="2">
        <v>0</v>
      </c>
      <c r="P99" s="2">
        <v>0.25</v>
      </c>
      <c r="Q99" s="5">
        <v>0</v>
      </c>
      <c r="R99" s="2">
        <v>0</v>
      </c>
      <c r="S99" s="2">
        <v>0</v>
      </c>
      <c r="T99" s="2">
        <v>0</v>
      </c>
      <c r="U99" s="2">
        <v>0</v>
      </c>
      <c r="V99" s="5">
        <v>0</v>
      </c>
      <c r="W99" s="6">
        <v>0</v>
      </c>
      <c r="X99" s="6">
        <v>0</v>
      </c>
      <c r="Y99" s="6">
        <v>0</v>
      </c>
      <c r="Z99" s="6">
        <v>1</v>
      </c>
      <c r="AA99" s="6">
        <v>0</v>
      </c>
      <c r="AB99" s="1"/>
    </row>
    <row r="100" spans="1:28" x14ac:dyDescent="0.3">
      <c r="A100" s="11" t="s">
        <v>697</v>
      </c>
      <c r="B100" s="4" t="s">
        <v>698</v>
      </c>
      <c r="C100" s="2">
        <v>0.25</v>
      </c>
      <c r="D100" s="2">
        <v>0</v>
      </c>
      <c r="E100" s="2">
        <v>0</v>
      </c>
      <c r="F100" s="2">
        <v>0</v>
      </c>
      <c r="G100" s="5">
        <v>0</v>
      </c>
      <c r="H100" s="2">
        <v>0.25</v>
      </c>
      <c r="I100" s="2">
        <v>0</v>
      </c>
      <c r="J100" s="2">
        <v>0</v>
      </c>
      <c r="K100" s="2">
        <v>0.5</v>
      </c>
      <c r="L100" s="5">
        <v>0</v>
      </c>
      <c r="M100" s="2">
        <v>0.25</v>
      </c>
      <c r="N100" s="2">
        <v>0</v>
      </c>
      <c r="O100" s="2">
        <v>0</v>
      </c>
      <c r="P100" s="2">
        <v>0</v>
      </c>
      <c r="Q100" s="5">
        <v>0</v>
      </c>
      <c r="R100" s="2">
        <v>0.25</v>
      </c>
      <c r="S100" s="2">
        <v>0</v>
      </c>
      <c r="T100" s="2">
        <v>0</v>
      </c>
      <c r="U100" s="2">
        <v>0</v>
      </c>
      <c r="V100" s="5">
        <v>0</v>
      </c>
      <c r="W100" s="6">
        <v>1</v>
      </c>
      <c r="X100" s="6">
        <v>0</v>
      </c>
      <c r="Y100" s="6">
        <v>0</v>
      </c>
      <c r="Z100" s="6">
        <v>1</v>
      </c>
      <c r="AA100" s="6">
        <v>0</v>
      </c>
      <c r="AB100" s="1"/>
    </row>
    <row r="101" spans="1:28" x14ac:dyDescent="0.3">
      <c r="A101" s="11" t="s">
        <v>346</v>
      </c>
      <c r="B101" s="4" t="s">
        <v>71</v>
      </c>
      <c r="C101" s="2">
        <v>0.5</v>
      </c>
      <c r="D101" s="2">
        <v>0.5</v>
      </c>
      <c r="E101" s="2">
        <v>0.75</v>
      </c>
      <c r="F101" s="2">
        <v>0.25</v>
      </c>
      <c r="G101" s="5">
        <v>0</v>
      </c>
      <c r="H101" s="2">
        <v>0.5</v>
      </c>
      <c r="I101" s="2">
        <v>0.25</v>
      </c>
      <c r="J101" s="2">
        <v>0.5</v>
      </c>
      <c r="K101" s="2">
        <v>0.25</v>
      </c>
      <c r="L101" s="5">
        <v>0</v>
      </c>
      <c r="M101" s="2">
        <v>0.5</v>
      </c>
      <c r="N101" s="2">
        <v>0.5</v>
      </c>
      <c r="O101" s="2">
        <v>0.75</v>
      </c>
      <c r="P101" s="2">
        <v>0.25</v>
      </c>
      <c r="Q101" s="5">
        <v>0</v>
      </c>
      <c r="R101" s="2">
        <v>0.5</v>
      </c>
      <c r="S101" s="2">
        <v>0.25</v>
      </c>
      <c r="T101" s="2">
        <v>0.5</v>
      </c>
      <c r="U101" s="2">
        <v>0.25</v>
      </c>
      <c r="V101" s="5">
        <v>0</v>
      </c>
      <c r="W101" s="6">
        <v>1</v>
      </c>
      <c r="X101" s="6">
        <v>1</v>
      </c>
      <c r="Y101" s="6">
        <v>1</v>
      </c>
      <c r="Z101" s="6">
        <v>1</v>
      </c>
      <c r="AA101" s="6">
        <v>0</v>
      </c>
      <c r="AB101" s="1"/>
    </row>
    <row r="102" spans="1:28" x14ac:dyDescent="0.3">
      <c r="A102" s="11" t="s">
        <v>256</v>
      </c>
      <c r="B102" s="4" t="s">
        <v>72</v>
      </c>
      <c r="C102" s="2">
        <v>0</v>
      </c>
      <c r="D102" s="2">
        <v>0</v>
      </c>
      <c r="E102" s="2">
        <v>0</v>
      </c>
      <c r="F102" s="2">
        <v>0.5</v>
      </c>
      <c r="G102" s="5">
        <v>1.5</v>
      </c>
      <c r="H102" s="2">
        <v>0</v>
      </c>
      <c r="I102" s="2">
        <v>0</v>
      </c>
      <c r="J102" s="2">
        <v>0</v>
      </c>
      <c r="K102" s="2">
        <v>0.5</v>
      </c>
      <c r="L102" s="5">
        <v>1.5</v>
      </c>
      <c r="M102" s="2">
        <v>0</v>
      </c>
      <c r="N102" s="2">
        <v>0</v>
      </c>
      <c r="O102" s="2">
        <v>0</v>
      </c>
      <c r="P102" s="2">
        <v>0.5</v>
      </c>
      <c r="Q102" s="5">
        <v>1.5</v>
      </c>
      <c r="R102" s="2">
        <v>0</v>
      </c>
      <c r="S102" s="2">
        <v>0</v>
      </c>
      <c r="T102" s="2">
        <v>0</v>
      </c>
      <c r="U102" s="2">
        <v>0.5</v>
      </c>
      <c r="V102" s="5">
        <v>1.5</v>
      </c>
      <c r="W102" s="6">
        <v>0</v>
      </c>
      <c r="X102" s="6">
        <v>0</v>
      </c>
      <c r="Y102" s="6">
        <v>0</v>
      </c>
      <c r="Z102" s="6">
        <v>1</v>
      </c>
      <c r="AA102" s="6">
        <v>2</v>
      </c>
      <c r="AB102" s="1"/>
    </row>
    <row r="103" spans="1:28" x14ac:dyDescent="0.3">
      <c r="A103" s="11" t="s">
        <v>329</v>
      </c>
      <c r="B103" s="4" t="s">
        <v>149</v>
      </c>
      <c r="C103" s="2">
        <v>1.25</v>
      </c>
      <c r="D103" s="2">
        <v>0</v>
      </c>
      <c r="E103" s="2">
        <v>0</v>
      </c>
      <c r="F103" s="2">
        <v>0</v>
      </c>
      <c r="G103" s="5">
        <v>0</v>
      </c>
      <c r="H103" s="2">
        <v>1.25</v>
      </c>
      <c r="I103" s="2">
        <v>0</v>
      </c>
      <c r="J103" s="2">
        <v>0</v>
      </c>
      <c r="K103" s="2">
        <v>0</v>
      </c>
      <c r="L103" s="5">
        <v>0</v>
      </c>
      <c r="M103" s="2">
        <v>1.25</v>
      </c>
      <c r="N103" s="2">
        <v>0</v>
      </c>
      <c r="O103" s="2">
        <v>0</v>
      </c>
      <c r="P103" s="2">
        <v>0</v>
      </c>
      <c r="Q103" s="5">
        <v>0</v>
      </c>
      <c r="R103" s="2">
        <v>1.25</v>
      </c>
      <c r="S103" s="2">
        <v>0</v>
      </c>
      <c r="T103" s="2">
        <v>0</v>
      </c>
      <c r="U103" s="2">
        <v>0</v>
      </c>
      <c r="V103" s="5">
        <v>0</v>
      </c>
      <c r="W103" s="6">
        <v>2</v>
      </c>
      <c r="X103" s="6">
        <v>0</v>
      </c>
      <c r="Y103" s="6">
        <v>0</v>
      </c>
      <c r="Z103" s="6">
        <v>0</v>
      </c>
      <c r="AA103" s="6">
        <v>0</v>
      </c>
      <c r="AB103" s="1"/>
    </row>
    <row r="104" spans="1:28" x14ac:dyDescent="0.3">
      <c r="A104" s="11" t="s">
        <v>374</v>
      </c>
      <c r="B104" s="4" t="s">
        <v>73</v>
      </c>
      <c r="C104" s="2">
        <v>0</v>
      </c>
      <c r="D104" s="2">
        <v>0.25</v>
      </c>
      <c r="E104" s="2">
        <v>0</v>
      </c>
      <c r="F104" s="2">
        <v>0.5</v>
      </c>
      <c r="G104" s="5">
        <v>0</v>
      </c>
      <c r="H104" s="2">
        <v>0</v>
      </c>
      <c r="I104" s="2">
        <v>0.25</v>
      </c>
      <c r="J104" s="2">
        <v>0</v>
      </c>
      <c r="K104" s="2">
        <v>0.5</v>
      </c>
      <c r="L104" s="5">
        <v>0</v>
      </c>
      <c r="M104" s="2">
        <v>0</v>
      </c>
      <c r="N104" s="2">
        <v>0.25</v>
      </c>
      <c r="O104" s="2">
        <v>0</v>
      </c>
      <c r="P104" s="2">
        <v>0.5</v>
      </c>
      <c r="Q104" s="5">
        <v>0</v>
      </c>
      <c r="R104" s="2">
        <v>0</v>
      </c>
      <c r="S104" s="2">
        <v>0.25</v>
      </c>
      <c r="T104" s="2">
        <v>0</v>
      </c>
      <c r="U104" s="2">
        <v>0.5</v>
      </c>
      <c r="V104" s="5">
        <v>0</v>
      </c>
      <c r="W104" s="6">
        <v>0</v>
      </c>
      <c r="X104" s="6">
        <v>1</v>
      </c>
      <c r="Y104" s="6">
        <v>0</v>
      </c>
      <c r="Z104" s="6">
        <v>1</v>
      </c>
      <c r="AA104" s="6">
        <v>0</v>
      </c>
      <c r="AB104" s="1"/>
    </row>
    <row r="105" spans="1:28" x14ac:dyDescent="0.3">
      <c r="A105" s="11" t="s">
        <v>251</v>
      </c>
      <c r="B105" s="4" t="s">
        <v>76</v>
      </c>
      <c r="C105" s="2">
        <v>0.25</v>
      </c>
      <c r="D105" s="2">
        <v>0</v>
      </c>
      <c r="E105" s="2">
        <v>0.25</v>
      </c>
      <c r="F105" s="2">
        <v>0</v>
      </c>
      <c r="G105" s="5">
        <v>0.5</v>
      </c>
      <c r="H105" s="2">
        <v>0.25</v>
      </c>
      <c r="I105" s="2">
        <v>0</v>
      </c>
      <c r="J105" s="2">
        <v>0.25</v>
      </c>
      <c r="K105" s="2">
        <v>0</v>
      </c>
      <c r="L105" s="5">
        <v>0</v>
      </c>
      <c r="M105" s="2">
        <v>0.25</v>
      </c>
      <c r="N105" s="2">
        <v>0</v>
      </c>
      <c r="O105" s="2">
        <v>0.25</v>
      </c>
      <c r="P105" s="2">
        <v>0</v>
      </c>
      <c r="Q105" s="5">
        <v>0.5</v>
      </c>
      <c r="R105" s="2">
        <v>0.25</v>
      </c>
      <c r="S105" s="2">
        <v>0</v>
      </c>
      <c r="T105" s="2">
        <v>0.25</v>
      </c>
      <c r="U105" s="2">
        <v>0</v>
      </c>
      <c r="V105" s="5">
        <v>0</v>
      </c>
      <c r="W105" s="6">
        <v>1</v>
      </c>
      <c r="X105" s="6">
        <v>0</v>
      </c>
      <c r="Y105" s="6">
        <v>1</v>
      </c>
      <c r="Z105" s="6">
        <v>0</v>
      </c>
      <c r="AA105" s="6">
        <v>1</v>
      </c>
      <c r="AB105" s="1"/>
    </row>
    <row r="106" spans="1:28" x14ac:dyDescent="0.3">
      <c r="A106" s="11" t="s">
        <v>339</v>
      </c>
      <c r="B106" s="4" t="s">
        <v>79</v>
      </c>
      <c r="C106" s="2">
        <v>0.75</v>
      </c>
      <c r="D106" s="2">
        <v>0.5</v>
      </c>
      <c r="E106" s="2">
        <v>1</v>
      </c>
      <c r="F106" s="2">
        <v>1.5</v>
      </c>
      <c r="G106" s="5">
        <v>1</v>
      </c>
      <c r="H106" s="2">
        <v>0.75</v>
      </c>
      <c r="I106" s="2">
        <v>0.5</v>
      </c>
      <c r="J106" s="2">
        <v>1</v>
      </c>
      <c r="K106" s="2">
        <v>1.75</v>
      </c>
      <c r="L106" s="5">
        <v>1</v>
      </c>
      <c r="M106" s="2">
        <v>0.75</v>
      </c>
      <c r="N106" s="2">
        <v>0.5</v>
      </c>
      <c r="O106" s="2">
        <v>1</v>
      </c>
      <c r="P106" s="2">
        <v>1.5</v>
      </c>
      <c r="Q106" s="5">
        <v>1</v>
      </c>
      <c r="R106" s="2">
        <v>0.75</v>
      </c>
      <c r="S106" s="2">
        <v>0.5</v>
      </c>
      <c r="T106" s="2">
        <v>1</v>
      </c>
      <c r="U106" s="2">
        <v>1.75</v>
      </c>
      <c r="V106" s="5">
        <v>1</v>
      </c>
      <c r="W106" s="6">
        <v>1</v>
      </c>
      <c r="X106" s="6">
        <v>1</v>
      </c>
      <c r="Y106" s="6">
        <v>1</v>
      </c>
      <c r="Z106" s="6">
        <v>2</v>
      </c>
      <c r="AA106" s="6">
        <v>1</v>
      </c>
      <c r="AB106" s="1"/>
    </row>
    <row r="107" spans="1:28" x14ac:dyDescent="0.3">
      <c r="A107" s="11" t="s">
        <v>227</v>
      </c>
      <c r="B107" s="4" t="s">
        <v>80</v>
      </c>
      <c r="C107" s="2">
        <v>0</v>
      </c>
      <c r="D107" s="2">
        <v>0.5</v>
      </c>
      <c r="E107" s="2">
        <v>0.5</v>
      </c>
      <c r="F107" s="2">
        <v>0</v>
      </c>
      <c r="G107" s="5">
        <v>0.25</v>
      </c>
      <c r="H107" s="2">
        <v>0</v>
      </c>
      <c r="I107" s="2">
        <v>1.5</v>
      </c>
      <c r="J107" s="2">
        <v>0</v>
      </c>
      <c r="K107" s="2">
        <v>0</v>
      </c>
      <c r="L107" s="5">
        <v>0.25</v>
      </c>
      <c r="M107" s="2">
        <v>0</v>
      </c>
      <c r="N107" s="2">
        <v>0.5</v>
      </c>
      <c r="O107" s="2">
        <v>0.5</v>
      </c>
      <c r="P107" s="2">
        <v>0</v>
      </c>
      <c r="Q107" s="5">
        <v>0.25</v>
      </c>
      <c r="R107" s="2">
        <v>0</v>
      </c>
      <c r="S107" s="2">
        <v>1.5</v>
      </c>
      <c r="T107" s="2">
        <v>0</v>
      </c>
      <c r="U107" s="2">
        <v>0</v>
      </c>
      <c r="V107" s="5">
        <v>0.25</v>
      </c>
      <c r="W107" s="6">
        <v>0</v>
      </c>
      <c r="X107" s="6">
        <v>1</v>
      </c>
      <c r="Y107" s="6">
        <v>1</v>
      </c>
      <c r="Z107" s="6">
        <v>0</v>
      </c>
      <c r="AA107" s="6">
        <v>1</v>
      </c>
      <c r="AB107" s="1"/>
    </row>
    <row r="108" spans="1:28" x14ac:dyDescent="0.3">
      <c r="A108" s="11" t="s">
        <v>331</v>
      </c>
      <c r="B108" s="4" t="s">
        <v>81</v>
      </c>
      <c r="C108" s="2">
        <v>0.75</v>
      </c>
      <c r="D108" s="2">
        <v>2</v>
      </c>
      <c r="E108" s="2">
        <v>1.75</v>
      </c>
      <c r="F108" s="2">
        <v>3.5</v>
      </c>
      <c r="G108" s="5">
        <v>0.25</v>
      </c>
      <c r="H108" s="2">
        <v>0.25</v>
      </c>
      <c r="I108" s="2">
        <v>1.75</v>
      </c>
      <c r="J108" s="2">
        <v>1.75</v>
      </c>
      <c r="K108" s="2">
        <v>3.5</v>
      </c>
      <c r="L108" s="5">
        <v>0.25</v>
      </c>
      <c r="M108" s="2">
        <v>0.25</v>
      </c>
      <c r="N108" s="2">
        <v>2</v>
      </c>
      <c r="O108" s="2">
        <v>1.75</v>
      </c>
      <c r="P108" s="2">
        <v>3.5</v>
      </c>
      <c r="Q108" s="5">
        <v>0.25</v>
      </c>
      <c r="R108" s="2">
        <v>0.25</v>
      </c>
      <c r="S108" s="2">
        <v>1.75</v>
      </c>
      <c r="T108" s="2">
        <v>1.75</v>
      </c>
      <c r="U108" s="2">
        <v>3.5</v>
      </c>
      <c r="V108" s="5">
        <v>0.25</v>
      </c>
      <c r="W108" s="6">
        <v>1</v>
      </c>
      <c r="X108" s="6">
        <v>2</v>
      </c>
      <c r="Y108" s="6">
        <v>2</v>
      </c>
      <c r="Z108" s="6">
        <v>4</v>
      </c>
      <c r="AA108" s="6">
        <v>1</v>
      </c>
      <c r="AB108" s="1"/>
    </row>
    <row r="109" spans="1:28" x14ac:dyDescent="0.3">
      <c r="A109" s="11" t="s">
        <v>925</v>
      </c>
      <c r="B109" s="4" t="s">
        <v>926</v>
      </c>
      <c r="C109" s="2">
        <v>0.25</v>
      </c>
      <c r="D109" s="2">
        <v>0</v>
      </c>
      <c r="E109" s="2">
        <v>0</v>
      </c>
      <c r="F109" s="2">
        <v>0</v>
      </c>
      <c r="G109" s="5">
        <v>0</v>
      </c>
      <c r="H109" s="2">
        <v>0.25</v>
      </c>
      <c r="I109" s="2">
        <v>0</v>
      </c>
      <c r="J109" s="2">
        <v>0</v>
      </c>
      <c r="K109" s="2">
        <v>0</v>
      </c>
      <c r="L109" s="5">
        <v>0</v>
      </c>
      <c r="M109" s="2">
        <v>0.25</v>
      </c>
      <c r="N109" s="2">
        <v>0</v>
      </c>
      <c r="O109" s="2">
        <v>0</v>
      </c>
      <c r="P109" s="2">
        <v>0</v>
      </c>
      <c r="Q109" s="5">
        <v>0</v>
      </c>
      <c r="R109" s="2">
        <v>0.25</v>
      </c>
      <c r="S109" s="2">
        <v>0</v>
      </c>
      <c r="T109" s="2">
        <v>0</v>
      </c>
      <c r="U109" s="2">
        <v>0</v>
      </c>
      <c r="V109" s="5">
        <v>0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1"/>
    </row>
    <row r="110" spans="1:28" x14ac:dyDescent="0.3">
      <c r="A110" s="11" t="s">
        <v>228</v>
      </c>
      <c r="B110" s="4" t="s">
        <v>202</v>
      </c>
      <c r="C110" s="2">
        <v>6.75</v>
      </c>
      <c r="D110" s="2">
        <v>7.25</v>
      </c>
      <c r="E110" s="2">
        <v>9.75</v>
      </c>
      <c r="F110" s="2">
        <v>8</v>
      </c>
      <c r="G110" s="5">
        <v>2.75</v>
      </c>
      <c r="H110" s="2">
        <v>9.5</v>
      </c>
      <c r="I110" s="2">
        <v>11</v>
      </c>
      <c r="J110" s="2">
        <v>11</v>
      </c>
      <c r="K110" s="2">
        <v>8.75</v>
      </c>
      <c r="L110" s="5">
        <v>3</v>
      </c>
      <c r="M110" s="2">
        <v>6.5</v>
      </c>
      <c r="N110" s="2">
        <v>7.25</v>
      </c>
      <c r="O110" s="2">
        <v>9.75</v>
      </c>
      <c r="P110" s="2">
        <v>8</v>
      </c>
      <c r="Q110" s="5">
        <v>2.75</v>
      </c>
      <c r="R110" s="2">
        <v>9.25</v>
      </c>
      <c r="S110" s="2">
        <v>11.5</v>
      </c>
      <c r="T110" s="2">
        <v>11</v>
      </c>
      <c r="U110" s="2">
        <v>8.5</v>
      </c>
      <c r="V110" s="5">
        <v>3</v>
      </c>
      <c r="W110" s="6">
        <v>8</v>
      </c>
      <c r="X110" s="6">
        <v>10</v>
      </c>
      <c r="Y110" s="6">
        <v>11</v>
      </c>
      <c r="Z110" s="6">
        <v>9</v>
      </c>
      <c r="AA110" s="6">
        <v>3</v>
      </c>
      <c r="AB110" s="1"/>
    </row>
    <row r="111" spans="1:28" x14ac:dyDescent="0.3">
      <c r="A111" s="11" t="s">
        <v>257</v>
      </c>
      <c r="B111" s="4" t="s">
        <v>203</v>
      </c>
      <c r="C111" s="2">
        <v>1.5</v>
      </c>
      <c r="D111" s="2">
        <v>2.75</v>
      </c>
      <c r="E111" s="2">
        <v>7.75</v>
      </c>
      <c r="F111" s="2">
        <v>4.25</v>
      </c>
      <c r="G111" s="5">
        <v>2.75</v>
      </c>
      <c r="H111" s="2">
        <v>3.5</v>
      </c>
      <c r="I111" s="2">
        <v>7</v>
      </c>
      <c r="J111" s="2">
        <v>7.75</v>
      </c>
      <c r="K111" s="2">
        <v>4.75</v>
      </c>
      <c r="L111" s="5">
        <v>2.75</v>
      </c>
      <c r="M111" s="2">
        <v>1.5</v>
      </c>
      <c r="N111" s="2">
        <v>2.75</v>
      </c>
      <c r="O111" s="2">
        <v>7.75</v>
      </c>
      <c r="P111" s="2">
        <v>4.25</v>
      </c>
      <c r="Q111" s="5">
        <v>2.75</v>
      </c>
      <c r="R111" s="2">
        <v>3.5</v>
      </c>
      <c r="S111" s="2">
        <v>7</v>
      </c>
      <c r="T111" s="2">
        <v>7.75</v>
      </c>
      <c r="U111" s="2">
        <v>4.75</v>
      </c>
      <c r="V111" s="5">
        <v>2.75</v>
      </c>
      <c r="W111" s="6">
        <v>3</v>
      </c>
      <c r="X111" s="6">
        <v>5</v>
      </c>
      <c r="Y111" s="6">
        <v>8</v>
      </c>
      <c r="Z111" s="6">
        <v>5</v>
      </c>
      <c r="AA111" s="6">
        <v>3</v>
      </c>
      <c r="AB111" s="1"/>
    </row>
    <row r="112" spans="1:28" x14ac:dyDescent="0.3">
      <c r="A112" s="11" t="s">
        <v>229</v>
      </c>
      <c r="B112" s="4" t="s">
        <v>204</v>
      </c>
      <c r="C112" s="2">
        <v>3.75</v>
      </c>
      <c r="D112" s="2">
        <v>3.25</v>
      </c>
      <c r="E112" s="2">
        <v>3.75</v>
      </c>
      <c r="F112" s="2">
        <v>3.5</v>
      </c>
      <c r="G112" s="5">
        <v>1</v>
      </c>
      <c r="H112" s="2">
        <v>4</v>
      </c>
      <c r="I112" s="2">
        <v>2.5</v>
      </c>
      <c r="J112" s="2">
        <v>4.25</v>
      </c>
      <c r="K112" s="2">
        <v>3.5</v>
      </c>
      <c r="L112" s="5">
        <v>1.25</v>
      </c>
      <c r="M112" s="2">
        <v>3.75</v>
      </c>
      <c r="N112" s="2">
        <v>3.25</v>
      </c>
      <c r="O112" s="2">
        <v>3.75</v>
      </c>
      <c r="P112" s="2">
        <v>3.5</v>
      </c>
      <c r="Q112" s="5">
        <v>1</v>
      </c>
      <c r="R112" s="2">
        <v>3.5</v>
      </c>
      <c r="S112" s="2">
        <v>2.5</v>
      </c>
      <c r="T112" s="2">
        <v>4.25</v>
      </c>
      <c r="U112" s="2">
        <v>3.5</v>
      </c>
      <c r="V112" s="5">
        <v>1.25</v>
      </c>
      <c r="W112" s="6">
        <v>4</v>
      </c>
      <c r="X112" s="6">
        <v>3</v>
      </c>
      <c r="Y112" s="6">
        <v>4</v>
      </c>
      <c r="Z112" s="6">
        <v>4</v>
      </c>
      <c r="AA112" s="6">
        <v>2</v>
      </c>
      <c r="AB112" s="1"/>
    </row>
    <row r="113" spans="1:28" x14ac:dyDescent="0.3">
      <c r="A113" s="11" t="s">
        <v>466</v>
      </c>
      <c r="B113" s="4" t="s">
        <v>467</v>
      </c>
      <c r="C113" s="2">
        <v>0</v>
      </c>
      <c r="D113" s="2">
        <v>0</v>
      </c>
      <c r="E113" s="2">
        <v>1.5</v>
      </c>
      <c r="F113" s="2">
        <v>1.5</v>
      </c>
      <c r="G113" s="5">
        <v>0.5</v>
      </c>
      <c r="H113" s="2">
        <v>0</v>
      </c>
      <c r="I113" s="2">
        <v>0</v>
      </c>
      <c r="J113" s="2">
        <v>1.5</v>
      </c>
      <c r="K113" s="2">
        <v>1.5</v>
      </c>
      <c r="L113" s="5">
        <v>0.5</v>
      </c>
      <c r="M113" s="2">
        <v>0</v>
      </c>
      <c r="N113" s="2">
        <v>0</v>
      </c>
      <c r="O113" s="2">
        <v>1.5</v>
      </c>
      <c r="P113" s="2">
        <v>1.5</v>
      </c>
      <c r="Q113" s="5">
        <v>0.5</v>
      </c>
      <c r="R113" s="2">
        <v>0</v>
      </c>
      <c r="S113" s="2">
        <v>0</v>
      </c>
      <c r="T113" s="2">
        <v>1.5</v>
      </c>
      <c r="U113" s="2">
        <v>1.5</v>
      </c>
      <c r="V113" s="5">
        <v>0.5</v>
      </c>
      <c r="W113" s="6">
        <v>0</v>
      </c>
      <c r="X113" s="6">
        <v>0</v>
      </c>
      <c r="Y113" s="6">
        <v>2</v>
      </c>
      <c r="Z113" s="6">
        <v>2</v>
      </c>
      <c r="AA113" s="6">
        <v>1</v>
      </c>
      <c r="AB113" s="1"/>
    </row>
    <row r="114" spans="1:28" x14ac:dyDescent="0.3">
      <c r="A114" s="11" t="s">
        <v>501</v>
      </c>
      <c r="B114" s="4" t="s">
        <v>502</v>
      </c>
      <c r="C114" s="2">
        <v>0</v>
      </c>
      <c r="D114" s="2">
        <v>0.5</v>
      </c>
      <c r="E114" s="2">
        <v>0.25</v>
      </c>
      <c r="F114" s="2">
        <v>0</v>
      </c>
      <c r="G114" s="5">
        <v>0</v>
      </c>
      <c r="H114" s="2">
        <v>0</v>
      </c>
      <c r="I114" s="2">
        <v>0.5</v>
      </c>
      <c r="J114" s="2">
        <v>0.25</v>
      </c>
      <c r="K114" s="2">
        <v>0</v>
      </c>
      <c r="L114" s="5">
        <v>0</v>
      </c>
      <c r="M114" s="2">
        <v>0</v>
      </c>
      <c r="N114" s="2">
        <v>0.5</v>
      </c>
      <c r="O114" s="2">
        <v>0.25</v>
      </c>
      <c r="P114" s="2">
        <v>0</v>
      </c>
      <c r="Q114" s="5">
        <v>0</v>
      </c>
      <c r="R114" s="2">
        <v>0</v>
      </c>
      <c r="S114" s="2">
        <v>0.5</v>
      </c>
      <c r="T114" s="2">
        <v>0.25</v>
      </c>
      <c r="U114" s="2">
        <v>0</v>
      </c>
      <c r="V114" s="5">
        <v>0</v>
      </c>
      <c r="W114" s="6">
        <v>0</v>
      </c>
      <c r="X114" s="6">
        <v>1</v>
      </c>
      <c r="Y114" s="6">
        <v>1</v>
      </c>
      <c r="Z114" s="6">
        <v>0</v>
      </c>
      <c r="AA114" s="6">
        <v>0</v>
      </c>
      <c r="AB114" s="1"/>
    </row>
    <row r="115" spans="1:28" x14ac:dyDescent="0.3">
      <c r="A115" s="11" t="s">
        <v>386</v>
      </c>
      <c r="B115" s="4" t="s">
        <v>21</v>
      </c>
      <c r="C115" s="2">
        <v>0</v>
      </c>
      <c r="D115" s="2">
        <v>0</v>
      </c>
      <c r="E115" s="2">
        <v>0</v>
      </c>
      <c r="F115" s="2">
        <v>0</v>
      </c>
      <c r="G115" s="5">
        <v>0</v>
      </c>
      <c r="H115" s="2">
        <v>0</v>
      </c>
      <c r="I115" s="2">
        <v>3.75</v>
      </c>
      <c r="J115" s="2">
        <v>0</v>
      </c>
      <c r="K115" s="2">
        <v>0</v>
      </c>
      <c r="L115" s="5">
        <v>0</v>
      </c>
      <c r="M115" s="2">
        <v>0</v>
      </c>
      <c r="N115" s="2">
        <v>0</v>
      </c>
      <c r="O115" s="2">
        <v>0</v>
      </c>
      <c r="P115" s="2">
        <v>0</v>
      </c>
      <c r="Q115" s="5">
        <v>0</v>
      </c>
      <c r="R115" s="2">
        <v>0</v>
      </c>
      <c r="S115" s="2">
        <v>3.75</v>
      </c>
      <c r="T115" s="2">
        <v>0</v>
      </c>
      <c r="U115" s="2">
        <v>0</v>
      </c>
      <c r="V115" s="5">
        <v>0</v>
      </c>
      <c r="W115" s="6">
        <v>0</v>
      </c>
      <c r="X115" s="6">
        <v>2</v>
      </c>
      <c r="Y115" s="6">
        <v>0</v>
      </c>
      <c r="Z115" s="6">
        <v>0</v>
      </c>
      <c r="AA115" s="6">
        <v>0</v>
      </c>
      <c r="AB115" s="1"/>
    </row>
    <row r="116" spans="1:28" x14ac:dyDescent="0.3">
      <c r="A116" s="11" t="s">
        <v>384</v>
      </c>
      <c r="B116" s="4" t="s">
        <v>4</v>
      </c>
      <c r="C116" s="2">
        <v>0</v>
      </c>
      <c r="D116" s="2">
        <v>0</v>
      </c>
      <c r="E116" s="2">
        <v>32.5</v>
      </c>
      <c r="F116" s="2">
        <v>0</v>
      </c>
      <c r="G116" s="5">
        <v>0</v>
      </c>
      <c r="H116" s="2">
        <v>0</v>
      </c>
      <c r="I116" s="2">
        <v>0</v>
      </c>
      <c r="J116" s="2">
        <v>32.5</v>
      </c>
      <c r="K116" s="2">
        <v>0</v>
      </c>
      <c r="L116" s="5">
        <v>0</v>
      </c>
      <c r="M116" s="2">
        <v>0</v>
      </c>
      <c r="N116" s="2">
        <v>0</v>
      </c>
      <c r="O116" s="2">
        <v>32.5</v>
      </c>
      <c r="P116" s="2">
        <v>0</v>
      </c>
      <c r="Q116" s="5">
        <v>0</v>
      </c>
      <c r="R116" s="2">
        <v>0</v>
      </c>
      <c r="S116" s="2">
        <v>0</v>
      </c>
      <c r="T116" s="2">
        <v>32.5</v>
      </c>
      <c r="U116" s="2">
        <v>0</v>
      </c>
      <c r="V116" s="5">
        <v>0</v>
      </c>
      <c r="W116" s="6">
        <v>0</v>
      </c>
      <c r="X116" s="6">
        <v>0</v>
      </c>
      <c r="Y116" s="6">
        <v>33</v>
      </c>
      <c r="Z116" s="6">
        <v>0</v>
      </c>
      <c r="AA116" s="6">
        <v>0</v>
      </c>
      <c r="AB116" s="1"/>
    </row>
    <row r="117" spans="1:28" x14ac:dyDescent="0.3">
      <c r="A117" s="11" t="s">
        <v>259</v>
      </c>
      <c r="B117" s="4" t="s">
        <v>22</v>
      </c>
      <c r="C117" s="2">
        <v>1053.25</v>
      </c>
      <c r="D117" s="2">
        <v>1087.5</v>
      </c>
      <c r="E117" s="2">
        <v>1249.25</v>
      </c>
      <c r="F117" s="2">
        <v>947.25</v>
      </c>
      <c r="G117" s="5">
        <v>248</v>
      </c>
      <c r="H117" s="2">
        <v>779.25</v>
      </c>
      <c r="I117" s="2">
        <v>1287</v>
      </c>
      <c r="J117" s="2">
        <v>1180.75</v>
      </c>
      <c r="K117" s="2">
        <v>1104</v>
      </c>
      <c r="L117" s="5">
        <v>341.25</v>
      </c>
      <c r="M117" s="2">
        <v>1053.25</v>
      </c>
      <c r="N117" s="2">
        <v>1087.5</v>
      </c>
      <c r="O117" s="2">
        <v>1223.75</v>
      </c>
      <c r="P117" s="2">
        <v>938.5</v>
      </c>
      <c r="Q117" s="5">
        <v>248</v>
      </c>
      <c r="R117" s="2">
        <v>754.25</v>
      </c>
      <c r="S117" s="2">
        <v>1297.75</v>
      </c>
      <c r="T117" s="2">
        <v>1172</v>
      </c>
      <c r="U117" s="2">
        <v>1104</v>
      </c>
      <c r="V117" s="5">
        <v>274.5</v>
      </c>
      <c r="W117" s="6">
        <v>910</v>
      </c>
      <c r="X117" s="6">
        <v>1190</v>
      </c>
      <c r="Y117" s="6">
        <v>1207</v>
      </c>
      <c r="Z117" s="6">
        <v>1024</v>
      </c>
      <c r="AA117" s="6">
        <v>278</v>
      </c>
      <c r="AB117" s="1"/>
    </row>
    <row r="118" spans="1:28" x14ac:dyDescent="0.3">
      <c r="A118" s="11" t="s">
        <v>365</v>
      </c>
      <c r="B118" s="4" t="s">
        <v>23</v>
      </c>
      <c r="C118" s="2">
        <v>0</v>
      </c>
      <c r="D118" s="2">
        <v>0</v>
      </c>
      <c r="E118" s="2">
        <v>23.75</v>
      </c>
      <c r="F118" s="2">
        <v>0</v>
      </c>
      <c r="G118" s="5">
        <v>0</v>
      </c>
      <c r="H118" s="2">
        <v>33.5</v>
      </c>
      <c r="I118" s="2">
        <v>0</v>
      </c>
      <c r="J118" s="2">
        <v>23.75</v>
      </c>
      <c r="K118" s="2">
        <v>0</v>
      </c>
      <c r="L118" s="5">
        <v>0</v>
      </c>
      <c r="M118" s="2">
        <v>0</v>
      </c>
      <c r="N118" s="2">
        <v>0</v>
      </c>
      <c r="O118" s="2">
        <v>23.75</v>
      </c>
      <c r="P118" s="2">
        <v>0</v>
      </c>
      <c r="Q118" s="5">
        <v>0</v>
      </c>
      <c r="R118" s="2">
        <v>33.5</v>
      </c>
      <c r="S118" s="2">
        <v>0</v>
      </c>
      <c r="T118" s="2">
        <v>23.75</v>
      </c>
      <c r="U118" s="2">
        <v>0</v>
      </c>
      <c r="V118" s="5">
        <v>0</v>
      </c>
      <c r="W118" s="6">
        <v>17</v>
      </c>
      <c r="X118" s="6">
        <v>0</v>
      </c>
      <c r="Y118" s="6">
        <v>24</v>
      </c>
      <c r="Z118" s="6">
        <v>0</v>
      </c>
      <c r="AA118" s="6">
        <v>0</v>
      </c>
      <c r="AB118" s="1"/>
    </row>
    <row r="119" spans="1:28" x14ac:dyDescent="0.3">
      <c r="A119" s="11" t="s">
        <v>213</v>
      </c>
      <c r="B119" s="4" t="s">
        <v>24</v>
      </c>
      <c r="C119" s="2">
        <v>1227.5</v>
      </c>
      <c r="D119" s="2">
        <v>796.5</v>
      </c>
      <c r="E119" s="2">
        <v>1972.25</v>
      </c>
      <c r="F119" s="2">
        <v>890.5</v>
      </c>
      <c r="G119" s="5">
        <v>1175.5</v>
      </c>
      <c r="H119" s="2">
        <v>1170.25</v>
      </c>
      <c r="I119" s="2">
        <v>861</v>
      </c>
      <c r="J119" s="2">
        <v>2049.75</v>
      </c>
      <c r="K119" s="2">
        <v>921.5</v>
      </c>
      <c r="L119" s="5">
        <v>1155.5</v>
      </c>
      <c r="M119" s="2">
        <v>1234.75</v>
      </c>
      <c r="N119" s="2">
        <v>818</v>
      </c>
      <c r="O119" s="2">
        <v>1981</v>
      </c>
      <c r="P119" s="2">
        <v>886</v>
      </c>
      <c r="Q119" s="5">
        <v>1175.5</v>
      </c>
      <c r="R119" s="2">
        <v>1182.75</v>
      </c>
      <c r="S119" s="2">
        <v>861</v>
      </c>
      <c r="T119" s="2">
        <v>2041</v>
      </c>
      <c r="U119" s="2">
        <v>923.25</v>
      </c>
      <c r="V119" s="5">
        <v>1180.5</v>
      </c>
      <c r="W119" s="6">
        <v>1204</v>
      </c>
      <c r="X119" s="6">
        <v>835</v>
      </c>
      <c r="Y119" s="6">
        <v>2011</v>
      </c>
      <c r="Z119" s="6">
        <v>906</v>
      </c>
      <c r="AA119" s="6">
        <v>1172</v>
      </c>
      <c r="AB119" s="1"/>
    </row>
    <row r="120" spans="1:28" x14ac:dyDescent="0.3">
      <c r="A120" s="11" t="s">
        <v>314</v>
      </c>
      <c r="B120" s="4" t="s">
        <v>25</v>
      </c>
      <c r="C120" s="2">
        <v>7</v>
      </c>
      <c r="D120" s="2">
        <v>0</v>
      </c>
      <c r="E120" s="2">
        <v>0</v>
      </c>
      <c r="F120" s="2">
        <v>0</v>
      </c>
      <c r="G120" s="5">
        <v>0</v>
      </c>
      <c r="H120" s="2">
        <v>0</v>
      </c>
      <c r="I120" s="2">
        <v>0</v>
      </c>
      <c r="J120" s="2">
        <v>0</v>
      </c>
      <c r="K120" s="2">
        <v>0</v>
      </c>
      <c r="L120" s="5">
        <v>0</v>
      </c>
      <c r="M120" s="2">
        <v>7</v>
      </c>
      <c r="N120" s="2">
        <v>0</v>
      </c>
      <c r="O120" s="2">
        <v>0</v>
      </c>
      <c r="P120" s="2">
        <v>0</v>
      </c>
      <c r="Q120" s="5">
        <v>0</v>
      </c>
      <c r="R120" s="2">
        <v>0</v>
      </c>
      <c r="S120" s="2">
        <v>0</v>
      </c>
      <c r="T120" s="2">
        <v>0</v>
      </c>
      <c r="U120" s="2">
        <v>0</v>
      </c>
      <c r="V120" s="5">
        <v>0</v>
      </c>
      <c r="W120" s="6">
        <v>4</v>
      </c>
      <c r="X120" s="6">
        <v>0</v>
      </c>
      <c r="Y120" s="6">
        <v>0</v>
      </c>
      <c r="Z120" s="6">
        <v>0</v>
      </c>
      <c r="AA120" s="6">
        <v>0</v>
      </c>
      <c r="AB120" s="1"/>
    </row>
    <row r="121" spans="1:28" x14ac:dyDescent="0.3">
      <c r="A121" s="11" t="s">
        <v>562</v>
      </c>
      <c r="B121" s="4" t="s">
        <v>563</v>
      </c>
      <c r="C121" s="2">
        <v>0</v>
      </c>
      <c r="D121" s="2">
        <v>0</v>
      </c>
      <c r="E121" s="2">
        <v>0</v>
      </c>
      <c r="F121" s="2">
        <v>0</v>
      </c>
      <c r="G121" s="5">
        <v>0</v>
      </c>
      <c r="H121" s="2">
        <v>25</v>
      </c>
      <c r="I121" s="2">
        <v>0</v>
      </c>
      <c r="J121" s="2">
        <v>0</v>
      </c>
      <c r="K121" s="2">
        <v>0</v>
      </c>
      <c r="L121" s="5">
        <v>0</v>
      </c>
      <c r="M121" s="2">
        <v>0</v>
      </c>
      <c r="N121" s="2">
        <v>0</v>
      </c>
      <c r="O121" s="2">
        <v>0</v>
      </c>
      <c r="P121" s="2">
        <v>0</v>
      </c>
      <c r="Q121" s="5">
        <v>0</v>
      </c>
      <c r="R121" s="2">
        <v>25</v>
      </c>
      <c r="S121" s="2">
        <v>0</v>
      </c>
      <c r="T121" s="2">
        <v>0</v>
      </c>
      <c r="U121" s="2">
        <v>0</v>
      </c>
      <c r="V121" s="5">
        <v>0</v>
      </c>
      <c r="W121" s="6">
        <v>13</v>
      </c>
      <c r="X121" s="6">
        <v>0</v>
      </c>
      <c r="Y121" s="6">
        <v>0</v>
      </c>
      <c r="Z121" s="6">
        <v>0</v>
      </c>
      <c r="AA121" s="6">
        <v>0</v>
      </c>
      <c r="AB121" s="1"/>
    </row>
    <row r="122" spans="1:28" x14ac:dyDescent="0.3">
      <c r="A122" s="11" t="s">
        <v>214</v>
      </c>
      <c r="B122" s="4" t="s">
        <v>26</v>
      </c>
      <c r="C122" s="2">
        <v>11.5</v>
      </c>
      <c r="D122" s="2">
        <v>0</v>
      </c>
      <c r="E122" s="2">
        <v>2.5</v>
      </c>
      <c r="F122" s="2">
        <v>10</v>
      </c>
      <c r="G122" s="5">
        <v>70</v>
      </c>
      <c r="H122" s="2">
        <v>0</v>
      </c>
      <c r="I122" s="2">
        <v>0</v>
      </c>
      <c r="J122" s="2">
        <v>0</v>
      </c>
      <c r="K122" s="2">
        <v>10</v>
      </c>
      <c r="L122" s="5">
        <v>70</v>
      </c>
      <c r="M122" s="2">
        <v>11.5</v>
      </c>
      <c r="N122" s="2">
        <v>0</v>
      </c>
      <c r="O122" s="2">
        <v>0</v>
      </c>
      <c r="P122" s="2">
        <v>10</v>
      </c>
      <c r="Q122" s="5">
        <v>70</v>
      </c>
      <c r="R122" s="2">
        <v>0</v>
      </c>
      <c r="S122" s="2">
        <v>0</v>
      </c>
      <c r="T122" s="2">
        <v>0</v>
      </c>
      <c r="U122" s="2">
        <v>10</v>
      </c>
      <c r="V122" s="5">
        <v>70</v>
      </c>
      <c r="W122" s="6">
        <v>6</v>
      </c>
      <c r="X122" s="6">
        <v>0</v>
      </c>
      <c r="Y122" s="6">
        <v>1</v>
      </c>
      <c r="Z122" s="6">
        <v>10</v>
      </c>
      <c r="AA122" s="6">
        <v>70</v>
      </c>
      <c r="AB122" s="1"/>
    </row>
    <row r="123" spans="1:28" x14ac:dyDescent="0.3">
      <c r="A123" s="11" t="s">
        <v>348</v>
      </c>
      <c r="B123" s="4" t="s">
        <v>27</v>
      </c>
      <c r="C123" s="2">
        <v>16</v>
      </c>
      <c r="D123" s="2">
        <v>0</v>
      </c>
      <c r="E123" s="2">
        <v>90</v>
      </c>
      <c r="F123" s="2">
        <v>78.75</v>
      </c>
      <c r="G123" s="5">
        <v>0</v>
      </c>
      <c r="H123" s="2">
        <v>12.5</v>
      </c>
      <c r="I123" s="2">
        <v>0</v>
      </c>
      <c r="J123" s="2">
        <v>90</v>
      </c>
      <c r="K123" s="2">
        <v>78.75</v>
      </c>
      <c r="L123" s="5">
        <v>0</v>
      </c>
      <c r="M123" s="2">
        <v>16</v>
      </c>
      <c r="N123" s="2">
        <v>0</v>
      </c>
      <c r="O123" s="2">
        <v>90</v>
      </c>
      <c r="P123" s="2">
        <v>78.75</v>
      </c>
      <c r="Q123" s="5">
        <v>0</v>
      </c>
      <c r="R123" s="2">
        <v>12.5</v>
      </c>
      <c r="S123" s="2">
        <v>0</v>
      </c>
      <c r="T123" s="2">
        <v>90</v>
      </c>
      <c r="U123" s="2">
        <v>78.75</v>
      </c>
      <c r="V123" s="5">
        <v>0</v>
      </c>
      <c r="W123" s="6">
        <v>15</v>
      </c>
      <c r="X123" s="6">
        <v>0</v>
      </c>
      <c r="Y123" s="6">
        <v>90</v>
      </c>
      <c r="Z123" s="6">
        <v>79</v>
      </c>
      <c r="AA123" s="6">
        <v>0</v>
      </c>
      <c r="AB123" s="1"/>
    </row>
    <row r="124" spans="1:28" x14ac:dyDescent="0.3">
      <c r="A124" s="11" t="s">
        <v>564</v>
      </c>
      <c r="B124" s="4" t="s">
        <v>565</v>
      </c>
      <c r="C124" s="2">
        <v>7.5</v>
      </c>
      <c r="D124" s="2">
        <v>0</v>
      </c>
      <c r="E124" s="2">
        <v>0</v>
      </c>
      <c r="F124" s="2">
        <v>0</v>
      </c>
      <c r="G124" s="5">
        <v>0</v>
      </c>
      <c r="H124" s="2">
        <v>15</v>
      </c>
      <c r="I124" s="2">
        <v>0</v>
      </c>
      <c r="J124" s="2">
        <v>0</v>
      </c>
      <c r="K124" s="2">
        <v>0</v>
      </c>
      <c r="L124" s="5">
        <v>0</v>
      </c>
      <c r="M124" s="2">
        <v>7.5</v>
      </c>
      <c r="N124" s="2">
        <v>0</v>
      </c>
      <c r="O124" s="2">
        <v>0</v>
      </c>
      <c r="P124" s="2">
        <v>0</v>
      </c>
      <c r="Q124" s="5">
        <v>0</v>
      </c>
      <c r="R124" s="2">
        <v>15</v>
      </c>
      <c r="S124" s="2">
        <v>0</v>
      </c>
      <c r="T124" s="2">
        <v>0</v>
      </c>
      <c r="U124" s="2">
        <v>0</v>
      </c>
      <c r="V124" s="5">
        <v>0</v>
      </c>
      <c r="W124" s="6">
        <v>12</v>
      </c>
      <c r="X124" s="6">
        <v>0</v>
      </c>
      <c r="Y124" s="6">
        <v>0</v>
      </c>
      <c r="Z124" s="6">
        <v>0</v>
      </c>
      <c r="AA124" s="6">
        <v>0</v>
      </c>
      <c r="AB124" s="1"/>
    </row>
    <row r="125" spans="1:28" x14ac:dyDescent="0.3">
      <c r="A125" s="11" t="s">
        <v>355</v>
      </c>
      <c r="B125" s="4" t="s">
        <v>28</v>
      </c>
      <c r="C125" s="2">
        <v>37.5</v>
      </c>
      <c r="D125" s="2">
        <v>0</v>
      </c>
      <c r="E125" s="2">
        <v>600</v>
      </c>
      <c r="F125" s="2">
        <v>148.5</v>
      </c>
      <c r="G125" s="5">
        <v>0</v>
      </c>
      <c r="H125" s="2">
        <v>62.5</v>
      </c>
      <c r="I125" s="2">
        <v>26.5</v>
      </c>
      <c r="J125" s="2">
        <v>600</v>
      </c>
      <c r="K125" s="2">
        <v>138</v>
      </c>
      <c r="L125" s="5">
        <v>3.5</v>
      </c>
      <c r="M125" s="2">
        <v>37.5</v>
      </c>
      <c r="N125" s="2">
        <v>0</v>
      </c>
      <c r="O125" s="2">
        <v>600</v>
      </c>
      <c r="P125" s="2">
        <v>127.5</v>
      </c>
      <c r="Q125" s="5">
        <v>0</v>
      </c>
      <c r="R125" s="2">
        <v>62.5</v>
      </c>
      <c r="S125" s="2">
        <v>26.5</v>
      </c>
      <c r="T125" s="2">
        <v>600</v>
      </c>
      <c r="U125" s="2">
        <v>138</v>
      </c>
      <c r="V125" s="5">
        <v>3.5</v>
      </c>
      <c r="W125" s="6">
        <v>50</v>
      </c>
      <c r="X125" s="6">
        <v>14</v>
      </c>
      <c r="Y125" s="6">
        <v>600</v>
      </c>
      <c r="Z125" s="6">
        <v>138</v>
      </c>
      <c r="AA125" s="6">
        <v>2</v>
      </c>
      <c r="AB125" s="1"/>
    </row>
    <row r="126" spans="1:28" x14ac:dyDescent="0.3">
      <c r="A126" s="11" t="s">
        <v>238</v>
      </c>
      <c r="B126" s="4" t="s">
        <v>29</v>
      </c>
      <c r="C126" s="2">
        <v>8.5</v>
      </c>
      <c r="D126" s="2">
        <v>0</v>
      </c>
      <c r="E126" s="2">
        <v>0</v>
      </c>
      <c r="F126" s="2">
        <v>0</v>
      </c>
      <c r="G126" s="5">
        <v>0</v>
      </c>
      <c r="H126" s="2">
        <v>0</v>
      </c>
      <c r="I126" s="2">
        <v>0</v>
      </c>
      <c r="J126" s="2">
        <v>0</v>
      </c>
      <c r="K126" s="2">
        <v>0</v>
      </c>
      <c r="L126" s="5">
        <v>0</v>
      </c>
      <c r="M126" s="2">
        <v>8.5</v>
      </c>
      <c r="N126" s="2">
        <v>0</v>
      </c>
      <c r="O126" s="2">
        <v>0</v>
      </c>
      <c r="P126" s="2">
        <v>0</v>
      </c>
      <c r="Q126" s="5">
        <v>0</v>
      </c>
      <c r="R126" s="2">
        <v>0</v>
      </c>
      <c r="S126" s="2">
        <v>0</v>
      </c>
      <c r="T126" s="2">
        <v>0</v>
      </c>
      <c r="U126" s="2">
        <v>0</v>
      </c>
      <c r="V126" s="5">
        <v>0</v>
      </c>
      <c r="W126" s="6">
        <v>5</v>
      </c>
      <c r="X126" s="6">
        <v>0</v>
      </c>
      <c r="Y126" s="6">
        <v>0</v>
      </c>
      <c r="Z126" s="6">
        <v>0</v>
      </c>
      <c r="AA126" s="6">
        <v>0</v>
      </c>
      <c r="AB126" s="1"/>
    </row>
    <row r="127" spans="1:28" x14ac:dyDescent="0.3">
      <c r="A127" s="11" t="s">
        <v>239</v>
      </c>
      <c r="B127" s="4" t="s">
        <v>30</v>
      </c>
      <c r="C127" s="2">
        <v>0</v>
      </c>
      <c r="D127" s="2">
        <v>0</v>
      </c>
      <c r="E127" s="2">
        <v>17</v>
      </c>
      <c r="F127" s="2">
        <v>0</v>
      </c>
      <c r="G127" s="5">
        <v>50</v>
      </c>
      <c r="H127" s="2">
        <v>0</v>
      </c>
      <c r="I127" s="2">
        <v>0</v>
      </c>
      <c r="J127" s="2">
        <v>17</v>
      </c>
      <c r="K127" s="2">
        <v>0</v>
      </c>
      <c r="L127" s="5">
        <v>50</v>
      </c>
      <c r="M127" s="2">
        <v>0</v>
      </c>
      <c r="N127" s="2">
        <v>0</v>
      </c>
      <c r="O127" s="2">
        <v>17</v>
      </c>
      <c r="P127" s="2">
        <v>0</v>
      </c>
      <c r="Q127" s="5">
        <v>50</v>
      </c>
      <c r="R127" s="2">
        <v>0</v>
      </c>
      <c r="S127" s="2">
        <v>0</v>
      </c>
      <c r="T127" s="2">
        <v>17</v>
      </c>
      <c r="U127" s="2">
        <v>0</v>
      </c>
      <c r="V127" s="5">
        <v>50</v>
      </c>
      <c r="W127" s="6">
        <v>0</v>
      </c>
      <c r="X127" s="6">
        <v>0</v>
      </c>
      <c r="Y127" s="6">
        <v>17</v>
      </c>
      <c r="Z127" s="6">
        <v>0</v>
      </c>
      <c r="AA127" s="6">
        <v>50</v>
      </c>
      <c r="AB127" s="1"/>
    </row>
    <row r="128" spans="1:28" x14ac:dyDescent="0.3">
      <c r="A128" s="11" t="s">
        <v>366</v>
      </c>
      <c r="B128" s="4" t="s">
        <v>31</v>
      </c>
      <c r="C128" s="2">
        <v>0</v>
      </c>
      <c r="D128" s="2">
        <v>1.75</v>
      </c>
      <c r="E128" s="2">
        <v>0</v>
      </c>
      <c r="F128" s="2">
        <v>17.5</v>
      </c>
      <c r="G128" s="5">
        <v>43</v>
      </c>
      <c r="H128" s="2">
        <v>15</v>
      </c>
      <c r="I128" s="2">
        <v>5</v>
      </c>
      <c r="J128" s="2">
        <v>2</v>
      </c>
      <c r="K128" s="2">
        <v>0</v>
      </c>
      <c r="L128" s="5">
        <v>43</v>
      </c>
      <c r="M128" s="2">
        <v>0</v>
      </c>
      <c r="N128" s="2">
        <v>1.75</v>
      </c>
      <c r="O128" s="2">
        <v>0</v>
      </c>
      <c r="P128" s="2">
        <v>0</v>
      </c>
      <c r="Q128" s="5">
        <v>43</v>
      </c>
      <c r="R128" s="2">
        <v>15</v>
      </c>
      <c r="S128" s="2">
        <v>5</v>
      </c>
      <c r="T128" s="2">
        <v>2</v>
      </c>
      <c r="U128" s="2">
        <v>0</v>
      </c>
      <c r="V128" s="5">
        <v>43</v>
      </c>
      <c r="W128" s="6">
        <v>8</v>
      </c>
      <c r="X128" s="6">
        <v>4</v>
      </c>
      <c r="Y128" s="6">
        <v>1</v>
      </c>
      <c r="Z128" s="6">
        <v>5</v>
      </c>
      <c r="AA128" s="6">
        <v>43</v>
      </c>
      <c r="AB128" s="1"/>
    </row>
    <row r="129" spans="1:28" x14ac:dyDescent="0.3">
      <c r="A129" s="11" t="s">
        <v>316</v>
      </c>
      <c r="B129" s="4" t="s">
        <v>152</v>
      </c>
      <c r="C129" s="2">
        <v>17</v>
      </c>
      <c r="D129" s="2">
        <v>0</v>
      </c>
      <c r="E129" s="2">
        <v>0</v>
      </c>
      <c r="F129" s="2">
        <v>52.25</v>
      </c>
      <c r="G129" s="5">
        <v>207.75</v>
      </c>
      <c r="H129" s="2">
        <v>17</v>
      </c>
      <c r="I129" s="2">
        <v>17.5</v>
      </c>
      <c r="J129" s="2">
        <v>0</v>
      </c>
      <c r="K129" s="2">
        <v>52.25</v>
      </c>
      <c r="L129" s="5">
        <v>207.75</v>
      </c>
      <c r="M129" s="2">
        <v>17</v>
      </c>
      <c r="N129" s="2">
        <v>0</v>
      </c>
      <c r="O129" s="2">
        <v>0</v>
      </c>
      <c r="P129" s="2">
        <v>52.25</v>
      </c>
      <c r="Q129" s="5">
        <v>207.75</v>
      </c>
      <c r="R129" s="2">
        <v>17</v>
      </c>
      <c r="S129" s="2">
        <v>17.5</v>
      </c>
      <c r="T129" s="2">
        <v>0</v>
      </c>
      <c r="U129" s="2">
        <v>52.25</v>
      </c>
      <c r="V129" s="5">
        <v>207.75</v>
      </c>
      <c r="W129" s="6">
        <v>17</v>
      </c>
      <c r="X129" s="6">
        <v>9</v>
      </c>
      <c r="Y129" s="6">
        <v>0</v>
      </c>
      <c r="Z129" s="6">
        <v>53</v>
      </c>
      <c r="AA129" s="6">
        <v>208</v>
      </c>
      <c r="AB129" s="1"/>
    </row>
    <row r="130" spans="1:28" x14ac:dyDescent="0.3">
      <c r="A130" s="11" t="s">
        <v>240</v>
      </c>
      <c r="B130" s="4" t="s">
        <v>153</v>
      </c>
      <c r="C130" s="2">
        <v>26.25</v>
      </c>
      <c r="D130" s="2">
        <v>35</v>
      </c>
      <c r="E130" s="2">
        <v>100</v>
      </c>
      <c r="F130" s="2">
        <v>657</v>
      </c>
      <c r="G130" s="5">
        <v>200</v>
      </c>
      <c r="H130" s="2">
        <v>26.25</v>
      </c>
      <c r="I130" s="2">
        <v>35</v>
      </c>
      <c r="J130" s="2">
        <v>100</v>
      </c>
      <c r="K130" s="2">
        <v>625.5</v>
      </c>
      <c r="L130" s="5">
        <v>200</v>
      </c>
      <c r="M130" s="2">
        <v>26.25</v>
      </c>
      <c r="N130" s="2">
        <v>35</v>
      </c>
      <c r="O130" s="2">
        <v>100</v>
      </c>
      <c r="P130" s="2">
        <v>669.5</v>
      </c>
      <c r="Q130" s="5">
        <v>200</v>
      </c>
      <c r="R130" s="2">
        <v>26.25</v>
      </c>
      <c r="S130" s="2">
        <v>35</v>
      </c>
      <c r="T130" s="2">
        <v>100</v>
      </c>
      <c r="U130" s="2">
        <v>625.5</v>
      </c>
      <c r="V130" s="5">
        <v>200</v>
      </c>
      <c r="W130" s="6">
        <v>27</v>
      </c>
      <c r="X130" s="6">
        <v>35</v>
      </c>
      <c r="Y130" s="6">
        <v>100</v>
      </c>
      <c r="Z130" s="6">
        <v>645</v>
      </c>
      <c r="AA130" s="6">
        <v>200</v>
      </c>
      <c r="AB130" s="1"/>
    </row>
    <row r="131" spans="1:28" x14ac:dyDescent="0.3">
      <c r="A131" s="11" t="s">
        <v>712</v>
      </c>
      <c r="B131" s="4" t="s">
        <v>713</v>
      </c>
      <c r="C131" s="2">
        <v>0</v>
      </c>
      <c r="D131" s="2">
        <v>0</v>
      </c>
      <c r="E131" s="2">
        <v>35</v>
      </c>
      <c r="F131" s="2">
        <v>0</v>
      </c>
      <c r="G131" s="5">
        <v>0</v>
      </c>
      <c r="H131" s="2">
        <v>0</v>
      </c>
      <c r="I131" s="2">
        <v>0</v>
      </c>
      <c r="J131" s="2">
        <v>35</v>
      </c>
      <c r="K131" s="2">
        <v>0</v>
      </c>
      <c r="L131" s="5">
        <v>0</v>
      </c>
      <c r="M131" s="2">
        <v>0</v>
      </c>
      <c r="N131" s="2">
        <v>0</v>
      </c>
      <c r="O131" s="2">
        <v>35</v>
      </c>
      <c r="P131" s="2">
        <v>0</v>
      </c>
      <c r="Q131" s="5">
        <v>0</v>
      </c>
      <c r="R131" s="2">
        <v>0</v>
      </c>
      <c r="S131" s="2">
        <v>0</v>
      </c>
      <c r="T131" s="2">
        <v>35</v>
      </c>
      <c r="U131" s="2">
        <v>0</v>
      </c>
      <c r="V131" s="5">
        <v>0</v>
      </c>
      <c r="W131" s="6">
        <v>0</v>
      </c>
      <c r="X131" s="6">
        <v>0</v>
      </c>
      <c r="Y131" s="6">
        <v>35</v>
      </c>
      <c r="Z131" s="6">
        <v>0</v>
      </c>
      <c r="AA131" s="6">
        <v>0</v>
      </c>
      <c r="AB131" s="1"/>
    </row>
    <row r="132" spans="1:28" x14ac:dyDescent="0.3">
      <c r="A132" s="11" t="s">
        <v>241</v>
      </c>
      <c r="B132" s="4" t="s">
        <v>32</v>
      </c>
      <c r="C132" s="2">
        <v>470</v>
      </c>
      <c r="D132" s="2">
        <v>636</v>
      </c>
      <c r="E132" s="2">
        <v>1306</v>
      </c>
      <c r="F132" s="2">
        <v>601</v>
      </c>
      <c r="G132" s="5">
        <v>833.25</v>
      </c>
      <c r="H132" s="2">
        <v>470</v>
      </c>
      <c r="I132" s="2">
        <v>569.5</v>
      </c>
      <c r="J132" s="2">
        <v>1262.5</v>
      </c>
      <c r="K132" s="2">
        <v>601</v>
      </c>
      <c r="L132" s="5">
        <v>835.25</v>
      </c>
      <c r="M132" s="2">
        <v>470</v>
      </c>
      <c r="N132" s="2">
        <v>636</v>
      </c>
      <c r="O132" s="2">
        <v>1288.5</v>
      </c>
      <c r="P132" s="2">
        <v>601</v>
      </c>
      <c r="Q132" s="5">
        <v>833.25</v>
      </c>
      <c r="R132" s="2">
        <v>470</v>
      </c>
      <c r="S132" s="2">
        <v>613.25</v>
      </c>
      <c r="T132" s="2">
        <v>1262.5</v>
      </c>
      <c r="U132" s="2">
        <v>601</v>
      </c>
      <c r="V132" s="5">
        <v>833.25</v>
      </c>
      <c r="W132" s="6">
        <v>470</v>
      </c>
      <c r="X132" s="6">
        <v>614</v>
      </c>
      <c r="Y132" s="6">
        <v>1280</v>
      </c>
      <c r="Z132" s="6">
        <v>601</v>
      </c>
      <c r="AA132" s="6">
        <v>834</v>
      </c>
      <c r="AB132" s="1"/>
    </row>
    <row r="133" spans="1:28" x14ac:dyDescent="0.3">
      <c r="A133" s="11" t="s">
        <v>772</v>
      </c>
      <c r="B133" s="4" t="s">
        <v>773</v>
      </c>
      <c r="C133" s="2">
        <v>1057.5</v>
      </c>
      <c r="D133" s="2">
        <v>0</v>
      </c>
      <c r="E133" s="2">
        <v>0</v>
      </c>
      <c r="F133" s="2">
        <v>0</v>
      </c>
      <c r="G133" s="5">
        <v>0</v>
      </c>
      <c r="H133" s="2">
        <v>1092.5</v>
      </c>
      <c r="I133" s="2">
        <v>0</v>
      </c>
      <c r="J133" s="2">
        <v>0</v>
      </c>
      <c r="K133" s="2">
        <v>0</v>
      </c>
      <c r="L133" s="5">
        <v>0</v>
      </c>
      <c r="M133" s="2">
        <v>1057.5</v>
      </c>
      <c r="N133" s="2">
        <v>0</v>
      </c>
      <c r="O133" s="2">
        <v>0</v>
      </c>
      <c r="P133" s="2">
        <v>0</v>
      </c>
      <c r="Q133" s="5">
        <v>0</v>
      </c>
      <c r="R133" s="2">
        <v>1057.5</v>
      </c>
      <c r="S133" s="2">
        <v>0</v>
      </c>
      <c r="T133" s="2">
        <v>0</v>
      </c>
      <c r="U133" s="2">
        <v>0</v>
      </c>
      <c r="V133" s="5">
        <v>0</v>
      </c>
      <c r="W133" s="6">
        <v>1067</v>
      </c>
      <c r="X133" s="6">
        <v>0</v>
      </c>
      <c r="Y133" s="6">
        <v>0</v>
      </c>
      <c r="Z133" s="6">
        <v>0</v>
      </c>
      <c r="AA133" s="6">
        <v>0</v>
      </c>
      <c r="AB133" s="1"/>
    </row>
    <row r="134" spans="1:28" x14ac:dyDescent="0.3">
      <c r="A134" s="11" t="s">
        <v>464</v>
      </c>
      <c r="B134" s="4" t="s">
        <v>465</v>
      </c>
      <c r="C134" s="2">
        <v>0</v>
      </c>
      <c r="D134" s="2">
        <v>35</v>
      </c>
      <c r="E134" s="2">
        <v>0</v>
      </c>
      <c r="F134" s="2">
        <v>50</v>
      </c>
      <c r="G134" s="5">
        <v>14</v>
      </c>
      <c r="H134" s="2">
        <v>0</v>
      </c>
      <c r="I134" s="2">
        <v>35</v>
      </c>
      <c r="J134" s="2">
        <v>0</v>
      </c>
      <c r="K134" s="2">
        <v>50</v>
      </c>
      <c r="L134" s="5">
        <v>0</v>
      </c>
      <c r="M134" s="2">
        <v>0</v>
      </c>
      <c r="N134" s="2">
        <v>35</v>
      </c>
      <c r="O134" s="2">
        <v>0</v>
      </c>
      <c r="P134" s="2">
        <v>50</v>
      </c>
      <c r="Q134" s="5">
        <v>14</v>
      </c>
      <c r="R134" s="2">
        <v>0</v>
      </c>
      <c r="S134" s="2">
        <v>35</v>
      </c>
      <c r="T134" s="2">
        <v>0</v>
      </c>
      <c r="U134" s="2">
        <v>50</v>
      </c>
      <c r="V134" s="5">
        <v>0</v>
      </c>
      <c r="W134" s="6">
        <v>0</v>
      </c>
      <c r="X134" s="6">
        <v>35</v>
      </c>
      <c r="Y134" s="6">
        <v>0</v>
      </c>
      <c r="Z134" s="6">
        <v>50</v>
      </c>
      <c r="AA134" s="6">
        <v>7</v>
      </c>
      <c r="AB134" s="1"/>
    </row>
    <row r="135" spans="1:28" x14ac:dyDescent="0.3">
      <c r="A135" s="11" t="s">
        <v>351</v>
      </c>
      <c r="B135" s="4" t="s">
        <v>352</v>
      </c>
      <c r="C135" s="2">
        <v>71</v>
      </c>
      <c r="D135" s="2">
        <v>11.5</v>
      </c>
      <c r="E135" s="2">
        <v>2.5</v>
      </c>
      <c r="F135" s="2">
        <v>2.75</v>
      </c>
      <c r="G135" s="5">
        <v>4.25</v>
      </c>
      <c r="H135" s="2">
        <v>71</v>
      </c>
      <c r="I135" s="2">
        <v>11</v>
      </c>
      <c r="J135" s="2">
        <v>1.25</v>
      </c>
      <c r="K135" s="2">
        <v>2.75</v>
      </c>
      <c r="L135" s="5">
        <v>4</v>
      </c>
      <c r="M135" s="2">
        <v>71</v>
      </c>
      <c r="N135" s="2">
        <v>11.5</v>
      </c>
      <c r="O135" s="2">
        <v>2.5</v>
      </c>
      <c r="P135" s="2">
        <v>2.75</v>
      </c>
      <c r="Q135" s="5">
        <v>4</v>
      </c>
      <c r="R135" s="2">
        <v>71.75</v>
      </c>
      <c r="S135" s="2">
        <v>11</v>
      </c>
      <c r="T135" s="2">
        <v>1.25</v>
      </c>
      <c r="U135" s="2">
        <v>2.75</v>
      </c>
      <c r="V135" s="5">
        <v>4</v>
      </c>
      <c r="W135" s="6">
        <v>72</v>
      </c>
      <c r="X135" s="6">
        <v>12</v>
      </c>
      <c r="Y135" s="6">
        <v>2</v>
      </c>
      <c r="Z135" s="6">
        <v>3</v>
      </c>
      <c r="AA135" s="6">
        <v>5</v>
      </c>
      <c r="AB135" s="1"/>
    </row>
    <row r="136" spans="1:28" x14ac:dyDescent="0.3">
      <c r="A136" s="11" t="s">
        <v>354</v>
      </c>
      <c r="B136" s="4" t="s">
        <v>9</v>
      </c>
      <c r="C136" s="2">
        <v>16.75</v>
      </c>
      <c r="D136" s="2">
        <v>8.5</v>
      </c>
      <c r="E136" s="2">
        <v>15.5</v>
      </c>
      <c r="F136" s="2">
        <v>250</v>
      </c>
      <c r="G136" s="5">
        <v>0</v>
      </c>
      <c r="H136" s="2">
        <v>54.25</v>
      </c>
      <c r="I136" s="2">
        <v>8.5</v>
      </c>
      <c r="J136" s="2">
        <v>15.5</v>
      </c>
      <c r="K136" s="2">
        <v>250</v>
      </c>
      <c r="L136" s="5">
        <v>2.5</v>
      </c>
      <c r="M136" s="2">
        <v>16.75</v>
      </c>
      <c r="N136" s="2">
        <v>8.5</v>
      </c>
      <c r="O136" s="2">
        <v>15.5</v>
      </c>
      <c r="P136" s="2">
        <v>250</v>
      </c>
      <c r="Q136" s="5">
        <v>0</v>
      </c>
      <c r="R136" s="2">
        <v>54.25</v>
      </c>
      <c r="S136" s="2">
        <v>8.5</v>
      </c>
      <c r="T136" s="2">
        <v>15.5</v>
      </c>
      <c r="U136" s="2">
        <v>250</v>
      </c>
      <c r="V136" s="5">
        <v>2.5</v>
      </c>
      <c r="W136" s="6">
        <v>36</v>
      </c>
      <c r="X136" s="6">
        <v>9</v>
      </c>
      <c r="Y136" s="6">
        <v>16</v>
      </c>
      <c r="Z136" s="6">
        <v>250</v>
      </c>
      <c r="AA136" s="6">
        <v>2</v>
      </c>
      <c r="AB136" s="1"/>
    </row>
    <row r="137" spans="1:28" x14ac:dyDescent="0.3">
      <c r="A137" s="11" t="s">
        <v>379</v>
      </c>
      <c r="B137" s="4" t="s">
        <v>33</v>
      </c>
      <c r="C137" s="2">
        <v>24</v>
      </c>
      <c r="D137" s="2">
        <v>48</v>
      </c>
      <c r="E137" s="2">
        <v>48</v>
      </c>
      <c r="F137" s="2">
        <v>48</v>
      </c>
      <c r="G137" s="5">
        <v>0</v>
      </c>
      <c r="H137" s="2">
        <v>24</v>
      </c>
      <c r="I137" s="2">
        <v>48</v>
      </c>
      <c r="J137" s="2">
        <v>48</v>
      </c>
      <c r="K137" s="2">
        <v>48</v>
      </c>
      <c r="L137" s="5">
        <v>0</v>
      </c>
      <c r="M137" s="2">
        <v>24</v>
      </c>
      <c r="N137" s="2">
        <v>48</v>
      </c>
      <c r="O137" s="2">
        <v>48</v>
      </c>
      <c r="P137" s="2">
        <v>48</v>
      </c>
      <c r="Q137" s="5">
        <v>0</v>
      </c>
      <c r="R137" s="2">
        <v>24</v>
      </c>
      <c r="S137" s="2">
        <v>48</v>
      </c>
      <c r="T137" s="2">
        <v>48</v>
      </c>
      <c r="U137" s="2">
        <v>48</v>
      </c>
      <c r="V137" s="5">
        <v>0</v>
      </c>
      <c r="W137" s="6">
        <v>24</v>
      </c>
      <c r="X137" s="6">
        <v>48</v>
      </c>
      <c r="Y137" s="6">
        <v>48</v>
      </c>
      <c r="Z137" s="6">
        <v>48</v>
      </c>
      <c r="AA137" s="6">
        <v>0</v>
      </c>
      <c r="AB137" s="1"/>
    </row>
    <row r="138" spans="1:28" x14ac:dyDescent="0.3">
      <c r="A138" s="11" t="s">
        <v>260</v>
      </c>
      <c r="B138" s="4" t="s">
        <v>261</v>
      </c>
      <c r="C138" s="2">
        <v>0.25</v>
      </c>
      <c r="D138" s="2">
        <v>0</v>
      </c>
      <c r="E138" s="2">
        <v>0</v>
      </c>
      <c r="F138" s="2">
        <v>0</v>
      </c>
      <c r="G138" s="5">
        <v>0</v>
      </c>
      <c r="H138" s="2">
        <v>0.25</v>
      </c>
      <c r="I138" s="2">
        <v>0</v>
      </c>
      <c r="J138" s="2">
        <v>0</v>
      </c>
      <c r="K138" s="2">
        <v>0</v>
      </c>
      <c r="L138" s="5">
        <v>0</v>
      </c>
      <c r="M138" s="2">
        <v>0.25</v>
      </c>
      <c r="N138" s="2">
        <v>0</v>
      </c>
      <c r="O138" s="2">
        <v>0</v>
      </c>
      <c r="P138" s="2">
        <v>0</v>
      </c>
      <c r="Q138" s="5">
        <v>0</v>
      </c>
      <c r="R138" s="2">
        <v>0.25</v>
      </c>
      <c r="S138" s="2">
        <v>0</v>
      </c>
      <c r="T138" s="2">
        <v>0</v>
      </c>
      <c r="U138" s="2">
        <v>0.25</v>
      </c>
      <c r="V138" s="5">
        <v>0</v>
      </c>
      <c r="W138" s="6">
        <v>1</v>
      </c>
      <c r="X138" s="6">
        <v>0</v>
      </c>
      <c r="Y138" s="6">
        <v>0</v>
      </c>
      <c r="Z138" s="6">
        <v>1</v>
      </c>
      <c r="AA138" s="6">
        <v>0</v>
      </c>
      <c r="AB138" s="1"/>
    </row>
    <row r="139" spans="1:28" x14ac:dyDescent="0.3">
      <c r="A139" s="11" t="s">
        <v>303</v>
      </c>
      <c r="B139" s="4" t="s">
        <v>304</v>
      </c>
      <c r="C139" s="2">
        <v>0</v>
      </c>
      <c r="D139" s="2">
        <v>1</v>
      </c>
      <c r="E139" s="2">
        <v>0</v>
      </c>
      <c r="F139" s="2">
        <v>0</v>
      </c>
      <c r="G139" s="5">
        <v>0</v>
      </c>
      <c r="H139" s="2">
        <v>0</v>
      </c>
      <c r="I139" s="2">
        <v>0.75</v>
      </c>
      <c r="J139" s="2">
        <v>0</v>
      </c>
      <c r="K139" s="2">
        <v>0</v>
      </c>
      <c r="L139" s="5">
        <v>0</v>
      </c>
      <c r="M139" s="2">
        <v>0</v>
      </c>
      <c r="N139" s="2">
        <v>1</v>
      </c>
      <c r="O139" s="2">
        <v>0</v>
      </c>
      <c r="P139" s="2">
        <v>0</v>
      </c>
      <c r="Q139" s="5">
        <v>0</v>
      </c>
      <c r="R139" s="2">
        <v>0</v>
      </c>
      <c r="S139" s="2">
        <v>0.75</v>
      </c>
      <c r="T139" s="2">
        <v>0</v>
      </c>
      <c r="U139" s="2">
        <v>0</v>
      </c>
      <c r="V139" s="5">
        <v>0</v>
      </c>
      <c r="W139" s="6">
        <v>0</v>
      </c>
      <c r="X139" s="6">
        <v>1</v>
      </c>
      <c r="Y139" s="6">
        <v>0</v>
      </c>
      <c r="Z139" s="6">
        <v>0</v>
      </c>
      <c r="AA139" s="6">
        <v>0</v>
      </c>
      <c r="AB139" s="1"/>
    </row>
    <row r="140" spans="1:28" x14ac:dyDescent="0.3">
      <c r="A140" s="11" t="s">
        <v>262</v>
      </c>
      <c r="B140" s="4" t="s">
        <v>263</v>
      </c>
      <c r="C140" s="2">
        <v>0.25</v>
      </c>
      <c r="D140" s="2">
        <v>0.5</v>
      </c>
      <c r="E140" s="2">
        <v>0</v>
      </c>
      <c r="F140" s="2">
        <v>0</v>
      </c>
      <c r="G140" s="5">
        <v>0</v>
      </c>
      <c r="H140" s="2">
        <v>0.25</v>
      </c>
      <c r="I140" s="2">
        <v>0.25</v>
      </c>
      <c r="J140" s="2">
        <v>0</v>
      </c>
      <c r="K140" s="2">
        <v>0</v>
      </c>
      <c r="L140" s="5">
        <v>0</v>
      </c>
      <c r="M140" s="2">
        <v>0.25</v>
      </c>
      <c r="N140" s="2">
        <v>0.5</v>
      </c>
      <c r="O140" s="2">
        <v>0</v>
      </c>
      <c r="P140" s="2">
        <v>0</v>
      </c>
      <c r="Q140" s="5">
        <v>0</v>
      </c>
      <c r="R140" s="2">
        <v>0.25</v>
      </c>
      <c r="S140" s="2">
        <v>0.25</v>
      </c>
      <c r="T140" s="2">
        <v>0</v>
      </c>
      <c r="U140" s="2">
        <v>0</v>
      </c>
      <c r="V140" s="5">
        <v>0</v>
      </c>
      <c r="W140" s="6">
        <v>1</v>
      </c>
      <c r="X140" s="6">
        <v>1</v>
      </c>
      <c r="Y140" s="6">
        <v>0</v>
      </c>
      <c r="Z140" s="6">
        <v>0</v>
      </c>
      <c r="AA140" s="6">
        <v>0</v>
      </c>
    </row>
    <row r="141" spans="1:28" x14ac:dyDescent="0.3">
      <c r="A141" s="11" t="s">
        <v>548</v>
      </c>
      <c r="B141" s="4" t="s">
        <v>549</v>
      </c>
      <c r="C141" s="2">
        <v>0</v>
      </c>
      <c r="D141" s="2">
        <v>0</v>
      </c>
      <c r="E141" s="2">
        <v>0</v>
      </c>
      <c r="F141" s="2">
        <v>20</v>
      </c>
      <c r="G141" s="5">
        <v>0</v>
      </c>
      <c r="H141" s="2">
        <v>0</v>
      </c>
      <c r="I141" s="2">
        <v>0</v>
      </c>
      <c r="J141" s="2">
        <v>0</v>
      </c>
      <c r="K141" s="2">
        <v>20</v>
      </c>
      <c r="L141" s="5">
        <v>0</v>
      </c>
      <c r="M141" s="2">
        <v>0</v>
      </c>
      <c r="N141" s="2">
        <v>0</v>
      </c>
      <c r="O141" s="2">
        <v>0</v>
      </c>
      <c r="P141" s="2">
        <v>20</v>
      </c>
      <c r="Q141" s="5">
        <v>0</v>
      </c>
      <c r="R141" s="2">
        <v>0</v>
      </c>
      <c r="S141" s="2">
        <v>0</v>
      </c>
      <c r="T141" s="2">
        <v>0</v>
      </c>
      <c r="U141" s="2">
        <v>20</v>
      </c>
      <c r="V141" s="5">
        <v>0</v>
      </c>
      <c r="W141" s="6">
        <v>0</v>
      </c>
      <c r="X141" s="6">
        <v>0</v>
      </c>
      <c r="Y141" s="6">
        <v>0</v>
      </c>
      <c r="Z141" s="6">
        <v>20</v>
      </c>
      <c r="AA141" s="6">
        <v>0</v>
      </c>
    </row>
    <row r="142" spans="1:28" x14ac:dyDescent="0.3">
      <c r="A142" s="11" t="s">
        <v>264</v>
      </c>
      <c r="B142" s="4" t="s">
        <v>265</v>
      </c>
      <c r="C142" s="2">
        <v>0</v>
      </c>
      <c r="D142" s="2">
        <v>0</v>
      </c>
      <c r="E142" s="2">
        <v>0</v>
      </c>
      <c r="F142" s="2">
        <v>0.5</v>
      </c>
      <c r="G142" s="5">
        <v>0</v>
      </c>
      <c r="H142" s="2">
        <v>0</v>
      </c>
      <c r="I142" s="2">
        <v>0</v>
      </c>
      <c r="J142" s="2">
        <v>0</v>
      </c>
      <c r="K142" s="2">
        <v>0.5</v>
      </c>
      <c r="L142" s="5">
        <v>0</v>
      </c>
      <c r="M142" s="2">
        <v>0</v>
      </c>
      <c r="N142" s="2">
        <v>0</v>
      </c>
      <c r="O142" s="2">
        <v>0</v>
      </c>
      <c r="P142" s="2">
        <v>0.5</v>
      </c>
      <c r="Q142" s="5">
        <v>0</v>
      </c>
      <c r="R142" s="2">
        <v>0</v>
      </c>
      <c r="S142" s="2">
        <v>0</v>
      </c>
      <c r="T142" s="2">
        <v>0</v>
      </c>
      <c r="U142" s="2">
        <v>0.5</v>
      </c>
      <c r="V142" s="5">
        <v>0</v>
      </c>
      <c r="W142" s="6">
        <v>0</v>
      </c>
      <c r="X142" s="6">
        <v>0</v>
      </c>
      <c r="Y142" s="6">
        <v>0</v>
      </c>
      <c r="Z142" s="6">
        <v>1</v>
      </c>
      <c r="AA142" s="6">
        <v>0</v>
      </c>
    </row>
    <row r="143" spans="1:28" x14ac:dyDescent="0.3">
      <c r="A143" s="11" t="s">
        <v>357</v>
      </c>
      <c r="B143" s="4" t="s">
        <v>10</v>
      </c>
      <c r="C143" s="2">
        <v>2.5</v>
      </c>
      <c r="D143" s="2">
        <v>0</v>
      </c>
      <c r="E143" s="2">
        <v>21.25</v>
      </c>
      <c r="F143" s="2">
        <v>64</v>
      </c>
      <c r="G143" s="5">
        <v>0</v>
      </c>
      <c r="H143" s="2">
        <v>2.5</v>
      </c>
      <c r="I143" s="2">
        <v>0</v>
      </c>
      <c r="J143" s="2">
        <v>21.25</v>
      </c>
      <c r="K143" s="2">
        <v>64</v>
      </c>
      <c r="L143" s="5">
        <v>2.5</v>
      </c>
      <c r="M143" s="2">
        <v>2.5</v>
      </c>
      <c r="N143" s="2">
        <v>0</v>
      </c>
      <c r="O143" s="2">
        <v>21.25</v>
      </c>
      <c r="P143" s="2">
        <v>64</v>
      </c>
      <c r="Q143" s="5">
        <v>0</v>
      </c>
      <c r="R143" s="2">
        <v>2.5</v>
      </c>
      <c r="S143" s="2">
        <v>0</v>
      </c>
      <c r="T143" s="2">
        <v>21.25</v>
      </c>
      <c r="U143" s="2">
        <v>64</v>
      </c>
      <c r="V143" s="5">
        <v>2.5</v>
      </c>
      <c r="W143" s="6">
        <v>3</v>
      </c>
      <c r="X143" s="6">
        <v>0</v>
      </c>
      <c r="Y143" s="6">
        <v>22</v>
      </c>
      <c r="Z143" s="6">
        <v>64</v>
      </c>
      <c r="AA143" s="6">
        <v>2</v>
      </c>
    </row>
    <row r="144" spans="1:28" x14ac:dyDescent="0.3">
      <c r="A144" s="11" t="s">
        <v>381</v>
      </c>
      <c r="B144" s="4" t="s">
        <v>382</v>
      </c>
      <c r="C144" s="2">
        <v>0.25</v>
      </c>
      <c r="D144" s="2">
        <v>0</v>
      </c>
      <c r="E144" s="2">
        <v>0.5</v>
      </c>
      <c r="F144" s="2">
        <v>0</v>
      </c>
      <c r="G144" s="5">
        <v>0</v>
      </c>
      <c r="H144" s="2">
        <v>0.25</v>
      </c>
      <c r="I144" s="2">
        <v>0</v>
      </c>
      <c r="J144" s="2">
        <v>0.5</v>
      </c>
      <c r="K144" s="2">
        <v>0.5</v>
      </c>
      <c r="L144" s="5">
        <v>0</v>
      </c>
      <c r="M144" s="2">
        <v>0.25</v>
      </c>
      <c r="N144" s="2">
        <v>0</v>
      </c>
      <c r="O144" s="2">
        <v>0.5</v>
      </c>
      <c r="P144" s="2">
        <v>0</v>
      </c>
      <c r="Q144" s="5">
        <v>0</v>
      </c>
      <c r="R144" s="2">
        <v>0.25</v>
      </c>
      <c r="S144" s="2">
        <v>0</v>
      </c>
      <c r="T144" s="2">
        <v>0.5</v>
      </c>
      <c r="U144" s="2">
        <v>0.5</v>
      </c>
      <c r="V144" s="5">
        <v>0</v>
      </c>
      <c r="W144" s="6">
        <v>1</v>
      </c>
      <c r="X144" s="6">
        <v>0</v>
      </c>
      <c r="Y144" s="6">
        <v>1</v>
      </c>
      <c r="Z144" s="6">
        <v>1</v>
      </c>
      <c r="AA144" s="6">
        <v>0</v>
      </c>
    </row>
    <row r="145" spans="1:27" x14ac:dyDescent="0.3">
      <c r="A145" s="11" t="s">
        <v>361</v>
      </c>
      <c r="B145" s="4" t="s">
        <v>362</v>
      </c>
      <c r="C145" s="2">
        <v>0</v>
      </c>
      <c r="D145" s="2">
        <v>0</v>
      </c>
      <c r="E145" s="2">
        <v>0.25</v>
      </c>
      <c r="F145" s="2">
        <v>0</v>
      </c>
      <c r="G145" s="5">
        <v>0</v>
      </c>
      <c r="H145" s="2">
        <v>0</v>
      </c>
      <c r="I145" s="2">
        <v>0</v>
      </c>
      <c r="J145" s="2">
        <v>0.25</v>
      </c>
      <c r="K145" s="2">
        <v>0.75</v>
      </c>
      <c r="L145" s="5">
        <v>0</v>
      </c>
      <c r="M145" s="2">
        <v>0</v>
      </c>
      <c r="N145" s="2">
        <v>0</v>
      </c>
      <c r="O145" s="2">
        <v>0.25</v>
      </c>
      <c r="P145" s="2">
        <v>0</v>
      </c>
      <c r="Q145" s="5">
        <v>0</v>
      </c>
      <c r="R145" s="2">
        <v>0</v>
      </c>
      <c r="S145" s="2">
        <v>0</v>
      </c>
      <c r="T145" s="2">
        <v>0.25</v>
      </c>
      <c r="U145" s="2">
        <v>0.75</v>
      </c>
      <c r="V145" s="5">
        <v>0</v>
      </c>
      <c r="W145" s="6">
        <v>0</v>
      </c>
      <c r="X145" s="6">
        <v>0</v>
      </c>
      <c r="Y145" s="6">
        <v>1</v>
      </c>
      <c r="Z145" s="6">
        <v>1</v>
      </c>
      <c r="AA145" s="6">
        <v>0</v>
      </c>
    </row>
    <row r="146" spans="1:27" x14ac:dyDescent="0.3">
      <c r="A146" s="11" t="s">
        <v>307</v>
      </c>
      <c r="B146" s="4" t="s">
        <v>308</v>
      </c>
      <c r="C146" s="2">
        <v>0.25</v>
      </c>
      <c r="D146" s="2">
        <v>0</v>
      </c>
      <c r="E146" s="2">
        <v>0</v>
      </c>
      <c r="F146" s="2">
        <v>1</v>
      </c>
      <c r="G146" s="5">
        <v>0</v>
      </c>
      <c r="H146" s="2">
        <v>0.25</v>
      </c>
      <c r="I146" s="2">
        <v>0</v>
      </c>
      <c r="J146" s="2">
        <v>0</v>
      </c>
      <c r="K146" s="2">
        <v>1</v>
      </c>
      <c r="L146" s="5">
        <v>0</v>
      </c>
      <c r="M146" s="2">
        <v>0.25</v>
      </c>
      <c r="N146" s="2">
        <v>0</v>
      </c>
      <c r="O146" s="2">
        <v>0</v>
      </c>
      <c r="P146" s="2">
        <v>1</v>
      </c>
      <c r="Q146" s="5">
        <v>0</v>
      </c>
      <c r="R146" s="2">
        <v>0.25</v>
      </c>
      <c r="S146" s="2">
        <v>0</v>
      </c>
      <c r="T146" s="2">
        <v>0</v>
      </c>
      <c r="U146" s="2">
        <v>1</v>
      </c>
      <c r="V146" s="5">
        <v>0</v>
      </c>
      <c r="W146" s="6">
        <v>1</v>
      </c>
      <c r="X146" s="6">
        <v>0</v>
      </c>
      <c r="Y146" s="6">
        <v>0</v>
      </c>
      <c r="Z146" s="6">
        <v>1</v>
      </c>
      <c r="AA146" s="6">
        <v>0</v>
      </c>
    </row>
    <row r="147" spans="1:27" x14ac:dyDescent="0.3">
      <c r="A147" s="11" t="s">
        <v>332</v>
      </c>
      <c r="B147" s="4" t="s">
        <v>333</v>
      </c>
      <c r="C147" s="2">
        <v>0</v>
      </c>
      <c r="D147" s="2">
        <v>0</v>
      </c>
      <c r="E147" s="2">
        <v>0</v>
      </c>
      <c r="F147" s="2">
        <v>0.25</v>
      </c>
      <c r="G147" s="5">
        <v>0</v>
      </c>
      <c r="H147" s="2">
        <v>0</v>
      </c>
      <c r="I147" s="2">
        <v>0</v>
      </c>
      <c r="J147" s="2">
        <v>0</v>
      </c>
      <c r="K147" s="2">
        <v>0.25</v>
      </c>
      <c r="L147" s="5">
        <v>0</v>
      </c>
      <c r="M147" s="2">
        <v>0</v>
      </c>
      <c r="N147" s="2">
        <v>0</v>
      </c>
      <c r="O147" s="2">
        <v>0</v>
      </c>
      <c r="P147" s="2">
        <v>0.25</v>
      </c>
      <c r="Q147" s="5">
        <v>0</v>
      </c>
      <c r="R147" s="2">
        <v>0</v>
      </c>
      <c r="S147" s="2">
        <v>0</v>
      </c>
      <c r="T147" s="2">
        <v>0</v>
      </c>
      <c r="U147" s="2">
        <v>0.25</v>
      </c>
      <c r="V147" s="5">
        <v>0</v>
      </c>
      <c r="W147" s="6">
        <v>0</v>
      </c>
      <c r="X147" s="6">
        <v>0</v>
      </c>
      <c r="Y147" s="6">
        <v>0</v>
      </c>
      <c r="Z147" s="6">
        <v>1</v>
      </c>
      <c r="AA147" s="6">
        <v>0</v>
      </c>
    </row>
    <row r="148" spans="1:27" x14ac:dyDescent="0.3">
      <c r="A148" s="11" t="s">
        <v>375</v>
      </c>
      <c r="B148" s="4" t="s">
        <v>547</v>
      </c>
      <c r="C148" s="2">
        <v>0</v>
      </c>
      <c r="D148" s="2">
        <v>0</v>
      </c>
      <c r="E148" s="2">
        <v>0.5</v>
      </c>
      <c r="F148" s="2">
        <v>0</v>
      </c>
      <c r="G148" s="5">
        <v>0</v>
      </c>
      <c r="H148" s="2">
        <v>0</v>
      </c>
      <c r="I148" s="2">
        <v>0</v>
      </c>
      <c r="J148" s="2">
        <v>0</v>
      </c>
      <c r="K148" s="2">
        <v>0</v>
      </c>
      <c r="L148" s="5">
        <v>0</v>
      </c>
      <c r="M148" s="2">
        <v>0</v>
      </c>
      <c r="N148" s="2">
        <v>0</v>
      </c>
      <c r="O148" s="2">
        <v>0.5</v>
      </c>
      <c r="P148" s="2">
        <v>0</v>
      </c>
      <c r="Q148" s="5">
        <v>0</v>
      </c>
      <c r="R148" s="2">
        <v>0</v>
      </c>
      <c r="S148" s="2">
        <v>0</v>
      </c>
      <c r="T148" s="2">
        <v>0</v>
      </c>
      <c r="U148" s="2">
        <v>0</v>
      </c>
      <c r="V148" s="5">
        <v>0</v>
      </c>
      <c r="W148" s="6">
        <v>0</v>
      </c>
      <c r="X148" s="6">
        <v>0</v>
      </c>
      <c r="Y148" s="6">
        <v>1</v>
      </c>
      <c r="Z148" s="6">
        <v>0</v>
      </c>
      <c r="AA148" s="6">
        <v>0</v>
      </c>
    </row>
    <row r="149" spans="1:27" x14ac:dyDescent="0.3">
      <c r="A149" s="11" t="s">
        <v>689</v>
      </c>
      <c r="B149" s="4" t="s">
        <v>690</v>
      </c>
      <c r="C149" s="2">
        <v>12.5</v>
      </c>
      <c r="D149" s="2">
        <v>0</v>
      </c>
      <c r="E149" s="2">
        <v>0</v>
      </c>
      <c r="F149" s="2">
        <v>0</v>
      </c>
      <c r="G149" s="5">
        <v>0</v>
      </c>
      <c r="H149" s="2">
        <v>37.5</v>
      </c>
      <c r="I149" s="2">
        <v>0</v>
      </c>
      <c r="J149" s="2">
        <v>0</v>
      </c>
      <c r="K149" s="2">
        <v>0</v>
      </c>
      <c r="L149" s="5">
        <v>0</v>
      </c>
      <c r="M149" s="2">
        <v>12.5</v>
      </c>
      <c r="N149" s="2">
        <v>0</v>
      </c>
      <c r="O149" s="2">
        <v>0</v>
      </c>
      <c r="P149" s="2">
        <v>0</v>
      </c>
      <c r="Q149" s="5">
        <v>0</v>
      </c>
      <c r="R149" s="2">
        <v>37.5</v>
      </c>
      <c r="S149" s="2">
        <v>0</v>
      </c>
      <c r="T149" s="2">
        <v>0</v>
      </c>
      <c r="U149" s="2">
        <v>0</v>
      </c>
      <c r="V149" s="5">
        <v>0</v>
      </c>
      <c r="W149" s="6">
        <v>25</v>
      </c>
      <c r="X149" s="6">
        <v>0</v>
      </c>
      <c r="Y149" s="6">
        <v>0</v>
      </c>
      <c r="Z149" s="6">
        <v>0</v>
      </c>
      <c r="AA149" s="6">
        <v>0</v>
      </c>
    </row>
    <row r="150" spans="1:27" x14ac:dyDescent="0.3">
      <c r="A150" s="11" t="s">
        <v>455</v>
      </c>
      <c r="B150" s="4" t="s">
        <v>456</v>
      </c>
      <c r="C150" s="2">
        <v>0</v>
      </c>
      <c r="D150" s="2">
        <v>0</v>
      </c>
      <c r="E150" s="2">
        <v>0</v>
      </c>
      <c r="F150" s="2">
        <v>0</v>
      </c>
      <c r="G150" s="5">
        <v>0.25</v>
      </c>
      <c r="H150" s="2">
        <v>0</v>
      </c>
      <c r="I150" s="2">
        <v>0</v>
      </c>
      <c r="J150" s="2">
        <v>0</v>
      </c>
      <c r="K150" s="2">
        <v>0</v>
      </c>
      <c r="L150" s="5">
        <v>0.25</v>
      </c>
      <c r="M150" s="2">
        <v>0</v>
      </c>
      <c r="N150" s="2">
        <v>0</v>
      </c>
      <c r="O150" s="2">
        <v>0</v>
      </c>
      <c r="P150" s="2">
        <v>0</v>
      </c>
      <c r="Q150" s="5">
        <v>0.25</v>
      </c>
      <c r="R150" s="2">
        <v>0</v>
      </c>
      <c r="S150" s="2">
        <v>0</v>
      </c>
      <c r="T150" s="2">
        <v>0</v>
      </c>
      <c r="U150" s="2">
        <v>0</v>
      </c>
      <c r="V150" s="5">
        <v>0.25</v>
      </c>
      <c r="W150" s="6">
        <v>0</v>
      </c>
      <c r="X150" s="6">
        <v>0</v>
      </c>
      <c r="Y150" s="6">
        <v>0</v>
      </c>
      <c r="Z150" s="6">
        <v>0</v>
      </c>
      <c r="AA150" s="6">
        <v>1</v>
      </c>
    </row>
    <row r="151" spans="1:27" x14ac:dyDescent="0.3">
      <c r="A151" s="11" t="s">
        <v>623</v>
      </c>
      <c r="B151" s="4" t="s">
        <v>624</v>
      </c>
      <c r="C151" s="2">
        <v>0</v>
      </c>
      <c r="D151" s="2">
        <v>0</v>
      </c>
      <c r="E151" s="2">
        <v>0</v>
      </c>
      <c r="F151" s="2">
        <v>0</v>
      </c>
      <c r="G151" s="5">
        <v>0</v>
      </c>
      <c r="H151" s="2">
        <v>0</v>
      </c>
      <c r="I151" s="2">
        <v>0</v>
      </c>
      <c r="J151" s="2">
        <v>0</v>
      </c>
      <c r="K151" s="2">
        <v>0.5</v>
      </c>
      <c r="L151" s="5">
        <v>0</v>
      </c>
      <c r="M151" s="2">
        <v>0</v>
      </c>
      <c r="N151" s="2">
        <v>0</v>
      </c>
      <c r="O151" s="2">
        <v>0</v>
      </c>
      <c r="P151" s="2">
        <v>0</v>
      </c>
      <c r="Q151" s="5">
        <v>0</v>
      </c>
      <c r="R151" s="2">
        <v>0</v>
      </c>
      <c r="S151" s="2">
        <v>0</v>
      </c>
      <c r="T151" s="2">
        <v>0</v>
      </c>
      <c r="U151" s="2">
        <v>0.5</v>
      </c>
      <c r="V151" s="5">
        <v>0</v>
      </c>
      <c r="W151" s="6">
        <v>0</v>
      </c>
      <c r="X151" s="6">
        <v>0</v>
      </c>
      <c r="Y151" s="6">
        <v>0</v>
      </c>
      <c r="Z151" s="6">
        <v>1</v>
      </c>
      <c r="AA151" s="6">
        <v>0</v>
      </c>
    </row>
    <row r="152" spans="1:27" x14ac:dyDescent="0.3">
      <c r="A152" s="11" t="s">
        <v>937</v>
      </c>
      <c r="B152" s="4" t="s">
        <v>938</v>
      </c>
      <c r="C152" s="2">
        <v>5</v>
      </c>
      <c r="D152" s="2">
        <v>0</v>
      </c>
      <c r="E152" s="2">
        <v>0</v>
      </c>
      <c r="F152" s="2">
        <v>0</v>
      </c>
      <c r="G152" s="5">
        <v>0</v>
      </c>
      <c r="H152" s="2">
        <v>5</v>
      </c>
      <c r="I152" s="2">
        <v>0</v>
      </c>
      <c r="J152" s="2">
        <v>0</v>
      </c>
      <c r="K152" s="2">
        <v>0</v>
      </c>
      <c r="L152" s="5">
        <v>0</v>
      </c>
      <c r="M152" s="2">
        <v>5</v>
      </c>
      <c r="N152" s="2">
        <v>0</v>
      </c>
      <c r="O152" s="2">
        <v>0</v>
      </c>
      <c r="P152" s="2">
        <v>0</v>
      </c>
      <c r="Q152" s="5">
        <v>0</v>
      </c>
      <c r="R152" s="2">
        <v>5</v>
      </c>
      <c r="S152" s="2">
        <v>0</v>
      </c>
      <c r="T152" s="2">
        <v>0</v>
      </c>
      <c r="U152" s="2">
        <v>0</v>
      </c>
      <c r="V152" s="5">
        <v>0</v>
      </c>
      <c r="W152" s="6">
        <v>5</v>
      </c>
      <c r="X152" s="6">
        <v>0</v>
      </c>
      <c r="Y152" s="6">
        <v>0</v>
      </c>
      <c r="Z152" s="6">
        <v>0</v>
      </c>
      <c r="AA152" s="6">
        <v>0</v>
      </c>
    </row>
    <row r="153" spans="1:27" x14ac:dyDescent="0.3">
      <c r="A153" s="11" t="s">
        <v>212</v>
      </c>
      <c r="B153" s="4" t="s">
        <v>11</v>
      </c>
      <c r="C153" s="2">
        <v>62.5</v>
      </c>
      <c r="D153" s="2">
        <v>35.75</v>
      </c>
      <c r="E153" s="2">
        <v>63.25</v>
      </c>
      <c r="F153" s="2">
        <v>48.75</v>
      </c>
      <c r="G153" s="5">
        <v>65.25</v>
      </c>
      <c r="H153" s="2">
        <v>73.25</v>
      </c>
      <c r="I153" s="2">
        <v>47.25</v>
      </c>
      <c r="J153" s="2">
        <v>56.75</v>
      </c>
      <c r="K153" s="2">
        <v>47.5</v>
      </c>
      <c r="L153" s="5">
        <v>64</v>
      </c>
      <c r="M153" s="2">
        <v>62.25</v>
      </c>
      <c r="N153" s="2">
        <v>36.25</v>
      </c>
      <c r="O153" s="2">
        <v>56.25</v>
      </c>
      <c r="P153" s="2">
        <v>48.5</v>
      </c>
      <c r="Q153" s="5">
        <v>65</v>
      </c>
      <c r="R153" s="2">
        <v>73.25</v>
      </c>
      <c r="S153" s="2">
        <v>47.5</v>
      </c>
      <c r="T153" s="2">
        <v>56.5</v>
      </c>
      <c r="U153" s="2">
        <v>47.75</v>
      </c>
      <c r="V153" s="5">
        <v>63.5</v>
      </c>
      <c r="W153" s="6">
        <v>68</v>
      </c>
      <c r="X153" s="6">
        <v>42</v>
      </c>
      <c r="Y153" s="6">
        <v>59</v>
      </c>
      <c r="Z153" s="6">
        <v>49</v>
      </c>
      <c r="AA153" s="6">
        <v>65</v>
      </c>
    </row>
    <row r="154" spans="1:27" x14ac:dyDescent="0.3">
      <c r="A154" s="11" t="s">
        <v>856</v>
      </c>
      <c r="B154" s="4" t="s">
        <v>857</v>
      </c>
      <c r="C154" s="2">
        <v>0</v>
      </c>
      <c r="D154" s="2">
        <v>0</v>
      </c>
      <c r="E154" s="2">
        <v>5.5</v>
      </c>
      <c r="F154" s="2">
        <v>0</v>
      </c>
      <c r="G154" s="5">
        <v>0</v>
      </c>
      <c r="H154" s="2">
        <v>0</v>
      </c>
      <c r="I154" s="2">
        <v>0</v>
      </c>
      <c r="J154" s="2">
        <v>5.5</v>
      </c>
      <c r="K154" s="2">
        <v>0</v>
      </c>
      <c r="L154" s="5">
        <v>0</v>
      </c>
      <c r="M154" s="2">
        <v>0</v>
      </c>
      <c r="N154" s="2">
        <v>0</v>
      </c>
      <c r="O154" s="2">
        <v>5.5</v>
      </c>
      <c r="P154" s="2">
        <v>0</v>
      </c>
      <c r="Q154" s="5">
        <v>0</v>
      </c>
      <c r="R154" s="2">
        <v>0</v>
      </c>
      <c r="S154" s="2">
        <v>0</v>
      </c>
      <c r="T154" s="2">
        <v>5.5</v>
      </c>
      <c r="U154" s="2">
        <v>0</v>
      </c>
      <c r="V154" s="5">
        <v>0</v>
      </c>
      <c r="W154" s="6">
        <v>0</v>
      </c>
      <c r="X154" s="6">
        <v>0</v>
      </c>
      <c r="Y154" s="6">
        <v>6</v>
      </c>
      <c r="Z154" s="6">
        <v>0</v>
      </c>
      <c r="AA154" s="6">
        <v>0</v>
      </c>
    </row>
    <row r="155" spans="1:27" x14ac:dyDescent="0.3">
      <c r="A155" s="11" t="s">
        <v>639</v>
      </c>
      <c r="B155" s="4" t="s">
        <v>786</v>
      </c>
      <c r="C155" s="2">
        <v>0</v>
      </c>
      <c r="D155" s="2">
        <v>0</v>
      </c>
      <c r="E155" s="2">
        <v>137.5</v>
      </c>
      <c r="F155" s="2">
        <v>60</v>
      </c>
      <c r="G155" s="5">
        <v>0</v>
      </c>
      <c r="H155" s="2">
        <v>0</v>
      </c>
      <c r="I155" s="2">
        <v>0</v>
      </c>
      <c r="J155" s="2">
        <v>137.5</v>
      </c>
      <c r="K155" s="2">
        <v>60</v>
      </c>
      <c r="L155" s="5">
        <v>0</v>
      </c>
      <c r="M155" s="2">
        <v>0</v>
      </c>
      <c r="N155" s="2">
        <v>0</v>
      </c>
      <c r="O155" s="2">
        <v>137.5</v>
      </c>
      <c r="P155" s="2">
        <v>60</v>
      </c>
      <c r="Q155" s="5">
        <v>0</v>
      </c>
      <c r="R155" s="2">
        <v>0</v>
      </c>
      <c r="S155" s="2">
        <v>0</v>
      </c>
      <c r="T155" s="2">
        <v>137.5</v>
      </c>
      <c r="U155" s="2">
        <v>60</v>
      </c>
      <c r="V155" s="5">
        <v>0</v>
      </c>
      <c r="W155" s="6">
        <v>0</v>
      </c>
      <c r="X155" s="6">
        <v>0</v>
      </c>
      <c r="Y155" s="6">
        <v>138</v>
      </c>
      <c r="Z155" s="6">
        <v>60</v>
      </c>
      <c r="AA155" s="6">
        <v>0</v>
      </c>
    </row>
    <row r="156" spans="1:27" x14ac:dyDescent="0.3">
      <c r="A156" s="11" t="s">
        <v>789</v>
      </c>
      <c r="B156" s="4" t="s">
        <v>790</v>
      </c>
      <c r="C156" s="2">
        <v>0</v>
      </c>
      <c r="D156" s="2">
        <v>0</v>
      </c>
      <c r="E156" s="2">
        <v>45</v>
      </c>
      <c r="F156" s="2">
        <v>0</v>
      </c>
      <c r="G156" s="5">
        <v>0</v>
      </c>
      <c r="H156" s="2">
        <v>0</v>
      </c>
      <c r="I156" s="2">
        <v>0</v>
      </c>
      <c r="J156" s="2">
        <v>45</v>
      </c>
      <c r="K156" s="2">
        <v>0</v>
      </c>
      <c r="L156" s="5">
        <v>0</v>
      </c>
      <c r="M156" s="2">
        <v>0</v>
      </c>
      <c r="N156" s="2">
        <v>0</v>
      </c>
      <c r="O156" s="2">
        <v>45</v>
      </c>
      <c r="P156" s="2">
        <v>0</v>
      </c>
      <c r="Q156" s="5">
        <v>0</v>
      </c>
      <c r="R156" s="2">
        <v>0</v>
      </c>
      <c r="S156" s="2">
        <v>0</v>
      </c>
      <c r="T156" s="2">
        <v>45</v>
      </c>
      <c r="U156" s="2">
        <v>0</v>
      </c>
      <c r="V156" s="5">
        <v>0</v>
      </c>
      <c r="W156" s="6">
        <v>0</v>
      </c>
      <c r="X156" s="6">
        <v>0</v>
      </c>
      <c r="Y156" s="6">
        <v>45</v>
      </c>
      <c r="Z156" s="6">
        <v>0</v>
      </c>
      <c r="AA156" s="6">
        <v>0</v>
      </c>
    </row>
    <row r="157" spans="1:27" x14ac:dyDescent="0.3">
      <c r="A157" s="11" t="s">
        <v>560</v>
      </c>
      <c r="B157" s="4" t="s">
        <v>561</v>
      </c>
      <c r="C157" s="2">
        <v>10</v>
      </c>
      <c r="D157" s="2">
        <v>0</v>
      </c>
      <c r="E157" s="2">
        <v>0</v>
      </c>
      <c r="F157" s="2">
        <v>0</v>
      </c>
      <c r="G157" s="5">
        <v>0</v>
      </c>
      <c r="H157" s="2">
        <v>10</v>
      </c>
      <c r="I157" s="2">
        <v>0</v>
      </c>
      <c r="J157" s="2">
        <v>0</v>
      </c>
      <c r="K157" s="2">
        <v>0</v>
      </c>
      <c r="L157" s="5">
        <v>0</v>
      </c>
      <c r="M157" s="2">
        <v>10</v>
      </c>
      <c r="N157" s="2">
        <v>0</v>
      </c>
      <c r="O157" s="2">
        <v>0</v>
      </c>
      <c r="P157" s="2">
        <v>0</v>
      </c>
      <c r="Q157" s="5">
        <v>0</v>
      </c>
      <c r="R157" s="2">
        <v>10</v>
      </c>
      <c r="S157" s="2">
        <v>0</v>
      </c>
      <c r="T157" s="2">
        <v>0</v>
      </c>
      <c r="U157" s="2">
        <v>0</v>
      </c>
      <c r="V157" s="5">
        <v>0</v>
      </c>
      <c r="W157" s="6">
        <v>10</v>
      </c>
      <c r="X157" s="6">
        <v>0</v>
      </c>
      <c r="Y157" s="6">
        <v>0</v>
      </c>
      <c r="Z157" s="6">
        <v>0</v>
      </c>
      <c r="AA157" s="6">
        <v>0</v>
      </c>
    </row>
    <row r="158" spans="1:27" x14ac:dyDescent="0.3">
      <c r="A158" s="11" t="s">
        <v>376</v>
      </c>
      <c r="B158" s="4" t="s">
        <v>34</v>
      </c>
      <c r="C158" s="2">
        <v>0</v>
      </c>
      <c r="D158" s="2">
        <v>0.5</v>
      </c>
      <c r="E158" s="2">
        <v>3.75</v>
      </c>
      <c r="F158" s="2">
        <v>2</v>
      </c>
      <c r="G158" s="5">
        <v>0</v>
      </c>
      <c r="H158" s="2">
        <v>0</v>
      </c>
      <c r="I158" s="2">
        <v>0.5</v>
      </c>
      <c r="J158" s="2">
        <v>3.75</v>
      </c>
      <c r="K158" s="2">
        <v>2</v>
      </c>
      <c r="L158" s="5">
        <v>0</v>
      </c>
      <c r="M158" s="2">
        <v>0</v>
      </c>
      <c r="N158" s="2">
        <v>0.5</v>
      </c>
      <c r="O158" s="2">
        <v>3.75</v>
      </c>
      <c r="P158" s="2">
        <v>2</v>
      </c>
      <c r="Q158" s="5">
        <v>0</v>
      </c>
      <c r="R158" s="2">
        <v>0</v>
      </c>
      <c r="S158" s="2">
        <v>0.5</v>
      </c>
      <c r="T158" s="2">
        <v>3.75</v>
      </c>
      <c r="U158" s="2">
        <v>2</v>
      </c>
      <c r="V158" s="5">
        <v>0</v>
      </c>
      <c r="W158" s="6">
        <v>0</v>
      </c>
      <c r="X158" s="6">
        <v>1</v>
      </c>
      <c r="Y158" s="6">
        <v>4</v>
      </c>
      <c r="Z158" s="6">
        <v>2</v>
      </c>
      <c r="AA158" s="6">
        <v>0</v>
      </c>
    </row>
    <row r="159" spans="1:27" x14ac:dyDescent="0.3">
      <c r="A159" s="11" t="s">
        <v>474</v>
      </c>
      <c r="B159" s="4" t="s">
        <v>475</v>
      </c>
      <c r="C159" s="2">
        <v>0</v>
      </c>
      <c r="D159" s="2">
        <v>0</v>
      </c>
      <c r="E159" s="2">
        <v>0</v>
      </c>
      <c r="F159" s="2">
        <v>1</v>
      </c>
      <c r="G159" s="5">
        <v>0</v>
      </c>
      <c r="H159" s="2">
        <v>0</v>
      </c>
      <c r="I159" s="2">
        <v>0</v>
      </c>
      <c r="J159" s="2">
        <v>0</v>
      </c>
      <c r="K159" s="2">
        <v>1</v>
      </c>
      <c r="L159" s="5">
        <v>0</v>
      </c>
      <c r="M159" s="2">
        <v>0</v>
      </c>
      <c r="N159" s="2">
        <v>0</v>
      </c>
      <c r="O159" s="2">
        <v>0</v>
      </c>
      <c r="P159" s="2">
        <v>1</v>
      </c>
      <c r="Q159" s="5">
        <v>0</v>
      </c>
      <c r="R159" s="2">
        <v>0</v>
      </c>
      <c r="S159" s="2">
        <v>0</v>
      </c>
      <c r="T159" s="2">
        <v>0</v>
      </c>
      <c r="U159" s="2">
        <v>1</v>
      </c>
      <c r="V159" s="5">
        <v>0</v>
      </c>
      <c r="W159" s="6">
        <v>0</v>
      </c>
      <c r="X159" s="6">
        <v>0</v>
      </c>
      <c r="Y159" s="6">
        <v>0</v>
      </c>
      <c r="Z159" s="6">
        <v>1</v>
      </c>
      <c r="AA159" s="6">
        <v>0</v>
      </c>
    </row>
    <row r="160" spans="1:27" x14ac:dyDescent="0.3">
      <c r="A160" s="11" t="s">
        <v>476</v>
      </c>
      <c r="B160" s="4" t="s">
        <v>477</v>
      </c>
      <c r="C160" s="2">
        <v>0</v>
      </c>
      <c r="D160" s="2">
        <v>0</v>
      </c>
      <c r="E160" s="2">
        <v>3.5</v>
      </c>
      <c r="F160" s="2">
        <v>0.75</v>
      </c>
      <c r="G160" s="5">
        <v>0</v>
      </c>
      <c r="H160" s="2">
        <v>0</v>
      </c>
      <c r="I160" s="2">
        <v>0</v>
      </c>
      <c r="J160" s="2">
        <v>3.5</v>
      </c>
      <c r="K160" s="2">
        <v>0.75</v>
      </c>
      <c r="L160" s="5">
        <v>0</v>
      </c>
      <c r="M160" s="2">
        <v>0</v>
      </c>
      <c r="N160" s="2">
        <v>0</v>
      </c>
      <c r="O160" s="2">
        <v>3.5</v>
      </c>
      <c r="P160" s="2">
        <v>0.75</v>
      </c>
      <c r="Q160" s="5">
        <v>0</v>
      </c>
      <c r="R160" s="2">
        <v>0</v>
      </c>
      <c r="S160" s="2">
        <v>0</v>
      </c>
      <c r="T160" s="2">
        <v>3.5</v>
      </c>
      <c r="U160" s="2">
        <v>0.75</v>
      </c>
      <c r="V160" s="5">
        <v>0</v>
      </c>
      <c r="W160" s="6">
        <v>0</v>
      </c>
      <c r="X160" s="6">
        <v>0</v>
      </c>
      <c r="Y160" s="6">
        <v>4</v>
      </c>
      <c r="Z160" s="6">
        <v>1</v>
      </c>
      <c r="AA160" s="6">
        <v>0</v>
      </c>
    </row>
    <row r="161" spans="1:27" x14ac:dyDescent="0.3">
      <c r="A161" s="11" t="s">
        <v>939</v>
      </c>
      <c r="B161" s="4" t="s">
        <v>940</v>
      </c>
      <c r="C161" s="2">
        <v>5</v>
      </c>
      <c r="D161" s="2">
        <v>0</v>
      </c>
      <c r="E161" s="2">
        <v>0</v>
      </c>
      <c r="F161" s="2">
        <v>0</v>
      </c>
      <c r="G161" s="5">
        <v>0</v>
      </c>
      <c r="H161" s="2">
        <v>5</v>
      </c>
      <c r="I161" s="2">
        <v>0</v>
      </c>
      <c r="J161" s="2">
        <v>0</v>
      </c>
      <c r="K161" s="2">
        <v>0</v>
      </c>
      <c r="L161" s="5">
        <v>0</v>
      </c>
      <c r="M161" s="2">
        <v>5</v>
      </c>
      <c r="N161" s="2">
        <v>0</v>
      </c>
      <c r="O161" s="2">
        <v>0</v>
      </c>
      <c r="P161" s="2">
        <v>0</v>
      </c>
      <c r="Q161" s="5">
        <v>0</v>
      </c>
      <c r="R161" s="2">
        <v>5</v>
      </c>
      <c r="S161" s="2">
        <v>0</v>
      </c>
      <c r="T161" s="2">
        <v>0</v>
      </c>
      <c r="U161" s="2">
        <v>0</v>
      </c>
      <c r="V161" s="5">
        <v>0</v>
      </c>
      <c r="W161" s="6">
        <v>5</v>
      </c>
      <c r="X161" s="6">
        <v>0</v>
      </c>
      <c r="Y161" s="6">
        <v>0</v>
      </c>
      <c r="Z161" s="6">
        <v>0</v>
      </c>
      <c r="AA161" s="6">
        <v>0</v>
      </c>
    </row>
    <row r="162" spans="1:27" x14ac:dyDescent="0.3">
      <c r="A162" s="11" t="s">
        <v>350</v>
      </c>
      <c r="B162" s="4" t="s">
        <v>82</v>
      </c>
      <c r="C162" s="2">
        <v>2</v>
      </c>
      <c r="D162" s="2">
        <v>3</v>
      </c>
      <c r="E162" s="2">
        <v>22.5</v>
      </c>
      <c r="F162" s="2">
        <v>63.75</v>
      </c>
      <c r="G162" s="5">
        <v>0.75</v>
      </c>
      <c r="H162" s="2">
        <v>1.5</v>
      </c>
      <c r="I162" s="2">
        <v>6</v>
      </c>
      <c r="J162" s="2">
        <v>23</v>
      </c>
      <c r="K162" s="2">
        <v>61</v>
      </c>
      <c r="L162" s="5">
        <v>1</v>
      </c>
      <c r="M162" s="2">
        <v>2</v>
      </c>
      <c r="N162" s="2">
        <v>3</v>
      </c>
      <c r="O162" s="2">
        <v>22.5</v>
      </c>
      <c r="P162" s="2">
        <v>63.5</v>
      </c>
      <c r="Q162" s="5">
        <v>0.5</v>
      </c>
      <c r="R162" s="2">
        <v>1.5</v>
      </c>
      <c r="S162" s="2">
        <v>6</v>
      </c>
      <c r="T162" s="2">
        <v>23</v>
      </c>
      <c r="U162" s="2">
        <v>61</v>
      </c>
      <c r="V162" s="5">
        <v>1</v>
      </c>
      <c r="W162" s="6">
        <v>2</v>
      </c>
      <c r="X162" s="6">
        <v>5</v>
      </c>
      <c r="Y162" s="6">
        <v>23</v>
      </c>
      <c r="Z162" s="6">
        <v>63</v>
      </c>
      <c r="AA162" s="6">
        <v>1</v>
      </c>
    </row>
    <row r="163" spans="1:27" x14ac:dyDescent="0.3">
      <c r="A163" s="11" t="s">
        <v>383</v>
      </c>
      <c r="B163" s="4" t="s">
        <v>12</v>
      </c>
      <c r="C163" s="2">
        <v>0</v>
      </c>
      <c r="D163" s="2">
        <v>0</v>
      </c>
      <c r="E163" s="2">
        <v>23.75</v>
      </c>
      <c r="F163" s="2">
        <v>0</v>
      </c>
      <c r="G163" s="5">
        <v>0</v>
      </c>
      <c r="H163" s="2">
        <v>0</v>
      </c>
      <c r="I163" s="2">
        <v>0</v>
      </c>
      <c r="J163" s="2">
        <v>23.75</v>
      </c>
      <c r="K163" s="2">
        <v>0</v>
      </c>
      <c r="L163" s="5">
        <v>0</v>
      </c>
      <c r="M163" s="2">
        <v>0</v>
      </c>
      <c r="N163" s="2">
        <v>0</v>
      </c>
      <c r="O163" s="2">
        <v>23.75</v>
      </c>
      <c r="P163" s="2">
        <v>0</v>
      </c>
      <c r="Q163" s="5">
        <v>0</v>
      </c>
      <c r="R163" s="2">
        <v>0</v>
      </c>
      <c r="S163" s="2">
        <v>0</v>
      </c>
      <c r="T163" s="2">
        <v>23.75</v>
      </c>
      <c r="U163" s="2">
        <v>0</v>
      </c>
      <c r="V163" s="5">
        <v>0</v>
      </c>
      <c r="W163" s="6">
        <v>0</v>
      </c>
      <c r="X163" s="6">
        <v>0</v>
      </c>
      <c r="Y163" s="6">
        <v>24</v>
      </c>
      <c r="Z163" s="6">
        <v>0</v>
      </c>
      <c r="AA163" s="6">
        <v>0</v>
      </c>
    </row>
    <row r="164" spans="1:27" x14ac:dyDescent="0.3">
      <c r="A164" s="11" t="s">
        <v>909</v>
      </c>
      <c r="B164" s="4" t="s">
        <v>910</v>
      </c>
      <c r="C164" s="2">
        <v>0</v>
      </c>
      <c r="D164" s="2">
        <v>0</v>
      </c>
      <c r="E164" s="2">
        <v>0</v>
      </c>
      <c r="F164" s="2">
        <v>91.25</v>
      </c>
      <c r="G164" s="5">
        <v>0</v>
      </c>
      <c r="H164" s="2">
        <v>0</v>
      </c>
      <c r="I164" s="2">
        <v>0</v>
      </c>
      <c r="J164" s="2">
        <v>0</v>
      </c>
      <c r="K164" s="2">
        <v>91.25</v>
      </c>
      <c r="L164" s="5">
        <v>0</v>
      </c>
      <c r="M164" s="2">
        <v>0</v>
      </c>
      <c r="N164" s="2">
        <v>0</v>
      </c>
      <c r="O164" s="2">
        <v>0</v>
      </c>
      <c r="P164" s="2">
        <v>91.25</v>
      </c>
      <c r="Q164" s="5">
        <v>0</v>
      </c>
      <c r="R164" s="2">
        <v>0</v>
      </c>
      <c r="S164" s="2">
        <v>0</v>
      </c>
      <c r="T164" s="2">
        <v>0</v>
      </c>
      <c r="U164" s="2">
        <v>91.25</v>
      </c>
      <c r="V164" s="5">
        <v>0</v>
      </c>
      <c r="W164" s="6">
        <v>0</v>
      </c>
      <c r="X164" s="6">
        <v>0</v>
      </c>
      <c r="Y164" s="6">
        <v>0</v>
      </c>
      <c r="Z164" s="6">
        <v>92</v>
      </c>
      <c r="AA164" s="6">
        <v>0</v>
      </c>
    </row>
    <row r="165" spans="1:27" x14ac:dyDescent="0.3">
      <c r="A165" s="11" t="s">
        <v>380</v>
      </c>
      <c r="B165" s="4" t="s">
        <v>5</v>
      </c>
      <c r="C165" s="2">
        <v>0</v>
      </c>
      <c r="D165" s="2">
        <v>0</v>
      </c>
      <c r="E165" s="2">
        <v>0</v>
      </c>
      <c r="F165" s="2">
        <v>0</v>
      </c>
      <c r="G165" s="5">
        <v>42</v>
      </c>
      <c r="H165" s="2">
        <v>0</v>
      </c>
      <c r="I165" s="2">
        <v>0</v>
      </c>
      <c r="J165" s="2">
        <v>0</v>
      </c>
      <c r="K165" s="2">
        <v>0</v>
      </c>
      <c r="L165" s="5">
        <v>42</v>
      </c>
      <c r="M165" s="2">
        <v>0</v>
      </c>
      <c r="N165" s="2">
        <v>0</v>
      </c>
      <c r="O165" s="2">
        <v>0</v>
      </c>
      <c r="P165" s="2">
        <v>0</v>
      </c>
      <c r="Q165" s="5">
        <v>42</v>
      </c>
      <c r="R165" s="2">
        <v>0</v>
      </c>
      <c r="S165" s="2">
        <v>0</v>
      </c>
      <c r="T165" s="2">
        <v>0</v>
      </c>
      <c r="U165" s="2">
        <v>0</v>
      </c>
      <c r="V165" s="5">
        <v>42</v>
      </c>
      <c r="W165" s="6">
        <v>0</v>
      </c>
      <c r="X165" s="6">
        <v>0</v>
      </c>
      <c r="Y165" s="6">
        <v>0</v>
      </c>
      <c r="Z165" s="6">
        <v>0</v>
      </c>
      <c r="AA165" s="6">
        <v>42</v>
      </c>
    </row>
    <row r="166" spans="1:27" x14ac:dyDescent="0.3">
      <c r="A166" s="11" t="s">
        <v>237</v>
      </c>
      <c r="B166" s="4" t="s">
        <v>13</v>
      </c>
      <c r="C166" s="2">
        <v>15</v>
      </c>
      <c r="D166" s="2">
        <v>9.5</v>
      </c>
      <c r="E166" s="2">
        <v>13</v>
      </c>
      <c r="F166" s="2">
        <v>6.5</v>
      </c>
      <c r="G166" s="5">
        <v>11</v>
      </c>
      <c r="H166" s="2">
        <v>15.25</v>
      </c>
      <c r="I166" s="2">
        <v>9.5</v>
      </c>
      <c r="J166" s="2">
        <v>12.5</v>
      </c>
      <c r="K166" s="2">
        <v>6.5</v>
      </c>
      <c r="L166" s="5">
        <v>11.25</v>
      </c>
      <c r="M166" s="2">
        <v>15</v>
      </c>
      <c r="N166" s="2">
        <v>9.5</v>
      </c>
      <c r="O166" s="2">
        <v>12.5</v>
      </c>
      <c r="P166" s="2">
        <v>6.75</v>
      </c>
      <c r="Q166" s="5">
        <v>11</v>
      </c>
      <c r="R166" s="2">
        <v>15</v>
      </c>
      <c r="S166" s="2">
        <v>9.75</v>
      </c>
      <c r="T166" s="2">
        <v>12.5</v>
      </c>
      <c r="U166" s="2">
        <v>6.5</v>
      </c>
      <c r="V166" s="5">
        <v>11</v>
      </c>
      <c r="W166" s="6">
        <v>16</v>
      </c>
      <c r="X166" s="6">
        <v>10</v>
      </c>
      <c r="Y166" s="6">
        <v>13</v>
      </c>
      <c r="Z166" s="6">
        <v>7</v>
      </c>
      <c r="AA166" s="6">
        <v>12</v>
      </c>
    </row>
    <row r="167" spans="1:27" x14ac:dyDescent="0.3">
      <c r="A167" s="11" t="s">
        <v>345</v>
      </c>
      <c r="B167" s="4" t="s">
        <v>83</v>
      </c>
      <c r="C167" s="2">
        <v>0</v>
      </c>
      <c r="D167" s="2">
        <v>0</v>
      </c>
      <c r="E167" s="2">
        <v>0</v>
      </c>
      <c r="F167" s="2">
        <v>0</v>
      </c>
      <c r="G167" s="5">
        <v>0.25</v>
      </c>
      <c r="H167" s="2">
        <v>0</v>
      </c>
      <c r="I167" s="2">
        <v>0</v>
      </c>
      <c r="J167" s="2">
        <v>0</v>
      </c>
      <c r="K167" s="2">
        <v>0</v>
      </c>
      <c r="L167" s="5">
        <v>0.25</v>
      </c>
      <c r="M167" s="2">
        <v>0</v>
      </c>
      <c r="N167" s="2">
        <v>0</v>
      </c>
      <c r="O167" s="2">
        <v>0</v>
      </c>
      <c r="P167" s="2">
        <v>0</v>
      </c>
      <c r="Q167" s="5">
        <v>0.25</v>
      </c>
      <c r="R167" s="2">
        <v>0</v>
      </c>
      <c r="S167" s="2">
        <v>0</v>
      </c>
      <c r="T167" s="2">
        <v>0</v>
      </c>
      <c r="U167" s="2">
        <v>0</v>
      </c>
      <c r="V167" s="5">
        <v>0.25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</row>
    <row r="168" spans="1:27" x14ac:dyDescent="0.3">
      <c r="A168" s="11" t="s">
        <v>272</v>
      </c>
      <c r="B168" s="4" t="s">
        <v>84</v>
      </c>
      <c r="C168" s="2">
        <v>0</v>
      </c>
      <c r="D168" s="2">
        <v>0</v>
      </c>
      <c r="E168" s="2">
        <v>0</v>
      </c>
      <c r="F168" s="2">
        <v>0</v>
      </c>
      <c r="G168" s="5">
        <v>0.25</v>
      </c>
      <c r="H168" s="2">
        <v>0</v>
      </c>
      <c r="I168" s="2">
        <v>0</v>
      </c>
      <c r="J168" s="2">
        <v>0</v>
      </c>
      <c r="K168" s="2">
        <v>0</v>
      </c>
      <c r="L168" s="5">
        <v>0.25</v>
      </c>
      <c r="M168" s="2">
        <v>0</v>
      </c>
      <c r="N168" s="2">
        <v>0</v>
      </c>
      <c r="O168" s="2">
        <v>0</v>
      </c>
      <c r="P168" s="2">
        <v>0</v>
      </c>
      <c r="Q168" s="5">
        <v>0.25</v>
      </c>
      <c r="R168" s="2">
        <v>0</v>
      </c>
      <c r="S168" s="2">
        <v>0</v>
      </c>
      <c r="T168" s="2">
        <v>0</v>
      </c>
      <c r="U168" s="2">
        <v>0</v>
      </c>
      <c r="V168" s="5">
        <v>0.25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</row>
    <row r="169" spans="1:27" x14ac:dyDescent="0.3">
      <c r="A169" s="11" t="s">
        <v>274</v>
      </c>
      <c r="B169" s="4" t="s">
        <v>160</v>
      </c>
      <c r="C169" s="2">
        <v>0</v>
      </c>
      <c r="D169" s="2">
        <v>0.25</v>
      </c>
      <c r="E169" s="2">
        <v>0.5</v>
      </c>
      <c r="F169" s="2">
        <v>0</v>
      </c>
      <c r="G169" s="5">
        <v>0.5</v>
      </c>
      <c r="H169" s="2">
        <v>0.25</v>
      </c>
      <c r="I169" s="2">
        <v>0.25</v>
      </c>
      <c r="J169" s="2">
        <v>0.75</v>
      </c>
      <c r="K169" s="2">
        <v>0.25</v>
      </c>
      <c r="L169" s="5">
        <v>0.5</v>
      </c>
      <c r="M169" s="2">
        <v>0</v>
      </c>
      <c r="N169" s="2">
        <v>0.25</v>
      </c>
      <c r="O169" s="2">
        <v>0.5</v>
      </c>
      <c r="P169" s="2">
        <v>0</v>
      </c>
      <c r="Q169" s="5">
        <v>0.5</v>
      </c>
      <c r="R169" s="2">
        <v>0.25</v>
      </c>
      <c r="S169" s="2">
        <v>0.25</v>
      </c>
      <c r="T169" s="2">
        <v>0.75</v>
      </c>
      <c r="U169" s="2">
        <v>0.25</v>
      </c>
      <c r="V169" s="5">
        <v>0.5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</row>
    <row r="170" spans="1:27" x14ac:dyDescent="0.3">
      <c r="A170" s="11" t="s">
        <v>353</v>
      </c>
      <c r="B170" s="4" t="s">
        <v>86</v>
      </c>
      <c r="C170" s="2">
        <v>0</v>
      </c>
      <c r="D170" s="2">
        <v>0.25</v>
      </c>
      <c r="E170" s="2">
        <v>0</v>
      </c>
      <c r="F170" s="2">
        <v>0</v>
      </c>
      <c r="G170" s="5">
        <v>0</v>
      </c>
      <c r="H170" s="2">
        <v>0</v>
      </c>
      <c r="I170" s="2">
        <v>0.25</v>
      </c>
      <c r="J170" s="2">
        <v>0</v>
      </c>
      <c r="K170" s="2">
        <v>0</v>
      </c>
      <c r="L170" s="5">
        <v>0</v>
      </c>
      <c r="M170" s="2">
        <v>0</v>
      </c>
      <c r="N170" s="2">
        <v>0.25</v>
      </c>
      <c r="O170" s="2">
        <v>0</v>
      </c>
      <c r="P170" s="2">
        <v>0</v>
      </c>
      <c r="Q170" s="5">
        <v>0</v>
      </c>
      <c r="R170" s="2">
        <v>0</v>
      </c>
      <c r="S170" s="2">
        <v>0.25</v>
      </c>
      <c r="T170" s="2">
        <v>0</v>
      </c>
      <c r="U170" s="2">
        <v>0</v>
      </c>
      <c r="V170" s="5">
        <v>0</v>
      </c>
      <c r="W170" s="6">
        <v>0</v>
      </c>
      <c r="X170" s="6">
        <v>1</v>
      </c>
      <c r="Y170" s="6">
        <v>0</v>
      </c>
      <c r="Z170" s="6">
        <v>0</v>
      </c>
      <c r="AA170" s="6">
        <v>0</v>
      </c>
    </row>
    <row r="171" spans="1:27" x14ac:dyDescent="0.3">
      <c r="A171" s="11" t="s">
        <v>231</v>
      </c>
      <c r="B171" s="4" t="s">
        <v>87</v>
      </c>
      <c r="C171" s="2">
        <v>0</v>
      </c>
      <c r="D171" s="2">
        <v>1.25</v>
      </c>
      <c r="E171" s="2">
        <v>0</v>
      </c>
      <c r="F171" s="2">
        <v>0</v>
      </c>
      <c r="G171" s="5">
        <v>0</v>
      </c>
      <c r="H171" s="2">
        <v>0</v>
      </c>
      <c r="I171" s="2">
        <v>0.75</v>
      </c>
      <c r="J171" s="2">
        <v>0</v>
      </c>
      <c r="K171" s="2">
        <v>0</v>
      </c>
      <c r="L171" s="5">
        <v>0</v>
      </c>
      <c r="M171" s="2">
        <v>0</v>
      </c>
      <c r="N171" s="2">
        <v>1.25</v>
      </c>
      <c r="O171" s="2">
        <v>0</v>
      </c>
      <c r="P171" s="2">
        <v>0</v>
      </c>
      <c r="Q171" s="5">
        <v>0</v>
      </c>
      <c r="R171" s="2">
        <v>0</v>
      </c>
      <c r="S171" s="2">
        <v>0.75</v>
      </c>
      <c r="T171" s="2">
        <v>0</v>
      </c>
      <c r="U171" s="2">
        <v>0</v>
      </c>
      <c r="V171" s="5">
        <v>0</v>
      </c>
      <c r="W171" s="6">
        <v>0</v>
      </c>
      <c r="X171" s="6">
        <v>1</v>
      </c>
      <c r="Y171" s="6">
        <v>0</v>
      </c>
      <c r="Z171" s="6">
        <v>0</v>
      </c>
      <c r="AA171" s="6">
        <v>0</v>
      </c>
    </row>
    <row r="172" spans="1:27" x14ac:dyDescent="0.3">
      <c r="A172" s="11" t="s">
        <v>233</v>
      </c>
      <c r="B172" s="4" t="s">
        <v>91</v>
      </c>
      <c r="C172" s="2">
        <v>1.25</v>
      </c>
      <c r="D172" s="2">
        <v>1</v>
      </c>
      <c r="E172" s="2">
        <v>0.5</v>
      </c>
      <c r="F172" s="2">
        <v>0</v>
      </c>
      <c r="G172" s="5">
        <v>0</v>
      </c>
      <c r="H172" s="2">
        <v>0</v>
      </c>
      <c r="I172" s="2">
        <v>1</v>
      </c>
      <c r="J172" s="2">
        <v>0.5</v>
      </c>
      <c r="K172" s="2">
        <v>0</v>
      </c>
      <c r="L172" s="5">
        <v>0</v>
      </c>
      <c r="M172" s="2">
        <v>1.25</v>
      </c>
      <c r="N172" s="2">
        <v>1</v>
      </c>
      <c r="O172" s="2">
        <v>0.5</v>
      </c>
      <c r="P172" s="2">
        <v>0</v>
      </c>
      <c r="Q172" s="5">
        <v>0</v>
      </c>
      <c r="R172" s="2">
        <v>0</v>
      </c>
      <c r="S172" s="2">
        <v>1</v>
      </c>
      <c r="T172" s="2">
        <v>0.5</v>
      </c>
      <c r="U172" s="2">
        <v>0</v>
      </c>
      <c r="V172" s="5">
        <v>0</v>
      </c>
      <c r="W172" s="6">
        <v>1</v>
      </c>
      <c r="X172" s="6">
        <v>1</v>
      </c>
      <c r="Y172" s="6">
        <v>1</v>
      </c>
      <c r="Z172" s="6">
        <v>0</v>
      </c>
      <c r="AA172" s="6">
        <v>0</v>
      </c>
    </row>
    <row r="173" spans="1:27" x14ac:dyDescent="0.3">
      <c r="A173" s="11" t="s">
        <v>215</v>
      </c>
      <c r="B173" s="4" t="s">
        <v>95</v>
      </c>
      <c r="C173" s="2">
        <v>0.75</v>
      </c>
      <c r="D173" s="2">
        <v>0</v>
      </c>
      <c r="E173" s="2">
        <v>0</v>
      </c>
      <c r="F173" s="2">
        <v>1.25</v>
      </c>
      <c r="G173" s="5">
        <v>0.5</v>
      </c>
      <c r="H173" s="2">
        <v>0.75</v>
      </c>
      <c r="I173" s="2">
        <v>0</v>
      </c>
      <c r="J173" s="2">
        <v>0</v>
      </c>
      <c r="K173" s="2">
        <v>1.25</v>
      </c>
      <c r="L173" s="5">
        <v>0.5</v>
      </c>
      <c r="M173" s="2">
        <v>0.75</v>
      </c>
      <c r="N173" s="2">
        <v>0</v>
      </c>
      <c r="O173" s="2">
        <v>0</v>
      </c>
      <c r="P173" s="2">
        <v>1.25</v>
      </c>
      <c r="Q173" s="5">
        <v>0.5</v>
      </c>
      <c r="R173" s="2">
        <v>0.75</v>
      </c>
      <c r="S173" s="2">
        <v>0</v>
      </c>
      <c r="T173" s="2">
        <v>0</v>
      </c>
      <c r="U173" s="2">
        <v>1.25</v>
      </c>
      <c r="V173" s="5">
        <v>0.5</v>
      </c>
      <c r="W173" s="6">
        <v>1</v>
      </c>
      <c r="X173" s="6">
        <v>0</v>
      </c>
      <c r="Y173" s="6">
        <v>0</v>
      </c>
      <c r="Z173" s="6">
        <v>2</v>
      </c>
      <c r="AA173" s="6">
        <v>1</v>
      </c>
    </row>
    <row r="174" spans="1:27" x14ac:dyDescent="0.3">
      <c r="A174" s="11" t="s">
        <v>319</v>
      </c>
      <c r="B174" s="4" t="s">
        <v>6</v>
      </c>
      <c r="C174" s="2">
        <v>0</v>
      </c>
      <c r="D174" s="2">
        <v>0</v>
      </c>
      <c r="E174" s="2">
        <v>0</v>
      </c>
      <c r="F174" s="2">
        <v>17</v>
      </c>
      <c r="G174" s="5">
        <v>52</v>
      </c>
      <c r="H174" s="2">
        <v>0</v>
      </c>
      <c r="I174" s="2">
        <v>0</v>
      </c>
      <c r="J174" s="2">
        <v>0</v>
      </c>
      <c r="K174" s="2">
        <v>17</v>
      </c>
      <c r="L174" s="5">
        <v>52</v>
      </c>
      <c r="M174" s="2">
        <v>0</v>
      </c>
      <c r="N174" s="2">
        <v>0</v>
      </c>
      <c r="O174" s="2">
        <v>0</v>
      </c>
      <c r="P174" s="2">
        <v>17</v>
      </c>
      <c r="Q174" s="5">
        <v>52</v>
      </c>
      <c r="R174" s="2">
        <v>0</v>
      </c>
      <c r="S174" s="2">
        <v>0</v>
      </c>
      <c r="T174" s="2">
        <v>0</v>
      </c>
      <c r="U174" s="2">
        <v>17</v>
      </c>
      <c r="V174" s="5">
        <v>52</v>
      </c>
      <c r="W174" s="6">
        <v>0</v>
      </c>
      <c r="X174" s="6">
        <v>0</v>
      </c>
      <c r="Y174" s="6">
        <v>0</v>
      </c>
      <c r="Z174" s="6">
        <v>17</v>
      </c>
      <c r="AA174" s="6">
        <v>52</v>
      </c>
    </row>
    <row r="175" spans="1:27" x14ac:dyDescent="0.3">
      <c r="A175" s="11" t="s">
        <v>828</v>
      </c>
      <c r="B175" s="4" t="s">
        <v>829</v>
      </c>
      <c r="C175" s="2">
        <v>0</v>
      </c>
      <c r="D175" s="2">
        <v>0</v>
      </c>
      <c r="E175" s="2">
        <v>0</v>
      </c>
      <c r="F175" s="2">
        <v>34.25</v>
      </c>
      <c r="G175" s="5">
        <v>0</v>
      </c>
      <c r="H175" s="2">
        <v>0</v>
      </c>
      <c r="I175" s="2">
        <v>0</v>
      </c>
      <c r="J175" s="2">
        <v>0</v>
      </c>
      <c r="K175" s="2">
        <v>34.25</v>
      </c>
      <c r="L175" s="5">
        <v>0</v>
      </c>
      <c r="M175" s="2">
        <v>0</v>
      </c>
      <c r="N175" s="2">
        <v>0</v>
      </c>
      <c r="O175" s="2">
        <v>0</v>
      </c>
      <c r="P175" s="2">
        <v>34.25</v>
      </c>
      <c r="Q175" s="5">
        <v>0</v>
      </c>
      <c r="R175" s="2">
        <v>0</v>
      </c>
      <c r="S175" s="2">
        <v>0</v>
      </c>
      <c r="T175" s="2">
        <v>0</v>
      </c>
      <c r="U175" s="2">
        <v>34.25</v>
      </c>
      <c r="V175" s="5">
        <v>0</v>
      </c>
      <c r="W175" s="6">
        <v>0</v>
      </c>
      <c r="X175" s="6">
        <v>0</v>
      </c>
      <c r="Y175" s="6">
        <v>0</v>
      </c>
      <c r="Z175" s="6">
        <v>35</v>
      </c>
      <c r="AA175" s="6">
        <v>0</v>
      </c>
    </row>
    <row r="176" spans="1:27" x14ac:dyDescent="0.3">
      <c r="A176" s="11" t="s">
        <v>830</v>
      </c>
      <c r="B176" s="4" t="s">
        <v>831</v>
      </c>
      <c r="C176" s="2">
        <v>0</v>
      </c>
      <c r="D176" s="2">
        <v>0</v>
      </c>
      <c r="E176" s="2">
        <v>0</v>
      </c>
      <c r="F176" s="2">
        <v>49.75</v>
      </c>
      <c r="G176" s="5">
        <v>0</v>
      </c>
      <c r="H176" s="2">
        <v>0</v>
      </c>
      <c r="I176" s="2">
        <v>0</v>
      </c>
      <c r="J176" s="2">
        <v>0</v>
      </c>
      <c r="K176" s="2">
        <v>49.75</v>
      </c>
      <c r="L176" s="5">
        <v>0</v>
      </c>
      <c r="M176" s="2">
        <v>0</v>
      </c>
      <c r="N176" s="2">
        <v>0</v>
      </c>
      <c r="O176" s="2">
        <v>0</v>
      </c>
      <c r="P176" s="2">
        <v>49.75</v>
      </c>
      <c r="Q176" s="5">
        <v>0</v>
      </c>
      <c r="R176" s="2">
        <v>0</v>
      </c>
      <c r="S176" s="2">
        <v>0</v>
      </c>
      <c r="T176" s="2">
        <v>0</v>
      </c>
      <c r="U176" s="2">
        <v>49.75</v>
      </c>
      <c r="V176" s="5">
        <v>0</v>
      </c>
      <c r="W176" s="6">
        <v>0</v>
      </c>
      <c r="X176" s="6">
        <v>0</v>
      </c>
      <c r="Y176" s="6">
        <v>0</v>
      </c>
      <c r="Z176" s="6">
        <v>50</v>
      </c>
      <c r="AA176" s="6">
        <v>0</v>
      </c>
    </row>
    <row r="177" spans="1:27" x14ac:dyDescent="0.3">
      <c r="A177" s="11" t="s">
        <v>816</v>
      </c>
      <c r="B177" s="4" t="s">
        <v>817</v>
      </c>
      <c r="C177" s="2">
        <v>0</v>
      </c>
      <c r="D177" s="2">
        <v>0</v>
      </c>
      <c r="E177" s="2">
        <v>0</v>
      </c>
      <c r="F177" s="2">
        <v>37.25</v>
      </c>
      <c r="G177" s="5">
        <v>0</v>
      </c>
      <c r="H177" s="2">
        <v>0</v>
      </c>
      <c r="I177" s="2">
        <v>0</v>
      </c>
      <c r="J177" s="2">
        <v>0</v>
      </c>
      <c r="K177" s="2">
        <v>37.25</v>
      </c>
      <c r="L177" s="5">
        <v>0</v>
      </c>
      <c r="M177" s="2">
        <v>0</v>
      </c>
      <c r="N177" s="2">
        <v>0</v>
      </c>
      <c r="O177" s="2">
        <v>0</v>
      </c>
      <c r="P177" s="2">
        <v>37.25</v>
      </c>
      <c r="Q177" s="5">
        <v>0</v>
      </c>
      <c r="R177" s="2">
        <v>0</v>
      </c>
      <c r="S177" s="2">
        <v>0</v>
      </c>
      <c r="T177" s="2">
        <v>0</v>
      </c>
      <c r="U177" s="2">
        <v>37.25</v>
      </c>
      <c r="V177" s="5">
        <v>0</v>
      </c>
      <c r="W177" s="6">
        <v>0</v>
      </c>
      <c r="X177" s="6">
        <v>0</v>
      </c>
      <c r="Y177" s="6">
        <v>0</v>
      </c>
      <c r="Z177" s="6">
        <v>38</v>
      </c>
      <c r="AA177" s="6">
        <v>0</v>
      </c>
    </row>
    <row r="178" spans="1:27" x14ac:dyDescent="0.3">
      <c r="A178" s="11" t="s">
        <v>832</v>
      </c>
      <c r="B178" s="4" t="s">
        <v>833</v>
      </c>
      <c r="C178" s="2">
        <v>0</v>
      </c>
      <c r="D178" s="2">
        <v>0</v>
      </c>
      <c r="E178" s="2">
        <v>0</v>
      </c>
      <c r="F178" s="2">
        <v>19.75</v>
      </c>
      <c r="G178" s="5">
        <v>0</v>
      </c>
      <c r="H178" s="2">
        <v>0</v>
      </c>
      <c r="I178" s="2">
        <v>0</v>
      </c>
      <c r="J178" s="2">
        <v>0</v>
      </c>
      <c r="K178" s="2">
        <v>19.75</v>
      </c>
      <c r="L178" s="5">
        <v>0</v>
      </c>
      <c r="M178" s="2">
        <v>0</v>
      </c>
      <c r="N178" s="2">
        <v>0</v>
      </c>
      <c r="O178" s="2">
        <v>0</v>
      </c>
      <c r="P178" s="2">
        <v>19.75</v>
      </c>
      <c r="Q178" s="5">
        <v>0</v>
      </c>
      <c r="R178" s="2">
        <v>0</v>
      </c>
      <c r="S178" s="2">
        <v>0</v>
      </c>
      <c r="T178" s="2">
        <v>0</v>
      </c>
      <c r="U178" s="2">
        <v>19.75</v>
      </c>
      <c r="V178" s="5">
        <v>0</v>
      </c>
      <c r="W178" s="6">
        <v>0</v>
      </c>
      <c r="X178" s="6">
        <v>0</v>
      </c>
      <c r="Y178" s="6">
        <v>0</v>
      </c>
      <c r="Z178" s="6">
        <v>20</v>
      </c>
      <c r="AA178" s="6">
        <v>0</v>
      </c>
    </row>
    <row r="179" spans="1:27" x14ac:dyDescent="0.3">
      <c r="A179" s="11" t="s">
        <v>826</v>
      </c>
      <c r="B179" s="4" t="s">
        <v>827</v>
      </c>
      <c r="C179" s="2">
        <v>0</v>
      </c>
      <c r="D179" s="2">
        <v>0</v>
      </c>
      <c r="E179" s="2">
        <v>0</v>
      </c>
      <c r="F179" s="2">
        <v>8</v>
      </c>
      <c r="G179" s="5">
        <v>0</v>
      </c>
      <c r="H179" s="2">
        <v>0</v>
      </c>
      <c r="I179" s="2">
        <v>0</v>
      </c>
      <c r="J179" s="2">
        <v>0</v>
      </c>
      <c r="K179" s="2">
        <v>8</v>
      </c>
      <c r="L179" s="5">
        <v>0</v>
      </c>
      <c r="M179" s="2">
        <v>0</v>
      </c>
      <c r="N179" s="2">
        <v>0</v>
      </c>
      <c r="O179" s="2">
        <v>0</v>
      </c>
      <c r="P179" s="2">
        <v>8</v>
      </c>
      <c r="Q179" s="5">
        <v>0</v>
      </c>
      <c r="R179" s="2">
        <v>0</v>
      </c>
      <c r="S179" s="2">
        <v>0</v>
      </c>
      <c r="T179" s="2">
        <v>0</v>
      </c>
      <c r="U179" s="2">
        <v>8</v>
      </c>
      <c r="V179" s="5">
        <v>0</v>
      </c>
      <c r="W179" s="6">
        <v>0</v>
      </c>
      <c r="X179" s="6">
        <v>0</v>
      </c>
      <c r="Y179" s="6">
        <v>0</v>
      </c>
      <c r="Z179" s="6">
        <v>8</v>
      </c>
      <c r="AA179" s="6">
        <v>0</v>
      </c>
    </row>
    <row r="180" spans="1:27" x14ac:dyDescent="0.3">
      <c r="A180" s="11" t="s">
        <v>834</v>
      </c>
      <c r="B180" s="4" t="s">
        <v>835</v>
      </c>
      <c r="C180" s="2">
        <v>0</v>
      </c>
      <c r="D180" s="2">
        <v>0</v>
      </c>
      <c r="E180" s="2">
        <v>0</v>
      </c>
      <c r="F180" s="2">
        <v>17</v>
      </c>
      <c r="G180" s="5">
        <v>0</v>
      </c>
      <c r="H180" s="2">
        <v>0</v>
      </c>
      <c r="I180" s="2">
        <v>0</v>
      </c>
      <c r="J180" s="2">
        <v>0</v>
      </c>
      <c r="K180" s="2">
        <v>17</v>
      </c>
      <c r="L180" s="5">
        <v>0</v>
      </c>
      <c r="M180" s="2">
        <v>0</v>
      </c>
      <c r="N180" s="2">
        <v>0</v>
      </c>
      <c r="O180" s="2">
        <v>0</v>
      </c>
      <c r="P180" s="2">
        <v>17</v>
      </c>
      <c r="Q180" s="5">
        <v>0</v>
      </c>
      <c r="R180" s="2">
        <v>0</v>
      </c>
      <c r="S180" s="2">
        <v>0</v>
      </c>
      <c r="T180" s="2">
        <v>0</v>
      </c>
      <c r="U180" s="2">
        <v>17</v>
      </c>
      <c r="V180" s="5">
        <v>0</v>
      </c>
      <c r="W180" s="6">
        <v>0</v>
      </c>
      <c r="X180" s="6">
        <v>0</v>
      </c>
      <c r="Y180" s="6">
        <v>0</v>
      </c>
      <c r="Z180" s="6">
        <v>17</v>
      </c>
      <c r="AA180" s="6">
        <v>0</v>
      </c>
    </row>
    <row r="181" spans="1:27" x14ac:dyDescent="0.3">
      <c r="A181" s="11" t="s">
        <v>368</v>
      </c>
      <c r="B181" s="4" t="s">
        <v>35</v>
      </c>
      <c r="C181" s="2">
        <v>0</v>
      </c>
      <c r="D181" s="2">
        <v>0</v>
      </c>
      <c r="E181" s="2">
        <v>25</v>
      </c>
      <c r="F181" s="2">
        <v>0</v>
      </c>
      <c r="G181" s="5">
        <v>0</v>
      </c>
      <c r="H181" s="2">
        <v>0</v>
      </c>
      <c r="I181" s="2">
        <v>0</v>
      </c>
      <c r="J181" s="2">
        <v>25</v>
      </c>
      <c r="K181" s="2">
        <v>0</v>
      </c>
      <c r="L181" s="5">
        <v>5</v>
      </c>
      <c r="M181" s="2">
        <v>0</v>
      </c>
      <c r="N181" s="2">
        <v>0</v>
      </c>
      <c r="O181" s="2">
        <v>25</v>
      </c>
      <c r="P181" s="2">
        <v>0</v>
      </c>
      <c r="Q181" s="5">
        <v>0</v>
      </c>
      <c r="R181" s="2">
        <v>0</v>
      </c>
      <c r="S181" s="2">
        <v>0</v>
      </c>
      <c r="T181" s="2">
        <v>25</v>
      </c>
      <c r="U181" s="2">
        <v>0</v>
      </c>
      <c r="V181" s="5">
        <v>5</v>
      </c>
      <c r="W181" s="6">
        <v>0</v>
      </c>
      <c r="X181" s="6">
        <v>0</v>
      </c>
      <c r="Y181" s="6">
        <v>25</v>
      </c>
      <c r="Z181" s="6">
        <v>0</v>
      </c>
      <c r="AA181" s="6">
        <v>3</v>
      </c>
    </row>
    <row r="182" spans="1:27" x14ac:dyDescent="0.3">
      <c r="A182" s="11" t="s">
        <v>358</v>
      </c>
      <c r="B182" s="4" t="s">
        <v>207</v>
      </c>
      <c r="C182" s="2">
        <v>0</v>
      </c>
      <c r="D182" s="2">
        <v>0</v>
      </c>
      <c r="E182" s="2">
        <v>0</v>
      </c>
      <c r="F182" s="2">
        <v>120</v>
      </c>
      <c r="G182" s="5">
        <v>0</v>
      </c>
      <c r="H182" s="2">
        <v>0</v>
      </c>
      <c r="I182" s="2">
        <v>1.25</v>
      </c>
      <c r="J182" s="2">
        <v>0</v>
      </c>
      <c r="K182" s="2">
        <v>120</v>
      </c>
      <c r="L182" s="5">
        <v>0</v>
      </c>
      <c r="M182" s="2">
        <v>0</v>
      </c>
      <c r="N182" s="2">
        <v>0</v>
      </c>
      <c r="O182" s="2">
        <v>0</v>
      </c>
      <c r="P182" s="2">
        <v>120</v>
      </c>
      <c r="Q182" s="5">
        <v>0</v>
      </c>
      <c r="R182" s="2">
        <v>0</v>
      </c>
      <c r="S182" s="2">
        <v>1.25</v>
      </c>
      <c r="T182" s="2">
        <v>0</v>
      </c>
      <c r="U182" s="2">
        <v>120</v>
      </c>
      <c r="V182" s="5">
        <v>0</v>
      </c>
      <c r="W182" s="6">
        <v>0</v>
      </c>
      <c r="X182" s="6">
        <v>1</v>
      </c>
      <c r="Y182" s="6">
        <v>0</v>
      </c>
      <c r="Z182" s="6">
        <v>120</v>
      </c>
      <c r="AA182" s="6">
        <v>0</v>
      </c>
    </row>
    <row r="183" spans="1:27" x14ac:dyDescent="0.3">
      <c r="A183" s="11" t="s">
        <v>535</v>
      </c>
      <c r="B183" s="4" t="s">
        <v>536</v>
      </c>
      <c r="C183" s="2">
        <v>0</v>
      </c>
      <c r="D183" s="2">
        <v>0</v>
      </c>
      <c r="E183" s="2">
        <v>50</v>
      </c>
      <c r="F183" s="2">
        <v>0</v>
      </c>
      <c r="G183" s="5">
        <v>8.75</v>
      </c>
      <c r="H183" s="2">
        <v>0</v>
      </c>
      <c r="I183" s="2">
        <v>0</v>
      </c>
      <c r="J183" s="2">
        <v>50</v>
      </c>
      <c r="K183" s="2">
        <v>0</v>
      </c>
      <c r="L183" s="5">
        <v>0</v>
      </c>
      <c r="M183" s="2">
        <v>0</v>
      </c>
      <c r="N183" s="2">
        <v>0</v>
      </c>
      <c r="O183" s="2">
        <v>50</v>
      </c>
      <c r="P183" s="2">
        <v>0</v>
      </c>
      <c r="Q183" s="5">
        <v>0</v>
      </c>
      <c r="R183" s="2">
        <v>0</v>
      </c>
      <c r="S183" s="2">
        <v>0</v>
      </c>
      <c r="T183" s="2">
        <v>50</v>
      </c>
      <c r="U183" s="2">
        <v>0</v>
      </c>
      <c r="V183" s="5">
        <v>0</v>
      </c>
      <c r="W183" s="6">
        <v>0</v>
      </c>
      <c r="X183" s="6">
        <v>0</v>
      </c>
      <c r="Y183" s="6">
        <v>50</v>
      </c>
      <c r="Z183" s="6">
        <v>0</v>
      </c>
      <c r="AA183" s="6">
        <v>3</v>
      </c>
    </row>
    <row r="184" spans="1:27" x14ac:dyDescent="0.3">
      <c r="A184" s="11" t="s">
        <v>838</v>
      </c>
      <c r="B184" s="4" t="s">
        <v>839</v>
      </c>
      <c r="C184" s="2">
        <v>0</v>
      </c>
      <c r="D184" s="2">
        <v>0</v>
      </c>
      <c r="E184" s="2">
        <v>0</v>
      </c>
      <c r="F184" s="2">
        <v>39.5</v>
      </c>
      <c r="G184" s="5">
        <v>0</v>
      </c>
      <c r="H184" s="2">
        <v>0</v>
      </c>
      <c r="I184" s="2">
        <v>0</v>
      </c>
      <c r="J184" s="2">
        <v>0</v>
      </c>
      <c r="K184" s="2">
        <v>39.5</v>
      </c>
      <c r="L184" s="5">
        <v>0</v>
      </c>
      <c r="M184" s="2">
        <v>0</v>
      </c>
      <c r="N184" s="2">
        <v>0</v>
      </c>
      <c r="O184" s="2">
        <v>0</v>
      </c>
      <c r="P184" s="2">
        <v>39.5</v>
      </c>
      <c r="Q184" s="5">
        <v>0</v>
      </c>
      <c r="R184" s="2">
        <v>0</v>
      </c>
      <c r="S184" s="2">
        <v>0</v>
      </c>
      <c r="T184" s="2">
        <v>0</v>
      </c>
      <c r="U184" s="2">
        <v>39.5</v>
      </c>
      <c r="V184" s="5">
        <v>0</v>
      </c>
      <c r="W184" s="6">
        <v>0</v>
      </c>
      <c r="X184" s="6">
        <v>0</v>
      </c>
      <c r="Y184" s="6">
        <v>0</v>
      </c>
      <c r="Z184" s="6">
        <v>40</v>
      </c>
      <c r="AA184" s="6">
        <v>0</v>
      </c>
    </row>
    <row r="185" spans="1:27" x14ac:dyDescent="0.3">
      <c r="A185" s="11" t="s">
        <v>840</v>
      </c>
      <c r="B185" s="4" t="s">
        <v>841</v>
      </c>
      <c r="C185" s="2">
        <v>0</v>
      </c>
      <c r="D185" s="2">
        <v>0</v>
      </c>
      <c r="E185" s="2">
        <v>0</v>
      </c>
      <c r="F185" s="2">
        <v>38.75</v>
      </c>
      <c r="G185" s="5">
        <v>0</v>
      </c>
      <c r="H185" s="2">
        <v>0</v>
      </c>
      <c r="I185" s="2">
        <v>0</v>
      </c>
      <c r="J185" s="2">
        <v>0</v>
      </c>
      <c r="K185" s="2">
        <v>38.75</v>
      </c>
      <c r="L185" s="5">
        <v>0</v>
      </c>
      <c r="M185" s="2">
        <v>0</v>
      </c>
      <c r="N185" s="2">
        <v>0</v>
      </c>
      <c r="O185" s="2">
        <v>0</v>
      </c>
      <c r="P185" s="2">
        <v>38.75</v>
      </c>
      <c r="Q185" s="5">
        <v>0</v>
      </c>
      <c r="R185" s="2">
        <v>0</v>
      </c>
      <c r="S185" s="2">
        <v>0</v>
      </c>
      <c r="T185" s="2">
        <v>0</v>
      </c>
      <c r="U185" s="2">
        <v>38.75</v>
      </c>
      <c r="V185" s="5">
        <v>0</v>
      </c>
      <c r="W185" s="6">
        <v>0</v>
      </c>
      <c r="X185" s="6">
        <v>0</v>
      </c>
      <c r="Y185" s="6">
        <v>0</v>
      </c>
      <c r="Z185" s="6">
        <v>39</v>
      </c>
      <c r="AA185" s="6">
        <v>0</v>
      </c>
    </row>
    <row r="186" spans="1:27" x14ac:dyDescent="0.3">
      <c r="A186" s="11" t="s">
        <v>818</v>
      </c>
      <c r="B186" s="4" t="s">
        <v>819</v>
      </c>
      <c r="C186" s="2">
        <v>0</v>
      </c>
      <c r="D186" s="2">
        <v>0</v>
      </c>
      <c r="E186" s="2">
        <v>0</v>
      </c>
      <c r="F186" s="2">
        <v>28</v>
      </c>
      <c r="G186" s="5">
        <v>0</v>
      </c>
      <c r="H186" s="2">
        <v>0</v>
      </c>
      <c r="I186" s="2">
        <v>0</v>
      </c>
      <c r="J186" s="2">
        <v>0</v>
      </c>
      <c r="K186" s="2">
        <v>28</v>
      </c>
      <c r="L186" s="5">
        <v>0</v>
      </c>
      <c r="M186" s="2">
        <v>0</v>
      </c>
      <c r="N186" s="2">
        <v>0</v>
      </c>
      <c r="O186" s="2">
        <v>0</v>
      </c>
      <c r="P186" s="2">
        <v>28</v>
      </c>
      <c r="Q186" s="5">
        <v>0</v>
      </c>
      <c r="R186" s="2">
        <v>0</v>
      </c>
      <c r="S186" s="2">
        <v>0</v>
      </c>
      <c r="T186" s="2">
        <v>0</v>
      </c>
      <c r="U186" s="2">
        <v>28</v>
      </c>
      <c r="V186" s="5">
        <v>0</v>
      </c>
      <c r="W186" s="6">
        <v>0</v>
      </c>
      <c r="X186" s="6">
        <v>0</v>
      </c>
      <c r="Y186" s="6">
        <v>0</v>
      </c>
      <c r="Z186" s="6">
        <v>28</v>
      </c>
      <c r="AA186" s="6">
        <v>0</v>
      </c>
    </row>
    <row r="187" spans="1:27" x14ac:dyDescent="0.3">
      <c r="A187" s="11" t="s">
        <v>842</v>
      </c>
      <c r="B187" s="4" t="s">
        <v>843</v>
      </c>
      <c r="C187" s="2">
        <v>0</v>
      </c>
      <c r="D187" s="2">
        <v>0</v>
      </c>
      <c r="E187" s="2">
        <v>0</v>
      </c>
      <c r="F187" s="2">
        <v>31.5</v>
      </c>
      <c r="G187" s="5">
        <v>0</v>
      </c>
      <c r="H187" s="2">
        <v>0</v>
      </c>
      <c r="I187" s="2">
        <v>0</v>
      </c>
      <c r="J187" s="2">
        <v>0</v>
      </c>
      <c r="K187" s="2">
        <v>31.5</v>
      </c>
      <c r="L187" s="5">
        <v>0</v>
      </c>
      <c r="M187" s="2">
        <v>0</v>
      </c>
      <c r="N187" s="2">
        <v>0</v>
      </c>
      <c r="O187" s="2">
        <v>0</v>
      </c>
      <c r="P187" s="2">
        <v>31.5</v>
      </c>
      <c r="Q187" s="5">
        <v>0</v>
      </c>
      <c r="R187" s="2">
        <v>0</v>
      </c>
      <c r="S187" s="2">
        <v>0</v>
      </c>
      <c r="T187" s="2">
        <v>0</v>
      </c>
      <c r="U187" s="2">
        <v>31.5</v>
      </c>
      <c r="V187" s="5">
        <v>0</v>
      </c>
      <c r="W187" s="6">
        <v>0</v>
      </c>
      <c r="X187" s="6">
        <v>0</v>
      </c>
      <c r="Y187" s="6">
        <v>0</v>
      </c>
      <c r="Z187" s="6">
        <v>32</v>
      </c>
      <c r="AA187" s="6">
        <v>0</v>
      </c>
    </row>
    <row r="188" spans="1:27" x14ac:dyDescent="0.3">
      <c r="A188" s="11" t="s">
        <v>836</v>
      </c>
      <c r="B188" s="4" t="s">
        <v>837</v>
      </c>
      <c r="C188" s="2">
        <v>0</v>
      </c>
      <c r="D188" s="2">
        <v>0</v>
      </c>
      <c r="E188" s="2">
        <v>0</v>
      </c>
      <c r="F188" s="2">
        <v>18</v>
      </c>
      <c r="G188" s="5">
        <v>0</v>
      </c>
      <c r="H188" s="2">
        <v>0</v>
      </c>
      <c r="I188" s="2">
        <v>0</v>
      </c>
      <c r="J188" s="2">
        <v>0</v>
      </c>
      <c r="K188" s="2">
        <v>18</v>
      </c>
      <c r="L188" s="5">
        <v>0</v>
      </c>
      <c r="M188" s="2">
        <v>0</v>
      </c>
      <c r="N188" s="2">
        <v>0</v>
      </c>
      <c r="O188" s="2">
        <v>0</v>
      </c>
      <c r="P188" s="2">
        <v>18</v>
      </c>
      <c r="Q188" s="5">
        <v>0</v>
      </c>
      <c r="R188" s="2">
        <v>0</v>
      </c>
      <c r="S188" s="2">
        <v>0</v>
      </c>
      <c r="T188" s="2">
        <v>0</v>
      </c>
      <c r="U188" s="2">
        <v>18</v>
      </c>
      <c r="V188" s="5">
        <v>0</v>
      </c>
      <c r="W188" s="6">
        <v>0</v>
      </c>
      <c r="X188" s="6">
        <v>0</v>
      </c>
      <c r="Y188" s="6">
        <v>0</v>
      </c>
      <c r="Z188" s="6">
        <v>18</v>
      </c>
      <c r="AA188" s="6">
        <v>0</v>
      </c>
    </row>
    <row r="189" spans="1:27" x14ac:dyDescent="0.3">
      <c r="A189" s="11" t="s">
        <v>844</v>
      </c>
      <c r="B189" s="4" t="s">
        <v>845</v>
      </c>
      <c r="C189" s="2">
        <v>0</v>
      </c>
      <c r="D189" s="2">
        <v>0</v>
      </c>
      <c r="E189" s="2">
        <v>0</v>
      </c>
      <c r="F189" s="2">
        <v>10</v>
      </c>
      <c r="G189" s="5">
        <v>0</v>
      </c>
      <c r="H189" s="2">
        <v>0</v>
      </c>
      <c r="I189" s="2">
        <v>0</v>
      </c>
      <c r="J189" s="2">
        <v>0</v>
      </c>
      <c r="K189" s="2">
        <v>10</v>
      </c>
      <c r="L189" s="5">
        <v>0</v>
      </c>
      <c r="M189" s="2">
        <v>0</v>
      </c>
      <c r="N189" s="2">
        <v>0</v>
      </c>
      <c r="O189" s="2">
        <v>0</v>
      </c>
      <c r="P189" s="2">
        <v>10</v>
      </c>
      <c r="Q189" s="5">
        <v>0</v>
      </c>
      <c r="R189" s="2">
        <v>0</v>
      </c>
      <c r="S189" s="2">
        <v>0</v>
      </c>
      <c r="T189" s="2">
        <v>0</v>
      </c>
      <c r="U189" s="2">
        <v>10</v>
      </c>
      <c r="V189" s="5">
        <v>0</v>
      </c>
      <c r="W189" s="6">
        <v>0</v>
      </c>
      <c r="X189" s="6">
        <v>0</v>
      </c>
      <c r="Y189" s="6">
        <v>0</v>
      </c>
      <c r="Z189" s="6">
        <v>10</v>
      </c>
      <c r="AA189" s="6">
        <v>0</v>
      </c>
    </row>
    <row r="190" spans="1:27" x14ac:dyDescent="0.3">
      <c r="A190" s="11" t="s">
        <v>901</v>
      </c>
      <c r="B190" s="4" t="s">
        <v>902</v>
      </c>
      <c r="C190" s="2">
        <v>0</v>
      </c>
      <c r="D190" s="2">
        <v>0</v>
      </c>
      <c r="E190" s="2">
        <v>0</v>
      </c>
      <c r="F190" s="2">
        <v>5</v>
      </c>
      <c r="G190" s="5">
        <v>0</v>
      </c>
      <c r="H190" s="2">
        <v>0</v>
      </c>
      <c r="I190" s="2">
        <v>0</v>
      </c>
      <c r="J190" s="2">
        <v>0</v>
      </c>
      <c r="K190" s="2">
        <v>5</v>
      </c>
      <c r="L190" s="5">
        <v>0</v>
      </c>
      <c r="M190" s="2">
        <v>0</v>
      </c>
      <c r="N190" s="2">
        <v>0</v>
      </c>
      <c r="O190" s="2">
        <v>0</v>
      </c>
      <c r="P190" s="2">
        <v>5</v>
      </c>
      <c r="Q190" s="5">
        <v>0</v>
      </c>
      <c r="R190" s="2">
        <v>0</v>
      </c>
      <c r="S190" s="2">
        <v>0</v>
      </c>
      <c r="T190" s="2">
        <v>0</v>
      </c>
      <c r="U190" s="2">
        <v>5</v>
      </c>
      <c r="V190" s="5">
        <v>0</v>
      </c>
      <c r="W190" s="6">
        <v>0</v>
      </c>
      <c r="X190" s="6">
        <v>0</v>
      </c>
      <c r="Y190" s="6">
        <v>0</v>
      </c>
      <c r="Z190" s="6">
        <v>5</v>
      </c>
      <c r="AA190" s="6">
        <v>0</v>
      </c>
    </row>
    <row r="191" spans="1:27" x14ac:dyDescent="0.3">
      <c r="A191" s="11" t="s">
        <v>880</v>
      </c>
      <c r="B191" s="4" t="s">
        <v>881</v>
      </c>
      <c r="C191" s="2">
        <v>5</v>
      </c>
      <c r="D191" s="2">
        <v>0</v>
      </c>
      <c r="E191" s="2">
        <v>2.5</v>
      </c>
      <c r="F191" s="2">
        <v>10</v>
      </c>
      <c r="G191" s="5">
        <v>0</v>
      </c>
      <c r="H191" s="2">
        <v>0</v>
      </c>
      <c r="I191" s="2">
        <v>2.5</v>
      </c>
      <c r="J191" s="2">
        <v>0</v>
      </c>
      <c r="K191" s="2">
        <v>5</v>
      </c>
      <c r="L191" s="5">
        <v>0</v>
      </c>
      <c r="M191" s="2">
        <v>5</v>
      </c>
      <c r="N191" s="2">
        <v>0</v>
      </c>
      <c r="O191" s="2">
        <v>2.5</v>
      </c>
      <c r="P191" s="2">
        <v>10</v>
      </c>
      <c r="Q191" s="5">
        <v>0</v>
      </c>
      <c r="R191" s="2">
        <v>0</v>
      </c>
      <c r="S191" s="2">
        <v>2.5</v>
      </c>
      <c r="T191" s="2">
        <v>0</v>
      </c>
      <c r="U191" s="2">
        <v>5</v>
      </c>
      <c r="V191" s="5">
        <v>0</v>
      </c>
      <c r="W191" s="6">
        <v>3</v>
      </c>
      <c r="X191" s="6">
        <v>2</v>
      </c>
      <c r="Y191" s="6">
        <v>2</v>
      </c>
      <c r="Z191" s="6">
        <v>8</v>
      </c>
      <c r="AA191" s="6">
        <v>0</v>
      </c>
    </row>
    <row r="192" spans="1:27" x14ac:dyDescent="0.3">
      <c r="A192" s="11" t="s">
        <v>356</v>
      </c>
      <c r="B192" s="4" t="s">
        <v>36</v>
      </c>
      <c r="C192" s="2">
        <v>10</v>
      </c>
      <c r="D192" s="2">
        <v>10</v>
      </c>
      <c r="E192" s="2">
        <v>15</v>
      </c>
      <c r="F192" s="2">
        <v>205</v>
      </c>
      <c r="G192" s="5">
        <v>0</v>
      </c>
      <c r="H192" s="2">
        <v>0</v>
      </c>
      <c r="I192" s="2">
        <v>30</v>
      </c>
      <c r="J192" s="2">
        <v>5</v>
      </c>
      <c r="K192" s="2">
        <v>125</v>
      </c>
      <c r="L192" s="5">
        <v>0</v>
      </c>
      <c r="M192" s="2">
        <v>10</v>
      </c>
      <c r="N192" s="2">
        <v>10</v>
      </c>
      <c r="O192" s="2">
        <v>15</v>
      </c>
      <c r="P192" s="2">
        <v>205</v>
      </c>
      <c r="Q192" s="5">
        <v>0</v>
      </c>
      <c r="R192" s="2">
        <v>0</v>
      </c>
      <c r="S192" s="2">
        <v>30</v>
      </c>
      <c r="T192" s="2">
        <v>5</v>
      </c>
      <c r="U192" s="2">
        <v>125</v>
      </c>
      <c r="V192" s="5">
        <v>0</v>
      </c>
      <c r="W192" s="6">
        <v>5</v>
      </c>
      <c r="X192" s="6">
        <v>20</v>
      </c>
      <c r="Y192" s="6">
        <v>10</v>
      </c>
      <c r="Z192" s="6">
        <v>165</v>
      </c>
      <c r="AA192" s="6">
        <v>0</v>
      </c>
    </row>
    <row r="193" spans="1:27" x14ac:dyDescent="0.3">
      <c r="A193" s="11" t="s">
        <v>911</v>
      </c>
      <c r="B193" s="4" t="s">
        <v>912</v>
      </c>
      <c r="C193" s="2">
        <v>0</v>
      </c>
      <c r="D193" s="2">
        <v>0</v>
      </c>
      <c r="E193" s="2">
        <v>0</v>
      </c>
      <c r="F193" s="2">
        <v>75</v>
      </c>
      <c r="G193" s="5">
        <v>0</v>
      </c>
      <c r="H193" s="2">
        <v>0</v>
      </c>
      <c r="I193" s="2">
        <v>0</v>
      </c>
      <c r="J193" s="2">
        <v>0</v>
      </c>
      <c r="K193" s="2">
        <v>75</v>
      </c>
      <c r="L193" s="5">
        <v>0</v>
      </c>
      <c r="M193" s="2">
        <v>0</v>
      </c>
      <c r="N193" s="2">
        <v>0</v>
      </c>
      <c r="O193" s="2">
        <v>0</v>
      </c>
      <c r="P193" s="2">
        <v>75</v>
      </c>
      <c r="Q193" s="5">
        <v>0</v>
      </c>
      <c r="R193" s="2">
        <v>0</v>
      </c>
      <c r="S193" s="2">
        <v>0</v>
      </c>
      <c r="T193" s="2">
        <v>0</v>
      </c>
      <c r="U193" s="2">
        <v>75</v>
      </c>
      <c r="V193" s="5">
        <v>0</v>
      </c>
      <c r="W193" s="6">
        <v>0</v>
      </c>
      <c r="X193" s="6">
        <v>0</v>
      </c>
      <c r="Y193" s="6">
        <v>0</v>
      </c>
      <c r="Z193" s="6">
        <v>75</v>
      </c>
      <c r="AA193" s="6">
        <v>0</v>
      </c>
    </row>
    <row r="194" spans="1:27" x14ac:dyDescent="0.3">
      <c r="A194" s="11" t="s">
        <v>359</v>
      </c>
      <c r="B194" s="4" t="s">
        <v>208</v>
      </c>
      <c r="C194" s="2">
        <v>0</v>
      </c>
      <c r="D194" s="2">
        <v>0</v>
      </c>
      <c r="E194" s="2">
        <v>0</v>
      </c>
      <c r="F194" s="2">
        <v>0</v>
      </c>
      <c r="G194" s="5">
        <v>0</v>
      </c>
      <c r="H194" s="2">
        <v>0</v>
      </c>
      <c r="I194" s="2">
        <v>0</v>
      </c>
      <c r="J194" s="2">
        <v>2.5</v>
      </c>
      <c r="K194" s="2">
        <v>0</v>
      </c>
      <c r="L194" s="5">
        <v>0</v>
      </c>
      <c r="M194" s="2">
        <v>0</v>
      </c>
      <c r="N194" s="2">
        <v>0</v>
      </c>
      <c r="O194" s="2">
        <v>0</v>
      </c>
      <c r="P194" s="2">
        <v>0</v>
      </c>
      <c r="Q194" s="5">
        <v>0</v>
      </c>
      <c r="R194" s="2">
        <v>0</v>
      </c>
      <c r="S194" s="2">
        <v>0</v>
      </c>
      <c r="T194" s="2">
        <v>2.5</v>
      </c>
      <c r="U194" s="2">
        <v>0</v>
      </c>
      <c r="V194" s="5">
        <v>0</v>
      </c>
      <c r="W194" s="6">
        <v>0</v>
      </c>
      <c r="X194" s="6">
        <v>0</v>
      </c>
      <c r="Y194" s="6">
        <v>2</v>
      </c>
      <c r="Z194" s="6">
        <v>0</v>
      </c>
      <c r="AA194" s="6">
        <v>0</v>
      </c>
    </row>
    <row r="195" spans="1:27" x14ac:dyDescent="0.3">
      <c r="A195" s="11" t="s">
        <v>846</v>
      </c>
      <c r="B195" s="4" t="s">
        <v>847</v>
      </c>
      <c r="C195" s="2">
        <v>0</v>
      </c>
      <c r="D195" s="2">
        <v>0</v>
      </c>
      <c r="E195" s="2">
        <v>0</v>
      </c>
      <c r="F195" s="2">
        <v>19.75</v>
      </c>
      <c r="G195" s="5">
        <v>0</v>
      </c>
      <c r="H195" s="2">
        <v>0</v>
      </c>
      <c r="I195" s="2">
        <v>0</v>
      </c>
      <c r="J195" s="2">
        <v>0</v>
      </c>
      <c r="K195" s="2">
        <v>19.75</v>
      </c>
      <c r="L195" s="5">
        <v>0</v>
      </c>
      <c r="M195" s="2">
        <v>0</v>
      </c>
      <c r="N195" s="2">
        <v>0</v>
      </c>
      <c r="O195" s="2">
        <v>0</v>
      </c>
      <c r="P195" s="2">
        <v>19.75</v>
      </c>
      <c r="Q195" s="5">
        <v>0</v>
      </c>
      <c r="R195" s="2">
        <v>0</v>
      </c>
      <c r="S195" s="2">
        <v>0</v>
      </c>
      <c r="T195" s="2">
        <v>0</v>
      </c>
      <c r="U195" s="2">
        <v>19.75</v>
      </c>
      <c r="V195" s="5">
        <v>0</v>
      </c>
      <c r="W195" s="6">
        <v>0</v>
      </c>
      <c r="X195" s="6">
        <v>0</v>
      </c>
      <c r="Y195" s="6">
        <v>0</v>
      </c>
      <c r="Z195" s="6">
        <v>20</v>
      </c>
      <c r="AA195" s="6">
        <v>0</v>
      </c>
    </row>
    <row r="196" spans="1:27" x14ac:dyDescent="0.3">
      <c r="A196" s="11" t="s">
        <v>848</v>
      </c>
      <c r="B196" s="4" t="s">
        <v>849</v>
      </c>
      <c r="C196" s="2">
        <v>0</v>
      </c>
      <c r="D196" s="2">
        <v>0</v>
      </c>
      <c r="E196" s="2">
        <v>0</v>
      </c>
      <c r="F196" s="2">
        <v>8</v>
      </c>
      <c r="G196" s="5">
        <v>0</v>
      </c>
      <c r="H196" s="2">
        <v>0</v>
      </c>
      <c r="I196" s="2">
        <v>0</v>
      </c>
      <c r="J196" s="2">
        <v>0</v>
      </c>
      <c r="K196" s="2">
        <v>8</v>
      </c>
      <c r="L196" s="5">
        <v>0</v>
      </c>
      <c r="M196" s="2">
        <v>0</v>
      </c>
      <c r="N196" s="2">
        <v>0</v>
      </c>
      <c r="O196" s="2">
        <v>0</v>
      </c>
      <c r="P196" s="2">
        <v>8</v>
      </c>
      <c r="Q196" s="5">
        <v>0</v>
      </c>
      <c r="R196" s="2">
        <v>0</v>
      </c>
      <c r="S196" s="2">
        <v>0</v>
      </c>
      <c r="T196" s="2">
        <v>0</v>
      </c>
      <c r="U196" s="2">
        <v>8</v>
      </c>
      <c r="V196" s="5">
        <v>0</v>
      </c>
      <c r="W196" s="6">
        <v>0</v>
      </c>
      <c r="X196" s="6">
        <v>0</v>
      </c>
      <c r="Y196" s="6">
        <v>0</v>
      </c>
      <c r="Z196" s="6">
        <v>8</v>
      </c>
      <c r="AA196" s="6">
        <v>0</v>
      </c>
    </row>
    <row r="197" spans="1:27" x14ac:dyDescent="0.3">
      <c r="A197" s="11" t="s">
        <v>820</v>
      </c>
      <c r="B197" s="4" t="s">
        <v>821</v>
      </c>
      <c r="C197" s="2">
        <v>0</v>
      </c>
      <c r="D197" s="2">
        <v>0</v>
      </c>
      <c r="E197" s="2">
        <v>0</v>
      </c>
      <c r="F197" s="2">
        <v>8.25</v>
      </c>
      <c r="G197" s="5">
        <v>0</v>
      </c>
      <c r="H197" s="2">
        <v>0</v>
      </c>
      <c r="I197" s="2">
        <v>0</v>
      </c>
      <c r="J197" s="2">
        <v>0</v>
      </c>
      <c r="K197" s="2">
        <v>8.25</v>
      </c>
      <c r="L197" s="5">
        <v>0</v>
      </c>
      <c r="M197" s="2">
        <v>0</v>
      </c>
      <c r="N197" s="2">
        <v>0</v>
      </c>
      <c r="O197" s="2">
        <v>0</v>
      </c>
      <c r="P197" s="2">
        <v>8.25</v>
      </c>
      <c r="Q197" s="5">
        <v>0</v>
      </c>
      <c r="R197" s="2">
        <v>0</v>
      </c>
      <c r="S197" s="2">
        <v>0</v>
      </c>
      <c r="T197" s="2">
        <v>0</v>
      </c>
      <c r="U197" s="2">
        <v>8.25</v>
      </c>
      <c r="V197" s="5">
        <v>0</v>
      </c>
      <c r="W197" s="6">
        <v>0</v>
      </c>
      <c r="X197" s="6">
        <v>0</v>
      </c>
      <c r="Y197" s="6">
        <v>0</v>
      </c>
      <c r="Z197" s="6">
        <v>9</v>
      </c>
      <c r="AA197" s="6">
        <v>0</v>
      </c>
    </row>
    <row r="198" spans="1:27" x14ac:dyDescent="0.3">
      <c r="A198" s="11" t="s">
        <v>822</v>
      </c>
      <c r="B198" s="4" t="s">
        <v>823</v>
      </c>
      <c r="C198" s="2">
        <v>0</v>
      </c>
      <c r="D198" s="2">
        <v>0</v>
      </c>
      <c r="E198" s="2">
        <v>0</v>
      </c>
      <c r="F198" s="2">
        <v>27.75</v>
      </c>
      <c r="G198" s="5">
        <v>0</v>
      </c>
      <c r="H198" s="2">
        <v>0</v>
      </c>
      <c r="I198" s="2">
        <v>0</v>
      </c>
      <c r="J198" s="2">
        <v>0</v>
      </c>
      <c r="K198" s="2">
        <v>27.75</v>
      </c>
      <c r="L198" s="5">
        <v>0</v>
      </c>
      <c r="M198" s="2">
        <v>0</v>
      </c>
      <c r="N198" s="2">
        <v>0</v>
      </c>
      <c r="O198" s="2">
        <v>0</v>
      </c>
      <c r="P198" s="2">
        <v>27.75</v>
      </c>
      <c r="Q198" s="5">
        <v>0</v>
      </c>
      <c r="R198" s="2">
        <v>0</v>
      </c>
      <c r="S198" s="2">
        <v>0</v>
      </c>
      <c r="T198" s="2">
        <v>0</v>
      </c>
      <c r="U198" s="2">
        <v>27.75</v>
      </c>
      <c r="V198" s="5">
        <v>0</v>
      </c>
      <c r="W198" s="6">
        <v>0</v>
      </c>
      <c r="X198" s="6">
        <v>0</v>
      </c>
      <c r="Y198" s="6">
        <v>0</v>
      </c>
      <c r="Z198" s="6">
        <v>28</v>
      </c>
      <c r="AA198" s="6">
        <v>0</v>
      </c>
    </row>
    <row r="199" spans="1:27" x14ac:dyDescent="0.3">
      <c r="A199" s="11" t="s">
        <v>824</v>
      </c>
      <c r="B199" s="4" t="s">
        <v>825</v>
      </c>
      <c r="C199" s="2">
        <v>0</v>
      </c>
      <c r="D199" s="2">
        <v>0</v>
      </c>
      <c r="E199" s="2">
        <v>0</v>
      </c>
      <c r="F199" s="2">
        <v>19.25</v>
      </c>
      <c r="G199" s="5">
        <v>0</v>
      </c>
      <c r="H199" s="2">
        <v>0</v>
      </c>
      <c r="I199" s="2">
        <v>0</v>
      </c>
      <c r="J199" s="2">
        <v>0</v>
      </c>
      <c r="K199" s="2">
        <v>19.25</v>
      </c>
      <c r="L199" s="5">
        <v>0</v>
      </c>
      <c r="M199" s="2">
        <v>0</v>
      </c>
      <c r="N199" s="2">
        <v>0</v>
      </c>
      <c r="O199" s="2">
        <v>0</v>
      </c>
      <c r="P199" s="2">
        <v>19.25</v>
      </c>
      <c r="Q199" s="5">
        <v>0</v>
      </c>
      <c r="R199" s="2">
        <v>0</v>
      </c>
      <c r="S199" s="2">
        <v>0</v>
      </c>
      <c r="T199" s="2">
        <v>0</v>
      </c>
      <c r="U199" s="2">
        <v>19.25</v>
      </c>
      <c r="V199" s="5">
        <v>0</v>
      </c>
      <c r="W199" s="6">
        <v>0</v>
      </c>
      <c r="X199" s="6">
        <v>0</v>
      </c>
      <c r="Y199" s="6">
        <v>0</v>
      </c>
      <c r="Z199" s="6">
        <v>20</v>
      </c>
      <c r="AA199" s="6">
        <v>0</v>
      </c>
    </row>
    <row r="200" spans="1:27" x14ac:dyDescent="0.3">
      <c r="A200" s="11" t="s">
        <v>850</v>
      </c>
      <c r="B200" s="4" t="s">
        <v>851</v>
      </c>
      <c r="C200" s="2">
        <v>0</v>
      </c>
      <c r="D200" s="2">
        <v>0</v>
      </c>
      <c r="E200" s="2">
        <v>0</v>
      </c>
      <c r="F200" s="2">
        <v>14.5</v>
      </c>
      <c r="G200" s="5">
        <v>0</v>
      </c>
      <c r="H200" s="2">
        <v>0</v>
      </c>
      <c r="I200" s="2">
        <v>0</v>
      </c>
      <c r="J200" s="2">
        <v>0</v>
      </c>
      <c r="K200" s="2">
        <v>14.5</v>
      </c>
      <c r="L200" s="5">
        <v>0</v>
      </c>
      <c r="M200" s="2">
        <v>0</v>
      </c>
      <c r="N200" s="2">
        <v>0</v>
      </c>
      <c r="O200" s="2">
        <v>0</v>
      </c>
      <c r="P200" s="2">
        <v>14.5</v>
      </c>
      <c r="Q200" s="5">
        <v>0</v>
      </c>
      <c r="R200" s="2">
        <v>0</v>
      </c>
      <c r="S200" s="2">
        <v>0</v>
      </c>
      <c r="T200" s="2">
        <v>0</v>
      </c>
      <c r="U200" s="2">
        <v>14.5</v>
      </c>
      <c r="V200" s="5">
        <v>0</v>
      </c>
      <c r="W200" s="6">
        <v>0</v>
      </c>
      <c r="X200" s="6">
        <v>0</v>
      </c>
      <c r="Y200" s="6">
        <v>0</v>
      </c>
      <c r="Z200" s="6">
        <v>15</v>
      </c>
      <c r="AA200" s="6">
        <v>0</v>
      </c>
    </row>
    <row r="201" spans="1:27" x14ac:dyDescent="0.3">
      <c r="A201" s="11" t="s">
        <v>668</v>
      </c>
      <c r="B201" s="4" t="s">
        <v>814</v>
      </c>
      <c r="C201" s="2">
        <v>3.25</v>
      </c>
      <c r="D201" s="2">
        <v>0</v>
      </c>
      <c r="E201" s="2">
        <v>0</v>
      </c>
      <c r="F201" s="2">
        <v>0</v>
      </c>
      <c r="G201" s="5">
        <v>0</v>
      </c>
      <c r="H201" s="2">
        <v>3.5</v>
      </c>
      <c r="I201" s="2">
        <v>0</v>
      </c>
      <c r="J201" s="2">
        <v>0</v>
      </c>
      <c r="K201" s="2">
        <v>0</v>
      </c>
      <c r="L201" s="5">
        <v>0</v>
      </c>
      <c r="M201" s="2">
        <v>3.25</v>
      </c>
      <c r="N201" s="2">
        <v>0</v>
      </c>
      <c r="O201" s="2">
        <v>0</v>
      </c>
      <c r="P201" s="2">
        <v>0</v>
      </c>
      <c r="Q201" s="5">
        <v>0</v>
      </c>
      <c r="R201" s="2">
        <v>3.5</v>
      </c>
      <c r="S201" s="2">
        <v>0</v>
      </c>
      <c r="T201" s="2">
        <v>0</v>
      </c>
      <c r="U201" s="2">
        <v>0</v>
      </c>
      <c r="V201" s="5">
        <v>0</v>
      </c>
      <c r="W201" s="6">
        <v>4</v>
      </c>
      <c r="X201" s="6">
        <v>0</v>
      </c>
      <c r="Y201" s="6">
        <v>0</v>
      </c>
      <c r="Z201" s="6">
        <v>0</v>
      </c>
      <c r="AA201" s="6">
        <v>0</v>
      </c>
    </row>
    <row r="202" spans="1:27" x14ac:dyDescent="0.3">
      <c r="A202" s="11" t="s">
        <v>661</v>
      </c>
      <c r="B202" s="4" t="s">
        <v>805</v>
      </c>
      <c r="C202" s="2">
        <v>0</v>
      </c>
      <c r="D202" s="2">
        <v>1</v>
      </c>
      <c r="E202" s="2">
        <v>0</v>
      </c>
      <c r="F202" s="2">
        <v>2.75</v>
      </c>
      <c r="G202" s="5">
        <v>0</v>
      </c>
      <c r="H202" s="2">
        <v>0</v>
      </c>
      <c r="I202" s="2">
        <v>1</v>
      </c>
      <c r="J202" s="2">
        <v>0</v>
      </c>
      <c r="K202" s="2">
        <v>2.75</v>
      </c>
      <c r="L202" s="5">
        <v>0</v>
      </c>
      <c r="M202" s="2">
        <v>0</v>
      </c>
      <c r="N202" s="2">
        <v>1</v>
      </c>
      <c r="O202" s="2">
        <v>0</v>
      </c>
      <c r="P202" s="2">
        <v>2.75</v>
      </c>
      <c r="Q202" s="5">
        <v>0</v>
      </c>
      <c r="R202" s="2">
        <v>0</v>
      </c>
      <c r="S202" s="2">
        <v>1</v>
      </c>
      <c r="T202" s="2">
        <v>0</v>
      </c>
      <c r="U202" s="2">
        <v>2.75</v>
      </c>
      <c r="V202" s="5">
        <v>0</v>
      </c>
      <c r="W202" s="6">
        <v>0</v>
      </c>
      <c r="X202" s="6">
        <v>1</v>
      </c>
      <c r="Y202" s="6">
        <v>0</v>
      </c>
      <c r="Z202" s="6">
        <v>3</v>
      </c>
      <c r="AA202" s="6">
        <v>0</v>
      </c>
    </row>
    <row r="203" spans="1:27" x14ac:dyDescent="0.3">
      <c r="A203" s="11" t="s">
        <v>815</v>
      </c>
      <c r="B203" s="4" t="s">
        <v>480</v>
      </c>
      <c r="C203" s="2">
        <v>0</v>
      </c>
      <c r="D203" s="2">
        <v>0</v>
      </c>
      <c r="E203" s="2">
        <v>1.5</v>
      </c>
      <c r="F203" s="2">
        <v>0</v>
      </c>
      <c r="G203" s="5">
        <v>4.5</v>
      </c>
      <c r="H203" s="2">
        <v>0</v>
      </c>
      <c r="I203" s="2">
        <v>0</v>
      </c>
      <c r="J203" s="2">
        <v>1.5</v>
      </c>
      <c r="K203" s="2">
        <v>0</v>
      </c>
      <c r="L203" s="5">
        <v>4.5</v>
      </c>
      <c r="M203" s="2">
        <v>0</v>
      </c>
      <c r="N203" s="2">
        <v>0</v>
      </c>
      <c r="O203" s="2">
        <v>1.5</v>
      </c>
      <c r="P203" s="2">
        <v>0</v>
      </c>
      <c r="Q203" s="5">
        <v>4.5</v>
      </c>
      <c r="R203" s="2">
        <v>0</v>
      </c>
      <c r="S203" s="2">
        <v>0</v>
      </c>
      <c r="T203" s="2">
        <v>1.5</v>
      </c>
      <c r="U203" s="2">
        <v>0</v>
      </c>
      <c r="V203" s="5">
        <v>4.5</v>
      </c>
      <c r="W203" s="6">
        <v>0</v>
      </c>
      <c r="X203" s="6">
        <v>0</v>
      </c>
      <c r="Y203" s="6">
        <v>2</v>
      </c>
      <c r="Z203" s="6">
        <v>0</v>
      </c>
      <c r="AA203" s="6">
        <v>5</v>
      </c>
    </row>
    <row r="204" spans="1:27" x14ac:dyDescent="0.3">
      <c r="A204" s="11" t="s">
        <v>806</v>
      </c>
      <c r="B204" s="4" t="s">
        <v>807</v>
      </c>
      <c r="C204" s="2">
        <v>0</v>
      </c>
      <c r="D204" s="2">
        <v>0</v>
      </c>
      <c r="E204" s="2">
        <v>0</v>
      </c>
      <c r="F204" s="2">
        <v>0</v>
      </c>
      <c r="G204" s="5">
        <v>1.5</v>
      </c>
      <c r="H204" s="2">
        <v>0</v>
      </c>
      <c r="I204" s="2">
        <v>0</v>
      </c>
      <c r="J204" s="2">
        <v>0</v>
      </c>
      <c r="K204" s="2">
        <v>0</v>
      </c>
      <c r="L204" s="5">
        <v>1.5</v>
      </c>
      <c r="M204" s="2">
        <v>0</v>
      </c>
      <c r="N204" s="2">
        <v>0</v>
      </c>
      <c r="O204" s="2">
        <v>0</v>
      </c>
      <c r="P204" s="2">
        <v>0</v>
      </c>
      <c r="Q204" s="5">
        <v>1.5</v>
      </c>
      <c r="R204" s="2">
        <v>0</v>
      </c>
      <c r="S204" s="2">
        <v>0</v>
      </c>
      <c r="T204" s="2">
        <v>0</v>
      </c>
      <c r="U204" s="2">
        <v>0</v>
      </c>
      <c r="V204" s="5">
        <v>1.5</v>
      </c>
      <c r="W204" s="6">
        <v>0</v>
      </c>
      <c r="X204" s="6">
        <v>0</v>
      </c>
      <c r="Y204" s="6">
        <v>0</v>
      </c>
      <c r="Z204" s="6">
        <v>0</v>
      </c>
      <c r="AA204" s="6">
        <v>2</v>
      </c>
    </row>
    <row r="205" spans="1:27" x14ac:dyDescent="0.3">
      <c r="A205" s="11" t="s">
        <v>750</v>
      </c>
      <c r="B205" s="4" t="s">
        <v>751</v>
      </c>
      <c r="C205" s="2">
        <v>0</v>
      </c>
      <c r="D205" s="2">
        <v>0.5</v>
      </c>
      <c r="E205" s="2">
        <v>0</v>
      </c>
      <c r="F205" s="2">
        <v>0</v>
      </c>
      <c r="G205" s="5">
        <v>0</v>
      </c>
      <c r="H205" s="2">
        <v>0</v>
      </c>
      <c r="I205" s="2">
        <v>0.5</v>
      </c>
      <c r="J205" s="2">
        <v>0</v>
      </c>
      <c r="K205" s="2">
        <v>0</v>
      </c>
      <c r="L205" s="5">
        <v>0</v>
      </c>
      <c r="M205" s="2">
        <v>0</v>
      </c>
      <c r="N205" s="2">
        <v>0.5</v>
      </c>
      <c r="O205" s="2">
        <v>0</v>
      </c>
      <c r="P205" s="2">
        <v>0</v>
      </c>
      <c r="Q205" s="5">
        <v>0</v>
      </c>
      <c r="R205" s="2">
        <v>0</v>
      </c>
      <c r="S205" s="2">
        <v>0.5</v>
      </c>
      <c r="T205" s="2">
        <v>0</v>
      </c>
      <c r="U205" s="2">
        <v>0</v>
      </c>
      <c r="V205" s="5">
        <v>0</v>
      </c>
      <c r="W205" s="6">
        <v>0</v>
      </c>
      <c r="X205" s="6">
        <v>1</v>
      </c>
      <c r="Y205" s="6">
        <v>0</v>
      </c>
      <c r="Z205" s="6">
        <v>0</v>
      </c>
      <c r="AA205" s="6">
        <v>0</v>
      </c>
    </row>
    <row r="206" spans="1:27" x14ac:dyDescent="0.3">
      <c r="A206" s="11" t="s">
        <v>649</v>
      </c>
      <c r="B206" s="4" t="s">
        <v>794</v>
      </c>
      <c r="C206" s="2">
        <v>0.5</v>
      </c>
      <c r="D206" s="2">
        <v>3.5</v>
      </c>
      <c r="E206" s="2">
        <v>0</v>
      </c>
      <c r="F206" s="2">
        <v>15</v>
      </c>
      <c r="G206" s="5">
        <v>4.75</v>
      </c>
      <c r="H206" s="2">
        <v>0.5</v>
      </c>
      <c r="I206" s="2">
        <v>3.5</v>
      </c>
      <c r="J206" s="2">
        <v>0</v>
      </c>
      <c r="K206" s="2">
        <v>15</v>
      </c>
      <c r="L206" s="5">
        <v>4.75</v>
      </c>
      <c r="M206" s="2">
        <v>0.5</v>
      </c>
      <c r="N206" s="2">
        <v>3.5</v>
      </c>
      <c r="O206" s="2">
        <v>0</v>
      </c>
      <c r="P206" s="2">
        <v>15</v>
      </c>
      <c r="Q206" s="5">
        <v>4.75</v>
      </c>
      <c r="R206" s="2">
        <v>0.5</v>
      </c>
      <c r="S206" s="2">
        <v>3.5</v>
      </c>
      <c r="T206" s="2">
        <v>0</v>
      </c>
      <c r="U206" s="2">
        <v>15</v>
      </c>
      <c r="V206" s="5">
        <v>4.75</v>
      </c>
      <c r="W206" s="6">
        <v>1</v>
      </c>
      <c r="X206" s="6">
        <v>4</v>
      </c>
      <c r="Y206" s="6">
        <v>0</v>
      </c>
      <c r="Z206" s="6">
        <v>15</v>
      </c>
      <c r="AA206" s="6">
        <v>5</v>
      </c>
    </row>
    <row r="207" spans="1:27" x14ac:dyDescent="0.3">
      <c r="A207" s="11" t="s">
        <v>795</v>
      </c>
      <c r="B207" s="4" t="s">
        <v>794</v>
      </c>
      <c r="C207" s="2">
        <v>5.75</v>
      </c>
      <c r="D207" s="2">
        <v>0</v>
      </c>
      <c r="E207" s="2">
        <v>0</v>
      </c>
      <c r="F207" s="2">
        <v>0</v>
      </c>
      <c r="G207" s="5">
        <v>0</v>
      </c>
      <c r="H207" s="2">
        <v>5.75</v>
      </c>
      <c r="I207" s="2">
        <v>0</v>
      </c>
      <c r="J207" s="2">
        <v>0</v>
      </c>
      <c r="K207" s="2">
        <v>0</v>
      </c>
      <c r="L207" s="5">
        <v>0</v>
      </c>
      <c r="M207" s="2">
        <v>5.75</v>
      </c>
      <c r="N207" s="2">
        <v>0</v>
      </c>
      <c r="O207" s="2">
        <v>0</v>
      </c>
      <c r="P207" s="2">
        <v>0</v>
      </c>
      <c r="Q207" s="5">
        <v>0</v>
      </c>
      <c r="R207" s="2">
        <v>5.75</v>
      </c>
      <c r="S207" s="2">
        <v>0</v>
      </c>
      <c r="T207" s="2">
        <v>0</v>
      </c>
      <c r="U207" s="2">
        <v>0</v>
      </c>
      <c r="V207" s="5">
        <v>0</v>
      </c>
      <c r="W207" s="6">
        <v>6</v>
      </c>
      <c r="X207" s="6">
        <v>0</v>
      </c>
      <c r="Y207" s="6">
        <v>0</v>
      </c>
      <c r="Z207" s="6">
        <v>0</v>
      </c>
      <c r="AA207" s="6">
        <v>0</v>
      </c>
    </row>
    <row r="208" spans="1:27" x14ac:dyDescent="0.3">
      <c r="A208" s="11" t="s">
        <v>809</v>
      </c>
      <c r="B208" s="4" t="s">
        <v>810</v>
      </c>
      <c r="C208" s="2">
        <v>17</v>
      </c>
      <c r="D208" s="2">
        <v>20.25</v>
      </c>
      <c r="E208" s="2">
        <v>27</v>
      </c>
      <c r="F208" s="2">
        <v>2.5</v>
      </c>
      <c r="G208" s="5">
        <v>1</v>
      </c>
      <c r="H208" s="2">
        <v>17</v>
      </c>
      <c r="I208" s="2">
        <v>20.25</v>
      </c>
      <c r="J208" s="2">
        <v>27</v>
      </c>
      <c r="K208" s="2">
        <v>2.5</v>
      </c>
      <c r="L208" s="5">
        <v>1</v>
      </c>
      <c r="M208" s="2">
        <v>17</v>
      </c>
      <c r="N208" s="2">
        <v>20.25</v>
      </c>
      <c r="O208" s="2">
        <v>27</v>
      </c>
      <c r="P208" s="2">
        <v>2.5</v>
      </c>
      <c r="Q208" s="5">
        <v>1</v>
      </c>
      <c r="R208" s="2">
        <v>17</v>
      </c>
      <c r="S208" s="2">
        <v>20.25</v>
      </c>
      <c r="T208" s="2">
        <v>27</v>
      </c>
      <c r="U208" s="2">
        <v>2.5</v>
      </c>
      <c r="V208" s="5">
        <v>1</v>
      </c>
      <c r="W208" s="6">
        <v>17</v>
      </c>
      <c r="X208" s="6">
        <v>21</v>
      </c>
      <c r="Y208" s="6">
        <v>27</v>
      </c>
      <c r="Z208" s="6">
        <v>3</v>
      </c>
      <c r="AA208" s="6">
        <v>1</v>
      </c>
    </row>
    <row r="209" spans="1:28" x14ac:dyDescent="0.3">
      <c r="A209" s="11" t="s">
        <v>488</v>
      </c>
      <c r="B209" s="4" t="s">
        <v>853</v>
      </c>
      <c r="C209" s="2">
        <v>0</v>
      </c>
      <c r="D209" s="2">
        <v>1</v>
      </c>
      <c r="E209" s="2">
        <v>0</v>
      </c>
      <c r="F209" s="2">
        <v>0</v>
      </c>
      <c r="G209" s="5">
        <v>0</v>
      </c>
      <c r="H209" s="2">
        <v>0</v>
      </c>
      <c r="I209" s="2">
        <v>1</v>
      </c>
      <c r="J209" s="2">
        <v>0</v>
      </c>
      <c r="K209" s="2">
        <v>0</v>
      </c>
      <c r="L209" s="5">
        <v>0</v>
      </c>
      <c r="M209" s="2">
        <v>0</v>
      </c>
      <c r="N209" s="2">
        <v>1</v>
      </c>
      <c r="O209" s="2">
        <v>0</v>
      </c>
      <c r="P209" s="2">
        <v>0</v>
      </c>
      <c r="Q209" s="5">
        <v>0</v>
      </c>
      <c r="R209" s="2">
        <v>0</v>
      </c>
      <c r="S209" s="2">
        <v>1</v>
      </c>
      <c r="T209" s="2">
        <v>0</v>
      </c>
      <c r="U209" s="2">
        <v>0</v>
      </c>
      <c r="V209" s="5">
        <v>0</v>
      </c>
      <c r="W209" s="6">
        <v>0</v>
      </c>
      <c r="X209" s="6">
        <v>1</v>
      </c>
      <c r="Y209" s="6">
        <v>0</v>
      </c>
      <c r="Z209" s="6">
        <v>0</v>
      </c>
      <c r="AA209" s="6">
        <v>0</v>
      </c>
    </row>
    <row r="210" spans="1:28" x14ac:dyDescent="0.3">
      <c r="A210" s="11" t="s">
        <v>950</v>
      </c>
      <c r="B210" s="4" t="s">
        <v>951</v>
      </c>
      <c r="C210" s="2">
        <v>0</v>
      </c>
      <c r="D210" s="2">
        <v>1.25</v>
      </c>
      <c r="E210" s="2">
        <v>0</v>
      </c>
      <c r="F210" s="2">
        <v>0</v>
      </c>
      <c r="G210" s="5">
        <v>0</v>
      </c>
      <c r="H210" s="2">
        <v>0</v>
      </c>
      <c r="I210" s="2">
        <v>1.25</v>
      </c>
      <c r="J210" s="2">
        <v>0</v>
      </c>
      <c r="K210" s="2">
        <v>0</v>
      </c>
      <c r="L210" s="5">
        <v>0</v>
      </c>
      <c r="M210" s="2">
        <v>0</v>
      </c>
      <c r="N210" s="2">
        <v>1.25</v>
      </c>
      <c r="O210" s="2">
        <v>0</v>
      </c>
      <c r="P210" s="2">
        <v>0</v>
      </c>
      <c r="Q210" s="5">
        <v>0</v>
      </c>
      <c r="R210" s="2">
        <v>0</v>
      </c>
      <c r="S210" s="2">
        <v>1.25</v>
      </c>
      <c r="T210" s="2">
        <v>0</v>
      </c>
      <c r="U210" s="2">
        <v>0</v>
      </c>
      <c r="V210" s="5">
        <v>0</v>
      </c>
      <c r="W210" s="6">
        <v>0</v>
      </c>
      <c r="X210" s="6">
        <v>2</v>
      </c>
      <c r="Y210" s="6">
        <v>0</v>
      </c>
      <c r="Z210" s="6">
        <v>0</v>
      </c>
      <c r="AA210" s="6">
        <v>0</v>
      </c>
    </row>
    <row r="211" spans="1:28" x14ac:dyDescent="0.3">
      <c r="A211" s="11" t="s">
        <v>574</v>
      </c>
      <c r="B211" s="4" t="s">
        <v>575</v>
      </c>
      <c r="C211" s="2">
        <v>0</v>
      </c>
      <c r="D211" s="2">
        <v>1.25</v>
      </c>
      <c r="E211" s="2">
        <v>1</v>
      </c>
      <c r="F211" s="2">
        <v>0</v>
      </c>
      <c r="G211" s="5">
        <v>0</v>
      </c>
      <c r="H211" s="2">
        <v>0</v>
      </c>
      <c r="I211" s="2">
        <v>1.25</v>
      </c>
      <c r="J211" s="2">
        <v>1</v>
      </c>
      <c r="K211" s="2">
        <v>0</v>
      </c>
      <c r="L211" s="5">
        <v>0</v>
      </c>
      <c r="M211" s="2">
        <v>0</v>
      </c>
      <c r="N211" s="2">
        <v>1.25</v>
      </c>
      <c r="O211" s="2">
        <v>1</v>
      </c>
      <c r="P211" s="2">
        <v>0</v>
      </c>
      <c r="Q211" s="5">
        <v>0</v>
      </c>
      <c r="R211" s="2">
        <v>0</v>
      </c>
      <c r="S211" s="2">
        <v>1.25</v>
      </c>
      <c r="T211" s="2">
        <v>1</v>
      </c>
      <c r="U211" s="2">
        <v>0</v>
      </c>
      <c r="V211" s="5">
        <v>0</v>
      </c>
      <c r="W211" s="6">
        <v>0</v>
      </c>
      <c r="X211" s="6">
        <v>2</v>
      </c>
      <c r="Y211" s="6">
        <v>1</v>
      </c>
      <c r="Z211" s="6">
        <v>0</v>
      </c>
      <c r="AA211" s="6">
        <v>0</v>
      </c>
    </row>
    <row r="212" spans="1:28" x14ac:dyDescent="0.3">
      <c r="A212" s="11" t="s">
        <v>915</v>
      </c>
      <c r="B212" s="4" t="s">
        <v>916</v>
      </c>
      <c r="C212" s="2">
        <v>0</v>
      </c>
      <c r="D212" s="2">
        <v>0</v>
      </c>
      <c r="E212" s="2">
        <v>0.25</v>
      </c>
      <c r="F212" s="2">
        <v>0</v>
      </c>
      <c r="G212" s="5">
        <v>0</v>
      </c>
      <c r="H212" s="2">
        <v>0</v>
      </c>
      <c r="I212" s="2">
        <v>0</v>
      </c>
      <c r="J212" s="2">
        <v>0.25</v>
      </c>
      <c r="K212" s="2">
        <v>0</v>
      </c>
      <c r="L212" s="5">
        <v>0</v>
      </c>
      <c r="M212" s="2">
        <v>0</v>
      </c>
      <c r="N212" s="2">
        <v>0</v>
      </c>
      <c r="O212" s="2">
        <v>0.25</v>
      </c>
      <c r="P212" s="2">
        <v>0</v>
      </c>
      <c r="Q212" s="5">
        <v>0</v>
      </c>
      <c r="R212" s="2">
        <v>0</v>
      </c>
      <c r="S212" s="2">
        <v>0</v>
      </c>
      <c r="T212" s="2">
        <v>0.25</v>
      </c>
      <c r="U212" s="2">
        <v>0</v>
      </c>
      <c r="V212" s="5">
        <v>0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</row>
    <row r="213" spans="1:28" x14ac:dyDescent="0.3">
      <c r="A213" s="11" t="s">
        <v>137</v>
      </c>
      <c r="B213" s="4" t="s">
        <v>138</v>
      </c>
      <c r="C213" s="2">
        <v>0</v>
      </c>
      <c r="D213" s="2">
        <v>1.25</v>
      </c>
      <c r="E213" s="2">
        <v>1</v>
      </c>
      <c r="F213" s="2">
        <v>0</v>
      </c>
      <c r="G213" s="5">
        <v>0</v>
      </c>
      <c r="H213" s="2">
        <v>0</v>
      </c>
      <c r="I213" s="2">
        <v>1.25</v>
      </c>
      <c r="J213" s="2">
        <v>1</v>
      </c>
      <c r="K213" s="2">
        <v>0</v>
      </c>
      <c r="L213" s="5">
        <v>0</v>
      </c>
      <c r="M213" s="2">
        <v>0</v>
      </c>
      <c r="N213" s="2">
        <v>1.25</v>
      </c>
      <c r="O213" s="2">
        <v>1</v>
      </c>
      <c r="P213" s="2">
        <v>0</v>
      </c>
      <c r="Q213" s="5">
        <v>0</v>
      </c>
      <c r="R213" s="2">
        <v>0</v>
      </c>
      <c r="S213" s="2">
        <v>1.25</v>
      </c>
      <c r="T213" s="2">
        <v>1</v>
      </c>
      <c r="U213" s="2">
        <v>0</v>
      </c>
      <c r="V213" s="5">
        <v>0</v>
      </c>
      <c r="W213" s="6">
        <v>0</v>
      </c>
      <c r="X213" s="6">
        <v>2</v>
      </c>
      <c r="Y213" s="6">
        <v>1</v>
      </c>
      <c r="Z213" s="6">
        <v>0</v>
      </c>
      <c r="AA213" s="6">
        <v>0</v>
      </c>
    </row>
    <row r="214" spans="1:28" x14ac:dyDescent="0.3">
      <c r="A214" s="11" t="s">
        <v>753</v>
      </c>
      <c r="B214" s="4" t="s">
        <v>754</v>
      </c>
      <c r="C214" s="2">
        <v>0</v>
      </c>
      <c r="D214" s="2">
        <v>1</v>
      </c>
      <c r="E214" s="2">
        <v>0</v>
      </c>
      <c r="F214" s="2">
        <v>0</v>
      </c>
      <c r="G214" s="5">
        <v>0</v>
      </c>
      <c r="H214" s="2">
        <v>0</v>
      </c>
      <c r="I214" s="2">
        <v>1</v>
      </c>
      <c r="J214" s="2">
        <v>0</v>
      </c>
      <c r="K214" s="2">
        <v>0</v>
      </c>
      <c r="L214" s="5">
        <v>0</v>
      </c>
      <c r="M214" s="2">
        <v>0</v>
      </c>
      <c r="N214" s="2">
        <v>1</v>
      </c>
      <c r="O214" s="2">
        <v>0</v>
      </c>
      <c r="P214" s="2">
        <v>0</v>
      </c>
      <c r="Q214" s="5">
        <v>0</v>
      </c>
      <c r="R214" s="2">
        <v>0</v>
      </c>
      <c r="S214" s="2">
        <v>1</v>
      </c>
      <c r="T214" s="2">
        <v>0</v>
      </c>
      <c r="U214" s="2">
        <v>0</v>
      </c>
      <c r="V214" s="5">
        <v>0</v>
      </c>
      <c r="W214" s="6">
        <v>0</v>
      </c>
      <c r="X214" s="6">
        <v>1</v>
      </c>
      <c r="Y214" s="6">
        <v>0</v>
      </c>
      <c r="Z214" s="6">
        <v>0</v>
      </c>
      <c r="AA214" s="6">
        <v>0</v>
      </c>
    </row>
    <row r="215" spans="1:28" x14ac:dyDescent="0.3">
      <c r="A215" s="11" t="s">
        <v>755</v>
      </c>
      <c r="B215" s="4" t="s">
        <v>756</v>
      </c>
      <c r="C215" s="2">
        <v>0</v>
      </c>
      <c r="D215" s="2">
        <v>1</v>
      </c>
      <c r="E215" s="2">
        <v>0</v>
      </c>
      <c r="F215" s="2">
        <v>0</v>
      </c>
      <c r="G215" s="5">
        <v>0</v>
      </c>
      <c r="H215" s="2">
        <v>0</v>
      </c>
      <c r="I215" s="2">
        <v>1</v>
      </c>
      <c r="J215" s="2">
        <v>0</v>
      </c>
      <c r="K215" s="2">
        <v>0</v>
      </c>
      <c r="L215" s="5">
        <v>0</v>
      </c>
      <c r="M215" s="2">
        <v>0</v>
      </c>
      <c r="N215" s="2">
        <v>1</v>
      </c>
      <c r="O215" s="2">
        <v>0</v>
      </c>
      <c r="P215" s="2">
        <v>0</v>
      </c>
      <c r="Q215" s="5">
        <v>0</v>
      </c>
      <c r="R215" s="2">
        <v>0</v>
      </c>
      <c r="S215" s="2">
        <v>1</v>
      </c>
      <c r="T215" s="2">
        <v>0</v>
      </c>
      <c r="U215" s="2">
        <v>0</v>
      </c>
      <c r="V215" s="5">
        <v>0</v>
      </c>
      <c r="W215" s="6">
        <v>0</v>
      </c>
      <c r="X215" s="6">
        <v>1</v>
      </c>
      <c r="Y215" s="6">
        <v>0</v>
      </c>
      <c r="Z215" s="6">
        <v>0</v>
      </c>
      <c r="AA215" s="6">
        <v>0</v>
      </c>
    </row>
    <row r="216" spans="1:28" x14ac:dyDescent="0.3">
      <c r="A216" s="11" t="s">
        <v>166</v>
      </c>
      <c r="B216" s="4" t="s">
        <v>167</v>
      </c>
      <c r="C216" s="2">
        <v>0</v>
      </c>
      <c r="D216" s="2">
        <v>1.25</v>
      </c>
      <c r="E216" s="2">
        <v>0.5</v>
      </c>
      <c r="F216" s="2">
        <v>0</v>
      </c>
      <c r="G216" s="5">
        <v>0</v>
      </c>
      <c r="H216" s="2">
        <v>0</v>
      </c>
      <c r="I216" s="2">
        <v>1.25</v>
      </c>
      <c r="J216" s="2">
        <v>0.5</v>
      </c>
      <c r="K216" s="2">
        <v>0</v>
      </c>
      <c r="L216" s="5">
        <v>0</v>
      </c>
      <c r="M216" s="2">
        <v>0</v>
      </c>
      <c r="N216" s="2">
        <v>1.25</v>
      </c>
      <c r="O216" s="2">
        <v>0.5</v>
      </c>
      <c r="P216" s="2">
        <v>0</v>
      </c>
      <c r="Q216" s="5">
        <v>0</v>
      </c>
      <c r="R216" s="2">
        <v>0</v>
      </c>
      <c r="S216" s="2">
        <v>1.25</v>
      </c>
      <c r="T216" s="2">
        <v>0.5</v>
      </c>
      <c r="U216" s="2">
        <v>0</v>
      </c>
      <c r="V216" s="5">
        <v>0</v>
      </c>
      <c r="W216" s="6">
        <v>0</v>
      </c>
      <c r="X216" s="6">
        <v>2</v>
      </c>
      <c r="Y216" s="6">
        <v>1</v>
      </c>
      <c r="Z216" s="6">
        <v>0</v>
      </c>
      <c r="AA216" s="6">
        <v>0</v>
      </c>
    </row>
    <row r="217" spans="1:28" x14ac:dyDescent="0.3">
      <c r="A217" s="11" t="s">
        <v>101</v>
      </c>
      <c r="B217" s="4" t="s">
        <v>2</v>
      </c>
      <c r="C217" s="2">
        <v>0</v>
      </c>
      <c r="D217" s="2">
        <v>0</v>
      </c>
      <c r="E217" s="2">
        <v>0.75</v>
      </c>
      <c r="F217" s="2">
        <v>0</v>
      </c>
      <c r="G217" s="5">
        <v>0</v>
      </c>
      <c r="H217" s="2">
        <v>0</v>
      </c>
      <c r="I217" s="2">
        <v>0</v>
      </c>
      <c r="J217" s="2">
        <v>0.75</v>
      </c>
      <c r="K217" s="2">
        <v>0</v>
      </c>
      <c r="L217" s="5">
        <v>0</v>
      </c>
      <c r="M217" s="2">
        <v>0</v>
      </c>
      <c r="N217" s="2">
        <v>0</v>
      </c>
      <c r="O217" s="2">
        <v>0.75</v>
      </c>
      <c r="P217" s="2">
        <v>0</v>
      </c>
      <c r="Q217" s="5">
        <v>0</v>
      </c>
      <c r="R217" s="2">
        <v>0</v>
      </c>
      <c r="S217" s="2">
        <v>0</v>
      </c>
      <c r="T217" s="2">
        <v>0.75</v>
      </c>
      <c r="U217" s="2">
        <v>0</v>
      </c>
      <c r="V217" s="5">
        <v>0</v>
      </c>
      <c r="W217" s="6">
        <v>0</v>
      </c>
      <c r="X217" s="6">
        <v>0</v>
      </c>
      <c r="Y217" s="6">
        <v>1</v>
      </c>
      <c r="Z217" s="6">
        <v>0</v>
      </c>
      <c r="AA217" s="6">
        <v>0</v>
      </c>
    </row>
    <row r="218" spans="1:28" x14ac:dyDescent="0.3">
      <c r="A218" s="11" t="s">
        <v>139</v>
      </c>
      <c r="B218" s="4" t="s">
        <v>140</v>
      </c>
      <c r="C218" s="2">
        <v>0</v>
      </c>
      <c r="D218" s="2">
        <v>0</v>
      </c>
      <c r="E218" s="2">
        <v>0.5</v>
      </c>
      <c r="F218" s="2">
        <v>0</v>
      </c>
      <c r="G218" s="5">
        <v>0</v>
      </c>
      <c r="H218" s="2">
        <v>0</v>
      </c>
      <c r="I218" s="2">
        <v>0</v>
      </c>
      <c r="J218" s="2">
        <v>0.5</v>
      </c>
      <c r="K218" s="2">
        <v>0</v>
      </c>
      <c r="L218" s="5">
        <v>0</v>
      </c>
      <c r="M218" s="2">
        <v>0</v>
      </c>
      <c r="N218" s="2">
        <v>0</v>
      </c>
      <c r="O218" s="2">
        <v>0.5</v>
      </c>
      <c r="P218" s="2">
        <v>0</v>
      </c>
      <c r="Q218" s="5">
        <v>0</v>
      </c>
      <c r="R218" s="2">
        <v>0</v>
      </c>
      <c r="S218" s="2">
        <v>0</v>
      </c>
      <c r="T218" s="2">
        <v>0.5</v>
      </c>
      <c r="U218" s="2">
        <v>0</v>
      </c>
      <c r="V218" s="5">
        <v>0</v>
      </c>
      <c r="W218" s="6">
        <v>0</v>
      </c>
      <c r="X218" s="6">
        <v>0</v>
      </c>
      <c r="Y218" s="6">
        <v>1</v>
      </c>
      <c r="Z218" s="6">
        <v>0</v>
      </c>
      <c r="AA218" s="6">
        <v>0</v>
      </c>
      <c r="AB218" s="1"/>
    </row>
    <row r="219" spans="1:28" x14ac:dyDescent="0.3">
      <c r="A219" s="11" t="s">
        <v>197</v>
      </c>
      <c r="B219" s="4" t="s">
        <v>198</v>
      </c>
      <c r="C219" s="2">
        <v>0</v>
      </c>
      <c r="D219" s="2">
        <v>1</v>
      </c>
      <c r="E219" s="2">
        <v>0.75</v>
      </c>
      <c r="F219" s="2">
        <v>0</v>
      </c>
      <c r="G219" s="5">
        <v>0</v>
      </c>
      <c r="H219" s="2">
        <v>0</v>
      </c>
      <c r="I219" s="2">
        <v>1</v>
      </c>
      <c r="J219" s="2">
        <v>0.75</v>
      </c>
      <c r="K219" s="2">
        <v>0</v>
      </c>
      <c r="L219" s="5">
        <v>0</v>
      </c>
      <c r="M219" s="2">
        <v>0</v>
      </c>
      <c r="N219" s="2">
        <v>1</v>
      </c>
      <c r="O219" s="2">
        <v>0.75</v>
      </c>
      <c r="P219" s="2">
        <v>0</v>
      </c>
      <c r="Q219" s="5">
        <v>0</v>
      </c>
      <c r="R219" s="2">
        <v>0</v>
      </c>
      <c r="S219" s="2">
        <v>1</v>
      </c>
      <c r="T219" s="2">
        <v>0.75</v>
      </c>
      <c r="U219" s="2">
        <v>0</v>
      </c>
      <c r="V219" s="5">
        <v>0</v>
      </c>
      <c r="W219" s="6">
        <v>0</v>
      </c>
      <c r="X219" s="6">
        <v>1</v>
      </c>
      <c r="Y219" s="6">
        <v>1</v>
      </c>
      <c r="Z219" s="6">
        <v>0</v>
      </c>
      <c r="AA219" s="6">
        <v>0</v>
      </c>
      <c r="AB219" s="1"/>
    </row>
    <row r="220" spans="1:28" x14ac:dyDescent="0.3">
      <c r="A220" s="11" t="s">
        <v>102</v>
      </c>
      <c r="B220" s="4" t="s">
        <v>103</v>
      </c>
      <c r="C220" s="2">
        <v>0</v>
      </c>
      <c r="D220" s="2">
        <v>0</v>
      </c>
      <c r="E220" s="2">
        <v>1</v>
      </c>
      <c r="F220" s="2">
        <v>0</v>
      </c>
      <c r="G220" s="5">
        <v>0</v>
      </c>
      <c r="H220" s="2">
        <v>0</v>
      </c>
      <c r="I220" s="2">
        <v>0</v>
      </c>
      <c r="J220" s="2">
        <v>1</v>
      </c>
      <c r="K220" s="2">
        <v>0</v>
      </c>
      <c r="L220" s="5">
        <v>0</v>
      </c>
      <c r="M220" s="2">
        <v>0</v>
      </c>
      <c r="N220" s="2">
        <v>0</v>
      </c>
      <c r="O220" s="2">
        <v>1</v>
      </c>
      <c r="P220" s="2">
        <v>0</v>
      </c>
      <c r="Q220" s="5">
        <v>0</v>
      </c>
      <c r="R220" s="2">
        <v>0</v>
      </c>
      <c r="S220" s="2">
        <v>0</v>
      </c>
      <c r="T220" s="2">
        <v>1</v>
      </c>
      <c r="U220" s="2">
        <v>0</v>
      </c>
      <c r="V220" s="5">
        <v>0</v>
      </c>
      <c r="W220" s="6">
        <v>0</v>
      </c>
      <c r="X220" s="6">
        <v>0</v>
      </c>
      <c r="Y220" s="6">
        <v>1</v>
      </c>
      <c r="Z220" s="6">
        <v>0</v>
      </c>
      <c r="AA220" s="6">
        <v>0</v>
      </c>
      <c r="AB220" s="1"/>
    </row>
    <row r="221" spans="1:28" x14ac:dyDescent="0.3">
      <c r="A221" s="11" t="s">
        <v>637</v>
      </c>
      <c r="B221" s="4" t="s">
        <v>638</v>
      </c>
      <c r="C221" s="2">
        <v>0</v>
      </c>
      <c r="D221" s="2">
        <v>0</v>
      </c>
      <c r="E221" s="2">
        <v>0.25</v>
      </c>
      <c r="F221" s="2">
        <v>0</v>
      </c>
      <c r="G221" s="5">
        <v>0</v>
      </c>
      <c r="H221" s="2">
        <v>0</v>
      </c>
      <c r="I221" s="2">
        <v>0</v>
      </c>
      <c r="J221" s="2">
        <v>0.25</v>
      </c>
      <c r="K221" s="2">
        <v>0</v>
      </c>
      <c r="L221" s="5">
        <v>0</v>
      </c>
      <c r="M221" s="2">
        <v>0</v>
      </c>
      <c r="N221" s="2">
        <v>0</v>
      </c>
      <c r="O221" s="2">
        <v>0.25</v>
      </c>
      <c r="P221" s="2">
        <v>0</v>
      </c>
      <c r="Q221" s="5">
        <v>0</v>
      </c>
      <c r="R221" s="2">
        <v>0</v>
      </c>
      <c r="S221" s="2">
        <v>0</v>
      </c>
      <c r="T221" s="2">
        <v>0.25</v>
      </c>
      <c r="U221" s="2">
        <v>0</v>
      </c>
      <c r="V221" s="5">
        <v>0</v>
      </c>
      <c r="W221" s="6">
        <v>0</v>
      </c>
      <c r="X221" s="6">
        <v>0</v>
      </c>
      <c r="Y221" s="6">
        <v>1</v>
      </c>
      <c r="Z221" s="6">
        <v>0</v>
      </c>
      <c r="AA221" s="6">
        <v>0</v>
      </c>
      <c r="AB221" s="1"/>
    </row>
    <row r="222" spans="1:28" x14ac:dyDescent="0.3">
      <c r="A222" s="11" t="s">
        <v>141</v>
      </c>
      <c r="B222" s="4" t="s">
        <v>142</v>
      </c>
      <c r="C222" s="2">
        <v>0</v>
      </c>
      <c r="D222" s="2">
        <v>1</v>
      </c>
      <c r="E222" s="2">
        <v>1</v>
      </c>
      <c r="F222" s="2">
        <v>0</v>
      </c>
      <c r="G222" s="5">
        <v>0</v>
      </c>
      <c r="H222" s="2">
        <v>0</v>
      </c>
      <c r="I222" s="2">
        <v>1</v>
      </c>
      <c r="J222" s="2">
        <v>1</v>
      </c>
      <c r="K222" s="2">
        <v>0</v>
      </c>
      <c r="L222" s="5">
        <v>0</v>
      </c>
      <c r="M222" s="2">
        <v>0</v>
      </c>
      <c r="N222" s="2">
        <v>1</v>
      </c>
      <c r="O222" s="2">
        <v>1</v>
      </c>
      <c r="P222" s="2">
        <v>0</v>
      </c>
      <c r="Q222" s="5">
        <v>0</v>
      </c>
      <c r="R222" s="2">
        <v>0</v>
      </c>
      <c r="S222" s="2">
        <v>1</v>
      </c>
      <c r="T222" s="2">
        <v>1</v>
      </c>
      <c r="U222" s="2">
        <v>0</v>
      </c>
      <c r="V222" s="5">
        <v>0</v>
      </c>
      <c r="W222" s="6">
        <v>0</v>
      </c>
      <c r="X222" s="6">
        <v>1</v>
      </c>
      <c r="Y222" s="6">
        <v>1</v>
      </c>
      <c r="Z222" s="6">
        <v>0</v>
      </c>
      <c r="AA222" s="6">
        <v>0</v>
      </c>
      <c r="AB222" s="1"/>
    </row>
    <row r="223" spans="1:28" x14ac:dyDescent="0.3">
      <c r="A223" s="11" t="s">
        <v>168</v>
      </c>
      <c r="B223" s="4" t="s">
        <v>169</v>
      </c>
      <c r="C223" s="2">
        <v>0</v>
      </c>
      <c r="D223" s="2">
        <v>1.25</v>
      </c>
      <c r="E223" s="2">
        <v>0</v>
      </c>
      <c r="F223" s="2">
        <v>0</v>
      </c>
      <c r="G223" s="5">
        <v>0</v>
      </c>
      <c r="H223" s="2">
        <v>0</v>
      </c>
      <c r="I223" s="2">
        <v>1.25</v>
      </c>
      <c r="J223" s="2">
        <v>0</v>
      </c>
      <c r="K223" s="2">
        <v>0</v>
      </c>
      <c r="L223" s="5">
        <v>0</v>
      </c>
      <c r="M223" s="2">
        <v>0</v>
      </c>
      <c r="N223" s="2">
        <v>1.25</v>
      </c>
      <c r="O223" s="2">
        <v>0</v>
      </c>
      <c r="P223" s="2">
        <v>0</v>
      </c>
      <c r="Q223" s="5">
        <v>0</v>
      </c>
      <c r="R223" s="2">
        <v>0</v>
      </c>
      <c r="S223" s="2">
        <v>1.25</v>
      </c>
      <c r="T223" s="2">
        <v>0</v>
      </c>
      <c r="U223" s="2">
        <v>0</v>
      </c>
      <c r="V223" s="5">
        <v>0</v>
      </c>
      <c r="W223" s="6">
        <v>0</v>
      </c>
      <c r="X223" s="6">
        <v>2</v>
      </c>
      <c r="Y223" s="6">
        <v>0</v>
      </c>
      <c r="Z223" s="6">
        <v>0</v>
      </c>
      <c r="AA223" s="6">
        <v>0</v>
      </c>
      <c r="AB223" s="1"/>
    </row>
    <row r="224" spans="1:28" x14ac:dyDescent="0.3">
      <c r="A224" s="11" t="s">
        <v>759</v>
      </c>
      <c r="B224" s="4" t="s">
        <v>760</v>
      </c>
      <c r="C224" s="2">
        <v>0</v>
      </c>
      <c r="D224" s="2">
        <v>0.75</v>
      </c>
      <c r="E224" s="2">
        <v>0</v>
      </c>
      <c r="F224" s="2">
        <v>0</v>
      </c>
      <c r="G224" s="5">
        <v>0</v>
      </c>
      <c r="H224" s="2">
        <v>0</v>
      </c>
      <c r="I224" s="2">
        <v>0.75</v>
      </c>
      <c r="J224" s="2">
        <v>0</v>
      </c>
      <c r="K224" s="2">
        <v>0</v>
      </c>
      <c r="L224" s="5">
        <v>0</v>
      </c>
      <c r="M224" s="2">
        <v>0</v>
      </c>
      <c r="N224" s="2">
        <v>0.75</v>
      </c>
      <c r="O224" s="2">
        <v>0</v>
      </c>
      <c r="P224" s="2">
        <v>0</v>
      </c>
      <c r="Q224" s="5">
        <v>0</v>
      </c>
      <c r="R224" s="2">
        <v>0</v>
      </c>
      <c r="S224" s="2">
        <v>0.75</v>
      </c>
      <c r="T224" s="2">
        <v>0</v>
      </c>
      <c r="U224" s="2">
        <v>0</v>
      </c>
      <c r="V224" s="5">
        <v>0</v>
      </c>
      <c r="W224" s="6">
        <v>0</v>
      </c>
      <c r="X224" s="6">
        <v>1</v>
      </c>
      <c r="Y224" s="6">
        <v>0</v>
      </c>
      <c r="Z224" s="6">
        <v>0</v>
      </c>
      <c r="AA224" s="6">
        <v>0</v>
      </c>
      <c r="AB224" s="1"/>
    </row>
    <row r="225" spans="1:28" x14ac:dyDescent="0.3">
      <c r="A225" s="11" t="s">
        <v>170</v>
      </c>
      <c r="B225" s="4" t="s">
        <v>171</v>
      </c>
      <c r="C225" s="2">
        <v>0</v>
      </c>
      <c r="D225" s="2">
        <v>1.25</v>
      </c>
      <c r="E225" s="2">
        <v>0.5</v>
      </c>
      <c r="F225" s="2">
        <v>0</v>
      </c>
      <c r="G225" s="5">
        <v>0</v>
      </c>
      <c r="H225" s="2">
        <v>0</v>
      </c>
      <c r="I225" s="2">
        <v>1.25</v>
      </c>
      <c r="J225" s="2">
        <v>0.5</v>
      </c>
      <c r="K225" s="2">
        <v>0</v>
      </c>
      <c r="L225" s="5">
        <v>0</v>
      </c>
      <c r="M225" s="2">
        <v>0</v>
      </c>
      <c r="N225" s="2">
        <v>1.25</v>
      </c>
      <c r="O225" s="2">
        <v>0.5</v>
      </c>
      <c r="P225" s="2">
        <v>0</v>
      </c>
      <c r="Q225" s="5">
        <v>0</v>
      </c>
      <c r="R225" s="2">
        <v>0</v>
      </c>
      <c r="S225" s="2">
        <v>1.25</v>
      </c>
      <c r="T225" s="2">
        <v>0.5</v>
      </c>
      <c r="U225" s="2">
        <v>0</v>
      </c>
      <c r="V225" s="5">
        <v>0</v>
      </c>
      <c r="W225" s="6">
        <v>0</v>
      </c>
      <c r="X225" s="6">
        <v>2</v>
      </c>
      <c r="Y225" s="6">
        <v>1</v>
      </c>
      <c r="Z225" s="6">
        <v>0</v>
      </c>
      <c r="AA225" s="6">
        <v>0</v>
      </c>
      <c r="AB225" s="1"/>
    </row>
    <row r="226" spans="1:28" x14ac:dyDescent="0.3">
      <c r="A226" s="11" t="s">
        <v>143</v>
      </c>
      <c r="B226" s="4" t="s">
        <v>144</v>
      </c>
      <c r="C226" s="2">
        <v>0</v>
      </c>
      <c r="D226" s="2">
        <v>1.25</v>
      </c>
      <c r="E226" s="2">
        <v>0.75</v>
      </c>
      <c r="F226" s="2">
        <v>0</v>
      </c>
      <c r="G226" s="5">
        <v>0</v>
      </c>
      <c r="H226" s="2">
        <v>0</v>
      </c>
      <c r="I226" s="2">
        <v>1.25</v>
      </c>
      <c r="J226" s="2">
        <v>0.75</v>
      </c>
      <c r="K226" s="2">
        <v>0</v>
      </c>
      <c r="L226" s="5">
        <v>0</v>
      </c>
      <c r="M226" s="2">
        <v>0</v>
      </c>
      <c r="N226" s="2">
        <v>1.25</v>
      </c>
      <c r="O226" s="2">
        <v>0.75</v>
      </c>
      <c r="P226" s="2">
        <v>0</v>
      </c>
      <c r="Q226" s="5">
        <v>0</v>
      </c>
      <c r="R226" s="2">
        <v>0</v>
      </c>
      <c r="S226" s="2">
        <v>1.25</v>
      </c>
      <c r="T226" s="2">
        <v>0.75</v>
      </c>
      <c r="U226" s="2">
        <v>0</v>
      </c>
      <c r="V226" s="5">
        <v>0</v>
      </c>
      <c r="W226" s="6">
        <v>0</v>
      </c>
      <c r="X226" s="6">
        <v>2</v>
      </c>
      <c r="Y226" s="6">
        <v>1</v>
      </c>
      <c r="Z226" s="6">
        <v>0</v>
      </c>
      <c r="AA226" s="6">
        <v>0</v>
      </c>
      <c r="AB226" s="1"/>
    </row>
    <row r="227" spans="1:28" x14ac:dyDescent="0.3">
      <c r="A227" s="11" t="s">
        <v>104</v>
      </c>
      <c r="B227" s="4" t="s">
        <v>105</v>
      </c>
      <c r="C227" s="2">
        <v>0</v>
      </c>
      <c r="D227" s="2">
        <v>0</v>
      </c>
      <c r="E227" s="2">
        <v>0.5</v>
      </c>
      <c r="F227" s="2">
        <v>0</v>
      </c>
      <c r="G227" s="5">
        <v>0</v>
      </c>
      <c r="H227" s="2">
        <v>0</v>
      </c>
      <c r="I227" s="2">
        <v>0</v>
      </c>
      <c r="J227" s="2">
        <v>0.5</v>
      </c>
      <c r="K227" s="2">
        <v>0</v>
      </c>
      <c r="L227" s="5">
        <v>0</v>
      </c>
      <c r="M227" s="2">
        <v>0</v>
      </c>
      <c r="N227" s="2">
        <v>0</v>
      </c>
      <c r="O227" s="2">
        <v>0.5</v>
      </c>
      <c r="P227" s="2">
        <v>0</v>
      </c>
      <c r="Q227" s="5">
        <v>0</v>
      </c>
      <c r="R227" s="2">
        <v>0</v>
      </c>
      <c r="S227" s="2">
        <v>0</v>
      </c>
      <c r="T227" s="2">
        <v>0.5</v>
      </c>
      <c r="U227" s="2">
        <v>0</v>
      </c>
      <c r="V227" s="5">
        <v>0</v>
      </c>
      <c r="W227" s="6">
        <v>0</v>
      </c>
      <c r="X227" s="6">
        <v>0</v>
      </c>
      <c r="Y227" s="6">
        <v>1</v>
      </c>
      <c r="Z227" s="6">
        <v>0</v>
      </c>
      <c r="AA227" s="6">
        <v>0</v>
      </c>
      <c r="AB227" s="1"/>
    </row>
    <row r="228" spans="1:28" x14ac:dyDescent="0.3">
      <c r="A228" s="11" t="s">
        <v>106</v>
      </c>
      <c r="B228" s="4" t="s">
        <v>107</v>
      </c>
      <c r="C228" s="2">
        <v>0</v>
      </c>
      <c r="D228" s="2">
        <v>1</v>
      </c>
      <c r="E228" s="2">
        <v>0.75</v>
      </c>
      <c r="F228" s="2">
        <v>0</v>
      </c>
      <c r="G228" s="5">
        <v>0</v>
      </c>
      <c r="H228" s="2">
        <v>0</v>
      </c>
      <c r="I228" s="2">
        <v>1</v>
      </c>
      <c r="J228" s="2">
        <v>0.75</v>
      </c>
      <c r="K228" s="2">
        <v>0</v>
      </c>
      <c r="L228" s="5">
        <v>0</v>
      </c>
      <c r="M228" s="2">
        <v>0</v>
      </c>
      <c r="N228" s="2">
        <v>1</v>
      </c>
      <c r="O228" s="2">
        <v>0.75</v>
      </c>
      <c r="P228" s="2">
        <v>0</v>
      </c>
      <c r="Q228" s="5">
        <v>0</v>
      </c>
      <c r="R228" s="2">
        <v>0</v>
      </c>
      <c r="S228" s="2">
        <v>1</v>
      </c>
      <c r="T228" s="2">
        <v>0.75</v>
      </c>
      <c r="U228" s="2">
        <v>0</v>
      </c>
      <c r="V228" s="5">
        <v>0</v>
      </c>
      <c r="W228" s="6">
        <v>0</v>
      </c>
      <c r="X228" s="6">
        <v>1</v>
      </c>
      <c r="Y228" s="6">
        <v>1</v>
      </c>
      <c r="Z228" s="6">
        <v>0</v>
      </c>
      <c r="AA228" s="6">
        <v>0</v>
      </c>
      <c r="AB228" s="1"/>
    </row>
    <row r="229" spans="1:28" x14ac:dyDescent="0.3">
      <c r="A229" s="11" t="s">
        <v>192</v>
      </c>
      <c r="B229" s="4" t="s">
        <v>193</v>
      </c>
      <c r="C229" s="2">
        <v>0</v>
      </c>
      <c r="D229" s="2">
        <v>0</v>
      </c>
      <c r="E229" s="2">
        <v>0.25</v>
      </c>
      <c r="F229" s="2">
        <v>0</v>
      </c>
      <c r="G229" s="5">
        <v>0</v>
      </c>
      <c r="H229" s="2">
        <v>0</v>
      </c>
      <c r="I229" s="2">
        <v>0</v>
      </c>
      <c r="J229" s="2">
        <v>0.25</v>
      </c>
      <c r="K229" s="2">
        <v>0</v>
      </c>
      <c r="L229" s="5">
        <v>0</v>
      </c>
      <c r="M229" s="2">
        <v>0</v>
      </c>
      <c r="N229" s="2">
        <v>0</v>
      </c>
      <c r="O229" s="2">
        <v>0.25</v>
      </c>
      <c r="P229" s="2">
        <v>0</v>
      </c>
      <c r="Q229" s="5">
        <v>0</v>
      </c>
      <c r="R229" s="2">
        <v>0</v>
      </c>
      <c r="S229" s="2">
        <v>0</v>
      </c>
      <c r="T229" s="2">
        <v>0.25</v>
      </c>
      <c r="U229" s="2">
        <v>0</v>
      </c>
      <c r="V229" s="5">
        <v>0</v>
      </c>
      <c r="W229" s="6">
        <v>0</v>
      </c>
      <c r="X229" s="6">
        <v>0</v>
      </c>
      <c r="Y229" s="6">
        <v>1</v>
      </c>
      <c r="Z229" s="6">
        <v>0</v>
      </c>
      <c r="AA229" s="6">
        <v>0</v>
      </c>
      <c r="AB229" s="1"/>
    </row>
    <row r="230" spans="1:28" x14ac:dyDescent="0.3">
      <c r="A230" s="11" t="s">
        <v>761</v>
      </c>
      <c r="B230" s="4" t="s">
        <v>762</v>
      </c>
      <c r="C230" s="2">
        <v>0</v>
      </c>
      <c r="D230" s="2">
        <v>1</v>
      </c>
      <c r="E230" s="2">
        <v>0</v>
      </c>
      <c r="F230" s="2">
        <v>0</v>
      </c>
      <c r="G230" s="5">
        <v>0</v>
      </c>
      <c r="H230" s="2">
        <v>0</v>
      </c>
      <c r="I230" s="2">
        <v>1</v>
      </c>
      <c r="J230" s="2">
        <v>0</v>
      </c>
      <c r="K230" s="2">
        <v>0</v>
      </c>
      <c r="L230" s="5">
        <v>0</v>
      </c>
      <c r="M230" s="2">
        <v>0</v>
      </c>
      <c r="N230" s="2">
        <v>1</v>
      </c>
      <c r="O230" s="2">
        <v>0</v>
      </c>
      <c r="P230" s="2">
        <v>0</v>
      </c>
      <c r="Q230" s="5">
        <v>0</v>
      </c>
      <c r="R230" s="2">
        <v>0</v>
      </c>
      <c r="S230" s="2">
        <v>1</v>
      </c>
      <c r="T230" s="2">
        <v>0</v>
      </c>
      <c r="U230" s="2">
        <v>0</v>
      </c>
      <c r="V230" s="5">
        <v>0</v>
      </c>
      <c r="W230" s="6">
        <v>0</v>
      </c>
      <c r="X230" s="6">
        <v>1</v>
      </c>
      <c r="Y230" s="6">
        <v>0</v>
      </c>
      <c r="Z230" s="6">
        <v>0</v>
      </c>
      <c r="AA230" s="6">
        <v>0</v>
      </c>
      <c r="AB230" s="1"/>
    </row>
    <row r="231" spans="1:28" x14ac:dyDescent="0.3">
      <c r="A231" s="11" t="s">
        <v>635</v>
      </c>
      <c r="B231" s="4" t="s">
        <v>636</v>
      </c>
      <c r="C231" s="2">
        <v>0</v>
      </c>
      <c r="D231" s="2">
        <v>0</v>
      </c>
      <c r="E231" s="2">
        <v>0.5</v>
      </c>
      <c r="F231" s="2">
        <v>0</v>
      </c>
      <c r="G231" s="5">
        <v>0</v>
      </c>
      <c r="H231" s="2">
        <v>0</v>
      </c>
      <c r="I231" s="2">
        <v>0</v>
      </c>
      <c r="J231" s="2">
        <v>0.5</v>
      </c>
      <c r="K231" s="2">
        <v>0</v>
      </c>
      <c r="L231" s="5">
        <v>0</v>
      </c>
      <c r="M231" s="2">
        <v>0</v>
      </c>
      <c r="N231" s="2">
        <v>0</v>
      </c>
      <c r="O231" s="2">
        <v>0.5</v>
      </c>
      <c r="P231" s="2">
        <v>0</v>
      </c>
      <c r="Q231" s="5">
        <v>0</v>
      </c>
      <c r="R231" s="2">
        <v>0</v>
      </c>
      <c r="S231" s="2">
        <v>0</v>
      </c>
      <c r="T231" s="2">
        <v>0.5</v>
      </c>
      <c r="U231" s="2">
        <v>0</v>
      </c>
      <c r="V231" s="5">
        <v>0</v>
      </c>
      <c r="W231" s="6">
        <v>0</v>
      </c>
      <c r="X231" s="6">
        <v>0</v>
      </c>
      <c r="Y231" s="6">
        <v>1</v>
      </c>
      <c r="Z231" s="6">
        <v>0</v>
      </c>
      <c r="AA231" s="6">
        <v>0</v>
      </c>
      <c r="AB231" s="1"/>
    </row>
    <row r="232" spans="1:28" x14ac:dyDescent="0.3">
      <c r="A232" s="11" t="s">
        <v>174</v>
      </c>
      <c r="B232" s="4" t="s">
        <v>175</v>
      </c>
      <c r="C232" s="2">
        <v>0</v>
      </c>
      <c r="D232" s="2">
        <v>0</v>
      </c>
      <c r="E232" s="2">
        <v>0.5</v>
      </c>
      <c r="F232" s="2">
        <v>0</v>
      </c>
      <c r="G232" s="5">
        <v>0</v>
      </c>
      <c r="H232" s="2">
        <v>0</v>
      </c>
      <c r="I232" s="2">
        <v>0</v>
      </c>
      <c r="J232" s="2">
        <v>0.5</v>
      </c>
      <c r="K232" s="2">
        <v>0</v>
      </c>
      <c r="L232" s="5">
        <v>0</v>
      </c>
      <c r="M232" s="2">
        <v>0</v>
      </c>
      <c r="N232" s="2">
        <v>0</v>
      </c>
      <c r="O232" s="2">
        <v>0.5</v>
      </c>
      <c r="P232" s="2">
        <v>0</v>
      </c>
      <c r="Q232" s="5">
        <v>0</v>
      </c>
      <c r="R232" s="2">
        <v>0</v>
      </c>
      <c r="S232" s="2">
        <v>0</v>
      </c>
      <c r="T232" s="2">
        <v>0.5</v>
      </c>
      <c r="U232" s="2">
        <v>0</v>
      </c>
      <c r="V232" s="5">
        <v>0</v>
      </c>
      <c r="W232" s="6">
        <v>0</v>
      </c>
      <c r="X232" s="6">
        <v>0</v>
      </c>
      <c r="Y232" s="6">
        <v>1</v>
      </c>
      <c r="Z232" s="6">
        <v>0</v>
      </c>
      <c r="AA232" s="6">
        <v>0</v>
      </c>
      <c r="AB232" s="1"/>
    </row>
    <row r="233" spans="1:28" x14ac:dyDescent="0.3">
      <c r="A233" s="11" t="s">
        <v>176</v>
      </c>
      <c r="B233" s="4" t="s">
        <v>177</v>
      </c>
      <c r="C233" s="2">
        <v>0</v>
      </c>
      <c r="D233" s="2">
        <v>1.25</v>
      </c>
      <c r="E233" s="2">
        <v>0.75</v>
      </c>
      <c r="F233" s="2">
        <v>0</v>
      </c>
      <c r="G233" s="5">
        <v>0</v>
      </c>
      <c r="H233" s="2">
        <v>0</v>
      </c>
      <c r="I233" s="2">
        <v>1.25</v>
      </c>
      <c r="J233" s="2">
        <v>0.75</v>
      </c>
      <c r="K233" s="2">
        <v>0</v>
      </c>
      <c r="L233" s="5">
        <v>0</v>
      </c>
      <c r="M233" s="2">
        <v>0</v>
      </c>
      <c r="N233" s="2">
        <v>1.25</v>
      </c>
      <c r="O233" s="2">
        <v>0.75</v>
      </c>
      <c r="P233" s="2">
        <v>0</v>
      </c>
      <c r="Q233" s="5">
        <v>0</v>
      </c>
      <c r="R233" s="2">
        <v>0</v>
      </c>
      <c r="S233" s="2">
        <v>1.25</v>
      </c>
      <c r="T233" s="2">
        <v>0.75</v>
      </c>
      <c r="U233" s="2">
        <v>0</v>
      </c>
      <c r="V233" s="5">
        <v>0</v>
      </c>
      <c r="W233" s="6">
        <v>0</v>
      </c>
      <c r="X233" s="6">
        <v>2</v>
      </c>
      <c r="Y233" s="6">
        <v>1</v>
      </c>
      <c r="Z233" s="6">
        <v>0</v>
      </c>
      <c r="AA233" s="6">
        <v>0</v>
      </c>
      <c r="AB233" s="1"/>
    </row>
    <row r="234" spans="1:28" x14ac:dyDescent="0.3">
      <c r="A234" s="11" t="s">
        <v>891</v>
      </c>
      <c r="B234" s="4" t="s">
        <v>892</v>
      </c>
      <c r="C234" s="2">
        <v>0</v>
      </c>
      <c r="D234" s="2">
        <v>1.75</v>
      </c>
      <c r="E234" s="2">
        <v>1</v>
      </c>
      <c r="F234" s="2">
        <v>0</v>
      </c>
      <c r="G234" s="5">
        <v>0</v>
      </c>
      <c r="H234" s="2">
        <v>0</v>
      </c>
      <c r="I234" s="2">
        <v>1.75</v>
      </c>
      <c r="J234" s="2">
        <v>1</v>
      </c>
      <c r="K234" s="2">
        <v>0</v>
      </c>
      <c r="L234" s="5">
        <v>0</v>
      </c>
      <c r="M234" s="2">
        <v>0</v>
      </c>
      <c r="N234" s="2">
        <v>1.75</v>
      </c>
      <c r="O234" s="2">
        <v>1</v>
      </c>
      <c r="P234" s="2">
        <v>0</v>
      </c>
      <c r="Q234" s="5">
        <v>0</v>
      </c>
      <c r="R234" s="2">
        <v>0</v>
      </c>
      <c r="S234" s="2">
        <v>1.75</v>
      </c>
      <c r="T234" s="2">
        <v>1</v>
      </c>
      <c r="U234" s="2">
        <v>0</v>
      </c>
      <c r="V234" s="5">
        <v>0</v>
      </c>
      <c r="W234" s="6">
        <v>0</v>
      </c>
      <c r="X234" s="6">
        <v>2</v>
      </c>
      <c r="Y234" s="6">
        <v>1</v>
      </c>
      <c r="Z234" s="6">
        <v>0</v>
      </c>
      <c r="AA234" s="6">
        <v>0</v>
      </c>
      <c r="AB234" s="1"/>
    </row>
    <row r="235" spans="1:28" x14ac:dyDescent="0.3">
      <c r="A235" s="11" t="s">
        <v>448</v>
      </c>
      <c r="B235" s="4" t="s">
        <v>449</v>
      </c>
      <c r="C235" s="2">
        <v>1.25</v>
      </c>
      <c r="D235" s="2">
        <v>0</v>
      </c>
      <c r="E235" s="2">
        <v>0</v>
      </c>
      <c r="F235" s="2">
        <v>0</v>
      </c>
      <c r="G235" s="5">
        <v>0</v>
      </c>
      <c r="H235" s="2">
        <v>1.25</v>
      </c>
      <c r="I235" s="2">
        <v>0</v>
      </c>
      <c r="J235" s="2">
        <v>0</v>
      </c>
      <c r="K235" s="2">
        <v>0</v>
      </c>
      <c r="L235" s="5">
        <v>0</v>
      </c>
      <c r="M235" s="2">
        <v>1.25</v>
      </c>
      <c r="N235" s="2">
        <v>0</v>
      </c>
      <c r="O235" s="2">
        <v>0</v>
      </c>
      <c r="P235" s="2">
        <v>0</v>
      </c>
      <c r="Q235" s="5">
        <v>0</v>
      </c>
      <c r="R235" s="2">
        <v>1.25</v>
      </c>
      <c r="S235" s="2">
        <v>0</v>
      </c>
      <c r="T235" s="2">
        <v>0</v>
      </c>
      <c r="U235" s="2">
        <v>0</v>
      </c>
      <c r="V235" s="5">
        <v>0</v>
      </c>
      <c r="W235" s="6">
        <v>2</v>
      </c>
      <c r="X235" s="6">
        <v>0</v>
      </c>
      <c r="Y235" s="6">
        <v>0</v>
      </c>
      <c r="Z235" s="6">
        <v>0</v>
      </c>
      <c r="AA235" s="6">
        <v>0</v>
      </c>
      <c r="AB235" s="1"/>
    </row>
    <row r="236" spans="1:28" x14ac:dyDescent="0.3">
      <c r="A236" s="11" t="s">
        <v>796</v>
      </c>
      <c r="B236" s="4" t="s">
        <v>449</v>
      </c>
      <c r="C236" s="2">
        <v>0</v>
      </c>
      <c r="D236" s="2">
        <v>0.5</v>
      </c>
      <c r="E236" s="2">
        <v>0</v>
      </c>
      <c r="F236" s="2">
        <v>0</v>
      </c>
      <c r="G236" s="5">
        <v>0</v>
      </c>
      <c r="H236" s="2">
        <v>0</v>
      </c>
      <c r="I236" s="2">
        <v>0.5</v>
      </c>
      <c r="J236" s="2">
        <v>0</v>
      </c>
      <c r="K236" s="2">
        <v>0</v>
      </c>
      <c r="L236" s="5">
        <v>0</v>
      </c>
      <c r="M236" s="2">
        <v>0</v>
      </c>
      <c r="N236" s="2">
        <v>0.5</v>
      </c>
      <c r="O236" s="2">
        <v>0</v>
      </c>
      <c r="P236" s="2">
        <v>0</v>
      </c>
      <c r="Q236" s="5">
        <v>0</v>
      </c>
      <c r="R236" s="2">
        <v>0</v>
      </c>
      <c r="S236" s="2">
        <v>0.5</v>
      </c>
      <c r="T236" s="2">
        <v>0</v>
      </c>
      <c r="U236" s="2">
        <v>0</v>
      </c>
      <c r="V236" s="5">
        <v>0</v>
      </c>
      <c r="W236" s="6">
        <v>0</v>
      </c>
      <c r="X236" s="6">
        <v>1</v>
      </c>
      <c r="Y236" s="6">
        <v>0</v>
      </c>
      <c r="Z236" s="6">
        <v>0</v>
      </c>
      <c r="AA236" s="6">
        <v>0</v>
      </c>
      <c r="AB236" s="1"/>
    </row>
    <row r="237" spans="1:28" x14ac:dyDescent="0.3">
      <c r="A237" s="11" t="s">
        <v>863</v>
      </c>
      <c r="B237" s="4" t="s">
        <v>864</v>
      </c>
      <c r="C237" s="2">
        <v>1</v>
      </c>
      <c r="D237" s="2">
        <v>0</v>
      </c>
      <c r="E237" s="2">
        <v>0</v>
      </c>
      <c r="F237" s="2">
        <v>0</v>
      </c>
      <c r="G237" s="5">
        <v>0</v>
      </c>
      <c r="H237" s="2">
        <v>1</v>
      </c>
      <c r="I237" s="2">
        <v>0</v>
      </c>
      <c r="J237" s="2">
        <v>0</v>
      </c>
      <c r="K237" s="2">
        <v>0</v>
      </c>
      <c r="L237" s="5">
        <v>0</v>
      </c>
      <c r="M237" s="2">
        <v>1</v>
      </c>
      <c r="N237" s="2">
        <v>0</v>
      </c>
      <c r="O237" s="2">
        <v>0</v>
      </c>
      <c r="P237" s="2">
        <v>0</v>
      </c>
      <c r="Q237" s="5">
        <v>0</v>
      </c>
      <c r="R237" s="2">
        <v>1</v>
      </c>
      <c r="S237" s="2">
        <v>0</v>
      </c>
      <c r="T237" s="2">
        <v>0</v>
      </c>
      <c r="U237" s="2">
        <v>0</v>
      </c>
      <c r="V237" s="5">
        <v>0</v>
      </c>
      <c r="W237" s="6">
        <v>1</v>
      </c>
      <c r="X237" s="6">
        <v>0</v>
      </c>
      <c r="Y237" s="6">
        <v>0</v>
      </c>
      <c r="Z237" s="6">
        <v>0</v>
      </c>
      <c r="AA237" s="6">
        <v>0</v>
      </c>
      <c r="AB237" s="1"/>
    </row>
    <row r="238" spans="1:28" x14ac:dyDescent="0.3">
      <c r="A238" s="11" t="s">
        <v>871</v>
      </c>
      <c r="B238" s="4" t="s">
        <v>872</v>
      </c>
      <c r="C238" s="2">
        <v>0</v>
      </c>
      <c r="D238" s="2">
        <v>0</v>
      </c>
      <c r="E238" s="2">
        <v>0</v>
      </c>
      <c r="F238" s="2">
        <v>0.25</v>
      </c>
      <c r="G238" s="5">
        <v>0</v>
      </c>
      <c r="H238" s="2">
        <v>0</v>
      </c>
      <c r="I238" s="2">
        <v>0</v>
      </c>
      <c r="J238" s="2">
        <v>0</v>
      </c>
      <c r="K238" s="2">
        <v>0.25</v>
      </c>
      <c r="L238" s="5">
        <v>0</v>
      </c>
      <c r="M238" s="2">
        <v>0</v>
      </c>
      <c r="N238" s="2">
        <v>0</v>
      </c>
      <c r="O238" s="2">
        <v>0</v>
      </c>
      <c r="P238" s="2">
        <v>0.25</v>
      </c>
      <c r="Q238" s="5">
        <v>0</v>
      </c>
      <c r="R238" s="2">
        <v>0</v>
      </c>
      <c r="S238" s="2">
        <v>0</v>
      </c>
      <c r="T238" s="2">
        <v>0</v>
      </c>
      <c r="U238" s="2">
        <v>0.25</v>
      </c>
      <c r="V238" s="5">
        <v>0</v>
      </c>
      <c r="W238" s="6">
        <v>0</v>
      </c>
      <c r="X238" s="6">
        <v>0</v>
      </c>
      <c r="Y238" s="6">
        <v>0</v>
      </c>
      <c r="Z238" s="6">
        <v>1</v>
      </c>
      <c r="AA238" s="6">
        <v>0</v>
      </c>
      <c r="AB238" s="1"/>
    </row>
    <row r="239" spans="1:28" x14ac:dyDescent="0.3">
      <c r="A239" s="11" t="s">
        <v>450</v>
      </c>
      <c r="B239" s="4" t="s">
        <v>799</v>
      </c>
      <c r="C239" s="2">
        <v>2.5</v>
      </c>
      <c r="D239" s="2">
        <v>0.75</v>
      </c>
      <c r="E239" s="2">
        <v>0</v>
      </c>
      <c r="F239" s="2">
        <v>1.25</v>
      </c>
      <c r="G239" s="5">
        <v>0</v>
      </c>
      <c r="H239" s="2">
        <v>2.5</v>
      </c>
      <c r="I239" s="2">
        <v>0.75</v>
      </c>
      <c r="J239" s="2">
        <v>0</v>
      </c>
      <c r="K239" s="2">
        <v>1.25</v>
      </c>
      <c r="L239" s="5">
        <v>0</v>
      </c>
      <c r="M239" s="2">
        <v>2.5</v>
      </c>
      <c r="N239" s="2">
        <v>0.75</v>
      </c>
      <c r="O239" s="2">
        <v>0</v>
      </c>
      <c r="P239" s="2">
        <v>1.25</v>
      </c>
      <c r="Q239" s="5">
        <v>0</v>
      </c>
      <c r="R239" s="2">
        <v>2.5</v>
      </c>
      <c r="S239" s="2">
        <v>0.75</v>
      </c>
      <c r="T239" s="2">
        <v>0</v>
      </c>
      <c r="U239" s="2">
        <v>1.25</v>
      </c>
      <c r="V239" s="5">
        <v>0</v>
      </c>
      <c r="W239" s="6">
        <v>3</v>
      </c>
      <c r="X239" s="6">
        <v>1</v>
      </c>
      <c r="Y239" s="6">
        <v>0</v>
      </c>
      <c r="Z239" s="6">
        <v>2</v>
      </c>
      <c r="AA239" s="6">
        <v>0</v>
      </c>
      <c r="AB239" s="1"/>
    </row>
    <row r="240" spans="1:28" x14ac:dyDescent="0.3">
      <c r="A240" s="11" t="s">
        <v>653</v>
      </c>
      <c r="B240" s="4" t="s">
        <v>799</v>
      </c>
      <c r="C240" s="2">
        <v>0</v>
      </c>
      <c r="D240" s="2">
        <v>0</v>
      </c>
      <c r="E240" s="2">
        <v>0</v>
      </c>
      <c r="F240" s="2">
        <v>0</v>
      </c>
      <c r="G240" s="5">
        <v>0.5</v>
      </c>
      <c r="H240" s="2">
        <v>0</v>
      </c>
      <c r="I240" s="2">
        <v>0</v>
      </c>
      <c r="J240" s="2">
        <v>0</v>
      </c>
      <c r="K240" s="2">
        <v>0</v>
      </c>
      <c r="L240" s="5">
        <v>0.5</v>
      </c>
      <c r="M240" s="2">
        <v>0</v>
      </c>
      <c r="N240" s="2">
        <v>0</v>
      </c>
      <c r="O240" s="2">
        <v>0</v>
      </c>
      <c r="P240" s="2">
        <v>0</v>
      </c>
      <c r="Q240" s="5">
        <v>0.5</v>
      </c>
      <c r="R240" s="2">
        <v>0</v>
      </c>
      <c r="S240" s="2">
        <v>0</v>
      </c>
      <c r="T240" s="2">
        <v>0</v>
      </c>
      <c r="U240" s="2">
        <v>0</v>
      </c>
      <c r="V240" s="5">
        <v>0.5</v>
      </c>
      <c r="W240" s="6">
        <v>0</v>
      </c>
      <c r="X240" s="6">
        <v>0</v>
      </c>
      <c r="Y240" s="6">
        <v>0</v>
      </c>
      <c r="Z240" s="6">
        <v>0</v>
      </c>
      <c r="AA240" s="6">
        <v>1</v>
      </c>
      <c r="AB240" s="1"/>
    </row>
    <row r="241" spans="1:28" x14ac:dyDescent="0.3">
      <c r="A241" s="11" t="s">
        <v>854</v>
      </c>
      <c r="B241" s="4" t="s">
        <v>855</v>
      </c>
      <c r="C241" s="2">
        <v>0</v>
      </c>
      <c r="D241" s="2">
        <v>1</v>
      </c>
      <c r="E241" s="2">
        <v>0</v>
      </c>
      <c r="F241" s="2">
        <v>11</v>
      </c>
      <c r="G241" s="5">
        <v>0</v>
      </c>
      <c r="H241" s="2">
        <v>0</v>
      </c>
      <c r="I241" s="2">
        <v>1</v>
      </c>
      <c r="J241" s="2">
        <v>0</v>
      </c>
      <c r="K241" s="2">
        <v>11</v>
      </c>
      <c r="L241" s="5">
        <v>0</v>
      </c>
      <c r="M241" s="2">
        <v>0</v>
      </c>
      <c r="N241" s="2">
        <v>1</v>
      </c>
      <c r="O241" s="2">
        <v>0</v>
      </c>
      <c r="P241" s="2">
        <v>11</v>
      </c>
      <c r="Q241" s="5">
        <v>0</v>
      </c>
      <c r="R241" s="2">
        <v>0</v>
      </c>
      <c r="S241" s="2">
        <v>1</v>
      </c>
      <c r="T241" s="2">
        <v>0</v>
      </c>
      <c r="U241" s="2">
        <v>11</v>
      </c>
      <c r="V241" s="5">
        <v>0</v>
      </c>
      <c r="W241" s="6">
        <v>0</v>
      </c>
      <c r="X241" s="6">
        <v>1</v>
      </c>
      <c r="Y241" s="6">
        <v>0</v>
      </c>
      <c r="Z241" s="6">
        <v>11</v>
      </c>
      <c r="AA241" s="6">
        <v>0</v>
      </c>
      <c r="AB241" s="1"/>
    </row>
    <row r="242" spans="1:28" x14ac:dyDescent="0.3">
      <c r="A242" s="11" t="s">
        <v>865</v>
      </c>
      <c r="B242" s="4" t="s">
        <v>866</v>
      </c>
      <c r="C242" s="2">
        <v>1</v>
      </c>
      <c r="D242" s="2">
        <v>0</v>
      </c>
      <c r="E242" s="2">
        <v>0</v>
      </c>
      <c r="F242" s="2">
        <v>0</v>
      </c>
      <c r="G242" s="5">
        <v>0</v>
      </c>
      <c r="H242" s="2">
        <v>1</v>
      </c>
      <c r="I242" s="2">
        <v>0</v>
      </c>
      <c r="J242" s="2">
        <v>0</v>
      </c>
      <c r="K242" s="2">
        <v>0</v>
      </c>
      <c r="L242" s="5">
        <v>0</v>
      </c>
      <c r="M242" s="2">
        <v>1</v>
      </c>
      <c r="N242" s="2">
        <v>0</v>
      </c>
      <c r="O242" s="2">
        <v>0</v>
      </c>
      <c r="P242" s="2">
        <v>0</v>
      </c>
      <c r="Q242" s="5">
        <v>0</v>
      </c>
      <c r="R242" s="2">
        <v>1</v>
      </c>
      <c r="S242" s="2">
        <v>0</v>
      </c>
      <c r="T242" s="2">
        <v>0</v>
      </c>
      <c r="U242" s="2">
        <v>0</v>
      </c>
      <c r="V242" s="5">
        <v>0</v>
      </c>
      <c r="W242" s="6">
        <v>1</v>
      </c>
      <c r="X242" s="6">
        <v>0</v>
      </c>
      <c r="Y242" s="6">
        <v>0</v>
      </c>
      <c r="Z242" s="6">
        <v>0</v>
      </c>
      <c r="AA242" s="6">
        <v>0</v>
      </c>
      <c r="AB242" s="1"/>
    </row>
    <row r="243" spans="1:28" x14ac:dyDescent="0.3">
      <c r="A243" s="11" t="s">
        <v>861</v>
      </c>
      <c r="B243" s="4" t="s">
        <v>862</v>
      </c>
      <c r="C243" s="2">
        <v>0</v>
      </c>
      <c r="D243" s="2">
        <v>0</v>
      </c>
      <c r="E243" s="2">
        <v>0</v>
      </c>
      <c r="F243" s="2">
        <v>0.75</v>
      </c>
      <c r="G243" s="5">
        <v>0</v>
      </c>
      <c r="H243" s="2">
        <v>0</v>
      </c>
      <c r="I243" s="2">
        <v>0</v>
      </c>
      <c r="J243" s="2">
        <v>0</v>
      </c>
      <c r="K243" s="2">
        <v>0.75</v>
      </c>
      <c r="L243" s="5">
        <v>0</v>
      </c>
      <c r="M243" s="2">
        <v>0</v>
      </c>
      <c r="N243" s="2">
        <v>0</v>
      </c>
      <c r="O243" s="2">
        <v>0</v>
      </c>
      <c r="P243" s="2">
        <v>0.75</v>
      </c>
      <c r="Q243" s="5">
        <v>0</v>
      </c>
      <c r="R243" s="2">
        <v>0</v>
      </c>
      <c r="S243" s="2">
        <v>0</v>
      </c>
      <c r="T243" s="2">
        <v>0</v>
      </c>
      <c r="U243" s="2">
        <v>0.75</v>
      </c>
      <c r="V243" s="5">
        <v>0</v>
      </c>
      <c r="W243" s="6">
        <v>0</v>
      </c>
      <c r="X243" s="6">
        <v>0</v>
      </c>
      <c r="Y243" s="6">
        <v>0</v>
      </c>
      <c r="Z243" s="6">
        <v>1</v>
      </c>
      <c r="AA243" s="6">
        <v>0</v>
      </c>
      <c r="AB243" s="1"/>
    </row>
    <row r="244" spans="1:28" x14ac:dyDescent="0.3">
      <c r="A244" s="11" t="s">
        <v>870</v>
      </c>
      <c r="B244" s="4" t="s">
        <v>459</v>
      </c>
      <c r="C244" s="2">
        <v>4.5</v>
      </c>
      <c r="D244" s="2">
        <v>0</v>
      </c>
      <c r="E244" s="2">
        <v>0</v>
      </c>
      <c r="F244" s="2">
        <v>0</v>
      </c>
      <c r="G244" s="5">
        <v>0</v>
      </c>
      <c r="H244" s="2">
        <v>4.5</v>
      </c>
      <c r="I244" s="2">
        <v>0</v>
      </c>
      <c r="J244" s="2">
        <v>0</v>
      </c>
      <c r="K244" s="2">
        <v>0</v>
      </c>
      <c r="L244" s="5">
        <v>0</v>
      </c>
      <c r="M244" s="2">
        <v>4.5</v>
      </c>
      <c r="N244" s="2">
        <v>0</v>
      </c>
      <c r="O244" s="2">
        <v>0</v>
      </c>
      <c r="P244" s="2">
        <v>0</v>
      </c>
      <c r="Q244" s="5">
        <v>0</v>
      </c>
      <c r="R244" s="2">
        <v>4.5</v>
      </c>
      <c r="S244" s="2">
        <v>0</v>
      </c>
      <c r="T244" s="2">
        <v>0</v>
      </c>
      <c r="U244" s="2">
        <v>0</v>
      </c>
      <c r="V244" s="5">
        <v>0</v>
      </c>
      <c r="W244" s="6">
        <v>5</v>
      </c>
      <c r="X244" s="6">
        <v>0</v>
      </c>
      <c r="Y244" s="6">
        <v>0</v>
      </c>
      <c r="Z244" s="6">
        <v>0</v>
      </c>
      <c r="AA244" s="6">
        <v>0</v>
      </c>
      <c r="AB244" s="1"/>
    </row>
    <row r="245" spans="1:28" x14ac:dyDescent="0.3">
      <c r="A245" s="11" t="s">
        <v>654</v>
      </c>
      <c r="B245" s="4" t="s">
        <v>459</v>
      </c>
      <c r="C245" s="2">
        <v>5.75</v>
      </c>
      <c r="D245" s="2">
        <v>0</v>
      </c>
      <c r="E245" s="2">
        <v>1.5</v>
      </c>
      <c r="F245" s="2">
        <v>22.75</v>
      </c>
      <c r="G245" s="5">
        <v>0</v>
      </c>
      <c r="H245" s="2">
        <v>5.75</v>
      </c>
      <c r="I245" s="2">
        <v>0</v>
      </c>
      <c r="J245" s="2">
        <v>1.5</v>
      </c>
      <c r="K245" s="2">
        <v>22.75</v>
      </c>
      <c r="L245" s="5">
        <v>0</v>
      </c>
      <c r="M245" s="2">
        <v>5.75</v>
      </c>
      <c r="N245" s="2">
        <v>0</v>
      </c>
      <c r="O245" s="2">
        <v>1.5</v>
      </c>
      <c r="P245" s="2">
        <v>22.75</v>
      </c>
      <c r="Q245" s="5">
        <v>0</v>
      </c>
      <c r="R245" s="2">
        <v>5.75</v>
      </c>
      <c r="S245" s="2">
        <v>0</v>
      </c>
      <c r="T245" s="2">
        <v>1.5</v>
      </c>
      <c r="U245" s="2">
        <v>22.75</v>
      </c>
      <c r="V245" s="5">
        <v>0</v>
      </c>
      <c r="W245" s="6">
        <v>6</v>
      </c>
      <c r="X245" s="6">
        <v>0</v>
      </c>
      <c r="Y245" s="6">
        <v>2</v>
      </c>
      <c r="Z245" s="6">
        <v>23</v>
      </c>
      <c r="AA245" s="6">
        <v>0</v>
      </c>
      <c r="AB245" s="1"/>
    </row>
    <row r="246" spans="1:28" x14ac:dyDescent="0.3">
      <c r="A246" s="11" t="s">
        <v>458</v>
      </c>
      <c r="B246" s="4" t="s">
        <v>459</v>
      </c>
      <c r="C246" s="2">
        <v>0.75</v>
      </c>
      <c r="D246" s="2">
        <v>19</v>
      </c>
      <c r="E246" s="2">
        <v>38.25</v>
      </c>
      <c r="F246" s="2">
        <v>2.75</v>
      </c>
      <c r="G246" s="5">
        <v>0</v>
      </c>
      <c r="H246" s="2">
        <v>0.75</v>
      </c>
      <c r="I246" s="2">
        <v>19</v>
      </c>
      <c r="J246" s="2">
        <v>38.25</v>
      </c>
      <c r="K246" s="2">
        <v>2.75</v>
      </c>
      <c r="L246" s="5">
        <v>0</v>
      </c>
      <c r="M246" s="2">
        <v>0.75</v>
      </c>
      <c r="N246" s="2">
        <v>19</v>
      </c>
      <c r="O246" s="2">
        <v>38.25</v>
      </c>
      <c r="P246" s="2">
        <v>2.75</v>
      </c>
      <c r="Q246" s="5">
        <v>0</v>
      </c>
      <c r="R246" s="2">
        <v>0.75</v>
      </c>
      <c r="S246" s="2">
        <v>19</v>
      </c>
      <c r="T246" s="2">
        <v>38.25</v>
      </c>
      <c r="U246" s="2">
        <v>2.75</v>
      </c>
      <c r="V246" s="5">
        <v>0</v>
      </c>
      <c r="W246" s="6">
        <v>1</v>
      </c>
      <c r="X246" s="6">
        <v>19</v>
      </c>
      <c r="Y246" s="6">
        <v>39</v>
      </c>
      <c r="Z246" s="6">
        <v>3</v>
      </c>
      <c r="AA246" s="6">
        <v>0</v>
      </c>
      <c r="AB246" s="1"/>
    </row>
    <row r="247" spans="1:28" x14ac:dyDescent="0.3">
      <c r="A247" s="11" t="s">
        <v>481</v>
      </c>
      <c r="B247" s="4" t="s">
        <v>482</v>
      </c>
      <c r="C247" s="2">
        <v>8.75</v>
      </c>
      <c r="D247" s="2">
        <v>27.5</v>
      </c>
      <c r="E247" s="2">
        <v>0</v>
      </c>
      <c r="F247" s="2">
        <v>20</v>
      </c>
      <c r="G247" s="5">
        <v>42</v>
      </c>
      <c r="H247" s="2">
        <v>8.75</v>
      </c>
      <c r="I247" s="2">
        <v>27.5</v>
      </c>
      <c r="J247" s="2">
        <v>0</v>
      </c>
      <c r="K247" s="2">
        <v>20</v>
      </c>
      <c r="L247" s="5">
        <v>42</v>
      </c>
      <c r="M247" s="2">
        <v>8.75</v>
      </c>
      <c r="N247" s="2">
        <v>27.5</v>
      </c>
      <c r="O247" s="2">
        <v>0</v>
      </c>
      <c r="P247" s="2">
        <v>20</v>
      </c>
      <c r="Q247" s="5">
        <v>42</v>
      </c>
      <c r="R247" s="2">
        <v>8.75</v>
      </c>
      <c r="S247" s="2">
        <v>27.5</v>
      </c>
      <c r="T247" s="2">
        <v>0</v>
      </c>
      <c r="U247" s="2">
        <v>20</v>
      </c>
      <c r="V247" s="5">
        <v>42</v>
      </c>
      <c r="W247" s="6">
        <v>9</v>
      </c>
      <c r="X247" s="6">
        <v>28</v>
      </c>
      <c r="Y247" s="6">
        <v>0</v>
      </c>
      <c r="Z247" s="6">
        <v>20</v>
      </c>
      <c r="AA247" s="6">
        <v>42</v>
      </c>
      <c r="AB247" s="1"/>
    </row>
    <row r="248" spans="1:28" x14ac:dyDescent="0.3">
      <c r="A248" s="11" t="s">
        <v>483</v>
      </c>
      <c r="B248" s="4" t="s">
        <v>482</v>
      </c>
      <c r="C248" s="2">
        <v>0</v>
      </c>
      <c r="D248" s="2">
        <v>4.75</v>
      </c>
      <c r="E248" s="2">
        <v>5.25</v>
      </c>
      <c r="F248" s="2">
        <v>21.5</v>
      </c>
      <c r="G248" s="5">
        <v>0</v>
      </c>
      <c r="H248" s="2">
        <v>0</v>
      </c>
      <c r="I248" s="2">
        <v>4.75</v>
      </c>
      <c r="J248" s="2">
        <v>5.25</v>
      </c>
      <c r="K248" s="2">
        <v>21.5</v>
      </c>
      <c r="L248" s="5">
        <v>0</v>
      </c>
      <c r="M248" s="2">
        <v>0</v>
      </c>
      <c r="N248" s="2">
        <v>4.75</v>
      </c>
      <c r="O248" s="2">
        <v>5.25</v>
      </c>
      <c r="P248" s="2">
        <v>21.5</v>
      </c>
      <c r="Q248" s="5">
        <v>0</v>
      </c>
      <c r="R248" s="2">
        <v>0</v>
      </c>
      <c r="S248" s="2">
        <v>4.75</v>
      </c>
      <c r="T248" s="2">
        <v>5.25</v>
      </c>
      <c r="U248" s="2">
        <v>21.5</v>
      </c>
      <c r="V248" s="5">
        <v>0</v>
      </c>
      <c r="W248" s="6">
        <v>0</v>
      </c>
      <c r="X248" s="6">
        <v>5</v>
      </c>
      <c r="Y248" s="6">
        <v>6</v>
      </c>
      <c r="Z248" s="6">
        <v>22</v>
      </c>
      <c r="AA248" s="6">
        <v>0</v>
      </c>
      <c r="AB248" s="1"/>
    </row>
    <row r="249" spans="1:28" x14ac:dyDescent="0.3">
      <c r="A249" s="11" t="s">
        <v>868</v>
      </c>
      <c r="B249" s="4" t="s">
        <v>869</v>
      </c>
      <c r="C249" s="2">
        <v>0</v>
      </c>
      <c r="D249" s="2">
        <v>0</v>
      </c>
      <c r="E249" s="2">
        <v>5.25</v>
      </c>
      <c r="F249" s="2">
        <v>0</v>
      </c>
      <c r="G249" s="5">
        <v>0</v>
      </c>
      <c r="H249" s="2">
        <v>0</v>
      </c>
      <c r="I249" s="2">
        <v>0</v>
      </c>
      <c r="J249" s="2">
        <v>5.25</v>
      </c>
      <c r="K249" s="2">
        <v>0</v>
      </c>
      <c r="L249" s="5">
        <v>0</v>
      </c>
      <c r="M249" s="2">
        <v>0</v>
      </c>
      <c r="N249" s="2">
        <v>0</v>
      </c>
      <c r="O249" s="2">
        <v>5.25</v>
      </c>
      <c r="P249" s="2">
        <v>0</v>
      </c>
      <c r="Q249" s="5">
        <v>0</v>
      </c>
      <c r="R249" s="2">
        <v>0</v>
      </c>
      <c r="S249" s="2">
        <v>0</v>
      </c>
      <c r="T249" s="2">
        <v>5.25</v>
      </c>
      <c r="U249" s="2">
        <v>0</v>
      </c>
      <c r="V249" s="5">
        <v>0</v>
      </c>
      <c r="W249" s="6">
        <v>0</v>
      </c>
      <c r="X249" s="6">
        <v>0</v>
      </c>
      <c r="Y249" s="6">
        <v>6</v>
      </c>
      <c r="Z249" s="6">
        <v>0</v>
      </c>
      <c r="AA249" s="6">
        <v>0</v>
      </c>
      <c r="AB249" s="1"/>
    </row>
    <row r="250" spans="1:28" x14ac:dyDescent="0.3">
      <c r="A250" s="11" t="s">
        <v>808</v>
      </c>
      <c r="B250" s="4" t="s">
        <v>497</v>
      </c>
      <c r="C250" s="2">
        <v>17.75</v>
      </c>
      <c r="D250" s="2">
        <v>0</v>
      </c>
      <c r="E250" s="2">
        <v>0</v>
      </c>
      <c r="F250" s="2">
        <v>0</v>
      </c>
      <c r="G250" s="5">
        <v>0</v>
      </c>
      <c r="H250" s="2">
        <v>17.75</v>
      </c>
      <c r="I250" s="2">
        <v>0</v>
      </c>
      <c r="J250" s="2">
        <v>0</v>
      </c>
      <c r="K250" s="2">
        <v>0</v>
      </c>
      <c r="L250" s="5">
        <v>0</v>
      </c>
      <c r="M250" s="2">
        <v>17.75</v>
      </c>
      <c r="N250" s="2">
        <v>0</v>
      </c>
      <c r="O250" s="2">
        <v>0</v>
      </c>
      <c r="P250" s="2">
        <v>0</v>
      </c>
      <c r="Q250" s="5">
        <v>0</v>
      </c>
      <c r="R250" s="2">
        <v>17.75</v>
      </c>
      <c r="S250" s="2">
        <v>0</v>
      </c>
      <c r="T250" s="2">
        <v>0</v>
      </c>
      <c r="U250" s="2">
        <v>0</v>
      </c>
      <c r="V250" s="5">
        <v>0</v>
      </c>
      <c r="W250" s="6">
        <v>18</v>
      </c>
      <c r="X250" s="6">
        <v>0</v>
      </c>
      <c r="Y250" s="6">
        <v>0</v>
      </c>
      <c r="Z250" s="6">
        <v>0</v>
      </c>
      <c r="AA250" s="6">
        <v>0</v>
      </c>
      <c r="AB250" s="1"/>
    </row>
    <row r="251" spans="1:28" x14ac:dyDescent="0.3">
      <c r="A251" s="11" t="s">
        <v>498</v>
      </c>
      <c r="B251" s="4" t="s">
        <v>497</v>
      </c>
      <c r="C251" s="2">
        <v>0</v>
      </c>
      <c r="D251" s="2">
        <v>0</v>
      </c>
      <c r="E251" s="2">
        <v>8.75</v>
      </c>
      <c r="F251" s="2">
        <v>0</v>
      </c>
      <c r="G251" s="5">
        <v>15.5</v>
      </c>
      <c r="H251" s="2">
        <v>0</v>
      </c>
      <c r="I251" s="2">
        <v>0</v>
      </c>
      <c r="J251" s="2">
        <v>8.75</v>
      </c>
      <c r="K251" s="2">
        <v>0</v>
      </c>
      <c r="L251" s="5">
        <v>15.5</v>
      </c>
      <c r="M251" s="2">
        <v>0</v>
      </c>
      <c r="N251" s="2">
        <v>0</v>
      </c>
      <c r="O251" s="2">
        <v>8.75</v>
      </c>
      <c r="P251" s="2">
        <v>0</v>
      </c>
      <c r="Q251" s="5">
        <v>15.5</v>
      </c>
      <c r="R251" s="2">
        <v>0</v>
      </c>
      <c r="S251" s="2">
        <v>0</v>
      </c>
      <c r="T251" s="2">
        <v>8.75</v>
      </c>
      <c r="U251" s="2">
        <v>0</v>
      </c>
      <c r="V251" s="5">
        <v>15.5</v>
      </c>
      <c r="W251" s="6">
        <v>0</v>
      </c>
      <c r="X251" s="6">
        <v>0</v>
      </c>
      <c r="Y251" s="6">
        <v>9</v>
      </c>
      <c r="Z251" s="6">
        <v>0</v>
      </c>
      <c r="AA251" s="6">
        <v>16</v>
      </c>
      <c r="AB251" s="1"/>
    </row>
    <row r="252" spans="1:28" x14ac:dyDescent="0.3">
      <c r="A252" s="11" t="s">
        <v>178</v>
      </c>
      <c r="B252" s="4" t="s">
        <v>133</v>
      </c>
      <c r="C252" s="2">
        <v>11.5</v>
      </c>
      <c r="D252" s="2">
        <v>16.5</v>
      </c>
      <c r="E252" s="2">
        <v>1</v>
      </c>
      <c r="F252" s="2">
        <v>0</v>
      </c>
      <c r="G252" s="5">
        <v>0</v>
      </c>
      <c r="H252" s="2">
        <v>11.5</v>
      </c>
      <c r="I252" s="2">
        <v>16.5</v>
      </c>
      <c r="J252" s="2">
        <v>1</v>
      </c>
      <c r="K252" s="2">
        <v>0</v>
      </c>
      <c r="L252" s="5">
        <v>0</v>
      </c>
      <c r="M252" s="2">
        <v>11.5</v>
      </c>
      <c r="N252" s="2">
        <v>16.5</v>
      </c>
      <c r="O252" s="2">
        <v>1</v>
      </c>
      <c r="P252" s="2">
        <v>0</v>
      </c>
      <c r="Q252" s="5">
        <v>0</v>
      </c>
      <c r="R252" s="2">
        <v>11.5</v>
      </c>
      <c r="S252" s="2">
        <v>16.5</v>
      </c>
      <c r="T252" s="2">
        <v>1</v>
      </c>
      <c r="U252" s="2">
        <v>0</v>
      </c>
      <c r="V252" s="5">
        <v>0</v>
      </c>
      <c r="W252" s="6">
        <v>12</v>
      </c>
      <c r="X252" s="6">
        <v>17</v>
      </c>
      <c r="Y252" s="6">
        <v>1</v>
      </c>
      <c r="Z252" s="6">
        <v>0</v>
      </c>
      <c r="AA252" s="6">
        <v>0</v>
      </c>
      <c r="AB252" s="1"/>
    </row>
    <row r="253" spans="1:28" x14ac:dyDescent="0.3">
      <c r="A253" s="11" t="s">
        <v>487</v>
      </c>
      <c r="B253" s="4" t="s">
        <v>133</v>
      </c>
      <c r="C253" s="2">
        <v>22.5</v>
      </c>
      <c r="D253" s="2">
        <v>10.5</v>
      </c>
      <c r="E253" s="2">
        <v>0</v>
      </c>
      <c r="F253" s="2">
        <v>0</v>
      </c>
      <c r="G253" s="5">
        <v>55.25</v>
      </c>
      <c r="H253" s="2">
        <v>22.5</v>
      </c>
      <c r="I253" s="2">
        <v>10.5</v>
      </c>
      <c r="J253" s="2">
        <v>0</v>
      </c>
      <c r="K253" s="2">
        <v>0</v>
      </c>
      <c r="L253" s="5">
        <v>55.25</v>
      </c>
      <c r="M253" s="2">
        <v>22.5</v>
      </c>
      <c r="N253" s="2">
        <v>10.5</v>
      </c>
      <c r="O253" s="2">
        <v>0</v>
      </c>
      <c r="P253" s="2">
        <v>0</v>
      </c>
      <c r="Q253" s="5">
        <v>55.25</v>
      </c>
      <c r="R253" s="2">
        <v>22.5</v>
      </c>
      <c r="S253" s="2">
        <v>10.5</v>
      </c>
      <c r="T253" s="2">
        <v>0</v>
      </c>
      <c r="U253" s="2">
        <v>0</v>
      </c>
      <c r="V253" s="5">
        <v>55.25</v>
      </c>
      <c r="W253" s="6">
        <v>23</v>
      </c>
      <c r="X253" s="6">
        <v>11</v>
      </c>
      <c r="Y253" s="6">
        <v>0</v>
      </c>
      <c r="Z253" s="6">
        <v>0</v>
      </c>
      <c r="AA253" s="6">
        <v>56</v>
      </c>
      <c r="AB253" s="1"/>
    </row>
    <row r="254" spans="1:28" x14ac:dyDescent="0.3">
      <c r="A254" s="11" t="s">
        <v>669</v>
      </c>
      <c r="B254" s="4" t="s">
        <v>133</v>
      </c>
      <c r="C254" s="2">
        <v>0</v>
      </c>
      <c r="D254" s="2">
        <v>0</v>
      </c>
      <c r="E254" s="2">
        <v>0</v>
      </c>
      <c r="F254" s="2">
        <v>0</v>
      </c>
      <c r="G254" s="5">
        <v>1.25</v>
      </c>
      <c r="H254" s="2">
        <v>0</v>
      </c>
      <c r="I254" s="2">
        <v>0</v>
      </c>
      <c r="J254" s="2">
        <v>0</v>
      </c>
      <c r="K254" s="2">
        <v>0</v>
      </c>
      <c r="L254" s="5">
        <v>1.25</v>
      </c>
      <c r="M254" s="2">
        <v>0</v>
      </c>
      <c r="N254" s="2">
        <v>0</v>
      </c>
      <c r="O254" s="2">
        <v>0</v>
      </c>
      <c r="P254" s="2">
        <v>0</v>
      </c>
      <c r="Q254" s="5">
        <v>1.25</v>
      </c>
      <c r="R254" s="2">
        <v>0</v>
      </c>
      <c r="S254" s="2">
        <v>0</v>
      </c>
      <c r="T254" s="2">
        <v>0</v>
      </c>
      <c r="U254" s="2">
        <v>0</v>
      </c>
      <c r="V254" s="5">
        <v>1.25</v>
      </c>
      <c r="W254" s="6">
        <v>0</v>
      </c>
      <c r="X254" s="6">
        <v>0</v>
      </c>
      <c r="Y254" s="6">
        <v>0</v>
      </c>
      <c r="Z254" s="6">
        <v>0</v>
      </c>
      <c r="AA254" s="6">
        <v>2</v>
      </c>
      <c r="AB254" s="1"/>
    </row>
    <row r="255" spans="1:28" x14ac:dyDescent="0.3">
      <c r="A255" s="11" t="s">
        <v>179</v>
      </c>
      <c r="B255" s="4" t="s">
        <v>133</v>
      </c>
      <c r="C255" s="2">
        <v>0</v>
      </c>
      <c r="D255" s="2">
        <v>8.75</v>
      </c>
      <c r="E255" s="2">
        <v>6.75</v>
      </c>
      <c r="F255" s="2">
        <v>30</v>
      </c>
      <c r="G255" s="5">
        <v>28</v>
      </c>
      <c r="H255" s="2">
        <v>0</v>
      </c>
      <c r="I255" s="2">
        <v>8.75</v>
      </c>
      <c r="J255" s="2">
        <v>6.75</v>
      </c>
      <c r="K255" s="2">
        <v>30</v>
      </c>
      <c r="L255" s="5">
        <v>28</v>
      </c>
      <c r="M255" s="2">
        <v>0</v>
      </c>
      <c r="N255" s="2">
        <v>8.75</v>
      </c>
      <c r="O255" s="2">
        <v>6.75</v>
      </c>
      <c r="P255" s="2">
        <v>30</v>
      </c>
      <c r="Q255" s="5">
        <v>28</v>
      </c>
      <c r="R255" s="2">
        <v>0</v>
      </c>
      <c r="S255" s="2">
        <v>8.75</v>
      </c>
      <c r="T255" s="2">
        <v>6.75</v>
      </c>
      <c r="U255" s="2">
        <v>30</v>
      </c>
      <c r="V255" s="5">
        <v>28</v>
      </c>
      <c r="W255" s="6">
        <v>0</v>
      </c>
      <c r="X255" s="6">
        <v>9</v>
      </c>
      <c r="Y255" s="6">
        <v>7</v>
      </c>
      <c r="Z255" s="6">
        <v>30</v>
      </c>
      <c r="AA255" s="6">
        <v>28</v>
      </c>
      <c r="AB255" s="1"/>
    </row>
    <row r="256" spans="1:28" x14ac:dyDescent="0.3">
      <c r="A256" s="11" t="s">
        <v>469</v>
      </c>
      <c r="B256" s="4" t="s">
        <v>470</v>
      </c>
      <c r="C256" s="2">
        <v>0</v>
      </c>
      <c r="D256" s="2">
        <v>0</v>
      </c>
      <c r="E256" s="2">
        <v>0</v>
      </c>
      <c r="F256" s="2">
        <v>6.75</v>
      </c>
      <c r="G256" s="5">
        <v>0.75</v>
      </c>
      <c r="H256" s="2">
        <v>0</v>
      </c>
      <c r="I256" s="2">
        <v>0</v>
      </c>
      <c r="J256" s="2">
        <v>0</v>
      </c>
      <c r="K256" s="2">
        <v>6.75</v>
      </c>
      <c r="L256" s="5">
        <v>0.75</v>
      </c>
      <c r="M256" s="2">
        <v>0</v>
      </c>
      <c r="N256" s="2">
        <v>0</v>
      </c>
      <c r="O256" s="2">
        <v>0</v>
      </c>
      <c r="P256" s="2">
        <v>6.75</v>
      </c>
      <c r="Q256" s="5">
        <v>0.75</v>
      </c>
      <c r="R256" s="2">
        <v>0</v>
      </c>
      <c r="S256" s="2">
        <v>0</v>
      </c>
      <c r="T256" s="2">
        <v>0</v>
      </c>
      <c r="U256" s="2">
        <v>6.75</v>
      </c>
      <c r="V256" s="5">
        <v>0.75</v>
      </c>
      <c r="W256" s="6">
        <v>0</v>
      </c>
      <c r="X256" s="6">
        <v>0</v>
      </c>
      <c r="Y256" s="6">
        <v>0</v>
      </c>
      <c r="Z256" s="6">
        <v>7</v>
      </c>
      <c r="AA256" s="6">
        <v>1</v>
      </c>
      <c r="AB256" s="1"/>
    </row>
    <row r="257" spans="1:28" x14ac:dyDescent="0.3">
      <c r="A257" s="11" t="s">
        <v>656</v>
      </c>
      <c r="B257" s="4" t="s">
        <v>470</v>
      </c>
      <c r="C257" s="2">
        <v>0</v>
      </c>
      <c r="D257" s="2">
        <v>0</v>
      </c>
      <c r="E257" s="2">
        <v>8.5</v>
      </c>
      <c r="F257" s="2">
        <v>0</v>
      </c>
      <c r="G257" s="5">
        <v>10.25</v>
      </c>
      <c r="H257" s="2">
        <v>0</v>
      </c>
      <c r="I257" s="2">
        <v>0</v>
      </c>
      <c r="J257" s="2">
        <v>8.5</v>
      </c>
      <c r="K257" s="2">
        <v>0</v>
      </c>
      <c r="L257" s="5">
        <v>10.25</v>
      </c>
      <c r="M257" s="2">
        <v>0</v>
      </c>
      <c r="N257" s="2">
        <v>0</v>
      </c>
      <c r="O257" s="2">
        <v>8.5</v>
      </c>
      <c r="P257" s="2">
        <v>0</v>
      </c>
      <c r="Q257" s="5">
        <v>10.25</v>
      </c>
      <c r="R257" s="2">
        <v>0</v>
      </c>
      <c r="S257" s="2">
        <v>0</v>
      </c>
      <c r="T257" s="2">
        <v>8.5</v>
      </c>
      <c r="U257" s="2">
        <v>0</v>
      </c>
      <c r="V257" s="5">
        <v>10.25</v>
      </c>
      <c r="W257" s="6">
        <v>0</v>
      </c>
      <c r="X257" s="6">
        <v>0</v>
      </c>
      <c r="Y257" s="6">
        <v>9</v>
      </c>
      <c r="Z257" s="6">
        <v>0</v>
      </c>
      <c r="AA257" s="6">
        <v>11</v>
      </c>
      <c r="AB257" s="1"/>
    </row>
    <row r="258" spans="1:28" x14ac:dyDescent="0.3">
      <c r="A258" s="11" t="s">
        <v>180</v>
      </c>
      <c r="B258" s="4" t="s">
        <v>134</v>
      </c>
      <c r="C258" s="2">
        <v>12.25</v>
      </c>
      <c r="D258" s="2">
        <v>0</v>
      </c>
      <c r="E258" s="2">
        <v>0</v>
      </c>
      <c r="F258" s="2">
        <v>0</v>
      </c>
      <c r="G258" s="5">
        <v>4.5</v>
      </c>
      <c r="H258" s="2">
        <v>12.25</v>
      </c>
      <c r="I258" s="2">
        <v>0</v>
      </c>
      <c r="J258" s="2">
        <v>0</v>
      </c>
      <c r="K258" s="2">
        <v>0</v>
      </c>
      <c r="L258" s="5">
        <v>4.5</v>
      </c>
      <c r="M258" s="2">
        <v>12.25</v>
      </c>
      <c r="N258" s="2">
        <v>0</v>
      </c>
      <c r="O258" s="2">
        <v>0</v>
      </c>
      <c r="P258" s="2">
        <v>0</v>
      </c>
      <c r="Q258" s="5">
        <v>4.5</v>
      </c>
      <c r="R258" s="2">
        <v>12.25</v>
      </c>
      <c r="S258" s="2">
        <v>0</v>
      </c>
      <c r="T258" s="2">
        <v>0</v>
      </c>
      <c r="U258" s="2">
        <v>0</v>
      </c>
      <c r="V258" s="5">
        <v>4.5</v>
      </c>
      <c r="W258" s="6">
        <v>13</v>
      </c>
      <c r="X258" s="6">
        <v>0</v>
      </c>
      <c r="Y258" s="6">
        <v>0</v>
      </c>
      <c r="Z258" s="6">
        <v>0</v>
      </c>
      <c r="AA258" s="6">
        <v>5</v>
      </c>
      <c r="AB258" s="1"/>
    </row>
    <row r="259" spans="1:28" x14ac:dyDescent="0.3">
      <c r="A259" s="11" t="s">
        <v>194</v>
      </c>
      <c r="B259" s="4" t="s">
        <v>134</v>
      </c>
      <c r="C259" s="2">
        <v>0</v>
      </c>
      <c r="D259" s="2">
        <v>0</v>
      </c>
      <c r="E259" s="2">
        <v>7</v>
      </c>
      <c r="F259" s="2">
        <v>3.5</v>
      </c>
      <c r="G259" s="5">
        <v>0</v>
      </c>
      <c r="H259" s="2">
        <v>0</v>
      </c>
      <c r="I259" s="2">
        <v>0</v>
      </c>
      <c r="J259" s="2">
        <v>7</v>
      </c>
      <c r="K259" s="2">
        <v>3.5</v>
      </c>
      <c r="L259" s="5">
        <v>0</v>
      </c>
      <c r="M259" s="2">
        <v>0</v>
      </c>
      <c r="N259" s="2">
        <v>0</v>
      </c>
      <c r="O259" s="2">
        <v>7</v>
      </c>
      <c r="P259" s="2">
        <v>3.5</v>
      </c>
      <c r="Q259" s="5">
        <v>0</v>
      </c>
      <c r="R259" s="2">
        <v>0</v>
      </c>
      <c r="S259" s="2">
        <v>0</v>
      </c>
      <c r="T259" s="2">
        <v>7</v>
      </c>
      <c r="U259" s="2">
        <v>3.5</v>
      </c>
      <c r="V259" s="5">
        <v>0</v>
      </c>
      <c r="W259" s="6">
        <v>0</v>
      </c>
      <c r="X259" s="6">
        <v>0</v>
      </c>
      <c r="Y259" s="6">
        <v>7</v>
      </c>
      <c r="Z259" s="6">
        <v>4</v>
      </c>
      <c r="AA259" s="6">
        <v>0</v>
      </c>
      <c r="AB259" s="1"/>
    </row>
    <row r="260" spans="1:28" x14ac:dyDescent="0.3">
      <c r="A260" s="11" t="s">
        <v>651</v>
      </c>
      <c r="B260" s="4" t="s">
        <v>199</v>
      </c>
      <c r="C260" s="2">
        <v>9.5</v>
      </c>
      <c r="D260" s="2">
        <v>0</v>
      </c>
      <c r="E260" s="2">
        <v>0</v>
      </c>
      <c r="F260" s="2">
        <v>0</v>
      </c>
      <c r="G260" s="5">
        <v>0</v>
      </c>
      <c r="H260" s="2">
        <v>9.5</v>
      </c>
      <c r="I260" s="2">
        <v>0</v>
      </c>
      <c r="J260" s="2">
        <v>0</v>
      </c>
      <c r="K260" s="2">
        <v>0</v>
      </c>
      <c r="L260" s="5">
        <v>0</v>
      </c>
      <c r="M260" s="2">
        <v>9.5</v>
      </c>
      <c r="N260" s="2">
        <v>0</v>
      </c>
      <c r="O260" s="2">
        <v>0</v>
      </c>
      <c r="P260" s="2">
        <v>0</v>
      </c>
      <c r="Q260" s="5">
        <v>0</v>
      </c>
      <c r="R260" s="2">
        <v>9.5</v>
      </c>
      <c r="S260" s="2">
        <v>0</v>
      </c>
      <c r="T260" s="2">
        <v>0</v>
      </c>
      <c r="U260" s="2">
        <v>0</v>
      </c>
      <c r="V260" s="5">
        <v>0</v>
      </c>
      <c r="W260" s="6">
        <v>10</v>
      </c>
      <c r="X260" s="6">
        <v>0</v>
      </c>
      <c r="Y260" s="6">
        <v>0</v>
      </c>
      <c r="Z260" s="6">
        <v>0</v>
      </c>
      <c r="AA260" s="6">
        <v>0</v>
      </c>
      <c r="AB260" s="1"/>
    </row>
    <row r="261" spans="1:28" x14ac:dyDescent="0.3">
      <c r="A261" s="11" t="s">
        <v>181</v>
      </c>
      <c r="B261" s="4" t="s">
        <v>858</v>
      </c>
      <c r="C261" s="2">
        <v>0</v>
      </c>
      <c r="D261" s="2">
        <v>0</v>
      </c>
      <c r="E261" s="2">
        <v>16.25</v>
      </c>
      <c r="F261" s="2">
        <v>0</v>
      </c>
      <c r="G261" s="5">
        <v>0</v>
      </c>
      <c r="H261" s="2">
        <v>0</v>
      </c>
      <c r="I261" s="2">
        <v>0</v>
      </c>
      <c r="J261" s="2">
        <v>16.25</v>
      </c>
      <c r="K261" s="2">
        <v>0</v>
      </c>
      <c r="L261" s="5">
        <v>0</v>
      </c>
      <c r="M261" s="2">
        <v>0</v>
      </c>
      <c r="N261" s="2">
        <v>0</v>
      </c>
      <c r="O261" s="2">
        <v>16.25</v>
      </c>
      <c r="P261" s="2">
        <v>0</v>
      </c>
      <c r="Q261" s="5">
        <v>0</v>
      </c>
      <c r="R261" s="2">
        <v>0</v>
      </c>
      <c r="S261" s="2">
        <v>0</v>
      </c>
      <c r="T261" s="2">
        <v>16.25</v>
      </c>
      <c r="U261" s="2">
        <v>0</v>
      </c>
      <c r="V261" s="5">
        <v>0</v>
      </c>
      <c r="W261" s="6">
        <v>0</v>
      </c>
      <c r="X261" s="6">
        <v>0</v>
      </c>
      <c r="Y261" s="6">
        <v>17</v>
      </c>
      <c r="Z261" s="6">
        <v>0</v>
      </c>
      <c r="AA261" s="6">
        <v>0</v>
      </c>
      <c r="AB261" s="1"/>
    </row>
    <row r="262" spans="1:28" x14ac:dyDescent="0.3">
      <c r="A262" s="11" t="s">
        <v>811</v>
      </c>
      <c r="B262" s="4" t="s">
        <v>812</v>
      </c>
      <c r="C262" s="2">
        <v>9</v>
      </c>
      <c r="D262" s="2">
        <v>0</v>
      </c>
      <c r="E262" s="2">
        <v>24.75</v>
      </c>
      <c r="F262" s="2">
        <v>0</v>
      </c>
      <c r="G262" s="5">
        <v>0</v>
      </c>
      <c r="H262" s="2">
        <v>9</v>
      </c>
      <c r="I262" s="2">
        <v>0</v>
      </c>
      <c r="J262" s="2">
        <v>24.75</v>
      </c>
      <c r="K262" s="2">
        <v>0</v>
      </c>
      <c r="L262" s="5">
        <v>0</v>
      </c>
      <c r="M262" s="2">
        <v>9</v>
      </c>
      <c r="N262" s="2">
        <v>0</v>
      </c>
      <c r="O262" s="2">
        <v>24.75</v>
      </c>
      <c r="P262" s="2">
        <v>0</v>
      </c>
      <c r="Q262" s="5">
        <v>0</v>
      </c>
      <c r="R262" s="2">
        <v>9</v>
      </c>
      <c r="S262" s="2">
        <v>0</v>
      </c>
      <c r="T262" s="2">
        <v>24.75</v>
      </c>
      <c r="U262" s="2">
        <v>0</v>
      </c>
      <c r="V262" s="5">
        <v>0</v>
      </c>
      <c r="W262" s="6">
        <v>9</v>
      </c>
      <c r="X262" s="6">
        <v>0</v>
      </c>
      <c r="Y262" s="6">
        <v>25</v>
      </c>
      <c r="Z262" s="6">
        <v>0</v>
      </c>
      <c r="AA262" s="6">
        <v>0</v>
      </c>
      <c r="AB262" s="1"/>
    </row>
    <row r="263" spans="1:28" x14ac:dyDescent="0.3">
      <c r="A263" s="11" t="s">
        <v>655</v>
      </c>
      <c r="B263" s="4" t="s">
        <v>461</v>
      </c>
      <c r="C263" s="2">
        <v>0</v>
      </c>
      <c r="D263" s="2">
        <v>0</v>
      </c>
      <c r="E263" s="2">
        <v>0.25</v>
      </c>
      <c r="F263" s="2">
        <v>6.25</v>
      </c>
      <c r="G263" s="5">
        <v>0</v>
      </c>
      <c r="H263" s="2">
        <v>0</v>
      </c>
      <c r="I263" s="2">
        <v>0</v>
      </c>
      <c r="J263" s="2">
        <v>0.25</v>
      </c>
      <c r="K263" s="2">
        <v>6.25</v>
      </c>
      <c r="L263" s="5">
        <v>0</v>
      </c>
      <c r="M263" s="2">
        <v>0</v>
      </c>
      <c r="N263" s="2">
        <v>0</v>
      </c>
      <c r="O263" s="2">
        <v>0.25</v>
      </c>
      <c r="P263" s="2">
        <v>6.25</v>
      </c>
      <c r="Q263" s="5">
        <v>0</v>
      </c>
      <c r="R263" s="2">
        <v>0</v>
      </c>
      <c r="S263" s="2">
        <v>0</v>
      </c>
      <c r="T263" s="2">
        <v>0.25</v>
      </c>
      <c r="U263" s="2">
        <v>6.25</v>
      </c>
      <c r="V263" s="5">
        <v>0</v>
      </c>
      <c r="W263" s="6">
        <v>0</v>
      </c>
      <c r="X263" s="6">
        <v>0</v>
      </c>
      <c r="Y263" s="6">
        <v>1</v>
      </c>
      <c r="Z263" s="6">
        <v>7</v>
      </c>
      <c r="AA263" s="6">
        <v>0</v>
      </c>
      <c r="AB263" s="1"/>
    </row>
    <row r="264" spans="1:28" x14ac:dyDescent="0.3">
      <c r="A264" s="11" t="s">
        <v>662</v>
      </c>
      <c r="B264" s="4" t="s">
        <v>461</v>
      </c>
      <c r="C264" s="2">
        <v>4.75</v>
      </c>
      <c r="D264" s="2">
        <v>0</v>
      </c>
      <c r="E264" s="2">
        <v>0</v>
      </c>
      <c r="F264" s="2">
        <v>0</v>
      </c>
      <c r="G264" s="5">
        <v>0</v>
      </c>
      <c r="H264" s="2">
        <v>4.75</v>
      </c>
      <c r="I264" s="2">
        <v>0</v>
      </c>
      <c r="J264" s="2">
        <v>0</v>
      </c>
      <c r="K264" s="2">
        <v>0</v>
      </c>
      <c r="L264" s="5">
        <v>0</v>
      </c>
      <c r="M264" s="2">
        <v>4.75</v>
      </c>
      <c r="N264" s="2">
        <v>0</v>
      </c>
      <c r="O264" s="2">
        <v>0</v>
      </c>
      <c r="P264" s="2">
        <v>0</v>
      </c>
      <c r="Q264" s="5">
        <v>0</v>
      </c>
      <c r="R264" s="2">
        <v>4.75</v>
      </c>
      <c r="S264" s="2">
        <v>0</v>
      </c>
      <c r="T264" s="2">
        <v>0</v>
      </c>
      <c r="U264" s="2">
        <v>0</v>
      </c>
      <c r="V264" s="5">
        <v>0</v>
      </c>
      <c r="W264" s="6">
        <v>5</v>
      </c>
      <c r="X264" s="6">
        <v>0</v>
      </c>
      <c r="Y264" s="6">
        <v>0</v>
      </c>
      <c r="Z264" s="6">
        <v>0</v>
      </c>
      <c r="AA264" s="6">
        <v>0</v>
      </c>
      <c r="AB264" s="1"/>
    </row>
    <row r="265" spans="1:28" x14ac:dyDescent="0.3">
      <c r="A265" s="11" t="s">
        <v>460</v>
      </c>
      <c r="B265" s="4" t="s">
        <v>461</v>
      </c>
      <c r="C265" s="2">
        <v>3.25</v>
      </c>
      <c r="D265" s="2">
        <v>26.75</v>
      </c>
      <c r="E265" s="2">
        <v>13.5</v>
      </c>
      <c r="F265" s="2">
        <v>12.25</v>
      </c>
      <c r="G265" s="5">
        <v>3</v>
      </c>
      <c r="H265" s="2">
        <v>3.25</v>
      </c>
      <c r="I265" s="2">
        <v>26.75</v>
      </c>
      <c r="J265" s="2">
        <v>13.5</v>
      </c>
      <c r="K265" s="2">
        <v>12.25</v>
      </c>
      <c r="L265" s="5">
        <v>3</v>
      </c>
      <c r="M265" s="2">
        <v>3.25</v>
      </c>
      <c r="N265" s="2">
        <v>26.75</v>
      </c>
      <c r="O265" s="2">
        <v>13.5</v>
      </c>
      <c r="P265" s="2">
        <v>12.25</v>
      </c>
      <c r="Q265" s="5">
        <v>3</v>
      </c>
      <c r="R265" s="2">
        <v>3.25</v>
      </c>
      <c r="S265" s="2">
        <v>26.75</v>
      </c>
      <c r="T265" s="2">
        <v>13.5</v>
      </c>
      <c r="U265" s="2">
        <v>12.25</v>
      </c>
      <c r="V265" s="5">
        <v>3</v>
      </c>
      <c r="W265" s="6">
        <v>4</v>
      </c>
      <c r="X265" s="6">
        <v>27</v>
      </c>
      <c r="Y265" s="6">
        <v>14</v>
      </c>
      <c r="Z265" s="6">
        <v>13</v>
      </c>
      <c r="AA265" s="6">
        <v>3</v>
      </c>
      <c r="AB265" s="1"/>
    </row>
    <row r="266" spans="1:28" x14ac:dyDescent="0.3">
      <c r="A266" s="11" t="s">
        <v>813</v>
      </c>
      <c r="B266" s="4" t="s">
        <v>463</v>
      </c>
      <c r="C266" s="2">
        <v>0</v>
      </c>
      <c r="D266" s="2">
        <v>0</v>
      </c>
      <c r="E266" s="2">
        <v>1</v>
      </c>
      <c r="F266" s="2">
        <v>4.25</v>
      </c>
      <c r="G266" s="5">
        <v>0</v>
      </c>
      <c r="H266" s="2">
        <v>0</v>
      </c>
      <c r="I266" s="2">
        <v>0</v>
      </c>
      <c r="J266" s="2">
        <v>1</v>
      </c>
      <c r="K266" s="2">
        <v>4.25</v>
      </c>
      <c r="L266" s="5">
        <v>0</v>
      </c>
      <c r="M266" s="2">
        <v>0</v>
      </c>
      <c r="N266" s="2">
        <v>0</v>
      </c>
      <c r="O266" s="2">
        <v>1</v>
      </c>
      <c r="P266" s="2">
        <v>4.25</v>
      </c>
      <c r="Q266" s="5">
        <v>0</v>
      </c>
      <c r="R266" s="2">
        <v>0</v>
      </c>
      <c r="S266" s="2">
        <v>0</v>
      </c>
      <c r="T266" s="2">
        <v>1</v>
      </c>
      <c r="U266" s="2">
        <v>4.25</v>
      </c>
      <c r="V266" s="5">
        <v>0</v>
      </c>
      <c r="W266" s="6">
        <v>0</v>
      </c>
      <c r="X266" s="6">
        <v>0</v>
      </c>
      <c r="Y266" s="6">
        <v>1</v>
      </c>
      <c r="Z266" s="6">
        <v>5</v>
      </c>
      <c r="AA266" s="6">
        <v>0</v>
      </c>
      <c r="AB266" s="1"/>
    </row>
    <row r="267" spans="1:28" x14ac:dyDescent="0.3">
      <c r="A267" s="11" t="s">
        <v>462</v>
      </c>
      <c r="B267" s="4" t="s">
        <v>463</v>
      </c>
      <c r="C267" s="2">
        <v>1.5</v>
      </c>
      <c r="D267" s="2">
        <v>0</v>
      </c>
      <c r="E267" s="2">
        <v>3.75</v>
      </c>
      <c r="F267" s="2">
        <v>0</v>
      </c>
      <c r="G267" s="5">
        <v>0</v>
      </c>
      <c r="H267" s="2">
        <v>1.5</v>
      </c>
      <c r="I267" s="2">
        <v>0</v>
      </c>
      <c r="J267" s="2">
        <v>3.75</v>
      </c>
      <c r="K267" s="2">
        <v>0</v>
      </c>
      <c r="L267" s="5">
        <v>0</v>
      </c>
      <c r="M267" s="2">
        <v>1.5</v>
      </c>
      <c r="N267" s="2">
        <v>0</v>
      </c>
      <c r="O267" s="2">
        <v>3.75</v>
      </c>
      <c r="P267" s="2">
        <v>0</v>
      </c>
      <c r="Q267" s="5">
        <v>0</v>
      </c>
      <c r="R267" s="2">
        <v>1.5</v>
      </c>
      <c r="S267" s="2">
        <v>0</v>
      </c>
      <c r="T267" s="2">
        <v>3.75</v>
      </c>
      <c r="U267" s="2">
        <v>0</v>
      </c>
      <c r="V267" s="5">
        <v>0</v>
      </c>
      <c r="W267" s="6">
        <v>2</v>
      </c>
      <c r="X267" s="6">
        <v>0</v>
      </c>
      <c r="Y267" s="6">
        <v>4</v>
      </c>
      <c r="Z267" s="6">
        <v>0</v>
      </c>
      <c r="AA267" s="6">
        <v>0</v>
      </c>
      <c r="AB267" s="1"/>
    </row>
    <row r="268" spans="1:28" x14ac:dyDescent="0.3">
      <c r="A268" s="11" t="s">
        <v>867</v>
      </c>
      <c r="B268" s="4" t="s">
        <v>860</v>
      </c>
      <c r="C268" s="2">
        <v>7.75</v>
      </c>
      <c r="D268" s="2">
        <v>0</v>
      </c>
      <c r="E268" s="2">
        <v>8</v>
      </c>
      <c r="F268" s="2">
        <v>0</v>
      </c>
      <c r="G268" s="5">
        <v>0</v>
      </c>
      <c r="H268" s="2">
        <v>7.75</v>
      </c>
      <c r="I268" s="2">
        <v>0</v>
      </c>
      <c r="J268" s="2">
        <v>8</v>
      </c>
      <c r="K268" s="2">
        <v>0</v>
      </c>
      <c r="L268" s="5">
        <v>0</v>
      </c>
      <c r="M268" s="2">
        <v>7.75</v>
      </c>
      <c r="N268" s="2">
        <v>0</v>
      </c>
      <c r="O268" s="2">
        <v>8</v>
      </c>
      <c r="P268" s="2">
        <v>0</v>
      </c>
      <c r="Q268" s="5">
        <v>0</v>
      </c>
      <c r="R268" s="2">
        <v>7.75</v>
      </c>
      <c r="S268" s="2">
        <v>0</v>
      </c>
      <c r="T268" s="2">
        <v>8</v>
      </c>
      <c r="U268" s="2">
        <v>0</v>
      </c>
      <c r="V268" s="5">
        <v>0</v>
      </c>
      <c r="W268" s="6">
        <v>8</v>
      </c>
      <c r="X268" s="6">
        <v>0</v>
      </c>
      <c r="Y268" s="6">
        <v>8</v>
      </c>
      <c r="Z268" s="6">
        <v>0</v>
      </c>
      <c r="AA268" s="6">
        <v>0</v>
      </c>
      <c r="AB268" s="1"/>
    </row>
    <row r="269" spans="1:28" x14ac:dyDescent="0.3">
      <c r="A269" s="11" t="s">
        <v>499</v>
      </c>
      <c r="B269" s="4" t="s">
        <v>860</v>
      </c>
      <c r="C269" s="2">
        <v>0</v>
      </c>
      <c r="D269" s="2">
        <v>0</v>
      </c>
      <c r="E269" s="2">
        <v>0</v>
      </c>
      <c r="F269" s="2">
        <v>0</v>
      </c>
      <c r="G269" s="5">
        <v>16</v>
      </c>
      <c r="H269" s="2">
        <v>0</v>
      </c>
      <c r="I269" s="2">
        <v>0</v>
      </c>
      <c r="J269" s="2">
        <v>0</v>
      </c>
      <c r="K269" s="2">
        <v>0</v>
      </c>
      <c r="L269" s="5">
        <v>16</v>
      </c>
      <c r="M269" s="2">
        <v>0</v>
      </c>
      <c r="N269" s="2">
        <v>0</v>
      </c>
      <c r="O269" s="2">
        <v>0</v>
      </c>
      <c r="P269" s="2">
        <v>0</v>
      </c>
      <c r="Q269" s="5">
        <v>16</v>
      </c>
      <c r="R269" s="2">
        <v>0</v>
      </c>
      <c r="S269" s="2">
        <v>0</v>
      </c>
      <c r="T269" s="2">
        <v>0</v>
      </c>
      <c r="U269" s="2">
        <v>0</v>
      </c>
      <c r="V269" s="5">
        <v>16</v>
      </c>
      <c r="W269" s="6">
        <v>0</v>
      </c>
      <c r="X269" s="6">
        <v>0</v>
      </c>
      <c r="Y269" s="6">
        <v>0</v>
      </c>
      <c r="Z269" s="6">
        <v>0</v>
      </c>
      <c r="AA269" s="6">
        <v>16</v>
      </c>
      <c r="AB269" s="1"/>
    </row>
    <row r="270" spans="1:28" x14ac:dyDescent="0.3">
      <c r="A270" s="11" t="s">
        <v>485</v>
      </c>
      <c r="B270" s="4" t="s">
        <v>491</v>
      </c>
      <c r="C270" s="2">
        <v>0</v>
      </c>
      <c r="D270" s="2">
        <v>0</v>
      </c>
      <c r="E270" s="2">
        <v>0</v>
      </c>
      <c r="F270" s="2">
        <v>1</v>
      </c>
      <c r="G270" s="5">
        <v>0</v>
      </c>
      <c r="H270" s="2">
        <v>0</v>
      </c>
      <c r="I270" s="2">
        <v>0</v>
      </c>
      <c r="J270" s="2">
        <v>0</v>
      </c>
      <c r="K270" s="2">
        <v>1</v>
      </c>
      <c r="L270" s="5">
        <v>0</v>
      </c>
      <c r="M270" s="2">
        <v>0</v>
      </c>
      <c r="N270" s="2">
        <v>0</v>
      </c>
      <c r="O270" s="2">
        <v>0</v>
      </c>
      <c r="P270" s="2">
        <v>1</v>
      </c>
      <c r="Q270" s="5">
        <v>0</v>
      </c>
      <c r="R270" s="2">
        <v>0</v>
      </c>
      <c r="S270" s="2">
        <v>0</v>
      </c>
      <c r="T270" s="2">
        <v>0</v>
      </c>
      <c r="U270" s="2">
        <v>1</v>
      </c>
      <c r="V270" s="5">
        <v>0</v>
      </c>
      <c r="W270" s="6">
        <v>0</v>
      </c>
      <c r="X270" s="6">
        <v>0</v>
      </c>
      <c r="Y270" s="6">
        <v>0</v>
      </c>
      <c r="Z270" s="6">
        <v>1</v>
      </c>
      <c r="AA270" s="6">
        <v>0</v>
      </c>
      <c r="AB270" s="1"/>
    </row>
    <row r="271" spans="1:28" x14ac:dyDescent="0.3">
      <c r="A271" s="11" t="s">
        <v>182</v>
      </c>
      <c r="B271" s="4" t="s">
        <v>491</v>
      </c>
      <c r="C271" s="2">
        <v>10.5</v>
      </c>
      <c r="D271" s="2">
        <v>8</v>
      </c>
      <c r="E271" s="2">
        <v>0</v>
      </c>
      <c r="F271" s="2">
        <v>0</v>
      </c>
      <c r="G271" s="5">
        <v>0</v>
      </c>
      <c r="H271" s="2">
        <v>10.5</v>
      </c>
      <c r="I271" s="2">
        <v>8</v>
      </c>
      <c r="J271" s="2">
        <v>0</v>
      </c>
      <c r="K271" s="2">
        <v>0</v>
      </c>
      <c r="L271" s="5">
        <v>0</v>
      </c>
      <c r="M271" s="2">
        <v>10.5</v>
      </c>
      <c r="N271" s="2">
        <v>8</v>
      </c>
      <c r="O271" s="2">
        <v>0</v>
      </c>
      <c r="P271" s="2">
        <v>0</v>
      </c>
      <c r="Q271" s="5">
        <v>0</v>
      </c>
      <c r="R271" s="2">
        <v>10.5</v>
      </c>
      <c r="S271" s="2">
        <v>8</v>
      </c>
      <c r="T271" s="2">
        <v>0</v>
      </c>
      <c r="U271" s="2">
        <v>0</v>
      </c>
      <c r="V271" s="5">
        <v>0</v>
      </c>
      <c r="W271" s="6">
        <v>11</v>
      </c>
      <c r="X271" s="6">
        <v>8</v>
      </c>
      <c r="Y271" s="6">
        <v>0</v>
      </c>
      <c r="Z271" s="6">
        <v>0</v>
      </c>
      <c r="AA271" s="6">
        <v>0</v>
      </c>
      <c r="AB271" s="1"/>
    </row>
    <row r="272" spans="1:28" x14ac:dyDescent="0.3">
      <c r="A272" s="11" t="s">
        <v>670</v>
      </c>
      <c r="B272" s="4" t="s">
        <v>491</v>
      </c>
      <c r="C272" s="2">
        <v>0</v>
      </c>
      <c r="D272" s="2">
        <v>2.75</v>
      </c>
      <c r="E272" s="2">
        <v>0</v>
      </c>
      <c r="F272" s="2">
        <v>0</v>
      </c>
      <c r="G272" s="5">
        <v>0</v>
      </c>
      <c r="H272" s="2">
        <v>0</v>
      </c>
      <c r="I272" s="2">
        <v>2.75</v>
      </c>
      <c r="J272" s="2">
        <v>0</v>
      </c>
      <c r="K272" s="2">
        <v>0</v>
      </c>
      <c r="L272" s="5">
        <v>0</v>
      </c>
      <c r="M272" s="2">
        <v>0</v>
      </c>
      <c r="N272" s="2">
        <v>2.75</v>
      </c>
      <c r="O272" s="2">
        <v>0</v>
      </c>
      <c r="P272" s="2">
        <v>0</v>
      </c>
      <c r="Q272" s="5">
        <v>0</v>
      </c>
      <c r="R272" s="2">
        <v>0</v>
      </c>
      <c r="S272" s="2">
        <v>2.75</v>
      </c>
      <c r="T272" s="2">
        <v>0</v>
      </c>
      <c r="U272" s="2">
        <v>0</v>
      </c>
      <c r="V272" s="5">
        <v>0</v>
      </c>
      <c r="W272" s="6">
        <v>0</v>
      </c>
      <c r="X272" s="6">
        <v>3</v>
      </c>
      <c r="Y272" s="6">
        <v>0</v>
      </c>
      <c r="Z272" s="6">
        <v>0</v>
      </c>
      <c r="AA272" s="6">
        <v>0</v>
      </c>
      <c r="AB272" s="1"/>
    </row>
    <row r="273" spans="1:28" x14ac:dyDescent="0.3">
      <c r="A273" s="11" t="s">
        <v>490</v>
      </c>
      <c r="B273" s="4" t="s">
        <v>491</v>
      </c>
      <c r="C273" s="2">
        <v>4.5</v>
      </c>
      <c r="D273" s="2">
        <v>4</v>
      </c>
      <c r="E273" s="2">
        <v>0</v>
      </c>
      <c r="F273" s="2">
        <v>0</v>
      </c>
      <c r="G273" s="5">
        <v>0</v>
      </c>
      <c r="H273" s="2">
        <v>4.5</v>
      </c>
      <c r="I273" s="2">
        <v>4</v>
      </c>
      <c r="J273" s="2">
        <v>0</v>
      </c>
      <c r="K273" s="2">
        <v>0</v>
      </c>
      <c r="L273" s="5">
        <v>0</v>
      </c>
      <c r="M273" s="2">
        <v>4.5</v>
      </c>
      <c r="N273" s="2">
        <v>4</v>
      </c>
      <c r="O273" s="2">
        <v>0</v>
      </c>
      <c r="P273" s="2">
        <v>0</v>
      </c>
      <c r="Q273" s="5">
        <v>0</v>
      </c>
      <c r="R273" s="2">
        <v>4.5</v>
      </c>
      <c r="S273" s="2">
        <v>4</v>
      </c>
      <c r="T273" s="2">
        <v>0</v>
      </c>
      <c r="U273" s="2">
        <v>0</v>
      </c>
      <c r="V273" s="5">
        <v>0</v>
      </c>
      <c r="W273" s="6">
        <v>5</v>
      </c>
      <c r="X273" s="6">
        <v>4</v>
      </c>
      <c r="Y273" s="6">
        <v>0</v>
      </c>
      <c r="Z273" s="6">
        <v>0</v>
      </c>
      <c r="AA273" s="6">
        <v>0</v>
      </c>
      <c r="AB273" s="1"/>
    </row>
    <row r="274" spans="1:28" x14ac:dyDescent="0.3">
      <c r="A274" s="11" t="s">
        <v>484</v>
      </c>
      <c r="B274" s="4" t="s">
        <v>491</v>
      </c>
      <c r="C274" s="2">
        <v>0</v>
      </c>
      <c r="D274" s="2">
        <v>0</v>
      </c>
      <c r="E274" s="2">
        <v>0</v>
      </c>
      <c r="F274" s="2">
        <v>7.75</v>
      </c>
      <c r="G274" s="5">
        <v>0</v>
      </c>
      <c r="H274" s="2">
        <v>0</v>
      </c>
      <c r="I274" s="2">
        <v>0</v>
      </c>
      <c r="J274" s="2">
        <v>0</v>
      </c>
      <c r="K274" s="2">
        <v>7.75</v>
      </c>
      <c r="L274" s="5">
        <v>0</v>
      </c>
      <c r="M274" s="2">
        <v>0</v>
      </c>
      <c r="N274" s="2">
        <v>0</v>
      </c>
      <c r="O274" s="2">
        <v>0</v>
      </c>
      <c r="P274" s="2">
        <v>7.75</v>
      </c>
      <c r="Q274" s="5">
        <v>0</v>
      </c>
      <c r="R274" s="2">
        <v>0</v>
      </c>
      <c r="S274" s="2">
        <v>0</v>
      </c>
      <c r="T274" s="2">
        <v>0</v>
      </c>
      <c r="U274" s="2">
        <v>7.75</v>
      </c>
      <c r="V274" s="5">
        <v>0</v>
      </c>
      <c r="W274" s="6">
        <v>0</v>
      </c>
      <c r="X274" s="6">
        <v>0</v>
      </c>
      <c r="Y274" s="6">
        <v>0</v>
      </c>
      <c r="Z274" s="6">
        <v>8</v>
      </c>
      <c r="AA274" s="6">
        <v>0</v>
      </c>
      <c r="AB274" s="1"/>
    </row>
    <row r="275" spans="1:28" x14ac:dyDescent="0.3">
      <c r="A275" s="11" t="s">
        <v>644</v>
      </c>
      <c r="B275" s="4" t="s">
        <v>136</v>
      </c>
      <c r="C275" s="2">
        <v>0</v>
      </c>
      <c r="D275" s="2">
        <v>0</v>
      </c>
      <c r="E275" s="2">
        <v>0</v>
      </c>
      <c r="F275" s="2">
        <v>7.25</v>
      </c>
      <c r="G275" s="5">
        <v>0</v>
      </c>
      <c r="H275" s="2">
        <v>0</v>
      </c>
      <c r="I275" s="2">
        <v>0</v>
      </c>
      <c r="J275" s="2">
        <v>0</v>
      </c>
      <c r="K275" s="2">
        <v>7.25</v>
      </c>
      <c r="L275" s="5">
        <v>0</v>
      </c>
      <c r="M275" s="2">
        <v>0</v>
      </c>
      <c r="N275" s="2">
        <v>0</v>
      </c>
      <c r="O275" s="2">
        <v>0</v>
      </c>
      <c r="P275" s="2">
        <v>7.25</v>
      </c>
      <c r="Q275" s="5">
        <v>0</v>
      </c>
      <c r="R275" s="2">
        <v>0</v>
      </c>
      <c r="S275" s="2">
        <v>0</v>
      </c>
      <c r="T275" s="2">
        <v>0</v>
      </c>
      <c r="U275" s="2">
        <v>7.25</v>
      </c>
      <c r="V275" s="5">
        <v>0</v>
      </c>
      <c r="W275" s="6">
        <v>0</v>
      </c>
      <c r="X275" s="6">
        <v>0</v>
      </c>
      <c r="Y275" s="6">
        <v>0</v>
      </c>
      <c r="Z275" s="6">
        <v>8</v>
      </c>
      <c r="AA275" s="6">
        <v>0</v>
      </c>
      <c r="AB275" s="1"/>
    </row>
    <row r="276" spans="1:28" x14ac:dyDescent="0.3">
      <c r="A276" s="11" t="s">
        <v>183</v>
      </c>
      <c r="B276" s="4" t="s">
        <v>136</v>
      </c>
      <c r="C276" s="2">
        <v>2.25</v>
      </c>
      <c r="D276" s="2">
        <v>0</v>
      </c>
      <c r="E276" s="2">
        <v>0</v>
      </c>
      <c r="F276" s="2">
        <v>10</v>
      </c>
      <c r="G276" s="5">
        <v>22.25</v>
      </c>
      <c r="H276" s="2">
        <v>2.25</v>
      </c>
      <c r="I276" s="2">
        <v>0</v>
      </c>
      <c r="J276" s="2">
        <v>0</v>
      </c>
      <c r="K276" s="2">
        <v>10</v>
      </c>
      <c r="L276" s="5">
        <v>22.25</v>
      </c>
      <c r="M276" s="2">
        <v>2.25</v>
      </c>
      <c r="N276" s="2">
        <v>0</v>
      </c>
      <c r="O276" s="2">
        <v>0</v>
      </c>
      <c r="P276" s="2">
        <v>10</v>
      </c>
      <c r="Q276" s="5">
        <v>22.25</v>
      </c>
      <c r="R276" s="2">
        <v>2.25</v>
      </c>
      <c r="S276" s="2">
        <v>0</v>
      </c>
      <c r="T276" s="2">
        <v>0</v>
      </c>
      <c r="U276" s="2">
        <v>10</v>
      </c>
      <c r="V276" s="5">
        <v>22.25</v>
      </c>
      <c r="W276" s="6">
        <v>3</v>
      </c>
      <c r="X276" s="6">
        <v>0</v>
      </c>
      <c r="Y276" s="6">
        <v>0</v>
      </c>
      <c r="Z276" s="6">
        <v>10</v>
      </c>
      <c r="AA276" s="6">
        <v>23</v>
      </c>
      <c r="AB276" s="1"/>
    </row>
    <row r="277" spans="1:28" x14ac:dyDescent="0.3">
      <c r="A277" s="11" t="s">
        <v>852</v>
      </c>
      <c r="B277" s="4" t="s">
        <v>135</v>
      </c>
      <c r="C277" s="2">
        <v>0</v>
      </c>
      <c r="D277" s="2">
        <v>0.25</v>
      </c>
      <c r="E277" s="2">
        <v>0</v>
      </c>
      <c r="F277" s="2">
        <v>0</v>
      </c>
      <c r="G277" s="5">
        <v>0</v>
      </c>
      <c r="H277" s="2">
        <v>0</v>
      </c>
      <c r="I277" s="2">
        <v>0.25</v>
      </c>
      <c r="J277" s="2">
        <v>0</v>
      </c>
      <c r="K277" s="2">
        <v>0</v>
      </c>
      <c r="L277" s="5">
        <v>0</v>
      </c>
      <c r="M277" s="2">
        <v>0</v>
      </c>
      <c r="N277" s="2">
        <v>0.25</v>
      </c>
      <c r="O277" s="2">
        <v>0</v>
      </c>
      <c r="P277" s="2">
        <v>0</v>
      </c>
      <c r="Q277" s="5">
        <v>0</v>
      </c>
      <c r="R277" s="2">
        <v>0</v>
      </c>
      <c r="S277" s="2">
        <v>0.25</v>
      </c>
      <c r="T277" s="2">
        <v>0</v>
      </c>
      <c r="U277" s="2">
        <v>0</v>
      </c>
      <c r="V277" s="5">
        <v>0</v>
      </c>
      <c r="W277" s="6">
        <v>0</v>
      </c>
      <c r="X277" s="6">
        <v>1</v>
      </c>
      <c r="Y277" s="6">
        <v>0</v>
      </c>
      <c r="Z277" s="6">
        <v>0</v>
      </c>
      <c r="AA277" s="6">
        <v>0</v>
      </c>
      <c r="AB277" s="1"/>
    </row>
    <row r="278" spans="1:28" x14ac:dyDescent="0.3">
      <c r="A278" s="11" t="s">
        <v>647</v>
      </c>
      <c r="B278" s="4" t="s">
        <v>135</v>
      </c>
      <c r="C278" s="2">
        <v>0</v>
      </c>
      <c r="D278" s="2">
        <v>0</v>
      </c>
      <c r="E278" s="2">
        <v>0</v>
      </c>
      <c r="F278" s="2">
        <v>0.5</v>
      </c>
      <c r="G278" s="5">
        <v>0</v>
      </c>
      <c r="H278" s="2">
        <v>0</v>
      </c>
      <c r="I278" s="2">
        <v>0</v>
      </c>
      <c r="J278" s="2">
        <v>0</v>
      </c>
      <c r="K278" s="2">
        <v>0.5</v>
      </c>
      <c r="L278" s="5">
        <v>0</v>
      </c>
      <c r="M278" s="2">
        <v>0</v>
      </c>
      <c r="N278" s="2">
        <v>0</v>
      </c>
      <c r="O278" s="2">
        <v>0</v>
      </c>
      <c r="P278" s="2">
        <v>0.5</v>
      </c>
      <c r="Q278" s="5">
        <v>0</v>
      </c>
      <c r="R278" s="2">
        <v>0</v>
      </c>
      <c r="S278" s="2">
        <v>0</v>
      </c>
      <c r="T278" s="2">
        <v>0</v>
      </c>
      <c r="U278" s="2">
        <v>0.5</v>
      </c>
      <c r="V278" s="5">
        <v>0</v>
      </c>
      <c r="W278" s="6">
        <v>0</v>
      </c>
      <c r="X278" s="6">
        <v>0</v>
      </c>
      <c r="Y278" s="6">
        <v>0</v>
      </c>
      <c r="Z278" s="6">
        <v>1</v>
      </c>
      <c r="AA278" s="6">
        <v>0</v>
      </c>
      <c r="AB278" s="1"/>
    </row>
    <row r="279" spans="1:28" x14ac:dyDescent="0.3">
      <c r="A279" s="11" t="s">
        <v>650</v>
      </c>
      <c r="B279" s="4" t="s">
        <v>135</v>
      </c>
      <c r="C279" s="2">
        <v>0</v>
      </c>
      <c r="D279" s="2">
        <v>0</v>
      </c>
      <c r="E279" s="2">
        <v>0</v>
      </c>
      <c r="F279" s="2">
        <v>0.75</v>
      </c>
      <c r="G279" s="5">
        <v>0</v>
      </c>
      <c r="H279" s="2">
        <v>0</v>
      </c>
      <c r="I279" s="2">
        <v>0</v>
      </c>
      <c r="J279" s="2">
        <v>0</v>
      </c>
      <c r="K279" s="2">
        <v>0.75</v>
      </c>
      <c r="L279" s="5">
        <v>0</v>
      </c>
      <c r="M279" s="2">
        <v>0</v>
      </c>
      <c r="N279" s="2">
        <v>0</v>
      </c>
      <c r="O279" s="2">
        <v>0</v>
      </c>
      <c r="P279" s="2">
        <v>0.75</v>
      </c>
      <c r="Q279" s="5">
        <v>0</v>
      </c>
      <c r="R279" s="2">
        <v>0</v>
      </c>
      <c r="S279" s="2">
        <v>0</v>
      </c>
      <c r="T279" s="2">
        <v>0</v>
      </c>
      <c r="U279" s="2">
        <v>0.75</v>
      </c>
      <c r="V279" s="5">
        <v>0</v>
      </c>
      <c r="W279" s="6">
        <v>0</v>
      </c>
      <c r="X279" s="6">
        <v>0</v>
      </c>
      <c r="Y279" s="6">
        <v>0</v>
      </c>
      <c r="Z279" s="6">
        <v>1</v>
      </c>
      <c r="AA279" s="6">
        <v>0</v>
      </c>
      <c r="AB279" s="1"/>
    </row>
    <row r="280" spans="1:28" x14ac:dyDescent="0.3">
      <c r="A280" s="11" t="s">
        <v>210</v>
      </c>
      <c r="B280" s="4" t="s">
        <v>493</v>
      </c>
      <c r="C280" s="2">
        <v>0</v>
      </c>
      <c r="D280" s="2">
        <v>0</v>
      </c>
      <c r="E280" s="2">
        <v>4.75</v>
      </c>
      <c r="F280" s="2">
        <v>0</v>
      </c>
      <c r="G280" s="5">
        <v>0</v>
      </c>
      <c r="H280" s="2">
        <v>0</v>
      </c>
      <c r="I280" s="2">
        <v>0</v>
      </c>
      <c r="J280" s="2">
        <v>4.75</v>
      </c>
      <c r="K280" s="2">
        <v>0</v>
      </c>
      <c r="L280" s="5">
        <v>0</v>
      </c>
      <c r="M280" s="2">
        <v>0</v>
      </c>
      <c r="N280" s="2">
        <v>0</v>
      </c>
      <c r="O280" s="2">
        <v>4.75</v>
      </c>
      <c r="P280" s="2">
        <v>0</v>
      </c>
      <c r="Q280" s="5">
        <v>0</v>
      </c>
      <c r="R280" s="2">
        <v>0</v>
      </c>
      <c r="S280" s="2">
        <v>0</v>
      </c>
      <c r="T280" s="2">
        <v>4.75</v>
      </c>
      <c r="U280" s="2">
        <v>0</v>
      </c>
      <c r="V280" s="5">
        <v>0</v>
      </c>
      <c r="W280" s="6">
        <v>0</v>
      </c>
      <c r="X280" s="6">
        <v>0</v>
      </c>
      <c r="Y280" s="6">
        <v>5</v>
      </c>
      <c r="Z280" s="6">
        <v>0</v>
      </c>
      <c r="AA280" s="6">
        <v>0</v>
      </c>
      <c r="AB280" s="1"/>
    </row>
    <row r="281" spans="1:28" x14ac:dyDescent="0.3">
      <c r="A281" s="11" t="s">
        <v>486</v>
      </c>
      <c r="B281" s="4" t="s">
        <v>493</v>
      </c>
      <c r="C281" s="2">
        <v>5.25</v>
      </c>
      <c r="D281" s="2">
        <v>0</v>
      </c>
      <c r="E281" s="2">
        <v>0</v>
      </c>
      <c r="F281" s="2">
        <v>0</v>
      </c>
      <c r="G281" s="5">
        <v>0</v>
      </c>
      <c r="H281" s="2">
        <v>5.25</v>
      </c>
      <c r="I281" s="2">
        <v>0</v>
      </c>
      <c r="J281" s="2">
        <v>0</v>
      </c>
      <c r="K281" s="2">
        <v>0</v>
      </c>
      <c r="L281" s="5">
        <v>0</v>
      </c>
      <c r="M281" s="2">
        <v>5.25</v>
      </c>
      <c r="N281" s="2">
        <v>0</v>
      </c>
      <c r="O281" s="2">
        <v>0</v>
      </c>
      <c r="P281" s="2">
        <v>0</v>
      </c>
      <c r="Q281" s="5">
        <v>0</v>
      </c>
      <c r="R281" s="2">
        <v>5.25</v>
      </c>
      <c r="S281" s="2">
        <v>0</v>
      </c>
      <c r="T281" s="2">
        <v>0</v>
      </c>
      <c r="U281" s="2">
        <v>0</v>
      </c>
      <c r="V281" s="5">
        <v>0</v>
      </c>
      <c r="W281" s="6">
        <v>6</v>
      </c>
      <c r="X281" s="6">
        <v>0</v>
      </c>
      <c r="Y281" s="6">
        <v>0</v>
      </c>
      <c r="Z281" s="6">
        <v>0</v>
      </c>
      <c r="AA281" s="6">
        <v>0</v>
      </c>
      <c r="AB281" s="1"/>
    </row>
    <row r="282" spans="1:28" x14ac:dyDescent="0.3">
      <c r="A282" s="11" t="s">
        <v>659</v>
      </c>
      <c r="B282" s="4" t="s">
        <v>493</v>
      </c>
      <c r="C282" s="2">
        <v>28</v>
      </c>
      <c r="D282" s="2">
        <v>2.5</v>
      </c>
      <c r="E282" s="2">
        <v>0</v>
      </c>
      <c r="F282" s="2">
        <v>0</v>
      </c>
      <c r="G282" s="5">
        <v>0</v>
      </c>
      <c r="H282" s="2">
        <v>28</v>
      </c>
      <c r="I282" s="2">
        <v>2.5</v>
      </c>
      <c r="J282" s="2">
        <v>0</v>
      </c>
      <c r="K282" s="2">
        <v>0</v>
      </c>
      <c r="L282" s="5">
        <v>0</v>
      </c>
      <c r="M282" s="2">
        <v>28</v>
      </c>
      <c r="N282" s="2">
        <v>2.5</v>
      </c>
      <c r="O282" s="2">
        <v>0</v>
      </c>
      <c r="P282" s="2">
        <v>0</v>
      </c>
      <c r="Q282" s="5">
        <v>0</v>
      </c>
      <c r="R282" s="2">
        <v>28</v>
      </c>
      <c r="S282" s="2">
        <v>2.5</v>
      </c>
      <c r="T282" s="2">
        <v>0</v>
      </c>
      <c r="U282" s="2">
        <v>0</v>
      </c>
      <c r="V282" s="5">
        <v>0</v>
      </c>
      <c r="W282" s="6">
        <v>28</v>
      </c>
      <c r="X282" s="6">
        <v>3</v>
      </c>
      <c r="Y282" s="6">
        <v>0</v>
      </c>
      <c r="Z282" s="6">
        <v>0</v>
      </c>
      <c r="AA282" s="6">
        <v>0</v>
      </c>
      <c r="AB282" s="1"/>
    </row>
    <row r="283" spans="1:28" x14ac:dyDescent="0.3">
      <c r="A283" s="11" t="s">
        <v>492</v>
      </c>
      <c r="B283" s="4" t="s">
        <v>493</v>
      </c>
      <c r="C283" s="2">
        <v>0</v>
      </c>
      <c r="D283" s="2">
        <v>0</v>
      </c>
      <c r="E283" s="2">
        <v>10.5</v>
      </c>
      <c r="F283" s="2">
        <v>0</v>
      </c>
      <c r="G283" s="5">
        <v>12</v>
      </c>
      <c r="H283" s="2">
        <v>0</v>
      </c>
      <c r="I283" s="2">
        <v>0</v>
      </c>
      <c r="J283" s="2">
        <v>10.5</v>
      </c>
      <c r="K283" s="2">
        <v>0</v>
      </c>
      <c r="L283" s="5">
        <v>12</v>
      </c>
      <c r="M283" s="2">
        <v>0</v>
      </c>
      <c r="N283" s="2">
        <v>0</v>
      </c>
      <c r="O283" s="2">
        <v>10.5</v>
      </c>
      <c r="P283" s="2">
        <v>0</v>
      </c>
      <c r="Q283" s="5">
        <v>12</v>
      </c>
      <c r="R283" s="2">
        <v>0</v>
      </c>
      <c r="S283" s="2">
        <v>0</v>
      </c>
      <c r="T283" s="2">
        <v>10.5</v>
      </c>
      <c r="U283" s="2">
        <v>0</v>
      </c>
      <c r="V283" s="5">
        <v>12</v>
      </c>
      <c r="W283" s="6">
        <v>0</v>
      </c>
      <c r="X283" s="6">
        <v>0</v>
      </c>
      <c r="Y283" s="6">
        <v>11</v>
      </c>
      <c r="Z283" s="6">
        <v>0</v>
      </c>
      <c r="AA283" s="6">
        <v>12</v>
      </c>
      <c r="AB283" s="1"/>
    </row>
    <row r="284" spans="1:28" x14ac:dyDescent="0.3">
      <c r="A284" s="11" t="s">
        <v>873</v>
      </c>
      <c r="B284" s="4" t="s">
        <v>493</v>
      </c>
      <c r="C284" s="2">
        <v>0</v>
      </c>
      <c r="D284" s="2">
        <v>0</v>
      </c>
      <c r="E284" s="2">
        <v>0</v>
      </c>
      <c r="F284" s="2">
        <v>3</v>
      </c>
      <c r="G284" s="5">
        <v>0</v>
      </c>
      <c r="H284" s="2">
        <v>0</v>
      </c>
      <c r="I284" s="2">
        <v>0</v>
      </c>
      <c r="J284" s="2">
        <v>0</v>
      </c>
      <c r="K284" s="2">
        <v>3</v>
      </c>
      <c r="L284" s="5">
        <v>0</v>
      </c>
      <c r="M284" s="2">
        <v>0</v>
      </c>
      <c r="N284" s="2">
        <v>0</v>
      </c>
      <c r="O284" s="2">
        <v>0</v>
      </c>
      <c r="P284" s="2">
        <v>3</v>
      </c>
      <c r="Q284" s="5">
        <v>0</v>
      </c>
      <c r="R284" s="2">
        <v>0</v>
      </c>
      <c r="S284" s="2">
        <v>0</v>
      </c>
      <c r="T284" s="2">
        <v>0</v>
      </c>
      <c r="U284" s="2">
        <v>3</v>
      </c>
      <c r="V284" s="5">
        <v>0</v>
      </c>
      <c r="W284" s="6">
        <v>0</v>
      </c>
      <c r="X284" s="6">
        <v>0</v>
      </c>
      <c r="Y284" s="6">
        <v>0</v>
      </c>
      <c r="Z284" s="6">
        <v>3</v>
      </c>
      <c r="AA284" s="6">
        <v>0</v>
      </c>
      <c r="AB284" s="1"/>
    </row>
    <row r="285" spans="1:28" x14ac:dyDescent="0.3">
      <c r="A285" s="11" t="s">
        <v>184</v>
      </c>
      <c r="B285" s="4" t="s">
        <v>493</v>
      </c>
      <c r="C285" s="2">
        <v>4.25</v>
      </c>
      <c r="D285" s="2">
        <v>0</v>
      </c>
      <c r="E285" s="2">
        <v>0</v>
      </c>
      <c r="F285" s="2">
        <v>7.5</v>
      </c>
      <c r="G285" s="5">
        <v>0</v>
      </c>
      <c r="H285" s="2">
        <v>4.25</v>
      </c>
      <c r="I285" s="2">
        <v>0</v>
      </c>
      <c r="J285" s="2">
        <v>0</v>
      </c>
      <c r="K285" s="2">
        <v>7.5</v>
      </c>
      <c r="L285" s="5">
        <v>0</v>
      </c>
      <c r="M285" s="2">
        <v>4.25</v>
      </c>
      <c r="N285" s="2">
        <v>0</v>
      </c>
      <c r="O285" s="2">
        <v>0</v>
      </c>
      <c r="P285" s="2">
        <v>7.5</v>
      </c>
      <c r="Q285" s="5">
        <v>0</v>
      </c>
      <c r="R285" s="2">
        <v>4.25</v>
      </c>
      <c r="S285" s="2">
        <v>0</v>
      </c>
      <c r="T285" s="2">
        <v>0</v>
      </c>
      <c r="U285" s="2">
        <v>7.5</v>
      </c>
      <c r="V285" s="5">
        <v>0</v>
      </c>
      <c r="W285" s="6">
        <v>5</v>
      </c>
      <c r="X285" s="6">
        <v>0</v>
      </c>
      <c r="Y285" s="6">
        <v>0</v>
      </c>
      <c r="Z285" s="6">
        <v>8</v>
      </c>
      <c r="AA285" s="6">
        <v>0</v>
      </c>
      <c r="AB285" s="1"/>
    </row>
    <row r="286" spans="1:28" x14ac:dyDescent="0.3">
      <c r="A286" s="11" t="s">
        <v>859</v>
      </c>
      <c r="B286" s="4" t="s">
        <v>493</v>
      </c>
      <c r="C286" s="2">
        <v>0</v>
      </c>
      <c r="D286" s="2">
        <v>0</v>
      </c>
      <c r="E286" s="2">
        <v>0</v>
      </c>
      <c r="F286" s="2">
        <v>4.25</v>
      </c>
      <c r="G286" s="5">
        <v>0</v>
      </c>
      <c r="H286" s="2">
        <v>0</v>
      </c>
      <c r="I286" s="2">
        <v>0</v>
      </c>
      <c r="J286" s="2">
        <v>0</v>
      </c>
      <c r="K286" s="2">
        <v>4.25</v>
      </c>
      <c r="L286" s="5">
        <v>0</v>
      </c>
      <c r="M286" s="2">
        <v>0</v>
      </c>
      <c r="N286" s="2">
        <v>0</v>
      </c>
      <c r="O286" s="2">
        <v>0</v>
      </c>
      <c r="P286" s="2">
        <v>4.25</v>
      </c>
      <c r="Q286" s="5">
        <v>0</v>
      </c>
      <c r="R286" s="2">
        <v>0</v>
      </c>
      <c r="S286" s="2">
        <v>0</v>
      </c>
      <c r="T286" s="2">
        <v>0</v>
      </c>
      <c r="U286" s="2">
        <v>4.25</v>
      </c>
      <c r="V286" s="5">
        <v>0</v>
      </c>
      <c r="W286" s="6">
        <v>0</v>
      </c>
      <c r="X286" s="6">
        <v>0</v>
      </c>
      <c r="Y286" s="6">
        <v>0</v>
      </c>
      <c r="Z286" s="6">
        <v>5</v>
      </c>
      <c r="AA286" s="6">
        <v>0</v>
      </c>
      <c r="AB286" s="1"/>
    </row>
    <row r="287" spans="1:28" x14ac:dyDescent="0.3">
      <c r="A287" s="11" t="s">
        <v>797</v>
      </c>
      <c r="B287" s="4" t="s">
        <v>135</v>
      </c>
      <c r="C287" s="2">
        <v>0</v>
      </c>
      <c r="D287" s="2">
        <v>2.5</v>
      </c>
      <c r="E287" s="2">
        <v>0</v>
      </c>
      <c r="F287" s="2">
        <v>0</v>
      </c>
      <c r="G287" s="5">
        <v>0</v>
      </c>
      <c r="H287" s="2">
        <v>0</v>
      </c>
      <c r="I287" s="2">
        <v>2.5</v>
      </c>
      <c r="J287" s="2">
        <v>0</v>
      </c>
      <c r="K287" s="2">
        <v>0</v>
      </c>
      <c r="L287" s="5">
        <v>0</v>
      </c>
      <c r="M287" s="2">
        <v>0</v>
      </c>
      <c r="N287" s="2">
        <v>2.5</v>
      </c>
      <c r="O287" s="2">
        <v>0</v>
      </c>
      <c r="P287" s="2">
        <v>0</v>
      </c>
      <c r="Q287" s="5">
        <v>0</v>
      </c>
      <c r="R287" s="2">
        <v>0</v>
      </c>
      <c r="S287" s="2">
        <v>2.5</v>
      </c>
      <c r="T287" s="2">
        <v>0</v>
      </c>
      <c r="U287" s="2">
        <v>0</v>
      </c>
      <c r="V287" s="5">
        <v>0</v>
      </c>
      <c r="W287" s="6">
        <v>0</v>
      </c>
      <c r="X287" s="6">
        <v>3</v>
      </c>
      <c r="Y287" s="6">
        <v>0</v>
      </c>
      <c r="Z287" s="6">
        <v>0</v>
      </c>
      <c r="AA287" s="6">
        <v>0</v>
      </c>
      <c r="AB287" s="1"/>
    </row>
    <row r="288" spans="1:28" x14ac:dyDescent="0.3">
      <c r="A288" s="11" t="s">
        <v>577</v>
      </c>
      <c r="B288" s="4" t="s">
        <v>578</v>
      </c>
      <c r="C288" s="2">
        <v>0</v>
      </c>
      <c r="D288" s="2">
        <v>0</v>
      </c>
      <c r="E288" s="2">
        <v>0.25</v>
      </c>
      <c r="F288" s="2">
        <v>0</v>
      </c>
      <c r="G288" s="5">
        <v>0</v>
      </c>
      <c r="H288" s="2">
        <v>0</v>
      </c>
      <c r="I288" s="2">
        <v>0</v>
      </c>
      <c r="J288" s="2">
        <v>0.25</v>
      </c>
      <c r="K288" s="2">
        <v>0</v>
      </c>
      <c r="L288" s="5">
        <v>0</v>
      </c>
      <c r="M288" s="2">
        <v>0</v>
      </c>
      <c r="N288" s="2">
        <v>0</v>
      </c>
      <c r="O288" s="2">
        <v>0.25</v>
      </c>
      <c r="P288" s="2">
        <v>0</v>
      </c>
      <c r="Q288" s="5">
        <v>0</v>
      </c>
      <c r="R288" s="2">
        <v>0</v>
      </c>
      <c r="S288" s="2">
        <v>0</v>
      </c>
      <c r="T288" s="2">
        <v>0.25</v>
      </c>
      <c r="U288" s="2">
        <v>0</v>
      </c>
      <c r="V288" s="5">
        <v>0</v>
      </c>
      <c r="W288" s="6">
        <v>0</v>
      </c>
      <c r="X288" s="6">
        <v>0</v>
      </c>
      <c r="Y288" s="6">
        <v>1</v>
      </c>
      <c r="Z288" s="6">
        <v>0</v>
      </c>
      <c r="AA288" s="6">
        <v>0</v>
      </c>
      <c r="AB288" s="1"/>
    </row>
    <row r="289" spans="1:28" x14ac:dyDescent="0.3">
      <c r="A289" s="11" t="s">
        <v>451</v>
      </c>
      <c r="B289" s="4" t="s">
        <v>136</v>
      </c>
      <c r="C289" s="2">
        <v>0</v>
      </c>
      <c r="D289" s="2">
        <v>4.75</v>
      </c>
      <c r="E289" s="2">
        <v>0</v>
      </c>
      <c r="F289" s="2">
        <v>8.25</v>
      </c>
      <c r="G289" s="5">
        <v>0</v>
      </c>
      <c r="H289" s="2">
        <v>0</v>
      </c>
      <c r="I289" s="2">
        <v>4.75</v>
      </c>
      <c r="J289" s="2">
        <v>0</v>
      </c>
      <c r="K289" s="2">
        <v>8.25</v>
      </c>
      <c r="L289" s="5">
        <v>0</v>
      </c>
      <c r="M289" s="2">
        <v>0</v>
      </c>
      <c r="N289" s="2">
        <v>4.75</v>
      </c>
      <c r="O289" s="2">
        <v>0</v>
      </c>
      <c r="P289" s="2">
        <v>8.25</v>
      </c>
      <c r="Q289" s="5">
        <v>0</v>
      </c>
      <c r="R289" s="2">
        <v>0</v>
      </c>
      <c r="S289" s="2">
        <v>4.75</v>
      </c>
      <c r="T289" s="2">
        <v>0</v>
      </c>
      <c r="U289" s="2">
        <v>8.25</v>
      </c>
      <c r="V289" s="5">
        <v>0</v>
      </c>
      <c r="W289" s="6">
        <v>0</v>
      </c>
      <c r="X289" s="6">
        <v>5</v>
      </c>
      <c r="Y289" s="6">
        <v>0</v>
      </c>
      <c r="Z289" s="6">
        <v>9</v>
      </c>
      <c r="AA289" s="6">
        <v>0</v>
      </c>
      <c r="AB289" s="1"/>
    </row>
    <row r="290" spans="1:28" x14ac:dyDescent="0.3">
      <c r="A290" s="11" t="s">
        <v>496</v>
      </c>
      <c r="B290" s="4" t="s">
        <v>136</v>
      </c>
      <c r="C290" s="2">
        <v>0</v>
      </c>
      <c r="D290" s="2">
        <v>0</v>
      </c>
      <c r="E290" s="2">
        <v>0</v>
      </c>
      <c r="F290" s="2">
        <v>0</v>
      </c>
      <c r="G290" s="5">
        <v>4.5</v>
      </c>
      <c r="H290" s="2">
        <v>0</v>
      </c>
      <c r="I290" s="2">
        <v>0</v>
      </c>
      <c r="J290" s="2">
        <v>0</v>
      </c>
      <c r="K290" s="2">
        <v>0</v>
      </c>
      <c r="L290" s="5">
        <v>4.5</v>
      </c>
      <c r="M290" s="2">
        <v>0</v>
      </c>
      <c r="N290" s="2">
        <v>0</v>
      </c>
      <c r="O290" s="2">
        <v>0</v>
      </c>
      <c r="P290" s="2">
        <v>0</v>
      </c>
      <c r="Q290" s="5">
        <v>4.5</v>
      </c>
      <c r="R290" s="2">
        <v>0</v>
      </c>
      <c r="S290" s="2">
        <v>0</v>
      </c>
      <c r="T290" s="2">
        <v>0</v>
      </c>
      <c r="U290" s="2">
        <v>0</v>
      </c>
      <c r="V290" s="5">
        <v>4.5</v>
      </c>
      <c r="W290" s="6">
        <v>0</v>
      </c>
      <c r="X290" s="6">
        <v>0</v>
      </c>
      <c r="Y290" s="6">
        <v>0</v>
      </c>
      <c r="Z290" s="6">
        <v>0</v>
      </c>
      <c r="AA290" s="6">
        <v>5</v>
      </c>
      <c r="AB290" s="1"/>
    </row>
    <row r="291" spans="1:28" x14ac:dyDescent="0.3">
      <c r="A291" s="11" t="s">
        <v>664</v>
      </c>
      <c r="B291" s="4" t="s">
        <v>136</v>
      </c>
      <c r="C291" s="2">
        <v>3.75</v>
      </c>
      <c r="D291" s="2">
        <v>8</v>
      </c>
      <c r="E291" s="2">
        <v>0</v>
      </c>
      <c r="F291" s="2">
        <v>0</v>
      </c>
      <c r="G291" s="5">
        <v>5</v>
      </c>
      <c r="H291" s="2">
        <v>3.75</v>
      </c>
      <c r="I291" s="2">
        <v>8</v>
      </c>
      <c r="J291" s="2">
        <v>0</v>
      </c>
      <c r="K291" s="2">
        <v>0</v>
      </c>
      <c r="L291" s="5">
        <v>5</v>
      </c>
      <c r="M291" s="2">
        <v>3.75</v>
      </c>
      <c r="N291" s="2">
        <v>8</v>
      </c>
      <c r="O291" s="2">
        <v>0</v>
      </c>
      <c r="P291" s="2">
        <v>0</v>
      </c>
      <c r="Q291" s="5">
        <v>5</v>
      </c>
      <c r="R291" s="2">
        <v>3.75</v>
      </c>
      <c r="S291" s="2">
        <v>8</v>
      </c>
      <c r="T291" s="2">
        <v>0</v>
      </c>
      <c r="U291" s="2">
        <v>0</v>
      </c>
      <c r="V291" s="5">
        <v>5</v>
      </c>
      <c r="W291" s="6">
        <v>4</v>
      </c>
      <c r="X291" s="6">
        <v>8</v>
      </c>
      <c r="Y291" s="6">
        <v>0</v>
      </c>
      <c r="Z291" s="6">
        <v>0</v>
      </c>
      <c r="AA291" s="6">
        <v>5</v>
      </c>
      <c r="AB291" s="1"/>
    </row>
    <row r="292" spans="1:28" x14ac:dyDescent="0.3">
      <c r="A292" s="11" t="s">
        <v>874</v>
      </c>
      <c r="B292" s="4" t="s">
        <v>135</v>
      </c>
      <c r="C292" s="2">
        <v>0</v>
      </c>
      <c r="D292" s="2">
        <v>0</v>
      </c>
      <c r="E292" s="2">
        <v>0</v>
      </c>
      <c r="F292" s="2">
        <v>0.25</v>
      </c>
      <c r="G292" s="5">
        <v>0</v>
      </c>
      <c r="H292" s="2">
        <v>0</v>
      </c>
      <c r="I292" s="2">
        <v>0</v>
      </c>
      <c r="J292" s="2">
        <v>0</v>
      </c>
      <c r="K292" s="2">
        <v>0.25</v>
      </c>
      <c r="L292" s="5">
        <v>0</v>
      </c>
      <c r="M292" s="2">
        <v>0</v>
      </c>
      <c r="N292" s="2">
        <v>0</v>
      </c>
      <c r="O292" s="2">
        <v>0</v>
      </c>
      <c r="P292" s="2">
        <v>0.25</v>
      </c>
      <c r="Q292" s="5">
        <v>0</v>
      </c>
      <c r="R292" s="2">
        <v>0</v>
      </c>
      <c r="S292" s="2">
        <v>0</v>
      </c>
      <c r="T292" s="2">
        <v>0</v>
      </c>
      <c r="U292" s="2">
        <v>0.25</v>
      </c>
      <c r="V292" s="5">
        <v>0</v>
      </c>
      <c r="W292" s="6">
        <v>0</v>
      </c>
      <c r="X292" s="6">
        <v>0</v>
      </c>
      <c r="Y292" s="6">
        <v>0</v>
      </c>
      <c r="Z292" s="6">
        <v>1</v>
      </c>
      <c r="AA292" s="6">
        <v>0</v>
      </c>
      <c r="AB292" s="1"/>
    </row>
    <row r="293" spans="1:28" x14ac:dyDescent="0.3">
      <c r="A293" s="11" t="s">
        <v>452</v>
      </c>
      <c r="B293" s="4" t="s">
        <v>798</v>
      </c>
      <c r="C293" s="2">
        <v>0</v>
      </c>
      <c r="D293" s="2">
        <v>2.75</v>
      </c>
      <c r="E293" s="2">
        <v>0</v>
      </c>
      <c r="F293" s="2">
        <v>0</v>
      </c>
      <c r="G293" s="5">
        <v>0</v>
      </c>
      <c r="H293" s="2">
        <v>0</v>
      </c>
      <c r="I293" s="2">
        <v>2.75</v>
      </c>
      <c r="J293" s="2">
        <v>0</v>
      </c>
      <c r="K293" s="2">
        <v>0</v>
      </c>
      <c r="L293" s="5">
        <v>0</v>
      </c>
      <c r="M293" s="2">
        <v>0</v>
      </c>
      <c r="N293" s="2">
        <v>2.75</v>
      </c>
      <c r="O293" s="2">
        <v>0</v>
      </c>
      <c r="P293" s="2">
        <v>0</v>
      </c>
      <c r="Q293" s="5">
        <v>0</v>
      </c>
      <c r="R293" s="2">
        <v>0</v>
      </c>
      <c r="S293" s="2">
        <v>2.75</v>
      </c>
      <c r="T293" s="2">
        <v>0</v>
      </c>
      <c r="U293" s="2">
        <v>0</v>
      </c>
      <c r="V293" s="5">
        <v>0</v>
      </c>
      <c r="W293" s="6">
        <v>0</v>
      </c>
      <c r="X293" s="6">
        <v>3</v>
      </c>
      <c r="Y293" s="6">
        <v>0</v>
      </c>
      <c r="Z293" s="6">
        <v>0</v>
      </c>
      <c r="AA293" s="6">
        <v>0</v>
      </c>
      <c r="AB293" s="1"/>
    </row>
    <row r="294" spans="1:28" x14ac:dyDescent="0.3">
      <c r="A294" s="11" t="s">
        <v>195</v>
      </c>
      <c r="B294" s="4" t="s">
        <v>493</v>
      </c>
      <c r="C294" s="2">
        <v>0</v>
      </c>
      <c r="D294" s="2">
        <v>0</v>
      </c>
      <c r="E294" s="2">
        <v>0</v>
      </c>
      <c r="F294" s="2">
        <v>0</v>
      </c>
      <c r="G294" s="5">
        <v>4.25</v>
      </c>
      <c r="H294" s="2">
        <v>0</v>
      </c>
      <c r="I294" s="2">
        <v>0</v>
      </c>
      <c r="J294" s="2">
        <v>0</v>
      </c>
      <c r="K294" s="2">
        <v>0</v>
      </c>
      <c r="L294" s="5">
        <v>4.25</v>
      </c>
      <c r="M294" s="2">
        <v>0</v>
      </c>
      <c r="N294" s="2">
        <v>0</v>
      </c>
      <c r="O294" s="2">
        <v>0</v>
      </c>
      <c r="P294" s="2">
        <v>0</v>
      </c>
      <c r="Q294" s="5">
        <v>4.25</v>
      </c>
      <c r="R294" s="2">
        <v>0</v>
      </c>
      <c r="S294" s="2">
        <v>0</v>
      </c>
      <c r="T294" s="2">
        <v>0</v>
      </c>
      <c r="U294" s="2">
        <v>0</v>
      </c>
      <c r="V294" s="5">
        <v>4.25</v>
      </c>
      <c r="W294" s="6">
        <v>0</v>
      </c>
      <c r="X294" s="6">
        <v>0</v>
      </c>
      <c r="Y294" s="6">
        <v>0</v>
      </c>
      <c r="Z294" s="6">
        <v>0</v>
      </c>
      <c r="AA294" s="6">
        <v>5</v>
      </c>
      <c r="AB294" s="1"/>
    </row>
    <row r="295" spans="1:28" x14ac:dyDescent="0.3">
      <c r="A295" s="11" t="s">
        <v>663</v>
      </c>
      <c r="B295" s="4" t="s">
        <v>493</v>
      </c>
      <c r="C295" s="2">
        <v>5</v>
      </c>
      <c r="D295" s="2">
        <v>3.75</v>
      </c>
      <c r="E295" s="2">
        <v>0</v>
      </c>
      <c r="F295" s="2">
        <v>0</v>
      </c>
      <c r="G295" s="5">
        <v>7.25</v>
      </c>
      <c r="H295" s="2">
        <v>5</v>
      </c>
      <c r="I295" s="2">
        <v>3.75</v>
      </c>
      <c r="J295" s="2">
        <v>0</v>
      </c>
      <c r="K295" s="2">
        <v>0</v>
      </c>
      <c r="L295" s="5">
        <v>7.25</v>
      </c>
      <c r="M295" s="2">
        <v>5</v>
      </c>
      <c r="N295" s="2">
        <v>3.75</v>
      </c>
      <c r="O295" s="2">
        <v>0</v>
      </c>
      <c r="P295" s="2">
        <v>0</v>
      </c>
      <c r="Q295" s="5">
        <v>7.25</v>
      </c>
      <c r="R295" s="2">
        <v>5</v>
      </c>
      <c r="S295" s="2">
        <v>3.75</v>
      </c>
      <c r="T295" s="2">
        <v>0</v>
      </c>
      <c r="U295" s="2">
        <v>0</v>
      </c>
      <c r="V295" s="5">
        <v>7.25</v>
      </c>
      <c r="W295" s="6">
        <v>5</v>
      </c>
      <c r="X295" s="6">
        <v>4</v>
      </c>
      <c r="Y295" s="6">
        <v>0</v>
      </c>
      <c r="Z295" s="6">
        <v>0</v>
      </c>
      <c r="AA295" s="6">
        <v>8</v>
      </c>
      <c r="AB295" s="1"/>
    </row>
    <row r="296" spans="1:28" x14ac:dyDescent="0.3">
      <c r="A296" s="11" t="s">
        <v>875</v>
      </c>
      <c r="B296" s="4" t="s">
        <v>493</v>
      </c>
      <c r="C296" s="2">
        <v>0</v>
      </c>
      <c r="D296" s="2">
        <v>0</v>
      </c>
      <c r="E296" s="2">
        <v>0</v>
      </c>
      <c r="F296" s="2">
        <v>10.5</v>
      </c>
      <c r="G296" s="5">
        <v>0</v>
      </c>
      <c r="H296" s="2">
        <v>0</v>
      </c>
      <c r="I296" s="2">
        <v>0</v>
      </c>
      <c r="J296" s="2">
        <v>0</v>
      </c>
      <c r="K296" s="2">
        <v>10.5</v>
      </c>
      <c r="L296" s="5">
        <v>0</v>
      </c>
      <c r="M296" s="2">
        <v>0</v>
      </c>
      <c r="N296" s="2">
        <v>0</v>
      </c>
      <c r="O296" s="2">
        <v>0</v>
      </c>
      <c r="P296" s="2">
        <v>10.5</v>
      </c>
      <c r="Q296" s="5">
        <v>0</v>
      </c>
      <c r="R296" s="2">
        <v>0</v>
      </c>
      <c r="S296" s="2">
        <v>0</v>
      </c>
      <c r="T296" s="2">
        <v>0</v>
      </c>
      <c r="U296" s="2">
        <v>10.5</v>
      </c>
      <c r="V296" s="5">
        <v>0</v>
      </c>
      <c r="W296" s="6">
        <v>0</v>
      </c>
      <c r="X296" s="6">
        <v>0</v>
      </c>
      <c r="Y296" s="6">
        <v>0</v>
      </c>
      <c r="Z296" s="6">
        <v>11</v>
      </c>
      <c r="AA296" s="6">
        <v>0</v>
      </c>
      <c r="AB296" s="1"/>
    </row>
    <row r="297" spans="1:28" x14ac:dyDescent="0.3">
      <c r="A297" s="11" t="s">
        <v>471</v>
      </c>
      <c r="B297" s="4" t="s">
        <v>136</v>
      </c>
      <c r="C297" s="2">
        <v>0</v>
      </c>
      <c r="D297" s="2">
        <v>0</v>
      </c>
      <c r="E297" s="2">
        <v>0</v>
      </c>
      <c r="F297" s="2">
        <v>0</v>
      </c>
      <c r="G297" s="5">
        <v>10.25</v>
      </c>
      <c r="H297" s="2">
        <v>0</v>
      </c>
      <c r="I297" s="2">
        <v>0</v>
      </c>
      <c r="J297" s="2">
        <v>0</v>
      </c>
      <c r="K297" s="2">
        <v>0</v>
      </c>
      <c r="L297" s="5">
        <v>10.25</v>
      </c>
      <c r="M297" s="2">
        <v>0</v>
      </c>
      <c r="N297" s="2">
        <v>0</v>
      </c>
      <c r="O297" s="2">
        <v>0</v>
      </c>
      <c r="P297" s="2">
        <v>0</v>
      </c>
      <c r="Q297" s="5">
        <v>10.25</v>
      </c>
      <c r="R297" s="2">
        <v>0</v>
      </c>
      <c r="S297" s="2">
        <v>0</v>
      </c>
      <c r="T297" s="2">
        <v>0</v>
      </c>
      <c r="U297" s="2">
        <v>0</v>
      </c>
      <c r="V297" s="5">
        <v>10.25</v>
      </c>
      <c r="W297" s="6">
        <v>0</v>
      </c>
      <c r="X297" s="6">
        <v>0</v>
      </c>
      <c r="Y297" s="6">
        <v>0</v>
      </c>
      <c r="Z297" s="6">
        <v>0</v>
      </c>
      <c r="AA297" s="6">
        <v>11</v>
      </c>
      <c r="AB297" s="1"/>
    </row>
    <row r="298" spans="1:28" x14ac:dyDescent="0.3">
      <c r="A298" s="11" t="s">
        <v>652</v>
      </c>
      <c r="B298" s="4" t="s">
        <v>136</v>
      </c>
      <c r="C298" s="2">
        <v>8</v>
      </c>
      <c r="D298" s="2">
        <v>1</v>
      </c>
      <c r="E298" s="2">
        <v>6.5</v>
      </c>
      <c r="F298" s="2">
        <v>0</v>
      </c>
      <c r="G298" s="5">
        <v>0</v>
      </c>
      <c r="H298" s="2">
        <v>8</v>
      </c>
      <c r="I298" s="2">
        <v>1</v>
      </c>
      <c r="J298" s="2">
        <v>6.5</v>
      </c>
      <c r="K298" s="2">
        <v>0</v>
      </c>
      <c r="L298" s="5">
        <v>0</v>
      </c>
      <c r="M298" s="2">
        <v>8</v>
      </c>
      <c r="N298" s="2">
        <v>1</v>
      </c>
      <c r="O298" s="2">
        <v>6.5</v>
      </c>
      <c r="P298" s="2">
        <v>0</v>
      </c>
      <c r="Q298" s="5">
        <v>0</v>
      </c>
      <c r="R298" s="2">
        <v>8</v>
      </c>
      <c r="S298" s="2">
        <v>1</v>
      </c>
      <c r="T298" s="2">
        <v>6.5</v>
      </c>
      <c r="U298" s="2">
        <v>0</v>
      </c>
      <c r="V298" s="5">
        <v>0</v>
      </c>
      <c r="W298" s="6">
        <v>8</v>
      </c>
      <c r="X298" s="6">
        <v>1</v>
      </c>
      <c r="Y298" s="6">
        <v>7</v>
      </c>
      <c r="Z298" s="6">
        <v>0</v>
      </c>
      <c r="AA298" s="6">
        <v>0</v>
      </c>
      <c r="AB298" s="1"/>
    </row>
    <row r="299" spans="1:28" x14ac:dyDescent="0.3">
      <c r="A299" s="11" t="s">
        <v>646</v>
      </c>
      <c r="B299" s="4" t="s">
        <v>136</v>
      </c>
      <c r="C299" s="2">
        <v>0</v>
      </c>
      <c r="D299" s="2">
        <v>0</v>
      </c>
      <c r="E299" s="2">
        <v>0</v>
      </c>
      <c r="F299" s="2">
        <v>0</v>
      </c>
      <c r="G299" s="5">
        <v>7.5</v>
      </c>
      <c r="H299" s="2">
        <v>0</v>
      </c>
      <c r="I299" s="2">
        <v>0</v>
      </c>
      <c r="J299" s="2">
        <v>0</v>
      </c>
      <c r="K299" s="2">
        <v>0</v>
      </c>
      <c r="L299" s="5">
        <v>7.5</v>
      </c>
      <c r="M299" s="2">
        <v>0</v>
      </c>
      <c r="N299" s="2">
        <v>0</v>
      </c>
      <c r="O299" s="2">
        <v>0</v>
      </c>
      <c r="P299" s="2">
        <v>0</v>
      </c>
      <c r="Q299" s="5">
        <v>7.5</v>
      </c>
      <c r="R299" s="2">
        <v>0</v>
      </c>
      <c r="S299" s="2">
        <v>0</v>
      </c>
      <c r="T299" s="2">
        <v>0</v>
      </c>
      <c r="U299" s="2">
        <v>0</v>
      </c>
      <c r="V299" s="5">
        <v>7.5</v>
      </c>
      <c r="W299" s="6">
        <v>0</v>
      </c>
      <c r="X299" s="6">
        <v>0</v>
      </c>
      <c r="Y299" s="6">
        <v>0</v>
      </c>
      <c r="Z299" s="6">
        <v>0</v>
      </c>
      <c r="AA299" s="6">
        <v>8</v>
      </c>
      <c r="AB299" s="1"/>
    </row>
    <row r="300" spans="1:28" x14ac:dyDescent="0.3">
      <c r="A300" s="11" t="s">
        <v>657</v>
      </c>
      <c r="B300" s="4" t="s">
        <v>135</v>
      </c>
      <c r="C300" s="2">
        <v>0</v>
      </c>
      <c r="D300" s="2">
        <v>0</v>
      </c>
      <c r="E300" s="2">
        <v>0</v>
      </c>
      <c r="F300" s="2">
        <v>1.25</v>
      </c>
      <c r="G300" s="5">
        <v>0</v>
      </c>
      <c r="H300" s="2">
        <v>0</v>
      </c>
      <c r="I300" s="2">
        <v>0</v>
      </c>
      <c r="J300" s="2">
        <v>0</v>
      </c>
      <c r="K300" s="2">
        <v>1.25</v>
      </c>
      <c r="L300" s="5">
        <v>0</v>
      </c>
      <c r="M300" s="2">
        <v>0</v>
      </c>
      <c r="N300" s="2">
        <v>0</v>
      </c>
      <c r="O300" s="2">
        <v>0</v>
      </c>
      <c r="P300" s="2">
        <v>1.25</v>
      </c>
      <c r="Q300" s="5">
        <v>0</v>
      </c>
      <c r="R300" s="2">
        <v>0</v>
      </c>
      <c r="S300" s="2">
        <v>0</v>
      </c>
      <c r="T300" s="2">
        <v>0</v>
      </c>
      <c r="U300" s="2">
        <v>1.25</v>
      </c>
      <c r="V300" s="5">
        <v>0</v>
      </c>
      <c r="W300" s="6">
        <v>0</v>
      </c>
      <c r="X300" s="6">
        <v>0</v>
      </c>
      <c r="Y300" s="6">
        <v>0</v>
      </c>
      <c r="Z300" s="6">
        <v>2</v>
      </c>
      <c r="AA300" s="6">
        <v>0</v>
      </c>
      <c r="AB300" s="1"/>
    </row>
    <row r="301" spans="1:28" x14ac:dyDescent="0.3">
      <c r="A301" s="11" t="s">
        <v>489</v>
      </c>
      <c r="B301" s="4" t="s">
        <v>798</v>
      </c>
      <c r="C301" s="2">
        <v>9.5</v>
      </c>
      <c r="D301" s="2">
        <v>2</v>
      </c>
      <c r="E301" s="2">
        <v>0</v>
      </c>
      <c r="F301" s="2">
        <v>5.75</v>
      </c>
      <c r="G301" s="5">
        <v>32.25</v>
      </c>
      <c r="H301" s="2">
        <v>9.5</v>
      </c>
      <c r="I301" s="2">
        <v>2</v>
      </c>
      <c r="J301" s="2">
        <v>0</v>
      </c>
      <c r="K301" s="2">
        <v>5.75</v>
      </c>
      <c r="L301" s="5">
        <v>32.25</v>
      </c>
      <c r="M301" s="2">
        <v>9.5</v>
      </c>
      <c r="N301" s="2">
        <v>2</v>
      </c>
      <c r="O301" s="2">
        <v>0</v>
      </c>
      <c r="P301" s="2">
        <v>5.75</v>
      </c>
      <c r="Q301" s="5">
        <v>32.25</v>
      </c>
      <c r="R301" s="2">
        <v>9.5</v>
      </c>
      <c r="S301" s="2">
        <v>2</v>
      </c>
      <c r="T301" s="2">
        <v>0</v>
      </c>
      <c r="U301" s="2">
        <v>5.75</v>
      </c>
      <c r="V301" s="5">
        <v>32.25</v>
      </c>
      <c r="W301" s="6">
        <v>10</v>
      </c>
      <c r="X301" s="6">
        <v>2</v>
      </c>
      <c r="Y301" s="6">
        <v>0</v>
      </c>
      <c r="Z301" s="6">
        <v>6</v>
      </c>
      <c r="AA301" s="6">
        <v>33</v>
      </c>
      <c r="AB301" s="1"/>
    </row>
    <row r="302" spans="1:28" x14ac:dyDescent="0.3">
      <c r="A302" s="11" t="s">
        <v>645</v>
      </c>
      <c r="B302" s="4" t="s">
        <v>798</v>
      </c>
      <c r="C302" s="2">
        <v>0.5</v>
      </c>
      <c r="D302" s="2">
        <v>1.5</v>
      </c>
      <c r="E302" s="2">
        <v>0</v>
      </c>
      <c r="F302" s="2">
        <v>0</v>
      </c>
      <c r="G302" s="5">
        <v>0</v>
      </c>
      <c r="H302" s="2">
        <v>0.5</v>
      </c>
      <c r="I302" s="2">
        <v>1.5</v>
      </c>
      <c r="J302" s="2">
        <v>0</v>
      </c>
      <c r="K302" s="2">
        <v>0</v>
      </c>
      <c r="L302" s="5">
        <v>0</v>
      </c>
      <c r="M302" s="2">
        <v>0.5</v>
      </c>
      <c r="N302" s="2">
        <v>1.5</v>
      </c>
      <c r="O302" s="2">
        <v>0</v>
      </c>
      <c r="P302" s="2">
        <v>0</v>
      </c>
      <c r="Q302" s="5">
        <v>0</v>
      </c>
      <c r="R302" s="2">
        <v>0.5</v>
      </c>
      <c r="S302" s="2">
        <v>1.5</v>
      </c>
      <c r="T302" s="2">
        <v>0</v>
      </c>
      <c r="U302" s="2">
        <v>0</v>
      </c>
      <c r="V302" s="5">
        <v>0</v>
      </c>
      <c r="W302" s="6">
        <v>1</v>
      </c>
      <c r="X302" s="6">
        <v>2</v>
      </c>
      <c r="Y302" s="6">
        <v>0</v>
      </c>
      <c r="Z302" s="6">
        <v>0</v>
      </c>
      <c r="AA302" s="6">
        <v>0</v>
      </c>
      <c r="AB302" s="1"/>
    </row>
    <row r="303" spans="1:28" x14ac:dyDescent="0.3">
      <c r="A303" s="11" t="s">
        <v>196</v>
      </c>
      <c r="B303" s="4" t="s">
        <v>798</v>
      </c>
      <c r="C303" s="2">
        <v>0</v>
      </c>
      <c r="D303" s="2">
        <v>0</v>
      </c>
      <c r="E303" s="2">
        <v>1.25</v>
      </c>
      <c r="F303" s="2">
        <v>0</v>
      </c>
      <c r="G303" s="5">
        <v>0</v>
      </c>
      <c r="H303" s="2">
        <v>0</v>
      </c>
      <c r="I303" s="2">
        <v>0</v>
      </c>
      <c r="J303" s="2">
        <v>1.25</v>
      </c>
      <c r="K303" s="2">
        <v>0</v>
      </c>
      <c r="L303" s="5">
        <v>0</v>
      </c>
      <c r="M303" s="2">
        <v>0</v>
      </c>
      <c r="N303" s="2">
        <v>0</v>
      </c>
      <c r="O303" s="2">
        <v>1.25</v>
      </c>
      <c r="P303" s="2">
        <v>0</v>
      </c>
      <c r="Q303" s="5">
        <v>0</v>
      </c>
      <c r="R303" s="2">
        <v>0</v>
      </c>
      <c r="S303" s="2">
        <v>0</v>
      </c>
      <c r="T303" s="2">
        <v>1.25</v>
      </c>
      <c r="U303" s="2">
        <v>0</v>
      </c>
      <c r="V303" s="5">
        <v>0</v>
      </c>
      <c r="W303" s="6">
        <v>0</v>
      </c>
      <c r="X303" s="6">
        <v>0</v>
      </c>
      <c r="Y303" s="6">
        <v>2</v>
      </c>
      <c r="Z303" s="6">
        <v>0</v>
      </c>
      <c r="AA303" s="6">
        <v>0</v>
      </c>
      <c r="AB303" s="1"/>
    </row>
    <row r="304" spans="1:28" x14ac:dyDescent="0.3">
      <c r="A304" s="11" t="s">
        <v>658</v>
      </c>
      <c r="B304" s="4" t="s">
        <v>493</v>
      </c>
      <c r="C304" s="2">
        <v>0</v>
      </c>
      <c r="D304" s="2">
        <v>0</v>
      </c>
      <c r="E304" s="2">
        <v>0</v>
      </c>
      <c r="F304" s="2">
        <v>0.5</v>
      </c>
      <c r="G304" s="5">
        <v>0</v>
      </c>
      <c r="H304" s="2">
        <v>0</v>
      </c>
      <c r="I304" s="2">
        <v>0</v>
      </c>
      <c r="J304" s="2">
        <v>0</v>
      </c>
      <c r="K304" s="2">
        <v>0.5</v>
      </c>
      <c r="L304" s="5">
        <v>0</v>
      </c>
      <c r="M304" s="2">
        <v>0</v>
      </c>
      <c r="N304" s="2">
        <v>0</v>
      </c>
      <c r="O304" s="2">
        <v>0</v>
      </c>
      <c r="P304" s="2">
        <v>0.5</v>
      </c>
      <c r="Q304" s="5">
        <v>0</v>
      </c>
      <c r="R304" s="2">
        <v>0</v>
      </c>
      <c r="S304" s="2">
        <v>0</v>
      </c>
      <c r="T304" s="2">
        <v>0</v>
      </c>
      <c r="U304" s="2">
        <v>0.5</v>
      </c>
      <c r="V304" s="5">
        <v>0</v>
      </c>
      <c r="W304" s="6">
        <v>0</v>
      </c>
      <c r="X304" s="6">
        <v>0</v>
      </c>
      <c r="Y304" s="6">
        <v>0</v>
      </c>
      <c r="Z304" s="6">
        <v>1</v>
      </c>
      <c r="AA304" s="6">
        <v>0</v>
      </c>
      <c r="AB304" s="1"/>
    </row>
    <row r="305" spans="28:28" x14ac:dyDescent="0.3">
      <c r="AB305" s="1"/>
    </row>
    <row r="306" spans="28:28" x14ac:dyDescent="0.3">
      <c r="AB306" s="1"/>
    </row>
    <row r="307" spans="28:28" x14ac:dyDescent="0.3">
      <c r="AB307" s="1"/>
    </row>
    <row r="308" spans="28:28" x14ac:dyDescent="0.3">
      <c r="AB308" s="1"/>
    </row>
    <row r="309" spans="28:28" x14ac:dyDescent="0.3">
      <c r="AB309" s="1"/>
    </row>
    <row r="310" spans="28:28" x14ac:dyDescent="0.3">
      <c r="AB310" s="1"/>
    </row>
    <row r="311" spans="28:28" x14ac:dyDescent="0.3">
      <c r="AB311" s="1"/>
    </row>
    <row r="312" spans="28:28" x14ac:dyDescent="0.3">
      <c r="AB312" s="1"/>
    </row>
    <row r="313" spans="28:28" x14ac:dyDescent="0.3">
      <c r="AB313" s="1"/>
    </row>
    <row r="314" spans="28:28" x14ac:dyDescent="0.3">
      <c r="AB314" s="1"/>
    </row>
    <row r="315" spans="28:28" x14ac:dyDescent="0.3">
      <c r="AB315" s="1"/>
    </row>
    <row r="316" spans="28:28" x14ac:dyDescent="0.3">
      <c r="AB316" s="1"/>
    </row>
    <row r="317" spans="28:28" x14ac:dyDescent="0.3">
      <c r="AB317" s="1"/>
    </row>
    <row r="318" spans="28:28" x14ac:dyDescent="0.3">
      <c r="AB318" s="1"/>
    </row>
    <row r="319" spans="28:28" x14ac:dyDescent="0.3">
      <c r="AB319" s="1"/>
    </row>
    <row r="320" spans="28:28" x14ac:dyDescent="0.3">
      <c r="AB320" s="1"/>
    </row>
    <row r="321" spans="28:28" x14ac:dyDescent="0.3">
      <c r="AB321" s="1"/>
    </row>
    <row r="322" spans="28:28" x14ac:dyDescent="0.3">
      <c r="AB322" s="1"/>
    </row>
    <row r="323" spans="28:28" x14ac:dyDescent="0.3">
      <c r="AB323" s="1"/>
    </row>
    <row r="324" spans="28:28" x14ac:dyDescent="0.3">
      <c r="AB324" s="1"/>
    </row>
    <row r="325" spans="28:28" x14ac:dyDescent="0.3">
      <c r="AB325" s="1"/>
    </row>
    <row r="326" spans="28:28" x14ac:dyDescent="0.3">
      <c r="AB326" s="1"/>
    </row>
    <row r="327" spans="28:28" x14ac:dyDescent="0.3">
      <c r="AB327" s="1"/>
    </row>
    <row r="328" spans="28:28" x14ac:dyDescent="0.3">
      <c r="AB328" s="1"/>
    </row>
    <row r="329" spans="28:28" x14ac:dyDescent="0.3">
      <c r="AB329" s="1"/>
    </row>
    <row r="330" spans="28:28" x14ac:dyDescent="0.3">
      <c r="AB330" s="1"/>
    </row>
    <row r="331" spans="28:28" x14ac:dyDescent="0.3">
      <c r="AB331" s="1"/>
    </row>
    <row r="332" spans="28:28" x14ac:dyDescent="0.3">
      <c r="AB332" s="1"/>
    </row>
    <row r="333" spans="28:28" x14ac:dyDescent="0.3">
      <c r="AB333" s="1"/>
    </row>
    <row r="334" spans="28:28" x14ac:dyDescent="0.3">
      <c r="AB334" s="1"/>
    </row>
    <row r="335" spans="28:28" x14ac:dyDescent="0.3">
      <c r="AB335" s="1"/>
    </row>
    <row r="336" spans="28:28" x14ac:dyDescent="0.3">
      <c r="AB336" s="1"/>
    </row>
    <row r="337" spans="28:28" x14ac:dyDescent="0.3">
      <c r="AB337" s="1"/>
    </row>
    <row r="338" spans="28:28" x14ac:dyDescent="0.3">
      <c r="AB338" s="1"/>
    </row>
    <row r="339" spans="28:28" x14ac:dyDescent="0.3">
      <c r="AB339" s="1"/>
    </row>
    <row r="340" spans="28:28" x14ac:dyDescent="0.3">
      <c r="AB340" s="1"/>
    </row>
    <row r="341" spans="28:28" x14ac:dyDescent="0.3">
      <c r="AB341" s="1"/>
    </row>
    <row r="342" spans="28:28" x14ac:dyDescent="0.3">
      <c r="AB342" s="1"/>
    </row>
    <row r="343" spans="28:28" x14ac:dyDescent="0.3">
      <c r="AB343" s="1"/>
    </row>
    <row r="344" spans="28:28" x14ac:dyDescent="0.3">
      <c r="AB344" s="1"/>
    </row>
    <row r="345" spans="28:28" x14ac:dyDescent="0.3">
      <c r="AB345" s="1"/>
    </row>
    <row r="346" spans="28:28" x14ac:dyDescent="0.3">
      <c r="AB346" s="1"/>
    </row>
    <row r="347" spans="28:28" x14ac:dyDescent="0.3">
      <c r="AB347" s="1"/>
    </row>
    <row r="348" spans="28:28" x14ac:dyDescent="0.3">
      <c r="AB348" s="1"/>
    </row>
    <row r="349" spans="28:28" x14ac:dyDescent="0.3">
      <c r="AB349" s="1"/>
    </row>
    <row r="350" spans="28:28" x14ac:dyDescent="0.3">
      <c r="AB350" s="1"/>
    </row>
    <row r="351" spans="28:28" x14ac:dyDescent="0.3">
      <c r="AB351" s="1"/>
    </row>
    <row r="352" spans="28:28" x14ac:dyDescent="0.3">
      <c r="AB352" s="1"/>
    </row>
    <row r="353" spans="28:28" x14ac:dyDescent="0.3">
      <c r="AB353" s="1"/>
    </row>
    <row r="354" spans="28:28" x14ac:dyDescent="0.3">
      <c r="AB354" s="1"/>
    </row>
    <row r="355" spans="28:28" x14ac:dyDescent="0.3">
      <c r="AB355" s="1"/>
    </row>
    <row r="356" spans="28:28" x14ac:dyDescent="0.3">
      <c r="AB356" s="1"/>
    </row>
    <row r="357" spans="28:28" x14ac:dyDescent="0.3">
      <c r="AB357" s="1"/>
    </row>
    <row r="358" spans="28:28" x14ac:dyDescent="0.3">
      <c r="AB358" s="1"/>
    </row>
    <row r="359" spans="28:28" x14ac:dyDescent="0.3">
      <c r="AB359" s="1"/>
    </row>
    <row r="360" spans="28:28" x14ac:dyDescent="0.3">
      <c r="AB360" s="1"/>
    </row>
    <row r="361" spans="28:28" x14ac:dyDescent="0.3">
      <c r="AB361" s="1"/>
    </row>
    <row r="362" spans="28:28" x14ac:dyDescent="0.3">
      <c r="AB362" s="1"/>
    </row>
    <row r="363" spans="28:28" x14ac:dyDescent="0.3">
      <c r="AB363" s="1"/>
    </row>
    <row r="364" spans="28:28" x14ac:dyDescent="0.3">
      <c r="AB364" s="1"/>
    </row>
    <row r="365" spans="28:28" x14ac:dyDescent="0.3">
      <c r="AB365" s="1"/>
    </row>
    <row r="366" spans="28:28" x14ac:dyDescent="0.3">
      <c r="AB366" s="1"/>
    </row>
    <row r="367" spans="28:28" x14ac:dyDescent="0.3">
      <c r="AB367" s="1"/>
    </row>
    <row r="368" spans="28:28" x14ac:dyDescent="0.3">
      <c r="AB368" s="1"/>
    </row>
    <row r="369" spans="28:28" x14ac:dyDescent="0.3">
      <c r="AB369" s="1"/>
    </row>
    <row r="370" spans="28:28" x14ac:dyDescent="0.3">
      <c r="AB370" s="1"/>
    </row>
    <row r="371" spans="28:28" x14ac:dyDescent="0.3">
      <c r="AB371" s="1"/>
    </row>
    <row r="372" spans="28:28" x14ac:dyDescent="0.3">
      <c r="AB372" s="1"/>
    </row>
    <row r="373" spans="28:28" x14ac:dyDescent="0.3">
      <c r="AB373" s="1"/>
    </row>
    <row r="374" spans="28:28" x14ac:dyDescent="0.3">
      <c r="AB374" s="1"/>
    </row>
    <row r="375" spans="28:28" x14ac:dyDescent="0.3">
      <c r="AB375" s="1"/>
    </row>
    <row r="376" spans="28:28" x14ac:dyDescent="0.3">
      <c r="AB376" s="1"/>
    </row>
    <row r="377" spans="28:28" x14ac:dyDescent="0.3">
      <c r="AB377" s="1"/>
    </row>
    <row r="378" spans="28:28" x14ac:dyDescent="0.3">
      <c r="AB378" s="1"/>
    </row>
    <row r="379" spans="28:28" x14ac:dyDescent="0.3">
      <c r="AB379" s="1"/>
    </row>
    <row r="380" spans="28:28" x14ac:dyDescent="0.3">
      <c r="AB380" s="1"/>
    </row>
    <row r="381" spans="28:28" x14ac:dyDescent="0.3">
      <c r="AB381" s="1"/>
    </row>
    <row r="382" spans="28:28" x14ac:dyDescent="0.3">
      <c r="AB382" s="1"/>
    </row>
    <row r="383" spans="28:28" x14ac:dyDescent="0.3">
      <c r="AB383" s="1"/>
    </row>
    <row r="384" spans="28:28" x14ac:dyDescent="0.3">
      <c r="AB384" s="1"/>
    </row>
    <row r="385" spans="28:28" x14ac:dyDescent="0.3">
      <c r="AB385" s="1"/>
    </row>
    <row r="386" spans="28:28" x14ac:dyDescent="0.3">
      <c r="AB386" s="1"/>
    </row>
    <row r="387" spans="28:28" x14ac:dyDescent="0.3">
      <c r="AB387" s="1"/>
    </row>
    <row r="388" spans="28:28" x14ac:dyDescent="0.3">
      <c r="AB388" s="1"/>
    </row>
    <row r="389" spans="28:28" x14ac:dyDescent="0.3">
      <c r="AB389" s="1"/>
    </row>
    <row r="390" spans="28:28" x14ac:dyDescent="0.3">
      <c r="AB390" s="1"/>
    </row>
    <row r="391" spans="28:28" x14ac:dyDescent="0.3">
      <c r="AB391" s="1"/>
    </row>
    <row r="392" spans="28:28" x14ac:dyDescent="0.3">
      <c r="AB392" s="1"/>
    </row>
    <row r="393" spans="28:28" x14ac:dyDescent="0.3">
      <c r="AB393" s="1"/>
    </row>
    <row r="394" spans="28:28" x14ac:dyDescent="0.3">
      <c r="AB394" s="1"/>
    </row>
    <row r="395" spans="28:28" x14ac:dyDescent="0.3">
      <c r="AB395" s="1"/>
    </row>
    <row r="396" spans="28:28" x14ac:dyDescent="0.3">
      <c r="AB396" s="1"/>
    </row>
    <row r="397" spans="28:28" x14ac:dyDescent="0.3">
      <c r="AB397" s="1"/>
    </row>
    <row r="398" spans="28:28" x14ac:dyDescent="0.3">
      <c r="AB398" s="1"/>
    </row>
    <row r="399" spans="28:28" x14ac:dyDescent="0.3">
      <c r="AB399" s="1"/>
    </row>
    <row r="400" spans="28:28" x14ac:dyDescent="0.3">
      <c r="AB400" s="1"/>
    </row>
    <row r="401" spans="28:28" x14ac:dyDescent="0.3">
      <c r="AB401" s="1"/>
    </row>
    <row r="402" spans="28:28" x14ac:dyDescent="0.3">
      <c r="AB402" s="1"/>
    </row>
    <row r="403" spans="28:28" x14ac:dyDescent="0.3">
      <c r="AB403" s="1"/>
    </row>
    <row r="404" spans="28:28" x14ac:dyDescent="0.3">
      <c r="AB404" s="1"/>
    </row>
    <row r="405" spans="28:28" x14ac:dyDescent="0.3">
      <c r="AB405" s="1"/>
    </row>
    <row r="406" spans="28:28" x14ac:dyDescent="0.3">
      <c r="AB406" s="1"/>
    </row>
    <row r="407" spans="28:28" x14ac:dyDescent="0.3">
      <c r="AB407" s="1"/>
    </row>
    <row r="408" spans="28:28" x14ac:dyDescent="0.3">
      <c r="AB408" s="1"/>
    </row>
    <row r="409" spans="28:28" x14ac:dyDescent="0.3">
      <c r="AB409" s="1"/>
    </row>
    <row r="410" spans="28:28" x14ac:dyDescent="0.3">
      <c r="AB410" s="1"/>
    </row>
    <row r="411" spans="28:28" x14ac:dyDescent="0.3">
      <c r="AB411" s="1"/>
    </row>
    <row r="412" spans="28:28" x14ac:dyDescent="0.3">
      <c r="AB412" s="1"/>
    </row>
    <row r="413" spans="28:28" x14ac:dyDescent="0.3">
      <c r="AB413" s="1"/>
    </row>
    <row r="478" spans="28:28" x14ac:dyDescent="0.3">
      <c r="AB478" s="1"/>
    </row>
    <row r="479" spans="28:28" x14ac:dyDescent="0.3">
      <c r="AB479" s="1"/>
    </row>
    <row r="480" spans="28:28" x14ac:dyDescent="0.3">
      <c r="AB480" s="1"/>
    </row>
    <row r="481" spans="28:28" x14ac:dyDescent="0.3">
      <c r="AB481" s="1"/>
    </row>
    <row r="482" spans="28:28" x14ac:dyDescent="0.3">
      <c r="AB482" s="1"/>
    </row>
    <row r="483" spans="28:28" x14ac:dyDescent="0.3">
      <c r="AB483" s="1"/>
    </row>
    <row r="484" spans="28:28" x14ac:dyDescent="0.3">
      <c r="AB484" s="1"/>
    </row>
    <row r="485" spans="28:28" x14ac:dyDescent="0.3">
      <c r="AB485" s="1"/>
    </row>
    <row r="486" spans="28:28" x14ac:dyDescent="0.3">
      <c r="AB486" s="1"/>
    </row>
    <row r="487" spans="28:28" x14ac:dyDescent="0.3">
      <c r="AB487" s="1"/>
    </row>
    <row r="488" spans="28:28" x14ac:dyDescent="0.3">
      <c r="AB488" s="1"/>
    </row>
    <row r="489" spans="28:28" x14ac:dyDescent="0.3">
      <c r="AB489" s="1"/>
    </row>
    <row r="490" spans="28:28" x14ac:dyDescent="0.3">
      <c r="AB490" s="1"/>
    </row>
    <row r="491" spans="28:28" x14ac:dyDescent="0.3">
      <c r="AB491" s="1"/>
    </row>
    <row r="492" spans="28:28" x14ac:dyDescent="0.3">
      <c r="AB492" s="1"/>
    </row>
    <row r="493" spans="28:28" x14ac:dyDescent="0.3">
      <c r="AB493" s="1"/>
    </row>
    <row r="494" spans="28:28" x14ac:dyDescent="0.3">
      <c r="AB494" s="1"/>
    </row>
    <row r="495" spans="28:28" x14ac:dyDescent="0.3">
      <c r="AB495" s="1"/>
    </row>
    <row r="496" spans="28:28" x14ac:dyDescent="0.3">
      <c r="AB496" s="1"/>
    </row>
    <row r="497" spans="28:28" x14ac:dyDescent="0.3">
      <c r="AB497" s="1"/>
    </row>
    <row r="498" spans="28:28" x14ac:dyDescent="0.3">
      <c r="AB498" s="1"/>
    </row>
    <row r="499" spans="28:28" x14ac:dyDescent="0.3">
      <c r="AB499" s="1"/>
    </row>
    <row r="500" spans="28:28" x14ac:dyDescent="0.3">
      <c r="AB500" s="1"/>
    </row>
    <row r="501" spans="28:28" x14ac:dyDescent="0.3">
      <c r="AB501" s="1"/>
    </row>
    <row r="502" spans="28:28" x14ac:dyDescent="0.3">
      <c r="AB502" s="1"/>
    </row>
    <row r="503" spans="28:28" x14ac:dyDescent="0.3">
      <c r="AB503" s="1"/>
    </row>
    <row r="504" spans="28:28" x14ac:dyDescent="0.3">
      <c r="AB504" s="1"/>
    </row>
    <row r="505" spans="28:28" x14ac:dyDescent="0.3">
      <c r="AB505" s="1"/>
    </row>
    <row r="506" spans="28:28" x14ac:dyDescent="0.3">
      <c r="AB506" s="1"/>
    </row>
    <row r="507" spans="28:28" x14ac:dyDescent="0.3">
      <c r="AB507" s="1"/>
    </row>
    <row r="508" spans="28:28" x14ac:dyDescent="0.3">
      <c r="AB508" s="1"/>
    </row>
    <row r="509" spans="28:28" x14ac:dyDescent="0.3">
      <c r="AB509" s="1"/>
    </row>
    <row r="510" spans="28:28" x14ac:dyDescent="0.3">
      <c r="AB510" s="1"/>
    </row>
    <row r="511" spans="28:28" x14ac:dyDescent="0.3">
      <c r="AB511" s="1"/>
    </row>
    <row r="512" spans="28:28" x14ac:dyDescent="0.3">
      <c r="AB512" s="1"/>
    </row>
    <row r="513" spans="28:28" x14ac:dyDescent="0.3">
      <c r="AB513" s="1"/>
    </row>
    <row r="514" spans="28:28" x14ac:dyDescent="0.3">
      <c r="AB514" s="1"/>
    </row>
    <row r="515" spans="28:28" x14ac:dyDescent="0.3">
      <c r="AB515" s="1"/>
    </row>
    <row r="516" spans="28:28" x14ac:dyDescent="0.3">
      <c r="AB516" s="1"/>
    </row>
    <row r="517" spans="28:28" x14ac:dyDescent="0.3">
      <c r="AB517" s="1"/>
    </row>
  </sheetData>
  <sortState xmlns:xlrd2="http://schemas.microsoft.com/office/spreadsheetml/2017/richdata2" ref="A2:V753">
    <sortCondition ref="A2:A753"/>
  </sortState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B9D9-1F99-44E8-964B-46A49C54FC34}">
  <dimension ref="A1:S4613"/>
  <sheetViews>
    <sheetView topLeftCell="A7" workbookViewId="0">
      <selection sqref="A1:S2"/>
    </sheetView>
  </sheetViews>
  <sheetFormatPr defaultRowHeight="13.8" x14ac:dyDescent="0.3"/>
  <cols>
    <col min="1" max="1" width="7.21875" bestFit="1" customWidth="1"/>
    <col min="2" max="3" width="6.33203125" bestFit="1" customWidth="1"/>
    <col min="4" max="4" width="7.88671875" bestFit="1" customWidth="1"/>
    <col min="5" max="5" width="8" bestFit="1" customWidth="1"/>
    <col min="6" max="6" width="31.44140625" bestFit="1" customWidth="1"/>
    <col min="7" max="7" width="13.21875" bestFit="1" customWidth="1"/>
    <col min="8" max="8" width="6.77734375" bestFit="1" customWidth="1"/>
    <col min="9" max="9" width="12.33203125" bestFit="1" customWidth="1"/>
    <col min="10" max="10" width="14.5546875" bestFit="1" customWidth="1"/>
    <col min="11" max="11" width="10.5546875" bestFit="1" customWidth="1"/>
    <col min="12" max="12" width="31.5546875" bestFit="1" customWidth="1"/>
    <col min="13" max="13" width="8" bestFit="1" customWidth="1"/>
    <col min="14" max="14" width="14.44140625" bestFit="1" customWidth="1"/>
    <col min="15" max="15" width="19.88671875" bestFit="1" customWidth="1"/>
    <col min="16" max="16" width="13.21875" bestFit="1" customWidth="1"/>
    <col min="17" max="17" width="12.109375" bestFit="1" customWidth="1"/>
    <col min="18" max="18" width="17.44140625" bestFit="1" customWidth="1"/>
    <col min="19" max="19" width="10.88671875" bestFit="1" customWidth="1"/>
  </cols>
  <sheetData>
    <row r="1" spans="1:19" x14ac:dyDescent="0.3">
      <c r="A1" t="s">
        <v>391</v>
      </c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0</v>
      </c>
      <c r="L1" t="s">
        <v>118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</row>
    <row r="2" spans="1:19" x14ac:dyDescent="0.3">
      <c r="A2" t="s">
        <v>952</v>
      </c>
      <c r="B2">
        <v>70</v>
      </c>
      <c r="C2">
        <v>101</v>
      </c>
      <c r="D2">
        <v>70486</v>
      </c>
      <c r="E2" t="s">
        <v>408</v>
      </c>
      <c r="F2" t="s">
        <v>953</v>
      </c>
      <c r="G2" t="s">
        <v>113</v>
      </c>
      <c r="H2" t="s">
        <v>409</v>
      </c>
      <c r="I2" t="s">
        <v>410</v>
      </c>
      <c r="J2">
        <v>51</v>
      </c>
      <c r="K2" t="s">
        <v>178</v>
      </c>
      <c r="L2" t="s">
        <v>133</v>
      </c>
      <c r="M2">
        <v>5.25</v>
      </c>
      <c r="N2" t="s">
        <v>954</v>
      </c>
      <c r="O2" t="s">
        <v>113</v>
      </c>
      <c r="P2" t="s">
        <v>380</v>
      </c>
      <c r="Q2" t="s">
        <v>954</v>
      </c>
      <c r="R2" t="s">
        <v>113</v>
      </c>
      <c r="S2" t="s">
        <v>380</v>
      </c>
    </row>
    <row r="3" spans="1:19" x14ac:dyDescent="0.3">
      <c r="A3" t="s">
        <v>952</v>
      </c>
      <c r="B3">
        <v>70</v>
      </c>
      <c r="C3">
        <v>101</v>
      </c>
      <c r="D3">
        <v>70486</v>
      </c>
      <c r="E3" t="s">
        <v>408</v>
      </c>
      <c r="F3" t="s">
        <v>953</v>
      </c>
      <c r="G3" t="s">
        <v>113</v>
      </c>
      <c r="H3" t="s">
        <v>409</v>
      </c>
      <c r="I3" t="s">
        <v>410</v>
      </c>
      <c r="J3">
        <v>51</v>
      </c>
      <c r="K3" t="s">
        <v>487</v>
      </c>
      <c r="L3" t="s">
        <v>133</v>
      </c>
      <c r="M3">
        <v>10.5</v>
      </c>
      <c r="N3" t="s">
        <v>954</v>
      </c>
      <c r="O3" t="s">
        <v>113</v>
      </c>
      <c r="P3" t="s">
        <v>380</v>
      </c>
      <c r="Q3" t="s">
        <v>954</v>
      </c>
      <c r="R3" t="s">
        <v>113</v>
      </c>
      <c r="S3" t="s">
        <v>380</v>
      </c>
    </row>
    <row r="4" spans="1:19" x14ac:dyDescent="0.3">
      <c r="A4" t="s">
        <v>952</v>
      </c>
      <c r="B4">
        <v>70</v>
      </c>
      <c r="C4">
        <v>101</v>
      </c>
      <c r="D4">
        <v>70486</v>
      </c>
      <c r="E4" t="s">
        <v>408</v>
      </c>
      <c r="F4" t="s">
        <v>953</v>
      </c>
      <c r="G4" t="s">
        <v>113</v>
      </c>
      <c r="H4" t="s">
        <v>409</v>
      </c>
      <c r="I4" t="s">
        <v>411</v>
      </c>
      <c r="J4">
        <v>51</v>
      </c>
      <c r="K4" t="s">
        <v>664</v>
      </c>
      <c r="L4" t="s">
        <v>136</v>
      </c>
      <c r="M4">
        <v>8</v>
      </c>
      <c r="N4" t="s">
        <v>954</v>
      </c>
      <c r="O4" t="s">
        <v>113</v>
      </c>
      <c r="P4" t="s">
        <v>380</v>
      </c>
      <c r="Q4" t="s">
        <v>954</v>
      </c>
      <c r="R4" t="s">
        <v>113</v>
      </c>
      <c r="S4" t="s">
        <v>380</v>
      </c>
    </row>
    <row r="5" spans="1:19" x14ac:dyDescent="0.3">
      <c r="A5" t="s">
        <v>952</v>
      </c>
      <c r="B5">
        <v>70</v>
      </c>
      <c r="C5">
        <v>101</v>
      </c>
      <c r="D5">
        <v>70486</v>
      </c>
      <c r="E5" t="s">
        <v>408</v>
      </c>
      <c r="F5" t="s">
        <v>953</v>
      </c>
      <c r="G5" t="s">
        <v>113</v>
      </c>
      <c r="H5" t="s">
        <v>409</v>
      </c>
      <c r="I5" t="s">
        <v>411</v>
      </c>
      <c r="J5">
        <v>51</v>
      </c>
      <c r="K5" t="s">
        <v>663</v>
      </c>
      <c r="L5" t="s">
        <v>493</v>
      </c>
      <c r="M5">
        <v>3.75</v>
      </c>
      <c r="N5" t="s">
        <v>954</v>
      </c>
      <c r="O5" t="s">
        <v>113</v>
      </c>
      <c r="P5" t="s">
        <v>380</v>
      </c>
      <c r="Q5" t="s">
        <v>954</v>
      </c>
      <c r="R5" t="s">
        <v>113</v>
      </c>
      <c r="S5" t="s">
        <v>380</v>
      </c>
    </row>
    <row r="6" spans="1:19" x14ac:dyDescent="0.3">
      <c r="A6" t="s">
        <v>952</v>
      </c>
      <c r="B6">
        <v>70</v>
      </c>
      <c r="C6">
        <v>101</v>
      </c>
      <c r="D6">
        <v>70486</v>
      </c>
      <c r="E6" t="s">
        <v>408</v>
      </c>
      <c r="F6" t="s">
        <v>953</v>
      </c>
      <c r="G6" t="s">
        <v>113</v>
      </c>
      <c r="H6" t="s">
        <v>409</v>
      </c>
      <c r="I6" t="s">
        <v>411</v>
      </c>
      <c r="J6">
        <v>57</v>
      </c>
      <c r="K6" t="s">
        <v>793</v>
      </c>
      <c r="L6" t="s">
        <v>494</v>
      </c>
      <c r="M6">
        <v>1.25</v>
      </c>
      <c r="N6" t="s">
        <v>954</v>
      </c>
      <c r="O6" t="s">
        <v>113</v>
      </c>
      <c r="P6" t="s">
        <v>380</v>
      </c>
      <c r="Q6" t="s">
        <v>954</v>
      </c>
      <c r="R6" t="s">
        <v>113</v>
      </c>
      <c r="S6" t="s">
        <v>380</v>
      </c>
    </row>
    <row r="7" spans="1:19" x14ac:dyDescent="0.3">
      <c r="A7" t="s">
        <v>952</v>
      </c>
      <c r="B7">
        <v>70</v>
      </c>
      <c r="C7">
        <v>101</v>
      </c>
      <c r="D7">
        <v>70486</v>
      </c>
      <c r="E7" t="s">
        <v>408</v>
      </c>
      <c r="F7" t="s">
        <v>953</v>
      </c>
      <c r="G7" t="s">
        <v>113</v>
      </c>
      <c r="H7" t="s">
        <v>409</v>
      </c>
      <c r="I7" t="s">
        <v>422</v>
      </c>
      <c r="J7">
        <v>50</v>
      </c>
      <c r="K7" t="s">
        <v>212</v>
      </c>
      <c r="L7" t="s">
        <v>11</v>
      </c>
      <c r="M7">
        <v>2</v>
      </c>
      <c r="N7" t="s">
        <v>954</v>
      </c>
      <c r="O7" t="s">
        <v>113</v>
      </c>
      <c r="P7" t="s">
        <v>380</v>
      </c>
      <c r="Q7" t="s">
        <v>954</v>
      </c>
      <c r="R7" t="s">
        <v>113</v>
      </c>
      <c r="S7" t="s">
        <v>380</v>
      </c>
    </row>
    <row r="8" spans="1:19" x14ac:dyDescent="0.3">
      <c r="A8" t="s">
        <v>952</v>
      </c>
      <c r="B8">
        <v>70</v>
      </c>
      <c r="C8">
        <v>101</v>
      </c>
      <c r="D8">
        <v>70486</v>
      </c>
      <c r="E8" t="s">
        <v>408</v>
      </c>
      <c r="F8" t="s">
        <v>953</v>
      </c>
      <c r="G8" t="s">
        <v>113</v>
      </c>
      <c r="H8" t="s">
        <v>409</v>
      </c>
      <c r="I8" t="s">
        <v>423</v>
      </c>
      <c r="J8">
        <v>50</v>
      </c>
      <c r="K8" t="s">
        <v>237</v>
      </c>
      <c r="L8" t="s">
        <v>13</v>
      </c>
      <c r="M8">
        <v>1</v>
      </c>
      <c r="N8" t="s">
        <v>954</v>
      </c>
      <c r="O8" t="s">
        <v>113</v>
      </c>
      <c r="P8" t="s">
        <v>380</v>
      </c>
      <c r="Q8" t="s">
        <v>954</v>
      </c>
      <c r="R8" t="s">
        <v>113</v>
      </c>
      <c r="S8" t="s">
        <v>380</v>
      </c>
    </row>
    <row r="9" spans="1:19" x14ac:dyDescent="0.3">
      <c r="A9" t="s">
        <v>952</v>
      </c>
      <c r="B9">
        <v>70</v>
      </c>
      <c r="C9">
        <v>101</v>
      </c>
      <c r="D9">
        <v>70486</v>
      </c>
      <c r="E9" t="s">
        <v>408</v>
      </c>
      <c r="F9" t="s">
        <v>953</v>
      </c>
      <c r="G9" t="s">
        <v>113</v>
      </c>
      <c r="H9" t="s">
        <v>409</v>
      </c>
      <c r="I9" t="s">
        <v>422</v>
      </c>
      <c r="J9">
        <v>46</v>
      </c>
      <c r="K9" t="s">
        <v>241</v>
      </c>
      <c r="L9" t="s">
        <v>32</v>
      </c>
      <c r="M9">
        <v>200</v>
      </c>
      <c r="N9" t="s">
        <v>954</v>
      </c>
      <c r="O9" t="s">
        <v>113</v>
      </c>
      <c r="P9" t="s">
        <v>380</v>
      </c>
      <c r="Q9" t="s">
        <v>954</v>
      </c>
      <c r="R9" t="s">
        <v>113</v>
      </c>
      <c r="S9" t="s">
        <v>380</v>
      </c>
    </row>
    <row r="10" spans="1:19" x14ac:dyDescent="0.3">
      <c r="A10" t="s">
        <v>952</v>
      </c>
      <c r="B10">
        <v>70</v>
      </c>
      <c r="C10">
        <v>101</v>
      </c>
      <c r="D10">
        <v>70486</v>
      </c>
      <c r="E10" t="s">
        <v>408</v>
      </c>
      <c r="F10" t="s">
        <v>953</v>
      </c>
      <c r="G10" t="s">
        <v>113</v>
      </c>
      <c r="H10" t="s">
        <v>409</v>
      </c>
      <c r="I10" t="s">
        <v>424</v>
      </c>
      <c r="J10">
        <v>39</v>
      </c>
      <c r="K10" t="s">
        <v>243</v>
      </c>
      <c r="L10" t="s">
        <v>147</v>
      </c>
      <c r="M10">
        <v>0</v>
      </c>
      <c r="N10" t="s">
        <v>954</v>
      </c>
      <c r="O10" t="s">
        <v>113</v>
      </c>
      <c r="P10" t="s">
        <v>380</v>
      </c>
      <c r="Q10" t="s">
        <v>954</v>
      </c>
      <c r="R10" t="s">
        <v>113</v>
      </c>
      <c r="S10" t="s">
        <v>380</v>
      </c>
    </row>
    <row r="11" spans="1:19" x14ac:dyDescent="0.3">
      <c r="A11" t="s">
        <v>952</v>
      </c>
      <c r="B11">
        <v>70</v>
      </c>
      <c r="C11">
        <v>101</v>
      </c>
      <c r="D11">
        <v>70486</v>
      </c>
      <c r="E11" t="s">
        <v>408</v>
      </c>
      <c r="F11" t="s">
        <v>953</v>
      </c>
      <c r="G11" t="s">
        <v>113</v>
      </c>
      <c r="H11" t="s">
        <v>432</v>
      </c>
      <c r="I11" t="s">
        <v>315</v>
      </c>
      <c r="J11">
        <v>33</v>
      </c>
      <c r="K11" t="s">
        <v>320</v>
      </c>
      <c r="L11" t="s">
        <v>50</v>
      </c>
      <c r="M11">
        <v>1.75</v>
      </c>
      <c r="N11" t="s">
        <v>954</v>
      </c>
      <c r="O11" t="s">
        <v>113</v>
      </c>
      <c r="P11" t="s">
        <v>380</v>
      </c>
      <c r="Q11" t="s">
        <v>954</v>
      </c>
      <c r="R11" t="s">
        <v>113</v>
      </c>
      <c r="S11" t="s">
        <v>380</v>
      </c>
    </row>
    <row r="12" spans="1:19" x14ac:dyDescent="0.3">
      <c r="A12" t="s">
        <v>952</v>
      </c>
      <c r="B12">
        <v>70</v>
      </c>
      <c r="C12">
        <v>101</v>
      </c>
      <c r="D12">
        <v>70486</v>
      </c>
      <c r="E12" t="s">
        <v>408</v>
      </c>
      <c r="F12" t="s">
        <v>953</v>
      </c>
      <c r="G12" t="s">
        <v>113</v>
      </c>
      <c r="H12" t="s">
        <v>409</v>
      </c>
      <c r="I12" t="s">
        <v>422</v>
      </c>
      <c r="J12">
        <v>98</v>
      </c>
      <c r="K12" t="s">
        <v>215</v>
      </c>
      <c r="L12" t="s">
        <v>95</v>
      </c>
      <c r="M12">
        <v>0</v>
      </c>
      <c r="N12" t="s">
        <v>954</v>
      </c>
      <c r="O12" t="s">
        <v>113</v>
      </c>
      <c r="P12" t="s">
        <v>380</v>
      </c>
      <c r="Q12" t="s">
        <v>954</v>
      </c>
      <c r="R12" t="s">
        <v>113</v>
      </c>
      <c r="S12" t="s">
        <v>380</v>
      </c>
    </row>
    <row r="13" spans="1:19" x14ac:dyDescent="0.3">
      <c r="A13" t="s">
        <v>952</v>
      </c>
      <c r="B13">
        <v>70</v>
      </c>
      <c r="C13">
        <v>101</v>
      </c>
      <c r="D13">
        <v>70486</v>
      </c>
      <c r="E13" t="s">
        <v>408</v>
      </c>
      <c r="F13" t="s">
        <v>953</v>
      </c>
      <c r="G13" t="s">
        <v>113</v>
      </c>
      <c r="H13" t="s">
        <v>409</v>
      </c>
      <c r="I13" t="s">
        <v>423</v>
      </c>
      <c r="J13">
        <v>98</v>
      </c>
      <c r="K13" t="s">
        <v>216</v>
      </c>
      <c r="L13" t="s">
        <v>96</v>
      </c>
      <c r="M13">
        <v>0</v>
      </c>
      <c r="N13" t="s">
        <v>954</v>
      </c>
      <c r="O13" t="s">
        <v>113</v>
      </c>
      <c r="P13" t="s">
        <v>380</v>
      </c>
      <c r="Q13" t="s">
        <v>954</v>
      </c>
      <c r="R13" t="s">
        <v>113</v>
      </c>
      <c r="S13" t="s">
        <v>380</v>
      </c>
    </row>
    <row r="14" spans="1:19" x14ac:dyDescent="0.3">
      <c r="A14" t="s">
        <v>955</v>
      </c>
      <c r="B14">
        <v>70</v>
      </c>
      <c r="C14">
        <v>101</v>
      </c>
      <c r="D14">
        <v>70518</v>
      </c>
      <c r="E14" t="s">
        <v>408</v>
      </c>
      <c r="F14" t="s">
        <v>956</v>
      </c>
      <c r="G14" t="s">
        <v>112</v>
      </c>
      <c r="H14" t="s">
        <v>409</v>
      </c>
      <c r="I14" t="s">
        <v>411</v>
      </c>
      <c r="J14">
        <v>56</v>
      </c>
      <c r="K14" t="s">
        <v>649</v>
      </c>
      <c r="L14" t="s">
        <v>794</v>
      </c>
      <c r="M14">
        <v>0.5</v>
      </c>
      <c r="N14" t="s">
        <v>954</v>
      </c>
      <c r="O14" t="s">
        <v>112</v>
      </c>
      <c r="P14" t="s">
        <v>380</v>
      </c>
      <c r="Q14" t="s">
        <v>954</v>
      </c>
      <c r="R14" t="s">
        <v>112</v>
      </c>
      <c r="S14" t="s">
        <v>380</v>
      </c>
    </row>
    <row r="15" spans="1:19" x14ac:dyDescent="0.3">
      <c r="A15" t="s">
        <v>955</v>
      </c>
      <c r="B15">
        <v>70</v>
      </c>
      <c r="C15">
        <v>101</v>
      </c>
      <c r="D15">
        <v>70518</v>
      </c>
      <c r="E15" t="s">
        <v>408</v>
      </c>
      <c r="F15" t="s">
        <v>956</v>
      </c>
      <c r="G15" t="s">
        <v>112</v>
      </c>
      <c r="H15" t="s">
        <v>409</v>
      </c>
      <c r="I15" t="s">
        <v>411</v>
      </c>
      <c r="J15">
        <v>56</v>
      </c>
      <c r="K15" t="s">
        <v>795</v>
      </c>
      <c r="L15" t="s">
        <v>794</v>
      </c>
      <c r="M15">
        <v>5.75</v>
      </c>
      <c r="N15" t="s">
        <v>954</v>
      </c>
      <c r="O15" t="s">
        <v>112</v>
      </c>
      <c r="P15" t="s">
        <v>380</v>
      </c>
      <c r="Q15" t="s">
        <v>954</v>
      </c>
      <c r="R15" t="s">
        <v>112</v>
      </c>
      <c r="S15" t="s">
        <v>380</v>
      </c>
    </row>
    <row r="16" spans="1:19" x14ac:dyDescent="0.3">
      <c r="A16" t="s">
        <v>955</v>
      </c>
      <c r="B16">
        <v>70</v>
      </c>
      <c r="C16">
        <v>101</v>
      </c>
      <c r="D16">
        <v>70518</v>
      </c>
      <c r="E16" t="s">
        <v>408</v>
      </c>
      <c r="F16" t="s">
        <v>956</v>
      </c>
      <c r="G16" t="s">
        <v>112</v>
      </c>
      <c r="H16" t="s">
        <v>409</v>
      </c>
      <c r="I16" t="s">
        <v>410</v>
      </c>
      <c r="J16">
        <v>252</v>
      </c>
      <c r="K16" t="s">
        <v>458</v>
      </c>
      <c r="L16" t="s">
        <v>459</v>
      </c>
      <c r="M16">
        <v>0.75</v>
      </c>
      <c r="N16" t="s">
        <v>954</v>
      </c>
      <c r="O16" t="s">
        <v>112</v>
      </c>
      <c r="P16" t="s">
        <v>380</v>
      </c>
      <c r="Q16" t="s">
        <v>954</v>
      </c>
      <c r="R16" t="s">
        <v>112</v>
      </c>
      <c r="S16" t="s">
        <v>380</v>
      </c>
    </row>
    <row r="17" spans="1:19" x14ac:dyDescent="0.3">
      <c r="A17" t="s">
        <v>955</v>
      </c>
      <c r="B17">
        <v>70</v>
      </c>
      <c r="C17">
        <v>101</v>
      </c>
      <c r="D17">
        <v>70518</v>
      </c>
      <c r="E17" t="s">
        <v>408</v>
      </c>
      <c r="F17" t="s">
        <v>956</v>
      </c>
      <c r="G17" t="s">
        <v>112</v>
      </c>
      <c r="H17" t="s">
        <v>409</v>
      </c>
      <c r="I17" t="s">
        <v>411</v>
      </c>
      <c r="J17">
        <v>252</v>
      </c>
      <c r="K17" t="s">
        <v>462</v>
      </c>
      <c r="L17" t="s">
        <v>463</v>
      </c>
      <c r="M17">
        <v>1.5</v>
      </c>
      <c r="N17" t="s">
        <v>954</v>
      </c>
      <c r="O17" t="s">
        <v>112</v>
      </c>
      <c r="P17" t="s">
        <v>380</v>
      </c>
      <c r="Q17" t="s">
        <v>954</v>
      </c>
      <c r="R17" t="s">
        <v>112</v>
      </c>
      <c r="S17" t="s">
        <v>380</v>
      </c>
    </row>
    <row r="18" spans="1:19" x14ac:dyDescent="0.3">
      <c r="A18" t="s">
        <v>955</v>
      </c>
      <c r="B18">
        <v>70</v>
      </c>
      <c r="C18">
        <v>101</v>
      </c>
      <c r="D18">
        <v>70518</v>
      </c>
      <c r="E18" t="s">
        <v>408</v>
      </c>
      <c r="F18" t="s">
        <v>956</v>
      </c>
      <c r="G18" t="s">
        <v>112</v>
      </c>
      <c r="H18" t="s">
        <v>409</v>
      </c>
      <c r="I18" t="s">
        <v>422</v>
      </c>
      <c r="J18">
        <v>50</v>
      </c>
      <c r="K18" t="s">
        <v>212</v>
      </c>
      <c r="L18" t="s">
        <v>11</v>
      </c>
      <c r="M18">
        <v>2</v>
      </c>
      <c r="N18" t="s">
        <v>954</v>
      </c>
      <c r="O18" t="s">
        <v>112</v>
      </c>
      <c r="P18" t="s">
        <v>380</v>
      </c>
      <c r="Q18" t="s">
        <v>954</v>
      </c>
      <c r="R18" t="s">
        <v>112</v>
      </c>
      <c r="S18" t="s">
        <v>380</v>
      </c>
    </row>
    <row r="19" spans="1:19" x14ac:dyDescent="0.3">
      <c r="A19" t="s">
        <v>955</v>
      </c>
      <c r="B19">
        <v>70</v>
      </c>
      <c r="C19">
        <v>101</v>
      </c>
      <c r="D19">
        <v>70518</v>
      </c>
      <c r="E19" t="s">
        <v>408</v>
      </c>
      <c r="F19" t="s">
        <v>956</v>
      </c>
      <c r="G19" t="s">
        <v>112</v>
      </c>
      <c r="H19" t="s">
        <v>417</v>
      </c>
      <c r="I19" t="s">
        <v>315</v>
      </c>
      <c r="J19">
        <v>32</v>
      </c>
      <c r="K19" t="s">
        <v>554</v>
      </c>
      <c r="L19" t="s">
        <v>555</v>
      </c>
      <c r="M19">
        <v>1.5</v>
      </c>
      <c r="N19" t="s">
        <v>954</v>
      </c>
      <c r="O19" t="s">
        <v>112</v>
      </c>
      <c r="P19" t="s">
        <v>380</v>
      </c>
      <c r="Q19" t="s">
        <v>954</v>
      </c>
      <c r="R19" t="s">
        <v>112</v>
      </c>
      <c r="S19" t="s">
        <v>380</v>
      </c>
    </row>
    <row r="20" spans="1:19" x14ac:dyDescent="0.3">
      <c r="A20" t="s">
        <v>955</v>
      </c>
      <c r="B20">
        <v>70</v>
      </c>
      <c r="C20">
        <v>101</v>
      </c>
      <c r="D20">
        <v>70518</v>
      </c>
      <c r="E20" t="s">
        <v>408</v>
      </c>
      <c r="F20" t="s">
        <v>956</v>
      </c>
      <c r="G20" t="s">
        <v>112</v>
      </c>
      <c r="H20" t="s">
        <v>417</v>
      </c>
      <c r="I20" t="s">
        <v>315</v>
      </c>
      <c r="J20">
        <v>33</v>
      </c>
      <c r="K20" t="s">
        <v>556</v>
      </c>
      <c r="L20" t="s">
        <v>557</v>
      </c>
      <c r="M20">
        <v>2.5</v>
      </c>
      <c r="N20" t="s">
        <v>954</v>
      </c>
      <c r="O20" t="s">
        <v>112</v>
      </c>
      <c r="P20" t="s">
        <v>380</v>
      </c>
      <c r="Q20" t="s">
        <v>954</v>
      </c>
      <c r="R20" t="s">
        <v>112</v>
      </c>
      <c r="S20" t="s">
        <v>380</v>
      </c>
    </row>
    <row r="21" spans="1:19" x14ac:dyDescent="0.3">
      <c r="A21" t="s">
        <v>955</v>
      </c>
      <c r="B21">
        <v>70</v>
      </c>
      <c r="C21">
        <v>101</v>
      </c>
      <c r="D21">
        <v>70518</v>
      </c>
      <c r="E21" t="s">
        <v>408</v>
      </c>
      <c r="F21" t="s">
        <v>956</v>
      </c>
      <c r="G21" t="s">
        <v>112</v>
      </c>
      <c r="H21" t="s">
        <v>409</v>
      </c>
      <c r="I21" t="s">
        <v>423</v>
      </c>
      <c r="J21">
        <v>288</v>
      </c>
      <c r="K21" t="s">
        <v>221</v>
      </c>
      <c r="L21" t="s">
        <v>222</v>
      </c>
      <c r="M21">
        <v>0.25</v>
      </c>
      <c r="N21" t="s">
        <v>954</v>
      </c>
      <c r="O21" t="s">
        <v>112</v>
      </c>
      <c r="P21" t="s">
        <v>380</v>
      </c>
      <c r="Q21" t="s">
        <v>954</v>
      </c>
      <c r="R21" t="s">
        <v>112</v>
      </c>
      <c r="S21" t="s">
        <v>380</v>
      </c>
    </row>
    <row r="22" spans="1:19" x14ac:dyDescent="0.3">
      <c r="A22" t="s">
        <v>955</v>
      </c>
      <c r="B22">
        <v>70</v>
      </c>
      <c r="C22">
        <v>101</v>
      </c>
      <c r="D22">
        <v>70518</v>
      </c>
      <c r="E22" t="s">
        <v>408</v>
      </c>
      <c r="F22" t="s">
        <v>956</v>
      </c>
      <c r="G22" t="s">
        <v>112</v>
      </c>
      <c r="H22" t="s">
        <v>409</v>
      </c>
      <c r="I22" t="s">
        <v>423</v>
      </c>
      <c r="J22">
        <v>287</v>
      </c>
      <c r="K22" t="s">
        <v>223</v>
      </c>
      <c r="L22" t="s">
        <v>224</v>
      </c>
      <c r="M22">
        <v>0</v>
      </c>
      <c r="N22" t="s">
        <v>954</v>
      </c>
      <c r="O22" t="s">
        <v>112</v>
      </c>
      <c r="P22" t="s">
        <v>380</v>
      </c>
      <c r="Q22" t="s">
        <v>954</v>
      </c>
      <c r="R22" t="s">
        <v>112</v>
      </c>
      <c r="S22" t="s">
        <v>380</v>
      </c>
    </row>
    <row r="23" spans="1:19" x14ac:dyDescent="0.3">
      <c r="A23" t="s">
        <v>955</v>
      </c>
      <c r="B23">
        <v>70</v>
      </c>
      <c r="C23">
        <v>101</v>
      </c>
      <c r="D23">
        <v>70518</v>
      </c>
      <c r="E23" t="s">
        <v>408</v>
      </c>
      <c r="F23" t="s">
        <v>956</v>
      </c>
      <c r="G23" t="s">
        <v>112</v>
      </c>
      <c r="H23" t="s">
        <v>409</v>
      </c>
      <c r="I23" t="s">
        <v>423</v>
      </c>
      <c r="J23">
        <v>287</v>
      </c>
      <c r="K23" t="s">
        <v>246</v>
      </c>
      <c r="L23" t="s">
        <v>247</v>
      </c>
      <c r="M23">
        <v>0</v>
      </c>
      <c r="N23" t="s">
        <v>954</v>
      </c>
      <c r="O23" t="s">
        <v>112</v>
      </c>
      <c r="P23" t="s">
        <v>380</v>
      </c>
      <c r="Q23" t="s">
        <v>954</v>
      </c>
      <c r="R23" t="s">
        <v>112</v>
      </c>
      <c r="S23" t="s">
        <v>380</v>
      </c>
    </row>
    <row r="24" spans="1:19" x14ac:dyDescent="0.3">
      <c r="A24" t="s">
        <v>955</v>
      </c>
      <c r="B24">
        <v>70</v>
      </c>
      <c r="C24">
        <v>101</v>
      </c>
      <c r="D24">
        <v>70518</v>
      </c>
      <c r="E24" t="s">
        <v>408</v>
      </c>
      <c r="F24" t="s">
        <v>956</v>
      </c>
      <c r="G24" t="s">
        <v>112</v>
      </c>
      <c r="H24" t="s">
        <v>409</v>
      </c>
      <c r="I24" t="s">
        <v>423</v>
      </c>
      <c r="J24">
        <v>293</v>
      </c>
      <c r="K24" t="s">
        <v>251</v>
      </c>
      <c r="L24" t="s">
        <v>76</v>
      </c>
      <c r="M24">
        <v>0.25</v>
      </c>
      <c r="N24" t="s">
        <v>954</v>
      </c>
      <c r="O24" t="s">
        <v>112</v>
      </c>
      <c r="P24" t="s">
        <v>380</v>
      </c>
      <c r="Q24" t="s">
        <v>954</v>
      </c>
      <c r="R24" t="s">
        <v>112</v>
      </c>
      <c r="S24" t="s">
        <v>380</v>
      </c>
    </row>
    <row r="25" spans="1:19" x14ac:dyDescent="0.3">
      <c r="A25" t="s">
        <v>955</v>
      </c>
      <c r="B25">
        <v>70</v>
      </c>
      <c r="C25">
        <v>101</v>
      </c>
      <c r="D25">
        <v>70518</v>
      </c>
      <c r="E25" t="s">
        <v>408</v>
      </c>
      <c r="F25" t="s">
        <v>956</v>
      </c>
      <c r="G25" t="s">
        <v>112</v>
      </c>
      <c r="H25" t="s">
        <v>409</v>
      </c>
      <c r="I25" t="s">
        <v>423</v>
      </c>
      <c r="J25">
        <v>293</v>
      </c>
      <c r="K25" t="s">
        <v>331</v>
      </c>
      <c r="L25" t="s">
        <v>81</v>
      </c>
      <c r="M25">
        <v>0.25</v>
      </c>
      <c r="N25" t="s">
        <v>954</v>
      </c>
      <c r="O25" t="s">
        <v>112</v>
      </c>
      <c r="P25" t="s">
        <v>380</v>
      </c>
      <c r="Q25" t="s">
        <v>954</v>
      </c>
      <c r="R25" t="s">
        <v>112</v>
      </c>
      <c r="S25" t="s">
        <v>380</v>
      </c>
    </row>
    <row r="26" spans="1:19" x14ac:dyDescent="0.3">
      <c r="A26" t="s">
        <v>955</v>
      </c>
      <c r="B26">
        <v>70</v>
      </c>
      <c r="C26">
        <v>101</v>
      </c>
      <c r="D26">
        <v>70518</v>
      </c>
      <c r="E26" t="s">
        <v>408</v>
      </c>
      <c r="F26" t="s">
        <v>956</v>
      </c>
      <c r="G26" t="s">
        <v>112</v>
      </c>
      <c r="H26" t="s">
        <v>421</v>
      </c>
      <c r="I26" t="s">
        <v>423</v>
      </c>
      <c r="J26">
        <v>86</v>
      </c>
      <c r="K26" t="s">
        <v>228</v>
      </c>
      <c r="L26" t="s">
        <v>202</v>
      </c>
      <c r="M26">
        <v>0.25</v>
      </c>
      <c r="N26" t="s">
        <v>954</v>
      </c>
      <c r="O26" t="s">
        <v>112</v>
      </c>
      <c r="P26" t="s">
        <v>380</v>
      </c>
      <c r="Q26" t="s">
        <v>954</v>
      </c>
      <c r="R26" t="s">
        <v>112</v>
      </c>
      <c r="S26" t="s">
        <v>380</v>
      </c>
    </row>
    <row r="27" spans="1:19" x14ac:dyDescent="0.3">
      <c r="A27" t="s">
        <v>955</v>
      </c>
      <c r="B27">
        <v>70</v>
      </c>
      <c r="C27">
        <v>101</v>
      </c>
      <c r="D27">
        <v>70518</v>
      </c>
      <c r="E27" t="s">
        <v>408</v>
      </c>
      <c r="F27" t="s">
        <v>956</v>
      </c>
      <c r="G27" t="s">
        <v>112</v>
      </c>
      <c r="H27" t="s">
        <v>409</v>
      </c>
      <c r="I27" t="s">
        <v>423</v>
      </c>
      <c r="J27">
        <v>83</v>
      </c>
      <c r="K27" t="s">
        <v>327</v>
      </c>
      <c r="L27" t="s">
        <v>206</v>
      </c>
      <c r="M27">
        <v>0</v>
      </c>
      <c r="N27" t="s">
        <v>954</v>
      </c>
      <c r="O27" t="s">
        <v>112</v>
      </c>
      <c r="P27" t="s">
        <v>380</v>
      </c>
      <c r="Q27" t="s">
        <v>954</v>
      </c>
      <c r="R27" t="s">
        <v>112</v>
      </c>
      <c r="S27" t="s">
        <v>380</v>
      </c>
    </row>
    <row r="28" spans="1:19" x14ac:dyDescent="0.3">
      <c r="A28" t="s">
        <v>957</v>
      </c>
      <c r="B28">
        <v>70</v>
      </c>
      <c r="C28">
        <v>101</v>
      </c>
      <c r="D28">
        <v>70588</v>
      </c>
      <c r="E28" t="s">
        <v>408</v>
      </c>
      <c r="F28" t="s">
        <v>958</v>
      </c>
      <c r="G28" t="s">
        <v>112</v>
      </c>
      <c r="H28" t="s">
        <v>409</v>
      </c>
      <c r="I28" t="s">
        <v>410</v>
      </c>
      <c r="J28">
        <v>51</v>
      </c>
      <c r="K28" t="s">
        <v>481</v>
      </c>
      <c r="L28" t="s">
        <v>482</v>
      </c>
      <c r="M28">
        <v>4.5</v>
      </c>
      <c r="N28" t="s">
        <v>954</v>
      </c>
      <c r="O28" t="s">
        <v>112</v>
      </c>
      <c r="P28" t="s">
        <v>380</v>
      </c>
      <c r="Q28" t="s">
        <v>954</v>
      </c>
      <c r="R28" t="s">
        <v>112</v>
      </c>
      <c r="S28" t="s">
        <v>380</v>
      </c>
    </row>
    <row r="29" spans="1:19" x14ac:dyDescent="0.3">
      <c r="A29" t="s">
        <v>957</v>
      </c>
      <c r="B29">
        <v>70</v>
      </c>
      <c r="C29">
        <v>101</v>
      </c>
      <c r="D29">
        <v>70588</v>
      </c>
      <c r="E29" t="s">
        <v>408</v>
      </c>
      <c r="F29" t="s">
        <v>958</v>
      </c>
      <c r="G29" t="s">
        <v>112</v>
      </c>
      <c r="H29" t="s">
        <v>409</v>
      </c>
      <c r="I29" t="s">
        <v>411</v>
      </c>
      <c r="J29">
        <v>252</v>
      </c>
      <c r="K29" t="s">
        <v>460</v>
      </c>
      <c r="L29" t="s">
        <v>461</v>
      </c>
      <c r="M29">
        <v>3.25</v>
      </c>
      <c r="N29" t="s">
        <v>954</v>
      </c>
      <c r="O29" t="s">
        <v>112</v>
      </c>
      <c r="P29" t="s">
        <v>380</v>
      </c>
      <c r="Q29" t="s">
        <v>954</v>
      </c>
      <c r="R29" t="s">
        <v>112</v>
      </c>
      <c r="S29" t="s">
        <v>380</v>
      </c>
    </row>
    <row r="30" spans="1:19" x14ac:dyDescent="0.3">
      <c r="A30" t="s">
        <v>957</v>
      </c>
      <c r="B30">
        <v>70</v>
      </c>
      <c r="C30">
        <v>101</v>
      </c>
      <c r="D30">
        <v>70588</v>
      </c>
      <c r="E30" t="s">
        <v>408</v>
      </c>
      <c r="F30" t="s">
        <v>958</v>
      </c>
      <c r="G30" t="s">
        <v>112</v>
      </c>
      <c r="H30" t="s">
        <v>409</v>
      </c>
      <c r="I30" t="s">
        <v>411</v>
      </c>
      <c r="J30">
        <v>51</v>
      </c>
      <c r="K30" t="s">
        <v>183</v>
      </c>
      <c r="L30" t="s">
        <v>136</v>
      </c>
      <c r="M30">
        <v>2.25</v>
      </c>
      <c r="N30" t="s">
        <v>954</v>
      </c>
      <c r="O30" t="s">
        <v>112</v>
      </c>
      <c r="P30" t="s">
        <v>380</v>
      </c>
      <c r="Q30" t="s">
        <v>954</v>
      </c>
      <c r="R30" t="s">
        <v>112</v>
      </c>
      <c r="S30" t="s">
        <v>380</v>
      </c>
    </row>
    <row r="31" spans="1:19" x14ac:dyDescent="0.3">
      <c r="A31" t="s">
        <v>957</v>
      </c>
      <c r="B31">
        <v>70</v>
      </c>
      <c r="C31">
        <v>101</v>
      </c>
      <c r="D31">
        <v>70588</v>
      </c>
      <c r="E31" t="s">
        <v>408</v>
      </c>
      <c r="F31" t="s">
        <v>958</v>
      </c>
      <c r="G31" t="s">
        <v>112</v>
      </c>
      <c r="H31" t="s">
        <v>409</v>
      </c>
      <c r="I31" t="s">
        <v>411</v>
      </c>
      <c r="J31">
        <v>51</v>
      </c>
      <c r="K31" t="s">
        <v>184</v>
      </c>
      <c r="L31" t="s">
        <v>493</v>
      </c>
      <c r="M31">
        <v>4.25</v>
      </c>
      <c r="N31" t="s">
        <v>954</v>
      </c>
      <c r="O31" t="s">
        <v>112</v>
      </c>
      <c r="P31" t="s">
        <v>380</v>
      </c>
      <c r="Q31" t="s">
        <v>954</v>
      </c>
      <c r="R31" t="s">
        <v>112</v>
      </c>
      <c r="S31" t="s">
        <v>380</v>
      </c>
    </row>
    <row r="32" spans="1:19" x14ac:dyDescent="0.3">
      <c r="A32" t="s">
        <v>957</v>
      </c>
      <c r="B32">
        <v>70</v>
      </c>
      <c r="C32">
        <v>101</v>
      </c>
      <c r="D32">
        <v>70588</v>
      </c>
      <c r="E32" t="s">
        <v>408</v>
      </c>
      <c r="F32" t="s">
        <v>958</v>
      </c>
      <c r="G32" t="s">
        <v>112</v>
      </c>
      <c r="H32" t="s">
        <v>409</v>
      </c>
      <c r="I32" t="s">
        <v>422</v>
      </c>
      <c r="J32">
        <v>50</v>
      </c>
      <c r="K32" t="s">
        <v>212</v>
      </c>
      <c r="L32" t="s">
        <v>11</v>
      </c>
      <c r="M32">
        <v>2</v>
      </c>
      <c r="N32" t="s">
        <v>954</v>
      </c>
      <c r="O32" t="s">
        <v>112</v>
      </c>
      <c r="P32" t="s">
        <v>380</v>
      </c>
      <c r="Q32" t="s">
        <v>954</v>
      </c>
      <c r="R32" t="s">
        <v>112</v>
      </c>
      <c r="S32" t="s">
        <v>380</v>
      </c>
    </row>
    <row r="33" spans="1:19" x14ac:dyDescent="0.3">
      <c r="A33" t="s">
        <v>957</v>
      </c>
      <c r="B33">
        <v>70</v>
      </c>
      <c r="C33">
        <v>101</v>
      </c>
      <c r="D33">
        <v>70588</v>
      </c>
      <c r="E33" t="s">
        <v>408</v>
      </c>
      <c r="F33" t="s">
        <v>958</v>
      </c>
      <c r="G33" t="s">
        <v>112</v>
      </c>
      <c r="H33" t="s">
        <v>409</v>
      </c>
      <c r="I33" t="s">
        <v>423</v>
      </c>
      <c r="J33">
        <v>50</v>
      </c>
      <c r="K33" t="s">
        <v>237</v>
      </c>
      <c r="L33" t="s">
        <v>13</v>
      </c>
      <c r="M33">
        <v>1</v>
      </c>
      <c r="N33" t="s">
        <v>954</v>
      </c>
      <c r="O33" t="s">
        <v>112</v>
      </c>
      <c r="P33" t="s">
        <v>380</v>
      </c>
      <c r="Q33" t="s">
        <v>954</v>
      </c>
      <c r="R33" t="s">
        <v>112</v>
      </c>
      <c r="S33" t="s">
        <v>380</v>
      </c>
    </row>
    <row r="34" spans="1:19" x14ac:dyDescent="0.3">
      <c r="A34" t="s">
        <v>957</v>
      </c>
      <c r="B34">
        <v>70</v>
      </c>
      <c r="C34">
        <v>101</v>
      </c>
      <c r="D34">
        <v>70588</v>
      </c>
      <c r="E34" t="s">
        <v>408</v>
      </c>
      <c r="F34" t="s">
        <v>958</v>
      </c>
      <c r="G34" t="s">
        <v>112</v>
      </c>
      <c r="H34" t="s">
        <v>409</v>
      </c>
      <c r="I34" t="s">
        <v>422</v>
      </c>
      <c r="J34">
        <v>46</v>
      </c>
      <c r="K34" t="s">
        <v>241</v>
      </c>
      <c r="L34" t="s">
        <v>32</v>
      </c>
      <c r="M34">
        <v>140</v>
      </c>
      <c r="N34" t="s">
        <v>954</v>
      </c>
      <c r="O34" t="s">
        <v>112</v>
      </c>
      <c r="P34" t="s">
        <v>380</v>
      </c>
      <c r="Q34" t="s">
        <v>954</v>
      </c>
      <c r="R34" t="s">
        <v>112</v>
      </c>
      <c r="S34" t="s">
        <v>380</v>
      </c>
    </row>
    <row r="35" spans="1:19" x14ac:dyDescent="0.3">
      <c r="A35" t="s">
        <v>957</v>
      </c>
      <c r="B35">
        <v>70</v>
      </c>
      <c r="C35">
        <v>101</v>
      </c>
      <c r="D35">
        <v>70588</v>
      </c>
      <c r="E35" t="s">
        <v>408</v>
      </c>
      <c r="F35" t="s">
        <v>958</v>
      </c>
      <c r="G35" t="s">
        <v>112</v>
      </c>
      <c r="H35" t="s">
        <v>409</v>
      </c>
      <c r="I35" t="s">
        <v>422</v>
      </c>
      <c r="J35">
        <v>7</v>
      </c>
      <c r="K35" t="s">
        <v>351</v>
      </c>
      <c r="L35" t="s">
        <v>352</v>
      </c>
      <c r="M35">
        <v>2</v>
      </c>
      <c r="N35" t="s">
        <v>954</v>
      </c>
      <c r="O35" t="s">
        <v>112</v>
      </c>
      <c r="P35" t="s">
        <v>380</v>
      </c>
      <c r="Q35" t="s">
        <v>954</v>
      </c>
      <c r="R35" t="s">
        <v>112</v>
      </c>
      <c r="S35" t="s">
        <v>380</v>
      </c>
    </row>
    <row r="36" spans="1:19" x14ac:dyDescent="0.3">
      <c r="A36" t="s">
        <v>957</v>
      </c>
      <c r="B36">
        <v>70</v>
      </c>
      <c r="C36">
        <v>101</v>
      </c>
      <c r="D36">
        <v>70588</v>
      </c>
      <c r="E36" t="s">
        <v>408</v>
      </c>
      <c r="F36" t="s">
        <v>958</v>
      </c>
      <c r="G36" t="s">
        <v>112</v>
      </c>
      <c r="H36" t="s">
        <v>409</v>
      </c>
      <c r="I36" t="s">
        <v>423</v>
      </c>
      <c r="J36">
        <v>286</v>
      </c>
      <c r="K36" t="s">
        <v>346</v>
      </c>
      <c r="L36" t="s">
        <v>71</v>
      </c>
      <c r="M36">
        <v>0.25</v>
      </c>
      <c r="N36" t="s">
        <v>954</v>
      </c>
      <c r="O36" t="s">
        <v>112</v>
      </c>
      <c r="P36" t="s">
        <v>380</v>
      </c>
      <c r="Q36" t="s">
        <v>954</v>
      </c>
      <c r="R36" t="s">
        <v>112</v>
      </c>
      <c r="S36" t="s">
        <v>380</v>
      </c>
    </row>
    <row r="37" spans="1:19" x14ac:dyDescent="0.3">
      <c r="A37" t="s">
        <v>957</v>
      </c>
      <c r="B37">
        <v>70</v>
      </c>
      <c r="C37">
        <v>101</v>
      </c>
      <c r="D37">
        <v>70588</v>
      </c>
      <c r="E37" t="s">
        <v>408</v>
      </c>
      <c r="F37" t="s">
        <v>958</v>
      </c>
      <c r="G37" t="s">
        <v>112</v>
      </c>
      <c r="H37" t="s">
        <v>409</v>
      </c>
      <c r="I37" t="s">
        <v>423</v>
      </c>
      <c r="J37">
        <v>83</v>
      </c>
      <c r="K37" t="s">
        <v>347</v>
      </c>
      <c r="L37" t="s">
        <v>89</v>
      </c>
      <c r="M37">
        <v>0</v>
      </c>
      <c r="N37" t="s">
        <v>954</v>
      </c>
      <c r="O37" t="s">
        <v>112</v>
      </c>
      <c r="P37" t="s">
        <v>380</v>
      </c>
      <c r="Q37" t="s">
        <v>954</v>
      </c>
      <c r="R37" t="s">
        <v>112</v>
      </c>
      <c r="S37" t="s">
        <v>380</v>
      </c>
    </row>
    <row r="38" spans="1:19" x14ac:dyDescent="0.3">
      <c r="A38" t="s">
        <v>957</v>
      </c>
      <c r="B38">
        <v>70</v>
      </c>
      <c r="C38">
        <v>101</v>
      </c>
      <c r="D38">
        <v>70588</v>
      </c>
      <c r="E38" t="s">
        <v>408</v>
      </c>
      <c r="F38" t="s">
        <v>958</v>
      </c>
      <c r="G38" t="s">
        <v>112</v>
      </c>
      <c r="H38" t="s">
        <v>409</v>
      </c>
      <c r="I38" t="s">
        <v>422</v>
      </c>
      <c r="J38">
        <v>98</v>
      </c>
      <c r="K38" t="s">
        <v>215</v>
      </c>
      <c r="L38" t="s">
        <v>95</v>
      </c>
      <c r="M38">
        <v>0.25</v>
      </c>
      <c r="N38" t="s">
        <v>954</v>
      </c>
      <c r="O38" t="s">
        <v>112</v>
      </c>
      <c r="P38" t="s">
        <v>380</v>
      </c>
      <c r="Q38" t="s">
        <v>954</v>
      </c>
      <c r="R38" t="s">
        <v>112</v>
      </c>
      <c r="S38" t="s">
        <v>380</v>
      </c>
    </row>
    <row r="39" spans="1:19" x14ac:dyDescent="0.3">
      <c r="A39" t="s">
        <v>957</v>
      </c>
      <c r="B39">
        <v>70</v>
      </c>
      <c r="C39">
        <v>101</v>
      </c>
      <c r="D39">
        <v>70588</v>
      </c>
      <c r="E39" t="s">
        <v>408</v>
      </c>
      <c r="F39" t="s">
        <v>958</v>
      </c>
      <c r="G39" t="s">
        <v>112</v>
      </c>
      <c r="H39" t="s">
        <v>409</v>
      </c>
      <c r="I39" t="s">
        <v>423</v>
      </c>
      <c r="J39">
        <v>98</v>
      </c>
      <c r="K39" t="s">
        <v>216</v>
      </c>
      <c r="L39" t="s">
        <v>96</v>
      </c>
      <c r="M39">
        <v>0</v>
      </c>
      <c r="N39" t="s">
        <v>954</v>
      </c>
      <c r="O39" t="s">
        <v>112</v>
      </c>
      <c r="P39" t="s">
        <v>380</v>
      </c>
      <c r="Q39" t="s">
        <v>954</v>
      </c>
      <c r="R39" t="s">
        <v>112</v>
      </c>
      <c r="S39" t="s">
        <v>380</v>
      </c>
    </row>
    <row r="40" spans="1:19" x14ac:dyDescent="0.3">
      <c r="A40" t="s">
        <v>959</v>
      </c>
      <c r="B40">
        <v>70</v>
      </c>
      <c r="C40">
        <v>101</v>
      </c>
      <c r="D40">
        <v>70623</v>
      </c>
      <c r="E40" t="s">
        <v>408</v>
      </c>
      <c r="F40" t="s">
        <v>960</v>
      </c>
      <c r="G40" t="s">
        <v>115</v>
      </c>
      <c r="H40" t="s">
        <v>409</v>
      </c>
      <c r="I40" t="s">
        <v>410</v>
      </c>
      <c r="J40">
        <v>51</v>
      </c>
      <c r="K40" t="s">
        <v>469</v>
      </c>
      <c r="L40" t="s">
        <v>470</v>
      </c>
      <c r="M40">
        <v>5.5</v>
      </c>
      <c r="N40" t="s">
        <v>954</v>
      </c>
      <c r="O40" t="s">
        <v>115</v>
      </c>
      <c r="P40" t="s">
        <v>380</v>
      </c>
      <c r="Q40" t="s">
        <v>954</v>
      </c>
      <c r="R40" t="s">
        <v>115</v>
      </c>
      <c r="S40" t="s">
        <v>380</v>
      </c>
    </row>
    <row r="41" spans="1:19" x14ac:dyDescent="0.3">
      <c r="A41" t="s">
        <v>959</v>
      </c>
      <c r="B41">
        <v>70</v>
      </c>
      <c r="C41">
        <v>101</v>
      </c>
      <c r="D41">
        <v>70623</v>
      </c>
      <c r="E41" t="s">
        <v>408</v>
      </c>
      <c r="F41" t="s">
        <v>960</v>
      </c>
      <c r="G41" t="s">
        <v>115</v>
      </c>
      <c r="H41" t="s">
        <v>409</v>
      </c>
      <c r="I41" t="s">
        <v>411</v>
      </c>
      <c r="J41">
        <v>51</v>
      </c>
      <c r="K41" t="s">
        <v>451</v>
      </c>
      <c r="L41" t="s">
        <v>136</v>
      </c>
      <c r="M41">
        <v>8.25</v>
      </c>
      <c r="N41" t="s">
        <v>954</v>
      </c>
      <c r="O41" t="s">
        <v>115</v>
      </c>
      <c r="P41" t="s">
        <v>380</v>
      </c>
      <c r="Q41" t="s">
        <v>954</v>
      </c>
      <c r="R41" t="s">
        <v>115</v>
      </c>
      <c r="S41" t="s">
        <v>380</v>
      </c>
    </row>
    <row r="42" spans="1:19" x14ac:dyDescent="0.3">
      <c r="A42" t="s">
        <v>959</v>
      </c>
      <c r="B42">
        <v>70</v>
      </c>
      <c r="C42">
        <v>101</v>
      </c>
      <c r="D42">
        <v>70623</v>
      </c>
      <c r="E42" t="s">
        <v>408</v>
      </c>
      <c r="F42" t="s">
        <v>960</v>
      </c>
      <c r="G42" t="s">
        <v>115</v>
      </c>
      <c r="H42" t="s">
        <v>409</v>
      </c>
      <c r="I42" t="s">
        <v>422</v>
      </c>
      <c r="J42">
        <v>50</v>
      </c>
      <c r="K42" t="s">
        <v>212</v>
      </c>
      <c r="L42" t="s">
        <v>11</v>
      </c>
      <c r="M42">
        <v>1</v>
      </c>
      <c r="N42" t="s">
        <v>954</v>
      </c>
      <c r="O42" t="s">
        <v>115</v>
      </c>
      <c r="P42" t="s">
        <v>380</v>
      </c>
      <c r="Q42" t="s">
        <v>954</v>
      </c>
      <c r="R42" t="s">
        <v>115</v>
      </c>
      <c r="S42" t="s">
        <v>380</v>
      </c>
    </row>
    <row r="43" spans="1:19" x14ac:dyDescent="0.3">
      <c r="A43" t="s">
        <v>959</v>
      </c>
      <c r="B43">
        <v>70</v>
      </c>
      <c r="C43">
        <v>101</v>
      </c>
      <c r="D43">
        <v>70623</v>
      </c>
      <c r="E43" t="s">
        <v>408</v>
      </c>
      <c r="F43" t="s">
        <v>960</v>
      </c>
      <c r="G43" t="s">
        <v>115</v>
      </c>
      <c r="H43" t="s">
        <v>409</v>
      </c>
      <c r="I43" t="s">
        <v>423</v>
      </c>
      <c r="J43">
        <v>50</v>
      </c>
      <c r="K43" t="s">
        <v>237</v>
      </c>
      <c r="L43" t="s">
        <v>13</v>
      </c>
      <c r="M43">
        <v>1</v>
      </c>
      <c r="N43" t="s">
        <v>954</v>
      </c>
      <c r="O43" t="s">
        <v>115</v>
      </c>
      <c r="P43" t="s">
        <v>380</v>
      </c>
      <c r="Q43" t="s">
        <v>954</v>
      </c>
      <c r="R43" t="s">
        <v>115</v>
      </c>
      <c r="S43" t="s">
        <v>380</v>
      </c>
    </row>
    <row r="44" spans="1:19" x14ac:dyDescent="0.3">
      <c r="A44" t="s">
        <v>959</v>
      </c>
      <c r="B44">
        <v>70</v>
      </c>
      <c r="C44">
        <v>101</v>
      </c>
      <c r="D44">
        <v>70623</v>
      </c>
      <c r="E44" t="s">
        <v>408</v>
      </c>
      <c r="F44" t="s">
        <v>960</v>
      </c>
      <c r="G44" t="s">
        <v>115</v>
      </c>
      <c r="H44" t="s">
        <v>409</v>
      </c>
      <c r="I44" t="s">
        <v>422</v>
      </c>
      <c r="J44">
        <v>46</v>
      </c>
      <c r="K44" t="s">
        <v>241</v>
      </c>
      <c r="L44" t="s">
        <v>32</v>
      </c>
      <c r="M44">
        <v>35</v>
      </c>
      <c r="N44" t="s">
        <v>954</v>
      </c>
      <c r="O44" t="s">
        <v>115</v>
      </c>
      <c r="P44" t="s">
        <v>380</v>
      </c>
      <c r="Q44" t="s">
        <v>954</v>
      </c>
      <c r="R44" t="s">
        <v>115</v>
      </c>
      <c r="S44" t="s">
        <v>380</v>
      </c>
    </row>
    <row r="45" spans="1:19" x14ac:dyDescent="0.3">
      <c r="A45" t="s">
        <v>959</v>
      </c>
      <c r="B45">
        <v>70</v>
      </c>
      <c r="C45">
        <v>101</v>
      </c>
      <c r="D45">
        <v>70623</v>
      </c>
      <c r="E45" t="s">
        <v>408</v>
      </c>
      <c r="F45" t="s">
        <v>960</v>
      </c>
      <c r="G45" t="s">
        <v>115</v>
      </c>
      <c r="H45" t="s">
        <v>409</v>
      </c>
      <c r="I45" t="s">
        <v>422</v>
      </c>
      <c r="J45">
        <v>7</v>
      </c>
      <c r="K45" t="s">
        <v>351</v>
      </c>
      <c r="L45" t="s">
        <v>352</v>
      </c>
      <c r="M45">
        <v>1.5</v>
      </c>
      <c r="N45" t="s">
        <v>954</v>
      </c>
      <c r="O45" t="s">
        <v>115</v>
      </c>
      <c r="P45" t="s">
        <v>380</v>
      </c>
      <c r="Q45" t="s">
        <v>954</v>
      </c>
      <c r="R45" t="s">
        <v>115</v>
      </c>
      <c r="S45" t="s">
        <v>380</v>
      </c>
    </row>
    <row r="46" spans="1:19" x14ac:dyDescent="0.3">
      <c r="A46" t="s">
        <v>959</v>
      </c>
      <c r="B46">
        <v>70</v>
      </c>
      <c r="C46">
        <v>101</v>
      </c>
      <c r="D46">
        <v>70623</v>
      </c>
      <c r="E46" t="s">
        <v>408</v>
      </c>
      <c r="F46" t="s">
        <v>960</v>
      </c>
      <c r="G46" t="s">
        <v>115</v>
      </c>
      <c r="H46" t="s">
        <v>409</v>
      </c>
      <c r="I46" t="s">
        <v>423</v>
      </c>
      <c r="J46">
        <v>292</v>
      </c>
      <c r="K46" t="s">
        <v>334</v>
      </c>
      <c r="L46" t="s">
        <v>335</v>
      </c>
      <c r="M46">
        <v>0</v>
      </c>
      <c r="N46" t="s">
        <v>954</v>
      </c>
      <c r="O46" t="s">
        <v>115</v>
      </c>
      <c r="P46" t="s">
        <v>380</v>
      </c>
      <c r="Q46" t="s">
        <v>954</v>
      </c>
      <c r="R46" t="s">
        <v>115</v>
      </c>
      <c r="S46" t="s">
        <v>380</v>
      </c>
    </row>
    <row r="47" spans="1:19" x14ac:dyDescent="0.3">
      <c r="A47" t="s">
        <v>959</v>
      </c>
      <c r="B47">
        <v>70</v>
      </c>
      <c r="C47">
        <v>101</v>
      </c>
      <c r="D47">
        <v>70623</v>
      </c>
      <c r="E47" t="s">
        <v>408</v>
      </c>
      <c r="F47" t="s">
        <v>960</v>
      </c>
      <c r="G47" t="s">
        <v>115</v>
      </c>
      <c r="H47" t="s">
        <v>409</v>
      </c>
      <c r="I47" t="s">
        <v>423</v>
      </c>
      <c r="J47">
        <v>292</v>
      </c>
      <c r="K47" t="s">
        <v>375</v>
      </c>
      <c r="L47" t="s">
        <v>547</v>
      </c>
      <c r="M47">
        <v>0</v>
      </c>
      <c r="N47" t="s">
        <v>954</v>
      </c>
      <c r="O47" t="s">
        <v>115</v>
      </c>
      <c r="P47" t="s">
        <v>380</v>
      </c>
      <c r="Q47" t="s">
        <v>954</v>
      </c>
      <c r="R47" t="s">
        <v>115</v>
      </c>
      <c r="S47" t="s">
        <v>380</v>
      </c>
    </row>
    <row r="48" spans="1:19" x14ac:dyDescent="0.3">
      <c r="A48" t="s">
        <v>959</v>
      </c>
      <c r="B48">
        <v>70</v>
      </c>
      <c r="C48">
        <v>101</v>
      </c>
      <c r="D48">
        <v>70623</v>
      </c>
      <c r="E48" t="s">
        <v>408</v>
      </c>
      <c r="F48" t="s">
        <v>960</v>
      </c>
      <c r="G48" t="s">
        <v>115</v>
      </c>
      <c r="H48" t="s">
        <v>420</v>
      </c>
      <c r="I48" t="s">
        <v>315</v>
      </c>
      <c r="J48">
        <v>35</v>
      </c>
      <c r="K48" t="s">
        <v>724</v>
      </c>
      <c r="L48" t="s">
        <v>725</v>
      </c>
      <c r="M48">
        <v>1</v>
      </c>
      <c r="N48" t="s">
        <v>954</v>
      </c>
      <c r="O48" t="s">
        <v>115</v>
      </c>
      <c r="P48" t="s">
        <v>380</v>
      </c>
      <c r="Q48" t="s">
        <v>954</v>
      </c>
      <c r="R48" t="s">
        <v>115</v>
      </c>
      <c r="S48" t="s">
        <v>380</v>
      </c>
    </row>
    <row r="49" spans="1:19" x14ac:dyDescent="0.3">
      <c r="A49" t="s">
        <v>959</v>
      </c>
      <c r="B49">
        <v>70</v>
      </c>
      <c r="C49">
        <v>101</v>
      </c>
      <c r="D49">
        <v>70623</v>
      </c>
      <c r="E49" t="s">
        <v>408</v>
      </c>
      <c r="F49" t="s">
        <v>960</v>
      </c>
      <c r="G49" t="s">
        <v>115</v>
      </c>
      <c r="H49" t="s">
        <v>409</v>
      </c>
      <c r="I49" t="s">
        <v>423</v>
      </c>
      <c r="J49">
        <v>98</v>
      </c>
      <c r="K49" t="s">
        <v>353</v>
      </c>
      <c r="L49" t="s">
        <v>86</v>
      </c>
      <c r="M49">
        <v>0</v>
      </c>
      <c r="N49" t="s">
        <v>954</v>
      </c>
      <c r="O49" t="s">
        <v>115</v>
      </c>
      <c r="P49" t="s">
        <v>380</v>
      </c>
      <c r="Q49" t="s">
        <v>954</v>
      </c>
      <c r="R49" t="s">
        <v>115</v>
      </c>
      <c r="S49" t="s">
        <v>380</v>
      </c>
    </row>
    <row r="50" spans="1:19" x14ac:dyDescent="0.3">
      <c r="A50" t="s">
        <v>959</v>
      </c>
      <c r="B50">
        <v>70</v>
      </c>
      <c r="C50">
        <v>101</v>
      </c>
      <c r="D50">
        <v>70623</v>
      </c>
      <c r="E50" t="s">
        <v>408</v>
      </c>
      <c r="F50" t="s">
        <v>960</v>
      </c>
      <c r="G50" t="s">
        <v>115</v>
      </c>
      <c r="H50" t="s">
        <v>409</v>
      </c>
      <c r="I50" t="s">
        <v>422</v>
      </c>
      <c r="J50">
        <v>98</v>
      </c>
      <c r="K50" t="s">
        <v>215</v>
      </c>
      <c r="L50" t="s">
        <v>95</v>
      </c>
      <c r="M50">
        <v>0</v>
      </c>
      <c r="N50" t="s">
        <v>954</v>
      </c>
      <c r="O50" t="s">
        <v>115</v>
      </c>
      <c r="P50" t="s">
        <v>380</v>
      </c>
      <c r="Q50" t="s">
        <v>954</v>
      </c>
      <c r="R50" t="s">
        <v>115</v>
      </c>
      <c r="S50" t="s">
        <v>380</v>
      </c>
    </row>
    <row r="51" spans="1:19" x14ac:dyDescent="0.3">
      <c r="A51" t="s">
        <v>959</v>
      </c>
      <c r="B51">
        <v>70</v>
      </c>
      <c r="C51">
        <v>101</v>
      </c>
      <c r="D51">
        <v>70623</v>
      </c>
      <c r="E51" t="s">
        <v>408</v>
      </c>
      <c r="F51" t="s">
        <v>960</v>
      </c>
      <c r="G51" t="s">
        <v>115</v>
      </c>
      <c r="H51" t="s">
        <v>409</v>
      </c>
      <c r="I51" t="s">
        <v>423</v>
      </c>
      <c r="J51">
        <v>98</v>
      </c>
      <c r="K51" t="s">
        <v>216</v>
      </c>
      <c r="L51" t="s">
        <v>96</v>
      </c>
      <c r="M51">
        <v>0</v>
      </c>
      <c r="N51" t="s">
        <v>954</v>
      </c>
      <c r="O51" t="s">
        <v>115</v>
      </c>
      <c r="P51" t="s">
        <v>380</v>
      </c>
      <c r="Q51" t="s">
        <v>954</v>
      </c>
      <c r="R51" t="s">
        <v>115</v>
      </c>
      <c r="S51" t="s">
        <v>380</v>
      </c>
    </row>
    <row r="52" spans="1:19" x14ac:dyDescent="0.3">
      <c r="A52" t="s">
        <v>961</v>
      </c>
      <c r="B52">
        <v>70</v>
      </c>
      <c r="C52">
        <v>101</v>
      </c>
      <c r="D52">
        <v>70634</v>
      </c>
      <c r="E52" t="s">
        <v>408</v>
      </c>
      <c r="F52" t="s">
        <v>962</v>
      </c>
      <c r="G52" t="s">
        <v>113</v>
      </c>
      <c r="H52" t="s">
        <v>409</v>
      </c>
      <c r="I52" t="s">
        <v>411</v>
      </c>
      <c r="J52">
        <v>55</v>
      </c>
      <c r="K52" t="s">
        <v>796</v>
      </c>
      <c r="L52" t="s">
        <v>449</v>
      </c>
      <c r="M52">
        <v>0.5</v>
      </c>
      <c r="N52" t="s">
        <v>954</v>
      </c>
      <c r="O52" t="s">
        <v>113</v>
      </c>
      <c r="P52" t="s">
        <v>380</v>
      </c>
      <c r="Q52" t="s">
        <v>954</v>
      </c>
      <c r="R52" t="s">
        <v>113</v>
      </c>
      <c r="S52" t="s">
        <v>380</v>
      </c>
    </row>
    <row r="53" spans="1:19" x14ac:dyDescent="0.3">
      <c r="A53" t="s">
        <v>961</v>
      </c>
      <c r="B53">
        <v>70</v>
      </c>
      <c r="C53">
        <v>101</v>
      </c>
      <c r="D53">
        <v>70634</v>
      </c>
      <c r="E53" t="s">
        <v>408</v>
      </c>
      <c r="F53" t="s">
        <v>962</v>
      </c>
      <c r="G53" t="s">
        <v>113</v>
      </c>
      <c r="H53" t="s">
        <v>409</v>
      </c>
      <c r="I53" t="s">
        <v>410</v>
      </c>
      <c r="J53">
        <v>51</v>
      </c>
      <c r="K53" t="s">
        <v>179</v>
      </c>
      <c r="L53" t="s">
        <v>133</v>
      </c>
      <c r="M53">
        <v>8.75</v>
      </c>
      <c r="N53" t="s">
        <v>954</v>
      </c>
      <c r="O53" t="s">
        <v>113</v>
      </c>
      <c r="P53" t="s">
        <v>380</v>
      </c>
      <c r="Q53" t="s">
        <v>954</v>
      </c>
      <c r="R53" t="s">
        <v>113</v>
      </c>
      <c r="S53" t="s">
        <v>380</v>
      </c>
    </row>
    <row r="54" spans="1:19" x14ac:dyDescent="0.3">
      <c r="A54" t="s">
        <v>961</v>
      </c>
      <c r="B54">
        <v>70</v>
      </c>
      <c r="C54">
        <v>101</v>
      </c>
      <c r="D54">
        <v>70634</v>
      </c>
      <c r="E54" t="s">
        <v>408</v>
      </c>
      <c r="F54" t="s">
        <v>962</v>
      </c>
      <c r="G54" t="s">
        <v>113</v>
      </c>
      <c r="H54" t="s">
        <v>409</v>
      </c>
      <c r="I54" t="s">
        <v>411</v>
      </c>
      <c r="J54">
        <v>51</v>
      </c>
      <c r="K54" t="s">
        <v>670</v>
      </c>
      <c r="L54" t="s">
        <v>491</v>
      </c>
      <c r="M54">
        <v>2.75</v>
      </c>
      <c r="N54" t="s">
        <v>954</v>
      </c>
      <c r="O54" t="s">
        <v>113</v>
      </c>
      <c r="P54" t="s">
        <v>380</v>
      </c>
      <c r="Q54" t="s">
        <v>954</v>
      </c>
      <c r="R54" t="s">
        <v>113</v>
      </c>
      <c r="S54" t="s">
        <v>380</v>
      </c>
    </row>
    <row r="55" spans="1:19" x14ac:dyDescent="0.3">
      <c r="A55" t="s">
        <v>961</v>
      </c>
      <c r="B55">
        <v>70</v>
      </c>
      <c r="C55">
        <v>101</v>
      </c>
      <c r="D55">
        <v>70634</v>
      </c>
      <c r="E55" t="s">
        <v>408</v>
      </c>
      <c r="F55" t="s">
        <v>962</v>
      </c>
      <c r="G55" t="s">
        <v>113</v>
      </c>
      <c r="H55" t="s">
        <v>409</v>
      </c>
      <c r="I55" t="s">
        <v>411</v>
      </c>
      <c r="J55">
        <v>51</v>
      </c>
      <c r="K55" t="s">
        <v>490</v>
      </c>
      <c r="L55" t="s">
        <v>491</v>
      </c>
      <c r="M55">
        <v>4</v>
      </c>
      <c r="N55" t="s">
        <v>954</v>
      </c>
      <c r="O55" t="s">
        <v>113</v>
      </c>
      <c r="P55" t="s">
        <v>380</v>
      </c>
      <c r="Q55" t="s">
        <v>954</v>
      </c>
      <c r="R55" t="s">
        <v>113</v>
      </c>
      <c r="S55" t="s">
        <v>380</v>
      </c>
    </row>
    <row r="56" spans="1:19" x14ac:dyDescent="0.3">
      <c r="A56" t="s">
        <v>961</v>
      </c>
      <c r="B56">
        <v>70</v>
      </c>
      <c r="C56">
        <v>101</v>
      </c>
      <c r="D56">
        <v>70634</v>
      </c>
      <c r="E56" t="s">
        <v>408</v>
      </c>
      <c r="F56" t="s">
        <v>962</v>
      </c>
      <c r="G56" t="s">
        <v>113</v>
      </c>
      <c r="H56" t="s">
        <v>409</v>
      </c>
      <c r="I56" t="s">
        <v>411</v>
      </c>
      <c r="J56">
        <v>51</v>
      </c>
      <c r="K56" t="s">
        <v>797</v>
      </c>
      <c r="L56" t="s">
        <v>135</v>
      </c>
      <c r="M56">
        <v>2.5</v>
      </c>
      <c r="N56" t="s">
        <v>954</v>
      </c>
      <c r="O56" t="s">
        <v>113</v>
      </c>
      <c r="P56" t="s">
        <v>380</v>
      </c>
      <c r="Q56" t="s">
        <v>954</v>
      </c>
      <c r="R56" t="s">
        <v>113</v>
      </c>
      <c r="S56" t="s">
        <v>380</v>
      </c>
    </row>
    <row r="57" spans="1:19" x14ac:dyDescent="0.3">
      <c r="A57" t="s">
        <v>961</v>
      </c>
      <c r="B57">
        <v>70</v>
      </c>
      <c r="C57">
        <v>101</v>
      </c>
      <c r="D57">
        <v>70634</v>
      </c>
      <c r="E57" t="s">
        <v>408</v>
      </c>
      <c r="F57" t="s">
        <v>962</v>
      </c>
      <c r="G57" t="s">
        <v>113</v>
      </c>
      <c r="H57" t="s">
        <v>409</v>
      </c>
      <c r="I57" t="s">
        <v>422</v>
      </c>
      <c r="J57">
        <v>50</v>
      </c>
      <c r="K57" t="s">
        <v>212</v>
      </c>
      <c r="L57" t="s">
        <v>11</v>
      </c>
      <c r="M57">
        <v>6</v>
      </c>
      <c r="N57" t="s">
        <v>954</v>
      </c>
      <c r="O57" t="s">
        <v>113</v>
      </c>
      <c r="P57" t="s">
        <v>380</v>
      </c>
      <c r="Q57" t="s">
        <v>954</v>
      </c>
      <c r="R57" t="s">
        <v>113</v>
      </c>
      <c r="S57" t="s">
        <v>380</v>
      </c>
    </row>
    <row r="58" spans="1:19" x14ac:dyDescent="0.3">
      <c r="A58" t="s">
        <v>961</v>
      </c>
      <c r="B58">
        <v>70</v>
      </c>
      <c r="C58">
        <v>101</v>
      </c>
      <c r="D58">
        <v>70634</v>
      </c>
      <c r="E58" t="s">
        <v>408</v>
      </c>
      <c r="F58" t="s">
        <v>962</v>
      </c>
      <c r="G58" t="s">
        <v>113</v>
      </c>
      <c r="H58" t="s">
        <v>409</v>
      </c>
      <c r="I58" t="s">
        <v>423</v>
      </c>
      <c r="J58">
        <v>50</v>
      </c>
      <c r="K58" t="s">
        <v>237</v>
      </c>
      <c r="L58" t="s">
        <v>13</v>
      </c>
      <c r="M58">
        <v>2</v>
      </c>
      <c r="N58" t="s">
        <v>954</v>
      </c>
      <c r="O58" t="s">
        <v>113</v>
      </c>
      <c r="P58" t="s">
        <v>380</v>
      </c>
      <c r="Q58" t="s">
        <v>954</v>
      </c>
      <c r="R58" t="s">
        <v>113</v>
      </c>
      <c r="S58" t="s">
        <v>380</v>
      </c>
    </row>
    <row r="59" spans="1:19" x14ac:dyDescent="0.3">
      <c r="A59" t="s">
        <v>961</v>
      </c>
      <c r="B59">
        <v>70</v>
      </c>
      <c r="C59">
        <v>101</v>
      </c>
      <c r="D59">
        <v>70634</v>
      </c>
      <c r="E59" t="s">
        <v>408</v>
      </c>
      <c r="F59" t="s">
        <v>962</v>
      </c>
      <c r="G59" t="s">
        <v>113</v>
      </c>
      <c r="H59" t="s">
        <v>409</v>
      </c>
      <c r="I59" t="s">
        <v>422</v>
      </c>
      <c r="J59">
        <v>46</v>
      </c>
      <c r="K59" t="s">
        <v>241</v>
      </c>
      <c r="L59" t="s">
        <v>32</v>
      </c>
      <c r="M59">
        <v>105</v>
      </c>
      <c r="N59" t="s">
        <v>954</v>
      </c>
      <c r="O59" t="s">
        <v>113</v>
      </c>
      <c r="P59" t="s">
        <v>380</v>
      </c>
      <c r="Q59" t="s">
        <v>954</v>
      </c>
      <c r="R59" t="s">
        <v>113</v>
      </c>
      <c r="S59" t="s">
        <v>380</v>
      </c>
    </row>
    <row r="60" spans="1:19" x14ac:dyDescent="0.3">
      <c r="A60" t="s">
        <v>961</v>
      </c>
      <c r="B60">
        <v>70</v>
      </c>
      <c r="C60">
        <v>101</v>
      </c>
      <c r="D60">
        <v>70634</v>
      </c>
      <c r="E60" t="s">
        <v>408</v>
      </c>
      <c r="F60" t="s">
        <v>962</v>
      </c>
      <c r="G60" t="s">
        <v>113</v>
      </c>
      <c r="H60" t="s">
        <v>409</v>
      </c>
      <c r="I60" t="s">
        <v>422</v>
      </c>
      <c r="J60">
        <v>7</v>
      </c>
      <c r="K60" t="s">
        <v>351</v>
      </c>
      <c r="L60" t="s">
        <v>352</v>
      </c>
      <c r="M60">
        <v>5</v>
      </c>
      <c r="N60" t="s">
        <v>954</v>
      </c>
      <c r="O60" t="s">
        <v>113</v>
      </c>
      <c r="P60" t="s">
        <v>380</v>
      </c>
      <c r="Q60" t="s">
        <v>954</v>
      </c>
      <c r="R60" t="s">
        <v>113</v>
      </c>
      <c r="S60" t="s">
        <v>380</v>
      </c>
    </row>
    <row r="61" spans="1:19" x14ac:dyDescent="0.3">
      <c r="A61" t="s">
        <v>961</v>
      </c>
      <c r="B61">
        <v>70</v>
      </c>
      <c r="C61">
        <v>101</v>
      </c>
      <c r="D61">
        <v>70634</v>
      </c>
      <c r="E61" t="s">
        <v>408</v>
      </c>
      <c r="F61" t="s">
        <v>962</v>
      </c>
      <c r="G61" t="s">
        <v>113</v>
      </c>
      <c r="H61" t="s">
        <v>421</v>
      </c>
      <c r="I61" t="s">
        <v>315</v>
      </c>
      <c r="J61">
        <v>32</v>
      </c>
      <c r="K61" t="s">
        <v>254</v>
      </c>
      <c r="L61" t="s">
        <v>45</v>
      </c>
      <c r="M61">
        <v>0.75</v>
      </c>
      <c r="N61" t="s">
        <v>954</v>
      </c>
      <c r="O61" t="s">
        <v>113</v>
      </c>
      <c r="P61" t="s">
        <v>380</v>
      </c>
      <c r="Q61" t="s">
        <v>954</v>
      </c>
      <c r="R61" t="s">
        <v>113</v>
      </c>
      <c r="S61" t="s">
        <v>380</v>
      </c>
    </row>
    <row r="62" spans="1:19" x14ac:dyDescent="0.3">
      <c r="A62" t="s">
        <v>961</v>
      </c>
      <c r="B62">
        <v>70</v>
      </c>
      <c r="C62">
        <v>101</v>
      </c>
      <c r="D62">
        <v>70634</v>
      </c>
      <c r="E62" t="s">
        <v>408</v>
      </c>
      <c r="F62" t="s">
        <v>962</v>
      </c>
      <c r="G62" t="s">
        <v>113</v>
      </c>
      <c r="H62" t="s">
        <v>421</v>
      </c>
      <c r="I62" t="s">
        <v>315</v>
      </c>
      <c r="J62">
        <v>33</v>
      </c>
      <c r="K62" t="s">
        <v>255</v>
      </c>
      <c r="L62" t="s">
        <v>51</v>
      </c>
      <c r="M62">
        <v>0.5</v>
      </c>
      <c r="N62" t="s">
        <v>954</v>
      </c>
      <c r="O62" t="s">
        <v>113</v>
      </c>
      <c r="P62" t="s">
        <v>380</v>
      </c>
      <c r="Q62" t="s">
        <v>954</v>
      </c>
      <c r="R62" t="s">
        <v>113</v>
      </c>
      <c r="S62" t="s">
        <v>380</v>
      </c>
    </row>
    <row r="63" spans="1:19" x14ac:dyDescent="0.3">
      <c r="A63" t="s">
        <v>961</v>
      </c>
      <c r="B63">
        <v>70</v>
      </c>
      <c r="C63">
        <v>101</v>
      </c>
      <c r="D63">
        <v>70634</v>
      </c>
      <c r="E63" t="s">
        <v>408</v>
      </c>
      <c r="F63" t="s">
        <v>962</v>
      </c>
      <c r="G63" t="s">
        <v>113</v>
      </c>
      <c r="H63" t="s">
        <v>421</v>
      </c>
      <c r="I63" t="s">
        <v>315</v>
      </c>
      <c r="J63">
        <v>34</v>
      </c>
      <c r="K63" t="s">
        <v>325</v>
      </c>
      <c r="L63" t="s">
        <v>53</v>
      </c>
      <c r="M63">
        <v>1.25</v>
      </c>
      <c r="N63" t="s">
        <v>954</v>
      </c>
      <c r="O63" t="s">
        <v>113</v>
      </c>
      <c r="P63" t="s">
        <v>380</v>
      </c>
      <c r="Q63" t="s">
        <v>954</v>
      </c>
      <c r="R63" t="s">
        <v>113</v>
      </c>
      <c r="S63" t="s">
        <v>380</v>
      </c>
    </row>
    <row r="64" spans="1:19" x14ac:dyDescent="0.3">
      <c r="A64" t="s">
        <v>961</v>
      </c>
      <c r="B64">
        <v>70</v>
      </c>
      <c r="C64">
        <v>101</v>
      </c>
      <c r="D64">
        <v>70634</v>
      </c>
      <c r="E64" t="s">
        <v>408</v>
      </c>
      <c r="F64" t="s">
        <v>962</v>
      </c>
      <c r="G64" t="s">
        <v>113</v>
      </c>
      <c r="H64" t="s">
        <v>427</v>
      </c>
      <c r="I64" t="s">
        <v>423</v>
      </c>
      <c r="J64">
        <v>86</v>
      </c>
      <c r="K64" t="s">
        <v>228</v>
      </c>
      <c r="L64" t="s">
        <v>202</v>
      </c>
      <c r="M64">
        <v>0.25</v>
      </c>
      <c r="N64" t="s">
        <v>954</v>
      </c>
      <c r="O64" t="s">
        <v>113</v>
      </c>
      <c r="P64" t="s">
        <v>380</v>
      </c>
      <c r="Q64" t="s">
        <v>954</v>
      </c>
      <c r="R64" t="s">
        <v>113</v>
      </c>
      <c r="S64" t="s">
        <v>380</v>
      </c>
    </row>
    <row r="65" spans="1:19" x14ac:dyDescent="0.3">
      <c r="A65" t="s">
        <v>961</v>
      </c>
      <c r="B65">
        <v>70</v>
      </c>
      <c r="C65">
        <v>101</v>
      </c>
      <c r="D65">
        <v>70634</v>
      </c>
      <c r="E65" t="s">
        <v>408</v>
      </c>
      <c r="F65" t="s">
        <v>962</v>
      </c>
      <c r="G65" t="s">
        <v>113</v>
      </c>
      <c r="H65" t="s">
        <v>427</v>
      </c>
      <c r="I65" t="s">
        <v>423</v>
      </c>
      <c r="J65">
        <v>86</v>
      </c>
      <c r="K65" t="s">
        <v>229</v>
      </c>
      <c r="L65" t="s">
        <v>204</v>
      </c>
      <c r="M65">
        <v>0.5</v>
      </c>
      <c r="N65" t="s">
        <v>954</v>
      </c>
      <c r="O65" t="s">
        <v>113</v>
      </c>
      <c r="P65" t="s">
        <v>380</v>
      </c>
      <c r="Q65" t="s">
        <v>954</v>
      </c>
      <c r="R65" t="s">
        <v>113</v>
      </c>
      <c r="S65" t="s">
        <v>380</v>
      </c>
    </row>
    <row r="66" spans="1:19" x14ac:dyDescent="0.3">
      <c r="A66" t="s">
        <v>961</v>
      </c>
      <c r="B66">
        <v>70</v>
      </c>
      <c r="C66">
        <v>101</v>
      </c>
      <c r="D66">
        <v>70634</v>
      </c>
      <c r="E66" t="s">
        <v>408</v>
      </c>
      <c r="F66" t="s">
        <v>962</v>
      </c>
      <c r="G66" t="s">
        <v>113</v>
      </c>
      <c r="H66" t="s">
        <v>409</v>
      </c>
      <c r="I66" t="s">
        <v>423</v>
      </c>
      <c r="J66">
        <v>98</v>
      </c>
      <c r="K66" t="s">
        <v>353</v>
      </c>
      <c r="L66" t="s">
        <v>86</v>
      </c>
      <c r="M66">
        <v>0.25</v>
      </c>
      <c r="N66" t="s">
        <v>954</v>
      </c>
      <c r="O66" t="s">
        <v>113</v>
      </c>
      <c r="P66" t="s">
        <v>380</v>
      </c>
      <c r="Q66" t="s">
        <v>954</v>
      </c>
      <c r="R66" t="s">
        <v>113</v>
      </c>
      <c r="S66" t="s">
        <v>380</v>
      </c>
    </row>
    <row r="67" spans="1:19" x14ac:dyDescent="0.3">
      <c r="A67" t="s">
        <v>961</v>
      </c>
      <c r="B67">
        <v>70</v>
      </c>
      <c r="C67">
        <v>101</v>
      </c>
      <c r="D67">
        <v>70634</v>
      </c>
      <c r="E67" t="s">
        <v>408</v>
      </c>
      <c r="F67" t="s">
        <v>962</v>
      </c>
      <c r="G67" t="s">
        <v>113</v>
      </c>
      <c r="H67" t="s">
        <v>409</v>
      </c>
      <c r="I67" t="s">
        <v>423</v>
      </c>
      <c r="J67">
        <v>98</v>
      </c>
      <c r="K67" t="s">
        <v>216</v>
      </c>
      <c r="L67" t="s">
        <v>96</v>
      </c>
      <c r="M67">
        <v>0</v>
      </c>
      <c r="N67" t="s">
        <v>954</v>
      </c>
      <c r="O67" t="s">
        <v>113</v>
      </c>
      <c r="P67" t="s">
        <v>380</v>
      </c>
      <c r="Q67" t="s">
        <v>954</v>
      </c>
      <c r="R67" t="s">
        <v>113</v>
      </c>
      <c r="S67" t="s">
        <v>380</v>
      </c>
    </row>
    <row r="68" spans="1:19" x14ac:dyDescent="0.3">
      <c r="A68" t="s">
        <v>961</v>
      </c>
      <c r="B68">
        <v>70</v>
      </c>
      <c r="C68">
        <v>101</v>
      </c>
      <c r="D68">
        <v>70634</v>
      </c>
      <c r="E68" t="s">
        <v>408</v>
      </c>
      <c r="F68" t="s">
        <v>962</v>
      </c>
      <c r="G68" t="s">
        <v>113</v>
      </c>
      <c r="H68" t="s">
        <v>409</v>
      </c>
      <c r="I68" t="s">
        <v>423</v>
      </c>
      <c r="J68">
        <v>83</v>
      </c>
      <c r="K68" t="s">
        <v>327</v>
      </c>
      <c r="L68" t="s">
        <v>206</v>
      </c>
      <c r="M68">
        <v>0</v>
      </c>
      <c r="N68" t="s">
        <v>954</v>
      </c>
      <c r="O68" t="s">
        <v>113</v>
      </c>
      <c r="P68" t="s">
        <v>380</v>
      </c>
      <c r="Q68" t="s">
        <v>954</v>
      </c>
      <c r="R68" t="s">
        <v>113</v>
      </c>
      <c r="S68" t="s">
        <v>380</v>
      </c>
    </row>
    <row r="69" spans="1:19" x14ac:dyDescent="0.3">
      <c r="A69" t="s">
        <v>963</v>
      </c>
      <c r="B69">
        <v>70</v>
      </c>
      <c r="C69">
        <v>101</v>
      </c>
      <c r="D69">
        <v>70634</v>
      </c>
      <c r="E69" t="s">
        <v>412</v>
      </c>
      <c r="F69" t="s">
        <v>964</v>
      </c>
      <c r="G69" t="s">
        <v>115</v>
      </c>
      <c r="H69" t="s">
        <v>409</v>
      </c>
      <c r="I69" t="s">
        <v>411</v>
      </c>
      <c r="J69">
        <v>56</v>
      </c>
      <c r="K69" t="s">
        <v>649</v>
      </c>
      <c r="L69" t="s">
        <v>794</v>
      </c>
      <c r="M69">
        <v>7.75</v>
      </c>
      <c r="N69" t="s">
        <v>954</v>
      </c>
      <c r="O69" t="s">
        <v>115</v>
      </c>
      <c r="P69" t="s">
        <v>380</v>
      </c>
      <c r="Q69" t="s">
        <v>954</v>
      </c>
      <c r="R69" t="s">
        <v>115</v>
      </c>
      <c r="S69" t="s">
        <v>380</v>
      </c>
    </row>
    <row r="70" spans="1:19" x14ac:dyDescent="0.3">
      <c r="A70" t="s">
        <v>963</v>
      </c>
      <c r="B70">
        <v>70</v>
      </c>
      <c r="C70">
        <v>101</v>
      </c>
      <c r="D70">
        <v>70634</v>
      </c>
      <c r="E70" t="s">
        <v>412</v>
      </c>
      <c r="F70" t="s">
        <v>964</v>
      </c>
      <c r="G70" t="s">
        <v>115</v>
      </c>
      <c r="H70" t="s">
        <v>409</v>
      </c>
      <c r="I70" t="s">
        <v>410</v>
      </c>
      <c r="J70">
        <v>51</v>
      </c>
      <c r="K70" t="s">
        <v>483</v>
      </c>
      <c r="L70" t="s">
        <v>482</v>
      </c>
      <c r="M70">
        <v>7</v>
      </c>
      <c r="N70" t="s">
        <v>954</v>
      </c>
      <c r="O70" t="s">
        <v>115</v>
      </c>
      <c r="P70" t="s">
        <v>380</v>
      </c>
      <c r="Q70" t="s">
        <v>954</v>
      </c>
      <c r="R70" t="s">
        <v>115</v>
      </c>
      <c r="S70" t="s">
        <v>380</v>
      </c>
    </row>
    <row r="71" spans="1:19" x14ac:dyDescent="0.3">
      <c r="A71" t="s">
        <v>963</v>
      </c>
      <c r="B71">
        <v>70</v>
      </c>
      <c r="C71">
        <v>101</v>
      </c>
      <c r="D71">
        <v>70634</v>
      </c>
      <c r="E71" t="s">
        <v>412</v>
      </c>
      <c r="F71" t="s">
        <v>964</v>
      </c>
      <c r="G71" t="s">
        <v>115</v>
      </c>
      <c r="H71" t="s">
        <v>409</v>
      </c>
      <c r="I71" t="s">
        <v>422</v>
      </c>
      <c r="J71">
        <v>50</v>
      </c>
      <c r="K71" t="s">
        <v>212</v>
      </c>
      <c r="L71" t="s">
        <v>11</v>
      </c>
      <c r="M71">
        <v>2</v>
      </c>
      <c r="N71" t="s">
        <v>954</v>
      </c>
      <c r="O71" t="s">
        <v>115</v>
      </c>
      <c r="P71" t="s">
        <v>380</v>
      </c>
      <c r="Q71" t="s">
        <v>954</v>
      </c>
      <c r="R71" t="s">
        <v>115</v>
      </c>
      <c r="S71" t="s">
        <v>380</v>
      </c>
    </row>
    <row r="72" spans="1:19" x14ac:dyDescent="0.3">
      <c r="A72" t="s">
        <v>963</v>
      </c>
      <c r="B72">
        <v>70</v>
      </c>
      <c r="C72">
        <v>101</v>
      </c>
      <c r="D72">
        <v>70634</v>
      </c>
      <c r="E72" t="s">
        <v>412</v>
      </c>
      <c r="F72" t="s">
        <v>964</v>
      </c>
      <c r="G72" t="s">
        <v>115</v>
      </c>
      <c r="H72" t="s">
        <v>409</v>
      </c>
      <c r="I72" t="s">
        <v>423</v>
      </c>
      <c r="J72">
        <v>50</v>
      </c>
      <c r="K72" t="s">
        <v>237</v>
      </c>
      <c r="L72" t="s">
        <v>13</v>
      </c>
      <c r="M72">
        <v>1</v>
      </c>
      <c r="N72" t="s">
        <v>954</v>
      </c>
      <c r="O72" t="s">
        <v>115</v>
      </c>
      <c r="P72" t="s">
        <v>380</v>
      </c>
      <c r="Q72" t="s">
        <v>954</v>
      </c>
      <c r="R72" t="s">
        <v>115</v>
      </c>
      <c r="S72" t="s">
        <v>380</v>
      </c>
    </row>
    <row r="73" spans="1:19" x14ac:dyDescent="0.3">
      <c r="A73" t="s">
        <v>963</v>
      </c>
      <c r="B73">
        <v>70</v>
      </c>
      <c r="C73">
        <v>101</v>
      </c>
      <c r="D73">
        <v>70634</v>
      </c>
      <c r="E73" t="s">
        <v>412</v>
      </c>
      <c r="F73" t="s">
        <v>964</v>
      </c>
      <c r="G73" t="s">
        <v>115</v>
      </c>
      <c r="H73" t="s">
        <v>409</v>
      </c>
      <c r="I73" t="s">
        <v>422</v>
      </c>
      <c r="J73">
        <v>46</v>
      </c>
      <c r="K73" t="s">
        <v>241</v>
      </c>
      <c r="L73" t="s">
        <v>32</v>
      </c>
      <c r="M73">
        <v>105</v>
      </c>
      <c r="N73" t="s">
        <v>954</v>
      </c>
      <c r="O73" t="s">
        <v>115</v>
      </c>
      <c r="P73" t="s">
        <v>380</v>
      </c>
      <c r="Q73" t="s">
        <v>954</v>
      </c>
      <c r="R73" t="s">
        <v>115</v>
      </c>
      <c r="S73" t="s">
        <v>380</v>
      </c>
    </row>
    <row r="74" spans="1:19" x14ac:dyDescent="0.3">
      <c r="A74" t="s">
        <v>963</v>
      </c>
      <c r="B74">
        <v>70</v>
      </c>
      <c r="C74">
        <v>101</v>
      </c>
      <c r="D74">
        <v>70634</v>
      </c>
      <c r="E74" t="s">
        <v>412</v>
      </c>
      <c r="F74" t="s">
        <v>964</v>
      </c>
      <c r="G74" t="s">
        <v>115</v>
      </c>
      <c r="H74" t="s">
        <v>409</v>
      </c>
      <c r="I74" t="s">
        <v>423</v>
      </c>
      <c r="J74">
        <v>286</v>
      </c>
      <c r="K74" t="s">
        <v>346</v>
      </c>
      <c r="L74" t="s">
        <v>71</v>
      </c>
      <c r="M74">
        <v>0.25</v>
      </c>
      <c r="N74" t="s">
        <v>954</v>
      </c>
      <c r="O74" t="s">
        <v>115</v>
      </c>
      <c r="P74" t="s">
        <v>380</v>
      </c>
      <c r="Q74" t="s">
        <v>954</v>
      </c>
      <c r="R74" t="s">
        <v>115</v>
      </c>
      <c r="S74" t="s">
        <v>380</v>
      </c>
    </row>
    <row r="75" spans="1:19" x14ac:dyDescent="0.3">
      <c r="A75" t="s">
        <v>963</v>
      </c>
      <c r="B75">
        <v>70</v>
      </c>
      <c r="C75">
        <v>101</v>
      </c>
      <c r="D75">
        <v>70634</v>
      </c>
      <c r="E75" t="s">
        <v>412</v>
      </c>
      <c r="F75" t="s">
        <v>964</v>
      </c>
      <c r="G75" t="s">
        <v>115</v>
      </c>
      <c r="H75" t="s">
        <v>409</v>
      </c>
      <c r="I75" t="s">
        <v>423</v>
      </c>
      <c r="J75">
        <v>83</v>
      </c>
      <c r="K75" t="s">
        <v>347</v>
      </c>
      <c r="L75" t="s">
        <v>89</v>
      </c>
      <c r="M75">
        <v>0</v>
      </c>
      <c r="N75" t="s">
        <v>954</v>
      </c>
      <c r="O75" t="s">
        <v>115</v>
      </c>
      <c r="P75" t="s">
        <v>380</v>
      </c>
      <c r="Q75" t="s">
        <v>954</v>
      </c>
      <c r="R75" t="s">
        <v>115</v>
      </c>
      <c r="S75" t="s">
        <v>380</v>
      </c>
    </row>
    <row r="76" spans="1:19" x14ac:dyDescent="0.3">
      <c r="A76" t="s">
        <v>963</v>
      </c>
      <c r="B76">
        <v>70</v>
      </c>
      <c r="C76">
        <v>101</v>
      </c>
      <c r="D76">
        <v>70634</v>
      </c>
      <c r="E76" t="s">
        <v>412</v>
      </c>
      <c r="F76" t="s">
        <v>964</v>
      </c>
      <c r="G76" t="s">
        <v>115</v>
      </c>
      <c r="H76" t="s">
        <v>409</v>
      </c>
      <c r="I76" t="s">
        <v>423</v>
      </c>
      <c r="J76">
        <v>98</v>
      </c>
      <c r="K76" t="s">
        <v>216</v>
      </c>
      <c r="L76" t="s">
        <v>96</v>
      </c>
      <c r="M76">
        <v>0</v>
      </c>
      <c r="N76" t="s">
        <v>954</v>
      </c>
      <c r="O76" t="s">
        <v>115</v>
      </c>
      <c r="P76" t="s">
        <v>380</v>
      </c>
      <c r="Q76" t="s">
        <v>954</v>
      </c>
      <c r="R76" t="s">
        <v>115</v>
      </c>
      <c r="S76" t="s">
        <v>380</v>
      </c>
    </row>
    <row r="77" spans="1:19" x14ac:dyDescent="0.3">
      <c r="A77" t="s">
        <v>965</v>
      </c>
      <c r="B77">
        <v>70</v>
      </c>
      <c r="C77">
        <v>102</v>
      </c>
      <c r="D77">
        <v>73413</v>
      </c>
      <c r="E77" t="s">
        <v>408</v>
      </c>
      <c r="F77" t="s">
        <v>966</v>
      </c>
      <c r="G77" t="s">
        <v>113</v>
      </c>
      <c r="H77" t="s">
        <v>409</v>
      </c>
      <c r="I77" t="s">
        <v>411</v>
      </c>
      <c r="J77">
        <v>56</v>
      </c>
      <c r="K77" t="s">
        <v>649</v>
      </c>
      <c r="L77" t="s">
        <v>794</v>
      </c>
      <c r="M77">
        <v>1</v>
      </c>
      <c r="N77" t="s">
        <v>275</v>
      </c>
      <c r="O77" t="s">
        <v>113</v>
      </c>
      <c r="P77" t="s">
        <v>380</v>
      </c>
      <c r="Q77" t="s">
        <v>275</v>
      </c>
      <c r="R77" t="s">
        <v>116</v>
      </c>
      <c r="S77" t="s">
        <v>380</v>
      </c>
    </row>
    <row r="78" spans="1:19" x14ac:dyDescent="0.3">
      <c r="A78" t="s">
        <v>965</v>
      </c>
      <c r="B78">
        <v>70</v>
      </c>
      <c r="C78">
        <v>102</v>
      </c>
      <c r="D78">
        <v>73413</v>
      </c>
      <c r="E78" t="s">
        <v>408</v>
      </c>
      <c r="F78" t="s">
        <v>966</v>
      </c>
      <c r="G78" t="s">
        <v>113</v>
      </c>
      <c r="H78" t="s">
        <v>409</v>
      </c>
      <c r="I78" t="s">
        <v>410</v>
      </c>
      <c r="J78">
        <v>51</v>
      </c>
      <c r="K78" t="s">
        <v>481</v>
      </c>
      <c r="L78" t="s">
        <v>482</v>
      </c>
      <c r="M78">
        <v>20.75</v>
      </c>
      <c r="N78" t="s">
        <v>275</v>
      </c>
      <c r="O78" t="s">
        <v>113</v>
      </c>
      <c r="P78" t="s">
        <v>380</v>
      </c>
      <c r="Q78" t="s">
        <v>275</v>
      </c>
      <c r="R78" t="s">
        <v>116</v>
      </c>
      <c r="S78" t="s">
        <v>380</v>
      </c>
    </row>
    <row r="79" spans="1:19" x14ac:dyDescent="0.3">
      <c r="A79" t="s">
        <v>965</v>
      </c>
      <c r="B79">
        <v>70</v>
      </c>
      <c r="C79">
        <v>102</v>
      </c>
      <c r="D79">
        <v>73413</v>
      </c>
      <c r="E79" t="s">
        <v>408</v>
      </c>
      <c r="F79" t="s">
        <v>966</v>
      </c>
      <c r="G79" t="s">
        <v>113</v>
      </c>
      <c r="H79" t="s">
        <v>409</v>
      </c>
      <c r="I79" t="s">
        <v>410</v>
      </c>
      <c r="J79">
        <v>51</v>
      </c>
      <c r="K79" t="s">
        <v>487</v>
      </c>
      <c r="L79" t="s">
        <v>133</v>
      </c>
      <c r="M79">
        <v>28</v>
      </c>
      <c r="N79" t="s">
        <v>275</v>
      </c>
      <c r="O79" t="s">
        <v>113</v>
      </c>
      <c r="P79" t="s">
        <v>380</v>
      </c>
      <c r="Q79" t="s">
        <v>275</v>
      </c>
      <c r="R79" t="s">
        <v>116</v>
      </c>
      <c r="S79" t="s">
        <v>380</v>
      </c>
    </row>
    <row r="80" spans="1:19" x14ac:dyDescent="0.3">
      <c r="A80" t="s">
        <v>965</v>
      </c>
      <c r="B80">
        <v>70</v>
      </c>
      <c r="C80">
        <v>102</v>
      </c>
      <c r="D80">
        <v>73413</v>
      </c>
      <c r="E80" t="s">
        <v>408</v>
      </c>
      <c r="F80" t="s">
        <v>966</v>
      </c>
      <c r="G80" t="s">
        <v>113</v>
      </c>
      <c r="H80" t="s">
        <v>409</v>
      </c>
      <c r="I80" t="s">
        <v>411</v>
      </c>
      <c r="J80">
        <v>252</v>
      </c>
      <c r="K80" t="s">
        <v>460</v>
      </c>
      <c r="L80" t="s">
        <v>461</v>
      </c>
      <c r="M80">
        <v>3</v>
      </c>
      <c r="N80" t="s">
        <v>275</v>
      </c>
      <c r="O80" t="s">
        <v>113</v>
      </c>
      <c r="P80" t="s">
        <v>380</v>
      </c>
      <c r="Q80" t="s">
        <v>275</v>
      </c>
      <c r="R80" t="s">
        <v>116</v>
      </c>
      <c r="S80" t="s">
        <v>380</v>
      </c>
    </row>
    <row r="81" spans="1:19" x14ac:dyDescent="0.3">
      <c r="A81" t="s">
        <v>965</v>
      </c>
      <c r="B81">
        <v>70</v>
      </c>
      <c r="C81">
        <v>102</v>
      </c>
      <c r="D81">
        <v>73413</v>
      </c>
      <c r="E81" t="s">
        <v>408</v>
      </c>
      <c r="F81" t="s">
        <v>966</v>
      </c>
      <c r="G81" t="s">
        <v>113</v>
      </c>
      <c r="H81" t="s">
        <v>409</v>
      </c>
      <c r="I81" t="s">
        <v>411</v>
      </c>
      <c r="J81">
        <v>51</v>
      </c>
      <c r="K81" t="s">
        <v>471</v>
      </c>
      <c r="L81" t="s">
        <v>136</v>
      </c>
      <c r="M81">
        <v>9</v>
      </c>
      <c r="N81" t="s">
        <v>275</v>
      </c>
      <c r="O81" t="s">
        <v>113</v>
      </c>
      <c r="P81" t="s">
        <v>380</v>
      </c>
      <c r="Q81" t="s">
        <v>275</v>
      </c>
      <c r="R81" t="s">
        <v>116</v>
      </c>
      <c r="S81" t="s">
        <v>380</v>
      </c>
    </row>
    <row r="82" spans="1:19" x14ac:dyDescent="0.3">
      <c r="A82" t="s">
        <v>965</v>
      </c>
      <c r="B82">
        <v>70</v>
      </c>
      <c r="C82">
        <v>102</v>
      </c>
      <c r="D82">
        <v>73413</v>
      </c>
      <c r="E82" t="s">
        <v>408</v>
      </c>
      <c r="F82" t="s">
        <v>966</v>
      </c>
      <c r="G82" t="s">
        <v>113</v>
      </c>
      <c r="H82" t="s">
        <v>409</v>
      </c>
      <c r="I82" t="s">
        <v>411</v>
      </c>
      <c r="J82">
        <v>51</v>
      </c>
      <c r="K82" t="s">
        <v>489</v>
      </c>
      <c r="L82" t="s">
        <v>798</v>
      </c>
      <c r="M82">
        <v>28.75</v>
      </c>
      <c r="N82" t="s">
        <v>275</v>
      </c>
      <c r="O82" t="s">
        <v>113</v>
      </c>
      <c r="P82" t="s">
        <v>380</v>
      </c>
      <c r="Q82" t="s">
        <v>275</v>
      </c>
      <c r="R82" t="s">
        <v>116</v>
      </c>
      <c r="S82" t="s">
        <v>380</v>
      </c>
    </row>
    <row r="83" spans="1:19" x14ac:dyDescent="0.3">
      <c r="A83" t="s">
        <v>967</v>
      </c>
      <c r="B83">
        <v>70</v>
      </c>
      <c r="C83">
        <v>101</v>
      </c>
      <c r="D83">
        <v>70769</v>
      </c>
      <c r="E83" t="s">
        <v>408</v>
      </c>
      <c r="F83" t="s">
        <v>968</v>
      </c>
      <c r="G83" t="s">
        <v>115</v>
      </c>
      <c r="H83" t="s">
        <v>409</v>
      </c>
      <c r="I83" t="s">
        <v>411</v>
      </c>
      <c r="J83">
        <v>55</v>
      </c>
      <c r="K83" t="s">
        <v>450</v>
      </c>
      <c r="L83" t="s">
        <v>799</v>
      </c>
      <c r="M83">
        <v>1.25</v>
      </c>
      <c r="N83" t="s">
        <v>954</v>
      </c>
      <c r="O83" t="s">
        <v>115</v>
      </c>
      <c r="P83" t="s">
        <v>380</v>
      </c>
      <c r="Q83" t="s">
        <v>954</v>
      </c>
      <c r="R83" t="s">
        <v>115</v>
      </c>
      <c r="S83" t="s">
        <v>380</v>
      </c>
    </row>
    <row r="84" spans="1:19" x14ac:dyDescent="0.3">
      <c r="A84" t="s">
        <v>967</v>
      </c>
      <c r="B84">
        <v>70</v>
      </c>
      <c r="C84">
        <v>101</v>
      </c>
      <c r="D84">
        <v>70769</v>
      </c>
      <c r="E84" t="s">
        <v>408</v>
      </c>
      <c r="F84" t="s">
        <v>968</v>
      </c>
      <c r="G84" t="s">
        <v>115</v>
      </c>
      <c r="H84" t="s">
        <v>409</v>
      </c>
      <c r="I84" t="s">
        <v>410</v>
      </c>
      <c r="J84">
        <v>51</v>
      </c>
      <c r="K84" t="s">
        <v>481</v>
      </c>
      <c r="L84" t="s">
        <v>482</v>
      </c>
      <c r="M84">
        <v>3</v>
      </c>
      <c r="N84" t="s">
        <v>954</v>
      </c>
      <c r="O84" t="s">
        <v>115</v>
      </c>
      <c r="P84" t="s">
        <v>380</v>
      </c>
      <c r="Q84" t="s">
        <v>954</v>
      </c>
      <c r="R84" t="s">
        <v>115</v>
      </c>
      <c r="S84" t="s">
        <v>380</v>
      </c>
    </row>
    <row r="85" spans="1:19" x14ac:dyDescent="0.3">
      <c r="A85" t="s">
        <v>967</v>
      </c>
      <c r="B85">
        <v>70</v>
      </c>
      <c r="C85">
        <v>101</v>
      </c>
      <c r="D85">
        <v>70769</v>
      </c>
      <c r="E85" t="s">
        <v>408</v>
      </c>
      <c r="F85" t="s">
        <v>968</v>
      </c>
      <c r="G85" t="s">
        <v>115</v>
      </c>
      <c r="H85" t="s">
        <v>409</v>
      </c>
      <c r="I85" t="s">
        <v>410</v>
      </c>
      <c r="J85">
        <v>51</v>
      </c>
      <c r="K85" t="s">
        <v>179</v>
      </c>
      <c r="L85" t="s">
        <v>133</v>
      </c>
      <c r="M85">
        <v>5</v>
      </c>
      <c r="N85" t="s">
        <v>954</v>
      </c>
      <c r="O85" t="s">
        <v>115</v>
      </c>
      <c r="P85" t="s">
        <v>380</v>
      </c>
      <c r="Q85" t="s">
        <v>954</v>
      </c>
      <c r="R85" t="s">
        <v>115</v>
      </c>
      <c r="S85" t="s">
        <v>380</v>
      </c>
    </row>
    <row r="86" spans="1:19" x14ac:dyDescent="0.3">
      <c r="A86" t="s">
        <v>967</v>
      </c>
      <c r="B86">
        <v>70</v>
      </c>
      <c r="C86">
        <v>101</v>
      </c>
      <c r="D86">
        <v>70769</v>
      </c>
      <c r="E86" t="s">
        <v>408</v>
      </c>
      <c r="F86" t="s">
        <v>968</v>
      </c>
      <c r="G86" t="s">
        <v>115</v>
      </c>
      <c r="H86" t="s">
        <v>409</v>
      </c>
      <c r="I86" t="s">
        <v>411</v>
      </c>
      <c r="J86">
        <v>51</v>
      </c>
      <c r="K86" t="s">
        <v>183</v>
      </c>
      <c r="L86" t="s">
        <v>136</v>
      </c>
      <c r="M86">
        <v>3.75</v>
      </c>
      <c r="N86" t="s">
        <v>954</v>
      </c>
      <c r="O86" t="s">
        <v>115</v>
      </c>
      <c r="P86" t="s">
        <v>380</v>
      </c>
      <c r="Q86" t="s">
        <v>954</v>
      </c>
      <c r="R86" t="s">
        <v>115</v>
      </c>
      <c r="S86" t="s">
        <v>380</v>
      </c>
    </row>
    <row r="87" spans="1:19" x14ac:dyDescent="0.3">
      <c r="A87" t="s">
        <v>967</v>
      </c>
      <c r="B87">
        <v>70</v>
      </c>
      <c r="C87">
        <v>101</v>
      </c>
      <c r="D87">
        <v>70769</v>
      </c>
      <c r="E87" t="s">
        <v>408</v>
      </c>
      <c r="F87" t="s">
        <v>968</v>
      </c>
      <c r="G87" t="s">
        <v>115</v>
      </c>
      <c r="H87" t="s">
        <v>409</v>
      </c>
      <c r="I87" t="s">
        <v>411</v>
      </c>
      <c r="J87">
        <v>51</v>
      </c>
      <c r="K87" t="s">
        <v>184</v>
      </c>
      <c r="L87" t="s">
        <v>493</v>
      </c>
      <c r="M87">
        <v>7.5</v>
      </c>
      <c r="N87" t="s">
        <v>954</v>
      </c>
      <c r="O87" t="s">
        <v>115</v>
      </c>
      <c r="P87" t="s">
        <v>380</v>
      </c>
      <c r="Q87" t="s">
        <v>954</v>
      </c>
      <c r="R87" t="s">
        <v>115</v>
      </c>
      <c r="S87" t="s">
        <v>380</v>
      </c>
    </row>
    <row r="88" spans="1:19" x14ac:dyDescent="0.3">
      <c r="A88" t="s">
        <v>967</v>
      </c>
      <c r="B88">
        <v>70</v>
      </c>
      <c r="C88">
        <v>101</v>
      </c>
      <c r="D88">
        <v>70769</v>
      </c>
      <c r="E88" t="s">
        <v>408</v>
      </c>
      <c r="F88" t="s">
        <v>968</v>
      </c>
      <c r="G88" t="s">
        <v>115</v>
      </c>
      <c r="H88" t="s">
        <v>409</v>
      </c>
      <c r="I88" t="s">
        <v>422</v>
      </c>
      <c r="J88">
        <v>50</v>
      </c>
      <c r="K88" t="s">
        <v>212</v>
      </c>
      <c r="L88" t="s">
        <v>11</v>
      </c>
      <c r="M88">
        <v>3</v>
      </c>
      <c r="N88" t="s">
        <v>954</v>
      </c>
      <c r="O88" t="s">
        <v>115</v>
      </c>
      <c r="P88" t="s">
        <v>380</v>
      </c>
      <c r="Q88" t="s">
        <v>954</v>
      </c>
      <c r="R88" t="s">
        <v>115</v>
      </c>
      <c r="S88" t="s">
        <v>380</v>
      </c>
    </row>
    <row r="89" spans="1:19" x14ac:dyDescent="0.3">
      <c r="A89" t="s">
        <v>967</v>
      </c>
      <c r="B89">
        <v>70</v>
      </c>
      <c r="C89">
        <v>101</v>
      </c>
      <c r="D89">
        <v>70769</v>
      </c>
      <c r="E89" t="s">
        <v>408</v>
      </c>
      <c r="F89" t="s">
        <v>968</v>
      </c>
      <c r="G89" t="s">
        <v>115</v>
      </c>
      <c r="H89" t="s">
        <v>409</v>
      </c>
      <c r="I89" t="s">
        <v>423</v>
      </c>
      <c r="J89">
        <v>50</v>
      </c>
      <c r="K89" t="s">
        <v>237</v>
      </c>
      <c r="L89" t="s">
        <v>13</v>
      </c>
      <c r="M89">
        <v>1</v>
      </c>
      <c r="N89" t="s">
        <v>954</v>
      </c>
      <c r="O89" t="s">
        <v>115</v>
      </c>
      <c r="P89" t="s">
        <v>380</v>
      </c>
      <c r="Q89" t="s">
        <v>954</v>
      </c>
      <c r="R89" t="s">
        <v>115</v>
      </c>
      <c r="S89" t="s">
        <v>380</v>
      </c>
    </row>
    <row r="90" spans="1:19" x14ac:dyDescent="0.3">
      <c r="A90" t="s">
        <v>967</v>
      </c>
      <c r="B90">
        <v>70</v>
      </c>
      <c r="C90">
        <v>101</v>
      </c>
      <c r="D90">
        <v>70769</v>
      </c>
      <c r="E90" t="s">
        <v>408</v>
      </c>
      <c r="F90" t="s">
        <v>968</v>
      </c>
      <c r="G90" t="s">
        <v>115</v>
      </c>
      <c r="H90" t="s">
        <v>409</v>
      </c>
      <c r="I90" t="s">
        <v>113</v>
      </c>
      <c r="J90">
        <v>4</v>
      </c>
      <c r="K90" t="s">
        <v>316</v>
      </c>
      <c r="L90" t="s">
        <v>152</v>
      </c>
      <c r="M90">
        <v>43.75</v>
      </c>
      <c r="N90" t="s">
        <v>954</v>
      </c>
      <c r="O90" t="s">
        <v>115</v>
      </c>
      <c r="P90" t="s">
        <v>380</v>
      </c>
      <c r="Q90" t="s">
        <v>954</v>
      </c>
      <c r="R90" t="s">
        <v>115</v>
      </c>
      <c r="S90" t="s">
        <v>380</v>
      </c>
    </row>
    <row r="91" spans="1:19" x14ac:dyDescent="0.3">
      <c r="A91" t="s">
        <v>967</v>
      </c>
      <c r="B91">
        <v>70</v>
      </c>
      <c r="C91">
        <v>101</v>
      </c>
      <c r="D91">
        <v>70769</v>
      </c>
      <c r="E91" t="s">
        <v>408</v>
      </c>
      <c r="F91" t="s">
        <v>968</v>
      </c>
      <c r="G91" t="s">
        <v>115</v>
      </c>
      <c r="H91" t="s">
        <v>409</v>
      </c>
      <c r="I91" t="s">
        <v>113</v>
      </c>
      <c r="J91">
        <v>4</v>
      </c>
      <c r="K91" t="s">
        <v>240</v>
      </c>
      <c r="L91" t="s">
        <v>153</v>
      </c>
      <c r="M91">
        <v>25</v>
      </c>
      <c r="N91" t="s">
        <v>954</v>
      </c>
      <c r="O91" t="s">
        <v>115</v>
      </c>
      <c r="P91" t="s">
        <v>380</v>
      </c>
      <c r="Q91" t="s">
        <v>954</v>
      </c>
      <c r="R91" t="s">
        <v>115</v>
      </c>
      <c r="S91" t="s">
        <v>380</v>
      </c>
    </row>
    <row r="92" spans="1:19" x14ac:dyDescent="0.3">
      <c r="A92" t="s">
        <v>967</v>
      </c>
      <c r="B92">
        <v>70</v>
      </c>
      <c r="C92">
        <v>101</v>
      </c>
      <c r="D92">
        <v>70769</v>
      </c>
      <c r="E92" t="s">
        <v>408</v>
      </c>
      <c r="F92" t="s">
        <v>968</v>
      </c>
      <c r="G92" t="s">
        <v>115</v>
      </c>
      <c r="H92" t="s">
        <v>409</v>
      </c>
      <c r="I92" t="s">
        <v>422</v>
      </c>
      <c r="J92">
        <v>46</v>
      </c>
      <c r="K92" t="s">
        <v>241</v>
      </c>
      <c r="L92" t="s">
        <v>32</v>
      </c>
      <c r="M92">
        <v>87</v>
      </c>
      <c r="N92" t="s">
        <v>954</v>
      </c>
      <c r="O92" t="s">
        <v>115</v>
      </c>
      <c r="P92" t="s">
        <v>380</v>
      </c>
      <c r="Q92" t="s">
        <v>954</v>
      </c>
      <c r="R92" t="s">
        <v>115</v>
      </c>
      <c r="S92" t="s">
        <v>380</v>
      </c>
    </row>
    <row r="93" spans="1:19" x14ac:dyDescent="0.3">
      <c r="A93" t="s">
        <v>967</v>
      </c>
      <c r="B93">
        <v>70</v>
      </c>
      <c r="C93">
        <v>101</v>
      </c>
      <c r="D93">
        <v>70769</v>
      </c>
      <c r="E93" t="s">
        <v>408</v>
      </c>
      <c r="F93" t="s">
        <v>968</v>
      </c>
      <c r="G93" t="s">
        <v>115</v>
      </c>
      <c r="H93" t="s">
        <v>409</v>
      </c>
      <c r="I93" t="s">
        <v>423</v>
      </c>
      <c r="J93">
        <v>292</v>
      </c>
      <c r="K93" t="s">
        <v>800</v>
      </c>
      <c r="L93" t="s">
        <v>801</v>
      </c>
      <c r="M93">
        <v>0</v>
      </c>
      <c r="N93" t="s">
        <v>954</v>
      </c>
      <c r="O93" t="s">
        <v>115</v>
      </c>
      <c r="P93" t="s">
        <v>380</v>
      </c>
      <c r="Q93" t="s">
        <v>954</v>
      </c>
      <c r="R93" t="s">
        <v>115</v>
      </c>
      <c r="S93" t="s">
        <v>380</v>
      </c>
    </row>
    <row r="94" spans="1:19" x14ac:dyDescent="0.3">
      <c r="A94" t="s">
        <v>967</v>
      </c>
      <c r="B94">
        <v>70</v>
      </c>
      <c r="C94">
        <v>101</v>
      </c>
      <c r="D94">
        <v>70769</v>
      </c>
      <c r="E94" t="s">
        <v>408</v>
      </c>
      <c r="F94" t="s">
        <v>968</v>
      </c>
      <c r="G94" t="s">
        <v>115</v>
      </c>
      <c r="H94" t="s">
        <v>409</v>
      </c>
      <c r="I94" t="s">
        <v>423</v>
      </c>
      <c r="J94">
        <v>292</v>
      </c>
      <c r="K94" t="s">
        <v>297</v>
      </c>
      <c r="L94" t="s">
        <v>802</v>
      </c>
      <c r="M94">
        <v>0</v>
      </c>
      <c r="N94" t="s">
        <v>954</v>
      </c>
      <c r="O94" t="s">
        <v>115</v>
      </c>
      <c r="P94" t="s">
        <v>380</v>
      </c>
      <c r="Q94" t="s">
        <v>954</v>
      </c>
      <c r="R94" t="s">
        <v>115</v>
      </c>
      <c r="S94" t="s">
        <v>380</v>
      </c>
    </row>
    <row r="95" spans="1:19" x14ac:dyDescent="0.3">
      <c r="A95" t="s">
        <v>967</v>
      </c>
      <c r="B95">
        <v>70</v>
      </c>
      <c r="C95">
        <v>101</v>
      </c>
      <c r="D95">
        <v>70769</v>
      </c>
      <c r="E95" t="s">
        <v>408</v>
      </c>
      <c r="F95" t="s">
        <v>968</v>
      </c>
      <c r="G95" t="s">
        <v>115</v>
      </c>
      <c r="H95" t="s">
        <v>409</v>
      </c>
      <c r="I95" t="s">
        <v>423</v>
      </c>
      <c r="J95">
        <v>292</v>
      </c>
      <c r="K95" t="s">
        <v>803</v>
      </c>
      <c r="L95" t="s">
        <v>804</v>
      </c>
      <c r="M95">
        <v>0</v>
      </c>
      <c r="N95" t="s">
        <v>954</v>
      </c>
      <c r="O95" t="s">
        <v>115</v>
      </c>
      <c r="P95" t="s">
        <v>380</v>
      </c>
      <c r="Q95" t="s">
        <v>954</v>
      </c>
      <c r="R95" t="s">
        <v>115</v>
      </c>
      <c r="S95" t="s">
        <v>380</v>
      </c>
    </row>
    <row r="96" spans="1:19" x14ac:dyDescent="0.3">
      <c r="A96" t="s">
        <v>967</v>
      </c>
      <c r="B96">
        <v>70</v>
      </c>
      <c r="C96">
        <v>101</v>
      </c>
      <c r="D96">
        <v>70769</v>
      </c>
      <c r="E96" t="s">
        <v>408</v>
      </c>
      <c r="F96" t="s">
        <v>968</v>
      </c>
      <c r="G96" t="s">
        <v>115</v>
      </c>
      <c r="H96" t="s">
        <v>409</v>
      </c>
      <c r="I96" t="s">
        <v>423</v>
      </c>
      <c r="J96">
        <v>292</v>
      </c>
      <c r="K96" t="s">
        <v>376</v>
      </c>
      <c r="L96" t="s">
        <v>34</v>
      </c>
      <c r="M96">
        <v>0.25</v>
      </c>
      <c r="N96" t="s">
        <v>954</v>
      </c>
      <c r="O96" t="s">
        <v>115</v>
      </c>
      <c r="P96" t="s">
        <v>380</v>
      </c>
      <c r="Q96" t="s">
        <v>954</v>
      </c>
      <c r="R96" t="s">
        <v>115</v>
      </c>
      <c r="S96" t="s">
        <v>380</v>
      </c>
    </row>
    <row r="97" spans="1:19" x14ac:dyDescent="0.3">
      <c r="A97" t="s">
        <v>967</v>
      </c>
      <c r="B97">
        <v>70</v>
      </c>
      <c r="C97">
        <v>101</v>
      </c>
      <c r="D97">
        <v>70769</v>
      </c>
      <c r="E97" t="s">
        <v>408</v>
      </c>
      <c r="F97" t="s">
        <v>968</v>
      </c>
      <c r="G97" t="s">
        <v>115</v>
      </c>
      <c r="H97" t="s">
        <v>409</v>
      </c>
      <c r="I97" t="s">
        <v>423</v>
      </c>
      <c r="J97">
        <v>292</v>
      </c>
      <c r="K97" t="s">
        <v>474</v>
      </c>
      <c r="L97" t="s">
        <v>475</v>
      </c>
      <c r="M97">
        <v>0.25</v>
      </c>
      <c r="N97" t="s">
        <v>954</v>
      </c>
      <c r="O97" t="s">
        <v>115</v>
      </c>
      <c r="P97" t="s">
        <v>380</v>
      </c>
      <c r="Q97" t="s">
        <v>954</v>
      </c>
      <c r="R97" t="s">
        <v>115</v>
      </c>
      <c r="S97" t="s">
        <v>380</v>
      </c>
    </row>
    <row r="98" spans="1:19" x14ac:dyDescent="0.3">
      <c r="A98" t="s">
        <v>967</v>
      </c>
      <c r="B98">
        <v>70</v>
      </c>
      <c r="C98">
        <v>101</v>
      </c>
      <c r="D98">
        <v>70769</v>
      </c>
      <c r="E98" t="s">
        <v>408</v>
      </c>
      <c r="F98" t="s">
        <v>968</v>
      </c>
      <c r="G98" t="s">
        <v>115</v>
      </c>
      <c r="H98" t="s">
        <v>409</v>
      </c>
      <c r="I98" t="s">
        <v>423</v>
      </c>
      <c r="J98">
        <v>292</v>
      </c>
      <c r="K98" t="s">
        <v>625</v>
      </c>
      <c r="L98" t="s">
        <v>626</v>
      </c>
      <c r="M98">
        <v>0</v>
      </c>
      <c r="N98" t="s">
        <v>954</v>
      </c>
      <c r="O98" t="s">
        <v>115</v>
      </c>
      <c r="P98" t="s">
        <v>380</v>
      </c>
      <c r="Q98" t="s">
        <v>954</v>
      </c>
      <c r="R98" t="s">
        <v>115</v>
      </c>
      <c r="S98" t="s">
        <v>380</v>
      </c>
    </row>
    <row r="99" spans="1:19" x14ac:dyDescent="0.3">
      <c r="A99" t="s">
        <v>967</v>
      </c>
      <c r="B99">
        <v>70</v>
      </c>
      <c r="C99">
        <v>101</v>
      </c>
      <c r="D99">
        <v>70769</v>
      </c>
      <c r="E99" t="s">
        <v>408</v>
      </c>
      <c r="F99" t="s">
        <v>968</v>
      </c>
      <c r="G99" t="s">
        <v>115</v>
      </c>
      <c r="H99" t="s">
        <v>409</v>
      </c>
      <c r="I99" t="s">
        <v>423</v>
      </c>
      <c r="J99">
        <v>292</v>
      </c>
      <c r="K99" t="s">
        <v>476</v>
      </c>
      <c r="L99" t="s">
        <v>477</v>
      </c>
      <c r="M99">
        <v>0</v>
      </c>
      <c r="N99" t="s">
        <v>954</v>
      </c>
      <c r="O99" t="s">
        <v>115</v>
      </c>
      <c r="P99" t="s">
        <v>380</v>
      </c>
      <c r="Q99" t="s">
        <v>954</v>
      </c>
      <c r="R99" t="s">
        <v>115</v>
      </c>
      <c r="S99" t="s">
        <v>380</v>
      </c>
    </row>
    <row r="100" spans="1:19" x14ac:dyDescent="0.3">
      <c r="A100" t="s">
        <v>967</v>
      </c>
      <c r="B100">
        <v>70</v>
      </c>
      <c r="C100">
        <v>101</v>
      </c>
      <c r="D100">
        <v>70769</v>
      </c>
      <c r="E100" t="s">
        <v>408</v>
      </c>
      <c r="F100" t="s">
        <v>968</v>
      </c>
      <c r="G100" t="s">
        <v>115</v>
      </c>
      <c r="H100" t="s">
        <v>409</v>
      </c>
      <c r="I100" t="s">
        <v>315</v>
      </c>
      <c r="J100">
        <v>32</v>
      </c>
      <c r="K100" t="s">
        <v>554</v>
      </c>
      <c r="L100" t="s">
        <v>555</v>
      </c>
      <c r="M100">
        <v>2</v>
      </c>
      <c r="N100" t="s">
        <v>954</v>
      </c>
      <c r="O100" t="s">
        <v>115</v>
      </c>
      <c r="P100" t="s">
        <v>380</v>
      </c>
      <c r="Q100" t="s">
        <v>954</v>
      </c>
      <c r="R100" t="s">
        <v>115</v>
      </c>
      <c r="S100" t="s">
        <v>380</v>
      </c>
    </row>
    <row r="101" spans="1:19" x14ac:dyDescent="0.3">
      <c r="A101" t="s">
        <v>967</v>
      </c>
      <c r="B101">
        <v>70</v>
      </c>
      <c r="C101">
        <v>101</v>
      </c>
      <c r="D101">
        <v>70769</v>
      </c>
      <c r="E101" t="s">
        <v>408</v>
      </c>
      <c r="F101" t="s">
        <v>968</v>
      </c>
      <c r="G101" t="s">
        <v>115</v>
      </c>
      <c r="H101" t="s">
        <v>434</v>
      </c>
      <c r="I101" t="s">
        <v>424</v>
      </c>
      <c r="J101">
        <v>39</v>
      </c>
      <c r="K101" t="s">
        <v>270</v>
      </c>
      <c r="L101" t="s">
        <v>42</v>
      </c>
      <c r="M101">
        <v>0.25</v>
      </c>
      <c r="N101" t="s">
        <v>954</v>
      </c>
      <c r="O101" t="s">
        <v>115</v>
      </c>
      <c r="P101" t="s">
        <v>380</v>
      </c>
      <c r="Q101" t="s">
        <v>954</v>
      </c>
      <c r="R101" t="s">
        <v>115</v>
      </c>
      <c r="S101" t="s">
        <v>380</v>
      </c>
    </row>
    <row r="102" spans="1:19" x14ac:dyDescent="0.3">
      <c r="A102" t="s">
        <v>967</v>
      </c>
      <c r="B102">
        <v>70</v>
      </c>
      <c r="C102">
        <v>101</v>
      </c>
      <c r="D102">
        <v>70769</v>
      </c>
      <c r="E102" t="s">
        <v>408</v>
      </c>
      <c r="F102" t="s">
        <v>968</v>
      </c>
      <c r="G102" t="s">
        <v>115</v>
      </c>
      <c r="H102" t="s">
        <v>409</v>
      </c>
      <c r="I102" t="s">
        <v>315</v>
      </c>
      <c r="J102">
        <v>33</v>
      </c>
      <c r="K102" t="s">
        <v>556</v>
      </c>
      <c r="L102" t="s">
        <v>557</v>
      </c>
      <c r="M102">
        <v>3</v>
      </c>
      <c r="N102" t="s">
        <v>954</v>
      </c>
      <c r="O102" t="s">
        <v>115</v>
      </c>
      <c r="P102" t="s">
        <v>380</v>
      </c>
      <c r="Q102" t="s">
        <v>954</v>
      </c>
      <c r="R102" t="s">
        <v>115</v>
      </c>
      <c r="S102" t="s">
        <v>380</v>
      </c>
    </row>
    <row r="103" spans="1:19" x14ac:dyDescent="0.3">
      <c r="A103" t="s">
        <v>967</v>
      </c>
      <c r="B103">
        <v>70</v>
      </c>
      <c r="C103">
        <v>101</v>
      </c>
      <c r="D103">
        <v>70769</v>
      </c>
      <c r="E103" t="s">
        <v>408</v>
      </c>
      <c r="F103" t="s">
        <v>968</v>
      </c>
      <c r="G103" t="s">
        <v>115</v>
      </c>
      <c r="H103" t="s">
        <v>409</v>
      </c>
      <c r="I103" t="s">
        <v>425</v>
      </c>
      <c r="J103">
        <v>45</v>
      </c>
      <c r="K103" t="s">
        <v>344</v>
      </c>
      <c r="L103" t="s">
        <v>62</v>
      </c>
      <c r="M103">
        <v>1</v>
      </c>
      <c r="N103" t="s">
        <v>954</v>
      </c>
      <c r="O103" t="s">
        <v>115</v>
      </c>
      <c r="P103" t="s">
        <v>380</v>
      </c>
      <c r="Q103" t="s">
        <v>954</v>
      </c>
      <c r="R103" t="s">
        <v>115</v>
      </c>
      <c r="S103" t="s">
        <v>380</v>
      </c>
    </row>
    <row r="104" spans="1:19" x14ac:dyDescent="0.3">
      <c r="A104" t="s">
        <v>967</v>
      </c>
      <c r="B104">
        <v>70</v>
      </c>
      <c r="C104">
        <v>101</v>
      </c>
      <c r="D104">
        <v>70769</v>
      </c>
      <c r="E104" t="s">
        <v>408</v>
      </c>
      <c r="F104" t="s">
        <v>968</v>
      </c>
      <c r="G104" t="s">
        <v>115</v>
      </c>
      <c r="H104" t="s">
        <v>409</v>
      </c>
      <c r="I104" t="s">
        <v>423</v>
      </c>
      <c r="J104">
        <v>287</v>
      </c>
      <c r="K104" t="s">
        <v>285</v>
      </c>
      <c r="L104" t="s">
        <v>286</v>
      </c>
      <c r="M104">
        <v>0</v>
      </c>
      <c r="N104" t="s">
        <v>954</v>
      </c>
      <c r="O104" t="s">
        <v>115</v>
      </c>
      <c r="P104" t="s">
        <v>380</v>
      </c>
      <c r="Q104" t="s">
        <v>954</v>
      </c>
      <c r="R104" t="s">
        <v>115</v>
      </c>
      <c r="S104" t="s">
        <v>380</v>
      </c>
    </row>
    <row r="105" spans="1:19" x14ac:dyDescent="0.3">
      <c r="A105" t="s">
        <v>967</v>
      </c>
      <c r="B105">
        <v>70</v>
      </c>
      <c r="C105">
        <v>101</v>
      </c>
      <c r="D105">
        <v>70769</v>
      </c>
      <c r="E105" t="s">
        <v>408</v>
      </c>
      <c r="F105" t="s">
        <v>968</v>
      </c>
      <c r="G105" t="s">
        <v>115</v>
      </c>
      <c r="H105" t="s">
        <v>409</v>
      </c>
      <c r="I105" t="s">
        <v>423</v>
      </c>
      <c r="J105">
        <v>286</v>
      </c>
      <c r="K105" t="s">
        <v>346</v>
      </c>
      <c r="L105" t="s">
        <v>71</v>
      </c>
      <c r="M105">
        <v>0</v>
      </c>
      <c r="N105" t="s">
        <v>954</v>
      </c>
      <c r="O105" t="s">
        <v>115</v>
      </c>
      <c r="P105" t="s">
        <v>380</v>
      </c>
      <c r="Q105" t="s">
        <v>954</v>
      </c>
      <c r="R105" t="s">
        <v>115</v>
      </c>
      <c r="S105" t="s">
        <v>380</v>
      </c>
    </row>
    <row r="106" spans="1:19" x14ac:dyDescent="0.3">
      <c r="A106" t="s">
        <v>967</v>
      </c>
      <c r="B106">
        <v>70</v>
      </c>
      <c r="C106">
        <v>101</v>
      </c>
      <c r="D106">
        <v>70769</v>
      </c>
      <c r="E106" t="s">
        <v>408</v>
      </c>
      <c r="F106" t="s">
        <v>968</v>
      </c>
      <c r="G106" t="s">
        <v>115</v>
      </c>
      <c r="H106" t="s">
        <v>409</v>
      </c>
      <c r="I106" t="s">
        <v>423</v>
      </c>
      <c r="J106">
        <v>98</v>
      </c>
      <c r="K106" t="s">
        <v>345</v>
      </c>
      <c r="L106" t="s">
        <v>83</v>
      </c>
      <c r="M106">
        <v>0</v>
      </c>
      <c r="N106" t="s">
        <v>954</v>
      </c>
      <c r="O106" t="s">
        <v>115</v>
      </c>
      <c r="P106" t="s">
        <v>380</v>
      </c>
      <c r="Q106" t="s">
        <v>954</v>
      </c>
      <c r="R106" t="s">
        <v>115</v>
      </c>
      <c r="S106" t="s">
        <v>380</v>
      </c>
    </row>
    <row r="107" spans="1:19" x14ac:dyDescent="0.3">
      <c r="A107" t="s">
        <v>967</v>
      </c>
      <c r="B107">
        <v>70</v>
      </c>
      <c r="C107">
        <v>101</v>
      </c>
      <c r="D107">
        <v>70769</v>
      </c>
      <c r="E107" t="s">
        <v>408</v>
      </c>
      <c r="F107" t="s">
        <v>968</v>
      </c>
      <c r="G107" t="s">
        <v>115</v>
      </c>
      <c r="H107" t="s">
        <v>409</v>
      </c>
      <c r="I107" t="s">
        <v>423</v>
      </c>
      <c r="J107">
        <v>98</v>
      </c>
      <c r="K107" t="s">
        <v>273</v>
      </c>
      <c r="L107" t="s">
        <v>85</v>
      </c>
      <c r="M107">
        <v>0</v>
      </c>
      <c r="N107" t="s">
        <v>954</v>
      </c>
      <c r="O107" t="s">
        <v>115</v>
      </c>
      <c r="P107" t="s">
        <v>380</v>
      </c>
      <c r="Q107" t="s">
        <v>954</v>
      </c>
      <c r="R107" t="s">
        <v>115</v>
      </c>
      <c r="S107" t="s">
        <v>380</v>
      </c>
    </row>
    <row r="108" spans="1:19" x14ac:dyDescent="0.3">
      <c r="A108" t="s">
        <v>967</v>
      </c>
      <c r="B108">
        <v>70</v>
      </c>
      <c r="C108">
        <v>101</v>
      </c>
      <c r="D108">
        <v>70769</v>
      </c>
      <c r="E108" t="s">
        <v>408</v>
      </c>
      <c r="F108" t="s">
        <v>968</v>
      </c>
      <c r="G108" t="s">
        <v>115</v>
      </c>
      <c r="H108" t="s">
        <v>409</v>
      </c>
      <c r="I108" t="s">
        <v>423</v>
      </c>
      <c r="J108">
        <v>83</v>
      </c>
      <c r="K108" t="s">
        <v>347</v>
      </c>
      <c r="L108" t="s">
        <v>89</v>
      </c>
      <c r="M108">
        <v>0</v>
      </c>
      <c r="N108" t="s">
        <v>954</v>
      </c>
      <c r="O108" t="s">
        <v>115</v>
      </c>
      <c r="P108" t="s">
        <v>380</v>
      </c>
      <c r="Q108" t="s">
        <v>954</v>
      </c>
      <c r="R108" t="s">
        <v>115</v>
      </c>
      <c r="S108" t="s">
        <v>380</v>
      </c>
    </row>
    <row r="109" spans="1:19" x14ac:dyDescent="0.3">
      <c r="A109" t="s">
        <v>967</v>
      </c>
      <c r="B109">
        <v>70</v>
      </c>
      <c r="C109">
        <v>101</v>
      </c>
      <c r="D109">
        <v>70769</v>
      </c>
      <c r="E109" t="s">
        <v>408</v>
      </c>
      <c r="F109" t="s">
        <v>968</v>
      </c>
      <c r="G109" t="s">
        <v>115</v>
      </c>
      <c r="H109" t="s">
        <v>409</v>
      </c>
      <c r="I109" t="s">
        <v>423</v>
      </c>
      <c r="J109">
        <v>98</v>
      </c>
      <c r="K109" t="s">
        <v>288</v>
      </c>
      <c r="L109" t="s">
        <v>130</v>
      </c>
      <c r="M109">
        <v>0</v>
      </c>
      <c r="N109" t="s">
        <v>954</v>
      </c>
      <c r="O109" t="s">
        <v>115</v>
      </c>
      <c r="P109" t="s">
        <v>380</v>
      </c>
      <c r="Q109" t="s">
        <v>954</v>
      </c>
      <c r="R109" t="s">
        <v>115</v>
      </c>
      <c r="S109" t="s">
        <v>380</v>
      </c>
    </row>
    <row r="110" spans="1:19" x14ac:dyDescent="0.3">
      <c r="A110" t="s">
        <v>967</v>
      </c>
      <c r="B110">
        <v>70</v>
      </c>
      <c r="C110">
        <v>101</v>
      </c>
      <c r="D110">
        <v>70769</v>
      </c>
      <c r="E110" t="s">
        <v>408</v>
      </c>
      <c r="F110" t="s">
        <v>968</v>
      </c>
      <c r="G110" t="s">
        <v>115</v>
      </c>
      <c r="H110" t="s">
        <v>409</v>
      </c>
      <c r="I110" t="s">
        <v>422</v>
      </c>
      <c r="J110">
        <v>98</v>
      </c>
      <c r="K110" t="s">
        <v>215</v>
      </c>
      <c r="L110" t="s">
        <v>95</v>
      </c>
      <c r="M110">
        <v>0</v>
      </c>
      <c r="N110" t="s">
        <v>954</v>
      </c>
      <c r="O110" t="s">
        <v>115</v>
      </c>
      <c r="P110" t="s">
        <v>380</v>
      </c>
      <c r="Q110" t="s">
        <v>954</v>
      </c>
      <c r="R110" t="s">
        <v>115</v>
      </c>
      <c r="S110" t="s">
        <v>380</v>
      </c>
    </row>
    <row r="111" spans="1:19" x14ac:dyDescent="0.3">
      <c r="A111" t="s">
        <v>967</v>
      </c>
      <c r="B111">
        <v>70</v>
      </c>
      <c r="C111">
        <v>101</v>
      </c>
      <c r="D111">
        <v>70769</v>
      </c>
      <c r="E111" t="s">
        <v>408</v>
      </c>
      <c r="F111" t="s">
        <v>968</v>
      </c>
      <c r="G111" t="s">
        <v>115</v>
      </c>
      <c r="H111" t="s">
        <v>409</v>
      </c>
      <c r="I111" t="s">
        <v>423</v>
      </c>
      <c r="J111">
        <v>98</v>
      </c>
      <c r="K111" t="s">
        <v>216</v>
      </c>
      <c r="L111" t="s">
        <v>96</v>
      </c>
      <c r="M111">
        <v>0</v>
      </c>
      <c r="N111" t="s">
        <v>954</v>
      </c>
      <c r="O111" t="s">
        <v>115</v>
      </c>
      <c r="P111" t="s">
        <v>380</v>
      </c>
      <c r="Q111" t="s">
        <v>954</v>
      </c>
      <c r="R111" t="s">
        <v>115</v>
      </c>
      <c r="S111" t="s">
        <v>380</v>
      </c>
    </row>
    <row r="112" spans="1:19" x14ac:dyDescent="0.3">
      <c r="A112" t="s">
        <v>969</v>
      </c>
      <c r="B112">
        <v>70</v>
      </c>
      <c r="C112">
        <v>101</v>
      </c>
      <c r="D112">
        <v>70966</v>
      </c>
      <c r="E112" t="s">
        <v>412</v>
      </c>
      <c r="F112" t="s">
        <v>970</v>
      </c>
      <c r="G112" t="s">
        <v>114</v>
      </c>
      <c r="H112" t="s">
        <v>409</v>
      </c>
      <c r="I112" t="s">
        <v>410</v>
      </c>
      <c r="J112">
        <v>51</v>
      </c>
      <c r="K112" t="s">
        <v>179</v>
      </c>
      <c r="L112" t="s">
        <v>133</v>
      </c>
      <c r="M112">
        <v>6.75</v>
      </c>
      <c r="N112" t="s">
        <v>954</v>
      </c>
      <c r="O112" t="s">
        <v>114</v>
      </c>
      <c r="P112" t="s">
        <v>380</v>
      </c>
      <c r="Q112" t="s">
        <v>954</v>
      </c>
      <c r="R112" t="s">
        <v>114</v>
      </c>
      <c r="S112" t="s">
        <v>380</v>
      </c>
    </row>
    <row r="113" spans="1:19" x14ac:dyDescent="0.3">
      <c r="A113" t="s">
        <v>969</v>
      </c>
      <c r="B113">
        <v>70</v>
      </c>
      <c r="C113">
        <v>101</v>
      </c>
      <c r="D113">
        <v>70966</v>
      </c>
      <c r="E113" t="s">
        <v>412</v>
      </c>
      <c r="F113" t="s">
        <v>970</v>
      </c>
      <c r="G113" t="s">
        <v>114</v>
      </c>
      <c r="H113" t="s">
        <v>409</v>
      </c>
      <c r="I113" t="s">
        <v>411</v>
      </c>
      <c r="J113">
        <v>51</v>
      </c>
      <c r="K113" t="s">
        <v>652</v>
      </c>
      <c r="L113" t="s">
        <v>136</v>
      </c>
      <c r="M113">
        <v>6.5</v>
      </c>
      <c r="N113" t="s">
        <v>954</v>
      </c>
      <c r="O113" t="s">
        <v>114</v>
      </c>
      <c r="P113" t="s">
        <v>380</v>
      </c>
      <c r="Q113" t="s">
        <v>954</v>
      </c>
      <c r="R113" t="s">
        <v>114</v>
      </c>
      <c r="S113" t="s">
        <v>380</v>
      </c>
    </row>
    <row r="114" spans="1:19" x14ac:dyDescent="0.3">
      <c r="A114" t="s">
        <v>971</v>
      </c>
      <c r="B114">
        <v>70</v>
      </c>
      <c r="C114">
        <v>101</v>
      </c>
      <c r="D114">
        <v>71177</v>
      </c>
      <c r="E114" t="s">
        <v>408</v>
      </c>
      <c r="F114" t="s">
        <v>972</v>
      </c>
      <c r="G114" t="s">
        <v>115</v>
      </c>
      <c r="H114" t="s">
        <v>409</v>
      </c>
      <c r="I114" t="s">
        <v>410</v>
      </c>
      <c r="J114">
        <v>51</v>
      </c>
      <c r="K114" t="s">
        <v>481</v>
      </c>
      <c r="L114" t="s">
        <v>482</v>
      </c>
      <c r="M114">
        <v>3</v>
      </c>
      <c r="N114" t="s">
        <v>954</v>
      </c>
      <c r="O114" t="s">
        <v>115</v>
      </c>
      <c r="P114" t="s">
        <v>380</v>
      </c>
      <c r="Q114" t="s">
        <v>954</v>
      </c>
      <c r="R114" t="s">
        <v>115</v>
      </c>
      <c r="S114" t="s">
        <v>380</v>
      </c>
    </row>
    <row r="115" spans="1:19" x14ac:dyDescent="0.3">
      <c r="A115" t="s">
        <v>973</v>
      </c>
      <c r="B115">
        <v>70</v>
      </c>
      <c r="C115">
        <v>101</v>
      </c>
      <c r="D115">
        <v>71181</v>
      </c>
      <c r="E115" t="s">
        <v>408</v>
      </c>
      <c r="F115" t="s">
        <v>974</v>
      </c>
      <c r="G115" t="s">
        <v>113</v>
      </c>
      <c r="H115" t="s">
        <v>409</v>
      </c>
      <c r="I115" t="s">
        <v>410</v>
      </c>
      <c r="J115">
        <v>51</v>
      </c>
      <c r="K115" t="s">
        <v>178</v>
      </c>
      <c r="L115" t="s">
        <v>133</v>
      </c>
      <c r="M115">
        <v>2.25</v>
      </c>
      <c r="N115" t="s">
        <v>954</v>
      </c>
      <c r="O115" t="s">
        <v>113</v>
      </c>
      <c r="P115" t="s">
        <v>380</v>
      </c>
      <c r="Q115" t="s">
        <v>954</v>
      </c>
      <c r="R115" t="s">
        <v>113</v>
      </c>
      <c r="S115" t="s">
        <v>380</v>
      </c>
    </row>
    <row r="116" spans="1:19" x14ac:dyDescent="0.3">
      <c r="A116" t="s">
        <v>973</v>
      </c>
      <c r="B116">
        <v>70</v>
      </c>
      <c r="C116">
        <v>101</v>
      </c>
      <c r="D116">
        <v>71181</v>
      </c>
      <c r="E116" t="s">
        <v>408</v>
      </c>
      <c r="F116" t="s">
        <v>974</v>
      </c>
      <c r="G116" t="s">
        <v>113</v>
      </c>
      <c r="H116" t="s">
        <v>409</v>
      </c>
      <c r="I116" t="s">
        <v>411</v>
      </c>
      <c r="J116">
        <v>51</v>
      </c>
      <c r="K116" t="s">
        <v>489</v>
      </c>
      <c r="L116" t="s">
        <v>798</v>
      </c>
      <c r="M116">
        <v>2</v>
      </c>
      <c r="N116" t="s">
        <v>954</v>
      </c>
      <c r="O116" t="s">
        <v>113</v>
      </c>
      <c r="P116" t="s">
        <v>380</v>
      </c>
      <c r="Q116" t="s">
        <v>954</v>
      </c>
      <c r="R116" t="s">
        <v>113</v>
      </c>
      <c r="S116" t="s">
        <v>380</v>
      </c>
    </row>
    <row r="117" spans="1:19" x14ac:dyDescent="0.3">
      <c r="A117" t="s">
        <v>975</v>
      </c>
      <c r="B117">
        <v>70</v>
      </c>
      <c r="C117">
        <v>101</v>
      </c>
      <c r="D117">
        <v>71193</v>
      </c>
      <c r="E117" t="s">
        <v>408</v>
      </c>
      <c r="F117" t="s">
        <v>976</v>
      </c>
      <c r="G117" t="s">
        <v>113</v>
      </c>
      <c r="H117" t="s">
        <v>409</v>
      </c>
      <c r="I117" t="s">
        <v>411</v>
      </c>
      <c r="J117">
        <v>256</v>
      </c>
      <c r="K117" t="s">
        <v>661</v>
      </c>
      <c r="L117" t="s">
        <v>805</v>
      </c>
      <c r="M117">
        <v>1</v>
      </c>
      <c r="N117" t="s">
        <v>954</v>
      </c>
      <c r="O117" t="s">
        <v>113</v>
      </c>
      <c r="P117" t="s">
        <v>380</v>
      </c>
      <c r="Q117" t="s">
        <v>954</v>
      </c>
      <c r="R117" t="s">
        <v>113</v>
      </c>
      <c r="S117" t="s">
        <v>380</v>
      </c>
    </row>
    <row r="118" spans="1:19" x14ac:dyDescent="0.3">
      <c r="A118" t="s">
        <v>975</v>
      </c>
      <c r="B118">
        <v>70</v>
      </c>
      <c r="C118">
        <v>101</v>
      </c>
      <c r="D118">
        <v>71193</v>
      </c>
      <c r="E118" t="s">
        <v>408</v>
      </c>
      <c r="F118" t="s">
        <v>976</v>
      </c>
      <c r="G118" t="s">
        <v>113</v>
      </c>
      <c r="H118" t="s">
        <v>409</v>
      </c>
      <c r="I118" t="s">
        <v>410</v>
      </c>
      <c r="J118">
        <v>252</v>
      </c>
      <c r="K118" t="s">
        <v>458</v>
      </c>
      <c r="L118" t="s">
        <v>459</v>
      </c>
      <c r="M118">
        <v>19</v>
      </c>
      <c r="N118" t="s">
        <v>954</v>
      </c>
      <c r="O118" t="s">
        <v>113</v>
      </c>
      <c r="P118" t="s">
        <v>380</v>
      </c>
      <c r="Q118" t="s">
        <v>954</v>
      </c>
      <c r="R118" t="s">
        <v>113</v>
      </c>
      <c r="S118" t="s">
        <v>380</v>
      </c>
    </row>
    <row r="119" spans="1:19" x14ac:dyDescent="0.3">
      <c r="A119" t="s">
        <v>975</v>
      </c>
      <c r="B119">
        <v>70</v>
      </c>
      <c r="C119">
        <v>101</v>
      </c>
      <c r="D119">
        <v>71193</v>
      </c>
      <c r="E119" t="s">
        <v>408</v>
      </c>
      <c r="F119" t="s">
        <v>976</v>
      </c>
      <c r="G119" t="s">
        <v>113</v>
      </c>
      <c r="H119" t="s">
        <v>409</v>
      </c>
      <c r="I119" t="s">
        <v>410</v>
      </c>
      <c r="J119">
        <v>51</v>
      </c>
      <c r="K119" t="s">
        <v>483</v>
      </c>
      <c r="L119" t="s">
        <v>482</v>
      </c>
      <c r="M119">
        <v>4.75</v>
      </c>
      <c r="N119" t="s">
        <v>954</v>
      </c>
      <c r="O119" t="s">
        <v>113</v>
      </c>
      <c r="P119" t="s">
        <v>380</v>
      </c>
      <c r="Q119" t="s">
        <v>954</v>
      </c>
      <c r="R119" t="s">
        <v>113</v>
      </c>
      <c r="S119" t="s">
        <v>380</v>
      </c>
    </row>
    <row r="120" spans="1:19" x14ac:dyDescent="0.3">
      <c r="A120" t="s">
        <v>975</v>
      </c>
      <c r="B120">
        <v>70</v>
      </c>
      <c r="C120">
        <v>101</v>
      </c>
      <c r="D120">
        <v>71193</v>
      </c>
      <c r="E120" t="s">
        <v>408</v>
      </c>
      <c r="F120" t="s">
        <v>976</v>
      </c>
      <c r="G120" t="s">
        <v>113</v>
      </c>
      <c r="H120" t="s">
        <v>409</v>
      </c>
      <c r="I120" t="s">
        <v>411</v>
      </c>
      <c r="J120">
        <v>252</v>
      </c>
      <c r="K120" t="s">
        <v>460</v>
      </c>
      <c r="L120" t="s">
        <v>461</v>
      </c>
      <c r="M120">
        <v>26.75</v>
      </c>
      <c r="N120" t="s">
        <v>954</v>
      </c>
      <c r="O120" t="s">
        <v>113</v>
      </c>
      <c r="P120" t="s">
        <v>380</v>
      </c>
      <c r="Q120" t="s">
        <v>954</v>
      </c>
      <c r="R120" t="s">
        <v>113</v>
      </c>
      <c r="S120" t="s">
        <v>380</v>
      </c>
    </row>
    <row r="121" spans="1:19" x14ac:dyDescent="0.3">
      <c r="A121" t="s">
        <v>977</v>
      </c>
      <c r="B121">
        <v>70</v>
      </c>
      <c r="C121">
        <v>103</v>
      </c>
      <c r="D121">
        <v>70608</v>
      </c>
      <c r="E121" t="s">
        <v>412</v>
      </c>
      <c r="F121" t="s">
        <v>978</v>
      </c>
      <c r="G121" t="s">
        <v>113</v>
      </c>
      <c r="H121" t="s">
        <v>409</v>
      </c>
      <c r="I121" t="s">
        <v>411</v>
      </c>
      <c r="J121">
        <v>56</v>
      </c>
      <c r="K121" t="s">
        <v>806</v>
      </c>
      <c r="L121" t="s">
        <v>807</v>
      </c>
      <c r="M121">
        <v>1.5</v>
      </c>
      <c r="N121" t="s">
        <v>979</v>
      </c>
      <c r="O121" t="s">
        <v>113</v>
      </c>
      <c r="P121" t="s">
        <v>380</v>
      </c>
      <c r="Q121" t="s">
        <v>979</v>
      </c>
      <c r="R121" t="s">
        <v>116</v>
      </c>
      <c r="S121" t="s">
        <v>380</v>
      </c>
    </row>
    <row r="122" spans="1:19" x14ac:dyDescent="0.3">
      <c r="A122" t="s">
        <v>980</v>
      </c>
      <c r="B122">
        <v>70</v>
      </c>
      <c r="C122">
        <v>101</v>
      </c>
      <c r="D122">
        <v>73099</v>
      </c>
      <c r="E122" t="s">
        <v>408</v>
      </c>
      <c r="F122" t="s">
        <v>981</v>
      </c>
      <c r="G122" t="s">
        <v>116</v>
      </c>
      <c r="H122" t="s">
        <v>409</v>
      </c>
      <c r="I122" t="s">
        <v>410</v>
      </c>
      <c r="J122">
        <v>51</v>
      </c>
      <c r="K122" t="s">
        <v>487</v>
      </c>
      <c r="L122" t="s">
        <v>133</v>
      </c>
      <c r="M122">
        <v>3.5</v>
      </c>
      <c r="N122" t="s">
        <v>954</v>
      </c>
      <c r="O122" t="s">
        <v>116</v>
      </c>
      <c r="P122" t="s">
        <v>380</v>
      </c>
      <c r="Q122" t="s">
        <v>954</v>
      </c>
      <c r="R122" t="s">
        <v>116</v>
      </c>
      <c r="S122" t="s">
        <v>380</v>
      </c>
    </row>
    <row r="123" spans="1:19" x14ac:dyDescent="0.3">
      <c r="A123" t="s">
        <v>980</v>
      </c>
      <c r="B123">
        <v>70</v>
      </c>
      <c r="C123">
        <v>101</v>
      </c>
      <c r="D123">
        <v>73099</v>
      </c>
      <c r="E123" t="s">
        <v>408</v>
      </c>
      <c r="F123" t="s">
        <v>981</v>
      </c>
      <c r="G123" t="s">
        <v>116</v>
      </c>
      <c r="H123" t="s">
        <v>409</v>
      </c>
      <c r="I123" t="s">
        <v>410</v>
      </c>
      <c r="J123">
        <v>51</v>
      </c>
      <c r="K123" t="s">
        <v>180</v>
      </c>
      <c r="L123" t="s">
        <v>134</v>
      </c>
      <c r="M123">
        <v>4.5</v>
      </c>
      <c r="N123" t="s">
        <v>954</v>
      </c>
      <c r="O123" t="s">
        <v>116</v>
      </c>
      <c r="P123" t="s">
        <v>380</v>
      </c>
      <c r="Q123" t="s">
        <v>954</v>
      </c>
      <c r="R123" t="s">
        <v>116</v>
      </c>
      <c r="S123" t="s">
        <v>380</v>
      </c>
    </row>
    <row r="124" spans="1:19" x14ac:dyDescent="0.3">
      <c r="A124" t="s">
        <v>980</v>
      </c>
      <c r="B124">
        <v>70</v>
      </c>
      <c r="C124">
        <v>101</v>
      </c>
      <c r="D124">
        <v>73099</v>
      </c>
      <c r="E124" t="s">
        <v>408</v>
      </c>
      <c r="F124" t="s">
        <v>981</v>
      </c>
      <c r="G124" t="s">
        <v>116</v>
      </c>
      <c r="H124" t="s">
        <v>409</v>
      </c>
      <c r="I124" t="s">
        <v>411</v>
      </c>
      <c r="J124">
        <v>51</v>
      </c>
      <c r="K124" t="s">
        <v>664</v>
      </c>
      <c r="L124" t="s">
        <v>136</v>
      </c>
      <c r="M124">
        <v>1.5</v>
      </c>
      <c r="N124" t="s">
        <v>954</v>
      </c>
      <c r="O124" t="s">
        <v>116</v>
      </c>
      <c r="P124" t="s">
        <v>380</v>
      </c>
      <c r="Q124" t="s">
        <v>954</v>
      </c>
      <c r="R124" t="s">
        <v>116</v>
      </c>
      <c r="S124" t="s">
        <v>380</v>
      </c>
    </row>
    <row r="125" spans="1:19" x14ac:dyDescent="0.3">
      <c r="A125" t="s">
        <v>980</v>
      </c>
      <c r="B125">
        <v>70</v>
      </c>
      <c r="C125">
        <v>101</v>
      </c>
      <c r="D125">
        <v>73099</v>
      </c>
      <c r="E125" t="s">
        <v>408</v>
      </c>
      <c r="F125" t="s">
        <v>981</v>
      </c>
      <c r="G125" t="s">
        <v>116</v>
      </c>
      <c r="H125" t="s">
        <v>409</v>
      </c>
      <c r="I125" t="s">
        <v>411</v>
      </c>
      <c r="J125">
        <v>51</v>
      </c>
      <c r="K125" t="s">
        <v>663</v>
      </c>
      <c r="L125" t="s">
        <v>493</v>
      </c>
      <c r="M125">
        <v>4.5</v>
      </c>
      <c r="N125" t="s">
        <v>954</v>
      </c>
      <c r="O125" t="s">
        <v>116</v>
      </c>
      <c r="P125" t="s">
        <v>380</v>
      </c>
      <c r="Q125" t="s">
        <v>954</v>
      </c>
      <c r="R125" t="s">
        <v>116</v>
      </c>
      <c r="S125" t="s">
        <v>380</v>
      </c>
    </row>
    <row r="126" spans="1:19" x14ac:dyDescent="0.3">
      <c r="A126" t="s">
        <v>982</v>
      </c>
      <c r="B126">
        <v>70</v>
      </c>
      <c r="C126">
        <v>102</v>
      </c>
      <c r="D126">
        <v>73444</v>
      </c>
      <c r="E126" t="s">
        <v>408</v>
      </c>
      <c r="F126" t="s">
        <v>983</v>
      </c>
      <c r="G126" t="s">
        <v>113</v>
      </c>
      <c r="H126" t="s">
        <v>409</v>
      </c>
      <c r="I126" t="s">
        <v>410</v>
      </c>
      <c r="J126">
        <v>51</v>
      </c>
      <c r="K126" t="s">
        <v>487</v>
      </c>
      <c r="L126" t="s">
        <v>133</v>
      </c>
      <c r="M126">
        <v>8.75</v>
      </c>
      <c r="N126" t="s">
        <v>275</v>
      </c>
      <c r="O126" t="s">
        <v>113</v>
      </c>
      <c r="P126" t="s">
        <v>380</v>
      </c>
      <c r="Q126" t="s">
        <v>275</v>
      </c>
      <c r="R126" t="s">
        <v>116</v>
      </c>
      <c r="S126" t="s">
        <v>380</v>
      </c>
    </row>
    <row r="127" spans="1:19" x14ac:dyDescent="0.3">
      <c r="A127" t="s">
        <v>982</v>
      </c>
      <c r="B127">
        <v>70</v>
      </c>
      <c r="C127">
        <v>102</v>
      </c>
      <c r="D127">
        <v>73444</v>
      </c>
      <c r="E127" t="s">
        <v>408</v>
      </c>
      <c r="F127" t="s">
        <v>983</v>
      </c>
      <c r="G127" t="s">
        <v>113</v>
      </c>
      <c r="H127" t="s">
        <v>409</v>
      </c>
      <c r="I127" t="s">
        <v>411</v>
      </c>
      <c r="J127">
        <v>51</v>
      </c>
      <c r="K127" t="s">
        <v>496</v>
      </c>
      <c r="L127" t="s">
        <v>136</v>
      </c>
      <c r="M127">
        <v>4.5</v>
      </c>
      <c r="N127" t="s">
        <v>275</v>
      </c>
      <c r="O127" t="s">
        <v>113</v>
      </c>
      <c r="P127" t="s">
        <v>380</v>
      </c>
      <c r="Q127" t="s">
        <v>275</v>
      </c>
      <c r="R127" t="s">
        <v>116</v>
      </c>
      <c r="S127" t="s">
        <v>380</v>
      </c>
    </row>
    <row r="128" spans="1:19" x14ac:dyDescent="0.3">
      <c r="A128" t="s">
        <v>982</v>
      </c>
      <c r="B128">
        <v>70</v>
      </c>
      <c r="C128">
        <v>102</v>
      </c>
      <c r="D128">
        <v>73444</v>
      </c>
      <c r="E128" t="s">
        <v>408</v>
      </c>
      <c r="F128" t="s">
        <v>983</v>
      </c>
      <c r="G128" t="s">
        <v>113</v>
      </c>
      <c r="H128" t="s">
        <v>409</v>
      </c>
      <c r="I128" t="s">
        <v>411</v>
      </c>
      <c r="J128">
        <v>51</v>
      </c>
      <c r="K128" t="s">
        <v>195</v>
      </c>
      <c r="L128" t="s">
        <v>493</v>
      </c>
      <c r="M128">
        <v>4.25</v>
      </c>
      <c r="N128" t="s">
        <v>275</v>
      </c>
      <c r="O128" t="s">
        <v>113</v>
      </c>
      <c r="P128" t="s">
        <v>380</v>
      </c>
      <c r="Q128" t="s">
        <v>275</v>
      </c>
      <c r="R128" t="s">
        <v>116</v>
      </c>
      <c r="S128" t="s">
        <v>380</v>
      </c>
    </row>
    <row r="129" spans="1:19" x14ac:dyDescent="0.3">
      <c r="A129" t="s">
        <v>984</v>
      </c>
      <c r="B129">
        <v>70</v>
      </c>
      <c r="C129">
        <v>101</v>
      </c>
      <c r="D129">
        <v>70613</v>
      </c>
      <c r="E129" t="s">
        <v>413</v>
      </c>
      <c r="F129" t="s">
        <v>985</v>
      </c>
      <c r="G129" t="s">
        <v>112</v>
      </c>
      <c r="H129" t="s">
        <v>427</v>
      </c>
      <c r="I129" t="s">
        <v>315</v>
      </c>
      <c r="J129">
        <v>33</v>
      </c>
      <c r="K129" t="s">
        <v>556</v>
      </c>
      <c r="L129" t="s">
        <v>557</v>
      </c>
      <c r="M129">
        <v>0.75</v>
      </c>
      <c r="N129" t="s">
        <v>954</v>
      </c>
      <c r="O129" t="s">
        <v>112</v>
      </c>
      <c r="P129" t="s">
        <v>428</v>
      </c>
      <c r="Q129" t="s">
        <v>954</v>
      </c>
      <c r="R129" t="s">
        <v>112</v>
      </c>
      <c r="S129" t="s">
        <v>428</v>
      </c>
    </row>
    <row r="130" spans="1:19" x14ac:dyDescent="0.3">
      <c r="A130" t="s">
        <v>986</v>
      </c>
      <c r="B130">
        <v>70</v>
      </c>
      <c r="C130">
        <v>101</v>
      </c>
      <c r="D130">
        <v>73099</v>
      </c>
      <c r="E130" t="s">
        <v>412</v>
      </c>
      <c r="F130" t="s">
        <v>987</v>
      </c>
      <c r="G130" t="s">
        <v>116</v>
      </c>
      <c r="H130" t="s">
        <v>409</v>
      </c>
      <c r="I130" t="s">
        <v>410</v>
      </c>
      <c r="J130">
        <v>51</v>
      </c>
      <c r="K130" t="s">
        <v>481</v>
      </c>
      <c r="L130" t="s">
        <v>482</v>
      </c>
      <c r="M130">
        <v>9</v>
      </c>
      <c r="N130" t="s">
        <v>954</v>
      </c>
      <c r="O130" t="s">
        <v>116</v>
      </c>
      <c r="P130" t="s">
        <v>380</v>
      </c>
      <c r="Q130" t="s">
        <v>954</v>
      </c>
      <c r="R130" t="s">
        <v>116</v>
      </c>
      <c r="S130" t="s">
        <v>380</v>
      </c>
    </row>
    <row r="131" spans="1:19" x14ac:dyDescent="0.3">
      <c r="A131" t="s">
        <v>986</v>
      </c>
      <c r="B131">
        <v>70</v>
      </c>
      <c r="C131">
        <v>101</v>
      </c>
      <c r="D131">
        <v>73099</v>
      </c>
      <c r="E131" t="s">
        <v>412</v>
      </c>
      <c r="F131" t="s">
        <v>987</v>
      </c>
      <c r="G131" t="s">
        <v>116</v>
      </c>
      <c r="H131" t="s">
        <v>409</v>
      </c>
      <c r="I131" t="s">
        <v>410</v>
      </c>
      <c r="J131">
        <v>51</v>
      </c>
      <c r="K131" t="s">
        <v>487</v>
      </c>
      <c r="L131" t="s">
        <v>133</v>
      </c>
      <c r="M131">
        <v>4</v>
      </c>
      <c r="N131" t="s">
        <v>954</v>
      </c>
      <c r="O131" t="s">
        <v>116</v>
      </c>
      <c r="P131" t="s">
        <v>380</v>
      </c>
      <c r="Q131" t="s">
        <v>954</v>
      </c>
      <c r="R131" t="s">
        <v>116</v>
      </c>
      <c r="S131" t="s">
        <v>380</v>
      </c>
    </row>
    <row r="132" spans="1:19" x14ac:dyDescent="0.3">
      <c r="A132" t="s">
        <v>986</v>
      </c>
      <c r="B132">
        <v>70</v>
      </c>
      <c r="C132">
        <v>101</v>
      </c>
      <c r="D132">
        <v>73099</v>
      </c>
      <c r="E132" t="s">
        <v>412</v>
      </c>
      <c r="F132" t="s">
        <v>987</v>
      </c>
      <c r="G132" t="s">
        <v>116</v>
      </c>
      <c r="H132" t="s">
        <v>409</v>
      </c>
      <c r="I132" t="s">
        <v>411</v>
      </c>
      <c r="J132">
        <v>51</v>
      </c>
      <c r="K132" t="s">
        <v>664</v>
      </c>
      <c r="L132" t="s">
        <v>136</v>
      </c>
      <c r="M132">
        <v>3.5</v>
      </c>
      <c r="N132" t="s">
        <v>954</v>
      </c>
      <c r="O132" t="s">
        <v>116</v>
      </c>
      <c r="P132" t="s">
        <v>380</v>
      </c>
      <c r="Q132" t="s">
        <v>954</v>
      </c>
      <c r="R132" t="s">
        <v>116</v>
      </c>
      <c r="S132" t="s">
        <v>380</v>
      </c>
    </row>
    <row r="133" spans="1:19" x14ac:dyDescent="0.3">
      <c r="A133" t="s">
        <v>986</v>
      </c>
      <c r="B133">
        <v>70</v>
      </c>
      <c r="C133">
        <v>101</v>
      </c>
      <c r="D133">
        <v>73099</v>
      </c>
      <c r="E133" t="s">
        <v>412</v>
      </c>
      <c r="F133" t="s">
        <v>987</v>
      </c>
      <c r="G133" t="s">
        <v>116</v>
      </c>
      <c r="H133" t="s">
        <v>409</v>
      </c>
      <c r="I133" t="s">
        <v>411</v>
      </c>
      <c r="J133">
        <v>51</v>
      </c>
      <c r="K133" t="s">
        <v>663</v>
      </c>
      <c r="L133" t="s">
        <v>493</v>
      </c>
      <c r="M133">
        <v>2.75</v>
      </c>
      <c r="N133" t="s">
        <v>954</v>
      </c>
      <c r="O133" t="s">
        <v>116</v>
      </c>
      <c r="P133" t="s">
        <v>380</v>
      </c>
      <c r="Q133" t="s">
        <v>954</v>
      </c>
      <c r="R133" t="s">
        <v>116</v>
      </c>
      <c r="S133" t="s">
        <v>380</v>
      </c>
    </row>
    <row r="134" spans="1:19" x14ac:dyDescent="0.3">
      <c r="A134" t="s">
        <v>988</v>
      </c>
      <c r="B134">
        <v>70</v>
      </c>
      <c r="C134">
        <v>101</v>
      </c>
      <c r="D134">
        <v>73457</v>
      </c>
      <c r="E134" t="s">
        <v>408</v>
      </c>
      <c r="F134" t="s">
        <v>989</v>
      </c>
      <c r="G134" t="s">
        <v>113</v>
      </c>
      <c r="H134" t="s">
        <v>409</v>
      </c>
      <c r="I134" t="s">
        <v>410</v>
      </c>
      <c r="J134">
        <v>51</v>
      </c>
      <c r="K134" t="s">
        <v>178</v>
      </c>
      <c r="L134" t="s">
        <v>133</v>
      </c>
      <c r="M134">
        <v>6.5</v>
      </c>
      <c r="N134" t="s">
        <v>954</v>
      </c>
      <c r="O134" t="s">
        <v>113</v>
      </c>
      <c r="P134" t="s">
        <v>380</v>
      </c>
      <c r="Q134" t="s">
        <v>954</v>
      </c>
      <c r="R134" t="s">
        <v>113</v>
      </c>
      <c r="S134" t="s">
        <v>380</v>
      </c>
    </row>
    <row r="135" spans="1:19" x14ac:dyDescent="0.3">
      <c r="A135" t="s">
        <v>988</v>
      </c>
      <c r="B135">
        <v>70</v>
      </c>
      <c r="C135">
        <v>101</v>
      </c>
      <c r="D135">
        <v>73457</v>
      </c>
      <c r="E135" t="s">
        <v>408</v>
      </c>
      <c r="F135" t="s">
        <v>989</v>
      </c>
      <c r="G135" t="s">
        <v>113</v>
      </c>
      <c r="H135" t="s">
        <v>409</v>
      </c>
      <c r="I135" t="s">
        <v>411</v>
      </c>
      <c r="J135">
        <v>51</v>
      </c>
      <c r="K135" t="s">
        <v>451</v>
      </c>
      <c r="L135" t="s">
        <v>136</v>
      </c>
      <c r="M135">
        <v>4.75</v>
      </c>
      <c r="N135" t="s">
        <v>954</v>
      </c>
      <c r="O135" t="s">
        <v>113</v>
      </c>
      <c r="P135" t="s">
        <v>380</v>
      </c>
      <c r="Q135" t="s">
        <v>954</v>
      </c>
      <c r="R135" t="s">
        <v>113</v>
      </c>
      <c r="S135" t="s">
        <v>380</v>
      </c>
    </row>
    <row r="136" spans="1:19" x14ac:dyDescent="0.3">
      <c r="A136" t="s">
        <v>988</v>
      </c>
      <c r="B136">
        <v>70</v>
      </c>
      <c r="C136">
        <v>101</v>
      </c>
      <c r="D136">
        <v>73457</v>
      </c>
      <c r="E136" t="s">
        <v>408</v>
      </c>
      <c r="F136" t="s">
        <v>989</v>
      </c>
      <c r="G136" t="s">
        <v>113</v>
      </c>
      <c r="H136" t="s">
        <v>409</v>
      </c>
      <c r="I136" t="s">
        <v>411</v>
      </c>
      <c r="J136">
        <v>51</v>
      </c>
      <c r="K136" t="s">
        <v>452</v>
      </c>
      <c r="L136" t="s">
        <v>798</v>
      </c>
      <c r="M136">
        <v>2.75</v>
      </c>
      <c r="N136" t="s">
        <v>954</v>
      </c>
      <c r="O136" t="s">
        <v>113</v>
      </c>
      <c r="P136" t="s">
        <v>380</v>
      </c>
      <c r="Q136" t="s">
        <v>954</v>
      </c>
      <c r="R136" t="s">
        <v>113</v>
      </c>
      <c r="S136" t="s">
        <v>380</v>
      </c>
    </row>
    <row r="137" spans="1:19" x14ac:dyDescent="0.3">
      <c r="A137" t="s">
        <v>990</v>
      </c>
      <c r="B137">
        <v>70</v>
      </c>
      <c r="C137">
        <v>101</v>
      </c>
      <c r="D137">
        <v>73496</v>
      </c>
      <c r="E137" t="s">
        <v>408</v>
      </c>
      <c r="F137" t="s">
        <v>991</v>
      </c>
      <c r="G137" t="s">
        <v>112</v>
      </c>
      <c r="H137" t="s">
        <v>409</v>
      </c>
      <c r="I137" t="s">
        <v>411</v>
      </c>
      <c r="J137">
        <v>55</v>
      </c>
      <c r="K137" t="s">
        <v>450</v>
      </c>
      <c r="L137" t="s">
        <v>799</v>
      </c>
      <c r="M137">
        <v>2.25</v>
      </c>
      <c r="N137" t="s">
        <v>954</v>
      </c>
      <c r="O137" t="s">
        <v>112</v>
      </c>
      <c r="P137" t="s">
        <v>380</v>
      </c>
      <c r="Q137" t="s">
        <v>954</v>
      </c>
      <c r="R137" t="s">
        <v>112</v>
      </c>
      <c r="S137" t="s">
        <v>380</v>
      </c>
    </row>
    <row r="138" spans="1:19" x14ac:dyDescent="0.3">
      <c r="A138" t="s">
        <v>990</v>
      </c>
      <c r="B138">
        <v>70</v>
      </c>
      <c r="C138">
        <v>101</v>
      </c>
      <c r="D138">
        <v>73496</v>
      </c>
      <c r="E138" t="s">
        <v>408</v>
      </c>
      <c r="F138" t="s">
        <v>991</v>
      </c>
      <c r="G138" t="s">
        <v>112</v>
      </c>
      <c r="H138" t="s">
        <v>409</v>
      </c>
      <c r="I138" t="s">
        <v>410</v>
      </c>
      <c r="J138">
        <v>51</v>
      </c>
      <c r="K138" t="s">
        <v>178</v>
      </c>
      <c r="L138" t="s">
        <v>133</v>
      </c>
      <c r="M138">
        <v>11.5</v>
      </c>
      <c r="N138" t="s">
        <v>954</v>
      </c>
      <c r="O138" t="s">
        <v>112</v>
      </c>
      <c r="P138" t="s">
        <v>380</v>
      </c>
      <c r="Q138" t="s">
        <v>954</v>
      </c>
      <c r="R138" t="s">
        <v>112</v>
      </c>
      <c r="S138" t="s">
        <v>380</v>
      </c>
    </row>
    <row r="139" spans="1:19" x14ac:dyDescent="0.3">
      <c r="A139" t="s">
        <v>990</v>
      </c>
      <c r="B139">
        <v>70</v>
      </c>
      <c r="C139">
        <v>101</v>
      </c>
      <c r="D139">
        <v>73496</v>
      </c>
      <c r="E139" t="s">
        <v>408</v>
      </c>
      <c r="F139" t="s">
        <v>991</v>
      </c>
      <c r="G139" t="s">
        <v>112</v>
      </c>
      <c r="H139" t="s">
        <v>409</v>
      </c>
      <c r="I139" t="s">
        <v>411</v>
      </c>
      <c r="J139">
        <v>51</v>
      </c>
      <c r="K139" t="s">
        <v>652</v>
      </c>
      <c r="L139" t="s">
        <v>136</v>
      </c>
      <c r="M139">
        <v>8</v>
      </c>
      <c r="N139" t="s">
        <v>954</v>
      </c>
      <c r="O139" t="s">
        <v>112</v>
      </c>
      <c r="P139" t="s">
        <v>380</v>
      </c>
      <c r="Q139" t="s">
        <v>954</v>
      </c>
      <c r="R139" t="s">
        <v>112</v>
      </c>
      <c r="S139" t="s">
        <v>380</v>
      </c>
    </row>
    <row r="140" spans="1:19" x14ac:dyDescent="0.3">
      <c r="A140" t="s">
        <v>990</v>
      </c>
      <c r="B140">
        <v>70</v>
      </c>
      <c r="C140">
        <v>101</v>
      </c>
      <c r="D140">
        <v>73496</v>
      </c>
      <c r="E140" t="s">
        <v>408</v>
      </c>
      <c r="F140" t="s">
        <v>991</v>
      </c>
      <c r="G140" t="s">
        <v>112</v>
      </c>
      <c r="H140" t="s">
        <v>409</v>
      </c>
      <c r="I140" t="s">
        <v>411</v>
      </c>
      <c r="J140">
        <v>51</v>
      </c>
      <c r="K140" t="s">
        <v>645</v>
      </c>
      <c r="L140" t="s">
        <v>798</v>
      </c>
      <c r="M140">
        <v>0.5</v>
      </c>
      <c r="N140" t="s">
        <v>954</v>
      </c>
      <c r="O140" t="s">
        <v>112</v>
      </c>
      <c r="P140" t="s">
        <v>380</v>
      </c>
      <c r="Q140" t="s">
        <v>954</v>
      </c>
      <c r="R140" t="s">
        <v>112</v>
      </c>
      <c r="S140" t="s">
        <v>380</v>
      </c>
    </row>
    <row r="141" spans="1:19" x14ac:dyDescent="0.3">
      <c r="A141" t="s">
        <v>992</v>
      </c>
      <c r="B141">
        <v>70</v>
      </c>
      <c r="C141">
        <v>101</v>
      </c>
      <c r="D141">
        <v>73528</v>
      </c>
      <c r="E141" t="s">
        <v>408</v>
      </c>
      <c r="F141" t="s">
        <v>993</v>
      </c>
      <c r="G141" t="s">
        <v>115</v>
      </c>
      <c r="H141" t="s">
        <v>409</v>
      </c>
      <c r="I141" t="s">
        <v>410</v>
      </c>
      <c r="J141">
        <v>252</v>
      </c>
      <c r="K141" t="s">
        <v>654</v>
      </c>
      <c r="L141" t="s">
        <v>459</v>
      </c>
      <c r="M141">
        <v>10.75</v>
      </c>
      <c r="N141" t="s">
        <v>954</v>
      </c>
      <c r="O141" t="s">
        <v>115</v>
      </c>
      <c r="P141" t="s">
        <v>380</v>
      </c>
      <c r="Q141" t="s">
        <v>954</v>
      </c>
      <c r="R141" t="s">
        <v>115</v>
      </c>
      <c r="S141" t="s">
        <v>380</v>
      </c>
    </row>
    <row r="142" spans="1:19" x14ac:dyDescent="0.3">
      <c r="A142" t="s">
        <v>992</v>
      </c>
      <c r="B142">
        <v>70</v>
      </c>
      <c r="C142">
        <v>101</v>
      </c>
      <c r="D142">
        <v>73528</v>
      </c>
      <c r="E142" t="s">
        <v>408</v>
      </c>
      <c r="F142" t="s">
        <v>993</v>
      </c>
      <c r="G142" t="s">
        <v>115</v>
      </c>
      <c r="H142" t="s">
        <v>409</v>
      </c>
      <c r="I142" t="s">
        <v>410</v>
      </c>
      <c r="J142">
        <v>51</v>
      </c>
      <c r="K142" t="s">
        <v>481</v>
      </c>
      <c r="L142" t="s">
        <v>482</v>
      </c>
      <c r="M142">
        <v>2.5</v>
      </c>
      <c r="N142" t="s">
        <v>954</v>
      </c>
      <c r="O142" t="s">
        <v>115</v>
      </c>
      <c r="P142" t="s">
        <v>380</v>
      </c>
      <c r="Q142" t="s">
        <v>954</v>
      </c>
      <c r="R142" t="s">
        <v>115</v>
      </c>
      <c r="S142" t="s">
        <v>380</v>
      </c>
    </row>
    <row r="143" spans="1:19" x14ac:dyDescent="0.3">
      <c r="A143" t="s">
        <v>992</v>
      </c>
      <c r="B143">
        <v>70</v>
      </c>
      <c r="C143">
        <v>101</v>
      </c>
      <c r="D143">
        <v>73528</v>
      </c>
      <c r="E143" t="s">
        <v>408</v>
      </c>
      <c r="F143" t="s">
        <v>993</v>
      </c>
      <c r="G143" t="s">
        <v>115</v>
      </c>
      <c r="H143" t="s">
        <v>409</v>
      </c>
      <c r="I143" t="s">
        <v>411</v>
      </c>
      <c r="J143">
        <v>51</v>
      </c>
      <c r="K143" t="s">
        <v>485</v>
      </c>
      <c r="L143" t="s">
        <v>491</v>
      </c>
      <c r="M143">
        <v>1</v>
      </c>
      <c r="N143" t="s">
        <v>954</v>
      </c>
      <c r="O143" t="s">
        <v>115</v>
      </c>
      <c r="P143" t="s">
        <v>380</v>
      </c>
      <c r="Q143" t="s">
        <v>954</v>
      </c>
      <c r="R143" t="s">
        <v>115</v>
      </c>
      <c r="S143" t="s">
        <v>380</v>
      </c>
    </row>
    <row r="144" spans="1:19" x14ac:dyDescent="0.3">
      <c r="A144" t="s">
        <v>992</v>
      </c>
      <c r="B144">
        <v>70</v>
      </c>
      <c r="C144">
        <v>101</v>
      </c>
      <c r="D144">
        <v>73528</v>
      </c>
      <c r="E144" t="s">
        <v>408</v>
      </c>
      <c r="F144" t="s">
        <v>993</v>
      </c>
      <c r="G144" t="s">
        <v>115</v>
      </c>
      <c r="H144" t="s">
        <v>409</v>
      </c>
      <c r="I144" t="s">
        <v>411</v>
      </c>
      <c r="J144">
        <v>51</v>
      </c>
      <c r="K144" t="s">
        <v>644</v>
      </c>
      <c r="L144" t="s">
        <v>136</v>
      </c>
      <c r="M144">
        <v>7.25</v>
      </c>
      <c r="N144" t="s">
        <v>954</v>
      </c>
      <c r="O144" t="s">
        <v>115</v>
      </c>
      <c r="P144" t="s">
        <v>380</v>
      </c>
      <c r="Q144" t="s">
        <v>954</v>
      </c>
      <c r="R144" t="s">
        <v>115</v>
      </c>
      <c r="S144" t="s">
        <v>380</v>
      </c>
    </row>
    <row r="145" spans="1:19" x14ac:dyDescent="0.3">
      <c r="A145" t="s">
        <v>994</v>
      </c>
      <c r="B145">
        <v>70</v>
      </c>
      <c r="C145">
        <v>101</v>
      </c>
      <c r="D145">
        <v>73563</v>
      </c>
      <c r="E145" t="s">
        <v>408</v>
      </c>
      <c r="F145" t="s">
        <v>995</v>
      </c>
      <c r="G145" t="s">
        <v>114</v>
      </c>
      <c r="H145" t="s">
        <v>409</v>
      </c>
      <c r="I145" t="s">
        <v>411</v>
      </c>
      <c r="J145">
        <v>51</v>
      </c>
      <c r="K145" t="s">
        <v>196</v>
      </c>
      <c r="L145" t="s">
        <v>798</v>
      </c>
      <c r="M145">
        <v>1.25</v>
      </c>
      <c r="N145" t="s">
        <v>954</v>
      </c>
      <c r="O145" t="s">
        <v>114</v>
      </c>
      <c r="P145" t="s">
        <v>380</v>
      </c>
      <c r="Q145" t="s">
        <v>954</v>
      </c>
      <c r="R145" t="s">
        <v>114</v>
      </c>
      <c r="S145" t="s">
        <v>380</v>
      </c>
    </row>
    <row r="146" spans="1:19" x14ac:dyDescent="0.3">
      <c r="A146" t="s">
        <v>996</v>
      </c>
      <c r="B146">
        <v>70</v>
      </c>
      <c r="C146">
        <v>101</v>
      </c>
      <c r="D146">
        <v>73571</v>
      </c>
      <c r="E146" t="s">
        <v>408</v>
      </c>
      <c r="F146" t="s">
        <v>997</v>
      </c>
      <c r="G146" t="s">
        <v>116</v>
      </c>
      <c r="H146" t="s">
        <v>409</v>
      </c>
      <c r="I146" t="s">
        <v>411</v>
      </c>
      <c r="J146">
        <v>55</v>
      </c>
      <c r="K146" t="s">
        <v>653</v>
      </c>
      <c r="L146" t="s">
        <v>799</v>
      </c>
      <c r="M146">
        <v>0.5</v>
      </c>
      <c r="N146" t="s">
        <v>954</v>
      </c>
      <c r="O146" t="s">
        <v>116</v>
      </c>
      <c r="P146" t="s">
        <v>380</v>
      </c>
      <c r="Q146" t="s">
        <v>954</v>
      </c>
      <c r="R146" t="s">
        <v>116</v>
      </c>
      <c r="S146" t="s">
        <v>380</v>
      </c>
    </row>
    <row r="147" spans="1:19" x14ac:dyDescent="0.3">
      <c r="A147" t="s">
        <v>996</v>
      </c>
      <c r="B147">
        <v>70</v>
      </c>
      <c r="C147">
        <v>101</v>
      </c>
      <c r="D147">
        <v>73571</v>
      </c>
      <c r="E147" t="s">
        <v>408</v>
      </c>
      <c r="F147" t="s">
        <v>997</v>
      </c>
      <c r="G147" t="s">
        <v>116</v>
      </c>
      <c r="H147" t="s">
        <v>409</v>
      </c>
      <c r="I147" t="s">
        <v>410</v>
      </c>
      <c r="J147">
        <v>51</v>
      </c>
      <c r="K147" t="s">
        <v>487</v>
      </c>
      <c r="L147" t="s">
        <v>133</v>
      </c>
      <c r="M147">
        <v>5.75</v>
      </c>
      <c r="N147" t="s">
        <v>954</v>
      </c>
      <c r="O147" t="s">
        <v>116</v>
      </c>
      <c r="P147" t="s">
        <v>380</v>
      </c>
      <c r="Q147" t="s">
        <v>954</v>
      </c>
      <c r="R147" t="s">
        <v>116</v>
      </c>
      <c r="S147" t="s">
        <v>380</v>
      </c>
    </row>
    <row r="148" spans="1:19" x14ac:dyDescent="0.3">
      <c r="A148" t="s">
        <v>996</v>
      </c>
      <c r="B148">
        <v>70</v>
      </c>
      <c r="C148">
        <v>101</v>
      </c>
      <c r="D148">
        <v>73571</v>
      </c>
      <c r="E148" t="s">
        <v>408</v>
      </c>
      <c r="F148" t="s">
        <v>997</v>
      </c>
      <c r="G148" t="s">
        <v>116</v>
      </c>
      <c r="H148" t="s">
        <v>409</v>
      </c>
      <c r="I148" t="s">
        <v>411</v>
      </c>
      <c r="J148">
        <v>51</v>
      </c>
      <c r="K148" t="s">
        <v>646</v>
      </c>
      <c r="L148" t="s">
        <v>136</v>
      </c>
      <c r="M148">
        <v>7.5</v>
      </c>
      <c r="N148" t="s">
        <v>954</v>
      </c>
      <c r="O148" t="s">
        <v>116</v>
      </c>
      <c r="P148" t="s">
        <v>380</v>
      </c>
      <c r="Q148" t="s">
        <v>954</v>
      </c>
      <c r="R148" t="s">
        <v>116</v>
      </c>
      <c r="S148" t="s">
        <v>380</v>
      </c>
    </row>
    <row r="149" spans="1:19" x14ac:dyDescent="0.3">
      <c r="A149" t="s">
        <v>998</v>
      </c>
      <c r="B149">
        <v>70</v>
      </c>
      <c r="C149">
        <v>101</v>
      </c>
      <c r="D149">
        <v>73574</v>
      </c>
      <c r="E149" t="s">
        <v>408</v>
      </c>
      <c r="F149" t="s">
        <v>999</v>
      </c>
      <c r="G149" t="s">
        <v>115</v>
      </c>
      <c r="H149" t="s">
        <v>409</v>
      </c>
      <c r="I149" t="s">
        <v>410</v>
      </c>
      <c r="J149">
        <v>51</v>
      </c>
      <c r="K149" t="s">
        <v>483</v>
      </c>
      <c r="L149" t="s">
        <v>482</v>
      </c>
      <c r="M149">
        <v>5.75</v>
      </c>
      <c r="N149" t="s">
        <v>954</v>
      </c>
      <c r="O149" t="s">
        <v>115</v>
      </c>
      <c r="P149" t="s">
        <v>380</v>
      </c>
      <c r="Q149" t="s">
        <v>954</v>
      </c>
      <c r="R149" t="s">
        <v>115</v>
      </c>
      <c r="S149" t="s">
        <v>380</v>
      </c>
    </row>
    <row r="150" spans="1:19" x14ac:dyDescent="0.3">
      <c r="A150" t="s">
        <v>998</v>
      </c>
      <c r="B150">
        <v>70</v>
      </c>
      <c r="C150">
        <v>101</v>
      </c>
      <c r="D150">
        <v>73574</v>
      </c>
      <c r="E150" t="s">
        <v>408</v>
      </c>
      <c r="F150" t="s">
        <v>999</v>
      </c>
      <c r="G150" t="s">
        <v>115</v>
      </c>
      <c r="H150" t="s">
        <v>409</v>
      </c>
      <c r="I150" t="s">
        <v>411</v>
      </c>
      <c r="J150">
        <v>51</v>
      </c>
      <c r="K150" t="s">
        <v>489</v>
      </c>
      <c r="L150" t="s">
        <v>798</v>
      </c>
      <c r="M150">
        <v>5.75</v>
      </c>
      <c r="N150" t="s">
        <v>954</v>
      </c>
      <c r="O150" t="s">
        <v>115</v>
      </c>
      <c r="P150" t="s">
        <v>380</v>
      </c>
      <c r="Q150" t="s">
        <v>954</v>
      </c>
      <c r="R150" t="s">
        <v>115</v>
      </c>
      <c r="S150" t="s">
        <v>380</v>
      </c>
    </row>
    <row r="151" spans="1:19" x14ac:dyDescent="0.3">
      <c r="A151" t="s">
        <v>1000</v>
      </c>
      <c r="B151">
        <v>70</v>
      </c>
      <c r="C151">
        <v>101</v>
      </c>
      <c r="D151">
        <v>99058</v>
      </c>
      <c r="E151" t="s">
        <v>1001</v>
      </c>
      <c r="F151" t="s">
        <v>1002</v>
      </c>
      <c r="G151" t="s">
        <v>112</v>
      </c>
      <c r="H151" t="s">
        <v>409</v>
      </c>
      <c r="I151" t="s">
        <v>411</v>
      </c>
      <c r="J151">
        <v>55</v>
      </c>
      <c r="K151" t="s">
        <v>448</v>
      </c>
      <c r="L151" t="s">
        <v>449</v>
      </c>
      <c r="M151">
        <v>1.25</v>
      </c>
      <c r="N151" t="s">
        <v>954</v>
      </c>
      <c r="O151" t="s">
        <v>112</v>
      </c>
      <c r="P151" t="s">
        <v>380</v>
      </c>
      <c r="Q151" t="s">
        <v>954</v>
      </c>
      <c r="R151" t="s">
        <v>112</v>
      </c>
      <c r="S151" t="s">
        <v>380</v>
      </c>
    </row>
    <row r="152" spans="1:19" x14ac:dyDescent="0.3">
      <c r="A152" t="s">
        <v>1000</v>
      </c>
      <c r="B152">
        <v>70</v>
      </c>
      <c r="C152">
        <v>101</v>
      </c>
      <c r="D152">
        <v>99058</v>
      </c>
      <c r="E152" t="s">
        <v>1001</v>
      </c>
      <c r="F152" t="s">
        <v>1002</v>
      </c>
      <c r="G152" t="s">
        <v>112</v>
      </c>
      <c r="H152" t="s">
        <v>409</v>
      </c>
      <c r="I152" t="s">
        <v>410</v>
      </c>
      <c r="J152">
        <v>252</v>
      </c>
      <c r="K152" t="s">
        <v>654</v>
      </c>
      <c r="L152" t="s">
        <v>459</v>
      </c>
      <c r="M152">
        <v>5.75</v>
      </c>
      <c r="N152" t="s">
        <v>954</v>
      </c>
      <c r="O152" t="s">
        <v>112</v>
      </c>
      <c r="P152" t="s">
        <v>380</v>
      </c>
      <c r="Q152" t="s">
        <v>954</v>
      </c>
      <c r="R152" t="s">
        <v>112</v>
      </c>
      <c r="S152" t="s">
        <v>380</v>
      </c>
    </row>
    <row r="153" spans="1:19" x14ac:dyDescent="0.3">
      <c r="A153" t="s">
        <v>1000</v>
      </c>
      <c r="B153">
        <v>70</v>
      </c>
      <c r="C153">
        <v>101</v>
      </c>
      <c r="D153">
        <v>99058</v>
      </c>
      <c r="E153" t="s">
        <v>1001</v>
      </c>
      <c r="F153" t="s">
        <v>1002</v>
      </c>
      <c r="G153" t="s">
        <v>112</v>
      </c>
      <c r="H153" t="s">
        <v>409</v>
      </c>
      <c r="I153" t="s">
        <v>410</v>
      </c>
      <c r="J153">
        <v>52</v>
      </c>
      <c r="K153" t="s">
        <v>808</v>
      </c>
      <c r="L153" t="s">
        <v>497</v>
      </c>
      <c r="M153">
        <v>9</v>
      </c>
      <c r="N153" t="s">
        <v>954</v>
      </c>
      <c r="O153" t="s">
        <v>112</v>
      </c>
      <c r="P153" t="s">
        <v>380</v>
      </c>
      <c r="Q153" t="s">
        <v>954</v>
      </c>
      <c r="R153" t="s">
        <v>112</v>
      </c>
      <c r="S153" t="s">
        <v>380</v>
      </c>
    </row>
    <row r="154" spans="1:19" x14ac:dyDescent="0.3">
      <c r="A154" t="s">
        <v>1000</v>
      </c>
      <c r="B154">
        <v>70</v>
      </c>
      <c r="C154">
        <v>101</v>
      </c>
      <c r="D154">
        <v>99058</v>
      </c>
      <c r="E154" t="s">
        <v>1001</v>
      </c>
      <c r="F154" t="s">
        <v>1002</v>
      </c>
      <c r="G154" t="s">
        <v>112</v>
      </c>
      <c r="H154" t="s">
        <v>409</v>
      </c>
      <c r="I154" t="s">
        <v>411</v>
      </c>
      <c r="J154">
        <v>51</v>
      </c>
      <c r="K154" t="s">
        <v>490</v>
      </c>
      <c r="L154" t="s">
        <v>491</v>
      </c>
      <c r="M154">
        <v>4.5</v>
      </c>
      <c r="N154" t="s">
        <v>954</v>
      </c>
      <c r="O154" t="s">
        <v>112</v>
      </c>
      <c r="P154" t="s">
        <v>380</v>
      </c>
      <c r="Q154" t="s">
        <v>954</v>
      </c>
      <c r="R154" t="s">
        <v>112</v>
      </c>
      <c r="S154" t="s">
        <v>380</v>
      </c>
    </row>
    <row r="155" spans="1:19" x14ac:dyDescent="0.3">
      <c r="A155" t="s">
        <v>1003</v>
      </c>
      <c r="B155">
        <v>70</v>
      </c>
      <c r="C155">
        <v>101</v>
      </c>
      <c r="D155">
        <v>99061</v>
      </c>
      <c r="E155" t="s">
        <v>1004</v>
      </c>
      <c r="F155" t="s">
        <v>1005</v>
      </c>
      <c r="G155" t="s">
        <v>114</v>
      </c>
      <c r="H155" t="s">
        <v>409</v>
      </c>
      <c r="I155" t="s">
        <v>411</v>
      </c>
      <c r="J155">
        <v>62</v>
      </c>
      <c r="K155" t="s">
        <v>809</v>
      </c>
      <c r="L155" t="s">
        <v>810</v>
      </c>
      <c r="M155">
        <v>15</v>
      </c>
      <c r="N155" t="s">
        <v>954</v>
      </c>
      <c r="O155" t="s">
        <v>114</v>
      </c>
      <c r="P155" t="s">
        <v>380</v>
      </c>
      <c r="Q155" t="s">
        <v>954</v>
      </c>
      <c r="R155" t="s">
        <v>114</v>
      </c>
      <c r="S155" t="s">
        <v>380</v>
      </c>
    </row>
    <row r="156" spans="1:19" x14ac:dyDescent="0.3">
      <c r="A156" t="s">
        <v>1006</v>
      </c>
      <c r="B156">
        <v>70</v>
      </c>
      <c r="C156">
        <v>101</v>
      </c>
      <c r="D156">
        <v>99062</v>
      </c>
      <c r="E156" t="s">
        <v>1007</v>
      </c>
      <c r="F156" t="s">
        <v>1008</v>
      </c>
      <c r="G156" t="s">
        <v>112</v>
      </c>
      <c r="H156" t="s">
        <v>409</v>
      </c>
      <c r="I156" t="s">
        <v>411</v>
      </c>
      <c r="J156">
        <v>62</v>
      </c>
      <c r="K156" t="s">
        <v>809</v>
      </c>
      <c r="L156" t="s">
        <v>810</v>
      </c>
      <c r="M156">
        <v>7.25</v>
      </c>
      <c r="N156" t="s">
        <v>954</v>
      </c>
      <c r="O156" t="s">
        <v>112</v>
      </c>
      <c r="P156" t="s">
        <v>380</v>
      </c>
      <c r="Q156" t="s">
        <v>954</v>
      </c>
      <c r="R156" t="s">
        <v>112</v>
      </c>
      <c r="S156" t="s">
        <v>380</v>
      </c>
    </row>
    <row r="157" spans="1:19" x14ac:dyDescent="0.3">
      <c r="A157" t="s">
        <v>1009</v>
      </c>
      <c r="B157">
        <v>70</v>
      </c>
      <c r="C157">
        <v>101</v>
      </c>
      <c r="D157">
        <v>99062</v>
      </c>
      <c r="E157" t="s">
        <v>1010</v>
      </c>
      <c r="F157" t="s">
        <v>1011</v>
      </c>
      <c r="G157" t="s">
        <v>113</v>
      </c>
      <c r="H157" t="s">
        <v>409</v>
      </c>
      <c r="I157" t="s">
        <v>411</v>
      </c>
      <c r="J157">
        <v>62</v>
      </c>
      <c r="K157" t="s">
        <v>809</v>
      </c>
      <c r="L157" t="s">
        <v>810</v>
      </c>
      <c r="M157">
        <v>17.75</v>
      </c>
      <c r="N157" t="s">
        <v>954</v>
      </c>
      <c r="O157" t="s">
        <v>113</v>
      </c>
      <c r="P157" t="s">
        <v>380</v>
      </c>
      <c r="Q157" t="s">
        <v>954</v>
      </c>
      <c r="R157" t="s">
        <v>113</v>
      </c>
      <c r="S157" t="s">
        <v>380</v>
      </c>
    </row>
    <row r="158" spans="1:19" x14ac:dyDescent="0.3">
      <c r="A158" t="s">
        <v>1012</v>
      </c>
      <c r="B158">
        <v>70</v>
      </c>
      <c r="C158">
        <v>102</v>
      </c>
      <c r="D158">
        <v>70024</v>
      </c>
      <c r="E158" t="s">
        <v>408</v>
      </c>
      <c r="F158" t="s">
        <v>1013</v>
      </c>
      <c r="G158" t="s">
        <v>113</v>
      </c>
      <c r="H158" t="s">
        <v>409</v>
      </c>
      <c r="I158" t="s">
        <v>410</v>
      </c>
      <c r="J158">
        <v>51</v>
      </c>
      <c r="K158" t="s">
        <v>481</v>
      </c>
      <c r="L158" t="s">
        <v>482</v>
      </c>
      <c r="M158">
        <v>12.25</v>
      </c>
      <c r="N158" t="s">
        <v>275</v>
      </c>
      <c r="O158" t="s">
        <v>113</v>
      </c>
      <c r="P158" t="s">
        <v>380</v>
      </c>
      <c r="Q158" t="s">
        <v>275</v>
      </c>
      <c r="R158" t="s">
        <v>116</v>
      </c>
      <c r="S158" t="s">
        <v>380</v>
      </c>
    </row>
    <row r="159" spans="1:19" x14ac:dyDescent="0.3">
      <c r="A159" t="s">
        <v>1012</v>
      </c>
      <c r="B159">
        <v>70</v>
      </c>
      <c r="C159">
        <v>102</v>
      </c>
      <c r="D159">
        <v>70024</v>
      </c>
      <c r="E159" t="s">
        <v>408</v>
      </c>
      <c r="F159" t="s">
        <v>1013</v>
      </c>
      <c r="G159" t="s">
        <v>113</v>
      </c>
      <c r="H159" t="s">
        <v>409</v>
      </c>
      <c r="I159" t="s">
        <v>410</v>
      </c>
      <c r="J159">
        <v>51</v>
      </c>
      <c r="K159" t="s">
        <v>487</v>
      </c>
      <c r="L159" t="s">
        <v>133</v>
      </c>
      <c r="M159">
        <v>5.25</v>
      </c>
      <c r="N159" t="s">
        <v>275</v>
      </c>
      <c r="O159" t="s">
        <v>113</v>
      </c>
      <c r="P159" t="s">
        <v>380</v>
      </c>
      <c r="Q159" t="s">
        <v>275</v>
      </c>
      <c r="R159" t="s">
        <v>116</v>
      </c>
      <c r="S159" t="s">
        <v>380</v>
      </c>
    </row>
    <row r="160" spans="1:19" x14ac:dyDescent="0.3">
      <c r="A160" t="s">
        <v>1012</v>
      </c>
      <c r="B160">
        <v>70</v>
      </c>
      <c r="C160">
        <v>102</v>
      </c>
      <c r="D160">
        <v>70024</v>
      </c>
      <c r="E160" t="s">
        <v>408</v>
      </c>
      <c r="F160" t="s">
        <v>1013</v>
      </c>
      <c r="G160" t="s">
        <v>113</v>
      </c>
      <c r="H160" t="s">
        <v>409</v>
      </c>
      <c r="I160" t="s">
        <v>411</v>
      </c>
      <c r="J160">
        <v>51</v>
      </c>
      <c r="K160" t="s">
        <v>492</v>
      </c>
      <c r="L160" t="s">
        <v>493</v>
      </c>
      <c r="M160">
        <v>12</v>
      </c>
      <c r="N160" t="s">
        <v>275</v>
      </c>
      <c r="O160" t="s">
        <v>113</v>
      </c>
      <c r="P160" t="s">
        <v>380</v>
      </c>
      <c r="Q160" t="s">
        <v>275</v>
      </c>
      <c r="R160" t="s">
        <v>116</v>
      </c>
      <c r="S160" t="s">
        <v>380</v>
      </c>
    </row>
    <row r="161" spans="1:19" x14ac:dyDescent="0.3">
      <c r="A161" t="s">
        <v>1014</v>
      </c>
      <c r="B161">
        <v>70</v>
      </c>
      <c r="C161">
        <v>102</v>
      </c>
      <c r="D161">
        <v>70894</v>
      </c>
      <c r="E161" t="s">
        <v>408</v>
      </c>
      <c r="F161" t="s">
        <v>1015</v>
      </c>
      <c r="G161" t="s">
        <v>115</v>
      </c>
      <c r="H161" t="s">
        <v>409</v>
      </c>
      <c r="I161" t="s">
        <v>410</v>
      </c>
      <c r="J161">
        <v>51</v>
      </c>
      <c r="K161" t="s">
        <v>481</v>
      </c>
      <c r="L161" t="s">
        <v>482</v>
      </c>
      <c r="M161">
        <v>1</v>
      </c>
      <c r="N161" t="s">
        <v>275</v>
      </c>
      <c r="O161" t="s">
        <v>115</v>
      </c>
      <c r="P161" t="s">
        <v>380</v>
      </c>
      <c r="Q161" t="s">
        <v>275</v>
      </c>
      <c r="R161" t="s">
        <v>115</v>
      </c>
      <c r="S161" t="s">
        <v>380</v>
      </c>
    </row>
    <row r="162" spans="1:19" x14ac:dyDescent="0.3">
      <c r="A162" t="s">
        <v>1014</v>
      </c>
      <c r="B162">
        <v>70</v>
      </c>
      <c r="C162">
        <v>102</v>
      </c>
      <c r="D162">
        <v>70894</v>
      </c>
      <c r="E162" t="s">
        <v>408</v>
      </c>
      <c r="F162" t="s">
        <v>1015</v>
      </c>
      <c r="G162" t="s">
        <v>115</v>
      </c>
      <c r="H162" t="s">
        <v>409</v>
      </c>
      <c r="I162" t="s">
        <v>411</v>
      </c>
      <c r="J162">
        <v>252</v>
      </c>
      <c r="K162" t="s">
        <v>460</v>
      </c>
      <c r="L162" t="s">
        <v>461</v>
      </c>
      <c r="M162">
        <v>1</v>
      </c>
      <c r="N162" t="s">
        <v>275</v>
      </c>
      <c r="O162" t="s">
        <v>115</v>
      </c>
      <c r="P162" t="s">
        <v>380</v>
      </c>
      <c r="Q162" t="s">
        <v>275</v>
      </c>
      <c r="R162" t="s">
        <v>115</v>
      </c>
      <c r="S162" t="s">
        <v>380</v>
      </c>
    </row>
    <row r="163" spans="1:19" x14ac:dyDescent="0.3">
      <c r="A163" t="s">
        <v>1016</v>
      </c>
      <c r="B163">
        <v>70</v>
      </c>
      <c r="C163">
        <v>101</v>
      </c>
      <c r="D163">
        <v>70622</v>
      </c>
      <c r="E163" t="s">
        <v>413</v>
      </c>
      <c r="F163" t="s">
        <v>1017</v>
      </c>
      <c r="G163" t="s">
        <v>112</v>
      </c>
      <c r="H163" t="s">
        <v>417</v>
      </c>
      <c r="I163" t="s">
        <v>315</v>
      </c>
      <c r="J163">
        <v>33</v>
      </c>
      <c r="K163" t="s">
        <v>211</v>
      </c>
      <c r="L163" t="s">
        <v>49</v>
      </c>
      <c r="M163">
        <v>1</v>
      </c>
      <c r="N163" t="s">
        <v>954</v>
      </c>
      <c r="O163" t="s">
        <v>112</v>
      </c>
      <c r="P163" t="s">
        <v>418</v>
      </c>
      <c r="Q163" t="s">
        <v>954</v>
      </c>
      <c r="R163" t="s">
        <v>112</v>
      </c>
      <c r="S163" t="s">
        <v>418</v>
      </c>
    </row>
    <row r="164" spans="1:19" x14ac:dyDescent="0.3">
      <c r="A164" t="s">
        <v>1016</v>
      </c>
      <c r="B164">
        <v>70</v>
      </c>
      <c r="C164">
        <v>101</v>
      </c>
      <c r="D164">
        <v>70622</v>
      </c>
      <c r="E164" t="s">
        <v>413</v>
      </c>
      <c r="F164" t="s">
        <v>1017</v>
      </c>
      <c r="G164" t="s">
        <v>112</v>
      </c>
      <c r="H164" t="s">
        <v>417</v>
      </c>
      <c r="I164" t="s">
        <v>315</v>
      </c>
      <c r="J164">
        <v>35</v>
      </c>
      <c r="K164" t="s">
        <v>244</v>
      </c>
      <c r="L164" t="s">
        <v>57</v>
      </c>
      <c r="M164">
        <v>1</v>
      </c>
      <c r="N164" t="s">
        <v>954</v>
      </c>
      <c r="O164" t="s">
        <v>112</v>
      </c>
      <c r="P164" t="s">
        <v>418</v>
      </c>
      <c r="Q164" t="s">
        <v>954</v>
      </c>
      <c r="R164" t="s">
        <v>112</v>
      </c>
      <c r="S164" t="s">
        <v>418</v>
      </c>
    </row>
    <row r="165" spans="1:19" x14ac:dyDescent="0.3">
      <c r="A165" t="s">
        <v>1016</v>
      </c>
      <c r="B165">
        <v>70</v>
      </c>
      <c r="C165">
        <v>101</v>
      </c>
      <c r="D165">
        <v>70622</v>
      </c>
      <c r="E165" t="s">
        <v>413</v>
      </c>
      <c r="F165" t="s">
        <v>1017</v>
      </c>
      <c r="G165" t="s">
        <v>112</v>
      </c>
      <c r="H165" t="s">
        <v>417</v>
      </c>
      <c r="I165" t="s">
        <v>446</v>
      </c>
      <c r="J165">
        <v>535</v>
      </c>
      <c r="K165" t="s">
        <v>99</v>
      </c>
      <c r="L165" t="s">
        <v>100</v>
      </c>
      <c r="M165">
        <v>1</v>
      </c>
      <c r="N165" t="s">
        <v>954</v>
      </c>
      <c r="O165" t="s">
        <v>112</v>
      </c>
      <c r="P165" t="s">
        <v>418</v>
      </c>
      <c r="Q165" t="s">
        <v>954</v>
      </c>
      <c r="R165" t="s">
        <v>112</v>
      </c>
      <c r="S165" t="s">
        <v>418</v>
      </c>
    </row>
    <row r="166" spans="1:19" x14ac:dyDescent="0.3">
      <c r="A166" t="s">
        <v>1018</v>
      </c>
      <c r="B166">
        <v>70</v>
      </c>
      <c r="C166">
        <v>102</v>
      </c>
      <c r="D166">
        <v>71128</v>
      </c>
      <c r="E166" t="s">
        <v>408</v>
      </c>
      <c r="F166" t="s">
        <v>1019</v>
      </c>
      <c r="G166" t="s">
        <v>116</v>
      </c>
      <c r="H166" t="s">
        <v>409</v>
      </c>
      <c r="I166" t="s">
        <v>411</v>
      </c>
      <c r="J166">
        <v>61</v>
      </c>
      <c r="K166" t="s">
        <v>811</v>
      </c>
      <c r="L166" t="s">
        <v>812</v>
      </c>
      <c r="M166">
        <v>24.75</v>
      </c>
      <c r="N166" t="s">
        <v>275</v>
      </c>
      <c r="O166" t="s">
        <v>116</v>
      </c>
      <c r="P166" t="s">
        <v>380</v>
      </c>
      <c r="Q166" t="s">
        <v>275</v>
      </c>
      <c r="R166" t="s">
        <v>114</v>
      </c>
      <c r="S166" t="s">
        <v>380</v>
      </c>
    </row>
    <row r="167" spans="1:19" x14ac:dyDescent="0.3">
      <c r="A167" t="s">
        <v>1020</v>
      </c>
      <c r="B167">
        <v>70</v>
      </c>
      <c r="C167">
        <v>102</v>
      </c>
      <c r="D167">
        <v>73495</v>
      </c>
      <c r="E167" t="s">
        <v>408</v>
      </c>
      <c r="F167" t="s">
        <v>1021</v>
      </c>
      <c r="G167" t="s">
        <v>116</v>
      </c>
      <c r="H167" t="s">
        <v>409</v>
      </c>
      <c r="I167" t="s">
        <v>411</v>
      </c>
      <c r="J167">
        <v>56</v>
      </c>
      <c r="K167" t="s">
        <v>649</v>
      </c>
      <c r="L167" t="s">
        <v>794</v>
      </c>
      <c r="M167">
        <v>0.5</v>
      </c>
      <c r="N167" t="s">
        <v>275</v>
      </c>
      <c r="O167" t="s">
        <v>116</v>
      </c>
      <c r="P167" t="s">
        <v>380</v>
      </c>
      <c r="Q167" t="s">
        <v>275</v>
      </c>
      <c r="R167" t="s">
        <v>116</v>
      </c>
      <c r="S167" t="s">
        <v>380</v>
      </c>
    </row>
    <row r="168" spans="1:19" x14ac:dyDescent="0.3">
      <c r="A168" t="s">
        <v>1022</v>
      </c>
      <c r="B168">
        <v>70</v>
      </c>
      <c r="C168">
        <v>102</v>
      </c>
      <c r="D168">
        <v>71145</v>
      </c>
      <c r="E168" t="s">
        <v>408</v>
      </c>
      <c r="F168" t="s">
        <v>1023</v>
      </c>
      <c r="G168" t="s">
        <v>114</v>
      </c>
      <c r="H168" t="s">
        <v>409</v>
      </c>
      <c r="I168" t="s">
        <v>410</v>
      </c>
      <c r="J168">
        <v>51</v>
      </c>
      <c r="K168" t="s">
        <v>651</v>
      </c>
      <c r="L168" t="s">
        <v>199</v>
      </c>
      <c r="M168">
        <v>9.5</v>
      </c>
      <c r="N168" t="s">
        <v>275</v>
      </c>
      <c r="O168" t="s">
        <v>114</v>
      </c>
      <c r="P168" t="s">
        <v>380</v>
      </c>
      <c r="Q168" t="s">
        <v>275</v>
      </c>
      <c r="R168" t="s">
        <v>112</v>
      </c>
      <c r="S168" t="s">
        <v>380</v>
      </c>
    </row>
    <row r="169" spans="1:19" x14ac:dyDescent="0.3">
      <c r="A169" t="s">
        <v>1022</v>
      </c>
      <c r="B169">
        <v>70</v>
      </c>
      <c r="C169">
        <v>102</v>
      </c>
      <c r="D169">
        <v>71145</v>
      </c>
      <c r="E169" t="s">
        <v>408</v>
      </c>
      <c r="F169" t="s">
        <v>1023</v>
      </c>
      <c r="G169" t="s">
        <v>114</v>
      </c>
      <c r="H169" t="s">
        <v>409</v>
      </c>
      <c r="I169" t="s">
        <v>411</v>
      </c>
      <c r="J169">
        <v>51</v>
      </c>
      <c r="K169" t="s">
        <v>489</v>
      </c>
      <c r="L169" t="s">
        <v>798</v>
      </c>
      <c r="M169">
        <v>9.5</v>
      </c>
      <c r="N169" t="s">
        <v>275</v>
      </c>
      <c r="O169" t="s">
        <v>114</v>
      </c>
      <c r="P169" t="s">
        <v>380</v>
      </c>
      <c r="Q169" t="s">
        <v>275</v>
      </c>
      <c r="R169" t="s">
        <v>112</v>
      </c>
      <c r="S169" t="s">
        <v>380</v>
      </c>
    </row>
    <row r="170" spans="1:19" x14ac:dyDescent="0.3">
      <c r="A170" t="s">
        <v>1024</v>
      </c>
      <c r="B170">
        <v>70</v>
      </c>
      <c r="C170">
        <v>102</v>
      </c>
      <c r="D170">
        <v>71146</v>
      </c>
      <c r="E170" t="s">
        <v>408</v>
      </c>
      <c r="F170" t="s">
        <v>1025</v>
      </c>
      <c r="G170" t="s">
        <v>113</v>
      </c>
      <c r="H170" t="s">
        <v>409</v>
      </c>
      <c r="I170" t="s">
        <v>410</v>
      </c>
      <c r="J170">
        <v>51</v>
      </c>
      <c r="K170" t="s">
        <v>669</v>
      </c>
      <c r="L170" t="s">
        <v>133</v>
      </c>
      <c r="M170">
        <v>1.25</v>
      </c>
      <c r="N170" t="s">
        <v>275</v>
      </c>
      <c r="O170" t="s">
        <v>113</v>
      </c>
      <c r="P170" t="s">
        <v>380</v>
      </c>
      <c r="Q170" t="s">
        <v>275</v>
      </c>
      <c r="R170" t="s">
        <v>116</v>
      </c>
      <c r="S170" t="s">
        <v>380</v>
      </c>
    </row>
    <row r="171" spans="1:19" x14ac:dyDescent="0.3">
      <c r="A171" t="s">
        <v>1026</v>
      </c>
      <c r="B171">
        <v>70</v>
      </c>
      <c r="C171">
        <v>102</v>
      </c>
      <c r="D171">
        <v>71159</v>
      </c>
      <c r="E171" t="s">
        <v>408</v>
      </c>
      <c r="F171" t="s">
        <v>1027</v>
      </c>
      <c r="G171" t="s">
        <v>113</v>
      </c>
      <c r="H171" t="s">
        <v>409</v>
      </c>
      <c r="I171" t="s">
        <v>411</v>
      </c>
      <c r="J171">
        <v>55</v>
      </c>
      <c r="K171" t="s">
        <v>450</v>
      </c>
      <c r="L171" t="s">
        <v>799</v>
      </c>
      <c r="M171">
        <v>0.25</v>
      </c>
      <c r="N171" t="s">
        <v>275</v>
      </c>
      <c r="O171" t="s">
        <v>113</v>
      </c>
      <c r="P171" t="s">
        <v>380</v>
      </c>
      <c r="Q171" t="s">
        <v>275</v>
      </c>
      <c r="R171" t="s">
        <v>112</v>
      </c>
      <c r="S171" t="s">
        <v>380</v>
      </c>
    </row>
    <row r="172" spans="1:19" x14ac:dyDescent="0.3">
      <c r="A172" t="s">
        <v>1026</v>
      </c>
      <c r="B172">
        <v>70</v>
      </c>
      <c r="C172">
        <v>102</v>
      </c>
      <c r="D172">
        <v>71159</v>
      </c>
      <c r="E172" t="s">
        <v>408</v>
      </c>
      <c r="F172" t="s">
        <v>1027</v>
      </c>
      <c r="G172" t="s">
        <v>113</v>
      </c>
      <c r="H172" t="s">
        <v>409</v>
      </c>
      <c r="I172" t="s">
        <v>410</v>
      </c>
      <c r="J172">
        <v>51</v>
      </c>
      <c r="K172" t="s">
        <v>180</v>
      </c>
      <c r="L172" t="s">
        <v>134</v>
      </c>
      <c r="M172">
        <v>12.25</v>
      </c>
      <c r="N172" t="s">
        <v>275</v>
      </c>
      <c r="O172" t="s">
        <v>113</v>
      </c>
      <c r="P172" t="s">
        <v>380</v>
      </c>
      <c r="Q172" t="s">
        <v>275</v>
      </c>
      <c r="R172" t="s">
        <v>112</v>
      </c>
      <c r="S172" t="s">
        <v>380</v>
      </c>
    </row>
    <row r="173" spans="1:19" x14ac:dyDescent="0.3">
      <c r="A173" t="s">
        <v>1026</v>
      </c>
      <c r="B173">
        <v>70</v>
      </c>
      <c r="C173">
        <v>102</v>
      </c>
      <c r="D173">
        <v>71159</v>
      </c>
      <c r="E173" t="s">
        <v>408</v>
      </c>
      <c r="F173" t="s">
        <v>1027</v>
      </c>
      <c r="G173" t="s">
        <v>113</v>
      </c>
      <c r="H173" t="s">
        <v>409</v>
      </c>
      <c r="I173" t="s">
        <v>411</v>
      </c>
      <c r="J173">
        <v>51</v>
      </c>
      <c r="K173" t="s">
        <v>664</v>
      </c>
      <c r="L173" t="s">
        <v>136</v>
      </c>
      <c r="M173">
        <v>3.75</v>
      </c>
      <c r="N173" t="s">
        <v>275</v>
      </c>
      <c r="O173" t="s">
        <v>113</v>
      </c>
      <c r="P173" t="s">
        <v>380</v>
      </c>
      <c r="Q173" t="s">
        <v>275</v>
      </c>
      <c r="R173" t="s">
        <v>112</v>
      </c>
      <c r="S173" t="s">
        <v>380</v>
      </c>
    </row>
    <row r="174" spans="1:19" x14ac:dyDescent="0.3">
      <c r="A174" t="s">
        <v>1026</v>
      </c>
      <c r="B174">
        <v>70</v>
      </c>
      <c r="C174">
        <v>102</v>
      </c>
      <c r="D174">
        <v>71159</v>
      </c>
      <c r="E174" t="s">
        <v>408</v>
      </c>
      <c r="F174" t="s">
        <v>1027</v>
      </c>
      <c r="G174" t="s">
        <v>113</v>
      </c>
      <c r="H174" t="s">
        <v>409</v>
      </c>
      <c r="I174" t="s">
        <v>411</v>
      </c>
      <c r="J174">
        <v>51</v>
      </c>
      <c r="K174" t="s">
        <v>663</v>
      </c>
      <c r="L174" t="s">
        <v>493</v>
      </c>
      <c r="M174">
        <v>5</v>
      </c>
      <c r="N174" t="s">
        <v>275</v>
      </c>
      <c r="O174" t="s">
        <v>113</v>
      </c>
      <c r="P174" t="s">
        <v>380</v>
      </c>
      <c r="Q174" t="s">
        <v>275</v>
      </c>
      <c r="R174" t="s">
        <v>112</v>
      </c>
      <c r="S174" t="s">
        <v>380</v>
      </c>
    </row>
    <row r="175" spans="1:19" x14ac:dyDescent="0.3">
      <c r="A175" t="s">
        <v>1028</v>
      </c>
      <c r="B175">
        <v>70</v>
      </c>
      <c r="C175">
        <v>102</v>
      </c>
      <c r="D175">
        <v>71163</v>
      </c>
      <c r="E175" t="s">
        <v>408</v>
      </c>
      <c r="F175" t="s">
        <v>1029</v>
      </c>
      <c r="G175" t="s">
        <v>113</v>
      </c>
      <c r="H175" t="s">
        <v>409</v>
      </c>
      <c r="I175" t="s">
        <v>410</v>
      </c>
      <c r="J175">
        <v>51</v>
      </c>
      <c r="K175" t="s">
        <v>179</v>
      </c>
      <c r="L175" t="s">
        <v>133</v>
      </c>
      <c r="M175">
        <v>4.75</v>
      </c>
      <c r="N175" t="s">
        <v>275</v>
      </c>
      <c r="O175" t="s">
        <v>113</v>
      </c>
      <c r="P175" t="s">
        <v>380</v>
      </c>
      <c r="Q175" t="s">
        <v>275</v>
      </c>
      <c r="R175" t="s">
        <v>116</v>
      </c>
      <c r="S175" t="s">
        <v>380</v>
      </c>
    </row>
    <row r="176" spans="1:19" x14ac:dyDescent="0.3">
      <c r="A176" t="s">
        <v>1028</v>
      </c>
      <c r="B176">
        <v>70</v>
      </c>
      <c r="C176">
        <v>102</v>
      </c>
      <c r="D176">
        <v>71163</v>
      </c>
      <c r="E176" t="s">
        <v>408</v>
      </c>
      <c r="F176" t="s">
        <v>1029</v>
      </c>
      <c r="G176" t="s">
        <v>113</v>
      </c>
      <c r="H176" t="s">
        <v>409</v>
      </c>
      <c r="I176" t="s">
        <v>411</v>
      </c>
      <c r="J176">
        <v>51</v>
      </c>
      <c r="K176" t="s">
        <v>183</v>
      </c>
      <c r="L176" t="s">
        <v>136</v>
      </c>
      <c r="M176">
        <v>5</v>
      </c>
      <c r="N176" t="s">
        <v>275</v>
      </c>
      <c r="O176" t="s">
        <v>113</v>
      </c>
      <c r="P176" t="s">
        <v>380</v>
      </c>
      <c r="Q176" t="s">
        <v>275</v>
      </c>
      <c r="R176" t="s">
        <v>116</v>
      </c>
      <c r="S176" t="s">
        <v>380</v>
      </c>
    </row>
    <row r="177" spans="1:19" x14ac:dyDescent="0.3">
      <c r="A177" t="s">
        <v>1030</v>
      </c>
      <c r="B177">
        <v>70</v>
      </c>
      <c r="C177">
        <v>102</v>
      </c>
      <c r="D177">
        <v>73107</v>
      </c>
      <c r="E177" t="s">
        <v>408</v>
      </c>
      <c r="F177" t="s">
        <v>1031</v>
      </c>
      <c r="G177" t="s">
        <v>116</v>
      </c>
      <c r="H177" t="s">
        <v>409</v>
      </c>
      <c r="I177" t="s">
        <v>411</v>
      </c>
      <c r="J177">
        <v>56</v>
      </c>
      <c r="K177" t="s">
        <v>649</v>
      </c>
      <c r="L177" t="s">
        <v>794</v>
      </c>
      <c r="M177">
        <v>1.25</v>
      </c>
      <c r="N177" t="s">
        <v>275</v>
      </c>
      <c r="O177" t="s">
        <v>116</v>
      </c>
      <c r="P177" t="s">
        <v>380</v>
      </c>
      <c r="Q177" t="s">
        <v>275</v>
      </c>
      <c r="R177" t="s">
        <v>116</v>
      </c>
      <c r="S177" t="s">
        <v>380</v>
      </c>
    </row>
    <row r="178" spans="1:19" x14ac:dyDescent="0.3">
      <c r="A178" t="s">
        <v>1032</v>
      </c>
      <c r="B178">
        <v>70</v>
      </c>
      <c r="C178">
        <v>103</v>
      </c>
      <c r="D178">
        <v>73507</v>
      </c>
      <c r="E178" t="s">
        <v>408</v>
      </c>
      <c r="F178" t="s">
        <v>1033</v>
      </c>
      <c r="G178" t="s">
        <v>115</v>
      </c>
      <c r="H178" t="s">
        <v>409</v>
      </c>
      <c r="I178" t="s">
        <v>410</v>
      </c>
      <c r="J178">
        <v>252</v>
      </c>
      <c r="K178" t="s">
        <v>654</v>
      </c>
      <c r="L178" t="s">
        <v>459</v>
      </c>
      <c r="M178">
        <v>12</v>
      </c>
      <c r="N178" t="s">
        <v>979</v>
      </c>
      <c r="O178" t="s">
        <v>115</v>
      </c>
      <c r="P178" t="s">
        <v>380</v>
      </c>
      <c r="Q178" t="s">
        <v>979</v>
      </c>
      <c r="R178" t="s">
        <v>115</v>
      </c>
      <c r="S178" t="s">
        <v>380</v>
      </c>
    </row>
    <row r="179" spans="1:19" x14ac:dyDescent="0.3">
      <c r="A179" t="s">
        <v>1032</v>
      </c>
      <c r="B179">
        <v>70</v>
      </c>
      <c r="C179">
        <v>103</v>
      </c>
      <c r="D179">
        <v>73507</v>
      </c>
      <c r="E179" t="s">
        <v>408</v>
      </c>
      <c r="F179" t="s">
        <v>1033</v>
      </c>
      <c r="G179" t="s">
        <v>115</v>
      </c>
      <c r="H179" t="s">
        <v>409</v>
      </c>
      <c r="I179" t="s">
        <v>411</v>
      </c>
      <c r="J179">
        <v>252</v>
      </c>
      <c r="K179" t="s">
        <v>655</v>
      </c>
      <c r="L179" t="s">
        <v>461</v>
      </c>
      <c r="M179">
        <v>6.25</v>
      </c>
      <c r="N179" t="s">
        <v>979</v>
      </c>
      <c r="O179" t="s">
        <v>115</v>
      </c>
      <c r="P179" t="s">
        <v>380</v>
      </c>
      <c r="Q179" t="s">
        <v>979</v>
      </c>
      <c r="R179" t="s">
        <v>115</v>
      </c>
      <c r="S179" t="s">
        <v>380</v>
      </c>
    </row>
    <row r="180" spans="1:19" x14ac:dyDescent="0.3">
      <c r="A180" t="s">
        <v>1032</v>
      </c>
      <c r="B180">
        <v>70</v>
      </c>
      <c r="C180">
        <v>103</v>
      </c>
      <c r="D180">
        <v>73507</v>
      </c>
      <c r="E180" t="s">
        <v>408</v>
      </c>
      <c r="F180" t="s">
        <v>1033</v>
      </c>
      <c r="G180" t="s">
        <v>115</v>
      </c>
      <c r="H180" t="s">
        <v>409</v>
      </c>
      <c r="I180" t="s">
        <v>411</v>
      </c>
      <c r="J180">
        <v>252</v>
      </c>
      <c r="K180" t="s">
        <v>813</v>
      </c>
      <c r="L180" t="s">
        <v>463</v>
      </c>
      <c r="M180">
        <v>4.25</v>
      </c>
      <c r="N180" t="s">
        <v>979</v>
      </c>
      <c r="O180" t="s">
        <v>115</v>
      </c>
      <c r="P180" t="s">
        <v>380</v>
      </c>
      <c r="Q180" t="s">
        <v>979</v>
      </c>
      <c r="R180" t="s">
        <v>115</v>
      </c>
      <c r="S180" t="s">
        <v>380</v>
      </c>
    </row>
    <row r="181" spans="1:19" x14ac:dyDescent="0.3">
      <c r="A181" t="s">
        <v>1034</v>
      </c>
      <c r="B181">
        <v>70</v>
      </c>
      <c r="C181">
        <v>102</v>
      </c>
      <c r="D181">
        <v>73262</v>
      </c>
      <c r="E181" t="s">
        <v>408</v>
      </c>
      <c r="F181" t="s">
        <v>1035</v>
      </c>
      <c r="G181" t="s">
        <v>114</v>
      </c>
      <c r="H181" t="s">
        <v>409</v>
      </c>
      <c r="I181" t="s">
        <v>411</v>
      </c>
      <c r="J181">
        <v>61</v>
      </c>
      <c r="K181" t="s">
        <v>668</v>
      </c>
      <c r="L181" t="s">
        <v>814</v>
      </c>
      <c r="M181">
        <v>3.25</v>
      </c>
      <c r="N181" t="s">
        <v>275</v>
      </c>
      <c r="O181" t="s">
        <v>114</v>
      </c>
      <c r="P181" t="s">
        <v>380</v>
      </c>
      <c r="Q181" t="s">
        <v>275</v>
      </c>
      <c r="R181" t="s">
        <v>112</v>
      </c>
      <c r="S181" t="s">
        <v>380</v>
      </c>
    </row>
    <row r="182" spans="1:19" x14ac:dyDescent="0.3">
      <c r="A182" t="s">
        <v>1036</v>
      </c>
      <c r="B182">
        <v>70</v>
      </c>
      <c r="C182">
        <v>102</v>
      </c>
      <c r="D182">
        <v>73508</v>
      </c>
      <c r="E182" t="s">
        <v>408</v>
      </c>
      <c r="F182" t="s">
        <v>1037</v>
      </c>
      <c r="G182" t="s">
        <v>116</v>
      </c>
      <c r="H182" t="s">
        <v>409</v>
      </c>
      <c r="I182" t="s">
        <v>410</v>
      </c>
      <c r="J182">
        <v>252</v>
      </c>
      <c r="K182" t="s">
        <v>458</v>
      </c>
      <c r="L182" t="s">
        <v>459</v>
      </c>
      <c r="M182">
        <v>28.25</v>
      </c>
      <c r="N182" t="s">
        <v>275</v>
      </c>
      <c r="O182" t="s">
        <v>116</v>
      </c>
      <c r="P182" t="s">
        <v>380</v>
      </c>
      <c r="Q182" t="s">
        <v>275</v>
      </c>
      <c r="R182" t="s">
        <v>114</v>
      </c>
      <c r="S182" t="s">
        <v>380</v>
      </c>
    </row>
    <row r="183" spans="1:19" x14ac:dyDescent="0.3">
      <c r="A183" t="s">
        <v>1036</v>
      </c>
      <c r="B183">
        <v>70</v>
      </c>
      <c r="C183">
        <v>102</v>
      </c>
      <c r="D183">
        <v>73508</v>
      </c>
      <c r="E183" t="s">
        <v>408</v>
      </c>
      <c r="F183" t="s">
        <v>1037</v>
      </c>
      <c r="G183" t="s">
        <v>116</v>
      </c>
      <c r="H183" t="s">
        <v>409</v>
      </c>
      <c r="I183" t="s">
        <v>411</v>
      </c>
      <c r="J183">
        <v>252</v>
      </c>
      <c r="K183" t="s">
        <v>460</v>
      </c>
      <c r="L183" t="s">
        <v>461</v>
      </c>
      <c r="M183">
        <v>4.5</v>
      </c>
      <c r="N183" t="s">
        <v>275</v>
      </c>
      <c r="O183" t="s">
        <v>116</v>
      </c>
      <c r="P183" t="s">
        <v>380</v>
      </c>
      <c r="Q183" t="s">
        <v>275</v>
      </c>
      <c r="R183" t="s">
        <v>114</v>
      </c>
      <c r="S183" t="s">
        <v>380</v>
      </c>
    </row>
    <row r="184" spans="1:19" x14ac:dyDescent="0.3">
      <c r="A184" t="s">
        <v>1036</v>
      </c>
      <c r="B184">
        <v>70</v>
      </c>
      <c r="C184">
        <v>102</v>
      </c>
      <c r="D184">
        <v>73508</v>
      </c>
      <c r="E184" t="s">
        <v>408</v>
      </c>
      <c r="F184" t="s">
        <v>1037</v>
      </c>
      <c r="G184" t="s">
        <v>116</v>
      </c>
      <c r="H184" t="s">
        <v>409</v>
      </c>
      <c r="I184" t="s">
        <v>411</v>
      </c>
      <c r="J184">
        <v>252</v>
      </c>
      <c r="K184" t="s">
        <v>462</v>
      </c>
      <c r="L184" t="s">
        <v>463</v>
      </c>
      <c r="M184">
        <v>3.75</v>
      </c>
      <c r="N184" t="s">
        <v>275</v>
      </c>
      <c r="O184" t="s">
        <v>116</v>
      </c>
      <c r="P184" t="s">
        <v>380</v>
      </c>
      <c r="Q184" t="s">
        <v>275</v>
      </c>
      <c r="R184" t="s">
        <v>114</v>
      </c>
      <c r="S184" t="s">
        <v>380</v>
      </c>
    </row>
    <row r="185" spans="1:19" x14ac:dyDescent="0.3">
      <c r="A185" t="s">
        <v>1038</v>
      </c>
      <c r="B185">
        <v>70</v>
      </c>
      <c r="C185">
        <v>102</v>
      </c>
      <c r="D185">
        <v>73289</v>
      </c>
      <c r="E185" t="s">
        <v>408</v>
      </c>
      <c r="F185" t="s">
        <v>1039</v>
      </c>
      <c r="G185" t="s">
        <v>113</v>
      </c>
      <c r="H185" t="s">
        <v>409</v>
      </c>
      <c r="I185" t="s">
        <v>410</v>
      </c>
      <c r="J185">
        <v>51</v>
      </c>
      <c r="K185" t="s">
        <v>179</v>
      </c>
      <c r="L185" t="s">
        <v>133</v>
      </c>
      <c r="M185">
        <v>6</v>
      </c>
      <c r="N185" t="s">
        <v>275</v>
      </c>
      <c r="O185" t="s">
        <v>113</v>
      </c>
      <c r="P185" t="s">
        <v>380</v>
      </c>
      <c r="Q185" t="s">
        <v>275</v>
      </c>
      <c r="R185" t="s">
        <v>116</v>
      </c>
      <c r="S185" t="s">
        <v>380</v>
      </c>
    </row>
    <row r="186" spans="1:19" x14ac:dyDescent="0.3">
      <c r="A186" t="s">
        <v>1038</v>
      </c>
      <c r="B186">
        <v>70</v>
      </c>
      <c r="C186">
        <v>102</v>
      </c>
      <c r="D186">
        <v>73289</v>
      </c>
      <c r="E186" t="s">
        <v>408</v>
      </c>
      <c r="F186" t="s">
        <v>1039</v>
      </c>
      <c r="G186" t="s">
        <v>113</v>
      </c>
      <c r="H186" t="s">
        <v>409</v>
      </c>
      <c r="I186" t="s">
        <v>411</v>
      </c>
      <c r="J186">
        <v>51</v>
      </c>
      <c r="K186" t="s">
        <v>183</v>
      </c>
      <c r="L186" t="s">
        <v>136</v>
      </c>
      <c r="M186">
        <v>4.5</v>
      </c>
      <c r="N186" t="s">
        <v>275</v>
      </c>
      <c r="O186" t="s">
        <v>113</v>
      </c>
      <c r="P186" t="s">
        <v>380</v>
      </c>
      <c r="Q186" t="s">
        <v>275</v>
      </c>
      <c r="R186" t="s">
        <v>116</v>
      </c>
      <c r="S186" t="s">
        <v>380</v>
      </c>
    </row>
    <row r="187" spans="1:19" x14ac:dyDescent="0.3">
      <c r="A187" t="s">
        <v>1040</v>
      </c>
      <c r="B187">
        <v>70</v>
      </c>
      <c r="C187">
        <v>102</v>
      </c>
      <c r="D187">
        <v>73586</v>
      </c>
      <c r="E187" t="s">
        <v>408</v>
      </c>
      <c r="F187" t="s">
        <v>1041</v>
      </c>
      <c r="G187" t="s">
        <v>116</v>
      </c>
      <c r="H187" t="s">
        <v>409</v>
      </c>
      <c r="I187" t="s">
        <v>411</v>
      </c>
      <c r="J187">
        <v>56</v>
      </c>
      <c r="K187" t="s">
        <v>815</v>
      </c>
      <c r="L187" t="s">
        <v>480</v>
      </c>
      <c r="M187">
        <v>4.5</v>
      </c>
      <c r="N187" t="s">
        <v>275</v>
      </c>
      <c r="O187" t="s">
        <v>116</v>
      </c>
      <c r="P187" t="s">
        <v>380</v>
      </c>
      <c r="Q187" t="s">
        <v>275</v>
      </c>
      <c r="R187" t="s">
        <v>116</v>
      </c>
      <c r="S187" t="s">
        <v>380</v>
      </c>
    </row>
    <row r="188" spans="1:19" x14ac:dyDescent="0.3">
      <c r="A188" t="s">
        <v>1042</v>
      </c>
      <c r="B188">
        <v>70</v>
      </c>
      <c r="C188">
        <v>102</v>
      </c>
      <c r="D188">
        <v>73610</v>
      </c>
      <c r="E188" t="s">
        <v>408</v>
      </c>
      <c r="F188" t="s">
        <v>1043</v>
      </c>
      <c r="G188" t="s">
        <v>115</v>
      </c>
      <c r="H188" t="s">
        <v>409</v>
      </c>
      <c r="I188" t="s">
        <v>411</v>
      </c>
      <c r="J188">
        <v>65</v>
      </c>
      <c r="K188" t="s">
        <v>816</v>
      </c>
      <c r="L188" t="s">
        <v>817</v>
      </c>
      <c r="M188">
        <v>37.25</v>
      </c>
      <c r="N188" t="s">
        <v>275</v>
      </c>
      <c r="O188" t="s">
        <v>115</v>
      </c>
      <c r="P188" t="s">
        <v>380</v>
      </c>
      <c r="Q188" t="s">
        <v>275</v>
      </c>
      <c r="R188" t="s">
        <v>115</v>
      </c>
      <c r="S188" t="s">
        <v>380</v>
      </c>
    </row>
    <row r="189" spans="1:19" x14ac:dyDescent="0.3">
      <c r="A189" t="s">
        <v>1042</v>
      </c>
      <c r="B189">
        <v>70</v>
      </c>
      <c r="C189">
        <v>102</v>
      </c>
      <c r="D189">
        <v>73610</v>
      </c>
      <c r="E189" t="s">
        <v>408</v>
      </c>
      <c r="F189" t="s">
        <v>1043</v>
      </c>
      <c r="G189" t="s">
        <v>115</v>
      </c>
      <c r="H189" t="s">
        <v>409</v>
      </c>
      <c r="I189" t="s">
        <v>411</v>
      </c>
      <c r="J189">
        <v>65</v>
      </c>
      <c r="K189" t="s">
        <v>818</v>
      </c>
      <c r="L189" t="s">
        <v>819</v>
      </c>
      <c r="M189">
        <v>28</v>
      </c>
      <c r="N189" t="s">
        <v>275</v>
      </c>
      <c r="O189" t="s">
        <v>115</v>
      </c>
      <c r="P189" t="s">
        <v>380</v>
      </c>
      <c r="Q189" t="s">
        <v>275</v>
      </c>
      <c r="R189" t="s">
        <v>115</v>
      </c>
      <c r="S189" t="s">
        <v>380</v>
      </c>
    </row>
    <row r="190" spans="1:19" x14ac:dyDescent="0.3">
      <c r="A190" t="s">
        <v>1042</v>
      </c>
      <c r="B190">
        <v>70</v>
      </c>
      <c r="C190">
        <v>102</v>
      </c>
      <c r="D190">
        <v>73610</v>
      </c>
      <c r="E190" t="s">
        <v>408</v>
      </c>
      <c r="F190" t="s">
        <v>1043</v>
      </c>
      <c r="G190" t="s">
        <v>115</v>
      </c>
      <c r="H190" t="s">
        <v>409</v>
      </c>
      <c r="I190" t="s">
        <v>411</v>
      </c>
      <c r="J190">
        <v>65</v>
      </c>
      <c r="K190" t="s">
        <v>820</v>
      </c>
      <c r="L190" t="s">
        <v>821</v>
      </c>
      <c r="M190">
        <v>8.25</v>
      </c>
      <c r="N190" t="s">
        <v>275</v>
      </c>
      <c r="O190" t="s">
        <v>115</v>
      </c>
      <c r="P190" t="s">
        <v>380</v>
      </c>
      <c r="Q190" t="s">
        <v>275</v>
      </c>
      <c r="R190" t="s">
        <v>115</v>
      </c>
      <c r="S190" t="s">
        <v>380</v>
      </c>
    </row>
    <row r="191" spans="1:19" x14ac:dyDescent="0.3">
      <c r="A191" t="s">
        <v>1042</v>
      </c>
      <c r="B191">
        <v>70</v>
      </c>
      <c r="C191">
        <v>102</v>
      </c>
      <c r="D191">
        <v>73610</v>
      </c>
      <c r="E191" t="s">
        <v>408</v>
      </c>
      <c r="F191" t="s">
        <v>1043</v>
      </c>
      <c r="G191" t="s">
        <v>115</v>
      </c>
      <c r="H191" t="s">
        <v>409</v>
      </c>
      <c r="I191" t="s">
        <v>411</v>
      </c>
      <c r="J191">
        <v>65</v>
      </c>
      <c r="K191" t="s">
        <v>822</v>
      </c>
      <c r="L191" t="s">
        <v>823</v>
      </c>
      <c r="M191">
        <v>27.75</v>
      </c>
      <c r="N191" t="s">
        <v>275</v>
      </c>
      <c r="O191" t="s">
        <v>115</v>
      </c>
      <c r="P191" t="s">
        <v>380</v>
      </c>
      <c r="Q191" t="s">
        <v>275</v>
      </c>
      <c r="R191" t="s">
        <v>115</v>
      </c>
      <c r="S191" t="s">
        <v>380</v>
      </c>
    </row>
    <row r="192" spans="1:19" x14ac:dyDescent="0.3">
      <c r="A192" t="s">
        <v>1042</v>
      </c>
      <c r="B192">
        <v>70</v>
      </c>
      <c r="C192">
        <v>102</v>
      </c>
      <c r="D192">
        <v>73610</v>
      </c>
      <c r="E192" t="s">
        <v>408</v>
      </c>
      <c r="F192" t="s">
        <v>1043</v>
      </c>
      <c r="G192" t="s">
        <v>115</v>
      </c>
      <c r="H192" t="s">
        <v>409</v>
      </c>
      <c r="I192" t="s">
        <v>411</v>
      </c>
      <c r="J192">
        <v>65</v>
      </c>
      <c r="K192" t="s">
        <v>824</v>
      </c>
      <c r="L192" t="s">
        <v>825</v>
      </c>
      <c r="M192">
        <v>19.25</v>
      </c>
      <c r="N192" t="s">
        <v>275</v>
      </c>
      <c r="O192" t="s">
        <v>115</v>
      </c>
      <c r="P192" t="s">
        <v>380</v>
      </c>
      <c r="Q192" t="s">
        <v>275</v>
      </c>
      <c r="R192" t="s">
        <v>115</v>
      </c>
      <c r="S192" t="s">
        <v>380</v>
      </c>
    </row>
    <row r="193" spans="1:19" x14ac:dyDescent="0.3">
      <c r="A193" t="s">
        <v>1042</v>
      </c>
      <c r="B193">
        <v>70</v>
      </c>
      <c r="C193">
        <v>102</v>
      </c>
      <c r="D193">
        <v>73610</v>
      </c>
      <c r="E193" t="s">
        <v>408</v>
      </c>
      <c r="F193" t="s">
        <v>1043</v>
      </c>
      <c r="G193" t="s">
        <v>115</v>
      </c>
      <c r="H193" t="s">
        <v>409</v>
      </c>
      <c r="I193" t="s">
        <v>411</v>
      </c>
      <c r="J193">
        <v>65</v>
      </c>
      <c r="K193" t="s">
        <v>826</v>
      </c>
      <c r="L193" t="s">
        <v>827</v>
      </c>
      <c r="M193">
        <v>8</v>
      </c>
      <c r="N193" t="s">
        <v>275</v>
      </c>
      <c r="O193" t="s">
        <v>115</v>
      </c>
      <c r="P193" t="s">
        <v>380</v>
      </c>
      <c r="Q193" t="s">
        <v>275</v>
      </c>
      <c r="R193" t="s">
        <v>115</v>
      </c>
      <c r="S193" t="s">
        <v>380</v>
      </c>
    </row>
    <row r="194" spans="1:19" x14ac:dyDescent="0.3">
      <c r="A194" t="s">
        <v>1042</v>
      </c>
      <c r="B194">
        <v>70</v>
      </c>
      <c r="C194">
        <v>102</v>
      </c>
      <c r="D194">
        <v>73610</v>
      </c>
      <c r="E194" t="s">
        <v>408</v>
      </c>
      <c r="F194" t="s">
        <v>1043</v>
      </c>
      <c r="G194" t="s">
        <v>115</v>
      </c>
      <c r="H194" t="s">
        <v>409</v>
      </c>
      <c r="I194" t="s">
        <v>410</v>
      </c>
      <c r="J194">
        <v>65</v>
      </c>
      <c r="K194" t="s">
        <v>828</v>
      </c>
      <c r="L194" t="s">
        <v>829</v>
      </c>
      <c r="M194">
        <v>34.25</v>
      </c>
      <c r="N194" t="s">
        <v>275</v>
      </c>
      <c r="O194" t="s">
        <v>115</v>
      </c>
      <c r="P194" t="s">
        <v>380</v>
      </c>
      <c r="Q194" t="s">
        <v>275</v>
      </c>
      <c r="R194" t="s">
        <v>115</v>
      </c>
      <c r="S194" t="s">
        <v>380</v>
      </c>
    </row>
    <row r="195" spans="1:19" x14ac:dyDescent="0.3">
      <c r="A195" t="s">
        <v>1042</v>
      </c>
      <c r="B195">
        <v>70</v>
      </c>
      <c r="C195">
        <v>102</v>
      </c>
      <c r="D195">
        <v>73610</v>
      </c>
      <c r="E195" t="s">
        <v>408</v>
      </c>
      <c r="F195" t="s">
        <v>1043</v>
      </c>
      <c r="G195" t="s">
        <v>115</v>
      </c>
      <c r="H195" t="s">
        <v>409</v>
      </c>
      <c r="I195" t="s">
        <v>410</v>
      </c>
      <c r="J195">
        <v>65</v>
      </c>
      <c r="K195" t="s">
        <v>830</v>
      </c>
      <c r="L195" t="s">
        <v>831</v>
      </c>
      <c r="M195">
        <v>49.75</v>
      </c>
      <c r="N195" t="s">
        <v>275</v>
      </c>
      <c r="O195" t="s">
        <v>115</v>
      </c>
      <c r="P195" t="s">
        <v>380</v>
      </c>
      <c r="Q195" t="s">
        <v>275</v>
      </c>
      <c r="R195" t="s">
        <v>115</v>
      </c>
      <c r="S195" t="s">
        <v>380</v>
      </c>
    </row>
    <row r="196" spans="1:19" x14ac:dyDescent="0.3">
      <c r="A196" t="s">
        <v>1042</v>
      </c>
      <c r="B196">
        <v>70</v>
      </c>
      <c r="C196">
        <v>102</v>
      </c>
      <c r="D196">
        <v>73610</v>
      </c>
      <c r="E196" t="s">
        <v>408</v>
      </c>
      <c r="F196" t="s">
        <v>1043</v>
      </c>
      <c r="G196" t="s">
        <v>115</v>
      </c>
      <c r="H196" t="s">
        <v>409</v>
      </c>
      <c r="I196" t="s">
        <v>410</v>
      </c>
      <c r="J196">
        <v>65</v>
      </c>
      <c r="K196" t="s">
        <v>832</v>
      </c>
      <c r="L196" t="s">
        <v>833</v>
      </c>
      <c r="M196">
        <v>19.75</v>
      </c>
      <c r="N196" t="s">
        <v>275</v>
      </c>
      <c r="O196" t="s">
        <v>115</v>
      </c>
      <c r="P196" t="s">
        <v>380</v>
      </c>
      <c r="Q196" t="s">
        <v>275</v>
      </c>
      <c r="R196" t="s">
        <v>115</v>
      </c>
      <c r="S196" t="s">
        <v>380</v>
      </c>
    </row>
    <row r="197" spans="1:19" x14ac:dyDescent="0.3">
      <c r="A197" t="s">
        <v>1042</v>
      </c>
      <c r="B197">
        <v>70</v>
      </c>
      <c r="C197">
        <v>102</v>
      </c>
      <c r="D197">
        <v>73610</v>
      </c>
      <c r="E197" t="s">
        <v>408</v>
      </c>
      <c r="F197" t="s">
        <v>1043</v>
      </c>
      <c r="G197" t="s">
        <v>115</v>
      </c>
      <c r="H197" t="s">
        <v>409</v>
      </c>
      <c r="I197" t="s">
        <v>410</v>
      </c>
      <c r="J197">
        <v>65</v>
      </c>
      <c r="K197" t="s">
        <v>834</v>
      </c>
      <c r="L197" t="s">
        <v>835</v>
      </c>
      <c r="M197">
        <v>17</v>
      </c>
      <c r="N197" t="s">
        <v>275</v>
      </c>
      <c r="O197" t="s">
        <v>115</v>
      </c>
      <c r="P197" t="s">
        <v>380</v>
      </c>
      <c r="Q197" t="s">
        <v>275</v>
      </c>
      <c r="R197" t="s">
        <v>115</v>
      </c>
      <c r="S197" t="s">
        <v>380</v>
      </c>
    </row>
    <row r="198" spans="1:19" x14ac:dyDescent="0.3">
      <c r="A198" t="s">
        <v>1042</v>
      </c>
      <c r="B198">
        <v>70</v>
      </c>
      <c r="C198">
        <v>102</v>
      </c>
      <c r="D198">
        <v>73610</v>
      </c>
      <c r="E198" t="s">
        <v>408</v>
      </c>
      <c r="F198" t="s">
        <v>1043</v>
      </c>
      <c r="G198" t="s">
        <v>115</v>
      </c>
      <c r="H198" t="s">
        <v>409</v>
      </c>
      <c r="I198" t="s">
        <v>411</v>
      </c>
      <c r="J198">
        <v>65</v>
      </c>
      <c r="K198" t="s">
        <v>836</v>
      </c>
      <c r="L198" t="s">
        <v>837</v>
      </c>
      <c r="M198">
        <v>18</v>
      </c>
      <c r="N198" t="s">
        <v>275</v>
      </c>
      <c r="O198" t="s">
        <v>115</v>
      </c>
      <c r="P198" t="s">
        <v>380</v>
      </c>
      <c r="Q198" t="s">
        <v>275</v>
      </c>
      <c r="R198" t="s">
        <v>115</v>
      </c>
      <c r="S198" t="s">
        <v>380</v>
      </c>
    </row>
    <row r="199" spans="1:19" x14ac:dyDescent="0.3">
      <c r="A199" t="s">
        <v>1042</v>
      </c>
      <c r="B199">
        <v>70</v>
      </c>
      <c r="C199">
        <v>102</v>
      </c>
      <c r="D199">
        <v>73610</v>
      </c>
      <c r="E199" t="s">
        <v>408</v>
      </c>
      <c r="F199" t="s">
        <v>1043</v>
      </c>
      <c r="G199" t="s">
        <v>115</v>
      </c>
      <c r="H199" t="s">
        <v>409</v>
      </c>
      <c r="I199" t="s">
        <v>411</v>
      </c>
      <c r="J199">
        <v>65</v>
      </c>
      <c r="K199" t="s">
        <v>838</v>
      </c>
      <c r="L199" t="s">
        <v>839</v>
      </c>
      <c r="M199">
        <v>39.5</v>
      </c>
      <c r="N199" t="s">
        <v>275</v>
      </c>
      <c r="O199" t="s">
        <v>115</v>
      </c>
      <c r="P199" t="s">
        <v>380</v>
      </c>
      <c r="Q199" t="s">
        <v>275</v>
      </c>
      <c r="R199" t="s">
        <v>115</v>
      </c>
      <c r="S199" t="s">
        <v>380</v>
      </c>
    </row>
    <row r="200" spans="1:19" x14ac:dyDescent="0.3">
      <c r="A200" t="s">
        <v>1042</v>
      </c>
      <c r="B200">
        <v>70</v>
      </c>
      <c r="C200">
        <v>102</v>
      </c>
      <c r="D200">
        <v>73610</v>
      </c>
      <c r="E200" t="s">
        <v>408</v>
      </c>
      <c r="F200" t="s">
        <v>1043</v>
      </c>
      <c r="G200" t="s">
        <v>115</v>
      </c>
      <c r="H200" t="s">
        <v>409</v>
      </c>
      <c r="I200" t="s">
        <v>411</v>
      </c>
      <c r="J200">
        <v>65</v>
      </c>
      <c r="K200" t="s">
        <v>840</v>
      </c>
      <c r="L200" t="s">
        <v>841</v>
      </c>
      <c r="M200">
        <v>38.75</v>
      </c>
      <c r="N200" t="s">
        <v>275</v>
      </c>
      <c r="O200" t="s">
        <v>115</v>
      </c>
      <c r="P200" t="s">
        <v>380</v>
      </c>
      <c r="Q200" t="s">
        <v>275</v>
      </c>
      <c r="R200" t="s">
        <v>115</v>
      </c>
      <c r="S200" t="s">
        <v>380</v>
      </c>
    </row>
    <row r="201" spans="1:19" x14ac:dyDescent="0.3">
      <c r="A201" t="s">
        <v>1042</v>
      </c>
      <c r="B201">
        <v>70</v>
      </c>
      <c r="C201">
        <v>102</v>
      </c>
      <c r="D201">
        <v>73610</v>
      </c>
      <c r="E201" t="s">
        <v>408</v>
      </c>
      <c r="F201" t="s">
        <v>1043</v>
      </c>
      <c r="G201" t="s">
        <v>115</v>
      </c>
      <c r="H201" t="s">
        <v>409</v>
      </c>
      <c r="I201" t="s">
        <v>411</v>
      </c>
      <c r="J201">
        <v>65</v>
      </c>
      <c r="K201" t="s">
        <v>842</v>
      </c>
      <c r="L201" t="s">
        <v>843</v>
      </c>
      <c r="M201">
        <v>31.5</v>
      </c>
      <c r="N201" t="s">
        <v>275</v>
      </c>
      <c r="O201" t="s">
        <v>115</v>
      </c>
      <c r="P201" t="s">
        <v>380</v>
      </c>
      <c r="Q201" t="s">
        <v>275</v>
      </c>
      <c r="R201" t="s">
        <v>115</v>
      </c>
      <c r="S201" t="s">
        <v>380</v>
      </c>
    </row>
    <row r="202" spans="1:19" x14ac:dyDescent="0.3">
      <c r="A202" t="s">
        <v>1042</v>
      </c>
      <c r="B202">
        <v>70</v>
      </c>
      <c r="C202">
        <v>102</v>
      </c>
      <c r="D202">
        <v>73610</v>
      </c>
      <c r="E202" t="s">
        <v>408</v>
      </c>
      <c r="F202" t="s">
        <v>1043</v>
      </c>
      <c r="G202" t="s">
        <v>115</v>
      </c>
      <c r="H202" t="s">
        <v>409</v>
      </c>
      <c r="I202" t="s">
        <v>411</v>
      </c>
      <c r="J202">
        <v>65</v>
      </c>
      <c r="K202" t="s">
        <v>844</v>
      </c>
      <c r="L202" t="s">
        <v>845</v>
      </c>
      <c r="M202">
        <v>10</v>
      </c>
      <c r="N202" t="s">
        <v>275</v>
      </c>
      <c r="O202" t="s">
        <v>115</v>
      </c>
      <c r="P202" t="s">
        <v>380</v>
      </c>
      <c r="Q202" t="s">
        <v>275</v>
      </c>
      <c r="R202" t="s">
        <v>115</v>
      </c>
      <c r="S202" t="s">
        <v>380</v>
      </c>
    </row>
    <row r="203" spans="1:19" x14ac:dyDescent="0.3">
      <c r="A203" t="s">
        <v>1042</v>
      </c>
      <c r="B203">
        <v>70</v>
      </c>
      <c r="C203">
        <v>102</v>
      </c>
      <c r="D203">
        <v>73610</v>
      </c>
      <c r="E203" t="s">
        <v>408</v>
      </c>
      <c r="F203" t="s">
        <v>1043</v>
      </c>
      <c r="G203" t="s">
        <v>115</v>
      </c>
      <c r="H203" t="s">
        <v>409</v>
      </c>
      <c r="I203" t="s">
        <v>411</v>
      </c>
      <c r="J203">
        <v>65</v>
      </c>
      <c r="K203" t="s">
        <v>846</v>
      </c>
      <c r="L203" t="s">
        <v>847</v>
      </c>
      <c r="M203">
        <v>19.75</v>
      </c>
      <c r="N203" t="s">
        <v>275</v>
      </c>
      <c r="O203" t="s">
        <v>115</v>
      </c>
      <c r="P203" t="s">
        <v>380</v>
      </c>
      <c r="Q203" t="s">
        <v>275</v>
      </c>
      <c r="R203" t="s">
        <v>115</v>
      </c>
      <c r="S203" t="s">
        <v>380</v>
      </c>
    </row>
    <row r="204" spans="1:19" x14ac:dyDescent="0.3">
      <c r="A204" t="s">
        <v>1042</v>
      </c>
      <c r="B204">
        <v>70</v>
      </c>
      <c r="C204">
        <v>102</v>
      </c>
      <c r="D204">
        <v>73610</v>
      </c>
      <c r="E204" t="s">
        <v>408</v>
      </c>
      <c r="F204" t="s">
        <v>1043</v>
      </c>
      <c r="G204" t="s">
        <v>115</v>
      </c>
      <c r="H204" t="s">
        <v>409</v>
      </c>
      <c r="I204" t="s">
        <v>411</v>
      </c>
      <c r="J204">
        <v>65</v>
      </c>
      <c r="K204" t="s">
        <v>848</v>
      </c>
      <c r="L204" t="s">
        <v>849</v>
      </c>
      <c r="M204">
        <v>8</v>
      </c>
      <c r="N204" t="s">
        <v>275</v>
      </c>
      <c r="O204" t="s">
        <v>115</v>
      </c>
      <c r="P204" t="s">
        <v>380</v>
      </c>
      <c r="Q204" t="s">
        <v>275</v>
      </c>
      <c r="R204" t="s">
        <v>115</v>
      </c>
      <c r="S204" t="s">
        <v>380</v>
      </c>
    </row>
    <row r="205" spans="1:19" x14ac:dyDescent="0.3">
      <c r="A205" t="s">
        <v>1042</v>
      </c>
      <c r="B205">
        <v>70</v>
      </c>
      <c r="C205">
        <v>102</v>
      </c>
      <c r="D205">
        <v>73610</v>
      </c>
      <c r="E205" t="s">
        <v>408</v>
      </c>
      <c r="F205" t="s">
        <v>1043</v>
      </c>
      <c r="G205" t="s">
        <v>115</v>
      </c>
      <c r="H205" t="s">
        <v>409</v>
      </c>
      <c r="I205" t="s">
        <v>411</v>
      </c>
      <c r="J205">
        <v>65</v>
      </c>
      <c r="K205" t="s">
        <v>850</v>
      </c>
      <c r="L205" t="s">
        <v>851</v>
      </c>
      <c r="M205">
        <v>14.5</v>
      </c>
      <c r="N205" t="s">
        <v>275</v>
      </c>
      <c r="O205" t="s">
        <v>115</v>
      </c>
      <c r="P205" t="s">
        <v>380</v>
      </c>
      <c r="Q205" t="s">
        <v>275</v>
      </c>
      <c r="R205" t="s">
        <v>115</v>
      </c>
      <c r="S205" t="s">
        <v>380</v>
      </c>
    </row>
    <row r="206" spans="1:19" x14ac:dyDescent="0.3">
      <c r="A206" t="s">
        <v>1044</v>
      </c>
      <c r="B206">
        <v>70</v>
      </c>
      <c r="C206">
        <v>103</v>
      </c>
      <c r="D206">
        <v>73536</v>
      </c>
      <c r="E206" t="s">
        <v>408</v>
      </c>
      <c r="F206" t="s">
        <v>1045</v>
      </c>
      <c r="G206" t="s">
        <v>113</v>
      </c>
      <c r="H206" t="s">
        <v>409</v>
      </c>
      <c r="I206" t="s">
        <v>410</v>
      </c>
      <c r="J206">
        <v>51</v>
      </c>
      <c r="K206" t="s">
        <v>481</v>
      </c>
      <c r="L206" t="s">
        <v>482</v>
      </c>
      <c r="M206">
        <v>8.75</v>
      </c>
      <c r="N206" t="s">
        <v>979</v>
      </c>
      <c r="O206" t="s">
        <v>113</v>
      </c>
      <c r="P206" t="s">
        <v>380</v>
      </c>
      <c r="Q206" t="s">
        <v>979</v>
      </c>
      <c r="R206" t="s">
        <v>113</v>
      </c>
      <c r="S206" t="s">
        <v>380</v>
      </c>
    </row>
    <row r="207" spans="1:19" x14ac:dyDescent="0.3">
      <c r="A207" t="s">
        <v>1044</v>
      </c>
      <c r="B207">
        <v>70</v>
      </c>
      <c r="C207">
        <v>103</v>
      </c>
      <c r="D207">
        <v>73536</v>
      </c>
      <c r="E207" t="s">
        <v>408</v>
      </c>
      <c r="F207" t="s">
        <v>1045</v>
      </c>
      <c r="G207" t="s">
        <v>113</v>
      </c>
      <c r="H207" t="s">
        <v>409</v>
      </c>
      <c r="I207" t="s">
        <v>410</v>
      </c>
      <c r="J207">
        <v>51</v>
      </c>
      <c r="K207" t="s">
        <v>178</v>
      </c>
      <c r="L207" t="s">
        <v>133</v>
      </c>
      <c r="M207">
        <v>2.5</v>
      </c>
      <c r="N207" t="s">
        <v>979</v>
      </c>
      <c r="O207" t="s">
        <v>113</v>
      </c>
      <c r="P207" t="s">
        <v>380</v>
      </c>
      <c r="Q207" t="s">
        <v>979</v>
      </c>
      <c r="R207" t="s">
        <v>113</v>
      </c>
      <c r="S207" t="s">
        <v>380</v>
      </c>
    </row>
    <row r="208" spans="1:19" x14ac:dyDescent="0.3">
      <c r="A208" t="s">
        <v>1044</v>
      </c>
      <c r="B208">
        <v>70</v>
      </c>
      <c r="C208">
        <v>103</v>
      </c>
      <c r="D208">
        <v>73536</v>
      </c>
      <c r="E208" t="s">
        <v>408</v>
      </c>
      <c r="F208" t="s">
        <v>1045</v>
      </c>
      <c r="G208" t="s">
        <v>113</v>
      </c>
      <c r="H208" t="s">
        <v>409</v>
      </c>
      <c r="I208" t="s">
        <v>411</v>
      </c>
      <c r="J208">
        <v>51</v>
      </c>
      <c r="K208" t="s">
        <v>852</v>
      </c>
      <c r="L208" t="s">
        <v>135</v>
      </c>
      <c r="M208">
        <v>0.25</v>
      </c>
      <c r="N208" t="s">
        <v>979</v>
      </c>
      <c r="O208" t="s">
        <v>113</v>
      </c>
      <c r="P208" t="s">
        <v>380</v>
      </c>
      <c r="Q208" t="s">
        <v>979</v>
      </c>
      <c r="R208" t="s">
        <v>113</v>
      </c>
      <c r="S208" t="s">
        <v>380</v>
      </c>
    </row>
    <row r="209" spans="1:19" x14ac:dyDescent="0.3">
      <c r="A209" t="s">
        <v>1046</v>
      </c>
      <c r="B209">
        <v>70</v>
      </c>
      <c r="C209">
        <v>102</v>
      </c>
      <c r="D209">
        <v>99031</v>
      </c>
      <c r="E209" t="s">
        <v>1047</v>
      </c>
      <c r="F209" t="s">
        <v>1048</v>
      </c>
      <c r="G209" t="s">
        <v>112</v>
      </c>
      <c r="H209" t="s">
        <v>409</v>
      </c>
      <c r="I209" t="s">
        <v>411</v>
      </c>
      <c r="J209">
        <v>62</v>
      </c>
      <c r="K209" t="s">
        <v>488</v>
      </c>
      <c r="L209" t="s">
        <v>853</v>
      </c>
      <c r="M209">
        <v>1</v>
      </c>
      <c r="N209" t="s">
        <v>275</v>
      </c>
      <c r="O209" t="s">
        <v>112</v>
      </c>
      <c r="P209" t="s">
        <v>380</v>
      </c>
      <c r="Q209" t="s">
        <v>275</v>
      </c>
      <c r="R209" t="s">
        <v>113</v>
      </c>
      <c r="S209" t="s">
        <v>380</v>
      </c>
    </row>
    <row r="210" spans="1:19" x14ac:dyDescent="0.3">
      <c r="A210" t="s">
        <v>478</v>
      </c>
      <c r="B210">
        <v>70</v>
      </c>
      <c r="C210">
        <v>102</v>
      </c>
      <c r="D210">
        <v>99061</v>
      </c>
      <c r="E210" t="s">
        <v>678</v>
      </c>
      <c r="F210" t="s">
        <v>1049</v>
      </c>
      <c r="G210" t="s">
        <v>114</v>
      </c>
      <c r="H210" t="s">
        <v>409</v>
      </c>
      <c r="I210" t="s">
        <v>411</v>
      </c>
      <c r="J210">
        <v>62</v>
      </c>
      <c r="K210" t="s">
        <v>809</v>
      </c>
      <c r="L210" t="s">
        <v>810</v>
      </c>
      <c r="M210">
        <v>2.5</v>
      </c>
      <c r="N210" t="s">
        <v>275</v>
      </c>
      <c r="O210" t="s">
        <v>114</v>
      </c>
      <c r="P210" t="s">
        <v>380</v>
      </c>
      <c r="Q210" t="s">
        <v>275</v>
      </c>
      <c r="R210" t="s">
        <v>113</v>
      </c>
      <c r="S210" t="s">
        <v>380</v>
      </c>
    </row>
    <row r="211" spans="1:19" x14ac:dyDescent="0.3">
      <c r="A211" t="s">
        <v>478</v>
      </c>
      <c r="B211">
        <v>70</v>
      </c>
      <c r="C211">
        <v>102</v>
      </c>
      <c r="D211">
        <v>99061</v>
      </c>
      <c r="E211" t="s">
        <v>678</v>
      </c>
      <c r="F211" t="s">
        <v>1049</v>
      </c>
      <c r="G211" t="s">
        <v>114</v>
      </c>
      <c r="H211" t="s">
        <v>409</v>
      </c>
      <c r="I211" t="s">
        <v>411</v>
      </c>
      <c r="J211">
        <v>64</v>
      </c>
      <c r="K211" t="s">
        <v>854</v>
      </c>
      <c r="L211" t="s">
        <v>855</v>
      </c>
      <c r="M211">
        <v>1</v>
      </c>
      <c r="N211" t="s">
        <v>275</v>
      </c>
      <c r="O211" t="s">
        <v>114</v>
      </c>
      <c r="P211" t="s">
        <v>380</v>
      </c>
      <c r="Q211" t="s">
        <v>275</v>
      </c>
      <c r="R211" t="s">
        <v>113</v>
      </c>
      <c r="S211" t="s">
        <v>380</v>
      </c>
    </row>
    <row r="212" spans="1:19" x14ac:dyDescent="0.3">
      <c r="A212" t="s">
        <v>1050</v>
      </c>
      <c r="B212">
        <v>70</v>
      </c>
      <c r="C212">
        <v>102</v>
      </c>
      <c r="D212">
        <v>99061</v>
      </c>
      <c r="E212" t="s">
        <v>681</v>
      </c>
      <c r="F212" t="s">
        <v>1051</v>
      </c>
      <c r="G212" t="s">
        <v>115</v>
      </c>
      <c r="H212" t="s">
        <v>409</v>
      </c>
      <c r="I212" t="s">
        <v>411</v>
      </c>
      <c r="J212">
        <v>62</v>
      </c>
      <c r="K212" t="s">
        <v>809</v>
      </c>
      <c r="L212" t="s">
        <v>810</v>
      </c>
      <c r="M212">
        <v>2.5</v>
      </c>
      <c r="N212" t="s">
        <v>275</v>
      </c>
      <c r="O212" t="s">
        <v>115</v>
      </c>
      <c r="P212" t="s">
        <v>380</v>
      </c>
      <c r="Q212" t="s">
        <v>275</v>
      </c>
      <c r="R212" t="s">
        <v>115</v>
      </c>
      <c r="S212" t="s">
        <v>380</v>
      </c>
    </row>
    <row r="213" spans="1:19" x14ac:dyDescent="0.3">
      <c r="A213" t="s">
        <v>1050</v>
      </c>
      <c r="B213">
        <v>70</v>
      </c>
      <c r="C213">
        <v>102</v>
      </c>
      <c r="D213">
        <v>99061</v>
      </c>
      <c r="E213" t="s">
        <v>681</v>
      </c>
      <c r="F213" t="s">
        <v>1051</v>
      </c>
      <c r="G213" t="s">
        <v>115</v>
      </c>
      <c r="H213" t="s">
        <v>409</v>
      </c>
      <c r="I213" t="s">
        <v>411</v>
      </c>
      <c r="J213">
        <v>64</v>
      </c>
      <c r="K213" t="s">
        <v>854</v>
      </c>
      <c r="L213" t="s">
        <v>855</v>
      </c>
      <c r="M213">
        <v>11</v>
      </c>
      <c r="N213" t="s">
        <v>275</v>
      </c>
      <c r="O213" t="s">
        <v>115</v>
      </c>
      <c r="P213" t="s">
        <v>380</v>
      </c>
      <c r="Q213" t="s">
        <v>275</v>
      </c>
      <c r="R213" t="s">
        <v>115</v>
      </c>
      <c r="S213" t="s">
        <v>380</v>
      </c>
    </row>
    <row r="214" spans="1:19" x14ac:dyDescent="0.3">
      <c r="A214" t="s">
        <v>1052</v>
      </c>
      <c r="B214">
        <v>70</v>
      </c>
      <c r="C214">
        <v>102</v>
      </c>
      <c r="D214">
        <v>99061</v>
      </c>
      <c r="E214" t="s">
        <v>1053</v>
      </c>
      <c r="F214" t="s">
        <v>1054</v>
      </c>
      <c r="G214" t="s">
        <v>113</v>
      </c>
      <c r="H214" t="s">
        <v>409</v>
      </c>
      <c r="I214" t="s">
        <v>411</v>
      </c>
      <c r="J214">
        <v>62</v>
      </c>
      <c r="K214" t="s">
        <v>809</v>
      </c>
      <c r="L214" t="s">
        <v>810</v>
      </c>
      <c r="M214">
        <v>1</v>
      </c>
      <c r="N214" t="s">
        <v>275</v>
      </c>
      <c r="O214" t="s">
        <v>113</v>
      </c>
      <c r="P214" t="s">
        <v>380</v>
      </c>
      <c r="Q214" t="s">
        <v>275</v>
      </c>
      <c r="R214" t="s">
        <v>116</v>
      </c>
      <c r="S214" t="s">
        <v>380</v>
      </c>
    </row>
    <row r="215" spans="1:19" x14ac:dyDescent="0.3">
      <c r="A215" t="s">
        <v>631</v>
      </c>
      <c r="B215">
        <v>70</v>
      </c>
      <c r="C215">
        <v>102</v>
      </c>
      <c r="D215">
        <v>99062</v>
      </c>
      <c r="E215" t="s">
        <v>622</v>
      </c>
      <c r="F215" t="s">
        <v>1055</v>
      </c>
      <c r="G215" t="s">
        <v>112</v>
      </c>
      <c r="H215" t="s">
        <v>409</v>
      </c>
      <c r="I215" t="s">
        <v>411</v>
      </c>
      <c r="J215">
        <v>62</v>
      </c>
      <c r="K215" t="s">
        <v>809</v>
      </c>
      <c r="L215" t="s">
        <v>810</v>
      </c>
      <c r="M215">
        <v>0.5</v>
      </c>
      <c r="N215" t="s">
        <v>275</v>
      </c>
      <c r="O215" t="s">
        <v>112</v>
      </c>
      <c r="P215" t="s">
        <v>380</v>
      </c>
      <c r="Q215" t="s">
        <v>275</v>
      </c>
      <c r="R215" t="s">
        <v>114</v>
      </c>
      <c r="S215" t="s">
        <v>380</v>
      </c>
    </row>
    <row r="216" spans="1:19" x14ac:dyDescent="0.3">
      <c r="A216" t="s">
        <v>631</v>
      </c>
      <c r="B216">
        <v>70</v>
      </c>
      <c r="C216">
        <v>102</v>
      </c>
      <c r="D216">
        <v>99062</v>
      </c>
      <c r="E216" t="s">
        <v>622</v>
      </c>
      <c r="F216" t="s">
        <v>1055</v>
      </c>
      <c r="G216" t="s">
        <v>112</v>
      </c>
      <c r="H216" t="s">
        <v>409</v>
      </c>
      <c r="I216" t="s">
        <v>411</v>
      </c>
      <c r="J216">
        <v>61</v>
      </c>
      <c r="K216" t="s">
        <v>856</v>
      </c>
      <c r="L216" t="s">
        <v>857</v>
      </c>
      <c r="M216">
        <v>5.5</v>
      </c>
      <c r="N216" t="s">
        <v>275</v>
      </c>
      <c r="O216" t="s">
        <v>112</v>
      </c>
      <c r="P216" t="s">
        <v>380</v>
      </c>
      <c r="Q216" t="s">
        <v>275</v>
      </c>
      <c r="R216" t="s">
        <v>114</v>
      </c>
      <c r="S216" t="s">
        <v>380</v>
      </c>
    </row>
    <row r="217" spans="1:19" x14ac:dyDescent="0.3">
      <c r="A217" t="s">
        <v>1056</v>
      </c>
      <c r="B217">
        <v>70</v>
      </c>
      <c r="C217">
        <v>102</v>
      </c>
      <c r="D217">
        <v>99062</v>
      </c>
      <c r="E217" t="s">
        <v>716</v>
      </c>
      <c r="F217" t="s">
        <v>1057</v>
      </c>
      <c r="G217" t="s">
        <v>116</v>
      </c>
      <c r="H217" t="s">
        <v>409</v>
      </c>
      <c r="I217" t="s">
        <v>411</v>
      </c>
      <c r="J217">
        <v>61</v>
      </c>
      <c r="K217" t="s">
        <v>181</v>
      </c>
      <c r="L217" t="s">
        <v>858</v>
      </c>
      <c r="M217">
        <v>16.25</v>
      </c>
      <c r="N217" t="s">
        <v>275</v>
      </c>
      <c r="O217" t="s">
        <v>116</v>
      </c>
      <c r="P217" t="s">
        <v>380</v>
      </c>
      <c r="Q217" t="s">
        <v>275</v>
      </c>
      <c r="R217" t="s">
        <v>114</v>
      </c>
      <c r="S217" t="s">
        <v>380</v>
      </c>
    </row>
    <row r="218" spans="1:19" x14ac:dyDescent="0.3">
      <c r="A218" t="s">
        <v>1058</v>
      </c>
      <c r="B218">
        <v>70</v>
      </c>
      <c r="C218">
        <v>103</v>
      </c>
      <c r="D218">
        <v>70521</v>
      </c>
      <c r="E218" t="s">
        <v>408</v>
      </c>
      <c r="F218" t="s">
        <v>1059</v>
      </c>
      <c r="G218" t="s">
        <v>114</v>
      </c>
      <c r="H218" t="s">
        <v>409</v>
      </c>
      <c r="I218" t="s">
        <v>410</v>
      </c>
      <c r="J218">
        <v>51</v>
      </c>
      <c r="K218" t="s">
        <v>483</v>
      </c>
      <c r="L218" t="s">
        <v>482</v>
      </c>
      <c r="M218">
        <v>4</v>
      </c>
      <c r="N218" t="s">
        <v>979</v>
      </c>
      <c r="O218" t="s">
        <v>114</v>
      </c>
      <c r="P218" t="s">
        <v>380</v>
      </c>
      <c r="Q218" t="s">
        <v>979</v>
      </c>
      <c r="R218" t="s">
        <v>114</v>
      </c>
      <c r="S218" t="s">
        <v>380</v>
      </c>
    </row>
    <row r="219" spans="1:19" x14ac:dyDescent="0.3">
      <c r="A219" t="s">
        <v>1058</v>
      </c>
      <c r="B219">
        <v>70</v>
      </c>
      <c r="C219">
        <v>103</v>
      </c>
      <c r="D219">
        <v>70521</v>
      </c>
      <c r="E219" t="s">
        <v>408</v>
      </c>
      <c r="F219" t="s">
        <v>1059</v>
      </c>
      <c r="G219" t="s">
        <v>114</v>
      </c>
      <c r="H219" t="s">
        <v>409</v>
      </c>
      <c r="I219" t="s">
        <v>410</v>
      </c>
      <c r="J219">
        <v>51</v>
      </c>
      <c r="K219" t="s">
        <v>656</v>
      </c>
      <c r="L219" t="s">
        <v>470</v>
      </c>
      <c r="M219">
        <v>8.5</v>
      </c>
      <c r="N219" t="s">
        <v>979</v>
      </c>
      <c r="O219" t="s">
        <v>114</v>
      </c>
      <c r="P219" t="s">
        <v>380</v>
      </c>
      <c r="Q219" t="s">
        <v>979</v>
      </c>
      <c r="R219" t="s">
        <v>114</v>
      </c>
      <c r="S219" t="s">
        <v>380</v>
      </c>
    </row>
    <row r="220" spans="1:19" x14ac:dyDescent="0.3">
      <c r="A220" t="s">
        <v>1058</v>
      </c>
      <c r="B220">
        <v>70</v>
      </c>
      <c r="C220">
        <v>103</v>
      </c>
      <c r="D220">
        <v>70521</v>
      </c>
      <c r="E220" t="s">
        <v>408</v>
      </c>
      <c r="F220" t="s">
        <v>1059</v>
      </c>
      <c r="G220" t="s">
        <v>114</v>
      </c>
      <c r="H220" t="s">
        <v>409</v>
      </c>
      <c r="I220" t="s">
        <v>411</v>
      </c>
      <c r="J220">
        <v>51</v>
      </c>
      <c r="K220" t="s">
        <v>492</v>
      </c>
      <c r="L220" t="s">
        <v>493</v>
      </c>
      <c r="M220">
        <v>10.5</v>
      </c>
      <c r="N220" t="s">
        <v>979</v>
      </c>
      <c r="O220" t="s">
        <v>114</v>
      </c>
      <c r="P220" t="s">
        <v>380</v>
      </c>
      <c r="Q220" t="s">
        <v>979</v>
      </c>
      <c r="R220" t="s">
        <v>114</v>
      </c>
      <c r="S220" t="s">
        <v>380</v>
      </c>
    </row>
    <row r="221" spans="1:19" x14ac:dyDescent="0.3">
      <c r="A221" t="s">
        <v>1060</v>
      </c>
      <c r="B221">
        <v>70</v>
      </c>
      <c r="C221">
        <v>103</v>
      </c>
      <c r="D221">
        <v>70526</v>
      </c>
      <c r="E221" t="s">
        <v>408</v>
      </c>
      <c r="F221" t="s">
        <v>1061</v>
      </c>
      <c r="G221" t="s">
        <v>115</v>
      </c>
      <c r="H221" t="s">
        <v>409</v>
      </c>
      <c r="I221" t="s">
        <v>410</v>
      </c>
      <c r="J221">
        <v>252</v>
      </c>
      <c r="K221" t="s">
        <v>458</v>
      </c>
      <c r="L221" t="s">
        <v>459</v>
      </c>
      <c r="M221">
        <v>2.75</v>
      </c>
      <c r="N221" t="s">
        <v>979</v>
      </c>
      <c r="O221" t="s">
        <v>115</v>
      </c>
      <c r="P221" t="s">
        <v>380</v>
      </c>
      <c r="Q221" t="s">
        <v>979</v>
      </c>
      <c r="R221" t="s">
        <v>115</v>
      </c>
      <c r="S221" t="s">
        <v>380</v>
      </c>
    </row>
    <row r="222" spans="1:19" x14ac:dyDescent="0.3">
      <c r="A222" t="s">
        <v>1060</v>
      </c>
      <c r="B222">
        <v>70</v>
      </c>
      <c r="C222">
        <v>103</v>
      </c>
      <c r="D222">
        <v>70526</v>
      </c>
      <c r="E222" t="s">
        <v>408</v>
      </c>
      <c r="F222" t="s">
        <v>1061</v>
      </c>
      <c r="G222" t="s">
        <v>115</v>
      </c>
      <c r="H222" t="s">
        <v>409</v>
      </c>
      <c r="I222" t="s">
        <v>410</v>
      </c>
      <c r="J222">
        <v>51</v>
      </c>
      <c r="K222" t="s">
        <v>483</v>
      </c>
      <c r="L222" t="s">
        <v>482</v>
      </c>
      <c r="M222">
        <v>3.75</v>
      </c>
      <c r="N222" t="s">
        <v>979</v>
      </c>
      <c r="O222" t="s">
        <v>115</v>
      </c>
      <c r="P222" t="s">
        <v>380</v>
      </c>
      <c r="Q222" t="s">
        <v>979</v>
      </c>
      <c r="R222" t="s">
        <v>115</v>
      </c>
      <c r="S222" t="s">
        <v>380</v>
      </c>
    </row>
    <row r="223" spans="1:19" x14ac:dyDescent="0.3">
      <c r="A223" t="s">
        <v>1060</v>
      </c>
      <c r="B223">
        <v>70</v>
      </c>
      <c r="C223">
        <v>103</v>
      </c>
      <c r="D223">
        <v>70526</v>
      </c>
      <c r="E223" t="s">
        <v>408</v>
      </c>
      <c r="F223" t="s">
        <v>1061</v>
      </c>
      <c r="G223" t="s">
        <v>115</v>
      </c>
      <c r="H223" t="s">
        <v>409</v>
      </c>
      <c r="I223" t="s">
        <v>410</v>
      </c>
      <c r="J223">
        <v>51</v>
      </c>
      <c r="K223" t="s">
        <v>179</v>
      </c>
      <c r="L223" t="s">
        <v>133</v>
      </c>
      <c r="M223">
        <v>3</v>
      </c>
      <c r="N223" t="s">
        <v>979</v>
      </c>
      <c r="O223" t="s">
        <v>115</v>
      </c>
      <c r="P223" t="s">
        <v>380</v>
      </c>
      <c r="Q223" t="s">
        <v>979</v>
      </c>
      <c r="R223" t="s">
        <v>115</v>
      </c>
      <c r="S223" t="s">
        <v>380</v>
      </c>
    </row>
    <row r="224" spans="1:19" x14ac:dyDescent="0.3">
      <c r="A224" t="s">
        <v>1060</v>
      </c>
      <c r="B224">
        <v>70</v>
      </c>
      <c r="C224">
        <v>103</v>
      </c>
      <c r="D224">
        <v>70526</v>
      </c>
      <c r="E224" t="s">
        <v>408</v>
      </c>
      <c r="F224" t="s">
        <v>1061</v>
      </c>
      <c r="G224" t="s">
        <v>115</v>
      </c>
      <c r="H224" t="s">
        <v>409</v>
      </c>
      <c r="I224" t="s">
        <v>411</v>
      </c>
      <c r="J224">
        <v>252</v>
      </c>
      <c r="K224" t="s">
        <v>460</v>
      </c>
      <c r="L224" t="s">
        <v>461</v>
      </c>
      <c r="M224">
        <v>11.25</v>
      </c>
      <c r="N224" t="s">
        <v>979</v>
      </c>
      <c r="O224" t="s">
        <v>115</v>
      </c>
      <c r="P224" t="s">
        <v>380</v>
      </c>
      <c r="Q224" t="s">
        <v>979</v>
      </c>
      <c r="R224" t="s">
        <v>115</v>
      </c>
      <c r="S224" t="s">
        <v>380</v>
      </c>
    </row>
    <row r="225" spans="1:19" x14ac:dyDescent="0.3">
      <c r="A225" t="s">
        <v>1062</v>
      </c>
      <c r="B225">
        <v>70</v>
      </c>
      <c r="C225">
        <v>103</v>
      </c>
      <c r="D225">
        <v>70531</v>
      </c>
      <c r="E225" t="s">
        <v>408</v>
      </c>
      <c r="F225" t="s">
        <v>1063</v>
      </c>
      <c r="G225" t="s">
        <v>115</v>
      </c>
      <c r="H225" t="s">
        <v>409</v>
      </c>
      <c r="I225" t="s">
        <v>410</v>
      </c>
      <c r="J225">
        <v>51</v>
      </c>
      <c r="K225" t="s">
        <v>469</v>
      </c>
      <c r="L225" t="s">
        <v>470</v>
      </c>
      <c r="M225">
        <v>1.25</v>
      </c>
      <c r="N225" t="s">
        <v>979</v>
      </c>
      <c r="O225" t="s">
        <v>115</v>
      </c>
      <c r="P225" t="s">
        <v>380</v>
      </c>
      <c r="Q225" t="s">
        <v>979</v>
      </c>
      <c r="R225" t="s">
        <v>115</v>
      </c>
      <c r="S225" t="s">
        <v>380</v>
      </c>
    </row>
    <row r="226" spans="1:19" x14ac:dyDescent="0.3">
      <c r="A226" t="s">
        <v>1062</v>
      </c>
      <c r="B226">
        <v>70</v>
      </c>
      <c r="C226">
        <v>103</v>
      </c>
      <c r="D226">
        <v>70531</v>
      </c>
      <c r="E226" t="s">
        <v>408</v>
      </c>
      <c r="F226" t="s">
        <v>1063</v>
      </c>
      <c r="G226" t="s">
        <v>115</v>
      </c>
      <c r="H226" t="s">
        <v>409</v>
      </c>
      <c r="I226" t="s">
        <v>411</v>
      </c>
      <c r="J226">
        <v>51</v>
      </c>
      <c r="K226" t="s">
        <v>657</v>
      </c>
      <c r="L226" t="s">
        <v>135</v>
      </c>
      <c r="M226">
        <v>1.25</v>
      </c>
      <c r="N226" t="s">
        <v>979</v>
      </c>
      <c r="O226" t="s">
        <v>115</v>
      </c>
      <c r="P226" t="s">
        <v>380</v>
      </c>
      <c r="Q226" t="s">
        <v>979</v>
      </c>
      <c r="R226" t="s">
        <v>115</v>
      </c>
      <c r="S226" t="s">
        <v>380</v>
      </c>
    </row>
    <row r="227" spans="1:19" x14ac:dyDescent="0.3">
      <c r="A227" t="s">
        <v>1062</v>
      </c>
      <c r="B227">
        <v>70</v>
      </c>
      <c r="C227">
        <v>103</v>
      </c>
      <c r="D227">
        <v>70531</v>
      </c>
      <c r="E227" t="s">
        <v>408</v>
      </c>
      <c r="F227" t="s">
        <v>1063</v>
      </c>
      <c r="G227" t="s">
        <v>115</v>
      </c>
      <c r="H227" t="s">
        <v>409</v>
      </c>
      <c r="I227" t="s">
        <v>411</v>
      </c>
      <c r="J227">
        <v>51</v>
      </c>
      <c r="K227" t="s">
        <v>658</v>
      </c>
      <c r="L227" t="s">
        <v>493</v>
      </c>
      <c r="M227">
        <v>0.5</v>
      </c>
      <c r="N227" t="s">
        <v>979</v>
      </c>
      <c r="O227" t="s">
        <v>115</v>
      </c>
      <c r="P227" t="s">
        <v>380</v>
      </c>
      <c r="Q227" t="s">
        <v>979</v>
      </c>
      <c r="R227" t="s">
        <v>115</v>
      </c>
      <c r="S227" t="s">
        <v>380</v>
      </c>
    </row>
    <row r="228" spans="1:19" x14ac:dyDescent="0.3">
      <c r="A228" t="s">
        <v>1064</v>
      </c>
      <c r="B228">
        <v>70</v>
      </c>
      <c r="C228">
        <v>103</v>
      </c>
      <c r="D228">
        <v>70552</v>
      </c>
      <c r="E228" t="s">
        <v>408</v>
      </c>
      <c r="F228" t="s">
        <v>1065</v>
      </c>
      <c r="G228" t="s">
        <v>115</v>
      </c>
      <c r="H228" t="s">
        <v>409</v>
      </c>
      <c r="I228" t="s">
        <v>410</v>
      </c>
      <c r="J228">
        <v>51</v>
      </c>
      <c r="K228" t="s">
        <v>481</v>
      </c>
      <c r="L228" t="s">
        <v>482</v>
      </c>
      <c r="M228">
        <v>4</v>
      </c>
      <c r="N228" t="s">
        <v>979</v>
      </c>
      <c r="O228" t="s">
        <v>115</v>
      </c>
      <c r="P228" t="s">
        <v>380</v>
      </c>
      <c r="Q228" t="s">
        <v>979</v>
      </c>
      <c r="R228" t="s">
        <v>115</v>
      </c>
      <c r="S228" t="s">
        <v>380</v>
      </c>
    </row>
    <row r="229" spans="1:19" x14ac:dyDescent="0.3">
      <c r="A229" t="s">
        <v>1064</v>
      </c>
      <c r="B229">
        <v>70</v>
      </c>
      <c r="C229">
        <v>103</v>
      </c>
      <c r="D229">
        <v>70552</v>
      </c>
      <c r="E229" t="s">
        <v>408</v>
      </c>
      <c r="F229" t="s">
        <v>1065</v>
      </c>
      <c r="G229" t="s">
        <v>115</v>
      </c>
      <c r="H229" t="s">
        <v>409</v>
      </c>
      <c r="I229" t="s">
        <v>410</v>
      </c>
      <c r="J229">
        <v>51</v>
      </c>
      <c r="K229" t="s">
        <v>179</v>
      </c>
      <c r="L229" t="s">
        <v>133</v>
      </c>
      <c r="M229">
        <v>0.25</v>
      </c>
      <c r="N229" t="s">
        <v>979</v>
      </c>
      <c r="O229" t="s">
        <v>115</v>
      </c>
      <c r="P229" t="s">
        <v>380</v>
      </c>
      <c r="Q229" t="s">
        <v>979</v>
      </c>
      <c r="R229" t="s">
        <v>115</v>
      </c>
      <c r="S229" t="s">
        <v>380</v>
      </c>
    </row>
    <row r="230" spans="1:19" x14ac:dyDescent="0.3">
      <c r="A230" t="s">
        <v>1064</v>
      </c>
      <c r="B230">
        <v>70</v>
      </c>
      <c r="C230">
        <v>103</v>
      </c>
      <c r="D230">
        <v>70552</v>
      </c>
      <c r="E230" t="s">
        <v>408</v>
      </c>
      <c r="F230" t="s">
        <v>1065</v>
      </c>
      <c r="G230" t="s">
        <v>115</v>
      </c>
      <c r="H230" t="s">
        <v>409</v>
      </c>
      <c r="I230" t="s">
        <v>411</v>
      </c>
      <c r="J230">
        <v>51</v>
      </c>
      <c r="K230" t="s">
        <v>650</v>
      </c>
      <c r="L230" t="s">
        <v>135</v>
      </c>
      <c r="M230">
        <v>0.75</v>
      </c>
      <c r="N230" t="s">
        <v>979</v>
      </c>
      <c r="O230" t="s">
        <v>115</v>
      </c>
      <c r="P230" t="s">
        <v>380</v>
      </c>
      <c r="Q230" t="s">
        <v>979</v>
      </c>
      <c r="R230" t="s">
        <v>115</v>
      </c>
      <c r="S230" t="s">
        <v>380</v>
      </c>
    </row>
    <row r="231" spans="1:19" x14ac:dyDescent="0.3">
      <c r="A231" t="s">
        <v>1064</v>
      </c>
      <c r="B231">
        <v>70</v>
      </c>
      <c r="C231">
        <v>103</v>
      </c>
      <c r="D231">
        <v>70552</v>
      </c>
      <c r="E231" t="s">
        <v>408</v>
      </c>
      <c r="F231" t="s">
        <v>1065</v>
      </c>
      <c r="G231" t="s">
        <v>115</v>
      </c>
      <c r="H231" t="s">
        <v>409</v>
      </c>
      <c r="I231" t="s">
        <v>411</v>
      </c>
      <c r="J231">
        <v>51</v>
      </c>
      <c r="K231" t="s">
        <v>859</v>
      </c>
      <c r="L231" t="s">
        <v>493</v>
      </c>
      <c r="M231">
        <v>4.25</v>
      </c>
      <c r="N231" t="s">
        <v>979</v>
      </c>
      <c r="O231" t="s">
        <v>115</v>
      </c>
      <c r="P231" t="s">
        <v>380</v>
      </c>
      <c r="Q231" t="s">
        <v>979</v>
      </c>
      <c r="R231" t="s">
        <v>115</v>
      </c>
      <c r="S231" t="s">
        <v>380</v>
      </c>
    </row>
    <row r="232" spans="1:19" x14ac:dyDescent="0.3">
      <c r="A232" t="s">
        <v>1066</v>
      </c>
      <c r="B232">
        <v>70</v>
      </c>
      <c r="C232">
        <v>103</v>
      </c>
      <c r="D232">
        <v>73567</v>
      </c>
      <c r="E232" t="s">
        <v>408</v>
      </c>
      <c r="F232" t="s">
        <v>1067</v>
      </c>
      <c r="G232" t="s">
        <v>112</v>
      </c>
      <c r="H232" t="s">
        <v>420</v>
      </c>
      <c r="I232" t="s">
        <v>411</v>
      </c>
      <c r="J232">
        <v>61</v>
      </c>
      <c r="K232" t="s">
        <v>668</v>
      </c>
      <c r="L232" t="s">
        <v>814</v>
      </c>
      <c r="M232">
        <v>0.25</v>
      </c>
      <c r="N232" t="s">
        <v>979</v>
      </c>
      <c r="O232" t="s">
        <v>112</v>
      </c>
      <c r="P232" t="s">
        <v>360</v>
      </c>
      <c r="Q232" t="s">
        <v>979</v>
      </c>
      <c r="R232" t="s">
        <v>112</v>
      </c>
      <c r="S232" t="s">
        <v>360</v>
      </c>
    </row>
    <row r="233" spans="1:19" x14ac:dyDescent="0.3">
      <c r="A233" t="s">
        <v>1068</v>
      </c>
      <c r="B233">
        <v>70</v>
      </c>
      <c r="C233">
        <v>103</v>
      </c>
      <c r="D233">
        <v>70608</v>
      </c>
      <c r="E233" t="s">
        <v>408</v>
      </c>
      <c r="F233" t="s">
        <v>1069</v>
      </c>
      <c r="G233" t="s">
        <v>113</v>
      </c>
      <c r="H233" t="s">
        <v>409</v>
      </c>
      <c r="I233" t="s">
        <v>411</v>
      </c>
      <c r="J233">
        <v>56</v>
      </c>
      <c r="K233" t="s">
        <v>649</v>
      </c>
      <c r="L233" t="s">
        <v>794</v>
      </c>
      <c r="M233">
        <v>2</v>
      </c>
      <c r="N233" t="s">
        <v>979</v>
      </c>
      <c r="O233" t="s">
        <v>113</v>
      </c>
      <c r="P233" t="s">
        <v>380</v>
      </c>
      <c r="Q233" t="s">
        <v>979</v>
      </c>
      <c r="R233" t="s">
        <v>116</v>
      </c>
      <c r="S233" t="s">
        <v>380</v>
      </c>
    </row>
    <row r="234" spans="1:19" x14ac:dyDescent="0.3">
      <c r="A234" t="s">
        <v>1068</v>
      </c>
      <c r="B234">
        <v>70</v>
      </c>
      <c r="C234">
        <v>103</v>
      </c>
      <c r="D234">
        <v>70608</v>
      </c>
      <c r="E234" t="s">
        <v>408</v>
      </c>
      <c r="F234" t="s">
        <v>1069</v>
      </c>
      <c r="G234" t="s">
        <v>113</v>
      </c>
      <c r="H234" t="s">
        <v>409</v>
      </c>
      <c r="I234" t="s">
        <v>410</v>
      </c>
      <c r="J234">
        <v>52</v>
      </c>
      <c r="K234" t="s">
        <v>498</v>
      </c>
      <c r="L234" t="s">
        <v>497</v>
      </c>
      <c r="M234">
        <v>15.5</v>
      </c>
      <c r="N234" t="s">
        <v>979</v>
      </c>
      <c r="O234" t="s">
        <v>113</v>
      </c>
      <c r="P234" t="s">
        <v>380</v>
      </c>
      <c r="Q234" t="s">
        <v>979</v>
      </c>
      <c r="R234" t="s">
        <v>116</v>
      </c>
      <c r="S234" t="s">
        <v>380</v>
      </c>
    </row>
    <row r="235" spans="1:19" x14ac:dyDescent="0.3">
      <c r="A235" t="s">
        <v>1068</v>
      </c>
      <c r="B235">
        <v>70</v>
      </c>
      <c r="C235">
        <v>103</v>
      </c>
      <c r="D235">
        <v>70608</v>
      </c>
      <c r="E235" t="s">
        <v>408</v>
      </c>
      <c r="F235" t="s">
        <v>1069</v>
      </c>
      <c r="G235" t="s">
        <v>113</v>
      </c>
      <c r="H235" t="s">
        <v>409</v>
      </c>
      <c r="I235" t="s">
        <v>410</v>
      </c>
      <c r="J235">
        <v>51</v>
      </c>
      <c r="K235" t="s">
        <v>179</v>
      </c>
      <c r="L235" t="s">
        <v>133</v>
      </c>
      <c r="M235">
        <v>17.25</v>
      </c>
      <c r="N235" t="s">
        <v>979</v>
      </c>
      <c r="O235" t="s">
        <v>113</v>
      </c>
      <c r="P235" t="s">
        <v>380</v>
      </c>
      <c r="Q235" t="s">
        <v>979</v>
      </c>
      <c r="R235" t="s">
        <v>116</v>
      </c>
      <c r="S235" t="s">
        <v>380</v>
      </c>
    </row>
    <row r="236" spans="1:19" x14ac:dyDescent="0.3">
      <c r="A236" t="s">
        <v>1068</v>
      </c>
      <c r="B236">
        <v>70</v>
      </c>
      <c r="C236">
        <v>103</v>
      </c>
      <c r="D236">
        <v>70608</v>
      </c>
      <c r="E236" t="s">
        <v>408</v>
      </c>
      <c r="F236" t="s">
        <v>1069</v>
      </c>
      <c r="G236" t="s">
        <v>113</v>
      </c>
      <c r="H236" t="s">
        <v>409</v>
      </c>
      <c r="I236" t="s">
        <v>411</v>
      </c>
      <c r="J236">
        <v>52</v>
      </c>
      <c r="K236" t="s">
        <v>499</v>
      </c>
      <c r="L236" t="s">
        <v>860</v>
      </c>
      <c r="M236">
        <v>16</v>
      </c>
      <c r="N236" t="s">
        <v>979</v>
      </c>
      <c r="O236" t="s">
        <v>113</v>
      </c>
      <c r="P236" t="s">
        <v>380</v>
      </c>
      <c r="Q236" t="s">
        <v>979</v>
      </c>
      <c r="R236" t="s">
        <v>116</v>
      </c>
      <c r="S236" t="s">
        <v>380</v>
      </c>
    </row>
    <row r="237" spans="1:19" x14ac:dyDescent="0.3">
      <c r="A237" t="s">
        <v>1068</v>
      </c>
      <c r="B237">
        <v>70</v>
      </c>
      <c r="C237">
        <v>103</v>
      </c>
      <c r="D237">
        <v>70608</v>
      </c>
      <c r="E237" t="s">
        <v>408</v>
      </c>
      <c r="F237" t="s">
        <v>1069</v>
      </c>
      <c r="G237" t="s">
        <v>113</v>
      </c>
      <c r="H237" t="s">
        <v>409</v>
      </c>
      <c r="I237" t="s">
        <v>411</v>
      </c>
      <c r="J237">
        <v>51</v>
      </c>
      <c r="K237" t="s">
        <v>183</v>
      </c>
      <c r="L237" t="s">
        <v>136</v>
      </c>
      <c r="M237">
        <v>12.75</v>
      </c>
      <c r="N237" t="s">
        <v>979</v>
      </c>
      <c r="O237" t="s">
        <v>113</v>
      </c>
      <c r="P237" t="s">
        <v>380</v>
      </c>
      <c r="Q237" t="s">
        <v>979</v>
      </c>
      <c r="R237" t="s">
        <v>116</v>
      </c>
      <c r="S237" t="s">
        <v>380</v>
      </c>
    </row>
    <row r="238" spans="1:19" x14ac:dyDescent="0.3">
      <c r="A238" t="s">
        <v>1070</v>
      </c>
      <c r="B238">
        <v>70</v>
      </c>
      <c r="C238">
        <v>103</v>
      </c>
      <c r="D238">
        <v>70644</v>
      </c>
      <c r="E238" t="s">
        <v>408</v>
      </c>
      <c r="F238" t="s">
        <v>1071</v>
      </c>
      <c r="G238" t="s">
        <v>115</v>
      </c>
      <c r="H238" t="s">
        <v>409</v>
      </c>
      <c r="I238" t="s">
        <v>411</v>
      </c>
      <c r="J238">
        <v>256</v>
      </c>
      <c r="K238" t="s">
        <v>661</v>
      </c>
      <c r="L238" t="s">
        <v>805</v>
      </c>
      <c r="M238">
        <v>2.75</v>
      </c>
      <c r="N238" t="s">
        <v>979</v>
      </c>
      <c r="O238" t="s">
        <v>115</v>
      </c>
      <c r="P238" t="s">
        <v>380</v>
      </c>
      <c r="Q238" t="s">
        <v>979</v>
      </c>
      <c r="R238" t="s">
        <v>115</v>
      </c>
      <c r="S238" t="s">
        <v>380</v>
      </c>
    </row>
    <row r="239" spans="1:19" x14ac:dyDescent="0.3">
      <c r="A239" t="s">
        <v>1070</v>
      </c>
      <c r="B239">
        <v>70</v>
      </c>
      <c r="C239">
        <v>103</v>
      </c>
      <c r="D239">
        <v>70644</v>
      </c>
      <c r="E239" t="s">
        <v>408</v>
      </c>
      <c r="F239" t="s">
        <v>1071</v>
      </c>
      <c r="G239" t="s">
        <v>115</v>
      </c>
      <c r="H239" t="s">
        <v>409</v>
      </c>
      <c r="I239" t="s">
        <v>411</v>
      </c>
      <c r="J239">
        <v>56</v>
      </c>
      <c r="K239" t="s">
        <v>649</v>
      </c>
      <c r="L239" t="s">
        <v>794</v>
      </c>
      <c r="M239">
        <v>7.25</v>
      </c>
      <c r="N239" t="s">
        <v>979</v>
      </c>
      <c r="O239" t="s">
        <v>115</v>
      </c>
      <c r="P239" t="s">
        <v>380</v>
      </c>
      <c r="Q239" t="s">
        <v>979</v>
      </c>
      <c r="R239" t="s">
        <v>115</v>
      </c>
      <c r="S239" t="s">
        <v>380</v>
      </c>
    </row>
    <row r="240" spans="1:19" x14ac:dyDescent="0.3">
      <c r="A240" t="s">
        <v>1070</v>
      </c>
      <c r="B240">
        <v>70</v>
      </c>
      <c r="C240">
        <v>103</v>
      </c>
      <c r="D240">
        <v>70644</v>
      </c>
      <c r="E240" t="s">
        <v>408</v>
      </c>
      <c r="F240" t="s">
        <v>1071</v>
      </c>
      <c r="G240" t="s">
        <v>115</v>
      </c>
      <c r="H240" t="s">
        <v>409</v>
      </c>
      <c r="I240" t="s">
        <v>410</v>
      </c>
      <c r="J240">
        <v>51</v>
      </c>
      <c r="K240" t="s">
        <v>481</v>
      </c>
      <c r="L240" t="s">
        <v>482</v>
      </c>
      <c r="M240">
        <v>6.5</v>
      </c>
      <c r="N240" t="s">
        <v>979</v>
      </c>
      <c r="O240" t="s">
        <v>115</v>
      </c>
      <c r="P240" t="s">
        <v>380</v>
      </c>
      <c r="Q240" t="s">
        <v>979</v>
      </c>
      <c r="R240" t="s">
        <v>115</v>
      </c>
      <c r="S240" t="s">
        <v>380</v>
      </c>
    </row>
    <row r="241" spans="1:19" x14ac:dyDescent="0.3">
      <c r="A241" t="s">
        <v>1070</v>
      </c>
      <c r="B241">
        <v>70</v>
      </c>
      <c r="C241">
        <v>103</v>
      </c>
      <c r="D241">
        <v>70644</v>
      </c>
      <c r="E241" t="s">
        <v>408</v>
      </c>
      <c r="F241" t="s">
        <v>1071</v>
      </c>
      <c r="G241" t="s">
        <v>115</v>
      </c>
      <c r="H241" t="s">
        <v>409</v>
      </c>
      <c r="I241" t="s">
        <v>410</v>
      </c>
      <c r="J241">
        <v>51</v>
      </c>
      <c r="K241" t="s">
        <v>483</v>
      </c>
      <c r="L241" t="s">
        <v>482</v>
      </c>
      <c r="M241">
        <v>5</v>
      </c>
      <c r="N241" t="s">
        <v>979</v>
      </c>
      <c r="O241" t="s">
        <v>115</v>
      </c>
      <c r="P241" t="s">
        <v>380</v>
      </c>
      <c r="Q241" t="s">
        <v>979</v>
      </c>
      <c r="R241" t="s">
        <v>115</v>
      </c>
      <c r="S241" t="s">
        <v>380</v>
      </c>
    </row>
    <row r="242" spans="1:19" x14ac:dyDescent="0.3">
      <c r="A242" t="s">
        <v>1070</v>
      </c>
      <c r="B242">
        <v>70</v>
      </c>
      <c r="C242">
        <v>103</v>
      </c>
      <c r="D242">
        <v>70644</v>
      </c>
      <c r="E242" t="s">
        <v>408</v>
      </c>
      <c r="F242" t="s">
        <v>1071</v>
      </c>
      <c r="G242" t="s">
        <v>115</v>
      </c>
      <c r="H242" t="s">
        <v>409</v>
      </c>
      <c r="I242" t="s">
        <v>410</v>
      </c>
      <c r="J242">
        <v>51</v>
      </c>
      <c r="K242" t="s">
        <v>179</v>
      </c>
      <c r="L242" t="s">
        <v>133</v>
      </c>
      <c r="M242">
        <v>4.25</v>
      </c>
      <c r="N242" t="s">
        <v>979</v>
      </c>
      <c r="O242" t="s">
        <v>115</v>
      </c>
      <c r="P242" t="s">
        <v>380</v>
      </c>
      <c r="Q242" t="s">
        <v>979</v>
      </c>
      <c r="R242" t="s">
        <v>115</v>
      </c>
      <c r="S242" t="s">
        <v>380</v>
      </c>
    </row>
    <row r="243" spans="1:19" x14ac:dyDescent="0.3">
      <c r="A243" t="s">
        <v>1070</v>
      </c>
      <c r="B243">
        <v>70</v>
      </c>
      <c r="C243">
        <v>103</v>
      </c>
      <c r="D243">
        <v>70644</v>
      </c>
      <c r="E243" t="s">
        <v>408</v>
      </c>
      <c r="F243" t="s">
        <v>1071</v>
      </c>
      <c r="G243" t="s">
        <v>115</v>
      </c>
      <c r="H243" t="s">
        <v>409</v>
      </c>
      <c r="I243" t="s">
        <v>411</v>
      </c>
      <c r="J243">
        <v>51</v>
      </c>
      <c r="K243" t="s">
        <v>183</v>
      </c>
      <c r="L243" t="s">
        <v>136</v>
      </c>
      <c r="M243">
        <v>6.25</v>
      </c>
      <c r="N243" t="s">
        <v>979</v>
      </c>
      <c r="O243" t="s">
        <v>115</v>
      </c>
      <c r="P243" t="s">
        <v>380</v>
      </c>
      <c r="Q243" t="s">
        <v>979</v>
      </c>
      <c r="R243" t="s">
        <v>115</v>
      </c>
      <c r="S243" t="s">
        <v>380</v>
      </c>
    </row>
    <row r="244" spans="1:19" x14ac:dyDescent="0.3">
      <c r="A244" t="s">
        <v>1070</v>
      </c>
      <c r="B244">
        <v>70</v>
      </c>
      <c r="C244">
        <v>103</v>
      </c>
      <c r="D244">
        <v>70644</v>
      </c>
      <c r="E244" t="s">
        <v>408</v>
      </c>
      <c r="F244" t="s">
        <v>1071</v>
      </c>
      <c r="G244" t="s">
        <v>115</v>
      </c>
      <c r="H244" t="s">
        <v>409</v>
      </c>
      <c r="I244" t="s">
        <v>410</v>
      </c>
      <c r="J244">
        <v>51</v>
      </c>
      <c r="K244" t="s">
        <v>861</v>
      </c>
      <c r="L244" t="s">
        <v>862</v>
      </c>
      <c r="M244">
        <v>0.75</v>
      </c>
      <c r="N244" t="s">
        <v>979</v>
      </c>
      <c r="O244" t="s">
        <v>115</v>
      </c>
      <c r="P244" t="s">
        <v>380</v>
      </c>
      <c r="Q244" t="s">
        <v>979</v>
      </c>
      <c r="R244" t="s">
        <v>115</v>
      </c>
      <c r="S244" t="s">
        <v>380</v>
      </c>
    </row>
    <row r="245" spans="1:19" x14ac:dyDescent="0.3">
      <c r="A245" t="s">
        <v>1072</v>
      </c>
      <c r="B245">
        <v>70</v>
      </c>
      <c r="C245">
        <v>103</v>
      </c>
      <c r="D245">
        <v>70665</v>
      </c>
      <c r="E245" t="s">
        <v>408</v>
      </c>
      <c r="F245" t="s">
        <v>1073</v>
      </c>
      <c r="G245" t="s">
        <v>115</v>
      </c>
      <c r="H245" t="s">
        <v>409</v>
      </c>
      <c r="I245" t="s">
        <v>410</v>
      </c>
      <c r="J245">
        <v>51</v>
      </c>
      <c r="K245" t="s">
        <v>179</v>
      </c>
      <c r="L245" t="s">
        <v>133</v>
      </c>
      <c r="M245">
        <v>5</v>
      </c>
      <c r="N245" t="s">
        <v>979</v>
      </c>
      <c r="O245" t="s">
        <v>115</v>
      </c>
      <c r="P245" t="s">
        <v>380</v>
      </c>
      <c r="Q245" t="s">
        <v>979</v>
      </c>
      <c r="R245" t="s">
        <v>115</v>
      </c>
      <c r="S245" t="s">
        <v>380</v>
      </c>
    </row>
    <row r="246" spans="1:19" x14ac:dyDescent="0.3">
      <c r="A246" t="s">
        <v>1072</v>
      </c>
      <c r="B246">
        <v>70</v>
      </c>
      <c r="C246">
        <v>103</v>
      </c>
      <c r="D246">
        <v>70665</v>
      </c>
      <c r="E246" t="s">
        <v>408</v>
      </c>
      <c r="F246" t="s">
        <v>1073</v>
      </c>
      <c r="G246" t="s">
        <v>115</v>
      </c>
      <c r="H246" t="s">
        <v>409</v>
      </c>
      <c r="I246" t="s">
        <v>411</v>
      </c>
      <c r="J246">
        <v>51</v>
      </c>
      <c r="K246" t="s">
        <v>484</v>
      </c>
      <c r="L246" t="s">
        <v>491</v>
      </c>
      <c r="M246">
        <v>7.75</v>
      </c>
      <c r="N246" t="s">
        <v>979</v>
      </c>
      <c r="O246" t="s">
        <v>115</v>
      </c>
      <c r="P246" t="s">
        <v>380</v>
      </c>
      <c r="Q246" t="s">
        <v>979</v>
      </c>
      <c r="R246" t="s">
        <v>115</v>
      </c>
      <c r="S246" t="s">
        <v>380</v>
      </c>
    </row>
    <row r="247" spans="1:19" x14ac:dyDescent="0.3">
      <c r="A247" t="s">
        <v>1074</v>
      </c>
      <c r="B247">
        <v>70</v>
      </c>
      <c r="C247">
        <v>103</v>
      </c>
      <c r="D247">
        <v>70790</v>
      </c>
      <c r="E247" t="s">
        <v>408</v>
      </c>
      <c r="F247" t="s">
        <v>1075</v>
      </c>
      <c r="G247" t="s">
        <v>112</v>
      </c>
      <c r="H247" t="s">
        <v>409</v>
      </c>
      <c r="I247" t="s">
        <v>411</v>
      </c>
      <c r="J247">
        <v>55</v>
      </c>
      <c r="K247" t="s">
        <v>863</v>
      </c>
      <c r="L247" t="s">
        <v>864</v>
      </c>
      <c r="M247">
        <v>1</v>
      </c>
      <c r="N247" t="s">
        <v>979</v>
      </c>
      <c r="O247" t="s">
        <v>112</v>
      </c>
      <c r="P247" t="s">
        <v>380</v>
      </c>
      <c r="Q247" t="s">
        <v>979</v>
      </c>
      <c r="R247" t="s">
        <v>112</v>
      </c>
      <c r="S247" t="s">
        <v>380</v>
      </c>
    </row>
    <row r="248" spans="1:19" x14ac:dyDescent="0.3">
      <c r="A248" t="s">
        <v>1074</v>
      </c>
      <c r="B248">
        <v>70</v>
      </c>
      <c r="C248">
        <v>103</v>
      </c>
      <c r="D248">
        <v>70790</v>
      </c>
      <c r="E248" t="s">
        <v>408</v>
      </c>
      <c r="F248" t="s">
        <v>1075</v>
      </c>
      <c r="G248" t="s">
        <v>112</v>
      </c>
      <c r="H248" t="s">
        <v>409</v>
      </c>
      <c r="I248" t="s">
        <v>411</v>
      </c>
      <c r="J248">
        <v>55</v>
      </c>
      <c r="K248" t="s">
        <v>865</v>
      </c>
      <c r="L248" t="s">
        <v>866</v>
      </c>
      <c r="M248">
        <v>1</v>
      </c>
      <c r="N248" t="s">
        <v>979</v>
      </c>
      <c r="O248" t="s">
        <v>112</v>
      </c>
      <c r="P248" t="s">
        <v>380</v>
      </c>
      <c r="Q248" t="s">
        <v>979</v>
      </c>
      <c r="R248" t="s">
        <v>112</v>
      </c>
      <c r="S248" t="s">
        <v>380</v>
      </c>
    </row>
    <row r="249" spans="1:19" x14ac:dyDescent="0.3">
      <c r="A249" t="s">
        <v>1074</v>
      </c>
      <c r="B249">
        <v>70</v>
      </c>
      <c r="C249">
        <v>103</v>
      </c>
      <c r="D249">
        <v>70790</v>
      </c>
      <c r="E249" t="s">
        <v>408</v>
      </c>
      <c r="F249" t="s">
        <v>1075</v>
      </c>
      <c r="G249" t="s">
        <v>112</v>
      </c>
      <c r="H249" t="s">
        <v>409</v>
      </c>
      <c r="I249" t="s">
        <v>410</v>
      </c>
      <c r="J249">
        <v>52</v>
      </c>
      <c r="K249" t="s">
        <v>808</v>
      </c>
      <c r="L249" t="s">
        <v>497</v>
      </c>
      <c r="M249">
        <v>8.75</v>
      </c>
      <c r="N249" t="s">
        <v>979</v>
      </c>
      <c r="O249" t="s">
        <v>112</v>
      </c>
      <c r="P249" t="s">
        <v>380</v>
      </c>
      <c r="Q249" t="s">
        <v>979</v>
      </c>
      <c r="R249" t="s">
        <v>112</v>
      </c>
      <c r="S249" t="s">
        <v>380</v>
      </c>
    </row>
    <row r="250" spans="1:19" x14ac:dyDescent="0.3">
      <c r="A250" t="s">
        <v>1074</v>
      </c>
      <c r="B250">
        <v>70</v>
      </c>
      <c r="C250">
        <v>103</v>
      </c>
      <c r="D250">
        <v>70790</v>
      </c>
      <c r="E250" t="s">
        <v>408</v>
      </c>
      <c r="F250" t="s">
        <v>1075</v>
      </c>
      <c r="G250" t="s">
        <v>112</v>
      </c>
      <c r="H250" t="s">
        <v>409</v>
      </c>
      <c r="I250" t="s">
        <v>411</v>
      </c>
      <c r="J250">
        <v>52</v>
      </c>
      <c r="K250" t="s">
        <v>867</v>
      </c>
      <c r="L250" t="s">
        <v>860</v>
      </c>
      <c r="M250">
        <v>7.75</v>
      </c>
      <c r="N250" t="s">
        <v>979</v>
      </c>
      <c r="O250" t="s">
        <v>112</v>
      </c>
      <c r="P250" t="s">
        <v>380</v>
      </c>
      <c r="Q250" t="s">
        <v>979</v>
      </c>
      <c r="R250" t="s">
        <v>112</v>
      </c>
      <c r="S250" t="s">
        <v>380</v>
      </c>
    </row>
    <row r="251" spans="1:19" x14ac:dyDescent="0.3">
      <c r="A251" t="s">
        <v>500</v>
      </c>
      <c r="B251">
        <v>70</v>
      </c>
      <c r="C251">
        <v>103</v>
      </c>
      <c r="D251">
        <v>71008</v>
      </c>
      <c r="E251" t="s">
        <v>408</v>
      </c>
      <c r="F251" t="s">
        <v>1076</v>
      </c>
      <c r="G251" t="s">
        <v>114</v>
      </c>
      <c r="H251" t="s">
        <v>409</v>
      </c>
      <c r="I251" t="s">
        <v>411</v>
      </c>
      <c r="J251">
        <v>56</v>
      </c>
      <c r="K251" t="s">
        <v>815</v>
      </c>
      <c r="L251" t="s">
        <v>480</v>
      </c>
      <c r="M251">
        <v>1.5</v>
      </c>
      <c r="N251" t="s">
        <v>979</v>
      </c>
      <c r="O251" t="s">
        <v>114</v>
      </c>
      <c r="P251" t="s">
        <v>380</v>
      </c>
      <c r="Q251" t="s">
        <v>979</v>
      </c>
      <c r="R251" t="s">
        <v>114</v>
      </c>
      <c r="S251" t="s">
        <v>380</v>
      </c>
    </row>
    <row r="252" spans="1:19" x14ac:dyDescent="0.3">
      <c r="A252" t="s">
        <v>500</v>
      </c>
      <c r="B252">
        <v>70</v>
      </c>
      <c r="C252">
        <v>103</v>
      </c>
      <c r="D252">
        <v>71008</v>
      </c>
      <c r="E252" t="s">
        <v>408</v>
      </c>
      <c r="F252" t="s">
        <v>1076</v>
      </c>
      <c r="G252" t="s">
        <v>114</v>
      </c>
      <c r="H252" t="s">
        <v>409</v>
      </c>
      <c r="I252" t="s">
        <v>410</v>
      </c>
      <c r="J252">
        <v>52</v>
      </c>
      <c r="K252" t="s">
        <v>498</v>
      </c>
      <c r="L252" t="s">
        <v>497</v>
      </c>
      <c r="M252">
        <v>8.75</v>
      </c>
      <c r="N252" t="s">
        <v>979</v>
      </c>
      <c r="O252" t="s">
        <v>114</v>
      </c>
      <c r="P252" t="s">
        <v>380</v>
      </c>
      <c r="Q252" t="s">
        <v>979</v>
      </c>
      <c r="R252" t="s">
        <v>114</v>
      </c>
      <c r="S252" t="s">
        <v>380</v>
      </c>
    </row>
    <row r="253" spans="1:19" x14ac:dyDescent="0.3">
      <c r="A253" t="s">
        <v>500</v>
      </c>
      <c r="B253">
        <v>70</v>
      </c>
      <c r="C253">
        <v>103</v>
      </c>
      <c r="D253">
        <v>71008</v>
      </c>
      <c r="E253" t="s">
        <v>408</v>
      </c>
      <c r="F253" t="s">
        <v>1076</v>
      </c>
      <c r="G253" t="s">
        <v>114</v>
      </c>
      <c r="H253" t="s">
        <v>409</v>
      </c>
      <c r="I253" t="s">
        <v>411</v>
      </c>
      <c r="J253">
        <v>52</v>
      </c>
      <c r="K253" t="s">
        <v>867</v>
      </c>
      <c r="L253" t="s">
        <v>860</v>
      </c>
      <c r="M253">
        <v>8</v>
      </c>
      <c r="N253" t="s">
        <v>979</v>
      </c>
      <c r="O253" t="s">
        <v>114</v>
      </c>
      <c r="P253" t="s">
        <v>380</v>
      </c>
      <c r="Q253" t="s">
        <v>979</v>
      </c>
      <c r="R253" t="s">
        <v>114</v>
      </c>
      <c r="S253" t="s">
        <v>380</v>
      </c>
    </row>
    <row r="254" spans="1:19" x14ac:dyDescent="0.3">
      <c r="A254" t="s">
        <v>1077</v>
      </c>
      <c r="B254">
        <v>70</v>
      </c>
      <c r="C254">
        <v>103</v>
      </c>
      <c r="D254">
        <v>71115</v>
      </c>
      <c r="E254" t="s">
        <v>408</v>
      </c>
      <c r="F254" t="s">
        <v>1078</v>
      </c>
      <c r="G254" t="s">
        <v>113</v>
      </c>
      <c r="H254" t="s">
        <v>409</v>
      </c>
      <c r="I254" t="s">
        <v>411</v>
      </c>
      <c r="J254">
        <v>56</v>
      </c>
      <c r="K254" t="s">
        <v>649</v>
      </c>
      <c r="L254" t="s">
        <v>794</v>
      </c>
      <c r="M254">
        <v>3.5</v>
      </c>
      <c r="N254" t="s">
        <v>979</v>
      </c>
      <c r="O254" t="s">
        <v>113</v>
      </c>
      <c r="P254" t="s">
        <v>380</v>
      </c>
      <c r="Q254" t="s">
        <v>979</v>
      </c>
      <c r="R254" t="s">
        <v>113</v>
      </c>
      <c r="S254" t="s">
        <v>380</v>
      </c>
    </row>
    <row r="255" spans="1:19" x14ac:dyDescent="0.3">
      <c r="A255" t="s">
        <v>1077</v>
      </c>
      <c r="B255">
        <v>70</v>
      </c>
      <c r="C255">
        <v>103</v>
      </c>
      <c r="D255">
        <v>71115</v>
      </c>
      <c r="E255" t="s">
        <v>408</v>
      </c>
      <c r="F255" t="s">
        <v>1078</v>
      </c>
      <c r="G255" t="s">
        <v>113</v>
      </c>
      <c r="H255" t="s">
        <v>409</v>
      </c>
      <c r="I255" t="s">
        <v>410</v>
      </c>
      <c r="J255">
        <v>51</v>
      </c>
      <c r="K255" t="s">
        <v>481</v>
      </c>
      <c r="L255" t="s">
        <v>482</v>
      </c>
      <c r="M255">
        <v>16.5</v>
      </c>
      <c r="N255" t="s">
        <v>979</v>
      </c>
      <c r="O255" t="s">
        <v>113</v>
      </c>
      <c r="P255" t="s">
        <v>380</v>
      </c>
      <c r="Q255" t="s">
        <v>979</v>
      </c>
      <c r="R255" t="s">
        <v>113</v>
      </c>
      <c r="S255" t="s">
        <v>380</v>
      </c>
    </row>
    <row r="256" spans="1:19" x14ac:dyDescent="0.3">
      <c r="A256" t="s">
        <v>1077</v>
      </c>
      <c r="B256">
        <v>70</v>
      </c>
      <c r="C256">
        <v>103</v>
      </c>
      <c r="D256">
        <v>71115</v>
      </c>
      <c r="E256" t="s">
        <v>408</v>
      </c>
      <c r="F256" t="s">
        <v>1078</v>
      </c>
      <c r="G256" t="s">
        <v>113</v>
      </c>
      <c r="H256" t="s">
        <v>409</v>
      </c>
      <c r="I256" t="s">
        <v>411</v>
      </c>
      <c r="J256">
        <v>51</v>
      </c>
      <c r="K256" t="s">
        <v>182</v>
      </c>
      <c r="L256" t="s">
        <v>491</v>
      </c>
      <c r="M256">
        <v>8</v>
      </c>
      <c r="N256" t="s">
        <v>979</v>
      </c>
      <c r="O256" t="s">
        <v>113</v>
      </c>
      <c r="P256" t="s">
        <v>380</v>
      </c>
      <c r="Q256" t="s">
        <v>979</v>
      </c>
      <c r="R256" t="s">
        <v>113</v>
      </c>
      <c r="S256" t="s">
        <v>380</v>
      </c>
    </row>
    <row r="257" spans="1:19" x14ac:dyDescent="0.3">
      <c r="A257" t="s">
        <v>1077</v>
      </c>
      <c r="B257">
        <v>70</v>
      </c>
      <c r="C257">
        <v>103</v>
      </c>
      <c r="D257">
        <v>71115</v>
      </c>
      <c r="E257" t="s">
        <v>408</v>
      </c>
      <c r="F257" t="s">
        <v>1078</v>
      </c>
      <c r="G257" t="s">
        <v>113</v>
      </c>
      <c r="H257" t="s">
        <v>409</v>
      </c>
      <c r="I257" t="s">
        <v>411</v>
      </c>
      <c r="J257">
        <v>51</v>
      </c>
      <c r="K257" t="s">
        <v>659</v>
      </c>
      <c r="L257" t="s">
        <v>493</v>
      </c>
      <c r="M257">
        <v>2.5</v>
      </c>
      <c r="N257" t="s">
        <v>979</v>
      </c>
      <c r="O257" t="s">
        <v>113</v>
      </c>
      <c r="P257" t="s">
        <v>380</v>
      </c>
      <c r="Q257" t="s">
        <v>979</v>
      </c>
      <c r="R257" t="s">
        <v>113</v>
      </c>
      <c r="S257" t="s">
        <v>380</v>
      </c>
    </row>
    <row r="258" spans="1:19" x14ac:dyDescent="0.3">
      <c r="A258" t="s">
        <v>1079</v>
      </c>
      <c r="B258">
        <v>70</v>
      </c>
      <c r="C258">
        <v>103</v>
      </c>
      <c r="D258">
        <v>71278</v>
      </c>
      <c r="E258" t="s">
        <v>408</v>
      </c>
      <c r="F258" t="s">
        <v>1080</v>
      </c>
      <c r="G258" t="s">
        <v>112</v>
      </c>
      <c r="H258" t="s">
        <v>409</v>
      </c>
      <c r="I258" t="s">
        <v>411</v>
      </c>
      <c r="J258">
        <v>61</v>
      </c>
      <c r="K258" t="s">
        <v>811</v>
      </c>
      <c r="L258" t="s">
        <v>812</v>
      </c>
      <c r="M258">
        <v>9</v>
      </c>
      <c r="N258" t="s">
        <v>979</v>
      </c>
      <c r="O258" t="s">
        <v>112</v>
      </c>
      <c r="P258" t="s">
        <v>380</v>
      </c>
      <c r="Q258" t="s">
        <v>979</v>
      </c>
      <c r="R258" t="s">
        <v>112</v>
      </c>
      <c r="S258" t="s">
        <v>380</v>
      </c>
    </row>
    <row r="259" spans="1:19" x14ac:dyDescent="0.3">
      <c r="A259" t="s">
        <v>1081</v>
      </c>
      <c r="B259">
        <v>70</v>
      </c>
      <c r="C259">
        <v>103</v>
      </c>
      <c r="D259">
        <v>73122</v>
      </c>
      <c r="E259" t="s">
        <v>408</v>
      </c>
      <c r="F259" t="s">
        <v>1082</v>
      </c>
      <c r="G259" t="s">
        <v>114</v>
      </c>
      <c r="H259" t="s">
        <v>409</v>
      </c>
      <c r="I259" t="s">
        <v>410</v>
      </c>
      <c r="J259">
        <v>252</v>
      </c>
      <c r="K259" t="s">
        <v>458</v>
      </c>
      <c r="L259" t="s">
        <v>459</v>
      </c>
      <c r="M259">
        <v>10</v>
      </c>
      <c r="N259" t="s">
        <v>979</v>
      </c>
      <c r="O259" t="s">
        <v>114</v>
      </c>
      <c r="P259" t="s">
        <v>380</v>
      </c>
      <c r="Q259" t="s">
        <v>979</v>
      </c>
      <c r="R259" t="s">
        <v>114</v>
      </c>
      <c r="S259" t="s">
        <v>380</v>
      </c>
    </row>
    <row r="260" spans="1:19" x14ac:dyDescent="0.3">
      <c r="A260" t="s">
        <v>1081</v>
      </c>
      <c r="B260">
        <v>70</v>
      </c>
      <c r="C260">
        <v>103</v>
      </c>
      <c r="D260">
        <v>73122</v>
      </c>
      <c r="E260" t="s">
        <v>408</v>
      </c>
      <c r="F260" t="s">
        <v>1082</v>
      </c>
      <c r="G260" t="s">
        <v>114</v>
      </c>
      <c r="H260" t="s">
        <v>409</v>
      </c>
      <c r="I260" t="s">
        <v>410</v>
      </c>
      <c r="J260">
        <v>51</v>
      </c>
      <c r="K260" t="s">
        <v>483</v>
      </c>
      <c r="L260" t="s">
        <v>482</v>
      </c>
      <c r="M260">
        <v>1.25</v>
      </c>
      <c r="N260" t="s">
        <v>979</v>
      </c>
      <c r="O260" t="s">
        <v>114</v>
      </c>
      <c r="P260" t="s">
        <v>380</v>
      </c>
      <c r="Q260" t="s">
        <v>979</v>
      </c>
      <c r="R260" t="s">
        <v>114</v>
      </c>
      <c r="S260" t="s">
        <v>380</v>
      </c>
    </row>
    <row r="261" spans="1:19" x14ac:dyDescent="0.3">
      <c r="A261" t="s">
        <v>1081</v>
      </c>
      <c r="B261">
        <v>70</v>
      </c>
      <c r="C261">
        <v>103</v>
      </c>
      <c r="D261">
        <v>73122</v>
      </c>
      <c r="E261" t="s">
        <v>408</v>
      </c>
      <c r="F261" t="s">
        <v>1082</v>
      </c>
      <c r="G261" t="s">
        <v>114</v>
      </c>
      <c r="H261" t="s">
        <v>409</v>
      </c>
      <c r="I261" t="s">
        <v>411</v>
      </c>
      <c r="J261">
        <v>252</v>
      </c>
      <c r="K261" t="s">
        <v>460</v>
      </c>
      <c r="L261" t="s">
        <v>461</v>
      </c>
      <c r="M261">
        <v>9</v>
      </c>
      <c r="N261" t="s">
        <v>979</v>
      </c>
      <c r="O261" t="s">
        <v>114</v>
      </c>
      <c r="P261" t="s">
        <v>380</v>
      </c>
      <c r="Q261" t="s">
        <v>979</v>
      </c>
      <c r="R261" t="s">
        <v>114</v>
      </c>
      <c r="S261" t="s">
        <v>380</v>
      </c>
    </row>
    <row r="262" spans="1:19" x14ac:dyDescent="0.3">
      <c r="A262" t="s">
        <v>1083</v>
      </c>
      <c r="B262">
        <v>70</v>
      </c>
      <c r="C262">
        <v>103</v>
      </c>
      <c r="D262">
        <v>73333</v>
      </c>
      <c r="E262" t="s">
        <v>408</v>
      </c>
      <c r="F262" t="s">
        <v>1084</v>
      </c>
      <c r="G262" t="s">
        <v>116</v>
      </c>
      <c r="H262" t="s">
        <v>409</v>
      </c>
      <c r="I262" t="s">
        <v>410</v>
      </c>
      <c r="J262">
        <v>51</v>
      </c>
      <c r="K262" t="s">
        <v>469</v>
      </c>
      <c r="L262" t="s">
        <v>470</v>
      </c>
      <c r="M262">
        <v>0.75</v>
      </c>
      <c r="N262" t="s">
        <v>979</v>
      </c>
      <c r="O262" t="s">
        <v>116</v>
      </c>
      <c r="P262" t="s">
        <v>380</v>
      </c>
      <c r="Q262" t="s">
        <v>979</v>
      </c>
      <c r="R262" t="s">
        <v>116</v>
      </c>
      <c r="S262" t="s">
        <v>380</v>
      </c>
    </row>
    <row r="263" spans="1:19" x14ac:dyDescent="0.3">
      <c r="A263" t="s">
        <v>1083</v>
      </c>
      <c r="B263">
        <v>70</v>
      </c>
      <c r="C263">
        <v>103</v>
      </c>
      <c r="D263">
        <v>73333</v>
      </c>
      <c r="E263" t="s">
        <v>408</v>
      </c>
      <c r="F263" t="s">
        <v>1084</v>
      </c>
      <c r="G263" t="s">
        <v>116</v>
      </c>
      <c r="H263" t="s">
        <v>409</v>
      </c>
      <c r="I263" t="s">
        <v>411</v>
      </c>
      <c r="J263">
        <v>51</v>
      </c>
      <c r="K263" t="s">
        <v>471</v>
      </c>
      <c r="L263" t="s">
        <v>136</v>
      </c>
      <c r="M263">
        <v>1.25</v>
      </c>
      <c r="N263" t="s">
        <v>979</v>
      </c>
      <c r="O263" t="s">
        <v>116</v>
      </c>
      <c r="P263" t="s">
        <v>380</v>
      </c>
      <c r="Q263" t="s">
        <v>979</v>
      </c>
      <c r="R263" t="s">
        <v>116</v>
      </c>
      <c r="S263" t="s">
        <v>380</v>
      </c>
    </row>
    <row r="264" spans="1:19" x14ac:dyDescent="0.3">
      <c r="A264" t="s">
        <v>1083</v>
      </c>
      <c r="B264">
        <v>70</v>
      </c>
      <c r="C264">
        <v>103</v>
      </c>
      <c r="D264">
        <v>73333</v>
      </c>
      <c r="E264" t="s">
        <v>408</v>
      </c>
      <c r="F264" t="s">
        <v>1084</v>
      </c>
      <c r="G264" t="s">
        <v>116</v>
      </c>
      <c r="H264" t="s">
        <v>409</v>
      </c>
      <c r="I264" t="s">
        <v>411</v>
      </c>
      <c r="J264">
        <v>51</v>
      </c>
      <c r="K264" t="s">
        <v>489</v>
      </c>
      <c r="L264" t="s">
        <v>798</v>
      </c>
      <c r="M264">
        <v>3.5</v>
      </c>
      <c r="N264" t="s">
        <v>979</v>
      </c>
      <c r="O264" t="s">
        <v>116</v>
      </c>
      <c r="P264" t="s">
        <v>380</v>
      </c>
      <c r="Q264" t="s">
        <v>979</v>
      </c>
      <c r="R264" t="s">
        <v>116</v>
      </c>
      <c r="S264" t="s">
        <v>380</v>
      </c>
    </row>
    <row r="265" spans="1:19" x14ac:dyDescent="0.3">
      <c r="A265" t="s">
        <v>1085</v>
      </c>
      <c r="B265">
        <v>70</v>
      </c>
      <c r="C265">
        <v>103</v>
      </c>
      <c r="D265">
        <v>73341</v>
      </c>
      <c r="E265" t="s">
        <v>408</v>
      </c>
      <c r="F265" t="s">
        <v>1086</v>
      </c>
      <c r="G265" t="s">
        <v>113</v>
      </c>
      <c r="H265" t="s">
        <v>409</v>
      </c>
      <c r="I265" t="s">
        <v>410</v>
      </c>
      <c r="J265">
        <v>51</v>
      </c>
      <c r="K265" t="s">
        <v>656</v>
      </c>
      <c r="L265" t="s">
        <v>470</v>
      </c>
      <c r="M265">
        <v>10.25</v>
      </c>
      <c r="N265" t="s">
        <v>979</v>
      </c>
      <c r="O265" t="s">
        <v>113</v>
      </c>
      <c r="P265" t="s">
        <v>380</v>
      </c>
      <c r="Q265" t="s">
        <v>979</v>
      </c>
      <c r="R265" t="s">
        <v>116</v>
      </c>
      <c r="S265" t="s">
        <v>380</v>
      </c>
    </row>
    <row r="266" spans="1:19" x14ac:dyDescent="0.3">
      <c r="A266" t="s">
        <v>1087</v>
      </c>
      <c r="B266">
        <v>70</v>
      </c>
      <c r="C266">
        <v>103</v>
      </c>
      <c r="D266">
        <v>73585</v>
      </c>
      <c r="E266" t="s">
        <v>408</v>
      </c>
      <c r="F266" t="s">
        <v>1088</v>
      </c>
      <c r="G266" t="s">
        <v>113</v>
      </c>
      <c r="H266" t="s">
        <v>409</v>
      </c>
      <c r="I266" t="s">
        <v>411</v>
      </c>
      <c r="J266">
        <v>55</v>
      </c>
      <c r="K266" t="s">
        <v>450</v>
      </c>
      <c r="L266" t="s">
        <v>799</v>
      </c>
      <c r="M266">
        <v>0.75</v>
      </c>
      <c r="N266" t="s">
        <v>979</v>
      </c>
      <c r="O266" t="s">
        <v>113</v>
      </c>
      <c r="P266" t="s">
        <v>380</v>
      </c>
      <c r="Q266" t="s">
        <v>979</v>
      </c>
      <c r="R266" t="s">
        <v>113</v>
      </c>
      <c r="S266" t="s">
        <v>380</v>
      </c>
    </row>
    <row r="267" spans="1:19" x14ac:dyDescent="0.3">
      <c r="A267" t="s">
        <v>1087</v>
      </c>
      <c r="B267">
        <v>70</v>
      </c>
      <c r="C267">
        <v>103</v>
      </c>
      <c r="D267">
        <v>73585</v>
      </c>
      <c r="E267" t="s">
        <v>408</v>
      </c>
      <c r="F267" t="s">
        <v>1088</v>
      </c>
      <c r="G267" t="s">
        <v>113</v>
      </c>
      <c r="H267" t="s">
        <v>409</v>
      </c>
      <c r="I267" t="s">
        <v>410</v>
      </c>
      <c r="J267">
        <v>51</v>
      </c>
      <c r="K267" t="s">
        <v>481</v>
      </c>
      <c r="L267" t="s">
        <v>482</v>
      </c>
      <c r="M267">
        <v>2.25</v>
      </c>
      <c r="N267" t="s">
        <v>979</v>
      </c>
      <c r="O267" t="s">
        <v>113</v>
      </c>
      <c r="P267" t="s">
        <v>380</v>
      </c>
      <c r="Q267" t="s">
        <v>979</v>
      </c>
      <c r="R267" t="s">
        <v>113</v>
      </c>
      <c r="S267" t="s">
        <v>380</v>
      </c>
    </row>
    <row r="268" spans="1:19" x14ac:dyDescent="0.3">
      <c r="A268" t="s">
        <v>1087</v>
      </c>
      <c r="B268">
        <v>70</v>
      </c>
      <c r="C268">
        <v>103</v>
      </c>
      <c r="D268">
        <v>73585</v>
      </c>
      <c r="E268" t="s">
        <v>408</v>
      </c>
      <c r="F268" t="s">
        <v>1088</v>
      </c>
      <c r="G268" t="s">
        <v>113</v>
      </c>
      <c r="H268" t="s">
        <v>409</v>
      </c>
      <c r="I268" t="s">
        <v>411</v>
      </c>
      <c r="J268">
        <v>51</v>
      </c>
      <c r="K268" t="s">
        <v>652</v>
      </c>
      <c r="L268" t="s">
        <v>136</v>
      </c>
      <c r="M268">
        <v>1</v>
      </c>
      <c r="N268" t="s">
        <v>979</v>
      </c>
      <c r="O268" t="s">
        <v>113</v>
      </c>
      <c r="P268" t="s">
        <v>380</v>
      </c>
      <c r="Q268" t="s">
        <v>979</v>
      </c>
      <c r="R268" t="s">
        <v>113</v>
      </c>
      <c r="S268" t="s">
        <v>380</v>
      </c>
    </row>
    <row r="269" spans="1:19" x14ac:dyDescent="0.3">
      <c r="A269" t="s">
        <v>1087</v>
      </c>
      <c r="B269">
        <v>70</v>
      </c>
      <c r="C269">
        <v>103</v>
      </c>
      <c r="D269">
        <v>73585</v>
      </c>
      <c r="E269" t="s">
        <v>408</v>
      </c>
      <c r="F269" t="s">
        <v>1088</v>
      </c>
      <c r="G269" t="s">
        <v>113</v>
      </c>
      <c r="H269" t="s">
        <v>409</v>
      </c>
      <c r="I269" t="s">
        <v>411</v>
      </c>
      <c r="J269">
        <v>51</v>
      </c>
      <c r="K269" t="s">
        <v>645</v>
      </c>
      <c r="L269" t="s">
        <v>798</v>
      </c>
      <c r="M269">
        <v>1.5</v>
      </c>
      <c r="N269" t="s">
        <v>979</v>
      </c>
      <c r="O269" t="s">
        <v>113</v>
      </c>
      <c r="P269" t="s">
        <v>380</v>
      </c>
      <c r="Q269" t="s">
        <v>979</v>
      </c>
      <c r="R269" t="s">
        <v>113</v>
      </c>
      <c r="S269" t="s">
        <v>380</v>
      </c>
    </row>
    <row r="270" spans="1:19" x14ac:dyDescent="0.3">
      <c r="A270" t="s">
        <v>1089</v>
      </c>
      <c r="B270">
        <v>70</v>
      </c>
      <c r="C270">
        <v>103</v>
      </c>
      <c r="D270">
        <v>73593</v>
      </c>
      <c r="E270" t="s">
        <v>408</v>
      </c>
      <c r="F270" t="s">
        <v>1090</v>
      </c>
      <c r="G270" t="s">
        <v>114</v>
      </c>
      <c r="H270" t="s">
        <v>409</v>
      </c>
      <c r="I270" t="s">
        <v>410</v>
      </c>
      <c r="J270">
        <v>51</v>
      </c>
      <c r="K270" t="s">
        <v>868</v>
      </c>
      <c r="L270" t="s">
        <v>869</v>
      </c>
      <c r="M270">
        <v>5.25</v>
      </c>
      <c r="N270" t="s">
        <v>979</v>
      </c>
      <c r="O270" t="s">
        <v>114</v>
      </c>
      <c r="P270" t="s">
        <v>380</v>
      </c>
      <c r="Q270" t="s">
        <v>979</v>
      </c>
      <c r="R270" t="s">
        <v>114</v>
      </c>
      <c r="S270" t="s">
        <v>380</v>
      </c>
    </row>
    <row r="271" spans="1:19" x14ac:dyDescent="0.3">
      <c r="A271" t="s">
        <v>1089</v>
      </c>
      <c r="B271">
        <v>70</v>
      </c>
      <c r="C271">
        <v>103</v>
      </c>
      <c r="D271">
        <v>73593</v>
      </c>
      <c r="E271" t="s">
        <v>408</v>
      </c>
      <c r="F271" t="s">
        <v>1090</v>
      </c>
      <c r="G271" t="s">
        <v>114</v>
      </c>
      <c r="H271" t="s">
        <v>409</v>
      </c>
      <c r="I271" t="s">
        <v>410</v>
      </c>
      <c r="J271">
        <v>51</v>
      </c>
      <c r="K271" t="s">
        <v>194</v>
      </c>
      <c r="L271" t="s">
        <v>134</v>
      </c>
      <c r="M271">
        <v>7</v>
      </c>
      <c r="N271" t="s">
        <v>979</v>
      </c>
      <c r="O271" t="s">
        <v>114</v>
      </c>
      <c r="P271" t="s">
        <v>380</v>
      </c>
      <c r="Q271" t="s">
        <v>979</v>
      </c>
      <c r="R271" t="s">
        <v>114</v>
      </c>
      <c r="S271" t="s">
        <v>380</v>
      </c>
    </row>
    <row r="272" spans="1:19" x14ac:dyDescent="0.3">
      <c r="A272" t="s">
        <v>1091</v>
      </c>
      <c r="B272">
        <v>70</v>
      </c>
      <c r="C272">
        <v>103</v>
      </c>
      <c r="D272">
        <v>99052</v>
      </c>
      <c r="E272" t="s">
        <v>414</v>
      </c>
      <c r="F272" t="s">
        <v>1092</v>
      </c>
      <c r="G272" t="s">
        <v>114</v>
      </c>
      <c r="H272" t="s">
        <v>409</v>
      </c>
      <c r="I272" t="s">
        <v>410</v>
      </c>
      <c r="J272">
        <v>252</v>
      </c>
      <c r="K272" t="s">
        <v>654</v>
      </c>
      <c r="L272" t="s">
        <v>459</v>
      </c>
      <c r="M272">
        <v>1.5</v>
      </c>
      <c r="N272" t="s">
        <v>979</v>
      </c>
      <c r="O272" t="s">
        <v>114</v>
      </c>
      <c r="P272" t="s">
        <v>380</v>
      </c>
      <c r="Q272" t="s">
        <v>979</v>
      </c>
      <c r="R272" t="s">
        <v>114</v>
      </c>
      <c r="S272" t="s">
        <v>380</v>
      </c>
    </row>
    <row r="273" spans="1:19" x14ac:dyDescent="0.3">
      <c r="A273" t="s">
        <v>1091</v>
      </c>
      <c r="B273">
        <v>70</v>
      </c>
      <c r="C273">
        <v>103</v>
      </c>
      <c r="D273">
        <v>99052</v>
      </c>
      <c r="E273" t="s">
        <v>414</v>
      </c>
      <c r="F273" t="s">
        <v>1092</v>
      </c>
      <c r="G273" t="s">
        <v>114</v>
      </c>
      <c r="H273" t="s">
        <v>409</v>
      </c>
      <c r="I273" t="s">
        <v>411</v>
      </c>
      <c r="J273">
        <v>252</v>
      </c>
      <c r="K273" t="s">
        <v>655</v>
      </c>
      <c r="L273" t="s">
        <v>461</v>
      </c>
      <c r="M273">
        <v>0.25</v>
      </c>
      <c r="N273" t="s">
        <v>979</v>
      </c>
      <c r="O273" t="s">
        <v>114</v>
      </c>
      <c r="P273" t="s">
        <v>380</v>
      </c>
      <c r="Q273" t="s">
        <v>979</v>
      </c>
      <c r="R273" t="s">
        <v>114</v>
      </c>
      <c r="S273" t="s">
        <v>380</v>
      </c>
    </row>
    <row r="274" spans="1:19" x14ac:dyDescent="0.3">
      <c r="A274" t="s">
        <v>1091</v>
      </c>
      <c r="B274">
        <v>70</v>
      </c>
      <c r="C274">
        <v>103</v>
      </c>
      <c r="D274">
        <v>99052</v>
      </c>
      <c r="E274" t="s">
        <v>414</v>
      </c>
      <c r="F274" t="s">
        <v>1092</v>
      </c>
      <c r="G274" t="s">
        <v>114</v>
      </c>
      <c r="H274" t="s">
        <v>409</v>
      </c>
      <c r="I274" t="s">
        <v>411</v>
      </c>
      <c r="J274">
        <v>252</v>
      </c>
      <c r="K274" t="s">
        <v>813</v>
      </c>
      <c r="L274" t="s">
        <v>463</v>
      </c>
      <c r="M274">
        <v>1</v>
      </c>
      <c r="N274" t="s">
        <v>979</v>
      </c>
      <c r="O274" t="s">
        <v>114</v>
      </c>
      <c r="P274" t="s">
        <v>380</v>
      </c>
      <c r="Q274" t="s">
        <v>979</v>
      </c>
      <c r="R274" t="s">
        <v>114</v>
      </c>
      <c r="S274" t="s">
        <v>380</v>
      </c>
    </row>
    <row r="275" spans="1:19" x14ac:dyDescent="0.3">
      <c r="A275" t="s">
        <v>1093</v>
      </c>
      <c r="B275">
        <v>70</v>
      </c>
      <c r="C275">
        <v>103</v>
      </c>
      <c r="D275">
        <v>99061</v>
      </c>
      <c r="E275" t="s">
        <v>770</v>
      </c>
      <c r="F275" t="s">
        <v>1094</v>
      </c>
      <c r="G275" t="s">
        <v>114</v>
      </c>
      <c r="H275" t="s">
        <v>409</v>
      </c>
      <c r="I275" t="s">
        <v>411</v>
      </c>
      <c r="J275">
        <v>62</v>
      </c>
      <c r="K275" t="s">
        <v>809</v>
      </c>
      <c r="L275" t="s">
        <v>810</v>
      </c>
      <c r="M275">
        <v>11.5</v>
      </c>
      <c r="N275" t="s">
        <v>979</v>
      </c>
      <c r="O275" t="s">
        <v>114</v>
      </c>
      <c r="P275" t="s">
        <v>380</v>
      </c>
      <c r="Q275" t="s">
        <v>979</v>
      </c>
      <c r="R275" t="s">
        <v>114</v>
      </c>
      <c r="S275" t="s">
        <v>380</v>
      </c>
    </row>
    <row r="276" spans="1:19" x14ac:dyDescent="0.3">
      <c r="A276" t="s">
        <v>782</v>
      </c>
      <c r="B276">
        <v>70</v>
      </c>
      <c r="C276">
        <v>103</v>
      </c>
      <c r="D276">
        <v>99061</v>
      </c>
      <c r="E276" t="s">
        <v>1095</v>
      </c>
      <c r="F276" t="s">
        <v>1096</v>
      </c>
      <c r="G276" t="s">
        <v>112</v>
      </c>
      <c r="H276" t="s">
        <v>409</v>
      </c>
      <c r="I276" t="s">
        <v>411</v>
      </c>
      <c r="J276">
        <v>62</v>
      </c>
      <c r="K276" t="s">
        <v>809</v>
      </c>
      <c r="L276" t="s">
        <v>810</v>
      </c>
      <c r="M276">
        <v>9.75</v>
      </c>
      <c r="N276" t="s">
        <v>979</v>
      </c>
      <c r="O276" t="s">
        <v>112</v>
      </c>
      <c r="P276" t="s">
        <v>380</v>
      </c>
      <c r="Q276" t="s">
        <v>979</v>
      </c>
      <c r="R276" t="s">
        <v>112</v>
      </c>
      <c r="S276" t="s">
        <v>380</v>
      </c>
    </row>
    <row r="277" spans="1:19" x14ac:dyDescent="0.3">
      <c r="A277" t="s">
        <v>1097</v>
      </c>
      <c r="B277">
        <v>70</v>
      </c>
      <c r="C277">
        <v>103</v>
      </c>
      <c r="D277">
        <v>99193</v>
      </c>
      <c r="E277" t="s">
        <v>440</v>
      </c>
      <c r="F277" t="s">
        <v>1098</v>
      </c>
      <c r="G277" t="s">
        <v>112</v>
      </c>
      <c r="H277" t="s">
        <v>409</v>
      </c>
      <c r="I277" t="s">
        <v>410</v>
      </c>
      <c r="J277">
        <v>252</v>
      </c>
      <c r="K277" t="s">
        <v>870</v>
      </c>
      <c r="L277" t="s">
        <v>459</v>
      </c>
      <c r="M277">
        <v>4.5</v>
      </c>
      <c r="N277" t="s">
        <v>979</v>
      </c>
      <c r="O277" t="s">
        <v>112</v>
      </c>
      <c r="P277" t="s">
        <v>380</v>
      </c>
      <c r="Q277" t="s">
        <v>979</v>
      </c>
      <c r="R277" t="s">
        <v>112</v>
      </c>
      <c r="S277" t="s">
        <v>380</v>
      </c>
    </row>
    <row r="278" spans="1:19" x14ac:dyDescent="0.3">
      <c r="A278" t="s">
        <v>1097</v>
      </c>
      <c r="B278">
        <v>70</v>
      </c>
      <c r="C278">
        <v>103</v>
      </c>
      <c r="D278">
        <v>99193</v>
      </c>
      <c r="E278" t="s">
        <v>440</v>
      </c>
      <c r="F278" t="s">
        <v>1098</v>
      </c>
      <c r="G278" t="s">
        <v>112</v>
      </c>
      <c r="H278" t="s">
        <v>409</v>
      </c>
      <c r="I278" t="s">
        <v>411</v>
      </c>
      <c r="J278">
        <v>252</v>
      </c>
      <c r="K278" t="s">
        <v>662</v>
      </c>
      <c r="L278" t="s">
        <v>461</v>
      </c>
      <c r="M278">
        <v>4.75</v>
      </c>
      <c r="N278" t="s">
        <v>979</v>
      </c>
      <c r="O278" t="s">
        <v>112</v>
      </c>
      <c r="P278" t="s">
        <v>380</v>
      </c>
      <c r="Q278" t="s">
        <v>979</v>
      </c>
      <c r="R278" t="s">
        <v>112</v>
      </c>
      <c r="S278" t="s">
        <v>380</v>
      </c>
    </row>
    <row r="279" spans="1:19" x14ac:dyDescent="0.3">
      <c r="A279" t="s">
        <v>1099</v>
      </c>
      <c r="B279">
        <v>70</v>
      </c>
      <c r="C279">
        <v>103</v>
      </c>
      <c r="D279">
        <v>99213</v>
      </c>
      <c r="E279" t="s">
        <v>413</v>
      </c>
      <c r="F279" t="s">
        <v>1100</v>
      </c>
      <c r="G279" t="s">
        <v>112</v>
      </c>
      <c r="H279" t="s">
        <v>409</v>
      </c>
      <c r="I279" t="s">
        <v>410</v>
      </c>
      <c r="J279">
        <v>51</v>
      </c>
      <c r="K279" t="s">
        <v>481</v>
      </c>
      <c r="L279" t="s">
        <v>482</v>
      </c>
      <c r="M279">
        <v>4.25</v>
      </c>
      <c r="N279" t="s">
        <v>979</v>
      </c>
      <c r="O279" t="s">
        <v>112</v>
      </c>
      <c r="P279" t="s">
        <v>380</v>
      </c>
      <c r="Q279" t="s">
        <v>979</v>
      </c>
      <c r="R279" t="s">
        <v>112</v>
      </c>
      <c r="S279" t="s">
        <v>380</v>
      </c>
    </row>
    <row r="280" spans="1:19" x14ac:dyDescent="0.3">
      <c r="A280" t="s">
        <v>1099</v>
      </c>
      <c r="B280">
        <v>70</v>
      </c>
      <c r="C280">
        <v>103</v>
      </c>
      <c r="D280">
        <v>99213</v>
      </c>
      <c r="E280" t="s">
        <v>413</v>
      </c>
      <c r="F280" t="s">
        <v>1100</v>
      </c>
      <c r="G280" t="s">
        <v>112</v>
      </c>
      <c r="H280" t="s">
        <v>409</v>
      </c>
      <c r="I280" t="s">
        <v>410</v>
      </c>
      <c r="J280">
        <v>51</v>
      </c>
      <c r="K280" t="s">
        <v>487</v>
      </c>
      <c r="L280" t="s">
        <v>133</v>
      </c>
      <c r="M280">
        <v>22.5</v>
      </c>
      <c r="N280" t="s">
        <v>979</v>
      </c>
      <c r="O280" t="s">
        <v>112</v>
      </c>
      <c r="P280" t="s">
        <v>380</v>
      </c>
      <c r="Q280" t="s">
        <v>979</v>
      </c>
      <c r="R280" t="s">
        <v>112</v>
      </c>
      <c r="S280" t="s">
        <v>380</v>
      </c>
    </row>
    <row r="281" spans="1:19" x14ac:dyDescent="0.3">
      <c r="A281" t="s">
        <v>1099</v>
      </c>
      <c r="B281">
        <v>70</v>
      </c>
      <c r="C281">
        <v>103</v>
      </c>
      <c r="D281">
        <v>99213</v>
      </c>
      <c r="E281" t="s">
        <v>413</v>
      </c>
      <c r="F281" t="s">
        <v>1100</v>
      </c>
      <c r="G281" t="s">
        <v>112</v>
      </c>
      <c r="H281" t="s">
        <v>409</v>
      </c>
      <c r="I281" t="s">
        <v>411</v>
      </c>
      <c r="J281">
        <v>51</v>
      </c>
      <c r="K281" t="s">
        <v>182</v>
      </c>
      <c r="L281" t="s">
        <v>491</v>
      </c>
      <c r="M281">
        <v>10.5</v>
      </c>
      <c r="N281" t="s">
        <v>979</v>
      </c>
      <c r="O281" t="s">
        <v>112</v>
      </c>
      <c r="P281" t="s">
        <v>380</v>
      </c>
      <c r="Q281" t="s">
        <v>979</v>
      </c>
      <c r="R281" t="s">
        <v>112</v>
      </c>
      <c r="S281" t="s">
        <v>380</v>
      </c>
    </row>
    <row r="282" spans="1:19" x14ac:dyDescent="0.3">
      <c r="A282" t="s">
        <v>1099</v>
      </c>
      <c r="B282">
        <v>70</v>
      </c>
      <c r="C282">
        <v>103</v>
      </c>
      <c r="D282">
        <v>99213</v>
      </c>
      <c r="E282" t="s">
        <v>413</v>
      </c>
      <c r="F282" t="s">
        <v>1100</v>
      </c>
      <c r="G282" t="s">
        <v>112</v>
      </c>
      <c r="H282" t="s">
        <v>409</v>
      </c>
      <c r="I282" t="s">
        <v>411</v>
      </c>
      <c r="J282">
        <v>51</v>
      </c>
      <c r="K282" t="s">
        <v>486</v>
      </c>
      <c r="L282" t="s">
        <v>493</v>
      </c>
      <c r="M282">
        <v>5.25</v>
      </c>
      <c r="N282" t="s">
        <v>979</v>
      </c>
      <c r="O282" t="s">
        <v>112</v>
      </c>
      <c r="P282" t="s">
        <v>380</v>
      </c>
      <c r="Q282" t="s">
        <v>979</v>
      </c>
      <c r="R282" t="s">
        <v>112</v>
      </c>
      <c r="S282" t="s">
        <v>380</v>
      </c>
    </row>
    <row r="283" spans="1:19" x14ac:dyDescent="0.3">
      <c r="A283" t="s">
        <v>1099</v>
      </c>
      <c r="B283">
        <v>70</v>
      </c>
      <c r="C283">
        <v>103</v>
      </c>
      <c r="D283">
        <v>99213</v>
      </c>
      <c r="E283" t="s">
        <v>413</v>
      </c>
      <c r="F283" t="s">
        <v>1100</v>
      </c>
      <c r="G283" t="s">
        <v>112</v>
      </c>
      <c r="H283" t="s">
        <v>409</v>
      </c>
      <c r="I283" t="s">
        <v>411</v>
      </c>
      <c r="J283">
        <v>51</v>
      </c>
      <c r="K283" t="s">
        <v>659</v>
      </c>
      <c r="L283" t="s">
        <v>493</v>
      </c>
      <c r="M283">
        <v>28</v>
      </c>
      <c r="N283" t="s">
        <v>979</v>
      </c>
      <c r="O283" t="s">
        <v>112</v>
      </c>
      <c r="P283" t="s">
        <v>380</v>
      </c>
      <c r="Q283" t="s">
        <v>979</v>
      </c>
      <c r="R283" t="s">
        <v>112</v>
      </c>
      <c r="S283" t="s">
        <v>380</v>
      </c>
    </row>
    <row r="284" spans="1:19" x14ac:dyDescent="0.3">
      <c r="A284" t="s">
        <v>1101</v>
      </c>
      <c r="B284">
        <v>70</v>
      </c>
      <c r="C284">
        <v>103</v>
      </c>
      <c r="D284">
        <v>99214</v>
      </c>
      <c r="E284" t="s">
        <v>408</v>
      </c>
      <c r="F284" t="s">
        <v>1102</v>
      </c>
      <c r="G284" t="s">
        <v>115</v>
      </c>
      <c r="H284" t="s">
        <v>409</v>
      </c>
      <c r="I284" t="s">
        <v>411</v>
      </c>
      <c r="J284">
        <v>55</v>
      </c>
      <c r="K284" t="s">
        <v>871</v>
      </c>
      <c r="L284" t="s">
        <v>872</v>
      </c>
      <c r="M284">
        <v>0.25</v>
      </c>
      <c r="N284" t="s">
        <v>979</v>
      </c>
      <c r="O284" t="s">
        <v>115</v>
      </c>
      <c r="P284" t="s">
        <v>380</v>
      </c>
      <c r="Q284" t="s">
        <v>979</v>
      </c>
      <c r="R284" t="s">
        <v>115</v>
      </c>
      <c r="S284" t="s">
        <v>380</v>
      </c>
    </row>
    <row r="285" spans="1:19" x14ac:dyDescent="0.3">
      <c r="A285" t="s">
        <v>1101</v>
      </c>
      <c r="B285">
        <v>70</v>
      </c>
      <c r="C285">
        <v>103</v>
      </c>
      <c r="D285">
        <v>99214</v>
      </c>
      <c r="E285" t="s">
        <v>408</v>
      </c>
      <c r="F285" t="s">
        <v>1102</v>
      </c>
      <c r="G285" t="s">
        <v>115</v>
      </c>
      <c r="H285" t="s">
        <v>409</v>
      </c>
      <c r="I285" t="s">
        <v>410</v>
      </c>
      <c r="J285">
        <v>51</v>
      </c>
      <c r="K285" t="s">
        <v>179</v>
      </c>
      <c r="L285" t="s">
        <v>133</v>
      </c>
      <c r="M285">
        <v>12.5</v>
      </c>
      <c r="N285" t="s">
        <v>979</v>
      </c>
      <c r="O285" t="s">
        <v>115</v>
      </c>
      <c r="P285" t="s">
        <v>380</v>
      </c>
      <c r="Q285" t="s">
        <v>979</v>
      </c>
      <c r="R285" t="s">
        <v>115</v>
      </c>
      <c r="S285" t="s">
        <v>380</v>
      </c>
    </row>
    <row r="286" spans="1:19" x14ac:dyDescent="0.3">
      <c r="A286" t="s">
        <v>1101</v>
      </c>
      <c r="B286">
        <v>70</v>
      </c>
      <c r="C286">
        <v>103</v>
      </c>
      <c r="D286">
        <v>99214</v>
      </c>
      <c r="E286" t="s">
        <v>408</v>
      </c>
      <c r="F286" t="s">
        <v>1102</v>
      </c>
      <c r="G286" t="s">
        <v>115</v>
      </c>
      <c r="H286" t="s">
        <v>409</v>
      </c>
      <c r="I286" t="s">
        <v>410</v>
      </c>
      <c r="J286">
        <v>51</v>
      </c>
      <c r="K286" t="s">
        <v>194</v>
      </c>
      <c r="L286" t="s">
        <v>134</v>
      </c>
      <c r="M286">
        <v>3.5</v>
      </c>
      <c r="N286" t="s">
        <v>979</v>
      </c>
      <c r="O286" t="s">
        <v>115</v>
      </c>
      <c r="P286" t="s">
        <v>380</v>
      </c>
      <c r="Q286" t="s">
        <v>979</v>
      </c>
      <c r="R286" t="s">
        <v>115</v>
      </c>
      <c r="S286" t="s">
        <v>380</v>
      </c>
    </row>
    <row r="287" spans="1:19" x14ac:dyDescent="0.3">
      <c r="A287" t="s">
        <v>1101</v>
      </c>
      <c r="B287">
        <v>70</v>
      </c>
      <c r="C287">
        <v>103</v>
      </c>
      <c r="D287">
        <v>99214</v>
      </c>
      <c r="E287" t="s">
        <v>408</v>
      </c>
      <c r="F287" t="s">
        <v>1102</v>
      </c>
      <c r="G287" t="s">
        <v>115</v>
      </c>
      <c r="H287" t="s">
        <v>409</v>
      </c>
      <c r="I287" t="s">
        <v>411</v>
      </c>
      <c r="J287">
        <v>51</v>
      </c>
      <c r="K287" t="s">
        <v>647</v>
      </c>
      <c r="L287" t="s">
        <v>135</v>
      </c>
      <c r="M287">
        <v>0.5</v>
      </c>
      <c r="N287" t="s">
        <v>979</v>
      </c>
      <c r="O287" t="s">
        <v>115</v>
      </c>
      <c r="P287" t="s">
        <v>380</v>
      </c>
      <c r="Q287" t="s">
        <v>979</v>
      </c>
      <c r="R287" t="s">
        <v>115</v>
      </c>
      <c r="S287" t="s">
        <v>380</v>
      </c>
    </row>
    <row r="288" spans="1:19" x14ac:dyDescent="0.3">
      <c r="A288" t="s">
        <v>1101</v>
      </c>
      <c r="B288">
        <v>70</v>
      </c>
      <c r="C288">
        <v>103</v>
      </c>
      <c r="D288">
        <v>99214</v>
      </c>
      <c r="E288" t="s">
        <v>408</v>
      </c>
      <c r="F288" t="s">
        <v>1102</v>
      </c>
      <c r="G288" t="s">
        <v>115</v>
      </c>
      <c r="H288" t="s">
        <v>409</v>
      </c>
      <c r="I288" t="s">
        <v>411</v>
      </c>
      <c r="J288">
        <v>51</v>
      </c>
      <c r="K288" t="s">
        <v>873</v>
      </c>
      <c r="L288" t="s">
        <v>493</v>
      </c>
      <c r="M288">
        <v>3</v>
      </c>
      <c r="N288" t="s">
        <v>979</v>
      </c>
      <c r="O288" t="s">
        <v>115</v>
      </c>
      <c r="P288" t="s">
        <v>380</v>
      </c>
      <c r="Q288" t="s">
        <v>979</v>
      </c>
      <c r="R288" t="s">
        <v>115</v>
      </c>
      <c r="S288" t="s">
        <v>380</v>
      </c>
    </row>
    <row r="289" spans="1:19" x14ac:dyDescent="0.3">
      <c r="A289" t="s">
        <v>1101</v>
      </c>
      <c r="B289">
        <v>70</v>
      </c>
      <c r="C289">
        <v>103</v>
      </c>
      <c r="D289">
        <v>99214</v>
      </c>
      <c r="E289" t="s">
        <v>408</v>
      </c>
      <c r="F289" t="s">
        <v>1102</v>
      </c>
      <c r="G289" t="s">
        <v>115</v>
      </c>
      <c r="H289" t="s">
        <v>409</v>
      </c>
      <c r="I289" t="s">
        <v>411</v>
      </c>
      <c r="J289">
        <v>51</v>
      </c>
      <c r="K289" t="s">
        <v>874</v>
      </c>
      <c r="L289" t="s">
        <v>135</v>
      </c>
      <c r="M289">
        <v>0.25</v>
      </c>
      <c r="N289" t="s">
        <v>979</v>
      </c>
      <c r="O289" t="s">
        <v>115</v>
      </c>
      <c r="P289" t="s">
        <v>380</v>
      </c>
      <c r="Q289" t="s">
        <v>979</v>
      </c>
      <c r="R289" t="s">
        <v>115</v>
      </c>
      <c r="S289" t="s">
        <v>380</v>
      </c>
    </row>
    <row r="290" spans="1:19" x14ac:dyDescent="0.3">
      <c r="A290" t="s">
        <v>1101</v>
      </c>
      <c r="B290">
        <v>70</v>
      </c>
      <c r="C290">
        <v>103</v>
      </c>
      <c r="D290">
        <v>99214</v>
      </c>
      <c r="E290" t="s">
        <v>408</v>
      </c>
      <c r="F290" t="s">
        <v>1102</v>
      </c>
      <c r="G290" t="s">
        <v>115</v>
      </c>
      <c r="H290" t="s">
        <v>409</v>
      </c>
      <c r="I290" t="s">
        <v>411</v>
      </c>
      <c r="J290">
        <v>51</v>
      </c>
      <c r="K290" t="s">
        <v>875</v>
      </c>
      <c r="L290" t="s">
        <v>493</v>
      </c>
      <c r="M290">
        <v>10.5</v>
      </c>
      <c r="N290" t="s">
        <v>979</v>
      </c>
      <c r="O290" t="s">
        <v>115</v>
      </c>
      <c r="P290" t="s">
        <v>380</v>
      </c>
      <c r="Q290" t="s">
        <v>979</v>
      </c>
      <c r="R290" t="s">
        <v>115</v>
      </c>
      <c r="S290" t="s">
        <v>380</v>
      </c>
    </row>
    <row r="291" spans="1:19" x14ac:dyDescent="0.3">
      <c r="A291" t="s">
        <v>1103</v>
      </c>
      <c r="B291">
        <v>70</v>
      </c>
      <c r="C291">
        <v>103</v>
      </c>
      <c r="D291">
        <v>232954</v>
      </c>
      <c r="E291" t="s">
        <v>412</v>
      </c>
      <c r="F291" t="s">
        <v>665</v>
      </c>
      <c r="G291" t="s">
        <v>114</v>
      </c>
      <c r="H291" t="s">
        <v>409</v>
      </c>
      <c r="I291" t="s">
        <v>410</v>
      </c>
      <c r="J291">
        <v>51</v>
      </c>
      <c r="K291" t="s">
        <v>178</v>
      </c>
      <c r="L291" t="s">
        <v>133</v>
      </c>
      <c r="M291">
        <v>1</v>
      </c>
      <c r="N291" t="s">
        <v>979</v>
      </c>
      <c r="O291" t="s">
        <v>114</v>
      </c>
      <c r="P291" t="s">
        <v>380</v>
      </c>
      <c r="Q291" t="s">
        <v>979</v>
      </c>
      <c r="R291" t="s">
        <v>114</v>
      </c>
      <c r="S291" t="s">
        <v>380</v>
      </c>
    </row>
    <row r="292" spans="1:19" x14ac:dyDescent="0.3">
      <c r="A292" t="s">
        <v>1103</v>
      </c>
      <c r="B292">
        <v>70</v>
      </c>
      <c r="C292">
        <v>103</v>
      </c>
      <c r="D292">
        <v>232954</v>
      </c>
      <c r="E292" t="s">
        <v>412</v>
      </c>
      <c r="F292" t="s">
        <v>665</v>
      </c>
      <c r="G292" t="s">
        <v>114</v>
      </c>
      <c r="H292" t="s">
        <v>409</v>
      </c>
      <c r="I292" t="s">
        <v>411</v>
      </c>
      <c r="J292">
        <v>51</v>
      </c>
      <c r="K292" t="s">
        <v>210</v>
      </c>
      <c r="L292" t="s">
        <v>493</v>
      </c>
      <c r="M292">
        <v>4.75</v>
      </c>
      <c r="N292" t="s">
        <v>979</v>
      </c>
      <c r="O292" t="s">
        <v>114</v>
      </c>
      <c r="P292" t="s">
        <v>380</v>
      </c>
      <c r="Q292" t="s">
        <v>979</v>
      </c>
      <c r="R292" t="s">
        <v>114</v>
      </c>
      <c r="S292" t="s">
        <v>380</v>
      </c>
    </row>
    <row r="293" spans="1:19" x14ac:dyDescent="0.3">
      <c r="A293" t="s">
        <v>721</v>
      </c>
      <c r="B293">
        <v>70</v>
      </c>
      <c r="C293">
        <v>101</v>
      </c>
      <c r="D293">
        <v>70106</v>
      </c>
      <c r="E293" t="s">
        <v>408</v>
      </c>
      <c r="F293" t="s">
        <v>1104</v>
      </c>
      <c r="G293" t="s">
        <v>115</v>
      </c>
      <c r="H293" t="s">
        <v>409</v>
      </c>
      <c r="I293" t="s">
        <v>422</v>
      </c>
      <c r="J293">
        <v>50</v>
      </c>
      <c r="K293" t="s">
        <v>212</v>
      </c>
      <c r="L293" t="s">
        <v>11</v>
      </c>
      <c r="M293">
        <v>1</v>
      </c>
      <c r="N293" t="s">
        <v>954</v>
      </c>
      <c r="O293" t="s">
        <v>115</v>
      </c>
      <c r="P293" t="s">
        <v>380</v>
      </c>
      <c r="Q293" t="s">
        <v>954</v>
      </c>
      <c r="R293" t="s">
        <v>115</v>
      </c>
      <c r="S293" t="s">
        <v>380</v>
      </c>
    </row>
    <row r="294" spans="1:19" x14ac:dyDescent="0.3">
      <c r="A294" t="s">
        <v>721</v>
      </c>
      <c r="B294">
        <v>70</v>
      </c>
      <c r="C294">
        <v>101</v>
      </c>
      <c r="D294">
        <v>70106</v>
      </c>
      <c r="E294" t="s">
        <v>408</v>
      </c>
      <c r="F294" t="s">
        <v>1104</v>
      </c>
      <c r="G294" t="s">
        <v>115</v>
      </c>
      <c r="H294" t="s">
        <v>409</v>
      </c>
      <c r="I294" t="s">
        <v>113</v>
      </c>
      <c r="J294">
        <v>4</v>
      </c>
      <c r="K294" t="s">
        <v>213</v>
      </c>
      <c r="L294" t="s">
        <v>24</v>
      </c>
      <c r="M294">
        <v>125.5</v>
      </c>
      <c r="N294" t="s">
        <v>954</v>
      </c>
      <c r="O294" t="s">
        <v>115</v>
      </c>
      <c r="P294" t="s">
        <v>380</v>
      </c>
      <c r="Q294" t="s">
        <v>954</v>
      </c>
      <c r="R294" t="s">
        <v>115</v>
      </c>
      <c r="S294" t="s">
        <v>380</v>
      </c>
    </row>
    <row r="295" spans="1:19" x14ac:dyDescent="0.3">
      <c r="A295" t="s">
        <v>721</v>
      </c>
      <c r="B295">
        <v>70</v>
      </c>
      <c r="C295">
        <v>101</v>
      </c>
      <c r="D295">
        <v>70106</v>
      </c>
      <c r="E295" t="s">
        <v>408</v>
      </c>
      <c r="F295" t="s">
        <v>1104</v>
      </c>
      <c r="G295" t="s">
        <v>115</v>
      </c>
      <c r="H295" t="s">
        <v>427</v>
      </c>
      <c r="I295" t="s">
        <v>315</v>
      </c>
      <c r="J295">
        <v>35</v>
      </c>
      <c r="K295" t="s">
        <v>245</v>
      </c>
      <c r="L295" t="s">
        <v>59</v>
      </c>
      <c r="M295">
        <v>0.75</v>
      </c>
      <c r="N295" t="s">
        <v>954</v>
      </c>
      <c r="O295" t="s">
        <v>115</v>
      </c>
      <c r="P295" t="s">
        <v>380</v>
      </c>
      <c r="Q295" t="s">
        <v>954</v>
      </c>
      <c r="R295" t="s">
        <v>115</v>
      </c>
      <c r="S295" t="s">
        <v>380</v>
      </c>
    </row>
    <row r="296" spans="1:19" x14ac:dyDescent="0.3">
      <c r="A296" t="s">
        <v>1105</v>
      </c>
      <c r="B296">
        <v>70</v>
      </c>
      <c r="C296">
        <v>101</v>
      </c>
      <c r="D296">
        <v>70485</v>
      </c>
      <c r="E296" t="s">
        <v>408</v>
      </c>
      <c r="F296" t="s">
        <v>1106</v>
      </c>
      <c r="G296" t="s">
        <v>115</v>
      </c>
      <c r="H296" t="s">
        <v>421</v>
      </c>
      <c r="I296" t="s">
        <v>423</v>
      </c>
      <c r="J296">
        <v>284</v>
      </c>
      <c r="K296" t="s">
        <v>533</v>
      </c>
      <c r="L296" t="s">
        <v>534</v>
      </c>
      <c r="M296">
        <v>0</v>
      </c>
      <c r="N296" t="s">
        <v>954</v>
      </c>
      <c r="O296" t="s">
        <v>115</v>
      </c>
      <c r="P296" t="s">
        <v>384</v>
      </c>
      <c r="Q296" t="s">
        <v>954</v>
      </c>
      <c r="R296" t="s">
        <v>115</v>
      </c>
      <c r="S296" t="s">
        <v>384</v>
      </c>
    </row>
    <row r="297" spans="1:19" x14ac:dyDescent="0.3">
      <c r="A297" t="s">
        <v>1105</v>
      </c>
      <c r="B297">
        <v>70</v>
      </c>
      <c r="C297">
        <v>101</v>
      </c>
      <c r="D297">
        <v>70485</v>
      </c>
      <c r="E297" t="s">
        <v>408</v>
      </c>
      <c r="F297" t="s">
        <v>1106</v>
      </c>
      <c r="G297" t="s">
        <v>115</v>
      </c>
      <c r="H297" t="s">
        <v>421</v>
      </c>
      <c r="I297" t="s">
        <v>423</v>
      </c>
      <c r="J297">
        <v>284</v>
      </c>
      <c r="K297" t="s">
        <v>242</v>
      </c>
      <c r="L297" t="s">
        <v>158</v>
      </c>
      <c r="M297">
        <v>0</v>
      </c>
      <c r="N297" t="s">
        <v>954</v>
      </c>
      <c r="O297" t="s">
        <v>115</v>
      </c>
      <c r="P297" t="s">
        <v>384</v>
      </c>
      <c r="Q297" t="s">
        <v>954</v>
      </c>
      <c r="R297" t="s">
        <v>115</v>
      </c>
      <c r="S297" t="s">
        <v>384</v>
      </c>
    </row>
    <row r="298" spans="1:19" x14ac:dyDescent="0.3">
      <c r="A298" t="s">
        <v>1105</v>
      </c>
      <c r="B298">
        <v>70</v>
      </c>
      <c r="C298">
        <v>101</v>
      </c>
      <c r="D298">
        <v>70485</v>
      </c>
      <c r="E298" t="s">
        <v>408</v>
      </c>
      <c r="F298" t="s">
        <v>1106</v>
      </c>
      <c r="G298" t="s">
        <v>115</v>
      </c>
      <c r="H298" t="s">
        <v>421</v>
      </c>
      <c r="I298" t="s">
        <v>315</v>
      </c>
      <c r="J298">
        <v>33</v>
      </c>
      <c r="K298" t="s">
        <v>290</v>
      </c>
      <c r="L298" t="s">
        <v>46</v>
      </c>
      <c r="M298">
        <v>0.5</v>
      </c>
      <c r="N298" t="s">
        <v>954</v>
      </c>
      <c r="O298" t="s">
        <v>115</v>
      </c>
      <c r="P298" t="s">
        <v>384</v>
      </c>
      <c r="Q298" t="s">
        <v>954</v>
      </c>
      <c r="R298" t="s">
        <v>115</v>
      </c>
      <c r="S298" t="s">
        <v>384</v>
      </c>
    </row>
    <row r="299" spans="1:19" x14ac:dyDescent="0.3">
      <c r="A299" t="s">
        <v>1105</v>
      </c>
      <c r="B299">
        <v>70</v>
      </c>
      <c r="C299">
        <v>101</v>
      </c>
      <c r="D299">
        <v>70485</v>
      </c>
      <c r="E299" t="s">
        <v>408</v>
      </c>
      <c r="F299" t="s">
        <v>1106</v>
      </c>
      <c r="G299" t="s">
        <v>115</v>
      </c>
      <c r="H299" t="s">
        <v>421</v>
      </c>
      <c r="I299" t="s">
        <v>315</v>
      </c>
      <c r="J299">
        <v>35</v>
      </c>
      <c r="K299" t="s">
        <v>282</v>
      </c>
      <c r="L299" t="s">
        <v>55</v>
      </c>
      <c r="M299">
        <v>1</v>
      </c>
      <c r="N299" t="s">
        <v>954</v>
      </c>
      <c r="O299" t="s">
        <v>115</v>
      </c>
      <c r="P299" t="s">
        <v>384</v>
      </c>
      <c r="Q299" t="s">
        <v>954</v>
      </c>
      <c r="R299" t="s">
        <v>115</v>
      </c>
      <c r="S299" t="s">
        <v>384</v>
      </c>
    </row>
    <row r="300" spans="1:19" x14ac:dyDescent="0.3">
      <c r="A300" t="s">
        <v>1105</v>
      </c>
      <c r="B300">
        <v>70</v>
      </c>
      <c r="C300">
        <v>101</v>
      </c>
      <c r="D300">
        <v>70485</v>
      </c>
      <c r="E300" t="s">
        <v>408</v>
      </c>
      <c r="F300" t="s">
        <v>1106</v>
      </c>
      <c r="G300" t="s">
        <v>115</v>
      </c>
      <c r="H300" t="s">
        <v>421</v>
      </c>
      <c r="I300" t="s">
        <v>423</v>
      </c>
      <c r="J300">
        <v>286</v>
      </c>
      <c r="K300" t="s">
        <v>230</v>
      </c>
      <c r="L300" t="s">
        <v>150</v>
      </c>
      <c r="M300">
        <v>0</v>
      </c>
      <c r="N300" t="s">
        <v>954</v>
      </c>
      <c r="O300" t="s">
        <v>115</v>
      </c>
      <c r="P300" t="s">
        <v>384</v>
      </c>
      <c r="Q300" t="s">
        <v>954</v>
      </c>
      <c r="R300" t="s">
        <v>115</v>
      </c>
      <c r="S300" t="s">
        <v>384</v>
      </c>
    </row>
    <row r="301" spans="1:19" x14ac:dyDescent="0.3">
      <c r="A301" t="s">
        <v>1105</v>
      </c>
      <c r="B301">
        <v>70</v>
      </c>
      <c r="C301">
        <v>101</v>
      </c>
      <c r="D301">
        <v>70485</v>
      </c>
      <c r="E301" t="s">
        <v>408</v>
      </c>
      <c r="F301" t="s">
        <v>1106</v>
      </c>
      <c r="G301" t="s">
        <v>115</v>
      </c>
      <c r="H301" t="s">
        <v>421</v>
      </c>
      <c r="I301" t="s">
        <v>423</v>
      </c>
      <c r="J301">
        <v>286</v>
      </c>
      <c r="K301" t="s">
        <v>500</v>
      </c>
      <c r="L301" t="s">
        <v>706</v>
      </c>
      <c r="M301">
        <v>0</v>
      </c>
      <c r="N301" t="s">
        <v>954</v>
      </c>
      <c r="O301" t="s">
        <v>115</v>
      </c>
      <c r="P301" t="s">
        <v>384</v>
      </c>
      <c r="Q301" t="s">
        <v>954</v>
      </c>
      <c r="R301" t="s">
        <v>115</v>
      </c>
      <c r="S301" t="s">
        <v>384</v>
      </c>
    </row>
    <row r="302" spans="1:19" x14ac:dyDescent="0.3">
      <c r="A302" t="s">
        <v>1107</v>
      </c>
      <c r="B302">
        <v>70</v>
      </c>
      <c r="C302">
        <v>101</v>
      </c>
      <c r="D302">
        <v>70500</v>
      </c>
      <c r="E302" t="s">
        <v>408</v>
      </c>
      <c r="F302" t="s">
        <v>1108</v>
      </c>
      <c r="G302" t="s">
        <v>115</v>
      </c>
      <c r="H302" t="s">
        <v>420</v>
      </c>
      <c r="I302" t="s">
        <v>422</v>
      </c>
      <c r="J302">
        <v>50</v>
      </c>
      <c r="K302" t="s">
        <v>212</v>
      </c>
      <c r="L302" t="s">
        <v>11</v>
      </c>
      <c r="M302">
        <v>0.5</v>
      </c>
      <c r="N302" t="s">
        <v>954</v>
      </c>
      <c r="O302" t="s">
        <v>115</v>
      </c>
      <c r="P302" t="s">
        <v>360</v>
      </c>
      <c r="Q302" t="s">
        <v>954</v>
      </c>
      <c r="R302" t="s">
        <v>115</v>
      </c>
      <c r="S302" t="s">
        <v>360</v>
      </c>
    </row>
    <row r="303" spans="1:19" x14ac:dyDescent="0.3">
      <c r="A303" t="s">
        <v>1107</v>
      </c>
      <c r="B303">
        <v>70</v>
      </c>
      <c r="C303">
        <v>101</v>
      </c>
      <c r="D303">
        <v>70500</v>
      </c>
      <c r="E303" t="s">
        <v>408</v>
      </c>
      <c r="F303" t="s">
        <v>1108</v>
      </c>
      <c r="G303" t="s">
        <v>115</v>
      </c>
      <c r="H303" t="s">
        <v>420</v>
      </c>
      <c r="I303" t="s">
        <v>113</v>
      </c>
      <c r="J303">
        <v>4</v>
      </c>
      <c r="K303" t="s">
        <v>259</v>
      </c>
      <c r="L303" t="s">
        <v>22</v>
      </c>
      <c r="M303">
        <v>61</v>
      </c>
      <c r="N303" t="s">
        <v>954</v>
      </c>
      <c r="O303" t="s">
        <v>115</v>
      </c>
      <c r="P303" t="s">
        <v>360</v>
      </c>
      <c r="Q303" t="s">
        <v>954</v>
      </c>
      <c r="R303" t="s">
        <v>115</v>
      </c>
      <c r="S303" t="s">
        <v>360</v>
      </c>
    </row>
    <row r="304" spans="1:19" x14ac:dyDescent="0.3">
      <c r="A304" t="s">
        <v>1107</v>
      </c>
      <c r="B304">
        <v>70</v>
      </c>
      <c r="C304">
        <v>101</v>
      </c>
      <c r="D304">
        <v>70500</v>
      </c>
      <c r="E304" t="s">
        <v>408</v>
      </c>
      <c r="F304" t="s">
        <v>1108</v>
      </c>
      <c r="G304" t="s">
        <v>115</v>
      </c>
      <c r="H304" t="s">
        <v>420</v>
      </c>
      <c r="I304" t="s">
        <v>113</v>
      </c>
      <c r="J304">
        <v>4</v>
      </c>
      <c r="K304" t="s">
        <v>213</v>
      </c>
      <c r="L304" t="s">
        <v>24</v>
      </c>
      <c r="M304">
        <v>148.5</v>
      </c>
      <c r="N304" t="s">
        <v>954</v>
      </c>
      <c r="O304" t="s">
        <v>115</v>
      </c>
      <c r="P304" t="s">
        <v>360</v>
      </c>
      <c r="Q304" t="s">
        <v>954</v>
      </c>
      <c r="R304" t="s">
        <v>115</v>
      </c>
      <c r="S304" t="s">
        <v>360</v>
      </c>
    </row>
    <row r="305" spans="1:19" x14ac:dyDescent="0.3">
      <c r="A305" t="s">
        <v>1107</v>
      </c>
      <c r="B305">
        <v>70</v>
      </c>
      <c r="C305">
        <v>101</v>
      </c>
      <c r="D305">
        <v>70500</v>
      </c>
      <c r="E305" t="s">
        <v>408</v>
      </c>
      <c r="F305" t="s">
        <v>1108</v>
      </c>
      <c r="G305" t="s">
        <v>115</v>
      </c>
      <c r="H305" t="s">
        <v>427</v>
      </c>
      <c r="I305" t="s">
        <v>315</v>
      </c>
      <c r="J305">
        <v>32</v>
      </c>
      <c r="K305" t="s">
        <v>254</v>
      </c>
      <c r="L305" t="s">
        <v>45</v>
      </c>
      <c r="M305">
        <v>0.25</v>
      </c>
      <c r="N305" t="s">
        <v>954</v>
      </c>
      <c r="O305" t="s">
        <v>115</v>
      </c>
      <c r="P305" t="s">
        <v>360</v>
      </c>
      <c r="Q305" t="s">
        <v>954</v>
      </c>
      <c r="R305" t="s">
        <v>115</v>
      </c>
      <c r="S305" t="s">
        <v>360</v>
      </c>
    </row>
    <row r="306" spans="1:19" x14ac:dyDescent="0.3">
      <c r="A306" t="s">
        <v>1107</v>
      </c>
      <c r="B306">
        <v>70</v>
      </c>
      <c r="C306">
        <v>101</v>
      </c>
      <c r="D306">
        <v>70500</v>
      </c>
      <c r="E306" t="s">
        <v>408</v>
      </c>
      <c r="F306" t="s">
        <v>1108</v>
      </c>
      <c r="G306" t="s">
        <v>115</v>
      </c>
      <c r="H306" t="s">
        <v>427</v>
      </c>
      <c r="I306" t="s">
        <v>315</v>
      </c>
      <c r="J306">
        <v>33</v>
      </c>
      <c r="K306" t="s">
        <v>255</v>
      </c>
      <c r="L306" t="s">
        <v>51</v>
      </c>
      <c r="M306">
        <v>0.25</v>
      </c>
      <c r="N306" t="s">
        <v>954</v>
      </c>
      <c r="O306" t="s">
        <v>115</v>
      </c>
      <c r="P306" t="s">
        <v>360</v>
      </c>
      <c r="Q306" t="s">
        <v>954</v>
      </c>
      <c r="R306" t="s">
        <v>115</v>
      </c>
      <c r="S306" t="s">
        <v>360</v>
      </c>
    </row>
    <row r="307" spans="1:19" x14ac:dyDescent="0.3">
      <c r="A307" t="s">
        <v>1107</v>
      </c>
      <c r="B307">
        <v>70</v>
      </c>
      <c r="C307">
        <v>101</v>
      </c>
      <c r="D307">
        <v>70500</v>
      </c>
      <c r="E307" t="s">
        <v>408</v>
      </c>
      <c r="F307" t="s">
        <v>1108</v>
      </c>
      <c r="G307" t="s">
        <v>115</v>
      </c>
      <c r="H307" t="s">
        <v>427</v>
      </c>
      <c r="I307" t="s">
        <v>315</v>
      </c>
      <c r="J307">
        <v>35</v>
      </c>
      <c r="K307" t="s">
        <v>245</v>
      </c>
      <c r="L307" t="s">
        <v>59</v>
      </c>
      <c r="M307">
        <v>0.25</v>
      </c>
      <c r="N307" t="s">
        <v>954</v>
      </c>
      <c r="O307" t="s">
        <v>115</v>
      </c>
      <c r="P307" t="s">
        <v>360</v>
      </c>
      <c r="Q307" t="s">
        <v>954</v>
      </c>
      <c r="R307" t="s">
        <v>115</v>
      </c>
      <c r="S307" t="s">
        <v>360</v>
      </c>
    </row>
    <row r="308" spans="1:19" x14ac:dyDescent="0.3">
      <c r="A308" t="s">
        <v>1107</v>
      </c>
      <c r="B308">
        <v>70</v>
      </c>
      <c r="C308">
        <v>101</v>
      </c>
      <c r="D308">
        <v>70500</v>
      </c>
      <c r="E308" t="s">
        <v>408</v>
      </c>
      <c r="F308" t="s">
        <v>1108</v>
      </c>
      <c r="G308" t="s">
        <v>115</v>
      </c>
      <c r="H308" t="s">
        <v>420</v>
      </c>
      <c r="I308" t="s">
        <v>423</v>
      </c>
      <c r="J308">
        <v>98</v>
      </c>
      <c r="K308" t="s">
        <v>216</v>
      </c>
      <c r="L308" t="s">
        <v>96</v>
      </c>
      <c r="M308">
        <v>0</v>
      </c>
      <c r="N308" t="s">
        <v>954</v>
      </c>
      <c r="O308" t="s">
        <v>115</v>
      </c>
      <c r="P308" t="s">
        <v>360</v>
      </c>
      <c r="Q308" t="s">
        <v>954</v>
      </c>
      <c r="R308" t="s">
        <v>115</v>
      </c>
      <c r="S308" t="s">
        <v>360</v>
      </c>
    </row>
    <row r="309" spans="1:19" x14ac:dyDescent="0.3">
      <c r="A309" t="s">
        <v>1109</v>
      </c>
      <c r="B309">
        <v>70</v>
      </c>
      <c r="C309">
        <v>101</v>
      </c>
      <c r="D309">
        <v>70502</v>
      </c>
      <c r="E309" t="s">
        <v>408</v>
      </c>
      <c r="F309" t="s">
        <v>1110</v>
      </c>
      <c r="G309" t="s">
        <v>113</v>
      </c>
      <c r="H309" t="s">
        <v>417</v>
      </c>
      <c r="I309" t="s">
        <v>422</v>
      </c>
      <c r="J309">
        <v>50</v>
      </c>
      <c r="K309" t="s">
        <v>212</v>
      </c>
      <c r="L309" t="s">
        <v>11</v>
      </c>
      <c r="M309">
        <v>0.5</v>
      </c>
      <c r="N309" t="s">
        <v>954</v>
      </c>
      <c r="O309" t="s">
        <v>113</v>
      </c>
      <c r="P309" t="s">
        <v>418</v>
      </c>
      <c r="Q309" t="s">
        <v>954</v>
      </c>
      <c r="R309" t="s">
        <v>113</v>
      </c>
      <c r="S309" t="s">
        <v>418</v>
      </c>
    </row>
    <row r="310" spans="1:19" x14ac:dyDescent="0.3">
      <c r="A310" t="s">
        <v>1109</v>
      </c>
      <c r="B310">
        <v>70</v>
      </c>
      <c r="C310">
        <v>101</v>
      </c>
      <c r="D310">
        <v>70502</v>
      </c>
      <c r="E310" t="s">
        <v>408</v>
      </c>
      <c r="F310" t="s">
        <v>1110</v>
      </c>
      <c r="G310" t="s">
        <v>113</v>
      </c>
      <c r="H310" t="s">
        <v>417</v>
      </c>
      <c r="I310" t="s">
        <v>113</v>
      </c>
      <c r="J310">
        <v>4</v>
      </c>
      <c r="K310" t="s">
        <v>213</v>
      </c>
      <c r="L310" t="s">
        <v>24</v>
      </c>
      <c r="M310">
        <v>39</v>
      </c>
      <c r="N310" t="s">
        <v>954</v>
      </c>
      <c r="O310" t="s">
        <v>113</v>
      </c>
      <c r="P310" t="s">
        <v>418</v>
      </c>
      <c r="Q310" t="s">
        <v>954</v>
      </c>
      <c r="R310" t="s">
        <v>113</v>
      </c>
      <c r="S310" t="s">
        <v>418</v>
      </c>
    </row>
    <row r="311" spans="1:19" x14ac:dyDescent="0.3">
      <c r="A311" t="s">
        <v>1109</v>
      </c>
      <c r="B311">
        <v>70</v>
      </c>
      <c r="C311">
        <v>101</v>
      </c>
      <c r="D311">
        <v>70502</v>
      </c>
      <c r="E311" t="s">
        <v>408</v>
      </c>
      <c r="F311" t="s">
        <v>1110</v>
      </c>
      <c r="G311" t="s">
        <v>113</v>
      </c>
      <c r="H311" t="s">
        <v>417</v>
      </c>
      <c r="I311" t="s">
        <v>315</v>
      </c>
      <c r="J311">
        <v>32</v>
      </c>
      <c r="K311" t="s">
        <v>554</v>
      </c>
      <c r="L311" t="s">
        <v>555</v>
      </c>
      <c r="M311">
        <v>0.5</v>
      </c>
      <c r="N311" t="s">
        <v>954</v>
      </c>
      <c r="O311" t="s">
        <v>113</v>
      </c>
      <c r="P311" t="s">
        <v>418</v>
      </c>
      <c r="Q311" t="s">
        <v>954</v>
      </c>
      <c r="R311" t="s">
        <v>113</v>
      </c>
      <c r="S311" t="s">
        <v>418</v>
      </c>
    </row>
    <row r="312" spans="1:19" x14ac:dyDescent="0.3">
      <c r="A312" t="s">
        <v>1109</v>
      </c>
      <c r="B312">
        <v>70</v>
      </c>
      <c r="C312">
        <v>101</v>
      </c>
      <c r="D312">
        <v>70502</v>
      </c>
      <c r="E312" t="s">
        <v>408</v>
      </c>
      <c r="F312" t="s">
        <v>1110</v>
      </c>
      <c r="G312" t="s">
        <v>113</v>
      </c>
      <c r="H312" t="s">
        <v>417</v>
      </c>
      <c r="I312" t="s">
        <v>315</v>
      </c>
      <c r="J312">
        <v>33</v>
      </c>
      <c r="K312" t="s">
        <v>556</v>
      </c>
      <c r="L312" t="s">
        <v>557</v>
      </c>
      <c r="M312">
        <v>0.5</v>
      </c>
      <c r="N312" t="s">
        <v>954</v>
      </c>
      <c r="O312" t="s">
        <v>113</v>
      </c>
      <c r="P312" t="s">
        <v>418</v>
      </c>
      <c r="Q312" t="s">
        <v>954</v>
      </c>
      <c r="R312" t="s">
        <v>113</v>
      </c>
      <c r="S312" t="s">
        <v>418</v>
      </c>
    </row>
    <row r="313" spans="1:19" x14ac:dyDescent="0.3">
      <c r="A313" t="s">
        <v>1109</v>
      </c>
      <c r="B313">
        <v>70</v>
      </c>
      <c r="C313">
        <v>101</v>
      </c>
      <c r="D313">
        <v>70502</v>
      </c>
      <c r="E313" t="s">
        <v>408</v>
      </c>
      <c r="F313" t="s">
        <v>1110</v>
      </c>
      <c r="G313" t="s">
        <v>113</v>
      </c>
      <c r="H313" t="s">
        <v>417</v>
      </c>
      <c r="I313" t="s">
        <v>315</v>
      </c>
      <c r="J313">
        <v>35</v>
      </c>
      <c r="K313" t="s">
        <v>244</v>
      </c>
      <c r="L313" t="s">
        <v>57</v>
      </c>
      <c r="M313">
        <v>0.5</v>
      </c>
      <c r="N313" t="s">
        <v>954</v>
      </c>
      <c r="O313" t="s">
        <v>113</v>
      </c>
      <c r="P313" t="s">
        <v>418</v>
      </c>
      <c r="Q313" t="s">
        <v>954</v>
      </c>
      <c r="R313" t="s">
        <v>113</v>
      </c>
      <c r="S313" t="s">
        <v>418</v>
      </c>
    </row>
    <row r="314" spans="1:19" x14ac:dyDescent="0.3">
      <c r="A314" t="s">
        <v>1109</v>
      </c>
      <c r="B314">
        <v>70</v>
      </c>
      <c r="C314">
        <v>101</v>
      </c>
      <c r="D314">
        <v>70502</v>
      </c>
      <c r="E314" t="s">
        <v>408</v>
      </c>
      <c r="F314" t="s">
        <v>1110</v>
      </c>
      <c r="G314" t="s">
        <v>113</v>
      </c>
      <c r="H314" t="s">
        <v>417</v>
      </c>
      <c r="I314" t="s">
        <v>423</v>
      </c>
      <c r="J314">
        <v>98</v>
      </c>
      <c r="K314" t="s">
        <v>216</v>
      </c>
      <c r="L314" t="s">
        <v>96</v>
      </c>
      <c r="M314">
        <v>0</v>
      </c>
      <c r="N314" t="s">
        <v>954</v>
      </c>
      <c r="O314" t="s">
        <v>113</v>
      </c>
      <c r="P314" t="s">
        <v>418</v>
      </c>
      <c r="Q314" t="s">
        <v>954</v>
      </c>
      <c r="R314" t="s">
        <v>113</v>
      </c>
      <c r="S314" t="s">
        <v>418</v>
      </c>
    </row>
    <row r="315" spans="1:19" x14ac:dyDescent="0.3">
      <c r="A315" t="s">
        <v>1111</v>
      </c>
      <c r="B315">
        <v>70</v>
      </c>
      <c r="C315">
        <v>101</v>
      </c>
      <c r="D315">
        <v>70523</v>
      </c>
      <c r="E315" t="s">
        <v>408</v>
      </c>
      <c r="F315" t="s">
        <v>1112</v>
      </c>
      <c r="G315" t="s">
        <v>116</v>
      </c>
      <c r="H315" t="s">
        <v>432</v>
      </c>
      <c r="I315" t="s">
        <v>315</v>
      </c>
      <c r="J315">
        <v>32</v>
      </c>
      <c r="K315" t="s">
        <v>554</v>
      </c>
      <c r="L315" t="s">
        <v>555</v>
      </c>
      <c r="M315">
        <v>0.5</v>
      </c>
      <c r="N315" t="s">
        <v>954</v>
      </c>
      <c r="O315" t="s">
        <v>116</v>
      </c>
      <c r="P315" t="s">
        <v>315</v>
      </c>
      <c r="Q315" t="s">
        <v>954</v>
      </c>
      <c r="R315" t="s">
        <v>116</v>
      </c>
      <c r="S315" t="s">
        <v>315</v>
      </c>
    </row>
    <row r="316" spans="1:19" x14ac:dyDescent="0.3">
      <c r="A316" t="s">
        <v>1111</v>
      </c>
      <c r="B316">
        <v>70</v>
      </c>
      <c r="C316">
        <v>101</v>
      </c>
      <c r="D316">
        <v>70523</v>
      </c>
      <c r="E316" t="s">
        <v>408</v>
      </c>
      <c r="F316" t="s">
        <v>1112</v>
      </c>
      <c r="G316" t="s">
        <v>116</v>
      </c>
      <c r="H316" t="s">
        <v>432</v>
      </c>
      <c r="I316" t="s">
        <v>315</v>
      </c>
      <c r="J316">
        <v>33</v>
      </c>
      <c r="K316" t="s">
        <v>556</v>
      </c>
      <c r="L316" t="s">
        <v>557</v>
      </c>
      <c r="M316">
        <v>0.75</v>
      </c>
      <c r="N316" t="s">
        <v>954</v>
      </c>
      <c r="O316" t="s">
        <v>116</v>
      </c>
      <c r="P316" t="s">
        <v>315</v>
      </c>
      <c r="Q316" t="s">
        <v>954</v>
      </c>
      <c r="R316" t="s">
        <v>116</v>
      </c>
      <c r="S316" t="s">
        <v>315</v>
      </c>
    </row>
    <row r="317" spans="1:19" x14ac:dyDescent="0.3">
      <c r="A317" t="s">
        <v>1111</v>
      </c>
      <c r="B317">
        <v>70</v>
      </c>
      <c r="C317">
        <v>101</v>
      </c>
      <c r="D317">
        <v>70523</v>
      </c>
      <c r="E317" t="s">
        <v>408</v>
      </c>
      <c r="F317" t="s">
        <v>1112</v>
      </c>
      <c r="G317" t="s">
        <v>116</v>
      </c>
      <c r="H317" t="s">
        <v>432</v>
      </c>
      <c r="I317" t="s">
        <v>423</v>
      </c>
      <c r="J317">
        <v>286</v>
      </c>
      <c r="K317" t="s">
        <v>346</v>
      </c>
      <c r="L317" t="s">
        <v>71</v>
      </c>
      <c r="M317">
        <v>0</v>
      </c>
      <c r="N317" t="s">
        <v>954</v>
      </c>
      <c r="O317" t="s">
        <v>116</v>
      </c>
      <c r="P317" t="s">
        <v>315</v>
      </c>
      <c r="Q317" t="s">
        <v>954</v>
      </c>
      <c r="R317" t="s">
        <v>116</v>
      </c>
      <c r="S317" t="s">
        <v>315</v>
      </c>
    </row>
    <row r="318" spans="1:19" x14ac:dyDescent="0.3">
      <c r="A318" t="s">
        <v>1111</v>
      </c>
      <c r="B318">
        <v>70</v>
      </c>
      <c r="C318">
        <v>101</v>
      </c>
      <c r="D318">
        <v>70523</v>
      </c>
      <c r="E318" t="s">
        <v>408</v>
      </c>
      <c r="F318" t="s">
        <v>1112</v>
      </c>
      <c r="G318" t="s">
        <v>116</v>
      </c>
      <c r="H318" t="s">
        <v>432</v>
      </c>
      <c r="I318" t="s">
        <v>423</v>
      </c>
      <c r="J318">
        <v>83</v>
      </c>
      <c r="K318" t="s">
        <v>347</v>
      </c>
      <c r="L318" t="s">
        <v>89</v>
      </c>
      <c r="M318">
        <v>0</v>
      </c>
      <c r="N318" t="s">
        <v>954</v>
      </c>
      <c r="O318" t="s">
        <v>116</v>
      </c>
      <c r="P318" t="s">
        <v>315</v>
      </c>
      <c r="Q318" t="s">
        <v>954</v>
      </c>
      <c r="R318" t="s">
        <v>116</v>
      </c>
      <c r="S318" t="s">
        <v>315</v>
      </c>
    </row>
    <row r="319" spans="1:19" x14ac:dyDescent="0.3">
      <c r="A319" t="s">
        <v>1113</v>
      </c>
      <c r="B319">
        <v>70</v>
      </c>
      <c r="C319">
        <v>101</v>
      </c>
      <c r="D319">
        <v>70541</v>
      </c>
      <c r="E319" t="s">
        <v>408</v>
      </c>
      <c r="F319" t="s">
        <v>1114</v>
      </c>
      <c r="G319" t="s">
        <v>116</v>
      </c>
      <c r="H319" t="s">
        <v>432</v>
      </c>
      <c r="I319" t="s">
        <v>424</v>
      </c>
      <c r="J319">
        <v>39</v>
      </c>
      <c r="K319" t="s">
        <v>243</v>
      </c>
      <c r="L319" t="s">
        <v>147</v>
      </c>
      <c r="M319">
        <v>0</v>
      </c>
      <c r="N319" t="s">
        <v>954</v>
      </c>
      <c r="O319" t="s">
        <v>116</v>
      </c>
      <c r="P319" t="s">
        <v>315</v>
      </c>
      <c r="Q319" t="s">
        <v>954</v>
      </c>
      <c r="R319" t="s">
        <v>116</v>
      </c>
      <c r="S319" t="s">
        <v>315</v>
      </c>
    </row>
    <row r="320" spans="1:19" x14ac:dyDescent="0.3">
      <c r="A320" t="s">
        <v>1113</v>
      </c>
      <c r="B320">
        <v>70</v>
      </c>
      <c r="C320">
        <v>101</v>
      </c>
      <c r="D320">
        <v>70541</v>
      </c>
      <c r="E320" t="s">
        <v>408</v>
      </c>
      <c r="F320" t="s">
        <v>1114</v>
      </c>
      <c r="G320" t="s">
        <v>116</v>
      </c>
      <c r="H320" t="s">
        <v>432</v>
      </c>
      <c r="I320" t="s">
        <v>315</v>
      </c>
      <c r="J320">
        <v>33</v>
      </c>
      <c r="K320" t="s">
        <v>320</v>
      </c>
      <c r="L320" t="s">
        <v>50</v>
      </c>
      <c r="M320">
        <v>0.5</v>
      </c>
      <c r="N320" t="s">
        <v>954</v>
      </c>
      <c r="O320" t="s">
        <v>116</v>
      </c>
      <c r="P320" t="s">
        <v>315</v>
      </c>
      <c r="Q320" t="s">
        <v>954</v>
      </c>
      <c r="R320" t="s">
        <v>116</v>
      </c>
      <c r="S320" t="s">
        <v>315</v>
      </c>
    </row>
    <row r="321" spans="1:19" x14ac:dyDescent="0.3">
      <c r="A321" t="s">
        <v>1113</v>
      </c>
      <c r="B321">
        <v>70</v>
      </c>
      <c r="C321">
        <v>101</v>
      </c>
      <c r="D321">
        <v>70541</v>
      </c>
      <c r="E321" t="s">
        <v>408</v>
      </c>
      <c r="F321" t="s">
        <v>1114</v>
      </c>
      <c r="G321" t="s">
        <v>116</v>
      </c>
      <c r="H321" t="s">
        <v>432</v>
      </c>
      <c r="I321" t="s">
        <v>315</v>
      </c>
      <c r="J321">
        <v>35</v>
      </c>
      <c r="K321" t="s">
        <v>321</v>
      </c>
      <c r="L321" t="s">
        <v>58</v>
      </c>
      <c r="M321">
        <v>0.25</v>
      </c>
      <c r="N321" t="s">
        <v>954</v>
      </c>
      <c r="O321" t="s">
        <v>116</v>
      </c>
      <c r="P321" t="s">
        <v>315</v>
      </c>
      <c r="Q321" t="s">
        <v>954</v>
      </c>
      <c r="R321" t="s">
        <v>116</v>
      </c>
      <c r="S321" t="s">
        <v>315</v>
      </c>
    </row>
    <row r="322" spans="1:19" x14ac:dyDescent="0.3">
      <c r="A322" t="s">
        <v>1113</v>
      </c>
      <c r="B322">
        <v>70</v>
      </c>
      <c r="C322">
        <v>101</v>
      </c>
      <c r="D322">
        <v>70541</v>
      </c>
      <c r="E322" t="s">
        <v>408</v>
      </c>
      <c r="F322" t="s">
        <v>1114</v>
      </c>
      <c r="G322" t="s">
        <v>116</v>
      </c>
      <c r="H322" t="s">
        <v>432</v>
      </c>
      <c r="I322" t="s">
        <v>423</v>
      </c>
      <c r="J322">
        <v>287</v>
      </c>
      <c r="K322" t="s">
        <v>223</v>
      </c>
      <c r="L322" t="s">
        <v>224</v>
      </c>
      <c r="M322">
        <v>0</v>
      </c>
      <c r="N322" t="s">
        <v>954</v>
      </c>
      <c r="O322" t="s">
        <v>116</v>
      </c>
      <c r="P322" t="s">
        <v>315</v>
      </c>
      <c r="Q322" t="s">
        <v>954</v>
      </c>
      <c r="R322" t="s">
        <v>116</v>
      </c>
      <c r="S322" t="s">
        <v>315</v>
      </c>
    </row>
    <row r="323" spans="1:19" x14ac:dyDescent="0.3">
      <c r="A323" t="s">
        <v>1115</v>
      </c>
      <c r="B323">
        <v>70</v>
      </c>
      <c r="C323">
        <v>101</v>
      </c>
      <c r="D323">
        <v>70565</v>
      </c>
      <c r="E323" t="s">
        <v>408</v>
      </c>
      <c r="F323" t="s">
        <v>1116</v>
      </c>
      <c r="G323" t="s">
        <v>115</v>
      </c>
      <c r="H323" t="s">
        <v>409</v>
      </c>
      <c r="I323" t="s">
        <v>422</v>
      </c>
      <c r="J323">
        <v>2</v>
      </c>
      <c r="K323" t="s">
        <v>217</v>
      </c>
      <c r="L323" t="s">
        <v>8</v>
      </c>
      <c r="M323">
        <v>14</v>
      </c>
      <c r="N323" t="s">
        <v>954</v>
      </c>
      <c r="O323" t="s">
        <v>115</v>
      </c>
      <c r="P323" t="s">
        <v>380</v>
      </c>
      <c r="Q323" t="s">
        <v>954</v>
      </c>
      <c r="R323" t="s">
        <v>115</v>
      </c>
      <c r="S323" t="s">
        <v>380</v>
      </c>
    </row>
    <row r="324" spans="1:19" x14ac:dyDescent="0.3">
      <c r="A324" t="s">
        <v>1115</v>
      </c>
      <c r="B324">
        <v>70</v>
      </c>
      <c r="C324">
        <v>101</v>
      </c>
      <c r="D324">
        <v>70565</v>
      </c>
      <c r="E324" t="s">
        <v>408</v>
      </c>
      <c r="F324" t="s">
        <v>1116</v>
      </c>
      <c r="G324" t="s">
        <v>115</v>
      </c>
      <c r="H324" t="s">
        <v>409</v>
      </c>
      <c r="I324" t="s">
        <v>422</v>
      </c>
      <c r="J324">
        <v>50</v>
      </c>
      <c r="K324" t="s">
        <v>212</v>
      </c>
      <c r="L324" t="s">
        <v>11</v>
      </c>
      <c r="M324">
        <v>1</v>
      </c>
      <c r="N324" t="s">
        <v>954</v>
      </c>
      <c r="O324" t="s">
        <v>115</v>
      </c>
      <c r="P324" t="s">
        <v>380</v>
      </c>
      <c r="Q324" t="s">
        <v>954</v>
      </c>
      <c r="R324" t="s">
        <v>115</v>
      </c>
      <c r="S324" t="s">
        <v>380</v>
      </c>
    </row>
    <row r="325" spans="1:19" x14ac:dyDescent="0.3">
      <c r="A325" t="s">
        <v>1115</v>
      </c>
      <c r="B325">
        <v>70</v>
      </c>
      <c r="C325">
        <v>101</v>
      </c>
      <c r="D325">
        <v>70565</v>
      </c>
      <c r="E325" t="s">
        <v>408</v>
      </c>
      <c r="F325" t="s">
        <v>1116</v>
      </c>
      <c r="G325" t="s">
        <v>115</v>
      </c>
      <c r="H325" t="s">
        <v>409</v>
      </c>
      <c r="I325" t="s">
        <v>113</v>
      </c>
      <c r="J325">
        <v>4</v>
      </c>
      <c r="K325" t="s">
        <v>213</v>
      </c>
      <c r="L325" t="s">
        <v>24</v>
      </c>
      <c r="M325">
        <v>77</v>
      </c>
      <c r="N325" t="s">
        <v>954</v>
      </c>
      <c r="O325" t="s">
        <v>115</v>
      </c>
      <c r="P325" t="s">
        <v>380</v>
      </c>
      <c r="Q325" t="s">
        <v>954</v>
      </c>
      <c r="R325" t="s">
        <v>115</v>
      </c>
      <c r="S325" t="s">
        <v>380</v>
      </c>
    </row>
    <row r="326" spans="1:19" x14ac:dyDescent="0.3">
      <c r="A326" t="s">
        <v>1115</v>
      </c>
      <c r="B326">
        <v>70</v>
      </c>
      <c r="C326">
        <v>101</v>
      </c>
      <c r="D326">
        <v>70565</v>
      </c>
      <c r="E326" t="s">
        <v>408</v>
      </c>
      <c r="F326" t="s">
        <v>1116</v>
      </c>
      <c r="G326" t="s">
        <v>115</v>
      </c>
      <c r="H326" t="s">
        <v>409</v>
      </c>
      <c r="I326" t="s">
        <v>315</v>
      </c>
      <c r="J326">
        <v>32</v>
      </c>
      <c r="K326" t="s">
        <v>254</v>
      </c>
      <c r="L326" t="s">
        <v>45</v>
      </c>
      <c r="M326">
        <v>2</v>
      </c>
      <c r="N326" t="s">
        <v>954</v>
      </c>
      <c r="O326" t="s">
        <v>115</v>
      </c>
      <c r="P326" t="s">
        <v>380</v>
      </c>
      <c r="Q326" t="s">
        <v>954</v>
      </c>
      <c r="R326" t="s">
        <v>115</v>
      </c>
      <c r="S326" t="s">
        <v>380</v>
      </c>
    </row>
    <row r="327" spans="1:19" x14ac:dyDescent="0.3">
      <c r="A327" t="s">
        <v>1115</v>
      </c>
      <c r="B327">
        <v>70</v>
      </c>
      <c r="C327">
        <v>101</v>
      </c>
      <c r="D327">
        <v>70565</v>
      </c>
      <c r="E327" t="s">
        <v>408</v>
      </c>
      <c r="F327" t="s">
        <v>1116</v>
      </c>
      <c r="G327" t="s">
        <v>115</v>
      </c>
      <c r="H327" t="s">
        <v>409</v>
      </c>
      <c r="I327" t="s">
        <v>424</v>
      </c>
      <c r="J327">
        <v>39</v>
      </c>
      <c r="K327" t="s">
        <v>243</v>
      </c>
      <c r="L327" t="s">
        <v>147</v>
      </c>
      <c r="M327">
        <v>0</v>
      </c>
      <c r="N327" t="s">
        <v>954</v>
      </c>
      <c r="O327" t="s">
        <v>115</v>
      </c>
      <c r="P327" t="s">
        <v>380</v>
      </c>
      <c r="Q327" t="s">
        <v>954</v>
      </c>
      <c r="R327" t="s">
        <v>115</v>
      </c>
      <c r="S327" t="s">
        <v>380</v>
      </c>
    </row>
    <row r="328" spans="1:19" x14ac:dyDescent="0.3">
      <c r="A328" t="s">
        <v>1115</v>
      </c>
      <c r="B328">
        <v>70</v>
      </c>
      <c r="C328">
        <v>101</v>
      </c>
      <c r="D328">
        <v>70565</v>
      </c>
      <c r="E328" t="s">
        <v>408</v>
      </c>
      <c r="F328" t="s">
        <v>1116</v>
      </c>
      <c r="G328" t="s">
        <v>115</v>
      </c>
      <c r="H328" t="s">
        <v>409</v>
      </c>
      <c r="I328" t="s">
        <v>424</v>
      </c>
      <c r="J328">
        <v>39</v>
      </c>
      <c r="K328" t="s">
        <v>236</v>
      </c>
      <c r="L328" t="s">
        <v>48</v>
      </c>
      <c r="M328">
        <v>1</v>
      </c>
      <c r="N328" t="s">
        <v>954</v>
      </c>
      <c r="O328" t="s">
        <v>115</v>
      </c>
      <c r="P328" t="s">
        <v>380</v>
      </c>
      <c r="Q328" t="s">
        <v>954</v>
      </c>
      <c r="R328" t="s">
        <v>115</v>
      </c>
      <c r="S328" t="s">
        <v>380</v>
      </c>
    </row>
    <row r="329" spans="1:19" x14ac:dyDescent="0.3">
      <c r="A329" t="s">
        <v>1115</v>
      </c>
      <c r="B329">
        <v>70</v>
      </c>
      <c r="C329">
        <v>101</v>
      </c>
      <c r="D329">
        <v>70565</v>
      </c>
      <c r="E329" t="s">
        <v>408</v>
      </c>
      <c r="F329" t="s">
        <v>1116</v>
      </c>
      <c r="G329" t="s">
        <v>115</v>
      </c>
      <c r="H329" t="s">
        <v>409</v>
      </c>
      <c r="I329" t="s">
        <v>423</v>
      </c>
      <c r="J329">
        <v>286</v>
      </c>
      <c r="K329" t="s">
        <v>226</v>
      </c>
      <c r="L329" t="s">
        <v>69</v>
      </c>
      <c r="M329">
        <v>0.5</v>
      </c>
      <c r="N329" t="s">
        <v>954</v>
      </c>
      <c r="O329" t="s">
        <v>115</v>
      </c>
      <c r="P329" t="s">
        <v>380</v>
      </c>
      <c r="Q329" t="s">
        <v>954</v>
      </c>
      <c r="R329" t="s">
        <v>115</v>
      </c>
      <c r="S329" t="s">
        <v>380</v>
      </c>
    </row>
    <row r="330" spans="1:19" x14ac:dyDescent="0.3">
      <c r="A330" t="s">
        <v>1115</v>
      </c>
      <c r="B330">
        <v>70</v>
      </c>
      <c r="C330">
        <v>101</v>
      </c>
      <c r="D330">
        <v>70565</v>
      </c>
      <c r="E330" t="s">
        <v>408</v>
      </c>
      <c r="F330" t="s">
        <v>1116</v>
      </c>
      <c r="G330" t="s">
        <v>115</v>
      </c>
      <c r="H330" t="s">
        <v>432</v>
      </c>
      <c r="I330" t="s">
        <v>423</v>
      </c>
      <c r="J330">
        <v>86</v>
      </c>
      <c r="K330" t="s">
        <v>228</v>
      </c>
      <c r="L330" t="s">
        <v>202</v>
      </c>
      <c r="M330">
        <v>0.5</v>
      </c>
      <c r="N330" t="s">
        <v>954</v>
      </c>
      <c r="O330" t="s">
        <v>115</v>
      </c>
      <c r="P330" t="s">
        <v>380</v>
      </c>
      <c r="Q330" t="s">
        <v>954</v>
      </c>
      <c r="R330" t="s">
        <v>115</v>
      </c>
      <c r="S330" t="s">
        <v>380</v>
      </c>
    </row>
    <row r="331" spans="1:19" x14ac:dyDescent="0.3">
      <c r="A331" t="s">
        <v>1115</v>
      </c>
      <c r="B331">
        <v>70</v>
      </c>
      <c r="C331">
        <v>101</v>
      </c>
      <c r="D331">
        <v>70565</v>
      </c>
      <c r="E331" t="s">
        <v>408</v>
      </c>
      <c r="F331" t="s">
        <v>1116</v>
      </c>
      <c r="G331" t="s">
        <v>115</v>
      </c>
      <c r="H331" t="s">
        <v>432</v>
      </c>
      <c r="I331" t="s">
        <v>423</v>
      </c>
      <c r="J331">
        <v>86</v>
      </c>
      <c r="K331" t="s">
        <v>257</v>
      </c>
      <c r="L331" t="s">
        <v>203</v>
      </c>
      <c r="M331">
        <v>0.25</v>
      </c>
      <c r="N331" t="s">
        <v>954</v>
      </c>
      <c r="O331" t="s">
        <v>115</v>
      </c>
      <c r="P331" t="s">
        <v>380</v>
      </c>
      <c r="Q331" t="s">
        <v>954</v>
      </c>
      <c r="R331" t="s">
        <v>115</v>
      </c>
      <c r="S331" t="s">
        <v>380</v>
      </c>
    </row>
    <row r="332" spans="1:19" x14ac:dyDescent="0.3">
      <c r="A332" t="s">
        <v>1115</v>
      </c>
      <c r="B332">
        <v>70</v>
      </c>
      <c r="C332">
        <v>101</v>
      </c>
      <c r="D332">
        <v>70565</v>
      </c>
      <c r="E332" t="s">
        <v>408</v>
      </c>
      <c r="F332" t="s">
        <v>1116</v>
      </c>
      <c r="G332" t="s">
        <v>115</v>
      </c>
      <c r="H332" t="s">
        <v>432</v>
      </c>
      <c r="I332" t="s">
        <v>423</v>
      </c>
      <c r="J332">
        <v>86</v>
      </c>
      <c r="K332" t="s">
        <v>229</v>
      </c>
      <c r="L332" t="s">
        <v>204</v>
      </c>
      <c r="M332">
        <v>0.25</v>
      </c>
      <c r="N332" t="s">
        <v>954</v>
      </c>
      <c r="O332" t="s">
        <v>115</v>
      </c>
      <c r="P332" t="s">
        <v>380</v>
      </c>
      <c r="Q332" t="s">
        <v>954</v>
      </c>
      <c r="R332" t="s">
        <v>115</v>
      </c>
      <c r="S332" t="s">
        <v>380</v>
      </c>
    </row>
    <row r="333" spans="1:19" x14ac:dyDescent="0.3">
      <c r="A333" t="s">
        <v>1115</v>
      </c>
      <c r="B333">
        <v>70</v>
      </c>
      <c r="C333">
        <v>101</v>
      </c>
      <c r="D333">
        <v>70565</v>
      </c>
      <c r="E333" t="s">
        <v>408</v>
      </c>
      <c r="F333" t="s">
        <v>1116</v>
      </c>
      <c r="G333" t="s">
        <v>115</v>
      </c>
      <c r="H333" t="s">
        <v>409</v>
      </c>
      <c r="I333" t="s">
        <v>423</v>
      </c>
      <c r="J333">
        <v>98</v>
      </c>
      <c r="K333" t="s">
        <v>274</v>
      </c>
      <c r="L333" t="s">
        <v>160</v>
      </c>
      <c r="M333">
        <v>0</v>
      </c>
      <c r="N333" t="s">
        <v>954</v>
      </c>
      <c r="O333" t="s">
        <v>115</v>
      </c>
      <c r="P333" t="s">
        <v>380</v>
      </c>
      <c r="Q333" t="s">
        <v>954</v>
      </c>
      <c r="R333" t="s">
        <v>115</v>
      </c>
      <c r="S333" t="s">
        <v>380</v>
      </c>
    </row>
    <row r="334" spans="1:19" x14ac:dyDescent="0.3">
      <c r="A334" t="s">
        <v>1115</v>
      </c>
      <c r="B334">
        <v>70</v>
      </c>
      <c r="C334">
        <v>101</v>
      </c>
      <c r="D334">
        <v>70565</v>
      </c>
      <c r="E334" t="s">
        <v>408</v>
      </c>
      <c r="F334" t="s">
        <v>1116</v>
      </c>
      <c r="G334" t="s">
        <v>115</v>
      </c>
      <c r="H334" t="s">
        <v>409</v>
      </c>
      <c r="I334" t="s">
        <v>423</v>
      </c>
      <c r="J334">
        <v>83</v>
      </c>
      <c r="K334" t="s">
        <v>231</v>
      </c>
      <c r="L334" t="s">
        <v>87</v>
      </c>
      <c r="M334">
        <v>0</v>
      </c>
      <c r="N334" t="s">
        <v>954</v>
      </c>
      <c r="O334" t="s">
        <v>115</v>
      </c>
      <c r="P334" t="s">
        <v>380</v>
      </c>
      <c r="Q334" t="s">
        <v>954</v>
      </c>
      <c r="R334" t="s">
        <v>115</v>
      </c>
      <c r="S334" t="s">
        <v>380</v>
      </c>
    </row>
    <row r="335" spans="1:19" x14ac:dyDescent="0.3">
      <c r="A335" t="s">
        <v>1115</v>
      </c>
      <c r="B335">
        <v>70</v>
      </c>
      <c r="C335">
        <v>101</v>
      </c>
      <c r="D335">
        <v>70565</v>
      </c>
      <c r="E335" t="s">
        <v>408</v>
      </c>
      <c r="F335" t="s">
        <v>1116</v>
      </c>
      <c r="G335" t="s">
        <v>115</v>
      </c>
      <c r="H335" t="s">
        <v>409</v>
      </c>
      <c r="I335" t="s">
        <v>423</v>
      </c>
      <c r="J335">
        <v>83</v>
      </c>
      <c r="K335" t="s">
        <v>235</v>
      </c>
      <c r="L335" t="s">
        <v>205</v>
      </c>
      <c r="M335">
        <v>0</v>
      </c>
      <c r="N335" t="s">
        <v>954</v>
      </c>
      <c r="O335" t="s">
        <v>115</v>
      </c>
      <c r="P335" t="s">
        <v>380</v>
      </c>
      <c r="Q335" t="s">
        <v>954</v>
      </c>
      <c r="R335" t="s">
        <v>115</v>
      </c>
      <c r="S335" t="s">
        <v>380</v>
      </c>
    </row>
    <row r="336" spans="1:19" x14ac:dyDescent="0.3">
      <c r="A336" t="s">
        <v>1117</v>
      </c>
      <c r="B336">
        <v>70</v>
      </c>
      <c r="C336">
        <v>101</v>
      </c>
      <c r="D336">
        <v>70595</v>
      </c>
      <c r="E336" t="s">
        <v>408</v>
      </c>
      <c r="F336" t="s">
        <v>1118</v>
      </c>
      <c r="G336" t="s">
        <v>116</v>
      </c>
      <c r="H336" t="s">
        <v>432</v>
      </c>
      <c r="I336" t="s">
        <v>423</v>
      </c>
      <c r="J336">
        <v>50</v>
      </c>
      <c r="K336" t="s">
        <v>237</v>
      </c>
      <c r="L336" t="s">
        <v>13</v>
      </c>
      <c r="M336">
        <v>0.25</v>
      </c>
      <c r="N336" t="s">
        <v>954</v>
      </c>
      <c r="O336" t="s">
        <v>116</v>
      </c>
      <c r="P336" t="s">
        <v>315</v>
      </c>
      <c r="Q336" t="s">
        <v>954</v>
      </c>
      <c r="R336" t="s">
        <v>116</v>
      </c>
      <c r="S336" t="s">
        <v>315</v>
      </c>
    </row>
    <row r="337" spans="1:19" x14ac:dyDescent="0.3">
      <c r="A337" t="s">
        <v>1117</v>
      </c>
      <c r="B337">
        <v>70</v>
      </c>
      <c r="C337">
        <v>101</v>
      </c>
      <c r="D337">
        <v>70595</v>
      </c>
      <c r="E337" t="s">
        <v>408</v>
      </c>
      <c r="F337" t="s">
        <v>1118</v>
      </c>
      <c r="G337" t="s">
        <v>116</v>
      </c>
      <c r="H337" t="s">
        <v>432</v>
      </c>
      <c r="I337" t="s">
        <v>113</v>
      </c>
      <c r="J337">
        <v>4</v>
      </c>
      <c r="K337" t="s">
        <v>259</v>
      </c>
      <c r="L337" t="s">
        <v>22</v>
      </c>
      <c r="M337">
        <v>4.25</v>
      </c>
      <c r="N337" t="s">
        <v>954</v>
      </c>
      <c r="O337" t="s">
        <v>116</v>
      </c>
      <c r="P337" t="s">
        <v>315</v>
      </c>
      <c r="Q337" t="s">
        <v>954</v>
      </c>
      <c r="R337" t="s">
        <v>116</v>
      </c>
      <c r="S337" t="s">
        <v>315</v>
      </c>
    </row>
    <row r="338" spans="1:19" x14ac:dyDescent="0.3">
      <c r="A338" t="s">
        <v>1117</v>
      </c>
      <c r="B338">
        <v>70</v>
      </c>
      <c r="C338">
        <v>101</v>
      </c>
      <c r="D338">
        <v>70595</v>
      </c>
      <c r="E338" t="s">
        <v>408</v>
      </c>
      <c r="F338" t="s">
        <v>1118</v>
      </c>
      <c r="G338" t="s">
        <v>116</v>
      </c>
      <c r="H338" t="s">
        <v>432</v>
      </c>
      <c r="I338" t="s">
        <v>422</v>
      </c>
      <c r="J338">
        <v>46</v>
      </c>
      <c r="K338" t="s">
        <v>241</v>
      </c>
      <c r="L338" t="s">
        <v>32</v>
      </c>
      <c r="M338">
        <v>2</v>
      </c>
      <c r="N338" t="s">
        <v>954</v>
      </c>
      <c r="O338" t="s">
        <v>116</v>
      </c>
      <c r="P338" t="s">
        <v>315</v>
      </c>
      <c r="Q338" t="s">
        <v>954</v>
      </c>
      <c r="R338" t="s">
        <v>116</v>
      </c>
      <c r="S338" t="s">
        <v>315</v>
      </c>
    </row>
    <row r="339" spans="1:19" x14ac:dyDescent="0.3">
      <c r="A339" t="s">
        <v>1117</v>
      </c>
      <c r="B339">
        <v>70</v>
      </c>
      <c r="C339">
        <v>101</v>
      </c>
      <c r="D339">
        <v>70595</v>
      </c>
      <c r="E339" t="s">
        <v>408</v>
      </c>
      <c r="F339" t="s">
        <v>1118</v>
      </c>
      <c r="G339" t="s">
        <v>116</v>
      </c>
      <c r="H339" t="s">
        <v>432</v>
      </c>
      <c r="I339" t="s">
        <v>423</v>
      </c>
      <c r="J339">
        <v>284</v>
      </c>
      <c r="K339" t="s">
        <v>533</v>
      </c>
      <c r="L339" t="s">
        <v>534</v>
      </c>
      <c r="M339">
        <v>0</v>
      </c>
      <c r="N339" t="s">
        <v>954</v>
      </c>
      <c r="O339" t="s">
        <v>116</v>
      </c>
      <c r="P339" t="s">
        <v>315</v>
      </c>
      <c r="Q339" t="s">
        <v>954</v>
      </c>
      <c r="R339" t="s">
        <v>116</v>
      </c>
      <c r="S339" t="s">
        <v>315</v>
      </c>
    </row>
    <row r="340" spans="1:19" x14ac:dyDescent="0.3">
      <c r="A340" t="s">
        <v>1117</v>
      </c>
      <c r="B340">
        <v>70</v>
      </c>
      <c r="C340">
        <v>101</v>
      </c>
      <c r="D340">
        <v>70595</v>
      </c>
      <c r="E340" t="s">
        <v>408</v>
      </c>
      <c r="F340" t="s">
        <v>1118</v>
      </c>
      <c r="G340" t="s">
        <v>116</v>
      </c>
      <c r="H340" t="s">
        <v>432</v>
      </c>
      <c r="I340" t="s">
        <v>315</v>
      </c>
      <c r="J340">
        <v>32</v>
      </c>
      <c r="K340" t="s">
        <v>254</v>
      </c>
      <c r="L340" t="s">
        <v>45</v>
      </c>
      <c r="M340">
        <v>0.75</v>
      </c>
      <c r="N340" t="s">
        <v>954</v>
      </c>
      <c r="O340" t="s">
        <v>116</v>
      </c>
      <c r="P340" t="s">
        <v>315</v>
      </c>
      <c r="Q340" t="s">
        <v>954</v>
      </c>
      <c r="R340" t="s">
        <v>116</v>
      </c>
      <c r="S340" t="s">
        <v>315</v>
      </c>
    </row>
    <row r="341" spans="1:19" x14ac:dyDescent="0.3">
      <c r="A341" t="s">
        <v>1117</v>
      </c>
      <c r="B341">
        <v>70</v>
      </c>
      <c r="C341">
        <v>101</v>
      </c>
      <c r="D341">
        <v>70595</v>
      </c>
      <c r="E341" t="s">
        <v>408</v>
      </c>
      <c r="F341" t="s">
        <v>1118</v>
      </c>
      <c r="G341" t="s">
        <v>116</v>
      </c>
      <c r="H341" t="s">
        <v>432</v>
      </c>
      <c r="I341" t="s">
        <v>424</v>
      </c>
      <c r="J341">
        <v>39</v>
      </c>
      <c r="K341" t="s">
        <v>243</v>
      </c>
      <c r="L341" t="s">
        <v>147</v>
      </c>
      <c r="M341">
        <v>0</v>
      </c>
      <c r="N341" t="s">
        <v>954</v>
      </c>
      <c r="O341" t="s">
        <v>116</v>
      </c>
      <c r="P341" t="s">
        <v>315</v>
      </c>
      <c r="Q341" t="s">
        <v>954</v>
      </c>
      <c r="R341" t="s">
        <v>116</v>
      </c>
      <c r="S341" t="s">
        <v>315</v>
      </c>
    </row>
    <row r="342" spans="1:19" x14ac:dyDescent="0.3">
      <c r="A342" t="s">
        <v>1117</v>
      </c>
      <c r="B342">
        <v>70</v>
      </c>
      <c r="C342">
        <v>101</v>
      </c>
      <c r="D342">
        <v>70595</v>
      </c>
      <c r="E342" t="s">
        <v>408</v>
      </c>
      <c r="F342" t="s">
        <v>1118</v>
      </c>
      <c r="G342" t="s">
        <v>116</v>
      </c>
      <c r="H342" t="s">
        <v>432</v>
      </c>
      <c r="I342" t="s">
        <v>315</v>
      </c>
      <c r="J342">
        <v>33</v>
      </c>
      <c r="K342" t="s">
        <v>255</v>
      </c>
      <c r="L342" t="s">
        <v>51</v>
      </c>
      <c r="M342">
        <v>0.25</v>
      </c>
      <c r="N342" t="s">
        <v>954</v>
      </c>
      <c r="O342" t="s">
        <v>116</v>
      </c>
      <c r="P342" t="s">
        <v>315</v>
      </c>
      <c r="Q342" t="s">
        <v>954</v>
      </c>
      <c r="R342" t="s">
        <v>116</v>
      </c>
      <c r="S342" t="s">
        <v>315</v>
      </c>
    </row>
    <row r="343" spans="1:19" x14ac:dyDescent="0.3">
      <c r="A343" t="s">
        <v>1117</v>
      </c>
      <c r="B343">
        <v>70</v>
      </c>
      <c r="C343">
        <v>101</v>
      </c>
      <c r="D343">
        <v>70595</v>
      </c>
      <c r="E343" t="s">
        <v>408</v>
      </c>
      <c r="F343" t="s">
        <v>1118</v>
      </c>
      <c r="G343" t="s">
        <v>116</v>
      </c>
      <c r="H343" t="s">
        <v>432</v>
      </c>
      <c r="I343" t="s">
        <v>315</v>
      </c>
      <c r="J343">
        <v>35</v>
      </c>
      <c r="K343" t="s">
        <v>245</v>
      </c>
      <c r="L343" t="s">
        <v>59</v>
      </c>
      <c r="M343">
        <v>0.25</v>
      </c>
      <c r="N343" t="s">
        <v>954</v>
      </c>
      <c r="O343" t="s">
        <v>116</v>
      </c>
      <c r="P343" t="s">
        <v>315</v>
      </c>
      <c r="Q343" t="s">
        <v>954</v>
      </c>
      <c r="R343" t="s">
        <v>116</v>
      </c>
      <c r="S343" t="s">
        <v>315</v>
      </c>
    </row>
    <row r="344" spans="1:19" x14ac:dyDescent="0.3">
      <c r="A344" t="s">
        <v>1117</v>
      </c>
      <c r="B344">
        <v>70</v>
      </c>
      <c r="C344">
        <v>101</v>
      </c>
      <c r="D344">
        <v>70595</v>
      </c>
      <c r="E344" t="s">
        <v>408</v>
      </c>
      <c r="F344" t="s">
        <v>1118</v>
      </c>
      <c r="G344" t="s">
        <v>116</v>
      </c>
      <c r="H344" t="s">
        <v>432</v>
      </c>
      <c r="I344" t="s">
        <v>424</v>
      </c>
      <c r="J344">
        <v>39</v>
      </c>
      <c r="K344" t="s">
        <v>220</v>
      </c>
      <c r="L344" t="s">
        <v>148</v>
      </c>
      <c r="M344">
        <v>0</v>
      </c>
      <c r="N344" t="s">
        <v>954</v>
      </c>
      <c r="O344" t="s">
        <v>116</v>
      </c>
      <c r="P344" t="s">
        <v>315</v>
      </c>
      <c r="Q344" t="s">
        <v>954</v>
      </c>
      <c r="R344" t="s">
        <v>116</v>
      </c>
      <c r="S344" t="s">
        <v>315</v>
      </c>
    </row>
    <row r="345" spans="1:19" x14ac:dyDescent="0.3">
      <c r="A345" t="s">
        <v>1117</v>
      </c>
      <c r="B345">
        <v>70</v>
      </c>
      <c r="C345">
        <v>101</v>
      </c>
      <c r="D345">
        <v>70595</v>
      </c>
      <c r="E345" t="s">
        <v>408</v>
      </c>
      <c r="F345" t="s">
        <v>1118</v>
      </c>
      <c r="G345" t="s">
        <v>116</v>
      </c>
      <c r="H345" t="s">
        <v>432</v>
      </c>
      <c r="I345" t="s">
        <v>425</v>
      </c>
      <c r="J345">
        <v>45</v>
      </c>
      <c r="K345" t="s">
        <v>344</v>
      </c>
      <c r="L345" t="s">
        <v>62</v>
      </c>
      <c r="M345">
        <v>0.25</v>
      </c>
      <c r="N345" t="s">
        <v>954</v>
      </c>
      <c r="O345" t="s">
        <v>116</v>
      </c>
      <c r="P345" t="s">
        <v>315</v>
      </c>
      <c r="Q345" t="s">
        <v>954</v>
      </c>
      <c r="R345" t="s">
        <v>116</v>
      </c>
      <c r="S345" t="s">
        <v>315</v>
      </c>
    </row>
    <row r="346" spans="1:19" x14ac:dyDescent="0.3">
      <c r="A346" t="s">
        <v>1119</v>
      </c>
      <c r="B346">
        <v>70</v>
      </c>
      <c r="C346">
        <v>101</v>
      </c>
      <c r="D346">
        <v>70603</v>
      </c>
      <c r="E346" t="s">
        <v>408</v>
      </c>
      <c r="F346" t="s">
        <v>1120</v>
      </c>
      <c r="G346" t="s">
        <v>113</v>
      </c>
      <c r="H346" t="s">
        <v>417</v>
      </c>
      <c r="I346" t="s">
        <v>422</v>
      </c>
      <c r="J346">
        <v>7</v>
      </c>
      <c r="K346" t="s">
        <v>351</v>
      </c>
      <c r="L346" t="s">
        <v>352</v>
      </c>
      <c r="M346">
        <v>0.5</v>
      </c>
      <c r="N346" t="s">
        <v>954</v>
      </c>
      <c r="O346" t="s">
        <v>113</v>
      </c>
      <c r="P346" t="s">
        <v>418</v>
      </c>
      <c r="Q346" t="s">
        <v>954</v>
      </c>
      <c r="R346" t="s">
        <v>113</v>
      </c>
      <c r="S346" t="s">
        <v>418</v>
      </c>
    </row>
    <row r="347" spans="1:19" x14ac:dyDescent="0.3">
      <c r="A347" t="s">
        <v>1119</v>
      </c>
      <c r="B347">
        <v>70</v>
      </c>
      <c r="C347">
        <v>101</v>
      </c>
      <c r="D347">
        <v>70603</v>
      </c>
      <c r="E347" t="s">
        <v>408</v>
      </c>
      <c r="F347" t="s">
        <v>1120</v>
      </c>
      <c r="G347" t="s">
        <v>113</v>
      </c>
      <c r="H347" t="s">
        <v>421</v>
      </c>
      <c r="I347" t="s">
        <v>315</v>
      </c>
      <c r="J347">
        <v>32</v>
      </c>
      <c r="K347" t="s">
        <v>554</v>
      </c>
      <c r="L347" t="s">
        <v>555</v>
      </c>
      <c r="M347">
        <v>0.25</v>
      </c>
      <c r="N347" t="s">
        <v>954</v>
      </c>
      <c r="O347" t="s">
        <v>113</v>
      </c>
      <c r="P347" t="s">
        <v>418</v>
      </c>
      <c r="Q347" t="s">
        <v>954</v>
      </c>
      <c r="R347" t="s">
        <v>113</v>
      </c>
      <c r="S347" t="s">
        <v>418</v>
      </c>
    </row>
    <row r="348" spans="1:19" x14ac:dyDescent="0.3">
      <c r="A348" t="s">
        <v>1119</v>
      </c>
      <c r="B348">
        <v>70</v>
      </c>
      <c r="C348">
        <v>101</v>
      </c>
      <c r="D348">
        <v>70603</v>
      </c>
      <c r="E348" t="s">
        <v>408</v>
      </c>
      <c r="F348" t="s">
        <v>1120</v>
      </c>
      <c r="G348" t="s">
        <v>113</v>
      </c>
      <c r="H348" t="s">
        <v>421</v>
      </c>
      <c r="I348" t="s">
        <v>424</v>
      </c>
      <c r="J348">
        <v>39</v>
      </c>
      <c r="K348" t="s">
        <v>243</v>
      </c>
      <c r="L348" t="s">
        <v>147</v>
      </c>
      <c r="M348">
        <v>0</v>
      </c>
      <c r="N348" t="s">
        <v>954</v>
      </c>
      <c r="O348" t="s">
        <v>113</v>
      </c>
      <c r="P348" t="s">
        <v>418</v>
      </c>
      <c r="Q348" t="s">
        <v>954</v>
      </c>
      <c r="R348" t="s">
        <v>113</v>
      </c>
      <c r="S348" t="s">
        <v>418</v>
      </c>
    </row>
    <row r="349" spans="1:19" x14ac:dyDescent="0.3">
      <c r="A349" t="s">
        <v>1119</v>
      </c>
      <c r="B349">
        <v>70</v>
      </c>
      <c r="C349">
        <v>101</v>
      </c>
      <c r="D349">
        <v>70603</v>
      </c>
      <c r="E349" t="s">
        <v>408</v>
      </c>
      <c r="F349" t="s">
        <v>1120</v>
      </c>
      <c r="G349" t="s">
        <v>113</v>
      </c>
      <c r="H349" t="s">
        <v>417</v>
      </c>
      <c r="I349" t="s">
        <v>315</v>
      </c>
      <c r="J349">
        <v>33</v>
      </c>
      <c r="K349" t="s">
        <v>556</v>
      </c>
      <c r="L349" t="s">
        <v>557</v>
      </c>
      <c r="M349">
        <v>0.5</v>
      </c>
      <c r="N349" t="s">
        <v>954</v>
      </c>
      <c r="O349" t="s">
        <v>113</v>
      </c>
      <c r="P349" t="s">
        <v>418</v>
      </c>
      <c r="Q349" t="s">
        <v>954</v>
      </c>
      <c r="R349" t="s">
        <v>113</v>
      </c>
      <c r="S349" t="s">
        <v>418</v>
      </c>
    </row>
    <row r="350" spans="1:19" x14ac:dyDescent="0.3">
      <c r="A350" t="s">
        <v>1119</v>
      </c>
      <c r="B350">
        <v>70</v>
      </c>
      <c r="C350">
        <v>101</v>
      </c>
      <c r="D350">
        <v>70603</v>
      </c>
      <c r="E350" t="s">
        <v>408</v>
      </c>
      <c r="F350" t="s">
        <v>1120</v>
      </c>
      <c r="G350" t="s">
        <v>113</v>
      </c>
      <c r="H350" t="s">
        <v>417</v>
      </c>
      <c r="I350" t="s">
        <v>423</v>
      </c>
      <c r="J350">
        <v>98</v>
      </c>
      <c r="K350" t="s">
        <v>353</v>
      </c>
      <c r="L350" t="s">
        <v>86</v>
      </c>
      <c r="M350">
        <v>0</v>
      </c>
      <c r="N350" t="s">
        <v>954</v>
      </c>
      <c r="O350" t="s">
        <v>113</v>
      </c>
      <c r="P350" t="s">
        <v>418</v>
      </c>
      <c r="Q350" t="s">
        <v>954</v>
      </c>
      <c r="R350" t="s">
        <v>113</v>
      </c>
      <c r="S350" t="s">
        <v>418</v>
      </c>
    </row>
    <row r="351" spans="1:19" x14ac:dyDescent="0.3">
      <c r="A351" t="s">
        <v>1121</v>
      </c>
      <c r="B351">
        <v>70</v>
      </c>
      <c r="C351">
        <v>101</v>
      </c>
      <c r="D351">
        <v>70622</v>
      </c>
      <c r="E351" t="s">
        <v>408</v>
      </c>
      <c r="F351" t="s">
        <v>1017</v>
      </c>
      <c r="G351" t="s">
        <v>116</v>
      </c>
      <c r="H351" t="s">
        <v>417</v>
      </c>
      <c r="I351" t="s">
        <v>422</v>
      </c>
      <c r="J351">
        <v>50</v>
      </c>
      <c r="K351" t="s">
        <v>212</v>
      </c>
      <c r="L351" t="s">
        <v>11</v>
      </c>
      <c r="M351">
        <v>0.5</v>
      </c>
      <c r="N351" t="s">
        <v>954</v>
      </c>
      <c r="O351" t="s">
        <v>116</v>
      </c>
      <c r="P351" t="s">
        <v>418</v>
      </c>
      <c r="Q351" t="s">
        <v>954</v>
      </c>
      <c r="R351" t="s">
        <v>116</v>
      </c>
      <c r="S351" t="s">
        <v>418</v>
      </c>
    </row>
    <row r="352" spans="1:19" x14ac:dyDescent="0.3">
      <c r="A352" t="s">
        <v>1121</v>
      </c>
      <c r="B352">
        <v>70</v>
      </c>
      <c r="C352">
        <v>101</v>
      </c>
      <c r="D352">
        <v>70622</v>
      </c>
      <c r="E352" t="s">
        <v>408</v>
      </c>
      <c r="F352" t="s">
        <v>1017</v>
      </c>
      <c r="G352" t="s">
        <v>116</v>
      </c>
      <c r="H352" t="s">
        <v>417</v>
      </c>
      <c r="I352" t="s">
        <v>113</v>
      </c>
      <c r="J352">
        <v>4</v>
      </c>
      <c r="K352" t="s">
        <v>213</v>
      </c>
      <c r="L352" t="s">
        <v>24</v>
      </c>
      <c r="M352">
        <v>21.5</v>
      </c>
      <c r="N352" t="s">
        <v>954</v>
      </c>
      <c r="O352" t="s">
        <v>116</v>
      </c>
      <c r="P352" t="s">
        <v>418</v>
      </c>
      <c r="Q352" t="s">
        <v>954</v>
      </c>
      <c r="R352" t="s">
        <v>116</v>
      </c>
      <c r="S352" t="s">
        <v>418</v>
      </c>
    </row>
    <row r="353" spans="1:19" x14ac:dyDescent="0.3">
      <c r="A353" t="s">
        <v>1121</v>
      </c>
      <c r="B353">
        <v>70</v>
      </c>
      <c r="C353">
        <v>101</v>
      </c>
      <c r="D353">
        <v>70622</v>
      </c>
      <c r="E353" t="s">
        <v>408</v>
      </c>
      <c r="F353" t="s">
        <v>1017</v>
      </c>
      <c r="G353" t="s">
        <v>116</v>
      </c>
      <c r="H353" t="s">
        <v>417</v>
      </c>
      <c r="I353" t="s">
        <v>315</v>
      </c>
      <c r="J353">
        <v>33</v>
      </c>
      <c r="K353" t="s">
        <v>211</v>
      </c>
      <c r="L353" t="s">
        <v>49</v>
      </c>
      <c r="M353">
        <v>3</v>
      </c>
      <c r="N353" t="s">
        <v>954</v>
      </c>
      <c r="O353" t="s">
        <v>116</v>
      </c>
      <c r="P353" t="s">
        <v>418</v>
      </c>
      <c r="Q353" t="s">
        <v>954</v>
      </c>
      <c r="R353" t="s">
        <v>116</v>
      </c>
      <c r="S353" t="s">
        <v>418</v>
      </c>
    </row>
    <row r="354" spans="1:19" x14ac:dyDescent="0.3">
      <c r="A354" t="s">
        <v>1121</v>
      </c>
      <c r="B354">
        <v>70</v>
      </c>
      <c r="C354">
        <v>101</v>
      </c>
      <c r="D354">
        <v>70622</v>
      </c>
      <c r="E354" t="s">
        <v>408</v>
      </c>
      <c r="F354" t="s">
        <v>1017</v>
      </c>
      <c r="G354" t="s">
        <v>116</v>
      </c>
      <c r="H354" t="s">
        <v>417</v>
      </c>
      <c r="I354" t="s">
        <v>424</v>
      </c>
      <c r="J354">
        <v>39</v>
      </c>
      <c r="K354" t="s">
        <v>220</v>
      </c>
      <c r="L354" t="s">
        <v>148</v>
      </c>
      <c r="M354">
        <v>0</v>
      </c>
      <c r="N354" t="s">
        <v>954</v>
      </c>
      <c r="O354" t="s">
        <v>116</v>
      </c>
      <c r="P354" t="s">
        <v>418</v>
      </c>
      <c r="Q354" t="s">
        <v>954</v>
      </c>
      <c r="R354" t="s">
        <v>116</v>
      </c>
      <c r="S354" t="s">
        <v>418</v>
      </c>
    </row>
    <row r="355" spans="1:19" x14ac:dyDescent="0.3">
      <c r="A355" t="s">
        <v>1121</v>
      </c>
      <c r="B355">
        <v>70</v>
      </c>
      <c r="C355">
        <v>101</v>
      </c>
      <c r="D355">
        <v>70622</v>
      </c>
      <c r="E355" t="s">
        <v>408</v>
      </c>
      <c r="F355" t="s">
        <v>1017</v>
      </c>
      <c r="G355" t="s">
        <v>116</v>
      </c>
      <c r="H355" t="s">
        <v>417</v>
      </c>
      <c r="I355" t="s">
        <v>446</v>
      </c>
      <c r="J355">
        <v>535</v>
      </c>
      <c r="K355" t="s">
        <v>99</v>
      </c>
      <c r="L355" t="s">
        <v>100</v>
      </c>
      <c r="M355">
        <v>0.5</v>
      </c>
      <c r="N355" t="s">
        <v>954</v>
      </c>
      <c r="O355" t="s">
        <v>116</v>
      </c>
      <c r="P355" t="s">
        <v>418</v>
      </c>
      <c r="Q355" t="s">
        <v>954</v>
      </c>
      <c r="R355" t="s">
        <v>116</v>
      </c>
      <c r="S355" t="s">
        <v>418</v>
      </c>
    </row>
    <row r="356" spans="1:19" x14ac:dyDescent="0.3">
      <c r="A356" t="s">
        <v>1122</v>
      </c>
      <c r="B356">
        <v>70</v>
      </c>
      <c r="C356">
        <v>101</v>
      </c>
      <c r="D356">
        <v>70655</v>
      </c>
      <c r="E356" t="s">
        <v>408</v>
      </c>
      <c r="F356" t="s">
        <v>1123</v>
      </c>
      <c r="G356" t="s">
        <v>116</v>
      </c>
      <c r="H356" t="s">
        <v>417</v>
      </c>
      <c r="I356" t="s">
        <v>422</v>
      </c>
      <c r="J356">
        <v>2</v>
      </c>
      <c r="K356" t="s">
        <v>217</v>
      </c>
      <c r="L356" t="s">
        <v>8</v>
      </c>
      <c r="M356">
        <v>17.5</v>
      </c>
      <c r="N356" t="s">
        <v>954</v>
      </c>
      <c r="O356" t="s">
        <v>116</v>
      </c>
      <c r="P356" t="s">
        <v>418</v>
      </c>
      <c r="Q356" t="s">
        <v>954</v>
      </c>
      <c r="R356" t="s">
        <v>116</v>
      </c>
      <c r="S356" t="s">
        <v>418</v>
      </c>
    </row>
    <row r="357" spans="1:19" x14ac:dyDescent="0.3">
      <c r="A357" t="s">
        <v>1122</v>
      </c>
      <c r="B357">
        <v>70</v>
      </c>
      <c r="C357">
        <v>101</v>
      </c>
      <c r="D357">
        <v>70655</v>
      </c>
      <c r="E357" t="s">
        <v>408</v>
      </c>
      <c r="F357" t="s">
        <v>1123</v>
      </c>
      <c r="G357" t="s">
        <v>116</v>
      </c>
      <c r="H357" t="s">
        <v>417</v>
      </c>
      <c r="I357" t="s">
        <v>422</v>
      </c>
      <c r="J357">
        <v>50</v>
      </c>
      <c r="K357" t="s">
        <v>212</v>
      </c>
      <c r="L357" t="s">
        <v>11</v>
      </c>
      <c r="M357">
        <v>0.5</v>
      </c>
      <c r="N357" t="s">
        <v>954</v>
      </c>
      <c r="O357" t="s">
        <v>116</v>
      </c>
      <c r="P357" t="s">
        <v>418</v>
      </c>
      <c r="Q357" t="s">
        <v>954</v>
      </c>
      <c r="R357" t="s">
        <v>116</v>
      </c>
      <c r="S357" t="s">
        <v>418</v>
      </c>
    </row>
    <row r="358" spans="1:19" x14ac:dyDescent="0.3">
      <c r="A358" t="s">
        <v>1122</v>
      </c>
      <c r="B358">
        <v>70</v>
      </c>
      <c r="C358">
        <v>101</v>
      </c>
      <c r="D358">
        <v>70655</v>
      </c>
      <c r="E358" t="s">
        <v>408</v>
      </c>
      <c r="F358" t="s">
        <v>1123</v>
      </c>
      <c r="G358" t="s">
        <v>116</v>
      </c>
      <c r="H358" t="s">
        <v>417</v>
      </c>
      <c r="I358" t="s">
        <v>422</v>
      </c>
      <c r="J358">
        <v>14</v>
      </c>
      <c r="K358" t="s">
        <v>509</v>
      </c>
      <c r="L358" t="s">
        <v>510</v>
      </c>
      <c r="M358">
        <v>0</v>
      </c>
      <c r="N358" t="s">
        <v>954</v>
      </c>
      <c r="O358" t="s">
        <v>116</v>
      </c>
      <c r="P358" t="s">
        <v>418</v>
      </c>
      <c r="Q358" t="s">
        <v>954</v>
      </c>
      <c r="R358" t="s">
        <v>116</v>
      </c>
      <c r="S358" t="s">
        <v>418</v>
      </c>
    </row>
    <row r="359" spans="1:19" x14ac:dyDescent="0.3">
      <c r="A359" t="s">
        <v>1122</v>
      </c>
      <c r="B359">
        <v>70</v>
      </c>
      <c r="C359">
        <v>101</v>
      </c>
      <c r="D359">
        <v>70655</v>
      </c>
      <c r="E359" t="s">
        <v>408</v>
      </c>
      <c r="F359" t="s">
        <v>1123</v>
      </c>
      <c r="G359" t="s">
        <v>116</v>
      </c>
      <c r="H359" t="s">
        <v>417</v>
      </c>
      <c r="I359" t="s">
        <v>422</v>
      </c>
      <c r="J359">
        <v>14</v>
      </c>
      <c r="K359" t="s">
        <v>371</v>
      </c>
      <c r="L359" t="s">
        <v>19</v>
      </c>
      <c r="M359">
        <v>0</v>
      </c>
      <c r="N359" t="s">
        <v>954</v>
      </c>
      <c r="O359" t="s">
        <v>116</v>
      </c>
      <c r="P359" t="s">
        <v>418</v>
      </c>
      <c r="Q359" t="s">
        <v>954</v>
      </c>
      <c r="R359" t="s">
        <v>116</v>
      </c>
      <c r="S359" t="s">
        <v>418</v>
      </c>
    </row>
    <row r="360" spans="1:19" x14ac:dyDescent="0.3">
      <c r="A360" t="s">
        <v>1122</v>
      </c>
      <c r="B360">
        <v>70</v>
      </c>
      <c r="C360">
        <v>101</v>
      </c>
      <c r="D360">
        <v>70655</v>
      </c>
      <c r="E360" t="s">
        <v>408</v>
      </c>
      <c r="F360" t="s">
        <v>1123</v>
      </c>
      <c r="G360" t="s">
        <v>116</v>
      </c>
      <c r="H360" t="s">
        <v>417</v>
      </c>
      <c r="I360" t="s">
        <v>113</v>
      </c>
      <c r="J360">
        <v>4</v>
      </c>
      <c r="K360" t="s">
        <v>213</v>
      </c>
      <c r="L360" t="s">
        <v>24</v>
      </c>
      <c r="M360">
        <v>25</v>
      </c>
      <c r="N360" t="s">
        <v>954</v>
      </c>
      <c r="O360" t="s">
        <v>116</v>
      </c>
      <c r="P360" t="s">
        <v>418</v>
      </c>
      <c r="Q360" t="s">
        <v>954</v>
      </c>
      <c r="R360" t="s">
        <v>116</v>
      </c>
      <c r="S360" t="s">
        <v>418</v>
      </c>
    </row>
    <row r="361" spans="1:19" x14ac:dyDescent="0.3">
      <c r="A361" t="s">
        <v>1122</v>
      </c>
      <c r="B361">
        <v>70</v>
      </c>
      <c r="C361">
        <v>101</v>
      </c>
      <c r="D361">
        <v>70655</v>
      </c>
      <c r="E361" t="s">
        <v>408</v>
      </c>
      <c r="F361" t="s">
        <v>1123</v>
      </c>
      <c r="G361" t="s">
        <v>116</v>
      </c>
      <c r="H361" t="s">
        <v>417</v>
      </c>
      <c r="I361" t="s">
        <v>423</v>
      </c>
      <c r="J361">
        <v>286</v>
      </c>
      <c r="K361" t="s">
        <v>226</v>
      </c>
      <c r="L361" t="s">
        <v>69</v>
      </c>
      <c r="M361">
        <v>0</v>
      </c>
      <c r="N361" t="s">
        <v>954</v>
      </c>
      <c r="O361" t="s">
        <v>116</v>
      </c>
      <c r="P361" t="s">
        <v>418</v>
      </c>
      <c r="Q361" t="s">
        <v>954</v>
      </c>
      <c r="R361" t="s">
        <v>116</v>
      </c>
      <c r="S361" t="s">
        <v>418</v>
      </c>
    </row>
    <row r="362" spans="1:19" x14ac:dyDescent="0.3">
      <c r="A362" t="s">
        <v>1122</v>
      </c>
      <c r="B362">
        <v>70</v>
      </c>
      <c r="C362">
        <v>101</v>
      </c>
      <c r="D362">
        <v>70655</v>
      </c>
      <c r="E362" t="s">
        <v>408</v>
      </c>
      <c r="F362" t="s">
        <v>1123</v>
      </c>
      <c r="G362" t="s">
        <v>116</v>
      </c>
      <c r="H362" t="s">
        <v>417</v>
      </c>
      <c r="I362" t="s">
        <v>423</v>
      </c>
      <c r="J362">
        <v>83</v>
      </c>
      <c r="K362" t="s">
        <v>231</v>
      </c>
      <c r="L362" t="s">
        <v>87</v>
      </c>
      <c r="M362">
        <v>0</v>
      </c>
      <c r="N362" t="s">
        <v>954</v>
      </c>
      <c r="O362" t="s">
        <v>116</v>
      </c>
      <c r="P362" t="s">
        <v>418</v>
      </c>
      <c r="Q362" t="s">
        <v>954</v>
      </c>
      <c r="R362" t="s">
        <v>116</v>
      </c>
      <c r="S362" t="s">
        <v>418</v>
      </c>
    </row>
    <row r="363" spans="1:19" x14ac:dyDescent="0.3">
      <c r="A363" t="s">
        <v>1122</v>
      </c>
      <c r="B363">
        <v>70</v>
      </c>
      <c r="C363">
        <v>101</v>
      </c>
      <c r="D363">
        <v>70655</v>
      </c>
      <c r="E363" t="s">
        <v>408</v>
      </c>
      <c r="F363" t="s">
        <v>1123</v>
      </c>
      <c r="G363" t="s">
        <v>116</v>
      </c>
      <c r="H363" t="s">
        <v>417</v>
      </c>
      <c r="I363" t="s">
        <v>423</v>
      </c>
      <c r="J363">
        <v>98</v>
      </c>
      <c r="K363" t="s">
        <v>216</v>
      </c>
      <c r="L363" t="s">
        <v>96</v>
      </c>
      <c r="M363">
        <v>0</v>
      </c>
      <c r="N363" t="s">
        <v>954</v>
      </c>
      <c r="O363" t="s">
        <v>116</v>
      </c>
      <c r="P363" t="s">
        <v>418</v>
      </c>
      <c r="Q363" t="s">
        <v>954</v>
      </c>
      <c r="R363" t="s">
        <v>116</v>
      </c>
      <c r="S363" t="s">
        <v>418</v>
      </c>
    </row>
    <row r="364" spans="1:19" x14ac:dyDescent="0.3">
      <c r="A364" t="s">
        <v>1124</v>
      </c>
      <c r="B364">
        <v>70</v>
      </c>
      <c r="C364">
        <v>101</v>
      </c>
      <c r="D364">
        <v>70666</v>
      </c>
      <c r="E364" t="s">
        <v>408</v>
      </c>
      <c r="F364" t="s">
        <v>1125</v>
      </c>
      <c r="G364" t="s">
        <v>113</v>
      </c>
      <c r="H364" t="s">
        <v>417</v>
      </c>
      <c r="I364" t="s">
        <v>422</v>
      </c>
      <c r="J364">
        <v>50</v>
      </c>
      <c r="K364" t="s">
        <v>212</v>
      </c>
      <c r="L364" t="s">
        <v>11</v>
      </c>
      <c r="M364">
        <v>0.5</v>
      </c>
      <c r="N364" t="s">
        <v>954</v>
      </c>
      <c r="O364" t="s">
        <v>113</v>
      </c>
      <c r="P364" t="s">
        <v>418</v>
      </c>
      <c r="Q364" t="s">
        <v>954</v>
      </c>
      <c r="R364" t="s">
        <v>113</v>
      </c>
      <c r="S364" t="s">
        <v>418</v>
      </c>
    </row>
    <row r="365" spans="1:19" x14ac:dyDescent="0.3">
      <c r="A365" t="s">
        <v>1124</v>
      </c>
      <c r="B365">
        <v>70</v>
      </c>
      <c r="C365">
        <v>101</v>
      </c>
      <c r="D365">
        <v>70666</v>
      </c>
      <c r="E365" t="s">
        <v>408</v>
      </c>
      <c r="F365" t="s">
        <v>1125</v>
      </c>
      <c r="G365" t="s">
        <v>113</v>
      </c>
      <c r="H365" t="s">
        <v>417</v>
      </c>
      <c r="I365" t="s">
        <v>113</v>
      </c>
      <c r="J365">
        <v>4</v>
      </c>
      <c r="K365" t="s">
        <v>213</v>
      </c>
      <c r="L365" t="s">
        <v>24</v>
      </c>
      <c r="M365">
        <v>21.5</v>
      </c>
      <c r="N365" t="s">
        <v>954</v>
      </c>
      <c r="O365" t="s">
        <v>113</v>
      </c>
      <c r="P365" t="s">
        <v>418</v>
      </c>
      <c r="Q365" t="s">
        <v>954</v>
      </c>
      <c r="R365" t="s">
        <v>113</v>
      </c>
      <c r="S365" t="s">
        <v>418</v>
      </c>
    </row>
    <row r="366" spans="1:19" x14ac:dyDescent="0.3">
      <c r="A366" t="s">
        <v>1124</v>
      </c>
      <c r="B366">
        <v>70</v>
      </c>
      <c r="C366">
        <v>101</v>
      </c>
      <c r="D366">
        <v>70666</v>
      </c>
      <c r="E366" t="s">
        <v>408</v>
      </c>
      <c r="F366" t="s">
        <v>1125</v>
      </c>
      <c r="G366" t="s">
        <v>113</v>
      </c>
      <c r="H366" t="s">
        <v>417</v>
      </c>
      <c r="I366" t="s">
        <v>315</v>
      </c>
      <c r="J366">
        <v>32</v>
      </c>
      <c r="K366" t="s">
        <v>554</v>
      </c>
      <c r="L366" t="s">
        <v>555</v>
      </c>
      <c r="M366">
        <v>2</v>
      </c>
      <c r="N366" t="s">
        <v>954</v>
      </c>
      <c r="O366" t="s">
        <v>113</v>
      </c>
      <c r="P366" t="s">
        <v>418</v>
      </c>
      <c r="Q366" t="s">
        <v>954</v>
      </c>
      <c r="R366" t="s">
        <v>113</v>
      </c>
      <c r="S366" t="s">
        <v>418</v>
      </c>
    </row>
    <row r="367" spans="1:19" x14ac:dyDescent="0.3">
      <c r="A367" t="s">
        <v>1124</v>
      </c>
      <c r="B367">
        <v>70</v>
      </c>
      <c r="C367">
        <v>101</v>
      </c>
      <c r="D367">
        <v>70666</v>
      </c>
      <c r="E367" t="s">
        <v>408</v>
      </c>
      <c r="F367" t="s">
        <v>1125</v>
      </c>
      <c r="G367" t="s">
        <v>113</v>
      </c>
      <c r="H367" t="s">
        <v>417</v>
      </c>
      <c r="I367" t="s">
        <v>425</v>
      </c>
      <c r="J367">
        <v>42</v>
      </c>
      <c r="K367" t="s">
        <v>271</v>
      </c>
      <c r="L367" t="s">
        <v>63</v>
      </c>
      <c r="M367">
        <v>0.5</v>
      </c>
      <c r="N367" t="s">
        <v>954</v>
      </c>
      <c r="O367" t="s">
        <v>113</v>
      </c>
      <c r="P367" t="s">
        <v>418</v>
      </c>
      <c r="Q367" t="s">
        <v>954</v>
      </c>
      <c r="R367" t="s">
        <v>113</v>
      </c>
      <c r="S367" t="s">
        <v>418</v>
      </c>
    </row>
    <row r="368" spans="1:19" x14ac:dyDescent="0.3">
      <c r="A368" t="s">
        <v>1124</v>
      </c>
      <c r="B368">
        <v>70</v>
      </c>
      <c r="C368">
        <v>101</v>
      </c>
      <c r="D368">
        <v>70666</v>
      </c>
      <c r="E368" t="s">
        <v>408</v>
      </c>
      <c r="F368" t="s">
        <v>1125</v>
      </c>
      <c r="G368" t="s">
        <v>113</v>
      </c>
      <c r="H368" t="s">
        <v>417</v>
      </c>
      <c r="I368" t="s">
        <v>423</v>
      </c>
      <c r="J368">
        <v>287</v>
      </c>
      <c r="K368" t="s">
        <v>285</v>
      </c>
      <c r="L368" t="s">
        <v>286</v>
      </c>
      <c r="M368">
        <v>0</v>
      </c>
      <c r="N368" t="s">
        <v>954</v>
      </c>
      <c r="O368" t="s">
        <v>113</v>
      </c>
      <c r="P368" t="s">
        <v>418</v>
      </c>
      <c r="Q368" t="s">
        <v>954</v>
      </c>
      <c r="R368" t="s">
        <v>113</v>
      </c>
      <c r="S368" t="s">
        <v>418</v>
      </c>
    </row>
    <row r="369" spans="1:19" x14ac:dyDescent="0.3">
      <c r="A369" t="s">
        <v>1124</v>
      </c>
      <c r="B369">
        <v>70</v>
      </c>
      <c r="C369">
        <v>101</v>
      </c>
      <c r="D369">
        <v>70666</v>
      </c>
      <c r="E369" t="s">
        <v>408</v>
      </c>
      <c r="F369" t="s">
        <v>1125</v>
      </c>
      <c r="G369" t="s">
        <v>113</v>
      </c>
      <c r="H369" t="s">
        <v>417</v>
      </c>
      <c r="I369" t="s">
        <v>423</v>
      </c>
      <c r="J369">
        <v>286</v>
      </c>
      <c r="K369" t="s">
        <v>226</v>
      </c>
      <c r="L369" t="s">
        <v>69</v>
      </c>
      <c r="M369">
        <v>0</v>
      </c>
      <c r="N369" t="s">
        <v>954</v>
      </c>
      <c r="O369" t="s">
        <v>113</v>
      </c>
      <c r="P369" t="s">
        <v>418</v>
      </c>
      <c r="Q369" t="s">
        <v>954</v>
      </c>
      <c r="R369" t="s">
        <v>113</v>
      </c>
      <c r="S369" t="s">
        <v>418</v>
      </c>
    </row>
    <row r="370" spans="1:19" x14ac:dyDescent="0.3">
      <c r="A370" t="s">
        <v>1124</v>
      </c>
      <c r="B370">
        <v>70</v>
      </c>
      <c r="C370">
        <v>101</v>
      </c>
      <c r="D370">
        <v>70666</v>
      </c>
      <c r="E370" t="s">
        <v>408</v>
      </c>
      <c r="F370" t="s">
        <v>1125</v>
      </c>
      <c r="G370" t="s">
        <v>113</v>
      </c>
      <c r="H370" t="s">
        <v>417</v>
      </c>
      <c r="I370" t="s">
        <v>423</v>
      </c>
      <c r="J370">
        <v>98</v>
      </c>
      <c r="K370" t="s">
        <v>272</v>
      </c>
      <c r="L370" t="s">
        <v>84</v>
      </c>
      <c r="M370">
        <v>0</v>
      </c>
      <c r="N370" t="s">
        <v>954</v>
      </c>
      <c r="O370" t="s">
        <v>113</v>
      </c>
      <c r="P370" t="s">
        <v>418</v>
      </c>
      <c r="Q370" t="s">
        <v>954</v>
      </c>
      <c r="R370" t="s">
        <v>113</v>
      </c>
      <c r="S370" t="s">
        <v>418</v>
      </c>
    </row>
    <row r="371" spans="1:19" x14ac:dyDescent="0.3">
      <c r="A371" t="s">
        <v>1124</v>
      </c>
      <c r="B371">
        <v>70</v>
      </c>
      <c r="C371">
        <v>101</v>
      </c>
      <c r="D371">
        <v>70666</v>
      </c>
      <c r="E371" t="s">
        <v>408</v>
      </c>
      <c r="F371" t="s">
        <v>1125</v>
      </c>
      <c r="G371" t="s">
        <v>113</v>
      </c>
      <c r="H371" t="s">
        <v>417</v>
      </c>
      <c r="I371" t="s">
        <v>423</v>
      </c>
      <c r="J371">
        <v>98</v>
      </c>
      <c r="K371" t="s">
        <v>273</v>
      </c>
      <c r="L371" t="s">
        <v>85</v>
      </c>
      <c r="M371">
        <v>0</v>
      </c>
      <c r="N371" t="s">
        <v>954</v>
      </c>
      <c r="O371" t="s">
        <v>113</v>
      </c>
      <c r="P371" t="s">
        <v>418</v>
      </c>
      <c r="Q371" t="s">
        <v>954</v>
      </c>
      <c r="R371" t="s">
        <v>113</v>
      </c>
      <c r="S371" t="s">
        <v>418</v>
      </c>
    </row>
    <row r="372" spans="1:19" x14ac:dyDescent="0.3">
      <c r="A372" t="s">
        <v>1124</v>
      </c>
      <c r="B372">
        <v>70</v>
      </c>
      <c r="C372">
        <v>101</v>
      </c>
      <c r="D372">
        <v>70666</v>
      </c>
      <c r="E372" t="s">
        <v>408</v>
      </c>
      <c r="F372" t="s">
        <v>1125</v>
      </c>
      <c r="G372" t="s">
        <v>113</v>
      </c>
      <c r="H372" t="s">
        <v>417</v>
      </c>
      <c r="I372" t="s">
        <v>423</v>
      </c>
      <c r="J372">
        <v>98</v>
      </c>
      <c r="K372" t="s">
        <v>274</v>
      </c>
      <c r="L372" t="s">
        <v>160</v>
      </c>
      <c r="M372">
        <v>0</v>
      </c>
      <c r="N372" t="s">
        <v>954</v>
      </c>
      <c r="O372" t="s">
        <v>113</v>
      </c>
      <c r="P372" t="s">
        <v>418</v>
      </c>
      <c r="Q372" t="s">
        <v>954</v>
      </c>
      <c r="R372" t="s">
        <v>113</v>
      </c>
      <c r="S372" t="s">
        <v>418</v>
      </c>
    </row>
    <row r="373" spans="1:19" x14ac:dyDescent="0.3">
      <c r="A373" t="s">
        <v>1124</v>
      </c>
      <c r="B373">
        <v>70</v>
      </c>
      <c r="C373">
        <v>101</v>
      </c>
      <c r="D373">
        <v>70666</v>
      </c>
      <c r="E373" t="s">
        <v>408</v>
      </c>
      <c r="F373" t="s">
        <v>1125</v>
      </c>
      <c r="G373" t="s">
        <v>113</v>
      </c>
      <c r="H373" t="s">
        <v>417</v>
      </c>
      <c r="I373" t="s">
        <v>423</v>
      </c>
      <c r="J373">
        <v>83</v>
      </c>
      <c r="K373" t="s">
        <v>231</v>
      </c>
      <c r="L373" t="s">
        <v>87</v>
      </c>
      <c r="M373">
        <v>0</v>
      </c>
      <c r="N373" t="s">
        <v>954</v>
      </c>
      <c r="O373" t="s">
        <v>113</v>
      </c>
      <c r="P373" t="s">
        <v>418</v>
      </c>
      <c r="Q373" t="s">
        <v>954</v>
      </c>
      <c r="R373" t="s">
        <v>113</v>
      </c>
      <c r="S373" t="s">
        <v>418</v>
      </c>
    </row>
    <row r="374" spans="1:19" x14ac:dyDescent="0.3">
      <c r="A374" t="s">
        <v>1124</v>
      </c>
      <c r="B374">
        <v>70</v>
      </c>
      <c r="C374">
        <v>101</v>
      </c>
      <c r="D374">
        <v>70666</v>
      </c>
      <c r="E374" t="s">
        <v>408</v>
      </c>
      <c r="F374" t="s">
        <v>1125</v>
      </c>
      <c r="G374" t="s">
        <v>113</v>
      </c>
      <c r="H374" t="s">
        <v>417</v>
      </c>
      <c r="I374" t="s">
        <v>423</v>
      </c>
      <c r="J374">
        <v>98</v>
      </c>
      <c r="K374" t="s">
        <v>288</v>
      </c>
      <c r="L374" t="s">
        <v>130</v>
      </c>
      <c r="M374">
        <v>0</v>
      </c>
      <c r="N374" t="s">
        <v>954</v>
      </c>
      <c r="O374" t="s">
        <v>113</v>
      </c>
      <c r="P374" t="s">
        <v>418</v>
      </c>
      <c r="Q374" t="s">
        <v>954</v>
      </c>
      <c r="R374" t="s">
        <v>113</v>
      </c>
      <c r="S374" t="s">
        <v>418</v>
      </c>
    </row>
    <row r="375" spans="1:19" x14ac:dyDescent="0.3">
      <c r="A375" t="s">
        <v>1124</v>
      </c>
      <c r="B375">
        <v>70</v>
      </c>
      <c r="C375">
        <v>101</v>
      </c>
      <c r="D375">
        <v>70666</v>
      </c>
      <c r="E375" t="s">
        <v>408</v>
      </c>
      <c r="F375" t="s">
        <v>1125</v>
      </c>
      <c r="G375" t="s">
        <v>113</v>
      </c>
      <c r="H375" t="s">
        <v>417</v>
      </c>
      <c r="I375" t="s">
        <v>423</v>
      </c>
      <c r="J375">
        <v>98</v>
      </c>
      <c r="K375" t="s">
        <v>216</v>
      </c>
      <c r="L375" t="s">
        <v>96</v>
      </c>
      <c r="M375">
        <v>0</v>
      </c>
      <c r="N375" t="s">
        <v>954</v>
      </c>
      <c r="O375" t="s">
        <v>113</v>
      </c>
      <c r="P375" t="s">
        <v>418</v>
      </c>
      <c r="Q375" t="s">
        <v>954</v>
      </c>
      <c r="R375" t="s">
        <v>113</v>
      </c>
      <c r="S375" t="s">
        <v>418</v>
      </c>
    </row>
    <row r="376" spans="1:19" x14ac:dyDescent="0.3">
      <c r="A376" t="s">
        <v>223</v>
      </c>
      <c r="B376">
        <v>70</v>
      </c>
      <c r="C376">
        <v>101</v>
      </c>
      <c r="D376">
        <v>70703</v>
      </c>
      <c r="E376" t="s">
        <v>408</v>
      </c>
      <c r="F376" t="s">
        <v>1126</v>
      </c>
      <c r="G376" t="s">
        <v>116</v>
      </c>
      <c r="H376" t="s">
        <v>421</v>
      </c>
      <c r="I376" t="s">
        <v>315</v>
      </c>
      <c r="J376">
        <v>32</v>
      </c>
      <c r="K376" t="s">
        <v>254</v>
      </c>
      <c r="L376" t="s">
        <v>45</v>
      </c>
      <c r="M376">
        <v>0.25</v>
      </c>
      <c r="N376" t="s">
        <v>954</v>
      </c>
      <c r="O376" t="s">
        <v>116</v>
      </c>
      <c r="P376" t="s">
        <v>384</v>
      </c>
      <c r="Q376" t="s">
        <v>954</v>
      </c>
      <c r="R376" t="s">
        <v>116</v>
      </c>
      <c r="S376" t="s">
        <v>384</v>
      </c>
    </row>
    <row r="377" spans="1:19" x14ac:dyDescent="0.3">
      <c r="A377" t="s">
        <v>223</v>
      </c>
      <c r="B377">
        <v>70</v>
      </c>
      <c r="C377">
        <v>101</v>
      </c>
      <c r="D377">
        <v>70703</v>
      </c>
      <c r="E377" t="s">
        <v>408</v>
      </c>
      <c r="F377" t="s">
        <v>1126</v>
      </c>
      <c r="G377" t="s">
        <v>116</v>
      </c>
      <c r="H377" t="s">
        <v>421</v>
      </c>
      <c r="I377" t="s">
        <v>315</v>
      </c>
      <c r="J377">
        <v>33</v>
      </c>
      <c r="K377" t="s">
        <v>255</v>
      </c>
      <c r="L377" t="s">
        <v>51</v>
      </c>
      <c r="M377">
        <v>0.5</v>
      </c>
      <c r="N377" t="s">
        <v>954</v>
      </c>
      <c r="O377" t="s">
        <v>116</v>
      </c>
      <c r="P377" t="s">
        <v>384</v>
      </c>
      <c r="Q377" t="s">
        <v>954</v>
      </c>
      <c r="R377" t="s">
        <v>116</v>
      </c>
      <c r="S377" t="s">
        <v>384</v>
      </c>
    </row>
    <row r="378" spans="1:19" x14ac:dyDescent="0.3">
      <c r="A378" t="s">
        <v>223</v>
      </c>
      <c r="B378">
        <v>70</v>
      </c>
      <c r="C378">
        <v>101</v>
      </c>
      <c r="D378">
        <v>70703</v>
      </c>
      <c r="E378" t="s">
        <v>408</v>
      </c>
      <c r="F378" t="s">
        <v>1126</v>
      </c>
      <c r="G378" t="s">
        <v>116</v>
      </c>
      <c r="H378" t="s">
        <v>421</v>
      </c>
      <c r="I378" t="s">
        <v>423</v>
      </c>
      <c r="J378">
        <v>286</v>
      </c>
      <c r="K378" t="s">
        <v>226</v>
      </c>
      <c r="L378" t="s">
        <v>69</v>
      </c>
      <c r="M378">
        <v>0</v>
      </c>
      <c r="N378" t="s">
        <v>954</v>
      </c>
      <c r="O378" t="s">
        <v>116</v>
      </c>
      <c r="P378" t="s">
        <v>384</v>
      </c>
      <c r="Q378" t="s">
        <v>954</v>
      </c>
      <c r="R378" t="s">
        <v>116</v>
      </c>
      <c r="S378" t="s">
        <v>384</v>
      </c>
    </row>
    <row r="379" spans="1:19" x14ac:dyDescent="0.3">
      <c r="A379" t="s">
        <v>223</v>
      </c>
      <c r="B379">
        <v>70</v>
      </c>
      <c r="C379">
        <v>101</v>
      </c>
      <c r="D379">
        <v>70703</v>
      </c>
      <c r="E379" t="s">
        <v>408</v>
      </c>
      <c r="F379" t="s">
        <v>1126</v>
      </c>
      <c r="G379" t="s">
        <v>116</v>
      </c>
      <c r="H379" t="s">
        <v>421</v>
      </c>
      <c r="I379" t="s">
        <v>423</v>
      </c>
      <c r="J379">
        <v>83</v>
      </c>
      <c r="K379" t="s">
        <v>231</v>
      </c>
      <c r="L379" t="s">
        <v>87</v>
      </c>
      <c r="M379">
        <v>0</v>
      </c>
      <c r="N379" t="s">
        <v>954</v>
      </c>
      <c r="O379" t="s">
        <v>116</v>
      </c>
      <c r="P379" t="s">
        <v>384</v>
      </c>
      <c r="Q379" t="s">
        <v>954</v>
      </c>
      <c r="R379" t="s">
        <v>116</v>
      </c>
      <c r="S379" t="s">
        <v>384</v>
      </c>
    </row>
    <row r="380" spans="1:19" x14ac:dyDescent="0.3">
      <c r="A380" t="s">
        <v>246</v>
      </c>
      <c r="B380">
        <v>70</v>
      </c>
      <c r="C380">
        <v>101</v>
      </c>
      <c r="D380">
        <v>70707</v>
      </c>
      <c r="E380" t="s">
        <v>408</v>
      </c>
      <c r="F380" t="s">
        <v>1127</v>
      </c>
      <c r="G380" t="s">
        <v>113</v>
      </c>
      <c r="H380" t="s">
        <v>420</v>
      </c>
      <c r="I380" t="s">
        <v>423</v>
      </c>
      <c r="J380">
        <v>50</v>
      </c>
      <c r="K380" t="s">
        <v>237</v>
      </c>
      <c r="L380" t="s">
        <v>13</v>
      </c>
      <c r="M380">
        <v>0.5</v>
      </c>
      <c r="N380" t="s">
        <v>954</v>
      </c>
      <c r="O380" t="s">
        <v>113</v>
      </c>
      <c r="P380" t="s">
        <v>360</v>
      </c>
      <c r="Q380" t="s">
        <v>954</v>
      </c>
      <c r="R380" t="s">
        <v>113</v>
      </c>
      <c r="S380" t="s">
        <v>360</v>
      </c>
    </row>
    <row r="381" spans="1:19" x14ac:dyDescent="0.3">
      <c r="A381" t="s">
        <v>246</v>
      </c>
      <c r="B381">
        <v>70</v>
      </c>
      <c r="C381">
        <v>101</v>
      </c>
      <c r="D381">
        <v>70707</v>
      </c>
      <c r="E381" t="s">
        <v>408</v>
      </c>
      <c r="F381" t="s">
        <v>1127</v>
      </c>
      <c r="G381" t="s">
        <v>113</v>
      </c>
      <c r="H381" t="s">
        <v>420</v>
      </c>
      <c r="I381" t="s">
        <v>422</v>
      </c>
      <c r="J381">
        <v>46</v>
      </c>
      <c r="K381" t="s">
        <v>241</v>
      </c>
      <c r="L381" t="s">
        <v>32</v>
      </c>
      <c r="M381">
        <v>3.5</v>
      </c>
      <c r="N381" t="s">
        <v>954</v>
      </c>
      <c r="O381" t="s">
        <v>113</v>
      </c>
      <c r="P381" t="s">
        <v>360</v>
      </c>
      <c r="Q381" t="s">
        <v>954</v>
      </c>
      <c r="R381" t="s">
        <v>113</v>
      </c>
      <c r="S381" t="s">
        <v>360</v>
      </c>
    </row>
    <row r="382" spans="1:19" x14ac:dyDescent="0.3">
      <c r="A382" t="s">
        <v>246</v>
      </c>
      <c r="B382">
        <v>70</v>
      </c>
      <c r="C382">
        <v>101</v>
      </c>
      <c r="D382">
        <v>70707</v>
      </c>
      <c r="E382" t="s">
        <v>408</v>
      </c>
      <c r="F382" t="s">
        <v>1127</v>
      </c>
      <c r="G382" t="s">
        <v>113</v>
      </c>
      <c r="H382" t="s">
        <v>420</v>
      </c>
      <c r="I382" t="s">
        <v>423</v>
      </c>
      <c r="J382">
        <v>292</v>
      </c>
      <c r="K382" t="s">
        <v>332</v>
      </c>
      <c r="L382" t="s">
        <v>333</v>
      </c>
      <c r="M382">
        <v>0</v>
      </c>
      <c r="N382" t="s">
        <v>954</v>
      </c>
      <c r="O382" t="s">
        <v>113</v>
      </c>
      <c r="P382" t="s">
        <v>360</v>
      </c>
      <c r="Q382" t="s">
        <v>954</v>
      </c>
      <c r="R382" t="s">
        <v>113</v>
      </c>
      <c r="S382" t="s">
        <v>360</v>
      </c>
    </row>
    <row r="383" spans="1:19" x14ac:dyDescent="0.3">
      <c r="A383" t="s">
        <v>246</v>
      </c>
      <c r="B383">
        <v>70</v>
      </c>
      <c r="C383">
        <v>101</v>
      </c>
      <c r="D383">
        <v>70707</v>
      </c>
      <c r="E383" t="s">
        <v>408</v>
      </c>
      <c r="F383" t="s">
        <v>1127</v>
      </c>
      <c r="G383" t="s">
        <v>113</v>
      </c>
      <c r="H383" t="s">
        <v>420</v>
      </c>
      <c r="I383" t="s">
        <v>315</v>
      </c>
      <c r="J383">
        <v>33</v>
      </c>
      <c r="K383" t="s">
        <v>556</v>
      </c>
      <c r="L383" t="s">
        <v>557</v>
      </c>
      <c r="M383">
        <v>0.5</v>
      </c>
      <c r="N383" t="s">
        <v>954</v>
      </c>
      <c r="O383" t="s">
        <v>113</v>
      </c>
      <c r="P383" t="s">
        <v>360</v>
      </c>
      <c r="Q383" t="s">
        <v>954</v>
      </c>
      <c r="R383" t="s">
        <v>113</v>
      </c>
      <c r="S383" t="s">
        <v>360</v>
      </c>
    </row>
    <row r="384" spans="1:19" x14ac:dyDescent="0.3">
      <c r="A384" t="s">
        <v>246</v>
      </c>
      <c r="B384">
        <v>70</v>
      </c>
      <c r="C384">
        <v>101</v>
      </c>
      <c r="D384">
        <v>70707</v>
      </c>
      <c r="E384" t="s">
        <v>408</v>
      </c>
      <c r="F384" t="s">
        <v>1127</v>
      </c>
      <c r="G384" t="s">
        <v>113</v>
      </c>
      <c r="H384" t="s">
        <v>420</v>
      </c>
      <c r="I384" t="s">
        <v>315</v>
      </c>
      <c r="J384">
        <v>35</v>
      </c>
      <c r="K384" t="s">
        <v>244</v>
      </c>
      <c r="L384" t="s">
        <v>57</v>
      </c>
      <c r="M384">
        <v>0.5</v>
      </c>
      <c r="N384" t="s">
        <v>954</v>
      </c>
      <c r="O384" t="s">
        <v>113</v>
      </c>
      <c r="P384" t="s">
        <v>360</v>
      </c>
      <c r="Q384" t="s">
        <v>954</v>
      </c>
      <c r="R384" t="s">
        <v>113</v>
      </c>
      <c r="S384" t="s">
        <v>360</v>
      </c>
    </row>
    <row r="385" spans="1:19" x14ac:dyDescent="0.3">
      <c r="A385" t="s">
        <v>246</v>
      </c>
      <c r="B385">
        <v>70</v>
      </c>
      <c r="C385">
        <v>101</v>
      </c>
      <c r="D385">
        <v>70707</v>
      </c>
      <c r="E385" t="s">
        <v>408</v>
      </c>
      <c r="F385" t="s">
        <v>1127</v>
      </c>
      <c r="G385" t="s">
        <v>113</v>
      </c>
      <c r="H385" t="s">
        <v>420</v>
      </c>
      <c r="I385" t="s">
        <v>423</v>
      </c>
      <c r="J385">
        <v>288</v>
      </c>
      <c r="K385" t="s">
        <v>221</v>
      </c>
      <c r="L385" t="s">
        <v>222</v>
      </c>
      <c r="M385">
        <v>0</v>
      </c>
      <c r="N385" t="s">
        <v>954</v>
      </c>
      <c r="O385" t="s">
        <v>113</v>
      </c>
      <c r="P385" t="s">
        <v>360</v>
      </c>
      <c r="Q385" t="s">
        <v>954</v>
      </c>
      <c r="R385" t="s">
        <v>113</v>
      </c>
      <c r="S385" t="s">
        <v>360</v>
      </c>
    </row>
    <row r="386" spans="1:19" x14ac:dyDescent="0.3">
      <c r="A386" t="s">
        <v>246</v>
      </c>
      <c r="B386">
        <v>70</v>
      </c>
      <c r="C386">
        <v>101</v>
      </c>
      <c r="D386">
        <v>70707</v>
      </c>
      <c r="E386" t="s">
        <v>408</v>
      </c>
      <c r="F386" t="s">
        <v>1127</v>
      </c>
      <c r="G386" t="s">
        <v>113</v>
      </c>
      <c r="H386" t="s">
        <v>420</v>
      </c>
      <c r="I386" t="s">
        <v>423</v>
      </c>
      <c r="J386">
        <v>287</v>
      </c>
      <c r="K386" t="s">
        <v>246</v>
      </c>
      <c r="L386" t="s">
        <v>247</v>
      </c>
      <c r="M386">
        <v>0</v>
      </c>
      <c r="N386" t="s">
        <v>954</v>
      </c>
      <c r="O386" t="s">
        <v>113</v>
      </c>
      <c r="P386" t="s">
        <v>360</v>
      </c>
      <c r="Q386" t="s">
        <v>954</v>
      </c>
      <c r="R386" t="s">
        <v>113</v>
      </c>
      <c r="S386" t="s">
        <v>360</v>
      </c>
    </row>
    <row r="387" spans="1:19" x14ac:dyDescent="0.3">
      <c r="A387" t="s">
        <v>246</v>
      </c>
      <c r="B387">
        <v>70</v>
      </c>
      <c r="C387">
        <v>101</v>
      </c>
      <c r="D387">
        <v>70707</v>
      </c>
      <c r="E387" t="s">
        <v>408</v>
      </c>
      <c r="F387" t="s">
        <v>1127</v>
      </c>
      <c r="G387" t="s">
        <v>113</v>
      </c>
      <c r="H387" t="s">
        <v>420</v>
      </c>
      <c r="I387" t="s">
        <v>423</v>
      </c>
      <c r="J387">
        <v>98</v>
      </c>
      <c r="K387" t="s">
        <v>289</v>
      </c>
      <c r="L387" t="s">
        <v>94</v>
      </c>
      <c r="M387">
        <v>0</v>
      </c>
      <c r="N387" t="s">
        <v>954</v>
      </c>
      <c r="O387" t="s">
        <v>113</v>
      </c>
      <c r="P387" t="s">
        <v>360</v>
      </c>
      <c r="Q387" t="s">
        <v>954</v>
      </c>
      <c r="R387" t="s">
        <v>113</v>
      </c>
      <c r="S387" t="s">
        <v>360</v>
      </c>
    </row>
    <row r="388" spans="1:19" x14ac:dyDescent="0.3">
      <c r="A388" t="s">
        <v>246</v>
      </c>
      <c r="B388">
        <v>70</v>
      </c>
      <c r="C388">
        <v>101</v>
      </c>
      <c r="D388">
        <v>70707</v>
      </c>
      <c r="E388" t="s">
        <v>408</v>
      </c>
      <c r="F388" t="s">
        <v>1127</v>
      </c>
      <c r="G388" t="s">
        <v>113</v>
      </c>
      <c r="H388" t="s">
        <v>420</v>
      </c>
      <c r="I388" t="s">
        <v>423</v>
      </c>
      <c r="J388">
        <v>98</v>
      </c>
      <c r="K388" t="s">
        <v>216</v>
      </c>
      <c r="L388" t="s">
        <v>96</v>
      </c>
      <c r="M388">
        <v>0</v>
      </c>
      <c r="N388" t="s">
        <v>954</v>
      </c>
      <c r="O388" t="s">
        <v>113</v>
      </c>
      <c r="P388" t="s">
        <v>360</v>
      </c>
      <c r="Q388" t="s">
        <v>954</v>
      </c>
      <c r="R388" t="s">
        <v>113</v>
      </c>
      <c r="S388" t="s">
        <v>360</v>
      </c>
    </row>
    <row r="389" spans="1:19" x14ac:dyDescent="0.3">
      <c r="A389" t="s">
        <v>1128</v>
      </c>
      <c r="B389">
        <v>70</v>
      </c>
      <c r="C389">
        <v>101</v>
      </c>
      <c r="D389">
        <v>70711</v>
      </c>
      <c r="E389" t="s">
        <v>408</v>
      </c>
      <c r="F389" t="s">
        <v>1129</v>
      </c>
      <c r="G389" t="s">
        <v>115</v>
      </c>
      <c r="H389" t="s">
        <v>417</v>
      </c>
      <c r="I389" t="s">
        <v>422</v>
      </c>
      <c r="J389">
        <v>50</v>
      </c>
      <c r="K389" t="s">
        <v>212</v>
      </c>
      <c r="L389" t="s">
        <v>11</v>
      </c>
      <c r="M389">
        <v>0.5</v>
      </c>
      <c r="N389" t="s">
        <v>954</v>
      </c>
      <c r="O389" t="s">
        <v>115</v>
      </c>
      <c r="P389" t="s">
        <v>418</v>
      </c>
      <c r="Q389" t="s">
        <v>954</v>
      </c>
      <c r="R389" t="s">
        <v>115</v>
      </c>
      <c r="S389" t="s">
        <v>418</v>
      </c>
    </row>
    <row r="390" spans="1:19" x14ac:dyDescent="0.3">
      <c r="A390" t="s">
        <v>1128</v>
      </c>
      <c r="B390">
        <v>70</v>
      </c>
      <c r="C390">
        <v>101</v>
      </c>
      <c r="D390">
        <v>70711</v>
      </c>
      <c r="E390" t="s">
        <v>408</v>
      </c>
      <c r="F390" t="s">
        <v>1129</v>
      </c>
      <c r="G390" t="s">
        <v>115</v>
      </c>
      <c r="H390" t="s">
        <v>417</v>
      </c>
      <c r="I390" t="s">
        <v>113</v>
      </c>
      <c r="J390">
        <v>4</v>
      </c>
      <c r="K390" t="s">
        <v>213</v>
      </c>
      <c r="L390" t="s">
        <v>24</v>
      </c>
      <c r="M390">
        <v>50</v>
      </c>
      <c r="N390" t="s">
        <v>954</v>
      </c>
      <c r="O390" t="s">
        <v>115</v>
      </c>
      <c r="P390" t="s">
        <v>418</v>
      </c>
      <c r="Q390" t="s">
        <v>954</v>
      </c>
      <c r="R390" t="s">
        <v>115</v>
      </c>
      <c r="S390" t="s">
        <v>418</v>
      </c>
    </row>
    <row r="391" spans="1:19" x14ac:dyDescent="0.3">
      <c r="A391" t="s">
        <v>1128</v>
      </c>
      <c r="B391">
        <v>70</v>
      </c>
      <c r="C391">
        <v>101</v>
      </c>
      <c r="D391">
        <v>70711</v>
      </c>
      <c r="E391" t="s">
        <v>408</v>
      </c>
      <c r="F391" t="s">
        <v>1129</v>
      </c>
      <c r="G391" t="s">
        <v>115</v>
      </c>
      <c r="H391" t="s">
        <v>417</v>
      </c>
      <c r="I391" t="s">
        <v>315</v>
      </c>
      <c r="J391">
        <v>32</v>
      </c>
      <c r="K391" t="s">
        <v>554</v>
      </c>
      <c r="L391" t="s">
        <v>555</v>
      </c>
      <c r="M391">
        <v>1</v>
      </c>
      <c r="N391" t="s">
        <v>954</v>
      </c>
      <c r="O391" t="s">
        <v>115</v>
      </c>
      <c r="P391" t="s">
        <v>418</v>
      </c>
      <c r="Q391" t="s">
        <v>954</v>
      </c>
      <c r="R391" t="s">
        <v>115</v>
      </c>
      <c r="S391" t="s">
        <v>418</v>
      </c>
    </row>
    <row r="392" spans="1:19" x14ac:dyDescent="0.3">
      <c r="A392" t="s">
        <v>1128</v>
      </c>
      <c r="B392">
        <v>70</v>
      </c>
      <c r="C392">
        <v>101</v>
      </c>
      <c r="D392">
        <v>70711</v>
      </c>
      <c r="E392" t="s">
        <v>408</v>
      </c>
      <c r="F392" t="s">
        <v>1129</v>
      </c>
      <c r="G392" t="s">
        <v>115</v>
      </c>
      <c r="H392" t="s">
        <v>417</v>
      </c>
      <c r="I392" t="s">
        <v>315</v>
      </c>
      <c r="J392">
        <v>33</v>
      </c>
      <c r="K392" t="s">
        <v>556</v>
      </c>
      <c r="L392" t="s">
        <v>557</v>
      </c>
      <c r="M392">
        <v>0.5</v>
      </c>
      <c r="N392" t="s">
        <v>954</v>
      </c>
      <c r="O392" t="s">
        <v>115</v>
      </c>
      <c r="P392" t="s">
        <v>418</v>
      </c>
      <c r="Q392" t="s">
        <v>954</v>
      </c>
      <c r="R392" t="s">
        <v>115</v>
      </c>
      <c r="S392" t="s">
        <v>418</v>
      </c>
    </row>
    <row r="393" spans="1:19" x14ac:dyDescent="0.3">
      <c r="A393" t="s">
        <v>1128</v>
      </c>
      <c r="B393">
        <v>70</v>
      </c>
      <c r="C393">
        <v>101</v>
      </c>
      <c r="D393">
        <v>70711</v>
      </c>
      <c r="E393" t="s">
        <v>408</v>
      </c>
      <c r="F393" t="s">
        <v>1129</v>
      </c>
      <c r="G393" t="s">
        <v>115</v>
      </c>
      <c r="H393" t="s">
        <v>421</v>
      </c>
      <c r="I393" t="s">
        <v>315</v>
      </c>
      <c r="J393">
        <v>33</v>
      </c>
      <c r="K393" t="s">
        <v>255</v>
      </c>
      <c r="L393" t="s">
        <v>51</v>
      </c>
      <c r="M393">
        <v>0.25</v>
      </c>
      <c r="N393" t="s">
        <v>954</v>
      </c>
      <c r="O393" t="s">
        <v>115</v>
      </c>
      <c r="P393" t="s">
        <v>418</v>
      </c>
      <c r="Q393" t="s">
        <v>954</v>
      </c>
      <c r="R393" t="s">
        <v>115</v>
      </c>
      <c r="S393" t="s">
        <v>418</v>
      </c>
    </row>
    <row r="394" spans="1:19" x14ac:dyDescent="0.3">
      <c r="A394" t="s">
        <v>1128</v>
      </c>
      <c r="B394">
        <v>70</v>
      </c>
      <c r="C394">
        <v>101</v>
      </c>
      <c r="D394">
        <v>70711</v>
      </c>
      <c r="E394" t="s">
        <v>408</v>
      </c>
      <c r="F394" t="s">
        <v>1129</v>
      </c>
      <c r="G394" t="s">
        <v>115</v>
      </c>
      <c r="H394" t="s">
        <v>417</v>
      </c>
      <c r="I394" t="s">
        <v>423</v>
      </c>
      <c r="J394">
        <v>288</v>
      </c>
      <c r="K394" t="s">
        <v>221</v>
      </c>
      <c r="L394" t="s">
        <v>222</v>
      </c>
      <c r="M394">
        <v>0.25</v>
      </c>
      <c r="N394" t="s">
        <v>954</v>
      </c>
      <c r="O394" t="s">
        <v>115</v>
      </c>
      <c r="P394" t="s">
        <v>418</v>
      </c>
      <c r="Q394" t="s">
        <v>954</v>
      </c>
      <c r="R394" t="s">
        <v>115</v>
      </c>
      <c r="S394" t="s">
        <v>418</v>
      </c>
    </row>
    <row r="395" spans="1:19" x14ac:dyDescent="0.3">
      <c r="A395" t="s">
        <v>1128</v>
      </c>
      <c r="B395">
        <v>70</v>
      </c>
      <c r="C395">
        <v>101</v>
      </c>
      <c r="D395">
        <v>70711</v>
      </c>
      <c r="E395" t="s">
        <v>408</v>
      </c>
      <c r="F395" t="s">
        <v>1129</v>
      </c>
      <c r="G395" t="s">
        <v>115</v>
      </c>
      <c r="H395" t="s">
        <v>417</v>
      </c>
      <c r="I395" t="s">
        <v>423</v>
      </c>
      <c r="J395">
        <v>287</v>
      </c>
      <c r="K395" t="s">
        <v>223</v>
      </c>
      <c r="L395" t="s">
        <v>224</v>
      </c>
      <c r="M395">
        <v>0.25</v>
      </c>
      <c r="N395" t="s">
        <v>954</v>
      </c>
      <c r="O395" t="s">
        <v>115</v>
      </c>
      <c r="P395" t="s">
        <v>418</v>
      </c>
      <c r="Q395" t="s">
        <v>954</v>
      </c>
      <c r="R395" t="s">
        <v>115</v>
      </c>
      <c r="S395" t="s">
        <v>418</v>
      </c>
    </row>
    <row r="396" spans="1:19" x14ac:dyDescent="0.3">
      <c r="A396" t="s">
        <v>1128</v>
      </c>
      <c r="B396">
        <v>70</v>
      </c>
      <c r="C396">
        <v>101</v>
      </c>
      <c r="D396">
        <v>70711</v>
      </c>
      <c r="E396" t="s">
        <v>408</v>
      </c>
      <c r="F396" t="s">
        <v>1129</v>
      </c>
      <c r="G396" t="s">
        <v>115</v>
      </c>
      <c r="H396" t="s">
        <v>421</v>
      </c>
      <c r="I396" t="s">
        <v>423</v>
      </c>
      <c r="J396">
        <v>86</v>
      </c>
      <c r="K396" t="s">
        <v>229</v>
      </c>
      <c r="L396" t="s">
        <v>204</v>
      </c>
      <c r="M396">
        <v>0</v>
      </c>
      <c r="N396" t="s">
        <v>954</v>
      </c>
      <c r="O396" t="s">
        <v>115</v>
      </c>
      <c r="P396" t="s">
        <v>418</v>
      </c>
      <c r="Q396" t="s">
        <v>954</v>
      </c>
      <c r="R396" t="s">
        <v>115</v>
      </c>
      <c r="S396" t="s">
        <v>418</v>
      </c>
    </row>
    <row r="397" spans="1:19" x14ac:dyDescent="0.3">
      <c r="A397" t="s">
        <v>1128</v>
      </c>
      <c r="B397">
        <v>70</v>
      </c>
      <c r="C397">
        <v>101</v>
      </c>
      <c r="D397">
        <v>70711</v>
      </c>
      <c r="E397" t="s">
        <v>408</v>
      </c>
      <c r="F397" t="s">
        <v>1129</v>
      </c>
      <c r="G397" t="s">
        <v>115</v>
      </c>
      <c r="H397" t="s">
        <v>417</v>
      </c>
      <c r="I397" t="s">
        <v>423</v>
      </c>
      <c r="J397">
        <v>98</v>
      </c>
      <c r="K397" t="s">
        <v>274</v>
      </c>
      <c r="L397" t="s">
        <v>160</v>
      </c>
      <c r="M397">
        <v>0</v>
      </c>
      <c r="N397" t="s">
        <v>954</v>
      </c>
      <c r="O397" t="s">
        <v>115</v>
      </c>
      <c r="P397" t="s">
        <v>418</v>
      </c>
      <c r="Q397" t="s">
        <v>954</v>
      </c>
      <c r="R397" t="s">
        <v>115</v>
      </c>
      <c r="S397" t="s">
        <v>418</v>
      </c>
    </row>
    <row r="398" spans="1:19" x14ac:dyDescent="0.3">
      <c r="A398" t="s">
        <v>1128</v>
      </c>
      <c r="B398">
        <v>70</v>
      </c>
      <c r="C398">
        <v>101</v>
      </c>
      <c r="D398">
        <v>70711</v>
      </c>
      <c r="E398" t="s">
        <v>408</v>
      </c>
      <c r="F398" t="s">
        <v>1129</v>
      </c>
      <c r="G398" t="s">
        <v>115</v>
      </c>
      <c r="H398" t="s">
        <v>417</v>
      </c>
      <c r="I398" t="s">
        <v>423</v>
      </c>
      <c r="J398">
        <v>83</v>
      </c>
      <c r="K398" t="s">
        <v>233</v>
      </c>
      <c r="L398" t="s">
        <v>91</v>
      </c>
      <c r="M398">
        <v>0</v>
      </c>
      <c r="N398" t="s">
        <v>954</v>
      </c>
      <c r="O398" t="s">
        <v>115</v>
      </c>
      <c r="P398" t="s">
        <v>418</v>
      </c>
      <c r="Q398" t="s">
        <v>954</v>
      </c>
      <c r="R398" t="s">
        <v>115</v>
      </c>
      <c r="S398" t="s">
        <v>418</v>
      </c>
    </row>
    <row r="399" spans="1:19" x14ac:dyDescent="0.3">
      <c r="A399" t="s">
        <v>1128</v>
      </c>
      <c r="B399">
        <v>70</v>
      </c>
      <c r="C399">
        <v>101</v>
      </c>
      <c r="D399">
        <v>70711</v>
      </c>
      <c r="E399" t="s">
        <v>408</v>
      </c>
      <c r="F399" t="s">
        <v>1129</v>
      </c>
      <c r="G399" t="s">
        <v>115</v>
      </c>
      <c r="H399" t="s">
        <v>417</v>
      </c>
      <c r="I399" t="s">
        <v>423</v>
      </c>
      <c r="J399">
        <v>98</v>
      </c>
      <c r="K399" t="s">
        <v>234</v>
      </c>
      <c r="L399" t="s">
        <v>92</v>
      </c>
      <c r="M399">
        <v>0</v>
      </c>
      <c r="N399" t="s">
        <v>954</v>
      </c>
      <c r="O399" t="s">
        <v>115</v>
      </c>
      <c r="P399" t="s">
        <v>418</v>
      </c>
      <c r="Q399" t="s">
        <v>954</v>
      </c>
      <c r="R399" t="s">
        <v>115</v>
      </c>
      <c r="S399" t="s">
        <v>418</v>
      </c>
    </row>
    <row r="400" spans="1:19" x14ac:dyDescent="0.3">
      <c r="A400" t="s">
        <v>1130</v>
      </c>
      <c r="B400">
        <v>70</v>
      </c>
      <c r="C400">
        <v>101</v>
      </c>
      <c r="D400">
        <v>70740</v>
      </c>
      <c r="E400" t="s">
        <v>408</v>
      </c>
      <c r="F400" t="s">
        <v>1131</v>
      </c>
      <c r="G400" t="s">
        <v>113</v>
      </c>
      <c r="H400" t="s">
        <v>409</v>
      </c>
      <c r="I400" t="s">
        <v>422</v>
      </c>
      <c r="J400">
        <v>50</v>
      </c>
      <c r="K400" t="s">
        <v>212</v>
      </c>
      <c r="L400" t="s">
        <v>11</v>
      </c>
      <c r="M400">
        <v>1</v>
      </c>
      <c r="N400" t="s">
        <v>954</v>
      </c>
      <c r="O400" t="s">
        <v>113</v>
      </c>
      <c r="P400" t="s">
        <v>380</v>
      </c>
      <c r="Q400" t="s">
        <v>954</v>
      </c>
      <c r="R400" t="s">
        <v>113</v>
      </c>
      <c r="S400" t="s">
        <v>380</v>
      </c>
    </row>
    <row r="401" spans="1:19" x14ac:dyDescent="0.3">
      <c r="A401" t="s">
        <v>1130</v>
      </c>
      <c r="B401">
        <v>70</v>
      </c>
      <c r="C401">
        <v>101</v>
      </c>
      <c r="D401">
        <v>70740</v>
      </c>
      <c r="E401" t="s">
        <v>408</v>
      </c>
      <c r="F401" t="s">
        <v>1131</v>
      </c>
      <c r="G401" t="s">
        <v>113</v>
      </c>
      <c r="H401" t="s">
        <v>409</v>
      </c>
      <c r="I401" t="s">
        <v>113</v>
      </c>
      <c r="J401">
        <v>4</v>
      </c>
      <c r="K401" t="s">
        <v>213</v>
      </c>
      <c r="L401" t="s">
        <v>24</v>
      </c>
      <c r="M401">
        <v>50</v>
      </c>
      <c r="N401" t="s">
        <v>954</v>
      </c>
      <c r="O401" t="s">
        <v>113</v>
      </c>
      <c r="P401" t="s">
        <v>380</v>
      </c>
      <c r="Q401" t="s">
        <v>954</v>
      </c>
      <c r="R401" t="s">
        <v>113</v>
      </c>
      <c r="S401" t="s">
        <v>380</v>
      </c>
    </row>
    <row r="402" spans="1:19" x14ac:dyDescent="0.3">
      <c r="A402" t="s">
        <v>1130</v>
      </c>
      <c r="B402">
        <v>70</v>
      </c>
      <c r="C402">
        <v>101</v>
      </c>
      <c r="D402">
        <v>70740</v>
      </c>
      <c r="E402" t="s">
        <v>408</v>
      </c>
      <c r="F402" t="s">
        <v>1131</v>
      </c>
      <c r="G402" t="s">
        <v>113</v>
      </c>
      <c r="H402" t="s">
        <v>417</v>
      </c>
      <c r="I402" t="s">
        <v>315</v>
      </c>
      <c r="J402">
        <v>32</v>
      </c>
      <c r="K402" t="s">
        <v>281</v>
      </c>
      <c r="L402" t="s">
        <v>39</v>
      </c>
      <c r="M402">
        <v>1</v>
      </c>
      <c r="N402" t="s">
        <v>954</v>
      </c>
      <c r="O402" t="s">
        <v>113</v>
      </c>
      <c r="P402" t="s">
        <v>380</v>
      </c>
      <c r="Q402" t="s">
        <v>954</v>
      </c>
      <c r="R402" t="s">
        <v>113</v>
      </c>
      <c r="S402" t="s">
        <v>380</v>
      </c>
    </row>
    <row r="403" spans="1:19" x14ac:dyDescent="0.3">
      <c r="A403" t="s">
        <v>1130</v>
      </c>
      <c r="B403">
        <v>70</v>
      </c>
      <c r="C403">
        <v>101</v>
      </c>
      <c r="D403">
        <v>70740</v>
      </c>
      <c r="E403" t="s">
        <v>408</v>
      </c>
      <c r="F403" t="s">
        <v>1131</v>
      </c>
      <c r="G403" t="s">
        <v>113</v>
      </c>
      <c r="H403" t="s">
        <v>417</v>
      </c>
      <c r="I403" t="s">
        <v>424</v>
      </c>
      <c r="J403">
        <v>39</v>
      </c>
      <c r="K403" t="s">
        <v>236</v>
      </c>
      <c r="L403" t="s">
        <v>48</v>
      </c>
      <c r="M403">
        <v>0</v>
      </c>
      <c r="N403" t="s">
        <v>954</v>
      </c>
      <c r="O403" t="s">
        <v>113</v>
      </c>
      <c r="P403" t="s">
        <v>380</v>
      </c>
      <c r="Q403" t="s">
        <v>954</v>
      </c>
      <c r="R403" t="s">
        <v>113</v>
      </c>
      <c r="S403" t="s">
        <v>380</v>
      </c>
    </row>
    <row r="404" spans="1:19" x14ac:dyDescent="0.3">
      <c r="A404" t="s">
        <v>1130</v>
      </c>
      <c r="B404">
        <v>70</v>
      </c>
      <c r="C404">
        <v>101</v>
      </c>
      <c r="D404">
        <v>70740</v>
      </c>
      <c r="E404" t="s">
        <v>408</v>
      </c>
      <c r="F404" t="s">
        <v>1131</v>
      </c>
      <c r="G404" t="s">
        <v>113</v>
      </c>
      <c r="H404" t="s">
        <v>409</v>
      </c>
      <c r="I404" t="s">
        <v>425</v>
      </c>
      <c r="J404">
        <v>45</v>
      </c>
      <c r="K404" t="s">
        <v>344</v>
      </c>
      <c r="L404" t="s">
        <v>62</v>
      </c>
      <c r="M404">
        <v>1</v>
      </c>
      <c r="N404" t="s">
        <v>954</v>
      </c>
      <c r="O404" t="s">
        <v>113</v>
      </c>
      <c r="P404" t="s">
        <v>380</v>
      </c>
      <c r="Q404" t="s">
        <v>954</v>
      </c>
      <c r="R404" t="s">
        <v>113</v>
      </c>
      <c r="S404" t="s">
        <v>380</v>
      </c>
    </row>
    <row r="405" spans="1:19" x14ac:dyDescent="0.3">
      <c r="A405" t="s">
        <v>1130</v>
      </c>
      <c r="B405">
        <v>70</v>
      </c>
      <c r="C405">
        <v>101</v>
      </c>
      <c r="D405">
        <v>70740</v>
      </c>
      <c r="E405" t="s">
        <v>408</v>
      </c>
      <c r="F405" t="s">
        <v>1131</v>
      </c>
      <c r="G405" t="s">
        <v>113</v>
      </c>
      <c r="H405" t="s">
        <v>409</v>
      </c>
      <c r="I405" t="s">
        <v>423</v>
      </c>
      <c r="J405">
        <v>288</v>
      </c>
      <c r="K405" t="s">
        <v>221</v>
      </c>
      <c r="L405" t="s">
        <v>222</v>
      </c>
      <c r="M405">
        <v>0.25</v>
      </c>
      <c r="N405" t="s">
        <v>954</v>
      </c>
      <c r="O405" t="s">
        <v>113</v>
      </c>
      <c r="P405" t="s">
        <v>380</v>
      </c>
      <c r="Q405" t="s">
        <v>954</v>
      </c>
      <c r="R405" t="s">
        <v>113</v>
      </c>
      <c r="S405" t="s">
        <v>380</v>
      </c>
    </row>
    <row r="406" spans="1:19" x14ac:dyDescent="0.3">
      <c r="A406" t="s">
        <v>1130</v>
      </c>
      <c r="B406">
        <v>70</v>
      </c>
      <c r="C406">
        <v>101</v>
      </c>
      <c r="D406">
        <v>70740</v>
      </c>
      <c r="E406" t="s">
        <v>408</v>
      </c>
      <c r="F406" t="s">
        <v>1131</v>
      </c>
      <c r="G406" t="s">
        <v>113</v>
      </c>
      <c r="H406" t="s">
        <v>409</v>
      </c>
      <c r="I406" t="s">
        <v>423</v>
      </c>
      <c r="J406">
        <v>287</v>
      </c>
      <c r="K406" t="s">
        <v>285</v>
      </c>
      <c r="L406" t="s">
        <v>286</v>
      </c>
      <c r="M406">
        <v>0.25</v>
      </c>
      <c r="N406" t="s">
        <v>954</v>
      </c>
      <c r="O406" t="s">
        <v>113</v>
      </c>
      <c r="P406" t="s">
        <v>380</v>
      </c>
      <c r="Q406" t="s">
        <v>954</v>
      </c>
      <c r="R406" t="s">
        <v>113</v>
      </c>
      <c r="S406" t="s">
        <v>380</v>
      </c>
    </row>
    <row r="407" spans="1:19" x14ac:dyDescent="0.3">
      <c r="A407" t="s">
        <v>1130</v>
      </c>
      <c r="B407">
        <v>70</v>
      </c>
      <c r="C407">
        <v>101</v>
      </c>
      <c r="D407">
        <v>70740</v>
      </c>
      <c r="E407" t="s">
        <v>408</v>
      </c>
      <c r="F407" t="s">
        <v>1131</v>
      </c>
      <c r="G407" t="s">
        <v>113</v>
      </c>
      <c r="H407" t="s">
        <v>409</v>
      </c>
      <c r="I407" t="s">
        <v>423</v>
      </c>
      <c r="J407">
        <v>286</v>
      </c>
      <c r="K407" t="s">
        <v>226</v>
      </c>
      <c r="L407" t="s">
        <v>69</v>
      </c>
      <c r="M407">
        <v>0</v>
      </c>
      <c r="N407" t="s">
        <v>954</v>
      </c>
      <c r="O407" t="s">
        <v>113</v>
      </c>
      <c r="P407" t="s">
        <v>380</v>
      </c>
      <c r="Q407" t="s">
        <v>954</v>
      </c>
      <c r="R407" t="s">
        <v>113</v>
      </c>
      <c r="S407" t="s">
        <v>380</v>
      </c>
    </row>
    <row r="408" spans="1:19" x14ac:dyDescent="0.3">
      <c r="A408" t="s">
        <v>1130</v>
      </c>
      <c r="B408">
        <v>70</v>
      </c>
      <c r="C408">
        <v>101</v>
      </c>
      <c r="D408">
        <v>70740</v>
      </c>
      <c r="E408" t="s">
        <v>408</v>
      </c>
      <c r="F408" t="s">
        <v>1131</v>
      </c>
      <c r="G408" t="s">
        <v>113</v>
      </c>
      <c r="H408" t="s">
        <v>409</v>
      </c>
      <c r="I408" t="s">
        <v>423</v>
      </c>
      <c r="J408">
        <v>98</v>
      </c>
      <c r="K408" t="s">
        <v>345</v>
      </c>
      <c r="L408" t="s">
        <v>83</v>
      </c>
      <c r="M408">
        <v>0</v>
      </c>
      <c r="N408" t="s">
        <v>954</v>
      </c>
      <c r="O408" t="s">
        <v>113</v>
      </c>
      <c r="P408" t="s">
        <v>380</v>
      </c>
      <c r="Q408" t="s">
        <v>954</v>
      </c>
      <c r="R408" t="s">
        <v>113</v>
      </c>
      <c r="S408" t="s">
        <v>380</v>
      </c>
    </row>
    <row r="409" spans="1:19" x14ac:dyDescent="0.3">
      <c r="A409" t="s">
        <v>1130</v>
      </c>
      <c r="B409">
        <v>70</v>
      </c>
      <c r="C409">
        <v>101</v>
      </c>
      <c r="D409">
        <v>70740</v>
      </c>
      <c r="E409" t="s">
        <v>408</v>
      </c>
      <c r="F409" t="s">
        <v>1131</v>
      </c>
      <c r="G409" t="s">
        <v>113</v>
      </c>
      <c r="H409" t="s">
        <v>409</v>
      </c>
      <c r="I409" t="s">
        <v>423</v>
      </c>
      <c r="J409">
        <v>98</v>
      </c>
      <c r="K409" t="s">
        <v>273</v>
      </c>
      <c r="L409" t="s">
        <v>85</v>
      </c>
      <c r="M409">
        <v>0</v>
      </c>
      <c r="N409" t="s">
        <v>954</v>
      </c>
      <c r="O409" t="s">
        <v>113</v>
      </c>
      <c r="P409" t="s">
        <v>380</v>
      </c>
      <c r="Q409" t="s">
        <v>954</v>
      </c>
      <c r="R409" t="s">
        <v>113</v>
      </c>
      <c r="S409" t="s">
        <v>380</v>
      </c>
    </row>
    <row r="410" spans="1:19" x14ac:dyDescent="0.3">
      <c r="A410" t="s">
        <v>1130</v>
      </c>
      <c r="B410">
        <v>70</v>
      </c>
      <c r="C410">
        <v>101</v>
      </c>
      <c r="D410">
        <v>70740</v>
      </c>
      <c r="E410" t="s">
        <v>408</v>
      </c>
      <c r="F410" t="s">
        <v>1131</v>
      </c>
      <c r="G410" t="s">
        <v>113</v>
      </c>
      <c r="H410" t="s">
        <v>409</v>
      </c>
      <c r="I410" t="s">
        <v>423</v>
      </c>
      <c r="J410">
        <v>98</v>
      </c>
      <c r="K410" t="s">
        <v>274</v>
      </c>
      <c r="L410" t="s">
        <v>160</v>
      </c>
      <c r="M410">
        <v>0</v>
      </c>
      <c r="N410" t="s">
        <v>954</v>
      </c>
      <c r="O410" t="s">
        <v>113</v>
      </c>
      <c r="P410" t="s">
        <v>380</v>
      </c>
      <c r="Q410" t="s">
        <v>954</v>
      </c>
      <c r="R410" t="s">
        <v>113</v>
      </c>
      <c r="S410" t="s">
        <v>380</v>
      </c>
    </row>
    <row r="411" spans="1:19" x14ac:dyDescent="0.3">
      <c r="A411" t="s">
        <v>1130</v>
      </c>
      <c r="B411">
        <v>70</v>
      </c>
      <c r="C411">
        <v>101</v>
      </c>
      <c r="D411">
        <v>70740</v>
      </c>
      <c r="E411" t="s">
        <v>408</v>
      </c>
      <c r="F411" t="s">
        <v>1131</v>
      </c>
      <c r="G411" t="s">
        <v>113</v>
      </c>
      <c r="H411" t="s">
        <v>409</v>
      </c>
      <c r="I411" t="s">
        <v>423</v>
      </c>
      <c r="J411">
        <v>83</v>
      </c>
      <c r="K411" t="s">
        <v>231</v>
      </c>
      <c r="L411" t="s">
        <v>87</v>
      </c>
      <c r="M411">
        <v>0</v>
      </c>
      <c r="N411" t="s">
        <v>954</v>
      </c>
      <c r="O411" t="s">
        <v>113</v>
      </c>
      <c r="P411" t="s">
        <v>380</v>
      </c>
      <c r="Q411" t="s">
        <v>954</v>
      </c>
      <c r="R411" t="s">
        <v>113</v>
      </c>
      <c r="S411" t="s">
        <v>380</v>
      </c>
    </row>
    <row r="412" spans="1:19" x14ac:dyDescent="0.3">
      <c r="A412" t="s">
        <v>1130</v>
      </c>
      <c r="B412">
        <v>70</v>
      </c>
      <c r="C412">
        <v>101</v>
      </c>
      <c r="D412">
        <v>70740</v>
      </c>
      <c r="E412" t="s">
        <v>408</v>
      </c>
      <c r="F412" t="s">
        <v>1131</v>
      </c>
      <c r="G412" t="s">
        <v>113</v>
      </c>
      <c r="H412" t="s">
        <v>409</v>
      </c>
      <c r="I412" t="s">
        <v>423</v>
      </c>
      <c r="J412">
        <v>98</v>
      </c>
      <c r="K412" t="s">
        <v>234</v>
      </c>
      <c r="L412" t="s">
        <v>92</v>
      </c>
      <c r="M412">
        <v>0</v>
      </c>
      <c r="N412" t="s">
        <v>954</v>
      </c>
      <c r="O412" t="s">
        <v>113</v>
      </c>
      <c r="P412" t="s">
        <v>380</v>
      </c>
      <c r="Q412" t="s">
        <v>954</v>
      </c>
      <c r="R412" t="s">
        <v>113</v>
      </c>
      <c r="S412" t="s">
        <v>380</v>
      </c>
    </row>
    <row r="413" spans="1:19" x14ac:dyDescent="0.3">
      <c r="A413" t="s">
        <v>1130</v>
      </c>
      <c r="B413">
        <v>70</v>
      </c>
      <c r="C413">
        <v>101</v>
      </c>
      <c r="D413">
        <v>70740</v>
      </c>
      <c r="E413" t="s">
        <v>408</v>
      </c>
      <c r="F413" t="s">
        <v>1131</v>
      </c>
      <c r="G413" t="s">
        <v>113</v>
      </c>
      <c r="H413" t="s">
        <v>409</v>
      </c>
      <c r="I413" t="s">
        <v>423</v>
      </c>
      <c r="J413">
        <v>98</v>
      </c>
      <c r="K413" t="s">
        <v>288</v>
      </c>
      <c r="L413" t="s">
        <v>130</v>
      </c>
      <c r="M413">
        <v>0</v>
      </c>
      <c r="N413" t="s">
        <v>954</v>
      </c>
      <c r="O413" t="s">
        <v>113</v>
      </c>
      <c r="P413" t="s">
        <v>380</v>
      </c>
      <c r="Q413" t="s">
        <v>954</v>
      </c>
      <c r="R413" t="s">
        <v>113</v>
      </c>
      <c r="S413" t="s">
        <v>380</v>
      </c>
    </row>
    <row r="414" spans="1:19" x14ac:dyDescent="0.3">
      <c r="A414" t="s">
        <v>1130</v>
      </c>
      <c r="B414">
        <v>70</v>
      </c>
      <c r="C414">
        <v>101</v>
      </c>
      <c r="D414">
        <v>70740</v>
      </c>
      <c r="E414" t="s">
        <v>408</v>
      </c>
      <c r="F414" t="s">
        <v>1131</v>
      </c>
      <c r="G414" t="s">
        <v>113</v>
      </c>
      <c r="H414" t="s">
        <v>409</v>
      </c>
      <c r="I414" t="s">
        <v>423</v>
      </c>
      <c r="J414">
        <v>98</v>
      </c>
      <c r="K414" t="s">
        <v>216</v>
      </c>
      <c r="L414" t="s">
        <v>96</v>
      </c>
      <c r="M414">
        <v>0</v>
      </c>
      <c r="N414" t="s">
        <v>954</v>
      </c>
      <c r="O414" t="s">
        <v>113</v>
      </c>
      <c r="P414" t="s">
        <v>380</v>
      </c>
      <c r="Q414" t="s">
        <v>954</v>
      </c>
      <c r="R414" t="s">
        <v>113</v>
      </c>
      <c r="S414" t="s">
        <v>380</v>
      </c>
    </row>
    <row r="415" spans="1:19" x14ac:dyDescent="0.3">
      <c r="A415" t="s">
        <v>283</v>
      </c>
      <c r="B415">
        <v>70</v>
      </c>
      <c r="C415">
        <v>101</v>
      </c>
      <c r="D415">
        <v>70762</v>
      </c>
      <c r="E415" t="s">
        <v>408</v>
      </c>
      <c r="F415" t="s">
        <v>1132</v>
      </c>
      <c r="G415" t="s">
        <v>115</v>
      </c>
      <c r="H415" t="s">
        <v>417</v>
      </c>
      <c r="I415" t="s">
        <v>422</v>
      </c>
      <c r="J415">
        <v>1</v>
      </c>
      <c r="K415" t="s">
        <v>258</v>
      </c>
      <c r="L415" t="s">
        <v>7</v>
      </c>
      <c r="M415">
        <v>4</v>
      </c>
      <c r="N415" t="s">
        <v>954</v>
      </c>
      <c r="O415" t="s">
        <v>115</v>
      </c>
      <c r="P415" t="s">
        <v>418</v>
      </c>
      <c r="Q415" t="s">
        <v>954</v>
      </c>
      <c r="R415" t="s">
        <v>115</v>
      </c>
      <c r="S415" t="s">
        <v>418</v>
      </c>
    </row>
    <row r="416" spans="1:19" x14ac:dyDescent="0.3">
      <c r="A416" t="s">
        <v>283</v>
      </c>
      <c r="B416">
        <v>70</v>
      </c>
      <c r="C416">
        <v>101</v>
      </c>
      <c r="D416">
        <v>70762</v>
      </c>
      <c r="E416" t="s">
        <v>408</v>
      </c>
      <c r="F416" t="s">
        <v>1132</v>
      </c>
      <c r="G416" t="s">
        <v>115</v>
      </c>
      <c r="H416" t="s">
        <v>417</v>
      </c>
      <c r="I416" t="s">
        <v>422</v>
      </c>
      <c r="J416">
        <v>50</v>
      </c>
      <c r="K416" t="s">
        <v>212</v>
      </c>
      <c r="L416" t="s">
        <v>11</v>
      </c>
      <c r="M416">
        <v>3</v>
      </c>
      <c r="N416" t="s">
        <v>954</v>
      </c>
      <c r="O416" t="s">
        <v>115</v>
      </c>
      <c r="P416" t="s">
        <v>418</v>
      </c>
      <c r="Q416" t="s">
        <v>954</v>
      </c>
      <c r="R416" t="s">
        <v>115</v>
      </c>
      <c r="S416" t="s">
        <v>418</v>
      </c>
    </row>
    <row r="417" spans="1:19" x14ac:dyDescent="0.3">
      <c r="A417" t="s">
        <v>283</v>
      </c>
      <c r="B417">
        <v>70</v>
      </c>
      <c r="C417">
        <v>101</v>
      </c>
      <c r="D417">
        <v>70762</v>
      </c>
      <c r="E417" t="s">
        <v>408</v>
      </c>
      <c r="F417" t="s">
        <v>1132</v>
      </c>
      <c r="G417" t="s">
        <v>115</v>
      </c>
      <c r="H417" t="s">
        <v>417</v>
      </c>
      <c r="I417" t="s">
        <v>422</v>
      </c>
      <c r="J417">
        <v>12</v>
      </c>
      <c r="K417" t="s">
        <v>388</v>
      </c>
      <c r="L417" t="s">
        <v>16</v>
      </c>
      <c r="M417">
        <v>350</v>
      </c>
      <c r="N417" t="s">
        <v>954</v>
      </c>
      <c r="O417" t="s">
        <v>115</v>
      </c>
      <c r="P417" t="s">
        <v>418</v>
      </c>
      <c r="Q417" t="s">
        <v>954</v>
      </c>
      <c r="R417" t="s">
        <v>115</v>
      </c>
      <c r="S417" t="s">
        <v>418</v>
      </c>
    </row>
    <row r="418" spans="1:19" x14ac:dyDescent="0.3">
      <c r="A418" t="s">
        <v>283</v>
      </c>
      <c r="B418">
        <v>70</v>
      </c>
      <c r="C418">
        <v>101</v>
      </c>
      <c r="D418">
        <v>70762</v>
      </c>
      <c r="E418" t="s">
        <v>408</v>
      </c>
      <c r="F418" t="s">
        <v>1132</v>
      </c>
      <c r="G418" t="s">
        <v>115</v>
      </c>
      <c r="H418" t="s">
        <v>417</v>
      </c>
      <c r="I418" t="s">
        <v>113</v>
      </c>
      <c r="J418">
        <v>4</v>
      </c>
      <c r="K418" t="s">
        <v>213</v>
      </c>
      <c r="L418" t="s">
        <v>24</v>
      </c>
      <c r="M418">
        <v>105</v>
      </c>
      <c r="N418" t="s">
        <v>954</v>
      </c>
      <c r="O418" t="s">
        <v>115</v>
      </c>
      <c r="P418" t="s">
        <v>418</v>
      </c>
      <c r="Q418" t="s">
        <v>954</v>
      </c>
      <c r="R418" t="s">
        <v>115</v>
      </c>
      <c r="S418" t="s">
        <v>418</v>
      </c>
    </row>
    <row r="419" spans="1:19" x14ac:dyDescent="0.3">
      <c r="A419" t="s">
        <v>283</v>
      </c>
      <c r="B419">
        <v>70</v>
      </c>
      <c r="C419">
        <v>101</v>
      </c>
      <c r="D419">
        <v>70762</v>
      </c>
      <c r="E419" t="s">
        <v>408</v>
      </c>
      <c r="F419" t="s">
        <v>1132</v>
      </c>
      <c r="G419" t="s">
        <v>115</v>
      </c>
      <c r="H419" t="s">
        <v>417</v>
      </c>
      <c r="I419" t="s">
        <v>423</v>
      </c>
      <c r="J419">
        <v>284</v>
      </c>
      <c r="K419" t="s">
        <v>242</v>
      </c>
      <c r="L419" t="s">
        <v>158</v>
      </c>
      <c r="M419">
        <v>0</v>
      </c>
      <c r="N419" t="s">
        <v>954</v>
      </c>
      <c r="O419" t="s">
        <v>115</v>
      </c>
      <c r="P419" t="s">
        <v>418</v>
      </c>
      <c r="Q419" t="s">
        <v>954</v>
      </c>
      <c r="R419" t="s">
        <v>115</v>
      </c>
      <c r="S419" t="s">
        <v>418</v>
      </c>
    </row>
    <row r="420" spans="1:19" x14ac:dyDescent="0.3">
      <c r="A420" t="s">
        <v>283</v>
      </c>
      <c r="B420">
        <v>70</v>
      </c>
      <c r="C420">
        <v>101</v>
      </c>
      <c r="D420">
        <v>70762</v>
      </c>
      <c r="E420" t="s">
        <v>408</v>
      </c>
      <c r="F420" t="s">
        <v>1132</v>
      </c>
      <c r="G420" t="s">
        <v>115</v>
      </c>
      <c r="H420" t="s">
        <v>417</v>
      </c>
      <c r="I420" t="s">
        <v>315</v>
      </c>
      <c r="J420">
        <v>32</v>
      </c>
      <c r="K420" t="s">
        <v>537</v>
      </c>
      <c r="L420" t="s">
        <v>538</v>
      </c>
      <c r="M420">
        <v>0.5</v>
      </c>
      <c r="N420" t="s">
        <v>954</v>
      </c>
      <c r="O420" t="s">
        <v>115</v>
      </c>
      <c r="P420" t="s">
        <v>418</v>
      </c>
      <c r="Q420" t="s">
        <v>954</v>
      </c>
      <c r="R420" t="s">
        <v>115</v>
      </c>
      <c r="S420" t="s">
        <v>418</v>
      </c>
    </row>
    <row r="421" spans="1:19" x14ac:dyDescent="0.3">
      <c r="A421" t="s">
        <v>283</v>
      </c>
      <c r="B421">
        <v>70</v>
      </c>
      <c r="C421">
        <v>101</v>
      </c>
      <c r="D421">
        <v>70762</v>
      </c>
      <c r="E421" t="s">
        <v>408</v>
      </c>
      <c r="F421" t="s">
        <v>1132</v>
      </c>
      <c r="G421" t="s">
        <v>115</v>
      </c>
      <c r="H421" t="s">
        <v>417</v>
      </c>
      <c r="I421" t="s">
        <v>315</v>
      </c>
      <c r="J421">
        <v>33</v>
      </c>
      <c r="K421" t="s">
        <v>545</v>
      </c>
      <c r="L421" t="s">
        <v>546</v>
      </c>
      <c r="M421">
        <v>0.5</v>
      </c>
      <c r="N421" t="s">
        <v>954</v>
      </c>
      <c r="O421" t="s">
        <v>115</v>
      </c>
      <c r="P421" t="s">
        <v>418</v>
      </c>
      <c r="Q421" t="s">
        <v>954</v>
      </c>
      <c r="R421" t="s">
        <v>115</v>
      </c>
      <c r="S421" t="s">
        <v>418</v>
      </c>
    </row>
    <row r="422" spans="1:19" x14ac:dyDescent="0.3">
      <c r="A422" t="s">
        <v>283</v>
      </c>
      <c r="B422">
        <v>70</v>
      </c>
      <c r="C422">
        <v>101</v>
      </c>
      <c r="D422">
        <v>70762</v>
      </c>
      <c r="E422" t="s">
        <v>408</v>
      </c>
      <c r="F422" t="s">
        <v>1132</v>
      </c>
      <c r="G422" t="s">
        <v>115</v>
      </c>
      <c r="H422" t="s">
        <v>417</v>
      </c>
      <c r="I422" t="s">
        <v>315</v>
      </c>
      <c r="J422">
        <v>33</v>
      </c>
      <c r="K422" t="s">
        <v>255</v>
      </c>
      <c r="L422" t="s">
        <v>51</v>
      </c>
      <c r="M422">
        <v>0.5</v>
      </c>
      <c r="N422" t="s">
        <v>954</v>
      </c>
      <c r="O422" t="s">
        <v>115</v>
      </c>
      <c r="P422" t="s">
        <v>418</v>
      </c>
      <c r="Q422" t="s">
        <v>954</v>
      </c>
      <c r="R422" t="s">
        <v>115</v>
      </c>
      <c r="S422" t="s">
        <v>418</v>
      </c>
    </row>
    <row r="423" spans="1:19" x14ac:dyDescent="0.3">
      <c r="A423" t="s">
        <v>283</v>
      </c>
      <c r="B423">
        <v>70</v>
      </c>
      <c r="C423">
        <v>101</v>
      </c>
      <c r="D423">
        <v>70762</v>
      </c>
      <c r="E423" t="s">
        <v>408</v>
      </c>
      <c r="F423" t="s">
        <v>1132</v>
      </c>
      <c r="G423" t="s">
        <v>115</v>
      </c>
      <c r="H423" t="s">
        <v>417</v>
      </c>
      <c r="I423" t="s">
        <v>422</v>
      </c>
      <c r="J423">
        <v>289</v>
      </c>
      <c r="K423" t="s">
        <v>280</v>
      </c>
      <c r="L423" t="s">
        <v>65</v>
      </c>
      <c r="M423">
        <v>0</v>
      </c>
      <c r="N423" t="s">
        <v>954</v>
      </c>
      <c r="O423" t="s">
        <v>115</v>
      </c>
      <c r="P423" t="s">
        <v>418</v>
      </c>
      <c r="Q423" t="s">
        <v>954</v>
      </c>
      <c r="R423" t="s">
        <v>115</v>
      </c>
      <c r="S423" t="s">
        <v>418</v>
      </c>
    </row>
    <row r="424" spans="1:19" x14ac:dyDescent="0.3">
      <c r="A424" t="s">
        <v>1133</v>
      </c>
      <c r="B424">
        <v>70</v>
      </c>
      <c r="C424">
        <v>101</v>
      </c>
      <c r="D424">
        <v>70768</v>
      </c>
      <c r="E424" t="s">
        <v>408</v>
      </c>
      <c r="F424" t="s">
        <v>1134</v>
      </c>
      <c r="G424" t="s">
        <v>115</v>
      </c>
      <c r="H424" t="s">
        <v>420</v>
      </c>
      <c r="I424" t="s">
        <v>315</v>
      </c>
      <c r="J424">
        <v>32</v>
      </c>
      <c r="K424" t="s">
        <v>322</v>
      </c>
      <c r="L424" t="s">
        <v>44</v>
      </c>
      <c r="M424">
        <v>0.5</v>
      </c>
      <c r="N424" t="s">
        <v>954</v>
      </c>
      <c r="O424" t="s">
        <v>115</v>
      </c>
      <c r="P424" t="s">
        <v>360</v>
      </c>
      <c r="Q424" t="s">
        <v>954</v>
      </c>
      <c r="R424" t="s">
        <v>115</v>
      </c>
      <c r="S424" t="s">
        <v>360</v>
      </c>
    </row>
    <row r="425" spans="1:19" x14ac:dyDescent="0.3">
      <c r="A425" t="s">
        <v>1133</v>
      </c>
      <c r="B425">
        <v>70</v>
      </c>
      <c r="C425">
        <v>101</v>
      </c>
      <c r="D425">
        <v>70768</v>
      </c>
      <c r="E425" t="s">
        <v>408</v>
      </c>
      <c r="F425" t="s">
        <v>1134</v>
      </c>
      <c r="G425" t="s">
        <v>115</v>
      </c>
      <c r="H425" t="s">
        <v>420</v>
      </c>
      <c r="I425" t="s">
        <v>424</v>
      </c>
      <c r="J425">
        <v>39</v>
      </c>
      <c r="K425" t="s">
        <v>243</v>
      </c>
      <c r="L425" t="s">
        <v>147</v>
      </c>
      <c r="M425">
        <v>0</v>
      </c>
      <c r="N425" t="s">
        <v>954</v>
      </c>
      <c r="O425" t="s">
        <v>115</v>
      </c>
      <c r="P425" t="s">
        <v>360</v>
      </c>
      <c r="Q425" t="s">
        <v>954</v>
      </c>
      <c r="R425" t="s">
        <v>115</v>
      </c>
      <c r="S425" t="s">
        <v>360</v>
      </c>
    </row>
    <row r="426" spans="1:19" x14ac:dyDescent="0.3">
      <c r="A426" t="s">
        <v>1133</v>
      </c>
      <c r="B426">
        <v>70</v>
      </c>
      <c r="C426">
        <v>101</v>
      </c>
      <c r="D426">
        <v>70768</v>
      </c>
      <c r="E426" t="s">
        <v>408</v>
      </c>
      <c r="F426" t="s">
        <v>1134</v>
      </c>
      <c r="G426" t="s">
        <v>115</v>
      </c>
      <c r="H426" t="s">
        <v>420</v>
      </c>
      <c r="I426" t="s">
        <v>315</v>
      </c>
      <c r="J426">
        <v>35</v>
      </c>
      <c r="K426" t="s">
        <v>321</v>
      </c>
      <c r="L426" t="s">
        <v>58</v>
      </c>
      <c r="M426">
        <v>0.5</v>
      </c>
      <c r="N426" t="s">
        <v>954</v>
      </c>
      <c r="O426" t="s">
        <v>115</v>
      </c>
      <c r="P426" t="s">
        <v>360</v>
      </c>
      <c r="Q426" t="s">
        <v>954</v>
      </c>
      <c r="R426" t="s">
        <v>115</v>
      </c>
      <c r="S426" t="s">
        <v>360</v>
      </c>
    </row>
    <row r="427" spans="1:19" x14ac:dyDescent="0.3">
      <c r="A427" t="s">
        <v>1133</v>
      </c>
      <c r="B427">
        <v>70</v>
      </c>
      <c r="C427">
        <v>101</v>
      </c>
      <c r="D427">
        <v>70768</v>
      </c>
      <c r="E427" t="s">
        <v>408</v>
      </c>
      <c r="F427" t="s">
        <v>1134</v>
      </c>
      <c r="G427" t="s">
        <v>115</v>
      </c>
      <c r="H427" t="s">
        <v>420</v>
      </c>
      <c r="I427" t="s">
        <v>315</v>
      </c>
      <c r="J427">
        <v>35</v>
      </c>
      <c r="K427" t="s">
        <v>245</v>
      </c>
      <c r="L427" t="s">
        <v>59</v>
      </c>
      <c r="M427">
        <v>0.5</v>
      </c>
      <c r="N427" t="s">
        <v>954</v>
      </c>
      <c r="O427" t="s">
        <v>115</v>
      </c>
      <c r="P427" t="s">
        <v>360</v>
      </c>
      <c r="Q427" t="s">
        <v>954</v>
      </c>
      <c r="R427" t="s">
        <v>115</v>
      </c>
      <c r="S427" t="s">
        <v>360</v>
      </c>
    </row>
    <row r="428" spans="1:19" x14ac:dyDescent="0.3">
      <c r="A428" t="s">
        <v>1135</v>
      </c>
      <c r="B428">
        <v>70</v>
      </c>
      <c r="C428">
        <v>101</v>
      </c>
      <c r="D428">
        <v>70773</v>
      </c>
      <c r="E428" t="s">
        <v>408</v>
      </c>
      <c r="F428" t="s">
        <v>1136</v>
      </c>
      <c r="G428" t="s">
        <v>114</v>
      </c>
      <c r="H428" t="s">
        <v>430</v>
      </c>
      <c r="I428" t="s">
        <v>423</v>
      </c>
      <c r="J428">
        <v>50</v>
      </c>
      <c r="K428" t="s">
        <v>237</v>
      </c>
      <c r="L428" t="s">
        <v>13</v>
      </c>
      <c r="M428">
        <v>0.25</v>
      </c>
      <c r="N428" t="s">
        <v>954</v>
      </c>
      <c r="O428" t="s">
        <v>114</v>
      </c>
      <c r="P428" t="s">
        <v>422</v>
      </c>
      <c r="Q428" t="s">
        <v>954</v>
      </c>
      <c r="R428" t="s">
        <v>114</v>
      </c>
      <c r="S428" t="s">
        <v>422</v>
      </c>
    </row>
    <row r="429" spans="1:19" x14ac:dyDescent="0.3">
      <c r="A429" t="s">
        <v>1135</v>
      </c>
      <c r="B429">
        <v>70</v>
      </c>
      <c r="C429">
        <v>101</v>
      </c>
      <c r="D429">
        <v>70773</v>
      </c>
      <c r="E429" t="s">
        <v>408</v>
      </c>
      <c r="F429" t="s">
        <v>1136</v>
      </c>
      <c r="G429" t="s">
        <v>114</v>
      </c>
      <c r="H429" t="s">
        <v>430</v>
      </c>
      <c r="I429" t="s">
        <v>315</v>
      </c>
      <c r="J429">
        <v>35</v>
      </c>
      <c r="K429" t="s">
        <v>244</v>
      </c>
      <c r="L429" t="s">
        <v>57</v>
      </c>
      <c r="M429">
        <v>0.25</v>
      </c>
      <c r="N429" t="s">
        <v>954</v>
      </c>
      <c r="O429" t="s">
        <v>114</v>
      </c>
      <c r="P429" t="s">
        <v>422</v>
      </c>
      <c r="Q429" t="s">
        <v>954</v>
      </c>
      <c r="R429" t="s">
        <v>114</v>
      </c>
      <c r="S429" t="s">
        <v>422</v>
      </c>
    </row>
    <row r="430" spans="1:19" x14ac:dyDescent="0.3">
      <c r="A430" t="s">
        <v>1135</v>
      </c>
      <c r="B430">
        <v>70</v>
      </c>
      <c r="C430">
        <v>101</v>
      </c>
      <c r="D430">
        <v>70773</v>
      </c>
      <c r="E430" t="s">
        <v>408</v>
      </c>
      <c r="F430" t="s">
        <v>1136</v>
      </c>
      <c r="G430" t="s">
        <v>114</v>
      </c>
      <c r="H430" t="s">
        <v>430</v>
      </c>
      <c r="I430" t="s">
        <v>422</v>
      </c>
      <c r="J430">
        <v>289</v>
      </c>
      <c r="K430" t="s">
        <v>630</v>
      </c>
      <c r="L430" t="s">
        <v>65</v>
      </c>
      <c r="M430">
        <v>0.5</v>
      </c>
      <c r="N430" t="s">
        <v>954</v>
      </c>
      <c r="O430" t="s">
        <v>114</v>
      </c>
      <c r="P430" t="s">
        <v>422</v>
      </c>
      <c r="Q430" t="s">
        <v>954</v>
      </c>
      <c r="R430" t="s">
        <v>114</v>
      </c>
      <c r="S430" t="s">
        <v>422</v>
      </c>
    </row>
    <row r="431" spans="1:19" x14ac:dyDescent="0.3">
      <c r="A431" t="s">
        <v>1135</v>
      </c>
      <c r="B431">
        <v>70</v>
      </c>
      <c r="C431">
        <v>101</v>
      </c>
      <c r="D431">
        <v>70773</v>
      </c>
      <c r="E431" t="s">
        <v>408</v>
      </c>
      <c r="F431" t="s">
        <v>1136</v>
      </c>
      <c r="G431" t="s">
        <v>114</v>
      </c>
      <c r="H431" t="s">
        <v>430</v>
      </c>
      <c r="I431" t="s">
        <v>423</v>
      </c>
      <c r="J431">
        <v>98</v>
      </c>
      <c r="K431" t="s">
        <v>216</v>
      </c>
      <c r="L431" t="s">
        <v>96</v>
      </c>
      <c r="M431">
        <v>0</v>
      </c>
      <c r="N431" t="s">
        <v>954</v>
      </c>
      <c r="O431" t="s">
        <v>114</v>
      </c>
      <c r="P431" t="s">
        <v>422</v>
      </c>
      <c r="Q431" t="s">
        <v>954</v>
      </c>
      <c r="R431" t="s">
        <v>114</v>
      </c>
      <c r="S431" t="s">
        <v>422</v>
      </c>
    </row>
    <row r="432" spans="1:19" x14ac:dyDescent="0.3">
      <c r="A432" t="s">
        <v>732</v>
      </c>
      <c r="B432">
        <v>70</v>
      </c>
      <c r="C432">
        <v>101</v>
      </c>
      <c r="D432">
        <v>70780</v>
      </c>
      <c r="E432" t="s">
        <v>408</v>
      </c>
      <c r="F432" t="s">
        <v>1137</v>
      </c>
      <c r="G432" t="s">
        <v>115</v>
      </c>
      <c r="H432" t="s">
        <v>420</v>
      </c>
      <c r="I432" t="s">
        <v>422</v>
      </c>
      <c r="J432">
        <v>1</v>
      </c>
      <c r="K432" t="s">
        <v>258</v>
      </c>
      <c r="L432" t="s">
        <v>7</v>
      </c>
      <c r="M432">
        <v>14</v>
      </c>
      <c r="N432" t="s">
        <v>954</v>
      </c>
      <c r="O432" t="s">
        <v>115</v>
      </c>
      <c r="P432" t="s">
        <v>360</v>
      </c>
      <c r="Q432" t="s">
        <v>954</v>
      </c>
      <c r="R432" t="s">
        <v>115</v>
      </c>
      <c r="S432" t="s">
        <v>360</v>
      </c>
    </row>
    <row r="433" spans="1:19" x14ac:dyDescent="0.3">
      <c r="A433" t="s">
        <v>732</v>
      </c>
      <c r="B433">
        <v>70</v>
      </c>
      <c r="C433">
        <v>101</v>
      </c>
      <c r="D433">
        <v>70780</v>
      </c>
      <c r="E433" t="s">
        <v>408</v>
      </c>
      <c r="F433" t="s">
        <v>1137</v>
      </c>
      <c r="G433" t="s">
        <v>115</v>
      </c>
      <c r="H433" t="s">
        <v>420</v>
      </c>
      <c r="I433" t="s">
        <v>422</v>
      </c>
      <c r="J433">
        <v>2</v>
      </c>
      <c r="K433" t="s">
        <v>217</v>
      </c>
      <c r="L433" t="s">
        <v>8</v>
      </c>
      <c r="M433">
        <v>14</v>
      </c>
      <c r="N433" t="s">
        <v>954</v>
      </c>
      <c r="O433" t="s">
        <v>115</v>
      </c>
      <c r="P433" t="s">
        <v>360</v>
      </c>
      <c r="Q433" t="s">
        <v>954</v>
      </c>
      <c r="R433" t="s">
        <v>115</v>
      </c>
      <c r="S433" t="s">
        <v>360</v>
      </c>
    </row>
    <row r="434" spans="1:19" x14ac:dyDescent="0.3">
      <c r="A434" t="s">
        <v>732</v>
      </c>
      <c r="B434">
        <v>70</v>
      </c>
      <c r="C434">
        <v>101</v>
      </c>
      <c r="D434">
        <v>70780</v>
      </c>
      <c r="E434" t="s">
        <v>408</v>
      </c>
      <c r="F434" t="s">
        <v>1137</v>
      </c>
      <c r="G434" t="s">
        <v>115</v>
      </c>
      <c r="H434" t="s">
        <v>420</v>
      </c>
      <c r="I434" t="s">
        <v>422</v>
      </c>
      <c r="J434">
        <v>50</v>
      </c>
      <c r="K434" t="s">
        <v>212</v>
      </c>
      <c r="L434" t="s">
        <v>11</v>
      </c>
      <c r="M434">
        <v>0.5</v>
      </c>
      <c r="N434" t="s">
        <v>954</v>
      </c>
      <c r="O434" t="s">
        <v>115</v>
      </c>
      <c r="P434" t="s">
        <v>360</v>
      </c>
      <c r="Q434" t="s">
        <v>954</v>
      </c>
      <c r="R434" t="s">
        <v>115</v>
      </c>
      <c r="S434" t="s">
        <v>360</v>
      </c>
    </row>
    <row r="435" spans="1:19" x14ac:dyDescent="0.3">
      <c r="A435" t="s">
        <v>732</v>
      </c>
      <c r="B435">
        <v>70</v>
      </c>
      <c r="C435">
        <v>101</v>
      </c>
      <c r="D435">
        <v>70780</v>
      </c>
      <c r="E435" t="s">
        <v>408</v>
      </c>
      <c r="F435" t="s">
        <v>1137</v>
      </c>
      <c r="G435" t="s">
        <v>115</v>
      </c>
      <c r="H435" t="s">
        <v>420</v>
      </c>
      <c r="I435" t="s">
        <v>113</v>
      </c>
      <c r="J435">
        <v>4</v>
      </c>
      <c r="K435" t="s">
        <v>213</v>
      </c>
      <c r="L435" t="s">
        <v>24</v>
      </c>
      <c r="M435">
        <v>52.5</v>
      </c>
      <c r="N435" t="s">
        <v>954</v>
      </c>
      <c r="O435" t="s">
        <v>115</v>
      </c>
      <c r="P435" t="s">
        <v>360</v>
      </c>
      <c r="Q435" t="s">
        <v>954</v>
      </c>
      <c r="R435" t="s">
        <v>115</v>
      </c>
      <c r="S435" t="s">
        <v>360</v>
      </c>
    </row>
    <row r="436" spans="1:19" x14ac:dyDescent="0.3">
      <c r="A436" t="s">
        <v>732</v>
      </c>
      <c r="B436">
        <v>70</v>
      </c>
      <c r="C436">
        <v>101</v>
      </c>
      <c r="D436">
        <v>70780</v>
      </c>
      <c r="E436" t="s">
        <v>408</v>
      </c>
      <c r="F436" t="s">
        <v>1137</v>
      </c>
      <c r="G436" t="s">
        <v>115</v>
      </c>
      <c r="H436" t="s">
        <v>420</v>
      </c>
      <c r="I436" t="s">
        <v>423</v>
      </c>
      <c r="J436">
        <v>284</v>
      </c>
      <c r="K436" t="s">
        <v>533</v>
      </c>
      <c r="L436" t="s">
        <v>534</v>
      </c>
      <c r="M436">
        <v>0</v>
      </c>
      <c r="N436" t="s">
        <v>954</v>
      </c>
      <c r="O436" t="s">
        <v>115</v>
      </c>
      <c r="P436" t="s">
        <v>360</v>
      </c>
      <c r="Q436" t="s">
        <v>954</v>
      </c>
      <c r="R436" t="s">
        <v>115</v>
      </c>
      <c r="S436" t="s">
        <v>360</v>
      </c>
    </row>
    <row r="437" spans="1:19" x14ac:dyDescent="0.3">
      <c r="A437" t="s">
        <v>732</v>
      </c>
      <c r="B437">
        <v>70</v>
      </c>
      <c r="C437">
        <v>101</v>
      </c>
      <c r="D437">
        <v>70780</v>
      </c>
      <c r="E437" t="s">
        <v>408</v>
      </c>
      <c r="F437" t="s">
        <v>1137</v>
      </c>
      <c r="G437" t="s">
        <v>115</v>
      </c>
      <c r="H437" t="s">
        <v>420</v>
      </c>
      <c r="I437" t="s">
        <v>423</v>
      </c>
      <c r="J437">
        <v>284</v>
      </c>
      <c r="K437" t="s">
        <v>242</v>
      </c>
      <c r="L437" t="s">
        <v>158</v>
      </c>
      <c r="M437">
        <v>0</v>
      </c>
      <c r="N437" t="s">
        <v>954</v>
      </c>
      <c r="O437" t="s">
        <v>115</v>
      </c>
      <c r="P437" t="s">
        <v>360</v>
      </c>
      <c r="Q437" t="s">
        <v>954</v>
      </c>
      <c r="R437" t="s">
        <v>115</v>
      </c>
      <c r="S437" t="s">
        <v>360</v>
      </c>
    </row>
    <row r="438" spans="1:19" x14ac:dyDescent="0.3">
      <c r="A438" t="s">
        <v>732</v>
      </c>
      <c r="B438">
        <v>70</v>
      </c>
      <c r="C438">
        <v>101</v>
      </c>
      <c r="D438">
        <v>70780</v>
      </c>
      <c r="E438" t="s">
        <v>408</v>
      </c>
      <c r="F438" t="s">
        <v>1137</v>
      </c>
      <c r="G438" t="s">
        <v>115</v>
      </c>
      <c r="H438" t="s">
        <v>420</v>
      </c>
      <c r="I438" t="s">
        <v>424</v>
      </c>
      <c r="J438">
        <v>39</v>
      </c>
      <c r="K438" t="s">
        <v>243</v>
      </c>
      <c r="L438" t="s">
        <v>147</v>
      </c>
      <c r="M438">
        <v>0</v>
      </c>
      <c r="N438" t="s">
        <v>954</v>
      </c>
      <c r="O438" t="s">
        <v>115</v>
      </c>
      <c r="P438" t="s">
        <v>360</v>
      </c>
      <c r="Q438" t="s">
        <v>954</v>
      </c>
      <c r="R438" t="s">
        <v>115</v>
      </c>
      <c r="S438" t="s">
        <v>360</v>
      </c>
    </row>
    <row r="439" spans="1:19" x14ac:dyDescent="0.3">
      <c r="A439" t="s">
        <v>732</v>
      </c>
      <c r="B439">
        <v>70</v>
      </c>
      <c r="C439">
        <v>101</v>
      </c>
      <c r="D439">
        <v>70780</v>
      </c>
      <c r="E439" t="s">
        <v>408</v>
      </c>
      <c r="F439" t="s">
        <v>1137</v>
      </c>
      <c r="G439" t="s">
        <v>115</v>
      </c>
      <c r="H439" t="s">
        <v>427</v>
      </c>
      <c r="I439" t="s">
        <v>315</v>
      </c>
      <c r="J439">
        <v>35</v>
      </c>
      <c r="K439" t="s">
        <v>722</v>
      </c>
      <c r="L439" t="s">
        <v>723</v>
      </c>
      <c r="M439">
        <v>0.25</v>
      </c>
      <c r="N439" t="s">
        <v>954</v>
      </c>
      <c r="O439" t="s">
        <v>115</v>
      </c>
      <c r="P439" t="s">
        <v>360</v>
      </c>
      <c r="Q439" t="s">
        <v>954</v>
      </c>
      <c r="R439" t="s">
        <v>115</v>
      </c>
      <c r="S439" t="s">
        <v>360</v>
      </c>
    </row>
    <row r="440" spans="1:19" x14ac:dyDescent="0.3">
      <c r="A440" t="s">
        <v>732</v>
      </c>
      <c r="B440">
        <v>70</v>
      </c>
      <c r="C440">
        <v>101</v>
      </c>
      <c r="D440">
        <v>70780</v>
      </c>
      <c r="E440" t="s">
        <v>408</v>
      </c>
      <c r="F440" t="s">
        <v>1137</v>
      </c>
      <c r="G440" t="s">
        <v>115</v>
      </c>
      <c r="H440" t="s">
        <v>420</v>
      </c>
      <c r="I440" t="s">
        <v>423</v>
      </c>
      <c r="J440">
        <v>98</v>
      </c>
      <c r="K440" t="s">
        <v>216</v>
      </c>
      <c r="L440" t="s">
        <v>96</v>
      </c>
      <c r="M440">
        <v>0</v>
      </c>
      <c r="N440" t="s">
        <v>954</v>
      </c>
      <c r="O440" t="s">
        <v>115</v>
      </c>
      <c r="P440" t="s">
        <v>360</v>
      </c>
      <c r="Q440" t="s">
        <v>954</v>
      </c>
      <c r="R440" t="s">
        <v>115</v>
      </c>
      <c r="S440" t="s">
        <v>360</v>
      </c>
    </row>
    <row r="441" spans="1:19" x14ac:dyDescent="0.3">
      <c r="A441" t="s">
        <v>1138</v>
      </c>
      <c r="B441">
        <v>70</v>
      </c>
      <c r="C441">
        <v>101</v>
      </c>
      <c r="D441">
        <v>70784</v>
      </c>
      <c r="E441" t="s">
        <v>408</v>
      </c>
      <c r="F441" t="s">
        <v>1139</v>
      </c>
      <c r="G441" t="s">
        <v>115</v>
      </c>
      <c r="H441" t="s">
        <v>427</v>
      </c>
      <c r="I441" t="s">
        <v>422</v>
      </c>
      <c r="J441">
        <v>50</v>
      </c>
      <c r="K441" t="s">
        <v>212</v>
      </c>
      <c r="L441" t="s">
        <v>11</v>
      </c>
      <c r="M441">
        <v>0.25</v>
      </c>
      <c r="N441" t="s">
        <v>954</v>
      </c>
      <c r="O441" t="s">
        <v>115</v>
      </c>
      <c r="P441" t="s">
        <v>428</v>
      </c>
      <c r="Q441" t="s">
        <v>954</v>
      </c>
      <c r="R441" t="s">
        <v>115</v>
      </c>
      <c r="S441" t="s">
        <v>428</v>
      </c>
    </row>
    <row r="442" spans="1:19" x14ac:dyDescent="0.3">
      <c r="A442" t="s">
        <v>1138</v>
      </c>
      <c r="B442">
        <v>70</v>
      </c>
      <c r="C442">
        <v>101</v>
      </c>
      <c r="D442">
        <v>70784</v>
      </c>
      <c r="E442" t="s">
        <v>408</v>
      </c>
      <c r="F442" t="s">
        <v>1139</v>
      </c>
      <c r="G442" t="s">
        <v>115</v>
      </c>
      <c r="H442" t="s">
        <v>427</v>
      </c>
      <c r="I442" t="s">
        <v>113</v>
      </c>
      <c r="J442">
        <v>4</v>
      </c>
      <c r="K442" t="s">
        <v>213</v>
      </c>
      <c r="L442" t="s">
        <v>24</v>
      </c>
      <c r="M442">
        <v>1.75</v>
      </c>
      <c r="N442" t="s">
        <v>954</v>
      </c>
      <c r="O442" t="s">
        <v>115</v>
      </c>
      <c r="P442" t="s">
        <v>428</v>
      </c>
      <c r="Q442" t="s">
        <v>954</v>
      </c>
      <c r="R442" t="s">
        <v>115</v>
      </c>
      <c r="S442" t="s">
        <v>428</v>
      </c>
    </row>
    <row r="443" spans="1:19" x14ac:dyDescent="0.3">
      <c r="A443" t="s">
        <v>1138</v>
      </c>
      <c r="B443">
        <v>70</v>
      </c>
      <c r="C443">
        <v>101</v>
      </c>
      <c r="D443">
        <v>70784</v>
      </c>
      <c r="E443" t="s">
        <v>408</v>
      </c>
      <c r="F443" t="s">
        <v>1139</v>
      </c>
      <c r="G443" t="s">
        <v>115</v>
      </c>
      <c r="H443" t="s">
        <v>427</v>
      </c>
      <c r="I443" t="s">
        <v>423</v>
      </c>
      <c r="J443">
        <v>292</v>
      </c>
      <c r="K443" t="s">
        <v>260</v>
      </c>
      <c r="L443" t="s">
        <v>261</v>
      </c>
      <c r="M443">
        <v>0.25</v>
      </c>
      <c r="N443" t="s">
        <v>954</v>
      </c>
      <c r="O443" t="s">
        <v>115</v>
      </c>
      <c r="P443" t="s">
        <v>428</v>
      </c>
      <c r="Q443" t="s">
        <v>954</v>
      </c>
      <c r="R443" t="s">
        <v>115</v>
      </c>
      <c r="S443" t="s">
        <v>428</v>
      </c>
    </row>
    <row r="444" spans="1:19" x14ac:dyDescent="0.3">
      <c r="A444" t="s">
        <v>1138</v>
      </c>
      <c r="B444">
        <v>70</v>
      </c>
      <c r="C444">
        <v>101</v>
      </c>
      <c r="D444">
        <v>70784</v>
      </c>
      <c r="E444" t="s">
        <v>408</v>
      </c>
      <c r="F444" t="s">
        <v>1139</v>
      </c>
      <c r="G444" t="s">
        <v>115</v>
      </c>
      <c r="H444" t="s">
        <v>427</v>
      </c>
      <c r="I444" t="s">
        <v>423</v>
      </c>
      <c r="J444">
        <v>292</v>
      </c>
      <c r="K444" t="s">
        <v>303</v>
      </c>
      <c r="L444" t="s">
        <v>304</v>
      </c>
      <c r="M444">
        <v>0</v>
      </c>
      <c r="N444" t="s">
        <v>954</v>
      </c>
      <c r="O444" t="s">
        <v>115</v>
      </c>
      <c r="P444" t="s">
        <v>428</v>
      </c>
      <c r="Q444" t="s">
        <v>954</v>
      </c>
      <c r="R444" t="s">
        <v>115</v>
      </c>
      <c r="S444" t="s">
        <v>428</v>
      </c>
    </row>
    <row r="445" spans="1:19" x14ac:dyDescent="0.3">
      <c r="A445" t="s">
        <v>1138</v>
      </c>
      <c r="B445">
        <v>70</v>
      </c>
      <c r="C445">
        <v>101</v>
      </c>
      <c r="D445">
        <v>70784</v>
      </c>
      <c r="E445" t="s">
        <v>408</v>
      </c>
      <c r="F445" t="s">
        <v>1139</v>
      </c>
      <c r="G445" t="s">
        <v>115</v>
      </c>
      <c r="H445" t="s">
        <v>427</v>
      </c>
      <c r="I445" t="s">
        <v>423</v>
      </c>
      <c r="J445">
        <v>292</v>
      </c>
      <c r="K445" t="s">
        <v>736</v>
      </c>
      <c r="L445" t="s">
        <v>737</v>
      </c>
      <c r="M445">
        <v>0</v>
      </c>
      <c r="N445" t="s">
        <v>954</v>
      </c>
      <c r="O445" t="s">
        <v>115</v>
      </c>
      <c r="P445" t="s">
        <v>428</v>
      </c>
      <c r="Q445" t="s">
        <v>954</v>
      </c>
      <c r="R445" t="s">
        <v>115</v>
      </c>
      <c r="S445" t="s">
        <v>428</v>
      </c>
    </row>
    <row r="446" spans="1:19" x14ac:dyDescent="0.3">
      <c r="A446" t="s">
        <v>1138</v>
      </c>
      <c r="B446">
        <v>70</v>
      </c>
      <c r="C446">
        <v>101</v>
      </c>
      <c r="D446">
        <v>70784</v>
      </c>
      <c r="E446" t="s">
        <v>408</v>
      </c>
      <c r="F446" t="s">
        <v>1139</v>
      </c>
      <c r="G446" t="s">
        <v>115</v>
      </c>
      <c r="H446" t="s">
        <v>427</v>
      </c>
      <c r="I446" t="s">
        <v>315</v>
      </c>
      <c r="J446">
        <v>32</v>
      </c>
      <c r="K446" t="s">
        <v>554</v>
      </c>
      <c r="L446" t="s">
        <v>555</v>
      </c>
      <c r="M446">
        <v>0.25</v>
      </c>
      <c r="N446" t="s">
        <v>954</v>
      </c>
      <c r="O446" t="s">
        <v>115</v>
      </c>
      <c r="P446" t="s">
        <v>428</v>
      </c>
      <c r="Q446" t="s">
        <v>954</v>
      </c>
      <c r="R446" t="s">
        <v>115</v>
      </c>
      <c r="S446" t="s">
        <v>428</v>
      </c>
    </row>
    <row r="447" spans="1:19" x14ac:dyDescent="0.3">
      <c r="A447" t="s">
        <v>1138</v>
      </c>
      <c r="B447">
        <v>70</v>
      </c>
      <c r="C447">
        <v>101</v>
      </c>
      <c r="D447">
        <v>70784</v>
      </c>
      <c r="E447" t="s">
        <v>408</v>
      </c>
      <c r="F447" t="s">
        <v>1139</v>
      </c>
      <c r="G447" t="s">
        <v>115</v>
      </c>
      <c r="H447" t="s">
        <v>427</v>
      </c>
      <c r="I447" t="s">
        <v>315</v>
      </c>
      <c r="J447">
        <v>33</v>
      </c>
      <c r="K447" t="s">
        <v>556</v>
      </c>
      <c r="L447" t="s">
        <v>557</v>
      </c>
      <c r="M447">
        <v>0.75</v>
      </c>
      <c r="N447" t="s">
        <v>954</v>
      </c>
      <c r="O447" t="s">
        <v>115</v>
      </c>
      <c r="P447" t="s">
        <v>428</v>
      </c>
      <c r="Q447" t="s">
        <v>954</v>
      </c>
      <c r="R447" t="s">
        <v>115</v>
      </c>
      <c r="S447" t="s">
        <v>428</v>
      </c>
    </row>
    <row r="448" spans="1:19" x14ac:dyDescent="0.3">
      <c r="A448" t="s">
        <v>1138</v>
      </c>
      <c r="B448">
        <v>70</v>
      </c>
      <c r="C448">
        <v>101</v>
      </c>
      <c r="D448">
        <v>70784</v>
      </c>
      <c r="E448" t="s">
        <v>408</v>
      </c>
      <c r="F448" t="s">
        <v>1139</v>
      </c>
      <c r="G448" t="s">
        <v>115</v>
      </c>
      <c r="H448" t="s">
        <v>427</v>
      </c>
      <c r="I448" t="s">
        <v>315</v>
      </c>
      <c r="J448">
        <v>35</v>
      </c>
      <c r="K448" t="s">
        <v>724</v>
      </c>
      <c r="L448" t="s">
        <v>725</v>
      </c>
      <c r="M448">
        <v>0.25</v>
      </c>
      <c r="N448" t="s">
        <v>954</v>
      </c>
      <c r="O448" t="s">
        <v>115</v>
      </c>
      <c r="P448" t="s">
        <v>428</v>
      </c>
      <c r="Q448" t="s">
        <v>954</v>
      </c>
      <c r="R448" t="s">
        <v>115</v>
      </c>
      <c r="S448" t="s">
        <v>428</v>
      </c>
    </row>
    <row r="449" spans="1:19" x14ac:dyDescent="0.3">
      <c r="A449" t="s">
        <v>1140</v>
      </c>
      <c r="B449">
        <v>70</v>
      </c>
      <c r="C449">
        <v>101</v>
      </c>
      <c r="D449">
        <v>70799</v>
      </c>
      <c r="E449" t="s">
        <v>408</v>
      </c>
      <c r="F449" t="s">
        <v>1141</v>
      </c>
      <c r="G449" t="s">
        <v>113</v>
      </c>
      <c r="H449" t="s">
        <v>421</v>
      </c>
      <c r="I449" t="s">
        <v>422</v>
      </c>
      <c r="J449">
        <v>1</v>
      </c>
      <c r="K449" t="s">
        <v>258</v>
      </c>
      <c r="L449" t="s">
        <v>7</v>
      </c>
      <c r="M449">
        <v>4.25</v>
      </c>
      <c r="N449" t="s">
        <v>954</v>
      </c>
      <c r="O449" t="s">
        <v>113</v>
      </c>
      <c r="P449" t="s">
        <v>384</v>
      </c>
      <c r="Q449" t="s">
        <v>954</v>
      </c>
      <c r="R449" t="s">
        <v>113</v>
      </c>
      <c r="S449" t="s">
        <v>384</v>
      </c>
    </row>
    <row r="450" spans="1:19" x14ac:dyDescent="0.3">
      <c r="A450" t="s">
        <v>1140</v>
      </c>
      <c r="B450">
        <v>70</v>
      </c>
      <c r="C450">
        <v>101</v>
      </c>
      <c r="D450">
        <v>70799</v>
      </c>
      <c r="E450" t="s">
        <v>408</v>
      </c>
      <c r="F450" t="s">
        <v>1141</v>
      </c>
      <c r="G450" t="s">
        <v>113</v>
      </c>
      <c r="H450" t="s">
        <v>421</v>
      </c>
      <c r="I450" t="s">
        <v>422</v>
      </c>
      <c r="J450">
        <v>50</v>
      </c>
      <c r="K450" t="s">
        <v>212</v>
      </c>
      <c r="L450" t="s">
        <v>11</v>
      </c>
      <c r="M450">
        <v>0.25</v>
      </c>
      <c r="N450" t="s">
        <v>954</v>
      </c>
      <c r="O450" t="s">
        <v>113</v>
      </c>
      <c r="P450" t="s">
        <v>384</v>
      </c>
      <c r="Q450" t="s">
        <v>954</v>
      </c>
      <c r="R450" t="s">
        <v>113</v>
      </c>
      <c r="S450" t="s">
        <v>384</v>
      </c>
    </row>
    <row r="451" spans="1:19" x14ac:dyDescent="0.3">
      <c r="A451" t="s">
        <v>1140</v>
      </c>
      <c r="B451">
        <v>70</v>
      </c>
      <c r="C451">
        <v>101</v>
      </c>
      <c r="D451">
        <v>70799</v>
      </c>
      <c r="E451" t="s">
        <v>408</v>
      </c>
      <c r="F451" t="s">
        <v>1141</v>
      </c>
      <c r="G451" t="s">
        <v>113</v>
      </c>
      <c r="H451" t="s">
        <v>421</v>
      </c>
      <c r="I451" t="s">
        <v>113</v>
      </c>
      <c r="J451">
        <v>4</v>
      </c>
      <c r="K451" t="s">
        <v>213</v>
      </c>
      <c r="L451" t="s">
        <v>24</v>
      </c>
      <c r="M451">
        <v>10.75</v>
      </c>
      <c r="N451" t="s">
        <v>954</v>
      </c>
      <c r="O451" t="s">
        <v>113</v>
      </c>
      <c r="P451" t="s">
        <v>384</v>
      </c>
      <c r="Q451" t="s">
        <v>954</v>
      </c>
      <c r="R451" t="s">
        <v>113</v>
      </c>
      <c r="S451" t="s">
        <v>384</v>
      </c>
    </row>
    <row r="452" spans="1:19" x14ac:dyDescent="0.3">
      <c r="A452" t="s">
        <v>1140</v>
      </c>
      <c r="B452">
        <v>70</v>
      </c>
      <c r="C452">
        <v>101</v>
      </c>
      <c r="D452">
        <v>70799</v>
      </c>
      <c r="E452" t="s">
        <v>408</v>
      </c>
      <c r="F452" t="s">
        <v>1141</v>
      </c>
      <c r="G452" t="s">
        <v>113</v>
      </c>
      <c r="H452" t="s">
        <v>421</v>
      </c>
      <c r="I452" t="s">
        <v>423</v>
      </c>
      <c r="J452">
        <v>98</v>
      </c>
      <c r="K452" t="s">
        <v>216</v>
      </c>
      <c r="L452" t="s">
        <v>96</v>
      </c>
      <c r="M452">
        <v>0</v>
      </c>
      <c r="N452" t="s">
        <v>954</v>
      </c>
      <c r="O452" t="s">
        <v>113</v>
      </c>
      <c r="P452" t="s">
        <v>384</v>
      </c>
      <c r="Q452" t="s">
        <v>954</v>
      </c>
      <c r="R452" t="s">
        <v>113</v>
      </c>
      <c r="S452" t="s">
        <v>384</v>
      </c>
    </row>
    <row r="453" spans="1:19" x14ac:dyDescent="0.3">
      <c r="A453" t="s">
        <v>1142</v>
      </c>
      <c r="B453">
        <v>70</v>
      </c>
      <c r="C453">
        <v>101</v>
      </c>
      <c r="D453">
        <v>70800</v>
      </c>
      <c r="E453" t="s">
        <v>408</v>
      </c>
      <c r="F453" t="s">
        <v>1143</v>
      </c>
      <c r="G453" t="s">
        <v>113</v>
      </c>
      <c r="H453" t="s">
        <v>421</v>
      </c>
      <c r="I453" t="s">
        <v>422</v>
      </c>
      <c r="J453">
        <v>2</v>
      </c>
      <c r="K453" t="s">
        <v>217</v>
      </c>
      <c r="L453" t="s">
        <v>8</v>
      </c>
      <c r="M453">
        <v>4.25</v>
      </c>
      <c r="N453" t="s">
        <v>954</v>
      </c>
      <c r="O453" t="s">
        <v>113</v>
      </c>
      <c r="P453" t="s">
        <v>384</v>
      </c>
      <c r="Q453" t="s">
        <v>954</v>
      </c>
      <c r="R453" t="s">
        <v>113</v>
      </c>
      <c r="S453" t="s">
        <v>384</v>
      </c>
    </row>
    <row r="454" spans="1:19" x14ac:dyDescent="0.3">
      <c r="A454" t="s">
        <v>1142</v>
      </c>
      <c r="B454">
        <v>70</v>
      </c>
      <c r="C454">
        <v>101</v>
      </c>
      <c r="D454">
        <v>70800</v>
      </c>
      <c r="E454" t="s">
        <v>408</v>
      </c>
      <c r="F454" t="s">
        <v>1143</v>
      </c>
      <c r="G454" t="s">
        <v>113</v>
      </c>
      <c r="H454" t="s">
        <v>421</v>
      </c>
      <c r="I454" t="s">
        <v>422</v>
      </c>
      <c r="J454">
        <v>50</v>
      </c>
      <c r="K454" t="s">
        <v>212</v>
      </c>
      <c r="L454" t="s">
        <v>11</v>
      </c>
      <c r="M454">
        <v>0.25</v>
      </c>
      <c r="N454" t="s">
        <v>954</v>
      </c>
      <c r="O454" t="s">
        <v>113</v>
      </c>
      <c r="P454" t="s">
        <v>384</v>
      </c>
      <c r="Q454" t="s">
        <v>954</v>
      </c>
      <c r="R454" t="s">
        <v>113</v>
      </c>
      <c r="S454" t="s">
        <v>384</v>
      </c>
    </row>
    <row r="455" spans="1:19" x14ac:dyDescent="0.3">
      <c r="A455" t="s">
        <v>1142</v>
      </c>
      <c r="B455">
        <v>70</v>
      </c>
      <c r="C455">
        <v>101</v>
      </c>
      <c r="D455">
        <v>70800</v>
      </c>
      <c r="E455" t="s">
        <v>408</v>
      </c>
      <c r="F455" t="s">
        <v>1143</v>
      </c>
      <c r="G455" t="s">
        <v>113</v>
      </c>
      <c r="H455" t="s">
        <v>421</v>
      </c>
      <c r="I455" t="s">
        <v>113</v>
      </c>
      <c r="J455">
        <v>4</v>
      </c>
      <c r="K455" t="s">
        <v>213</v>
      </c>
      <c r="L455" t="s">
        <v>24</v>
      </c>
      <c r="M455">
        <v>10.75</v>
      </c>
      <c r="N455" t="s">
        <v>954</v>
      </c>
      <c r="O455" t="s">
        <v>113</v>
      </c>
      <c r="P455" t="s">
        <v>384</v>
      </c>
      <c r="Q455" t="s">
        <v>954</v>
      </c>
      <c r="R455" t="s">
        <v>113</v>
      </c>
      <c r="S455" t="s">
        <v>384</v>
      </c>
    </row>
    <row r="456" spans="1:19" x14ac:dyDescent="0.3">
      <c r="A456" t="s">
        <v>1142</v>
      </c>
      <c r="B456">
        <v>70</v>
      </c>
      <c r="C456">
        <v>101</v>
      </c>
      <c r="D456">
        <v>70800</v>
      </c>
      <c r="E456" t="s">
        <v>408</v>
      </c>
      <c r="F456" t="s">
        <v>1143</v>
      </c>
      <c r="G456" t="s">
        <v>113</v>
      </c>
      <c r="H456" t="s">
        <v>421</v>
      </c>
      <c r="I456" t="s">
        <v>423</v>
      </c>
      <c r="J456">
        <v>98</v>
      </c>
      <c r="K456" t="s">
        <v>216</v>
      </c>
      <c r="L456" t="s">
        <v>96</v>
      </c>
      <c r="M456">
        <v>0</v>
      </c>
      <c r="N456" t="s">
        <v>954</v>
      </c>
      <c r="O456" t="s">
        <v>113</v>
      </c>
      <c r="P456" t="s">
        <v>384</v>
      </c>
      <c r="Q456" t="s">
        <v>954</v>
      </c>
      <c r="R456" t="s">
        <v>113</v>
      </c>
      <c r="S456" t="s">
        <v>384</v>
      </c>
    </row>
    <row r="457" spans="1:19" x14ac:dyDescent="0.3">
      <c r="A457" t="s">
        <v>1144</v>
      </c>
      <c r="B457">
        <v>70</v>
      </c>
      <c r="C457">
        <v>101</v>
      </c>
      <c r="D457">
        <v>70801</v>
      </c>
      <c r="E457" t="s">
        <v>408</v>
      </c>
      <c r="F457" t="s">
        <v>1145</v>
      </c>
      <c r="G457" t="s">
        <v>113</v>
      </c>
      <c r="H457" t="s">
        <v>430</v>
      </c>
      <c r="I457" t="s">
        <v>315</v>
      </c>
      <c r="J457">
        <v>33</v>
      </c>
      <c r="K457" t="s">
        <v>255</v>
      </c>
      <c r="L457" t="s">
        <v>51</v>
      </c>
      <c r="M457">
        <v>0.75</v>
      </c>
      <c r="N457" t="s">
        <v>954</v>
      </c>
      <c r="O457" t="s">
        <v>113</v>
      </c>
      <c r="P457" t="s">
        <v>422</v>
      </c>
      <c r="Q457" t="s">
        <v>954</v>
      </c>
      <c r="R457" t="s">
        <v>113</v>
      </c>
      <c r="S457" t="s">
        <v>422</v>
      </c>
    </row>
    <row r="458" spans="1:19" x14ac:dyDescent="0.3">
      <c r="A458" t="s">
        <v>1144</v>
      </c>
      <c r="B458">
        <v>70</v>
      </c>
      <c r="C458">
        <v>101</v>
      </c>
      <c r="D458">
        <v>70801</v>
      </c>
      <c r="E458" t="s">
        <v>408</v>
      </c>
      <c r="F458" t="s">
        <v>1145</v>
      </c>
      <c r="G458" t="s">
        <v>113</v>
      </c>
      <c r="H458" t="s">
        <v>430</v>
      </c>
      <c r="I458" t="s">
        <v>315</v>
      </c>
      <c r="J458">
        <v>37</v>
      </c>
      <c r="K458" t="s">
        <v>876</v>
      </c>
      <c r="L458" t="s">
        <v>877</v>
      </c>
      <c r="M458">
        <v>0.5</v>
      </c>
      <c r="N458" t="s">
        <v>954</v>
      </c>
      <c r="O458" t="s">
        <v>113</v>
      </c>
      <c r="P458" t="s">
        <v>422</v>
      </c>
      <c r="Q458" t="s">
        <v>954</v>
      </c>
      <c r="R458" t="s">
        <v>113</v>
      </c>
      <c r="S458" t="s">
        <v>422</v>
      </c>
    </row>
    <row r="459" spans="1:19" x14ac:dyDescent="0.3">
      <c r="A459" t="s">
        <v>1144</v>
      </c>
      <c r="B459">
        <v>70</v>
      </c>
      <c r="C459">
        <v>101</v>
      </c>
      <c r="D459">
        <v>70801</v>
      </c>
      <c r="E459" t="s">
        <v>408</v>
      </c>
      <c r="F459" t="s">
        <v>1145</v>
      </c>
      <c r="G459" t="s">
        <v>113</v>
      </c>
      <c r="H459" t="s">
        <v>430</v>
      </c>
      <c r="I459" t="s">
        <v>425</v>
      </c>
      <c r="J459">
        <v>45</v>
      </c>
      <c r="K459" t="s">
        <v>344</v>
      </c>
      <c r="L459" t="s">
        <v>62</v>
      </c>
      <c r="M459">
        <v>0.25</v>
      </c>
      <c r="N459" t="s">
        <v>954</v>
      </c>
      <c r="O459" t="s">
        <v>113</v>
      </c>
      <c r="P459" t="s">
        <v>422</v>
      </c>
      <c r="Q459" t="s">
        <v>954</v>
      </c>
      <c r="R459" t="s">
        <v>113</v>
      </c>
      <c r="S459" t="s">
        <v>422</v>
      </c>
    </row>
    <row r="460" spans="1:19" x14ac:dyDescent="0.3">
      <c r="A460" t="s">
        <v>1144</v>
      </c>
      <c r="B460">
        <v>70</v>
      </c>
      <c r="C460">
        <v>101</v>
      </c>
      <c r="D460">
        <v>70801</v>
      </c>
      <c r="E460" t="s">
        <v>408</v>
      </c>
      <c r="F460" t="s">
        <v>1145</v>
      </c>
      <c r="G460" t="s">
        <v>113</v>
      </c>
      <c r="H460" t="s">
        <v>430</v>
      </c>
      <c r="I460" t="s">
        <v>425</v>
      </c>
      <c r="J460">
        <v>45</v>
      </c>
      <c r="K460" t="s">
        <v>579</v>
      </c>
      <c r="L460" t="s">
        <v>580</v>
      </c>
      <c r="M460">
        <v>0.25</v>
      </c>
      <c r="N460" t="s">
        <v>954</v>
      </c>
      <c r="O460" t="s">
        <v>113</v>
      </c>
      <c r="P460" t="s">
        <v>422</v>
      </c>
      <c r="Q460" t="s">
        <v>954</v>
      </c>
      <c r="R460" t="s">
        <v>113</v>
      </c>
      <c r="S460" t="s">
        <v>422</v>
      </c>
    </row>
    <row r="461" spans="1:19" x14ac:dyDescent="0.3">
      <c r="A461" t="s">
        <v>1144</v>
      </c>
      <c r="B461">
        <v>70</v>
      </c>
      <c r="C461">
        <v>101</v>
      </c>
      <c r="D461">
        <v>70801</v>
      </c>
      <c r="E461" t="s">
        <v>408</v>
      </c>
      <c r="F461" t="s">
        <v>1145</v>
      </c>
      <c r="G461" t="s">
        <v>113</v>
      </c>
      <c r="H461" t="s">
        <v>430</v>
      </c>
      <c r="I461" t="s">
        <v>423</v>
      </c>
      <c r="J461">
        <v>98</v>
      </c>
      <c r="K461" t="s">
        <v>581</v>
      </c>
      <c r="L461" t="s">
        <v>582</v>
      </c>
      <c r="M461">
        <v>0</v>
      </c>
      <c r="N461" t="s">
        <v>954</v>
      </c>
      <c r="O461" t="s">
        <v>113</v>
      </c>
      <c r="P461" t="s">
        <v>422</v>
      </c>
      <c r="Q461" t="s">
        <v>954</v>
      </c>
      <c r="R461" t="s">
        <v>113</v>
      </c>
      <c r="S461" t="s">
        <v>422</v>
      </c>
    </row>
    <row r="462" spans="1:19" x14ac:dyDescent="0.3">
      <c r="A462" t="s">
        <v>1144</v>
      </c>
      <c r="B462">
        <v>70</v>
      </c>
      <c r="C462">
        <v>101</v>
      </c>
      <c r="D462">
        <v>70801</v>
      </c>
      <c r="E462" t="s">
        <v>408</v>
      </c>
      <c r="F462" t="s">
        <v>1145</v>
      </c>
      <c r="G462" t="s">
        <v>113</v>
      </c>
      <c r="H462" t="s">
        <v>430</v>
      </c>
      <c r="I462" t="s">
        <v>423</v>
      </c>
      <c r="J462">
        <v>98</v>
      </c>
      <c r="K462" t="s">
        <v>273</v>
      </c>
      <c r="L462" t="s">
        <v>85</v>
      </c>
      <c r="M462">
        <v>0</v>
      </c>
      <c r="N462" t="s">
        <v>954</v>
      </c>
      <c r="O462" t="s">
        <v>113</v>
      </c>
      <c r="P462" t="s">
        <v>422</v>
      </c>
      <c r="Q462" t="s">
        <v>954</v>
      </c>
      <c r="R462" t="s">
        <v>113</v>
      </c>
      <c r="S462" t="s">
        <v>422</v>
      </c>
    </row>
    <row r="463" spans="1:19" x14ac:dyDescent="0.3">
      <c r="A463" t="s">
        <v>1146</v>
      </c>
      <c r="B463">
        <v>70</v>
      </c>
      <c r="C463">
        <v>101</v>
      </c>
      <c r="D463">
        <v>70803</v>
      </c>
      <c r="E463" t="s">
        <v>408</v>
      </c>
      <c r="F463" t="s">
        <v>1147</v>
      </c>
      <c r="G463" t="s">
        <v>114</v>
      </c>
      <c r="H463" t="s">
        <v>420</v>
      </c>
      <c r="I463" t="s">
        <v>113</v>
      </c>
      <c r="J463">
        <v>4</v>
      </c>
      <c r="K463" t="s">
        <v>213</v>
      </c>
      <c r="L463" t="s">
        <v>24</v>
      </c>
      <c r="M463">
        <v>38.5</v>
      </c>
      <c r="N463" t="s">
        <v>954</v>
      </c>
      <c r="O463" t="s">
        <v>114</v>
      </c>
      <c r="P463" t="s">
        <v>360</v>
      </c>
      <c r="Q463" t="s">
        <v>954</v>
      </c>
      <c r="R463" t="s">
        <v>114</v>
      </c>
      <c r="S463" t="s">
        <v>360</v>
      </c>
    </row>
    <row r="464" spans="1:19" x14ac:dyDescent="0.3">
      <c r="A464" t="s">
        <v>1146</v>
      </c>
      <c r="B464">
        <v>70</v>
      </c>
      <c r="C464">
        <v>101</v>
      </c>
      <c r="D464">
        <v>70803</v>
      </c>
      <c r="E464" t="s">
        <v>408</v>
      </c>
      <c r="F464" t="s">
        <v>1147</v>
      </c>
      <c r="G464" t="s">
        <v>114</v>
      </c>
      <c r="H464" t="s">
        <v>420</v>
      </c>
      <c r="I464" t="s">
        <v>315</v>
      </c>
      <c r="J464">
        <v>32</v>
      </c>
      <c r="K464" t="s">
        <v>219</v>
      </c>
      <c r="L464" t="s">
        <v>43</v>
      </c>
      <c r="M464">
        <v>0.5</v>
      </c>
      <c r="N464" t="s">
        <v>954</v>
      </c>
      <c r="O464" t="s">
        <v>114</v>
      </c>
      <c r="P464" t="s">
        <v>360</v>
      </c>
      <c r="Q464" t="s">
        <v>954</v>
      </c>
      <c r="R464" t="s">
        <v>114</v>
      </c>
      <c r="S464" t="s">
        <v>360</v>
      </c>
    </row>
    <row r="465" spans="1:19" x14ac:dyDescent="0.3">
      <c r="A465" t="s">
        <v>1146</v>
      </c>
      <c r="B465">
        <v>70</v>
      </c>
      <c r="C465">
        <v>101</v>
      </c>
      <c r="D465">
        <v>70803</v>
      </c>
      <c r="E465" t="s">
        <v>408</v>
      </c>
      <c r="F465" t="s">
        <v>1147</v>
      </c>
      <c r="G465" t="s">
        <v>114</v>
      </c>
      <c r="H465" t="s">
        <v>429</v>
      </c>
      <c r="I465" t="s">
        <v>424</v>
      </c>
      <c r="J465">
        <v>39</v>
      </c>
      <c r="K465" t="s">
        <v>243</v>
      </c>
      <c r="L465" t="s">
        <v>147</v>
      </c>
      <c r="M465">
        <v>0</v>
      </c>
      <c r="N465" t="s">
        <v>954</v>
      </c>
      <c r="O465" t="s">
        <v>114</v>
      </c>
      <c r="P465" t="s">
        <v>360</v>
      </c>
      <c r="Q465" t="s">
        <v>954</v>
      </c>
      <c r="R465" t="s">
        <v>114</v>
      </c>
      <c r="S465" t="s">
        <v>360</v>
      </c>
    </row>
    <row r="466" spans="1:19" x14ac:dyDescent="0.3">
      <c r="A466" t="s">
        <v>1146</v>
      </c>
      <c r="B466">
        <v>70</v>
      </c>
      <c r="C466">
        <v>101</v>
      </c>
      <c r="D466">
        <v>70803</v>
      </c>
      <c r="E466" t="s">
        <v>408</v>
      </c>
      <c r="F466" t="s">
        <v>1147</v>
      </c>
      <c r="G466" t="s">
        <v>114</v>
      </c>
      <c r="H466" t="s">
        <v>420</v>
      </c>
      <c r="I466" t="s">
        <v>315</v>
      </c>
      <c r="J466">
        <v>33</v>
      </c>
      <c r="K466" t="s">
        <v>211</v>
      </c>
      <c r="L466" t="s">
        <v>49</v>
      </c>
      <c r="M466">
        <v>1</v>
      </c>
      <c r="N466" t="s">
        <v>954</v>
      </c>
      <c r="O466" t="s">
        <v>114</v>
      </c>
      <c r="P466" t="s">
        <v>360</v>
      </c>
      <c r="Q466" t="s">
        <v>954</v>
      </c>
      <c r="R466" t="s">
        <v>114</v>
      </c>
      <c r="S466" t="s">
        <v>360</v>
      </c>
    </row>
    <row r="467" spans="1:19" x14ac:dyDescent="0.3">
      <c r="A467" t="s">
        <v>1146</v>
      </c>
      <c r="B467">
        <v>70</v>
      </c>
      <c r="C467">
        <v>101</v>
      </c>
      <c r="D467">
        <v>70803</v>
      </c>
      <c r="E467" t="s">
        <v>408</v>
      </c>
      <c r="F467" t="s">
        <v>1147</v>
      </c>
      <c r="G467" t="s">
        <v>114</v>
      </c>
      <c r="H467" t="s">
        <v>420</v>
      </c>
      <c r="I467" t="s">
        <v>425</v>
      </c>
      <c r="J467">
        <v>42</v>
      </c>
      <c r="K467" t="s">
        <v>271</v>
      </c>
      <c r="L467" t="s">
        <v>63</v>
      </c>
      <c r="M467">
        <v>0.5</v>
      </c>
      <c r="N467" t="s">
        <v>954</v>
      </c>
      <c r="O467" t="s">
        <v>114</v>
      </c>
      <c r="P467" t="s">
        <v>360</v>
      </c>
      <c r="Q467" t="s">
        <v>954</v>
      </c>
      <c r="R467" t="s">
        <v>114</v>
      </c>
      <c r="S467" t="s">
        <v>360</v>
      </c>
    </row>
    <row r="468" spans="1:19" x14ac:dyDescent="0.3">
      <c r="A468" t="s">
        <v>1146</v>
      </c>
      <c r="B468">
        <v>70</v>
      </c>
      <c r="C468">
        <v>101</v>
      </c>
      <c r="D468">
        <v>70803</v>
      </c>
      <c r="E468" t="s">
        <v>408</v>
      </c>
      <c r="F468" t="s">
        <v>1147</v>
      </c>
      <c r="G468" t="s">
        <v>114</v>
      </c>
      <c r="H468" t="s">
        <v>420</v>
      </c>
      <c r="I468" t="s">
        <v>423</v>
      </c>
      <c r="J468">
        <v>288</v>
      </c>
      <c r="K468" t="s">
        <v>221</v>
      </c>
      <c r="L468" t="s">
        <v>222</v>
      </c>
      <c r="M468">
        <v>0</v>
      </c>
      <c r="N468" t="s">
        <v>954</v>
      </c>
      <c r="O468" t="s">
        <v>114</v>
      </c>
      <c r="P468" t="s">
        <v>360</v>
      </c>
      <c r="Q468" t="s">
        <v>954</v>
      </c>
      <c r="R468" t="s">
        <v>114</v>
      </c>
      <c r="S468" t="s">
        <v>360</v>
      </c>
    </row>
    <row r="469" spans="1:19" x14ac:dyDescent="0.3">
      <c r="A469" t="s">
        <v>1146</v>
      </c>
      <c r="B469">
        <v>70</v>
      </c>
      <c r="C469">
        <v>101</v>
      </c>
      <c r="D469">
        <v>70803</v>
      </c>
      <c r="E469" t="s">
        <v>408</v>
      </c>
      <c r="F469" t="s">
        <v>1147</v>
      </c>
      <c r="G469" t="s">
        <v>114</v>
      </c>
      <c r="H469" t="s">
        <v>420</v>
      </c>
      <c r="I469" t="s">
        <v>423</v>
      </c>
      <c r="J469">
        <v>287</v>
      </c>
      <c r="K469" t="s">
        <v>223</v>
      </c>
      <c r="L469" t="s">
        <v>224</v>
      </c>
      <c r="M469">
        <v>0.25</v>
      </c>
      <c r="N469" t="s">
        <v>954</v>
      </c>
      <c r="O469" t="s">
        <v>114</v>
      </c>
      <c r="P469" t="s">
        <v>360</v>
      </c>
      <c r="Q469" t="s">
        <v>954</v>
      </c>
      <c r="R469" t="s">
        <v>114</v>
      </c>
      <c r="S469" t="s">
        <v>360</v>
      </c>
    </row>
    <row r="470" spans="1:19" x14ac:dyDescent="0.3">
      <c r="A470" t="s">
        <v>1146</v>
      </c>
      <c r="B470">
        <v>70</v>
      </c>
      <c r="C470">
        <v>101</v>
      </c>
      <c r="D470">
        <v>70803</v>
      </c>
      <c r="E470" t="s">
        <v>408</v>
      </c>
      <c r="F470" t="s">
        <v>1147</v>
      </c>
      <c r="G470" t="s">
        <v>114</v>
      </c>
      <c r="H470" t="s">
        <v>420</v>
      </c>
      <c r="I470" t="s">
        <v>423</v>
      </c>
      <c r="J470">
        <v>286</v>
      </c>
      <c r="K470" t="s">
        <v>226</v>
      </c>
      <c r="L470" t="s">
        <v>69</v>
      </c>
      <c r="M470">
        <v>0</v>
      </c>
      <c r="N470" t="s">
        <v>954</v>
      </c>
      <c r="O470" t="s">
        <v>114</v>
      </c>
      <c r="P470" t="s">
        <v>360</v>
      </c>
      <c r="Q470" t="s">
        <v>954</v>
      </c>
      <c r="R470" t="s">
        <v>114</v>
      </c>
      <c r="S470" t="s">
        <v>360</v>
      </c>
    </row>
    <row r="471" spans="1:19" x14ac:dyDescent="0.3">
      <c r="A471" t="s">
        <v>1146</v>
      </c>
      <c r="B471">
        <v>70</v>
      </c>
      <c r="C471">
        <v>101</v>
      </c>
      <c r="D471">
        <v>70803</v>
      </c>
      <c r="E471" t="s">
        <v>408</v>
      </c>
      <c r="F471" t="s">
        <v>1147</v>
      </c>
      <c r="G471" t="s">
        <v>114</v>
      </c>
      <c r="H471" t="s">
        <v>427</v>
      </c>
      <c r="I471" t="s">
        <v>423</v>
      </c>
      <c r="J471">
        <v>86</v>
      </c>
      <c r="K471" t="s">
        <v>228</v>
      </c>
      <c r="L471" t="s">
        <v>202</v>
      </c>
      <c r="M471">
        <v>0.25</v>
      </c>
      <c r="N471" t="s">
        <v>954</v>
      </c>
      <c r="O471" t="s">
        <v>114</v>
      </c>
      <c r="P471" t="s">
        <v>360</v>
      </c>
      <c r="Q471" t="s">
        <v>954</v>
      </c>
      <c r="R471" t="s">
        <v>114</v>
      </c>
      <c r="S471" t="s">
        <v>360</v>
      </c>
    </row>
    <row r="472" spans="1:19" x14ac:dyDescent="0.3">
      <c r="A472" t="s">
        <v>1146</v>
      </c>
      <c r="B472">
        <v>70</v>
      </c>
      <c r="C472">
        <v>101</v>
      </c>
      <c r="D472">
        <v>70803</v>
      </c>
      <c r="E472" t="s">
        <v>408</v>
      </c>
      <c r="F472" t="s">
        <v>1147</v>
      </c>
      <c r="G472" t="s">
        <v>114</v>
      </c>
      <c r="H472" t="s">
        <v>420</v>
      </c>
      <c r="I472" t="s">
        <v>423</v>
      </c>
      <c r="J472">
        <v>98</v>
      </c>
      <c r="K472" t="s">
        <v>272</v>
      </c>
      <c r="L472" t="s">
        <v>84</v>
      </c>
      <c r="M472">
        <v>0</v>
      </c>
      <c r="N472" t="s">
        <v>954</v>
      </c>
      <c r="O472" t="s">
        <v>114</v>
      </c>
      <c r="P472" t="s">
        <v>360</v>
      </c>
      <c r="Q472" t="s">
        <v>954</v>
      </c>
      <c r="R472" t="s">
        <v>114</v>
      </c>
      <c r="S472" t="s">
        <v>360</v>
      </c>
    </row>
    <row r="473" spans="1:19" x14ac:dyDescent="0.3">
      <c r="A473" t="s">
        <v>1146</v>
      </c>
      <c r="B473">
        <v>70</v>
      </c>
      <c r="C473">
        <v>101</v>
      </c>
      <c r="D473">
        <v>70803</v>
      </c>
      <c r="E473" t="s">
        <v>408</v>
      </c>
      <c r="F473" t="s">
        <v>1147</v>
      </c>
      <c r="G473" t="s">
        <v>114</v>
      </c>
      <c r="H473" t="s">
        <v>420</v>
      </c>
      <c r="I473" t="s">
        <v>423</v>
      </c>
      <c r="J473">
        <v>98</v>
      </c>
      <c r="K473" t="s">
        <v>273</v>
      </c>
      <c r="L473" t="s">
        <v>85</v>
      </c>
      <c r="M473">
        <v>0</v>
      </c>
      <c r="N473" t="s">
        <v>954</v>
      </c>
      <c r="O473" t="s">
        <v>114</v>
      </c>
      <c r="P473" t="s">
        <v>360</v>
      </c>
      <c r="Q473" t="s">
        <v>954</v>
      </c>
      <c r="R473" t="s">
        <v>114</v>
      </c>
      <c r="S473" t="s">
        <v>360</v>
      </c>
    </row>
    <row r="474" spans="1:19" x14ac:dyDescent="0.3">
      <c r="A474" t="s">
        <v>1146</v>
      </c>
      <c r="B474">
        <v>70</v>
      </c>
      <c r="C474">
        <v>101</v>
      </c>
      <c r="D474">
        <v>70803</v>
      </c>
      <c r="E474" t="s">
        <v>408</v>
      </c>
      <c r="F474" t="s">
        <v>1147</v>
      </c>
      <c r="G474" t="s">
        <v>114</v>
      </c>
      <c r="H474" t="s">
        <v>420</v>
      </c>
      <c r="I474" t="s">
        <v>423</v>
      </c>
      <c r="J474">
        <v>98</v>
      </c>
      <c r="K474" t="s">
        <v>274</v>
      </c>
      <c r="L474" t="s">
        <v>160</v>
      </c>
      <c r="M474">
        <v>0.25</v>
      </c>
      <c r="N474" t="s">
        <v>954</v>
      </c>
      <c r="O474" t="s">
        <v>114</v>
      </c>
      <c r="P474" t="s">
        <v>360</v>
      </c>
      <c r="Q474" t="s">
        <v>954</v>
      </c>
      <c r="R474" t="s">
        <v>114</v>
      </c>
      <c r="S474" t="s">
        <v>360</v>
      </c>
    </row>
    <row r="475" spans="1:19" x14ac:dyDescent="0.3">
      <c r="A475" t="s">
        <v>1146</v>
      </c>
      <c r="B475">
        <v>70</v>
      </c>
      <c r="C475">
        <v>101</v>
      </c>
      <c r="D475">
        <v>70803</v>
      </c>
      <c r="E475" t="s">
        <v>408</v>
      </c>
      <c r="F475" t="s">
        <v>1147</v>
      </c>
      <c r="G475" t="s">
        <v>114</v>
      </c>
      <c r="H475" t="s">
        <v>420</v>
      </c>
      <c r="I475" t="s">
        <v>423</v>
      </c>
      <c r="J475">
        <v>83</v>
      </c>
      <c r="K475" t="s">
        <v>231</v>
      </c>
      <c r="L475" t="s">
        <v>87</v>
      </c>
      <c r="M475">
        <v>0</v>
      </c>
      <c r="N475" t="s">
        <v>954</v>
      </c>
      <c r="O475" t="s">
        <v>114</v>
      </c>
      <c r="P475" t="s">
        <v>360</v>
      </c>
      <c r="Q475" t="s">
        <v>954</v>
      </c>
      <c r="R475" t="s">
        <v>114</v>
      </c>
      <c r="S475" t="s">
        <v>360</v>
      </c>
    </row>
    <row r="476" spans="1:19" x14ac:dyDescent="0.3">
      <c r="A476" t="s">
        <v>1146</v>
      </c>
      <c r="B476">
        <v>70</v>
      </c>
      <c r="C476">
        <v>101</v>
      </c>
      <c r="D476">
        <v>70803</v>
      </c>
      <c r="E476" t="s">
        <v>408</v>
      </c>
      <c r="F476" t="s">
        <v>1147</v>
      </c>
      <c r="G476" t="s">
        <v>114</v>
      </c>
      <c r="H476" t="s">
        <v>420</v>
      </c>
      <c r="I476" t="s">
        <v>423</v>
      </c>
      <c r="J476">
        <v>83</v>
      </c>
      <c r="K476" t="s">
        <v>232</v>
      </c>
      <c r="L476" t="s">
        <v>90</v>
      </c>
      <c r="M476">
        <v>0</v>
      </c>
      <c r="N476" t="s">
        <v>954</v>
      </c>
      <c r="O476" t="s">
        <v>114</v>
      </c>
      <c r="P476" t="s">
        <v>360</v>
      </c>
      <c r="Q476" t="s">
        <v>954</v>
      </c>
      <c r="R476" t="s">
        <v>114</v>
      </c>
      <c r="S476" t="s">
        <v>360</v>
      </c>
    </row>
    <row r="477" spans="1:19" x14ac:dyDescent="0.3">
      <c r="A477" t="s">
        <v>1146</v>
      </c>
      <c r="B477">
        <v>70</v>
      </c>
      <c r="C477">
        <v>101</v>
      </c>
      <c r="D477">
        <v>70803</v>
      </c>
      <c r="E477" t="s">
        <v>408</v>
      </c>
      <c r="F477" t="s">
        <v>1147</v>
      </c>
      <c r="G477" t="s">
        <v>114</v>
      </c>
      <c r="H477" t="s">
        <v>420</v>
      </c>
      <c r="I477" t="s">
        <v>423</v>
      </c>
      <c r="J477">
        <v>83</v>
      </c>
      <c r="K477" t="s">
        <v>233</v>
      </c>
      <c r="L477" t="s">
        <v>91</v>
      </c>
      <c r="M477">
        <v>0</v>
      </c>
      <c r="N477" t="s">
        <v>954</v>
      </c>
      <c r="O477" t="s">
        <v>114</v>
      </c>
      <c r="P477" t="s">
        <v>360</v>
      </c>
      <c r="Q477" t="s">
        <v>954</v>
      </c>
      <c r="R477" t="s">
        <v>114</v>
      </c>
      <c r="S477" t="s">
        <v>360</v>
      </c>
    </row>
    <row r="478" spans="1:19" x14ac:dyDescent="0.3">
      <c r="A478" t="s">
        <v>1146</v>
      </c>
      <c r="B478">
        <v>70</v>
      </c>
      <c r="C478">
        <v>101</v>
      </c>
      <c r="D478">
        <v>70803</v>
      </c>
      <c r="E478" t="s">
        <v>408</v>
      </c>
      <c r="F478" t="s">
        <v>1147</v>
      </c>
      <c r="G478" t="s">
        <v>114</v>
      </c>
      <c r="H478" t="s">
        <v>420</v>
      </c>
      <c r="I478" t="s">
        <v>423</v>
      </c>
      <c r="J478">
        <v>98</v>
      </c>
      <c r="K478" t="s">
        <v>216</v>
      </c>
      <c r="L478" t="s">
        <v>96</v>
      </c>
      <c r="M478">
        <v>0</v>
      </c>
      <c r="N478" t="s">
        <v>954</v>
      </c>
      <c r="O478" t="s">
        <v>114</v>
      </c>
      <c r="P478" t="s">
        <v>360</v>
      </c>
      <c r="Q478" t="s">
        <v>954</v>
      </c>
      <c r="R478" t="s">
        <v>114</v>
      </c>
      <c r="S478" t="s">
        <v>360</v>
      </c>
    </row>
    <row r="479" spans="1:19" x14ac:dyDescent="0.3">
      <c r="A479" t="s">
        <v>1146</v>
      </c>
      <c r="B479">
        <v>70</v>
      </c>
      <c r="C479">
        <v>101</v>
      </c>
      <c r="D479">
        <v>70803</v>
      </c>
      <c r="E479" t="s">
        <v>408</v>
      </c>
      <c r="F479" t="s">
        <v>1147</v>
      </c>
      <c r="G479" t="s">
        <v>114</v>
      </c>
      <c r="H479" t="s">
        <v>420</v>
      </c>
      <c r="I479" t="s">
        <v>423</v>
      </c>
      <c r="J479">
        <v>83</v>
      </c>
      <c r="K479" t="s">
        <v>327</v>
      </c>
      <c r="L479" t="s">
        <v>206</v>
      </c>
      <c r="M479">
        <v>0</v>
      </c>
      <c r="N479" t="s">
        <v>954</v>
      </c>
      <c r="O479" t="s">
        <v>114</v>
      </c>
      <c r="P479" t="s">
        <v>360</v>
      </c>
      <c r="Q479" t="s">
        <v>954</v>
      </c>
      <c r="R479" t="s">
        <v>114</v>
      </c>
      <c r="S479" t="s">
        <v>360</v>
      </c>
    </row>
    <row r="480" spans="1:19" x14ac:dyDescent="0.3">
      <c r="A480" t="s">
        <v>1148</v>
      </c>
      <c r="B480">
        <v>70</v>
      </c>
      <c r="C480">
        <v>101</v>
      </c>
      <c r="D480">
        <v>70805</v>
      </c>
      <c r="E480" t="s">
        <v>408</v>
      </c>
      <c r="F480" t="s">
        <v>1149</v>
      </c>
      <c r="G480" t="s">
        <v>114</v>
      </c>
      <c r="H480" t="s">
        <v>409</v>
      </c>
      <c r="I480" t="s">
        <v>422</v>
      </c>
      <c r="J480">
        <v>50</v>
      </c>
      <c r="K480" t="s">
        <v>212</v>
      </c>
      <c r="L480" t="s">
        <v>11</v>
      </c>
      <c r="M480">
        <v>1</v>
      </c>
      <c r="N480" t="s">
        <v>954</v>
      </c>
      <c r="O480" t="s">
        <v>114</v>
      </c>
      <c r="P480" t="s">
        <v>380</v>
      </c>
      <c r="Q480" t="s">
        <v>954</v>
      </c>
      <c r="R480" t="s">
        <v>114</v>
      </c>
      <c r="S480" t="s">
        <v>380</v>
      </c>
    </row>
    <row r="481" spans="1:19" x14ac:dyDescent="0.3">
      <c r="A481" t="s">
        <v>1148</v>
      </c>
      <c r="B481">
        <v>70</v>
      </c>
      <c r="C481">
        <v>101</v>
      </c>
      <c r="D481">
        <v>70805</v>
      </c>
      <c r="E481" t="s">
        <v>408</v>
      </c>
      <c r="F481" t="s">
        <v>1149</v>
      </c>
      <c r="G481" t="s">
        <v>114</v>
      </c>
      <c r="H481" t="s">
        <v>409</v>
      </c>
      <c r="I481" t="s">
        <v>113</v>
      </c>
      <c r="J481">
        <v>4</v>
      </c>
      <c r="K481" t="s">
        <v>213</v>
      </c>
      <c r="L481" t="s">
        <v>24</v>
      </c>
      <c r="M481">
        <v>24</v>
      </c>
      <c r="N481" t="s">
        <v>954</v>
      </c>
      <c r="O481" t="s">
        <v>114</v>
      </c>
      <c r="P481" t="s">
        <v>380</v>
      </c>
      <c r="Q481" t="s">
        <v>954</v>
      </c>
      <c r="R481" t="s">
        <v>114</v>
      </c>
      <c r="S481" t="s">
        <v>380</v>
      </c>
    </row>
    <row r="482" spans="1:19" x14ac:dyDescent="0.3">
      <c r="A482" t="s">
        <v>1148</v>
      </c>
      <c r="B482">
        <v>70</v>
      </c>
      <c r="C482">
        <v>101</v>
      </c>
      <c r="D482">
        <v>70805</v>
      </c>
      <c r="E482" t="s">
        <v>408</v>
      </c>
      <c r="F482" t="s">
        <v>1149</v>
      </c>
      <c r="G482" t="s">
        <v>114</v>
      </c>
      <c r="H482" t="s">
        <v>420</v>
      </c>
      <c r="I482" t="s">
        <v>315</v>
      </c>
      <c r="J482">
        <v>32</v>
      </c>
      <c r="K482" t="s">
        <v>219</v>
      </c>
      <c r="L482" t="s">
        <v>43</v>
      </c>
      <c r="M482">
        <v>0.5</v>
      </c>
      <c r="N482" t="s">
        <v>954</v>
      </c>
      <c r="O482" t="s">
        <v>114</v>
      </c>
      <c r="P482" t="s">
        <v>380</v>
      </c>
      <c r="Q482" t="s">
        <v>954</v>
      </c>
      <c r="R482" t="s">
        <v>114</v>
      </c>
      <c r="S482" t="s">
        <v>380</v>
      </c>
    </row>
    <row r="483" spans="1:19" x14ac:dyDescent="0.3">
      <c r="A483" t="s">
        <v>1148</v>
      </c>
      <c r="B483">
        <v>70</v>
      </c>
      <c r="C483">
        <v>101</v>
      </c>
      <c r="D483">
        <v>70805</v>
      </c>
      <c r="E483" t="s">
        <v>408</v>
      </c>
      <c r="F483" t="s">
        <v>1149</v>
      </c>
      <c r="G483" t="s">
        <v>114</v>
      </c>
      <c r="H483" t="s">
        <v>420</v>
      </c>
      <c r="I483" t="s">
        <v>315</v>
      </c>
      <c r="J483">
        <v>33</v>
      </c>
      <c r="K483" t="s">
        <v>211</v>
      </c>
      <c r="L483" t="s">
        <v>49</v>
      </c>
      <c r="M483">
        <v>0.5</v>
      </c>
      <c r="N483" t="s">
        <v>954</v>
      </c>
      <c r="O483" t="s">
        <v>114</v>
      </c>
      <c r="P483" t="s">
        <v>380</v>
      </c>
      <c r="Q483" t="s">
        <v>954</v>
      </c>
      <c r="R483" t="s">
        <v>114</v>
      </c>
      <c r="S483" t="s">
        <v>380</v>
      </c>
    </row>
    <row r="484" spans="1:19" x14ac:dyDescent="0.3">
      <c r="A484" t="s">
        <v>1148</v>
      </c>
      <c r="B484">
        <v>70</v>
      </c>
      <c r="C484">
        <v>101</v>
      </c>
      <c r="D484">
        <v>70805</v>
      </c>
      <c r="E484" t="s">
        <v>408</v>
      </c>
      <c r="F484" t="s">
        <v>1149</v>
      </c>
      <c r="G484" t="s">
        <v>114</v>
      </c>
      <c r="H484" t="s">
        <v>409</v>
      </c>
      <c r="I484" t="s">
        <v>423</v>
      </c>
      <c r="J484">
        <v>287</v>
      </c>
      <c r="K484" t="s">
        <v>285</v>
      </c>
      <c r="L484" t="s">
        <v>286</v>
      </c>
      <c r="M484">
        <v>0</v>
      </c>
      <c r="N484" t="s">
        <v>954</v>
      </c>
      <c r="O484" t="s">
        <v>114</v>
      </c>
      <c r="P484" t="s">
        <v>380</v>
      </c>
      <c r="Q484" t="s">
        <v>954</v>
      </c>
      <c r="R484" t="s">
        <v>114</v>
      </c>
      <c r="S484" t="s">
        <v>380</v>
      </c>
    </row>
    <row r="485" spans="1:19" x14ac:dyDescent="0.3">
      <c r="A485" t="s">
        <v>1148</v>
      </c>
      <c r="B485">
        <v>70</v>
      </c>
      <c r="C485">
        <v>101</v>
      </c>
      <c r="D485">
        <v>70805</v>
      </c>
      <c r="E485" t="s">
        <v>408</v>
      </c>
      <c r="F485" t="s">
        <v>1149</v>
      </c>
      <c r="G485" t="s">
        <v>114</v>
      </c>
      <c r="H485" t="s">
        <v>409</v>
      </c>
      <c r="I485" t="s">
        <v>423</v>
      </c>
      <c r="J485">
        <v>286</v>
      </c>
      <c r="K485" t="s">
        <v>226</v>
      </c>
      <c r="L485" t="s">
        <v>69</v>
      </c>
      <c r="M485">
        <v>0</v>
      </c>
      <c r="N485" t="s">
        <v>954</v>
      </c>
      <c r="O485" t="s">
        <v>114</v>
      </c>
      <c r="P485" t="s">
        <v>380</v>
      </c>
      <c r="Q485" t="s">
        <v>954</v>
      </c>
      <c r="R485" t="s">
        <v>114</v>
      </c>
      <c r="S485" t="s">
        <v>380</v>
      </c>
    </row>
    <row r="486" spans="1:19" x14ac:dyDescent="0.3">
      <c r="A486" t="s">
        <v>1148</v>
      </c>
      <c r="B486">
        <v>70</v>
      </c>
      <c r="C486">
        <v>101</v>
      </c>
      <c r="D486">
        <v>70805</v>
      </c>
      <c r="E486" t="s">
        <v>408</v>
      </c>
      <c r="F486" t="s">
        <v>1149</v>
      </c>
      <c r="G486" t="s">
        <v>114</v>
      </c>
      <c r="H486" t="s">
        <v>427</v>
      </c>
      <c r="I486" t="s">
        <v>423</v>
      </c>
      <c r="J486">
        <v>86</v>
      </c>
      <c r="K486" t="s">
        <v>228</v>
      </c>
      <c r="L486" t="s">
        <v>202</v>
      </c>
      <c r="M486">
        <v>0.25</v>
      </c>
      <c r="N486" t="s">
        <v>954</v>
      </c>
      <c r="O486" t="s">
        <v>114</v>
      </c>
      <c r="P486" t="s">
        <v>380</v>
      </c>
      <c r="Q486" t="s">
        <v>954</v>
      </c>
      <c r="R486" t="s">
        <v>114</v>
      </c>
      <c r="S486" t="s">
        <v>380</v>
      </c>
    </row>
    <row r="487" spans="1:19" x14ac:dyDescent="0.3">
      <c r="A487" t="s">
        <v>1148</v>
      </c>
      <c r="B487">
        <v>70</v>
      </c>
      <c r="C487">
        <v>101</v>
      </c>
      <c r="D487">
        <v>70805</v>
      </c>
      <c r="E487" t="s">
        <v>408</v>
      </c>
      <c r="F487" t="s">
        <v>1149</v>
      </c>
      <c r="G487" t="s">
        <v>114</v>
      </c>
      <c r="H487" t="s">
        <v>409</v>
      </c>
      <c r="I487" t="s">
        <v>423</v>
      </c>
      <c r="J487">
        <v>83</v>
      </c>
      <c r="K487" t="s">
        <v>231</v>
      </c>
      <c r="L487" t="s">
        <v>87</v>
      </c>
      <c r="M487">
        <v>0</v>
      </c>
      <c r="N487" t="s">
        <v>954</v>
      </c>
      <c r="O487" t="s">
        <v>114</v>
      </c>
      <c r="P487" t="s">
        <v>380</v>
      </c>
      <c r="Q487" t="s">
        <v>954</v>
      </c>
      <c r="R487" t="s">
        <v>114</v>
      </c>
      <c r="S487" t="s">
        <v>380</v>
      </c>
    </row>
    <row r="488" spans="1:19" x14ac:dyDescent="0.3">
      <c r="A488" t="s">
        <v>1148</v>
      </c>
      <c r="B488">
        <v>70</v>
      </c>
      <c r="C488">
        <v>101</v>
      </c>
      <c r="D488">
        <v>70805</v>
      </c>
      <c r="E488" t="s">
        <v>408</v>
      </c>
      <c r="F488" t="s">
        <v>1149</v>
      </c>
      <c r="G488" t="s">
        <v>114</v>
      </c>
      <c r="H488" t="s">
        <v>409</v>
      </c>
      <c r="I488" t="s">
        <v>423</v>
      </c>
      <c r="J488">
        <v>98</v>
      </c>
      <c r="K488" t="s">
        <v>288</v>
      </c>
      <c r="L488" t="s">
        <v>130</v>
      </c>
      <c r="M488">
        <v>0</v>
      </c>
      <c r="N488" t="s">
        <v>954</v>
      </c>
      <c r="O488" t="s">
        <v>114</v>
      </c>
      <c r="P488" t="s">
        <v>380</v>
      </c>
      <c r="Q488" t="s">
        <v>954</v>
      </c>
      <c r="R488" t="s">
        <v>114</v>
      </c>
      <c r="S488" t="s">
        <v>380</v>
      </c>
    </row>
    <row r="489" spans="1:19" x14ac:dyDescent="0.3">
      <c r="A489" t="s">
        <v>1148</v>
      </c>
      <c r="B489">
        <v>70</v>
      </c>
      <c r="C489">
        <v>101</v>
      </c>
      <c r="D489">
        <v>70805</v>
      </c>
      <c r="E489" t="s">
        <v>408</v>
      </c>
      <c r="F489" t="s">
        <v>1149</v>
      </c>
      <c r="G489" t="s">
        <v>114</v>
      </c>
      <c r="H489" t="s">
        <v>409</v>
      </c>
      <c r="I489" t="s">
        <v>423</v>
      </c>
      <c r="J489">
        <v>98</v>
      </c>
      <c r="K489" t="s">
        <v>216</v>
      </c>
      <c r="L489" t="s">
        <v>96</v>
      </c>
      <c r="M489">
        <v>0</v>
      </c>
      <c r="N489" t="s">
        <v>954</v>
      </c>
      <c r="O489" t="s">
        <v>114</v>
      </c>
      <c r="P489" t="s">
        <v>380</v>
      </c>
      <c r="Q489" t="s">
        <v>954</v>
      </c>
      <c r="R489" t="s">
        <v>114</v>
      </c>
      <c r="S489" t="s">
        <v>380</v>
      </c>
    </row>
    <row r="490" spans="1:19" x14ac:dyDescent="0.3">
      <c r="A490" t="s">
        <v>1148</v>
      </c>
      <c r="B490">
        <v>70</v>
      </c>
      <c r="C490">
        <v>101</v>
      </c>
      <c r="D490">
        <v>70805</v>
      </c>
      <c r="E490" t="s">
        <v>408</v>
      </c>
      <c r="F490" t="s">
        <v>1149</v>
      </c>
      <c r="G490" t="s">
        <v>114</v>
      </c>
      <c r="H490" t="s">
        <v>409</v>
      </c>
      <c r="I490" t="s">
        <v>423</v>
      </c>
      <c r="J490">
        <v>83</v>
      </c>
      <c r="K490" t="s">
        <v>235</v>
      </c>
      <c r="L490" t="s">
        <v>205</v>
      </c>
      <c r="M490">
        <v>0</v>
      </c>
      <c r="N490" t="s">
        <v>954</v>
      </c>
      <c r="O490" t="s">
        <v>114</v>
      </c>
      <c r="P490" t="s">
        <v>380</v>
      </c>
      <c r="Q490" t="s">
        <v>954</v>
      </c>
      <c r="R490" t="s">
        <v>114</v>
      </c>
      <c r="S490" t="s">
        <v>380</v>
      </c>
    </row>
    <row r="491" spans="1:19" x14ac:dyDescent="0.3">
      <c r="A491" t="s">
        <v>1150</v>
      </c>
      <c r="B491">
        <v>70</v>
      </c>
      <c r="C491">
        <v>101</v>
      </c>
      <c r="D491">
        <v>70961</v>
      </c>
      <c r="E491" t="s">
        <v>408</v>
      </c>
      <c r="F491" t="s">
        <v>1151</v>
      </c>
      <c r="G491" t="s">
        <v>116</v>
      </c>
      <c r="H491" t="s">
        <v>420</v>
      </c>
      <c r="I491" t="s">
        <v>315</v>
      </c>
      <c r="J491">
        <v>32</v>
      </c>
      <c r="K491" t="s">
        <v>219</v>
      </c>
      <c r="L491" t="s">
        <v>43</v>
      </c>
      <c r="M491">
        <v>0.5</v>
      </c>
      <c r="N491" t="s">
        <v>954</v>
      </c>
      <c r="O491" t="s">
        <v>116</v>
      </c>
      <c r="P491" t="s">
        <v>360</v>
      </c>
      <c r="Q491" t="s">
        <v>954</v>
      </c>
      <c r="R491" t="s">
        <v>116</v>
      </c>
      <c r="S491" t="s">
        <v>360</v>
      </c>
    </row>
    <row r="492" spans="1:19" x14ac:dyDescent="0.3">
      <c r="A492" t="s">
        <v>1150</v>
      </c>
      <c r="B492">
        <v>70</v>
      </c>
      <c r="C492">
        <v>101</v>
      </c>
      <c r="D492">
        <v>70961</v>
      </c>
      <c r="E492" t="s">
        <v>408</v>
      </c>
      <c r="F492" t="s">
        <v>1151</v>
      </c>
      <c r="G492" t="s">
        <v>116</v>
      </c>
      <c r="H492" t="s">
        <v>420</v>
      </c>
      <c r="I492" t="s">
        <v>315</v>
      </c>
      <c r="J492">
        <v>33</v>
      </c>
      <c r="K492" t="s">
        <v>556</v>
      </c>
      <c r="L492" t="s">
        <v>557</v>
      </c>
      <c r="M492">
        <v>1</v>
      </c>
      <c r="N492" t="s">
        <v>954</v>
      </c>
      <c r="O492" t="s">
        <v>116</v>
      </c>
      <c r="P492" t="s">
        <v>360</v>
      </c>
      <c r="Q492" t="s">
        <v>954</v>
      </c>
      <c r="R492" t="s">
        <v>116</v>
      </c>
      <c r="S492" t="s">
        <v>360</v>
      </c>
    </row>
    <row r="493" spans="1:19" x14ac:dyDescent="0.3">
      <c r="A493" t="s">
        <v>1152</v>
      </c>
      <c r="B493">
        <v>70</v>
      </c>
      <c r="C493">
        <v>101</v>
      </c>
      <c r="D493">
        <v>70963</v>
      </c>
      <c r="E493" t="s">
        <v>408</v>
      </c>
      <c r="F493" t="s">
        <v>1153</v>
      </c>
      <c r="G493" t="s">
        <v>116</v>
      </c>
      <c r="H493" t="s">
        <v>421</v>
      </c>
      <c r="I493" t="s">
        <v>315</v>
      </c>
      <c r="J493">
        <v>32</v>
      </c>
      <c r="K493" t="s">
        <v>254</v>
      </c>
      <c r="L493" t="s">
        <v>45</v>
      </c>
      <c r="M493">
        <v>0.25</v>
      </c>
      <c r="N493" t="s">
        <v>954</v>
      </c>
      <c r="O493" t="s">
        <v>116</v>
      </c>
      <c r="P493" t="s">
        <v>384</v>
      </c>
      <c r="Q493" t="s">
        <v>954</v>
      </c>
      <c r="R493" t="s">
        <v>116</v>
      </c>
      <c r="S493" t="s">
        <v>384</v>
      </c>
    </row>
    <row r="494" spans="1:19" x14ac:dyDescent="0.3">
      <c r="A494" t="s">
        <v>1152</v>
      </c>
      <c r="B494">
        <v>70</v>
      </c>
      <c r="C494">
        <v>101</v>
      </c>
      <c r="D494">
        <v>70963</v>
      </c>
      <c r="E494" t="s">
        <v>408</v>
      </c>
      <c r="F494" t="s">
        <v>1153</v>
      </c>
      <c r="G494" t="s">
        <v>116</v>
      </c>
      <c r="H494" t="s">
        <v>421</v>
      </c>
      <c r="I494" t="s">
        <v>315</v>
      </c>
      <c r="J494">
        <v>33</v>
      </c>
      <c r="K494" t="s">
        <v>255</v>
      </c>
      <c r="L494" t="s">
        <v>51</v>
      </c>
      <c r="M494">
        <v>0.5</v>
      </c>
      <c r="N494" t="s">
        <v>954</v>
      </c>
      <c r="O494" t="s">
        <v>116</v>
      </c>
      <c r="P494" t="s">
        <v>384</v>
      </c>
      <c r="Q494" t="s">
        <v>954</v>
      </c>
      <c r="R494" t="s">
        <v>116</v>
      </c>
      <c r="S494" t="s">
        <v>384</v>
      </c>
    </row>
    <row r="495" spans="1:19" x14ac:dyDescent="0.3">
      <c r="A495" t="s">
        <v>969</v>
      </c>
      <c r="B495">
        <v>70</v>
      </c>
      <c r="C495">
        <v>101</v>
      </c>
      <c r="D495">
        <v>70966</v>
      </c>
      <c r="E495" t="s">
        <v>412</v>
      </c>
      <c r="F495" t="s">
        <v>970</v>
      </c>
      <c r="G495" t="s">
        <v>114</v>
      </c>
      <c r="H495" t="s">
        <v>409</v>
      </c>
      <c r="I495" t="s">
        <v>422</v>
      </c>
      <c r="J495">
        <v>50</v>
      </c>
      <c r="K495" t="s">
        <v>212</v>
      </c>
      <c r="L495" t="s">
        <v>11</v>
      </c>
      <c r="M495">
        <v>1</v>
      </c>
      <c r="N495" t="s">
        <v>954</v>
      </c>
      <c r="O495" t="s">
        <v>114</v>
      </c>
      <c r="P495" t="s">
        <v>380</v>
      </c>
      <c r="Q495" t="s">
        <v>954</v>
      </c>
      <c r="R495" t="s">
        <v>114</v>
      </c>
      <c r="S495" t="s">
        <v>380</v>
      </c>
    </row>
    <row r="496" spans="1:19" x14ac:dyDescent="0.3">
      <c r="A496" t="s">
        <v>969</v>
      </c>
      <c r="B496">
        <v>70</v>
      </c>
      <c r="C496">
        <v>101</v>
      </c>
      <c r="D496">
        <v>70966</v>
      </c>
      <c r="E496" t="s">
        <v>412</v>
      </c>
      <c r="F496" t="s">
        <v>970</v>
      </c>
      <c r="G496" t="s">
        <v>114</v>
      </c>
      <c r="H496" t="s">
        <v>409</v>
      </c>
      <c r="I496" t="s">
        <v>422</v>
      </c>
      <c r="J496">
        <v>98</v>
      </c>
      <c r="K496" t="s">
        <v>215</v>
      </c>
      <c r="L496" t="s">
        <v>95</v>
      </c>
      <c r="M496">
        <v>0</v>
      </c>
      <c r="N496" t="s">
        <v>954</v>
      </c>
      <c r="O496" t="s">
        <v>114</v>
      </c>
      <c r="P496" t="s">
        <v>380</v>
      </c>
      <c r="Q496" t="s">
        <v>954</v>
      </c>
      <c r="R496" t="s">
        <v>114</v>
      </c>
      <c r="S496" t="s">
        <v>380</v>
      </c>
    </row>
    <row r="497" spans="1:19" x14ac:dyDescent="0.3">
      <c r="A497" t="s">
        <v>969</v>
      </c>
      <c r="B497">
        <v>70</v>
      </c>
      <c r="C497">
        <v>101</v>
      </c>
      <c r="D497">
        <v>70966</v>
      </c>
      <c r="E497" t="s">
        <v>412</v>
      </c>
      <c r="F497" t="s">
        <v>970</v>
      </c>
      <c r="G497" t="s">
        <v>114</v>
      </c>
      <c r="H497" t="s">
        <v>409</v>
      </c>
      <c r="I497" t="s">
        <v>423</v>
      </c>
      <c r="J497">
        <v>98</v>
      </c>
      <c r="K497" t="s">
        <v>216</v>
      </c>
      <c r="L497" t="s">
        <v>96</v>
      </c>
      <c r="M497">
        <v>0</v>
      </c>
      <c r="N497" t="s">
        <v>954</v>
      </c>
      <c r="O497" t="s">
        <v>114</v>
      </c>
      <c r="P497" t="s">
        <v>380</v>
      </c>
      <c r="Q497" t="s">
        <v>954</v>
      </c>
      <c r="R497" t="s">
        <v>114</v>
      </c>
      <c r="S497" t="s">
        <v>380</v>
      </c>
    </row>
    <row r="498" spans="1:19" x14ac:dyDescent="0.3">
      <c r="A498" t="s">
        <v>1154</v>
      </c>
      <c r="B498">
        <v>70</v>
      </c>
      <c r="C498">
        <v>101</v>
      </c>
      <c r="D498">
        <v>71016</v>
      </c>
      <c r="E498" t="s">
        <v>408</v>
      </c>
      <c r="F498" t="s">
        <v>1155</v>
      </c>
      <c r="G498" t="s">
        <v>115</v>
      </c>
      <c r="H498" t="s">
        <v>432</v>
      </c>
      <c r="I498" t="s">
        <v>315</v>
      </c>
      <c r="J498">
        <v>33</v>
      </c>
      <c r="K498" t="s">
        <v>608</v>
      </c>
      <c r="L498" t="s">
        <v>609</v>
      </c>
      <c r="M498">
        <v>0.5</v>
      </c>
      <c r="N498" t="s">
        <v>954</v>
      </c>
      <c r="O498" t="s">
        <v>115</v>
      </c>
      <c r="P498" t="s">
        <v>315</v>
      </c>
      <c r="Q498" t="s">
        <v>954</v>
      </c>
      <c r="R498" t="s">
        <v>115</v>
      </c>
      <c r="S498" t="s">
        <v>315</v>
      </c>
    </row>
    <row r="499" spans="1:19" x14ac:dyDescent="0.3">
      <c r="A499" t="s">
        <v>1156</v>
      </c>
      <c r="B499">
        <v>70</v>
      </c>
      <c r="C499">
        <v>101</v>
      </c>
      <c r="D499">
        <v>71054</v>
      </c>
      <c r="E499" t="s">
        <v>408</v>
      </c>
      <c r="F499" t="s">
        <v>1157</v>
      </c>
      <c r="G499" t="s">
        <v>114</v>
      </c>
      <c r="H499" t="s">
        <v>417</v>
      </c>
      <c r="I499" t="s">
        <v>423</v>
      </c>
      <c r="J499">
        <v>50</v>
      </c>
      <c r="K499" t="s">
        <v>237</v>
      </c>
      <c r="L499" t="s">
        <v>13</v>
      </c>
      <c r="M499">
        <v>0.5</v>
      </c>
      <c r="N499" t="s">
        <v>954</v>
      </c>
      <c r="O499" t="s">
        <v>114</v>
      </c>
      <c r="P499" t="s">
        <v>418</v>
      </c>
      <c r="Q499" t="s">
        <v>954</v>
      </c>
      <c r="R499" t="s">
        <v>114</v>
      </c>
      <c r="S499" t="s">
        <v>418</v>
      </c>
    </row>
    <row r="500" spans="1:19" x14ac:dyDescent="0.3">
      <c r="A500" t="s">
        <v>1156</v>
      </c>
      <c r="B500">
        <v>70</v>
      </c>
      <c r="C500">
        <v>101</v>
      </c>
      <c r="D500">
        <v>71054</v>
      </c>
      <c r="E500" t="s">
        <v>408</v>
      </c>
      <c r="F500" t="s">
        <v>1157</v>
      </c>
      <c r="G500" t="s">
        <v>114</v>
      </c>
      <c r="H500" t="s">
        <v>417</v>
      </c>
      <c r="I500" t="s">
        <v>422</v>
      </c>
      <c r="J500">
        <v>46</v>
      </c>
      <c r="K500" t="s">
        <v>241</v>
      </c>
      <c r="L500" t="s">
        <v>32</v>
      </c>
      <c r="M500">
        <v>43.5</v>
      </c>
      <c r="N500" t="s">
        <v>954</v>
      </c>
      <c r="O500" t="s">
        <v>114</v>
      </c>
      <c r="P500" t="s">
        <v>418</v>
      </c>
      <c r="Q500" t="s">
        <v>954</v>
      </c>
      <c r="R500" t="s">
        <v>114</v>
      </c>
      <c r="S500" t="s">
        <v>418</v>
      </c>
    </row>
    <row r="501" spans="1:19" x14ac:dyDescent="0.3">
      <c r="A501" t="s">
        <v>1156</v>
      </c>
      <c r="B501">
        <v>70</v>
      </c>
      <c r="C501">
        <v>101</v>
      </c>
      <c r="D501">
        <v>71054</v>
      </c>
      <c r="E501" t="s">
        <v>408</v>
      </c>
      <c r="F501" t="s">
        <v>1157</v>
      </c>
      <c r="G501" t="s">
        <v>114</v>
      </c>
      <c r="H501" t="s">
        <v>417</v>
      </c>
      <c r="I501" t="s">
        <v>422</v>
      </c>
      <c r="J501">
        <v>7</v>
      </c>
      <c r="K501" t="s">
        <v>351</v>
      </c>
      <c r="L501" t="s">
        <v>352</v>
      </c>
      <c r="M501">
        <v>1.5</v>
      </c>
      <c r="N501" t="s">
        <v>954</v>
      </c>
      <c r="O501" t="s">
        <v>114</v>
      </c>
      <c r="P501" t="s">
        <v>418</v>
      </c>
      <c r="Q501" t="s">
        <v>954</v>
      </c>
      <c r="R501" t="s">
        <v>114</v>
      </c>
      <c r="S501" t="s">
        <v>418</v>
      </c>
    </row>
    <row r="502" spans="1:19" x14ac:dyDescent="0.3">
      <c r="A502" t="s">
        <v>1156</v>
      </c>
      <c r="B502">
        <v>70</v>
      </c>
      <c r="C502">
        <v>101</v>
      </c>
      <c r="D502">
        <v>71054</v>
      </c>
      <c r="E502" t="s">
        <v>408</v>
      </c>
      <c r="F502" t="s">
        <v>1157</v>
      </c>
      <c r="G502" t="s">
        <v>114</v>
      </c>
      <c r="H502" t="s">
        <v>417</v>
      </c>
      <c r="I502" t="s">
        <v>423</v>
      </c>
      <c r="J502">
        <v>292</v>
      </c>
      <c r="K502" t="s">
        <v>610</v>
      </c>
      <c r="L502" t="s">
        <v>611</v>
      </c>
      <c r="M502">
        <v>0</v>
      </c>
      <c r="N502" t="s">
        <v>954</v>
      </c>
      <c r="O502" t="s">
        <v>114</v>
      </c>
      <c r="P502" t="s">
        <v>418</v>
      </c>
      <c r="Q502" t="s">
        <v>954</v>
      </c>
      <c r="R502" t="s">
        <v>114</v>
      </c>
      <c r="S502" t="s">
        <v>418</v>
      </c>
    </row>
    <row r="503" spans="1:19" x14ac:dyDescent="0.3">
      <c r="A503" t="s">
        <v>1156</v>
      </c>
      <c r="B503">
        <v>70</v>
      </c>
      <c r="C503">
        <v>101</v>
      </c>
      <c r="D503">
        <v>71054</v>
      </c>
      <c r="E503" t="s">
        <v>408</v>
      </c>
      <c r="F503" t="s">
        <v>1157</v>
      </c>
      <c r="G503" t="s">
        <v>114</v>
      </c>
      <c r="H503" t="s">
        <v>417</v>
      </c>
      <c r="I503" t="s">
        <v>423</v>
      </c>
      <c r="J503">
        <v>292</v>
      </c>
      <c r="K503" t="s">
        <v>625</v>
      </c>
      <c r="L503" t="s">
        <v>626</v>
      </c>
      <c r="M503">
        <v>0</v>
      </c>
      <c r="N503" t="s">
        <v>954</v>
      </c>
      <c r="O503" t="s">
        <v>114</v>
      </c>
      <c r="P503" t="s">
        <v>418</v>
      </c>
      <c r="Q503" t="s">
        <v>954</v>
      </c>
      <c r="R503" t="s">
        <v>114</v>
      </c>
      <c r="S503" t="s">
        <v>418</v>
      </c>
    </row>
    <row r="504" spans="1:19" x14ac:dyDescent="0.3">
      <c r="A504" t="s">
        <v>1156</v>
      </c>
      <c r="B504">
        <v>70</v>
      </c>
      <c r="C504">
        <v>101</v>
      </c>
      <c r="D504">
        <v>71054</v>
      </c>
      <c r="E504" t="s">
        <v>408</v>
      </c>
      <c r="F504" t="s">
        <v>1157</v>
      </c>
      <c r="G504" t="s">
        <v>114</v>
      </c>
      <c r="H504" t="s">
        <v>417</v>
      </c>
      <c r="I504" t="s">
        <v>315</v>
      </c>
      <c r="J504">
        <v>35</v>
      </c>
      <c r="K504" t="s">
        <v>724</v>
      </c>
      <c r="L504" t="s">
        <v>725</v>
      </c>
      <c r="M504">
        <v>0.5</v>
      </c>
      <c r="N504" t="s">
        <v>954</v>
      </c>
      <c r="O504" t="s">
        <v>114</v>
      </c>
      <c r="P504" t="s">
        <v>418</v>
      </c>
      <c r="Q504" t="s">
        <v>954</v>
      </c>
      <c r="R504" t="s">
        <v>114</v>
      </c>
      <c r="S504" t="s">
        <v>418</v>
      </c>
    </row>
    <row r="505" spans="1:19" x14ac:dyDescent="0.3">
      <c r="A505" t="s">
        <v>1156</v>
      </c>
      <c r="B505">
        <v>70</v>
      </c>
      <c r="C505">
        <v>101</v>
      </c>
      <c r="D505">
        <v>71054</v>
      </c>
      <c r="E505" t="s">
        <v>408</v>
      </c>
      <c r="F505" t="s">
        <v>1157</v>
      </c>
      <c r="G505" t="s">
        <v>114</v>
      </c>
      <c r="H505" t="s">
        <v>417</v>
      </c>
      <c r="I505" t="s">
        <v>423</v>
      </c>
      <c r="J505">
        <v>286</v>
      </c>
      <c r="K505" t="s">
        <v>346</v>
      </c>
      <c r="L505" t="s">
        <v>71</v>
      </c>
      <c r="M505">
        <v>0.25</v>
      </c>
      <c r="N505" t="s">
        <v>954</v>
      </c>
      <c r="O505" t="s">
        <v>114</v>
      </c>
      <c r="P505" t="s">
        <v>418</v>
      </c>
      <c r="Q505" t="s">
        <v>954</v>
      </c>
      <c r="R505" t="s">
        <v>114</v>
      </c>
      <c r="S505" t="s">
        <v>418</v>
      </c>
    </row>
    <row r="506" spans="1:19" x14ac:dyDescent="0.3">
      <c r="A506" t="s">
        <v>1156</v>
      </c>
      <c r="B506">
        <v>70</v>
      </c>
      <c r="C506">
        <v>101</v>
      </c>
      <c r="D506">
        <v>71054</v>
      </c>
      <c r="E506" t="s">
        <v>408</v>
      </c>
      <c r="F506" t="s">
        <v>1157</v>
      </c>
      <c r="G506" t="s">
        <v>114</v>
      </c>
      <c r="H506" t="s">
        <v>417</v>
      </c>
      <c r="I506" t="s">
        <v>423</v>
      </c>
      <c r="J506">
        <v>98</v>
      </c>
      <c r="K506" t="s">
        <v>353</v>
      </c>
      <c r="L506" t="s">
        <v>86</v>
      </c>
      <c r="M506">
        <v>0</v>
      </c>
      <c r="N506" t="s">
        <v>954</v>
      </c>
      <c r="O506" t="s">
        <v>114</v>
      </c>
      <c r="P506" t="s">
        <v>418</v>
      </c>
      <c r="Q506" t="s">
        <v>954</v>
      </c>
      <c r="R506" t="s">
        <v>114</v>
      </c>
      <c r="S506" t="s">
        <v>418</v>
      </c>
    </row>
    <row r="507" spans="1:19" x14ac:dyDescent="0.3">
      <c r="A507" t="s">
        <v>1156</v>
      </c>
      <c r="B507">
        <v>70</v>
      </c>
      <c r="C507">
        <v>101</v>
      </c>
      <c r="D507">
        <v>71054</v>
      </c>
      <c r="E507" t="s">
        <v>408</v>
      </c>
      <c r="F507" t="s">
        <v>1157</v>
      </c>
      <c r="G507" t="s">
        <v>114</v>
      </c>
      <c r="H507" t="s">
        <v>417</v>
      </c>
      <c r="I507" t="s">
        <v>423</v>
      </c>
      <c r="J507">
        <v>83</v>
      </c>
      <c r="K507" t="s">
        <v>347</v>
      </c>
      <c r="L507" t="s">
        <v>89</v>
      </c>
      <c r="M507">
        <v>0</v>
      </c>
      <c r="N507" t="s">
        <v>954</v>
      </c>
      <c r="O507" t="s">
        <v>114</v>
      </c>
      <c r="P507" t="s">
        <v>418</v>
      </c>
      <c r="Q507" t="s">
        <v>954</v>
      </c>
      <c r="R507" t="s">
        <v>114</v>
      </c>
      <c r="S507" t="s">
        <v>418</v>
      </c>
    </row>
    <row r="508" spans="1:19" x14ac:dyDescent="0.3">
      <c r="A508" t="s">
        <v>1156</v>
      </c>
      <c r="B508">
        <v>70</v>
      </c>
      <c r="C508">
        <v>101</v>
      </c>
      <c r="D508">
        <v>71054</v>
      </c>
      <c r="E508" t="s">
        <v>408</v>
      </c>
      <c r="F508" t="s">
        <v>1157</v>
      </c>
      <c r="G508" t="s">
        <v>114</v>
      </c>
      <c r="H508" t="s">
        <v>417</v>
      </c>
      <c r="I508" t="s">
        <v>423</v>
      </c>
      <c r="J508">
        <v>98</v>
      </c>
      <c r="K508" t="s">
        <v>216</v>
      </c>
      <c r="L508" t="s">
        <v>96</v>
      </c>
      <c r="M508">
        <v>0</v>
      </c>
      <c r="N508" t="s">
        <v>954</v>
      </c>
      <c r="O508" t="s">
        <v>114</v>
      </c>
      <c r="P508" t="s">
        <v>418</v>
      </c>
      <c r="Q508" t="s">
        <v>954</v>
      </c>
      <c r="R508" t="s">
        <v>114</v>
      </c>
      <c r="S508" t="s">
        <v>418</v>
      </c>
    </row>
    <row r="509" spans="1:19" x14ac:dyDescent="0.3">
      <c r="A509" t="s">
        <v>1158</v>
      </c>
      <c r="B509">
        <v>70</v>
      </c>
      <c r="C509">
        <v>101</v>
      </c>
      <c r="D509">
        <v>71058</v>
      </c>
      <c r="E509" t="s">
        <v>408</v>
      </c>
      <c r="F509" t="s">
        <v>1159</v>
      </c>
      <c r="G509" t="s">
        <v>114</v>
      </c>
      <c r="H509" t="s">
        <v>409</v>
      </c>
      <c r="I509" t="s">
        <v>423</v>
      </c>
      <c r="J509">
        <v>292</v>
      </c>
      <c r="K509" t="s">
        <v>455</v>
      </c>
      <c r="L509" t="s">
        <v>456</v>
      </c>
      <c r="M509">
        <v>0</v>
      </c>
      <c r="N509" t="s">
        <v>954</v>
      </c>
      <c r="O509" t="s">
        <v>114</v>
      </c>
      <c r="P509" t="s">
        <v>380</v>
      </c>
      <c r="Q509" t="s">
        <v>954</v>
      </c>
      <c r="R509" t="s">
        <v>114</v>
      </c>
      <c r="S509" t="s">
        <v>380</v>
      </c>
    </row>
    <row r="510" spans="1:19" x14ac:dyDescent="0.3">
      <c r="A510" t="s">
        <v>1158</v>
      </c>
      <c r="B510">
        <v>70</v>
      </c>
      <c r="C510">
        <v>101</v>
      </c>
      <c r="D510">
        <v>71058</v>
      </c>
      <c r="E510" t="s">
        <v>408</v>
      </c>
      <c r="F510" t="s">
        <v>1159</v>
      </c>
      <c r="G510" t="s">
        <v>114</v>
      </c>
      <c r="H510" t="s">
        <v>409</v>
      </c>
      <c r="I510" t="s">
        <v>422</v>
      </c>
      <c r="J510">
        <v>46</v>
      </c>
      <c r="K510" t="s">
        <v>789</v>
      </c>
      <c r="L510" t="s">
        <v>790</v>
      </c>
      <c r="M510">
        <v>45</v>
      </c>
      <c r="N510" t="s">
        <v>954</v>
      </c>
      <c r="O510" t="s">
        <v>114</v>
      </c>
      <c r="P510" t="s">
        <v>380</v>
      </c>
      <c r="Q510" t="s">
        <v>954</v>
      </c>
      <c r="R510" t="s">
        <v>114</v>
      </c>
      <c r="S510" t="s">
        <v>380</v>
      </c>
    </row>
    <row r="511" spans="1:19" x14ac:dyDescent="0.3">
      <c r="A511" t="s">
        <v>1158</v>
      </c>
      <c r="B511">
        <v>70</v>
      </c>
      <c r="C511">
        <v>101</v>
      </c>
      <c r="D511">
        <v>71058</v>
      </c>
      <c r="E511" t="s">
        <v>408</v>
      </c>
      <c r="F511" t="s">
        <v>1159</v>
      </c>
      <c r="G511" t="s">
        <v>114</v>
      </c>
      <c r="H511" t="s">
        <v>409</v>
      </c>
      <c r="I511" t="s">
        <v>423</v>
      </c>
      <c r="J511">
        <v>284</v>
      </c>
      <c r="K511" t="s">
        <v>242</v>
      </c>
      <c r="L511" t="s">
        <v>158</v>
      </c>
      <c r="M511">
        <v>0</v>
      </c>
      <c r="N511" t="s">
        <v>954</v>
      </c>
      <c r="O511" t="s">
        <v>114</v>
      </c>
      <c r="P511" t="s">
        <v>380</v>
      </c>
      <c r="Q511" t="s">
        <v>954</v>
      </c>
      <c r="R511" t="s">
        <v>114</v>
      </c>
      <c r="S511" t="s">
        <v>380</v>
      </c>
    </row>
    <row r="512" spans="1:19" x14ac:dyDescent="0.3">
      <c r="A512" t="s">
        <v>1158</v>
      </c>
      <c r="B512">
        <v>70</v>
      </c>
      <c r="C512">
        <v>101</v>
      </c>
      <c r="D512">
        <v>71058</v>
      </c>
      <c r="E512" t="s">
        <v>408</v>
      </c>
      <c r="F512" t="s">
        <v>1159</v>
      </c>
      <c r="G512" t="s">
        <v>114</v>
      </c>
      <c r="H512" t="s">
        <v>432</v>
      </c>
      <c r="I512" t="s">
        <v>315</v>
      </c>
      <c r="J512">
        <v>32</v>
      </c>
      <c r="K512" t="s">
        <v>554</v>
      </c>
      <c r="L512" t="s">
        <v>555</v>
      </c>
      <c r="M512">
        <v>0.25</v>
      </c>
      <c r="N512" t="s">
        <v>954</v>
      </c>
      <c r="O512" t="s">
        <v>114</v>
      </c>
      <c r="P512" t="s">
        <v>380</v>
      </c>
      <c r="Q512" t="s">
        <v>954</v>
      </c>
      <c r="R512" t="s">
        <v>114</v>
      </c>
      <c r="S512" t="s">
        <v>380</v>
      </c>
    </row>
    <row r="513" spans="1:19" x14ac:dyDescent="0.3">
      <c r="A513" t="s">
        <v>1158</v>
      </c>
      <c r="B513">
        <v>70</v>
      </c>
      <c r="C513">
        <v>101</v>
      </c>
      <c r="D513">
        <v>71058</v>
      </c>
      <c r="E513" t="s">
        <v>408</v>
      </c>
      <c r="F513" t="s">
        <v>1159</v>
      </c>
      <c r="G513" t="s">
        <v>114</v>
      </c>
      <c r="H513" t="s">
        <v>409</v>
      </c>
      <c r="I513" t="s">
        <v>424</v>
      </c>
      <c r="J513">
        <v>39</v>
      </c>
      <c r="K513" t="s">
        <v>218</v>
      </c>
      <c r="L513" t="s">
        <v>40</v>
      </c>
      <c r="M513">
        <v>0</v>
      </c>
      <c r="N513" t="s">
        <v>954</v>
      </c>
      <c r="O513" t="s">
        <v>114</v>
      </c>
      <c r="P513" t="s">
        <v>380</v>
      </c>
      <c r="Q513" t="s">
        <v>954</v>
      </c>
      <c r="R513" t="s">
        <v>114</v>
      </c>
      <c r="S513" t="s">
        <v>380</v>
      </c>
    </row>
    <row r="514" spans="1:19" x14ac:dyDescent="0.3">
      <c r="A514" t="s">
        <v>1158</v>
      </c>
      <c r="B514">
        <v>70</v>
      </c>
      <c r="C514">
        <v>101</v>
      </c>
      <c r="D514">
        <v>71058</v>
      </c>
      <c r="E514" t="s">
        <v>408</v>
      </c>
      <c r="F514" t="s">
        <v>1159</v>
      </c>
      <c r="G514" t="s">
        <v>114</v>
      </c>
      <c r="H514" t="s">
        <v>409</v>
      </c>
      <c r="I514" t="s">
        <v>424</v>
      </c>
      <c r="J514">
        <v>39</v>
      </c>
      <c r="K514" t="s">
        <v>270</v>
      </c>
      <c r="L514" t="s">
        <v>42</v>
      </c>
      <c r="M514">
        <v>0</v>
      </c>
      <c r="N514" t="s">
        <v>954</v>
      </c>
      <c r="O514" t="s">
        <v>114</v>
      </c>
      <c r="P514" t="s">
        <v>380</v>
      </c>
      <c r="Q514" t="s">
        <v>954</v>
      </c>
      <c r="R514" t="s">
        <v>114</v>
      </c>
      <c r="S514" t="s">
        <v>380</v>
      </c>
    </row>
    <row r="515" spans="1:19" x14ac:dyDescent="0.3">
      <c r="A515" t="s">
        <v>1158</v>
      </c>
      <c r="B515">
        <v>70</v>
      </c>
      <c r="C515">
        <v>101</v>
      </c>
      <c r="D515">
        <v>71058</v>
      </c>
      <c r="E515" t="s">
        <v>408</v>
      </c>
      <c r="F515" t="s">
        <v>1159</v>
      </c>
      <c r="G515" t="s">
        <v>114</v>
      </c>
      <c r="H515" t="s">
        <v>409</v>
      </c>
      <c r="I515" t="s">
        <v>422</v>
      </c>
      <c r="J515">
        <v>289</v>
      </c>
      <c r="K515" t="s">
        <v>280</v>
      </c>
      <c r="L515" t="s">
        <v>65</v>
      </c>
      <c r="M515">
        <v>0</v>
      </c>
      <c r="N515" t="s">
        <v>954</v>
      </c>
      <c r="O515" t="s">
        <v>114</v>
      </c>
      <c r="P515" t="s">
        <v>380</v>
      </c>
      <c r="Q515" t="s">
        <v>954</v>
      </c>
      <c r="R515" t="s">
        <v>114</v>
      </c>
      <c r="S515" t="s">
        <v>380</v>
      </c>
    </row>
    <row r="516" spans="1:19" x14ac:dyDescent="0.3">
      <c r="A516" t="s">
        <v>1158</v>
      </c>
      <c r="B516">
        <v>70</v>
      </c>
      <c r="C516">
        <v>101</v>
      </c>
      <c r="D516">
        <v>71058</v>
      </c>
      <c r="E516" t="s">
        <v>408</v>
      </c>
      <c r="F516" t="s">
        <v>1159</v>
      </c>
      <c r="G516" t="s">
        <v>114</v>
      </c>
      <c r="H516" t="s">
        <v>409</v>
      </c>
      <c r="I516" t="s">
        <v>423</v>
      </c>
      <c r="J516">
        <v>287</v>
      </c>
      <c r="K516" t="s">
        <v>223</v>
      </c>
      <c r="L516" t="s">
        <v>224</v>
      </c>
      <c r="M516">
        <v>0.25</v>
      </c>
      <c r="N516" t="s">
        <v>954</v>
      </c>
      <c r="O516" t="s">
        <v>114</v>
      </c>
      <c r="P516" t="s">
        <v>380</v>
      </c>
      <c r="Q516" t="s">
        <v>954</v>
      </c>
      <c r="R516" t="s">
        <v>114</v>
      </c>
      <c r="S516" t="s">
        <v>380</v>
      </c>
    </row>
    <row r="517" spans="1:19" x14ac:dyDescent="0.3">
      <c r="A517" t="s">
        <v>1158</v>
      </c>
      <c r="B517">
        <v>70</v>
      </c>
      <c r="C517">
        <v>101</v>
      </c>
      <c r="D517">
        <v>71058</v>
      </c>
      <c r="E517" t="s">
        <v>408</v>
      </c>
      <c r="F517" t="s">
        <v>1159</v>
      </c>
      <c r="G517" t="s">
        <v>114</v>
      </c>
      <c r="H517" t="s">
        <v>439</v>
      </c>
      <c r="I517" t="s">
        <v>423</v>
      </c>
      <c r="J517">
        <v>286</v>
      </c>
      <c r="K517" t="s">
        <v>225</v>
      </c>
      <c r="L517" t="s">
        <v>66</v>
      </c>
      <c r="M517">
        <v>0</v>
      </c>
      <c r="N517" t="s">
        <v>954</v>
      </c>
      <c r="O517" t="s">
        <v>114</v>
      </c>
      <c r="P517" t="s">
        <v>380</v>
      </c>
      <c r="Q517" t="s">
        <v>954</v>
      </c>
      <c r="R517" t="s">
        <v>114</v>
      </c>
      <c r="S517" t="s">
        <v>380</v>
      </c>
    </row>
    <row r="518" spans="1:19" x14ac:dyDescent="0.3">
      <c r="A518" t="s">
        <v>1158</v>
      </c>
      <c r="B518">
        <v>70</v>
      </c>
      <c r="C518">
        <v>101</v>
      </c>
      <c r="D518">
        <v>71058</v>
      </c>
      <c r="E518" t="s">
        <v>408</v>
      </c>
      <c r="F518" t="s">
        <v>1159</v>
      </c>
      <c r="G518" t="s">
        <v>114</v>
      </c>
      <c r="H518" t="s">
        <v>409</v>
      </c>
      <c r="I518" t="s">
        <v>423</v>
      </c>
      <c r="J518">
        <v>286</v>
      </c>
      <c r="K518" t="s">
        <v>346</v>
      </c>
      <c r="L518" t="s">
        <v>71</v>
      </c>
      <c r="M518">
        <v>0.25</v>
      </c>
      <c r="N518" t="s">
        <v>954</v>
      </c>
      <c r="O518" t="s">
        <v>114</v>
      </c>
      <c r="P518" t="s">
        <v>380</v>
      </c>
      <c r="Q518" t="s">
        <v>954</v>
      </c>
      <c r="R518" t="s">
        <v>114</v>
      </c>
      <c r="S518" t="s">
        <v>380</v>
      </c>
    </row>
    <row r="519" spans="1:19" x14ac:dyDescent="0.3">
      <c r="A519" t="s">
        <v>1158</v>
      </c>
      <c r="B519">
        <v>70</v>
      </c>
      <c r="C519">
        <v>101</v>
      </c>
      <c r="D519">
        <v>71058</v>
      </c>
      <c r="E519" t="s">
        <v>408</v>
      </c>
      <c r="F519" t="s">
        <v>1159</v>
      </c>
      <c r="G519" t="s">
        <v>114</v>
      </c>
      <c r="H519" t="s">
        <v>409</v>
      </c>
      <c r="I519" t="s">
        <v>423</v>
      </c>
      <c r="J519">
        <v>286</v>
      </c>
      <c r="K519" t="s">
        <v>256</v>
      </c>
      <c r="L519" t="s">
        <v>72</v>
      </c>
      <c r="M519">
        <v>0</v>
      </c>
      <c r="N519" t="s">
        <v>954</v>
      </c>
      <c r="O519" t="s">
        <v>114</v>
      </c>
      <c r="P519" t="s">
        <v>380</v>
      </c>
      <c r="Q519" t="s">
        <v>954</v>
      </c>
      <c r="R519" t="s">
        <v>114</v>
      </c>
      <c r="S519" t="s">
        <v>380</v>
      </c>
    </row>
    <row r="520" spans="1:19" x14ac:dyDescent="0.3">
      <c r="A520" t="s">
        <v>1158</v>
      </c>
      <c r="B520">
        <v>70</v>
      </c>
      <c r="C520">
        <v>101</v>
      </c>
      <c r="D520">
        <v>71058</v>
      </c>
      <c r="E520" t="s">
        <v>408</v>
      </c>
      <c r="F520" t="s">
        <v>1159</v>
      </c>
      <c r="G520" t="s">
        <v>114</v>
      </c>
      <c r="H520" t="s">
        <v>409</v>
      </c>
      <c r="I520" t="s">
        <v>423</v>
      </c>
      <c r="J520">
        <v>83</v>
      </c>
      <c r="K520" t="s">
        <v>231</v>
      </c>
      <c r="L520" t="s">
        <v>87</v>
      </c>
      <c r="M520">
        <v>0</v>
      </c>
      <c r="N520" t="s">
        <v>954</v>
      </c>
      <c r="O520" t="s">
        <v>114</v>
      </c>
      <c r="P520" t="s">
        <v>380</v>
      </c>
      <c r="Q520" t="s">
        <v>954</v>
      </c>
      <c r="R520" t="s">
        <v>114</v>
      </c>
      <c r="S520" t="s">
        <v>380</v>
      </c>
    </row>
    <row r="521" spans="1:19" x14ac:dyDescent="0.3">
      <c r="A521" t="s">
        <v>1158</v>
      </c>
      <c r="B521">
        <v>70</v>
      </c>
      <c r="C521">
        <v>101</v>
      </c>
      <c r="D521">
        <v>71058</v>
      </c>
      <c r="E521" t="s">
        <v>408</v>
      </c>
      <c r="F521" t="s">
        <v>1159</v>
      </c>
      <c r="G521" t="s">
        <v>114</v>
      </c>
      <c r="H521" t="s">
        <v>409</v>
      </c>
      <c r="I521" t="s">
        <v>423</v>
      </c>
      <c r="J521">
        <v>83</v>
      </c>
      <c r="K521" t="s">
        <v>347</v>
      </c>
      <c r="L521" t="s">
        <v>89</v>
      </c>
      <c r="M521">
        <v>0</v>
      </c>
      <c r="N521" t="s">
        <v>954</v>
      </c>
      <c r="O521" t="s">
        <v>114</v>
      </c>
      <c r="P521" t="s">
        <v>380</v>
      </c>
      <c r="Q521" t="s">
        <v>954</v>
      </c>
      <c r="R521" t="s">
        <v>114</v>
      </c>
      <c r="S521" t="s">
        <v>380</v>
      </c>
    </row>
    <row r="522" spans="1:19" x14ac:dyDescent="0.3">
      <c r="A522" t="s">
        <v>1158</v>
      </c>
      <c r="B522">
        <v>70</v>
      </c>
      <c r="C522">
        <v>101</v>
      </c>
      <c r="D522">
        <v>71058</v>
      </c>
      <c r="E522" t="s">
        <v>408</v>
      </c>
      <c r="F522" t="s">
        <v>1159</v>
      </c>
      <c r="G522" t="s">
        <v>114</v>
      </c>
      <c r="H522" t="s">
        <v>409</v>
      </c>
      <c r="I522" t="s">
        <v>423</v>
      </c>
      <c r="J522">
        <v>83</v>
      </c>
      <c r="K522" t="s">
        <v>232</v>
      </c>
      <c r="L522" t="s">
        <v>90</v>
      </c>
      <c r="M522">
        <v>0</v>
      </c>
      <c r="N522" t="s">
        <v>954</v>
      </c>
      <c r="O522" t="s">
        <v>114</v>
      </c>
      <c r="P522" t="s">
        <v>380</v>
      </c>
      <c r="Q522" t="s">
        <v>954</v>
      </c>
      <c r="R522" t="s">
        <v>114</v>
      </c>
      <c r="S522" t="s">
        <v>380</v>
      </c>
    </row>
    <row r="523" spans="1:19" x14ac:dyDescent="0.3">
      <c r="A523" t="s">
        <v>1158</v>
      </c>
      <c r="B523">
        <v>70</v>
      </c>
      <c r="C523">
        <v>101</v>
      </c>
      <c r="D523">
        <v>71058</v>
      </c>
      <c r="E523" t="s">
        <v>408</v>
      </c>
      <c r="F523" t="s">
        <v>1159</v>
      </c>
      <c r="G523" t="s">
        <v>114</v>
      </c>
      <c r="H523" t="s">
        <v>409</v>
      </c>
      <c r="I523" t="s">
        <v>423</v>
      </c>
      <c r="J523">
        <v>98</v>
      </c>
      <c r="K523" t="s">
        <v>216</v>
      </c>
      <c r="L523" t="s">
        <v>96</v>
      </c>
      <c r="M523">
        <v>0</v>
      </c>
      <c r="N523" t="s">
        <v>954</v>
      </c>
      <c r="O523" t="s">
        <v>114</v>
      </c>
      <c r="P523" t="s">
        <v>380</v>
      </c>
      <c r="Q523" t="s">
        <v>954</v>
      </c>
      <c r="R523" t="s">
        <v>114</v>
      </c>
      <c r="S523" t="s">
        <v>380</v>
      </c>
    </row>
    <row r="524" spans="1:19" x14ac:dyDescent="0.3">
      <c r="A524" t="s">
        <v>1160</v>
      </c>
      <c r="B524">
        <v>70</v>
      </c>
      <c r="C524">
        <v>101</v>
      </c>
      <c r="D524">
        <v>71059</v>
      </c>
      <c r="E524" t="s">
        <v>408</v>
      </c>
      <c r="F524" t="s">
        <v>1161</v>
      </c>
      <c r="G524" t="s">
        <v>114</v>
      </c>
      <c r="H524" t="s">
        <v>409</v>
      </c>
      <c r="I524" t="s">
        <v>422</v>
      </c>
      <c r="J524">
        <v>50</v>
      </c>
      <c r="K524" t="s">
        <v>212</v>
      </c>
      <c r="L524" t="s">
        <v>11</v>
      </c>
      <c r="M524">
        <v>1</v>
      </c>
      <c r="N524" t="s">
        <v>954</v>
      </c>
      <c r="O524" t="s">
        <v>114</v>
      </c>
      <c r="P524" t="s">
        <v>380</v>
      </c>
      <c r="Q524" t="s">
        <v>954</v>
      </c>
      <c r="R524" t="s">
        <v>114</v>
      </c>
      <c r="S524" t="s">
        <v>380</v>
      </c>
    </row>
    <row r="525" spans="1:19" x14ac:dyDescent="0.3">
      <c r="A525" t="s">
        <v>1160</v>
      </c>
      <c r="B525">
        <v>70</v>
      </c>
      <c r="C525">
        <v>101</v>
      </c>
      <c r="D525">
        <v>71059</v>
      </c>
      <c r="E525" t="s">
        <v>408</v>
      </c>
      <c r="F525" t="s">
        <v>1161</v>
      </c>
      <c r="G525" t="s">
        <v>114</v>
      </c>
      <c r="H525" t="s">
        <v>409</v>
      </c>
      <c r="I525" t="s">
        <v>113</v>
      </c>
      <c r="J525">
        <v>4</v>
      </c>
      <c r="K525" t="s">
        <v>259</v>
      </c>
      <c r="L525" t="s">
        <v>22</v>
      </c>
      <c r="M525">
        <v>50</v>
      </c>
      <c r="N525" t="s">
        <v>954</v>
      </c>
      <c r="O525" t="s">
        <v>114</v>
      </c>
      <c r="P525" t="s">
        <v>380</v>
      </c>
      <c r="Q525" t="s">
        <v>954</v>
      </c>
      <c r="R525" t="s">
        <v>114</v>
      </c>
      <c r="S525" t="s">
        <v>380</v>
      </c>
    </row>
    <row r="526" spans="1:19" x14ac:dyDescent="0.3">
      <c r="A526" t="s">
        <v>1160</v>
      </c>
      <c r="B526">
        <v>70</v>
      </c>
      <c r="C526">
        <v>101</v>
      </c>
      <c r="D526">
        <v>71059</v>
      </c>
      <c r="E526" t="s">
        <v>408</v>
      </c>
      <c r="F526" t="s">
        <v>1161</v>
      </c>
      <c r="G526" t="s">
        <v>114</v>
      </c>
      <c r="H526" t="s">
        <v>409</v>
      </c>
      <c r="I526" t="s">
        <v>315</v>
      </c>
      <c r="J526">
        <v>32</v>
      </c>
      <c r="K526" t="s">
        <v>281</v>
      </c>
      <c r="L526" t="s">
        <v>39</v>
      </c>
      <c r="M526">
        <v>2</v>
      </c>
      <c r="N526" t="s">
        <v>954</v>
      </c>
      <c r="O526" t="s">
        <v>114</v>
      </c>
      <c r="P526" t="s">
        <v>380</v>
      </c>
      <c r="Q526" t="s">
        <v>954</v>
      </c>
      <c r="R526" t="s">
        <v>114</v>
      </c>
      <c r="S526" t="s">
        <v>380</v>
      </c>
    </row>
    <row r="527" spans="1:19" x14ac:dyDescent="0.3">
      <c r="A527" t="s">
        <v>1160</v>
      </c>
      <c r="B527">
        <v>70</v>
      </c>
      <c r="C527">
        <v>101</v>
      </c>
      <c r="D527">
        <v>71059</v>
      </c>
      <c r="E527" t="s">
        <v>408</v>
      </c>
      <c r="F527" t="s">
        <v>1161</v>
      </c>
      <c r="G527" t="s">
        <v>114</v>
      </c>
      <c r="H527" t="s">
        <v>409</v>
      </c>
      <c r="I527" t="s">
        <v>424</v>
      </c>
      <c r="J527">
        <v>39</v>
      </c>
      <c r="K527" t="s">
        <v>270</v>
      </c>
      <c r="L527" t="s">
        <v>42</v>
      </c>
      <c r="M527">
        <v>1</v>
      </c>
      <c r="N527" t="s">
        <v>954</v>
      </c>
      <c r="O527" t="s">
        <v>114</v>
      </c>
      <c r="P527" t="s">
        <v>380</v>
      </c>
      <c r="Q527" t="s">
        <v>954</v>
      </c>
      <c r="R527" t="s">
        <v>114</v>
      </c>
      <c r="S527" t="s">
        <v>380</v>
      </c>
    </row>
    <row r="528" spans="1:19" x14ac:dyDescent="0.3">
      <c r="A528" t="s">
        <v>1160</v>
      </c>
      <c r="B528">
        <v>70</v>
      </c>
      <c r="C528">
        <v>101</v>
      </c>
      <c r="D528">
        <v>71059</v>
      </c>
      <c r="E528" t="s">
        <v>408</v>
      </c>
      <c r="F528" t="s">
        <v>1161</v>
      </c>
      <c r="G528" t="s">
        <v>114</v>
      </c>
      <c r="H528" t="s">
        <v>409</v>
      </c>
      <c r="I528" t="s">
        <v>315</v>
      </c>
      <c r="J528">
        <v>35</v>
      </c>
      <c r="K528" t="s">
        <v>282</v>
      </c>
      <c r="L528" t="s">
        <v>55</v>
      </c>
      <c r="M528">
        <v>2</v>
      </c>
      <c r="N528" t="s">
        <v>954</v>
      </c>
      <c r="O528" t="s">
        <v>114</v>
      </c>
      <c r="P528" t="s">
        <v>380</v>
      </c>
      <c r="Q528" t="s">
        <v>954</v>
      </c>
      <c r="R528" t="s">
        <v>114</v>
      </c>
      <c r="S528" t="s">
        <v>380</v>
      </c>
    </row>
    <row r="529" spans="1:19" x14ac:dyDescent="0.3">
      <c r="A529" t="s">
        <v>1160</v>
      </c>
      <c r="B529">
        <v>70</v>
      </c>
      <c r="C529">
        <v>101</v>
      </c>
      <c r="D529">
        <v>71059</v>
      </c>
      <c r="E529" t="s">
        <v>408</v>
      </c>
      <c r="F529" t="s">
        <v>1161</v>
      </c>
      <c r="G529" t="s">
        <v>114</v>
      </c>
      <c r="H529" t="s">
        <v>432</v>
      </c>
      <c r="I529" t="s">
        <v>423</v>
      </c>
      <c r="J529">
        <v>86</v>
      </c>
      <c r="K529" t="s">
        <v>228</v>
      </c>
      <c r="L529" t="s">
        <v>202</v>
      </c>
      <c r="M529">
        <v>1</v>
      </c>
      <c r="N529" t="s">
        <v>954</v>
      </c>
      <c r="O529" t="s">
        <v>114</v>
      </c>
      <c r="P529" t="s">
        <v>380</v>
      </c>
      <c r="Q529" t="s">
        <v>954</v>
      </c>
      <c r="R529" t="s">
        <v>114</v>
      </c>
      <c r="S529" t="s">
        <v>380</v>
      </c>
    </row>
    <row r="530" spans="1:19" x14ac:dyDescent="0.3">
      <c r="A530" t="s">
        <v>1160</v>
      </c>
      <c r="B530">
        <v>70</v>
      </c>
      <c r="C530">
        <v>101</v>
      </c>
      <c r="D530">
        <v>71059</v>
      </c>
      <c r="E530" t="s">
        <v>408</v>
      </c>
      <c r="F530" t="s">
        <v>1161</v>
      </c>
      <c r="G530" t="s">
        <v>114</v>
      </c>
      <c r="H530" t="s">
        <v>409</v>
      </c>
      <c r="I530" t="s">
        <v>423</v>
      </c>
      <c r="J530">
        <v>98</v>
      </c>
      <c r="K530" t="s">
        <v>274</v>
      </c>
      <c r="L530" t="s">
        <v>160</v>
      </c>
      <c r="M530">
        <v>0</v>
      </c>
      <c r="N530" t="s">
        <v>954</v>
      </c>
      <c r="O530" t="s">
        <v>114</v>
      </c>
      <c r="P530" t="s">
        <v>380</v>
      </c>
      <c r="Q530" t="s">
        <v>954</v>
      </c>
      <c r="R530" t="s">
        <v>114</v>
      </c>
      <c r="S530" t="s">
        <v>380</v>
      </c>
    </row>
    <row r="531" spans="1:19" x14ac:dyDescent="0.3">
      <c r="A531" t="s">
        <v>1160</v>
      </c>
      <c r="B531">
        <v>70</v>
      </c>
      <c r="C531">
        <v>101</v>
      </c>
      <c r="D531">
        <v>71059</v>
      </c>
      <c r="E531" t="s">
        <v>408</v>
      </c>
      <c r="F531" t="s">
        <v>1161</v>
      </c>
      <c r="G531" t="s">
        <v>114</v>
      </c>
      <c r="H531" t="s">
        <v>409</v>
      </c>
      <c r="I531" t="s">
        <v>423</v>
      </c>
      <c r="J531">
        <v>98</v>
      </c>
      <c r="K531" t="s">
        <v>216</v>
      </c>
      <c r="L531" t="s">
        <v>96</v>
      </c>
      <c r="M531">
        <v>0</v>
      </c>
      <c r="N531" t="s">
        <v>954</v>
      </c>
      <c r="O531" t="s">
        <v>114</v>
      </c>
      <c r="P531" t="s">
        <v>380</v>
      </c>
      <c r="Q531" t="s">
        <v>954</v>
      </c>
      <c r="R531" t="s">
        <v>114</v>
      </c>
      <c r="S531" t="s">
        <v>380</v>
      </c>
    </row>
    <row r="532" spans="1:19" x14ac:dyDescent="0.3">
      <c r="A532" t="s">
        <v>1160</v>
      </c>
      <c r="B532">
        <v>70</v>
      </c>
      <c r="C532">
        <v>101</v>
      </c>
      <c r="D532">
        <v>71059</v>
      </c>
      <c r="E532" t="s">
        <v>408</v>
      </c>
      <c r="F532" t="s">
        <v>1161</v>
      </c>
      <c r="G532" t="s">
        <v>114</v>
      </c>
      <c r="H532" t="s">
        <v>409</v>
      </c>
      <c r="I532" t="s">
        <v>423</v>
      </c>
      <c r="J532">
        <v>83</v>
      </c>
      <c r="K532" t="s">
        <v>327</v>
      </c>
      <c r="L532" t="s">
        <v>206</v>
      </c>
      <c r="M532">
        <v>0</v>
      </c>
      <c r="N532" t="s">
        <v>954</v>
      </c>
      <c r="O532" t="s">
        <v>114</v>
      </c>
      <c r="P532" t="s">
        <v>380</v>
      </c>
      <c r="Q532" t="s">
        <v>954</v>
      </c>
      <c r="R532" t="s">
        <v>114</v>
      </c>
      <c r="S532" t="s">
        <v>380</v>
      </c>
    </row>
    <row r="533" spans="1:19" x14ac:dyDescent="0.3">
      <c r="A533" t="s">
        <v>1162</v>
      </c>
      <c r="B533">
        <v>70</v>
      </c>
      <c r="C533">
        <v>101</v>
      </c>
      <c r="D533">
        <v>71061</v>
      </c>
      <c r="E533" t="s">
        <v>408</v>
      </c>
      <c r="F533" t="s">
        <v>1163</v>
      </c>
      <c r="G533" t="s">
        <v>115</v>
      </c>
      <c r="H533" t="s">
        <v>420</v>
      </c>
      <c r="I533" t="s">
        <v>422</v>
      </c>
      <c r="J533">
        <v>2</v>
      </c>
      <c r="K533" t="s">
        <v>217</v>
      </c>
      <c r="L533" t="s">
        <v>8</v>
      </c>
      <c r="M533">
        <v>11</v>
      </c>
      <c r="N533" t="s">
        <v>954</v>
      </c>
      <c r="O533" t="s">
        <v>115</v>
      </c>
      <c r="P533" t="s">
        <v>360</v>
      </c>
      <c r="Q533" t="s">
        <v>954</v>
      </c>
      <c r="R533" t="s">
        <v>115</v>
      </c>
      <c r="S533" t="s">
        <v>360</v>
      </c>
    </row>
    <row r="534" spans="1:19" x14ac:dyDescent="0.3">
      <c r="A534" t="s">
        <v>1162</v>
      </c>
      <c r="B534">
        <v>70</v>
      </c>
      <c r="C534">
        <v>101</v>
      </c>
      <c r="D534">
        <v>71061</v>
      </c>
      <c r="E534" t="s">
        <v>408</v>
      </c>
      <c r="F534" t="s">
        <v>1163</v>
      </c>
      <c r="G534" t="s">
        <v>115</v>
      </c>
      <c r="H534" t="s">
        <v>420</v>
      </c>
      <c r="I534" t="s">
        <v>422</v>
      </c>
      <c r="J534">
        <v>50</v>
      </c>
      <c r="K534" t="s">
        <v>212</v>
      </c>
      <c r="L534" t="s">
        <v>11</v>
      </c>
      <c r="M534">
        <v>0.5</v>
      </c>
      <c r="N534" t="s">
        <v>954</v>
      </c>
      <c r="O534" t="s">
        <v>115</v>
      </c>
      <c r="P534" t="s">
        <v>360</v>
      </c>
      <c r="Q534" t="s">
        <v>954</v>
      </c>
      <c r="R534" t="s">
        <v>115</v>
      </c>
      <c r="S534" t="s">
        <v>360</v>
      </c>
    </row>
    <row r="535" spans="1:19" x14ac:dyDescent="0.3">
      <c r="A535" t="s">
        <v>1162</v>
      </c>
      <c r="B535">
        <v>70</v>
      </c>
      <c r="C535">
        <v>101</v>
      </c>
      <c r="D535">
        <v>71061</v>
      </c>
      <c r="E535" t="s">
        <v>408</v>
      </c>
      <c r="F535" t="s">
        <v>1163</v>
      </c>
      <c r="G535" t="s">
        <v>115</v>
      </c>
      <c r="H535" t="s">
        <v>420</v>
      </c>
      <c r="I535" t="s">
        <v>113</v>
      </c>
      <c r="J535">
        <v>4</v>
      </c>
      <c r="K535" t="s">
        <v>213</v>
      </c>
      <c r="L535" t="s">
        <v>24</v>
      </c>
      <c r="M535">
        <v>21.5</v>
      </c>
      <c r="N535" t="s">
        <v>954</v>
      </c>
      <c r="O535" t="s">
        <v>115</v>
      </c>
      <c r="P535" t="s">
        <v>360</v>
      </c>
      <c r="Q535" t="s">
        <v>954</v>
      </c>
      <c r="R535" t="s">
        <v>115</v>
      </c>
      <c r="S535" t="s">
        <v>360</v>
      </c>
    </row>
    <row r="536" spans="1:19" x14ac:dyDescent="0.3">
      <c r="A536" t="s">
        <v>1162</v>
      </c>
      <c r="B536">
        <v>70</v>
      </c>
      <c r="C536">
        <v>101</v>
      </c>
      <c r="D536">
        <v>71061</v>
      </c>
      <c r="E536" t="s">
        <v>408</v>
      </c>
      <c r="F536" t="s">
        <v>1163</v>
      </c>
      <c r="G536" t="s">
        <v>115</v>
      </c>
      <c r="H536" t="s">
        <v>420</v>
      </c>
      <c r="I536" t="s">
        <v>424</v>
      </c>
      <c r="J536">
        <v>39</v>
      </c>
      <c r="K536" t="s">
        <v>236</v>
      </c>
      <c r="L536" t="s">
        <v>48</v>
      </c>
      <c r="M536">
        <v>1</v>
      </c>
      <c r="N536" t="s">
        <v>954</v>
      </c>
      <c r="O536" t="s">
        <v>115</v>
      </c>
      <c r="P536" t="s">
        <v>360</v>
      </c>
      <c r="Q536" t="s">
        <v>954</v>
      </c>
      <c r="R536" t="s">
        <v>115</v>
      </c>
      <c r="S536" t="s">
        <v>360</v>
      </c>
    </row>
    <row r="537" spans="1:19" x14ac:dyDescent="0.3">
      <c r="A537" t="s">
        <v>1162</v>
      </c>
      <c r="B537">
        <v>70</v>
      </c>
      <c r="C537">
        <v>101</v>
      </c>
      <c r="D537">
        <v>71061</v>
      </c>
      <c r="E537" t="s">
        <v>408</v>
      </c>
      <c r="F537" t="s">
        <v>1163</v>
      </c>
      <c r="G537" t="s">
        <v>115</v>
      </c>
      <c r="H537" t="s">
        <v>420</v>
      </c>
      <c r="I537" t="s">
        <v>423</v>
      </c>
      <c r="J537">
        <v>288</v>
      </c>
      <c r="K537" t="s">
        <v>248</v>
      </c>
      <c r="L537" t="s">
        <v>249</v>
      </c>
      <c r="M537">
        <v>0</v>
      </c>
      <c r="N537" t="s">
        <v>954</v>
      </c>
      <c r="O537" t="s">
        <v>115</v>
      </c>
      <c r="P537" t="s">
        <v>360</v>
      </c>
      <c r="Q537" t="s">
        <v>954</v>
      </c>
      <c r="R537" t="s">
        <v>115</v>
      </c>
      <c r="S537" t="s">
        <v>360</v>
      </c>
    </row>
    <row r="538" spans="1:19" x14ac:dyDescent="0.3">
      <c r="A538" t="s">
        <v>1162</v>
      </c>
      <c r="B538">
        <v>70</v>
      </c>
      <c r="C538">
        <v>101</v>
      </c>
      <c r="D538">
        <v>71061</v>
      </c>
      <c r="E538" t="s">
        <v>408</v>
      </c>
      <c r="F538" t="s">
        <v>1163</v>
      </c>
      <c r="G538" t="s">
        <v>115</v>
      </c>
      <c r="H538" t="s">
        <v>420</v>
      </c>
      <c r="I538" t="s">
        <v>423</v>
      </c>
      <c r="J538">
        <v>286</v>
      </c>
      <c r="K538" t="s">
        <v>226</v>
      </c>
      <c r="L538" t="s">
        <v>69</v>
      </c>
      <c r="M538">
        <v>0</v>
      </c>
      <c r="N538" t="s">
        <v>954</v>
      </c>
      <c r="O538" t="s">
        <v>115</v>
      </c>
      <c r="P538" t="s">
        <v>360</v>
      </c>
      <c r="Q538" t="s">
        <v>954</v>
      </c>
      <c r="R538" t="s">
        <v>115</v>
      </c>
      <c r="S538" t="s">
        <v>360</v>
      </c>
    </row>
    <row r="539" spans="1:19" x14ac:dyDescent="0.3">
      <c r="A539" t="s">
        <v>1162</v>
      </c>
      <c r="B539">
        <v>70</v>
      </c>
      <c r="C539">
        <v>101</v>
      </c>
      <c r="D539">
        <v>71061</v>
      </c>
      <c r="E539" t="s">
        <v>408</v>
      </c>
      <c r="F539" t="s">
        <v>1163</v>
      </c>
      <c r="G539" t="s">
        <v>115</v>
      </c>
      <c r="H539" t="s">
        <v>420</v>
      </c>
      <c r="I539" t="s">
        <v>423</v>
      </c>
      <c r="J539">
        <v>293</v>
      </c>
      <c r="K539" t="s">
        <v>251</v>
      </c>
      <c r="L539" t="s">
        <v>76</v>
      </c>
      <c r="M539">
        <v>0</v>
      </c>
      <c r="N539" t="s">
        <v>954</v>
      </c>
      <c r="O539" t="s">
        <v>115</v>
      </c>
      <c r="P539" t="s">
        <v>360</v>
      </c>
      <c r="Q539" t="s">
        <v>954</v>
      </c>
      <c r="R539" t="s">
        <v>115</v>
      </c>
      <c r="S539" t="s">
        <v>360</v>
      </c>
    </row>
    <row r="540" spans="1:19" x14ac:dyDescent="0.3">
      <c r="A540" t="s">
        <v>1162</v>
      </c>
      <c r="B540">
        <v>70</v>
      </c>
      <c r="C540">
        <v>101</v>
      </c>
      <c r="D540">
        <v>71061</v>
      </c>
      <c r="E540" t="s">
        <v>408</v>
      </c>
      <c r="F540" t="s">
        <v>1163</v>
      </c>
      <c r="G540" t="s">
        <v>115</v>
      </c>
      <c r="H540" t="s">
        <v>420</v>
      </c>
      <c r="I540" t="s">
        <v>423</v>
      </c>
      <c r="J540">
        <v>83</v>
      </c>
      <c r="K540" t="s">
        <v>231</v>
      </c>
      <c r="L540" t="s">
        <v>87</v>
      </c>
      <c r="M540">
        <v>0</v>
      </c>
      <c r="N540" t="s">
        <v>954</v>
      </c>
      <c r="O540" t="s">
        <v>115</v>
      </c>
      <c r="P540" t="s">
        <v>360</v>
      </c>
      <c r="Q540" t="s">
        <v>954</v>
      </c>
      <c r="R540" t="s">
        <v>115</v>
      </c>
      <c r="S540" t="s">
        <v>360</v>
      </c>
    </row>
    <row r="541" spans="1:19" x14ac:dyDescent="0.3">
      <c r="A541" t="s">
        <v>1162</v>
      </c>
      <c r="B541">
        <v>70</v>
      </c>
      <c r="C541">
        <v>101</v>
      </c>
      <c r="D541">
        <v>71061</v>
      </c>
      <c r="E541" t="s">
        <v>408</v>
      </c>
      <c r="F541" t="s">
        <v>1163</v>
      </c>
      <c r="G541" t="s">
        <v>115</v>
      </c>
      <c r="H541" t="s">
        <v>420</v>
      </c>
      <c r="I541" t="s">
        <v>423</v>
      </c>
      <c r="J541">
        <v>98</v>
      </c>
      <c r="K541" t="s">
        <v>253</v>
      </c>
      <c r="L541" t="s">
        <v>131</v>
      </c>
      <c r="M541">
        <v>0</v>
      </c>
      <c r="N541" t="s">
        <v>954</v>
      </c>
      <c r="O541" t="s">
        <v>115</v>
      </c>
      <c r="P541" t="s">
        <v>360</v>
      </c>
      <c r="Q541" t="s">
        <v>954</v>
      </c>
      <c r="R541" t="s">
        <v>115</v>
      </c>
      <c r="S541" t="s">
        <v>360</v>
      </c>
    </row>
    <row r="542" spans="1:19" x14ac:dyDescent="0.3">
      <c r="A542" t="s">
        <v>1162</v>
      </c>
      <c r="B542">
        <v>70</v>
      </c>
      <c r="C542">
        <v>101</v>
      </c>
      <c r="D542">
        <v>71061</v>
      </c>
      <c r="E542" t="s">
        <v>408</v>
      </c>
      <c r="F542" t="s">
        <v>1163</v>
      </c>
      <c r="G542" t="s">
        <v>115</v>
      </c>
      <c r="H542" t="s">
        <v>420</v>
      </c>
      <c r="I542" t="s">
        <v>423</v>
      </c>
      <c r="J542">
        <v>98</v>
      </c>
      <c r="K542" t="s">
        <v>216</v>
      </c>
      <c r="L542" t="s">
        <v>96</v>
      </c>
      <c r="M542">
        <v>0</v>
      </c>
      <c r="N542" t="s">
        <v>954</v>
      </c>
      <c r="O542" t="s">
        <v>115</v>
      </c>
      <c r="P542" t="s">
        <v>360</v>
      </c>
      <c r="Q542" t="s">
        <v>954</v>
      </c>
      <c r="R542" t="s">
        <v>115</v>
      </c>
      <c r="S542" t="s">
        <v>360</v>
      </c>
    </row>
    <row r="543" spans="1:19" x14ac:dyDescent="0.3">
      <c r="A543" t="s">
        <v>1164</v>
      </c>
      <c r="B543">
        <v>70</v>
      </c>
      <c r="C543">
        <v>101</v>
      </c>
      <c r="D543">
        <v>71174</v>
      </c>
      <c r="E543" t="s">
        <v>408</v>
      </c>
      <c r="F543" t="s">
        <v>1165</v>
      </c>
      <c r="G543" t="s">
        <v>113</v>
      </c>
      <c r="H543" t="s">
        <v>417</v>
      </c>
      <c r="I543" t="s">
        <v>422</v>
      </c>
      <c r="J543">
        <v>50</v>
      </c>
      <c r="K543" t="s">
        <v>212</v>
      </c>
      <c r="L543" t="s">
        <v>11</v>
      </c>
      <c r="M543">
        <v>0.5</v>
      </c>
      <c r="N543" t="s">
        <v>954</v>
      </c>
      <c r="O543" t="s">
        <v>113</v>
      </c>
      <c r="P543" t="s">
        <v>418</v>
      </c>
      <c r="Q543" t="s">
        <v>954</v>
      </c>
      <c r="R543" t="s">
        <v>113</v>
      </c>
      <c r="S543" t="s">
        <v>418</v>
      </c>
    </row>
    <row r="544" spans="1:19" x14ac:dyDescent="0.3">
      <c r="A544" t="s">
        <v>1164</v>
      </c>
      <c r="B544">
        <v>70</v>
      </c>
      <c r="C544">
        <v>101</v>
      </c>
      <c r="D544">
        <v>71174</v>
      </c>
      <c r="E544" t="s">
        <v>408</v>
      </c>
      <c r="F544" t="s">
        <v>1165</v>
      </c>
      <c r="G544" t="s">
        <v>113</v>
      </c>
      <c r="H544" t="s">
        <v>417</v>
      </c>
      <c r="I544" t="s">
        <v>113</v>
      </c>
      <c r="J544">
        <v>4</v>
      </c>
      <c r="K544" t="s">
        <v>259</v>
      </c>
      <c r="L544" t="s">
        <v>22</v>
      </c>
      <c r="M544">
        <v>25</v>
      </c>
      <c r="N544" t="s">
        <v>954</v>
      </c>
      <c r="O544" t="s">
        <v>113</v>
      </c>
      <c r="P544" t="s">
        <v>418</v>
      </c>
      <c r="Q544" t="s">
        <v>954</v>
      </c>
      <c r="R544" t="s">
        <v>113</v>
      </c>
      <c r="S544" t="s">
        <v>418</v>
      </c>
    </row>
    <row r="545" spans="1:19" x14ac:dyDescent="0.3">
      <c r="A545" t="s">
        <v>1164</v>
      </c>
      <c r="B545">
        <v>70</v>
      </c>
      <c r="C545">
        <v>101</v>
      </c>
      <c r="D545">
        <v>71174</v>
      </c>
      <c r="E545" t="s">
        <v>408</v>
      </c>
      <c r="F545" t="s">
        <v>1165</v>
      </c>
      <c r="G545" t="s">
        <v>113</v>
      </c>
      <c r="H545" t="s">
        <v>421</v>
      </c>
      <c r="I545" t="s">
        <v>315</v>
      </c>
      <c r="J545">
        <v>33</v>
      </c>
      <c r="K545" t="s">
        <v>255</v>
      </c>
      <c r="L545" t="s">
        <v>51</v>
      </c>
      <c r="M545">
        <v>0.25</v>
      </c>
      <c r="N545" t="s">
        <v>954</v>
      </c>
      <c r="O545" t="s">
        <v>113</v>
      </c>
      <c r="P545" t="s">
        <v>418</v>
      </c>
      <c r="Q545" t="s">
        <v>954</v>
      </c>
      <c r="R545" t="s">
        <v>113</v>
      </c>
      <c r="S545" t="s">
        <v>418</v>
      </c>
    </row>
    <row r="546" spans="1:19" x14ac:dyDescent="0.3">
      <c r="A546" t="s">
        <v>1164</v>
      </c>
      <c r="B546">
        <v>70</v>
      </c>
      <c r="C546">
        <v>101</v>
      </c>
      <c r="D546">
        <v>71174</v>
      </c>
      <c r="E546" t="s">
        <v>408</v>
      </c>
      <c r="F546" t="s">
        <v>1165</v>
      </c>
      <c r="G546" t="s">
        <v>113</v>
      </c>
      <c r="H546" t="s">
        <v>417</v>
      </c>
      <c r="I546" t="s">
        <v>425</v>
      </c>
      <c r="J546">
        <v>41</v>
      </c>
      <c r="K546" t="s">
        <v>606</v>
      </c>
      <c r="L546" t="s">
        <v>607</v>
      </c>
      <c r="M546">
        <v>1</v>
      </c>
      <c r="N546" t="s">
        <v>954</v>
      </c>
      <c r="O546" t="s">
        <v>113</v>
      </c>
      <c r="P546" t="s">
        <v>418</v>
      </c>
      <c r="Q546" t="s">
        <v>954</v>
      </c>
      <c r="R546" t="s">
        <v>113</v>
      </c>
      <c r="S546" t="s">
        <v>418</v>
      </c>
    </row>
    <row r="547" spans="1:19" x14ac:dyDescent="0.3">
      <c r="A547" t="s">
        <v>1164</v>
      </c>
      <c r="B547">
        <v>70</v>
      </c>
      <c r="C547">
        <v>101</v>
      </c>
      <c r="D547">
        <v>71174</v>
      </c>
      <c r="E547" t="s">
        <v>408</v>
      </c>
      <c r="F547" t="s">
        <v>1165</v>
      </c>
      <c r="G547" t="s">
        <v>113</v>
      </c>
      <c r="H547" t="s">
        <v>417</v>
      </c>
      <c r="I547" t="s">
        <v>423</v>
      </c>
      <c r="J547">
        <v>287</v>
      </c>
      <c r="K547" t="s">
        <v>223</v>
      </c>
      <c r="L547" t="s">
        <v>224</v>
      </c>
      <c r="M547">
        <v>0.25</v>
      </c>
      <c r="N547" t="s">
        <v>954</v>
      </c>
      <c r="O547" t="s">
        <v>113</v>
      </c>
      <c r="P547" t="s">
        <v>418</v>
      </c>
      <c r="Q547" t="s">
        <v>954</v>
      </c>
      <c r="R547" t="s">
        <v>113</v>
      </c>
      <c r="S547" t="s">
        <v>418</v>
      </c>
    </row>
    <row r="548" spans="1:19" x14ac:dyDescent="0.3">
      <c r="A548" t="s">
        <v>1164</v>
      </c>
      <c r="B548">
        <v>70</v>
      </c>
      <c r="C548">
        <v>101</v>
      </c>
      <c r="D548">
        <v>71174</v>
      </c>
      <c r="E548" t="s">
        <v>408</v>
      </c>
      <c r="F548" t="s">
        <v>1165</v>
      </c>
      <c r="G548" t="s">
        <v>113</v>
      </c>
      <c r="H548" t="s">
        <v>417</v>
      </c>
      <c r="I548" t="s">
        <v>423</v>
      </c>
      <c r="J548">
        <v>288</v>
      </c>
      <c r="K548" t="s">
        <v>248</v>
      </c>
      <c r="L548" t="s">
        <v>249</v>
      </c>
      <c r="M548">
        <v>0</v>
      </c>
      <c r="N548" t="s">
        <v>954</v>
      </c>
      <c r="O548" t="s">
        <v>113</v>
      </c>
      <c r="P548" t="s">
        <v>418</v>
      </c>
      <c r="Q548" t="s">
        <v>954</v>
      </c>
      <c r="R548" t="s">
        <v>113</v>
      </c>
      <c r="S548" t="s">
        <v>418</v>
      </c>
    </row>
    <row r="549" spans="1:19" x14ac:dyDescent="0.3">
      <c r="A549" t="s">
        <v>1164</v>
      </c>
      <c r="B549">
        <v>70</v>
      </c>
      <c r="C549">
        <v>101</v>
      </c>
      <c r="D549">
        <v>71174</v>
      </c>
      <c r="E549" t="s">
        <v>408</v>
      </c>
      <c r="F549" t="s">
        <v>1165</v>
      </c>
      <c r="G549" t="s">
        <v>113</v>
      </c>
      <c r="H549" t="s">
        <v>430</v>
      </c>
      <c r="I549" t="s">
        <v>423</v>
      </c>
      <c r="J549">
        <v>86</v>
      </c>
      <c r="K549" t="s">
        <v>228</v>
      </c>
      <c r="L549" t="s">
        <v>202</v>
      </c>
      <c r="M549">
        <v>0.5</v>
      </c>
      <c r="N549" t="s">
        <v>954</v>
      </c>
      <c r="O549" t="s">
        <v>113</v>
      </c>
      <c r="P549" t="s">
        <v>418</v>
      </c>
      <c r="Q549" t="s">
        <v>954</v>
      </c>
      <c r="R549" t="s">
        <v>113</v>
      </c>
      <c r="S549" t="s">
        <v>418</v>
      </c>
    </row>
    <row r="550" spans="1:19" x14ac:dyDescent="0.3">
      <c r="A550" t="s">
        <v>1164</v>
      </c>
      <c r="B550">
        <v>70</v>
      </c>
      <c r="C550">
        <v>101</v>
      </c>
      <c r="D550">
        <v>71174</v>
      </c>
      <c r="E550" t="s">
        <v>408</v>
      </c>
      <c r="F550" t="s">
        <v>1165</v>
      </c>
      <c r="G550" t="s">
        <v>113</v>
      </c>
      <c r="H550" t="s">
        <v>430</v>
      </c>
      <c r="I550" t="s">
        <v>423</v>
      </c>
      <c r="J550">
        <v>86</v>
      </c>
      <c r="K550" t="s">
        <v>229</v>
      </c>
      <c r="L550" t="s">
        <v>204</v>
      </c>
      <c r="M550">
        <v>0.5</v>
      </c>
      <c r="N550" t="s">
        <v>954</v>
      </c>
      <c r="O550" t="s">
        <v>113</v>
      </c>
      <c r="P550" t="s">
        <v>418</v>
      </c>
      <c r="Q550" t="s">
        <v>954</v>
      </c>
      <c r="R550" t="s">
        <v>113</v>
      </c>
      <c r="S550" t="s">
        <v>418</v>
      </c>
    </row>
    <row r="551" spans="1:19" x14ac:dyDescent="0.3">
      <c r="A551" t="s">
        <v>1164</v>
      </c>
      <c r="B551">
        <v>70</v>
      </c>
      <c r="C551">
        <v>101</v>
      </c>
      <c r="D551">
        <v>71174</v>
      </c>
      <c r="E551" t="s">
        <v>408</v>
      </c>
      <c r="F551" t="s">
        <v>1165</v>
      </c>
      <c r="G551" t="s">
        <v>113</v>
      </c>
      <c r="H551" t="s">
        <v>417</v>
      </c>
      <c r="I551" t="s">
        <v>423</v>
      </c>
      <c r="J551">
        <v>98</v>
      </c>
      <c r="K551" t="s">
        <v>274</v>
      </c>
      <c r="L551" t="s">
        <v>160</v>
      </c>
      <c r="M551">
        <v>0</v>
      </c>
      <c r="N551" t="s">
        <v>954</v>
      </c>
      <c r="O551" t="s">
        <v>113</v>
      </c>
      <c r="P551" t="s">
        <v>418</v>
      </c>
      <c r="Q551" t="s">
        <v>954</v>
      </c>
      <c r="R551" t="s">
        <v>113</v>
      </c>
      <c r="S551" t="s">
        <v>418</v>
      </c>
    </row>
    <row r="552" spans="1:19" x14ac:dyDescent="0.3">
      <c r="A552" t="s">
        <v>1164</v>
      </c>
      <c r="B552">
        <v>70</v>
      </c>
      <c r="C552">
        <v>101</v>
      </c>
      <c r="D552">
        <v>71174</v>
      </c>
      <c r="E552" t="s">
        <v>408</v>
      </c>
      <c r="F552" t="s">
        <v>1165</v>
      </c>
      <c r="G552" t="s">
        <v>113</v>
      </c>
      <c r="H552" t="s">
        <v>417</v>
      </c>
      <c r="I552" t="s">
        <v>423</v>
      </c>
      <c r="J552">
        <v>83</v>
      </c>
      <c r="K552" t="s">
        <v>231</v>
      </c>
      <c r="L552" t="s">
        <v>87</v>
      </c>
      <c r="M552">
        <v>0</v>
      </c>
      <c r="N552" t="s">
        <v>954</v>
      </c>
      <c r="O552" t="s">
        <v>113</v>
      </c>
      <c r="P552" t="s">
        <v>418</v>
      </c>
      <c r="Q552" t="s">
        <v>954</v>
      </c>
      <c r="R552" t="s">
        <v>113</v>
      </c>
      <c r="S552" t="s">
        <v>418</v>
      </c>
    </row>
    <row r="553" spans="1:19" x14ac:dyDescent="0.3">
      <c r="A553" t="s">
        <v>1164</v>
      </c>
      <c r="B553">
        <v>70</v>
      </c>
      <c r="C553">
        <v>101</v>
      </c>
      <c r="D553">
        <v>71174</v>
      </c>
      <c r="E553" t="s">
        <v>408</v>
      </c>
      <c r="F553" t="s">
        <v>1165</v>
      </c>
      <c r="G553" t="s">
        <v>113</v>
      </c>
      <c r="H553" t="s">
        <v>417</v>
      </c>
      <c r="I553" t="s">
        <v>423</v>
      </c>
      <c r="J553">
        <v>83</v>
      </c>
      <c r="K553" t="s">
        <v>233</v>
      </c>
      <c r="L553" t="s">
        <v>91</v>
      </c>
      <c r="M553">
        <v>0</v>
      </c>
      <c r="N553" t="s">
        <v>954</v>
      </c>
      <c r="O553" t="s">
        <v>113</v>
      </c>
      <c r="P553" t="s">
        <v>418</v>
      </c>
      <c r="Q553" t="s">
        <v>954</v>
      </c>
      <c r="R553" t="s">
        <v>113</v>
      </c>
      <c r="S553" t="s">
        <v>418</v>
      </c>
    </row>
    <row r="554" spans="1:19" x14ac:dyDescent="0.3">
      <c r="A554" t="s">
        <v>1164</v>
      </c>
      <c r="B554">
        <v>70</v>
      </c>
      <c r="C554">
        <v>101</v>
      </c>
      <c r="D554">
        <v>71174</v>
      </c>
      <c r="E554" t="s">
        <v>408</v>
      </c>
      <c r="F554" t="s">
        <v>1165</v>
      </c>
      <c r="G554" t="s">
        <v>113</v>
      </c>
      <c r="H554" t="s">
        <v>417</v>
      </c>
      <c r="I554" t="s">
        <v>423</v>
      </c>
      <c r="J554">
        <v>98</v>
      </c>
      <c r="K554" t="s">
        <v>253</v>
      </c>
      <c r="L554" t="s">
        <v>131</v>
      </c>
      <c r="M554">
        <v>0</v>
      </c>
      <c r="N554" t="s">
        <v>954</v>
      </c>
      <c r="O554" t="s">
        <v>113</v>
      </c>
      <c r="P554" t="s">
        <v>418</v>
      </c>
      <c r="Q554" t="s">
        <v>954</v>
      </c>
      <c r="R554" t="s">
        <v>113</v>
      </c>
      <c r="S554" t="s">
        <v>418</v>
      </c>
    </row>
    <row r="555" spans="1:19" x14ac:dyDescent="0.3">
      <c r="A555" t="s">
        <v>1164</v>
      </c>
      <c r="B555">
        <v>70</v>
      </c>
      <c r="C555">
        <v>101</v>
      </c>
      <c r="D555">
        <v>71174</v>
      </c>
      <c r="E555" t="s">
        <v>408</v>
      </c>
      <c r="F555" t="s">
        <v>1165</v>
      </c>
      <c r="G555" t="s">
        <v>113</v>
      </c>
      <c r="H555" t="s">
        <v>417</v>
      </c>
      <c r="I555" t="s">
        <v>423</v>
      </c>
      <c r="J555">
        <v>98</v>
      </c>
      <c r="K555" t="s">
        <v>216</v>
      </c>
      <c r="L555" t="s">
        <v>96</v>
      </c>
      <c r="M555">
        <v>0</v>
      </c>
      <c r="N555" t="s">
        <v>954</v>
      </c>
      <c r="O555" t="s">
        <v>113</v>
      </c>
      <c r="P555" t="s">
        <v>418</v>
      </c>
      <c r="Q555" t="s">
        <v>954</v>
      </c>
      <c r="R555" t="s">
        <v>113</v>
      </c>
      <c r="S555" t="s">
        <v>418</v>
      </c>
    </row>
    <row r="556" spans="1:19" x14ac:dyDescent="0.3">
      <c r="A556" t="s">
        <v>1164</v>
      </c>
      <c r="B556">
        <v>70</v>
      </c>
      <c r="C556">
        <v>101</v>
      </c>
      <c r="D556">
        <v>71174</v>
      </c>
      <c r="E556" t="s">
        <v>408</v>
      </c>
      <c r="F556" t="s">
        <v>1165</v>
      </c>
      <c r="G556" t="s">
        <v>113</v>
      </c>
      <c r="H556" t="s">
        <v>417</v>
      </c>
      <c r="I556" t="s">
        <v>423</v>
      </c>
      <c r="J556">
        <v>83</v>
      </c>
      <c r="K556" t="s">
        <v>327</v>
      </c>
      <c r="L556" t="s">
        <v>206</v>
      </c>
      <c r="M556">
        <v>0</v>
      </c>
      <c r="N556" t="s">
        <v>954</v>
      </c>
      <c r="O556" t="s">
        <v>113</v>
      </c>
      <c r="P556" t="s">
        <v>418</v>
      </c>
      <c r="Q556" t="s">
        <v>954</v>
      </c>
      <c r="R556" t="s">
        <v>113</v>
      </c>
      <c r="S556" t="s">
        <v>418</v>
      </c>
    </row>
    <row r="557" spans="1:19" x14ac:dyDescent="0.3">
      <c r="A557" t="s">
        <v>1166</v>
      </c>
      <c r="B557">
        <v>70</v>
      </c>
      <c r="C557">
        <v>101</v>
      </c>
      <c r="D557">
        <v>71176</v>
      </c>
      <c r="E557" t="s">
        <v>408</v>
      </c>
      <c r="F557" t="s">
        <v>1167</v>
      </c>
      <c r="G557" t="s">
        <v>113</v>
      </c>
      <c r="H557" t="s">
        <v>417</v>
      </c>
      <c r="I557" t="s">
        <v>422</v>
      </c>
      <c r="J557">
        <v>50</v>
      </c>
      <c r="K557" t="s">
        <v>212</v>
      </c>
      <c r="L557" t="s">
        <v>11</v>
      </c>
      <c r="M557">
        <v>0.5</v>
      </c>
      <c r="N557" t="s">
        <v>954</v>
      </c>
      <c r="O557" t="s">
        <v>113</v>
      </c>
      <c r="P557" t="s">
        <v>418</v>
      </c>
      <c r="Q557" t="s">
        <v>954</v>
      </c>
      <c r="R557" t="s">
        <v>113</v>
      </c>
      <c r="S557" t="s">
        <v>418</v>
      </c>
    </row>
    <row r="558" spans="1:19" x14ac:dyDescent="0.3">
      <c r="A558" t="s">
        <v>1166</v>
      </c>
      <c r="B558">
        <v>70</v>
      </c>
      <c r="C558">
        <v>101</v>
      </c>
      <c r="D558">
        <v>71176</v>
      </c>
      <c r="E558" t="s">
        <v>408</v>
      </c>
      <c r="F558" t="s">
        <v>1167</v>
      </c>
      <c r="G558" t="s">
        <v>113</v>
      </c>
      <c r="H558" t="s">
        <v>417</v>
      </c>
      <c r="I558" t="s">
        <v>113</v>
      </c>
      <c r="J558">
        <v>4</v>
      </c>
      <c r="K558" t="s">
        <v>213</v>
      </c>
      <c r="L558" t="s">
        <v>24</v>
      </c>
      <c r="M558">
        <v>11</v>
      </c>
      <c r="N558" t="s">
        <v>954</v>
      </c>
      <c r="O558" t="s">
        <v>113</v>
      </c>
      <c r="P558" t="s">
        <v>418</v>
      </c>
      <c r="Q558" t="s">
        <v>954</v>
      </c>
      <c r="R558" t="s">
        <v>113</v>
      </c>
      <c r="S558" t="s">
        <v>418</v>
      </c>
    </row>
    <row r="559" spans="1:19" x14ac:dyDescent="0.3">
      <c r="A559" t="s">
        <v>1166</v>
      </c>
      <c r="B559">
        <v>70</v>
      </c>
      <c r="C559">
        <v>101</v>
      </c>
      <c r="D559">
        <v>71176</v>
      </c>
      <c r="E559" t="s">
        <v>408</v>
      </c>
      <c r="F559" t="s">
        <v>1167</v>
      </c>
      <c r="G559" t="s">
        <v>113</v>
      </c>
      <c r="H559" t="s">
        <v>417</v>
      </c>
      <c r="I559" t="s">
        <v>424</v>
      </c>
      <c r="J559">
        <v>39</v>
      </c>
      <c r="K559" t="s">
        <v>270</v>
      </c>
      <c r="L559" t="s">
        <v>42</v>
      </c>
      <c r="M559">
        <v>0</v>
      </c>
      <c r="N559" t="s">
        <v>954</v>
      </c>
      <c r="O559" t="s">
        <v>113</v>
      </c>
      <c r="P559" t="s">
        <v>418</v>
      </c>
      <c r="Q559" t="s">
        <v>954</v>
      </c>
      <c r="R559" t="s">
        <v>113</v>
      </c>
      <c r="S559" t="s">
        <v>418</v>
      </c>
    </row>
    <row r="560" spans="1:19" x14ac:dyDescent="0.3">
      <c r="A560" t="s">
        <v>1166</v>
      </c>
      <c r="B560">
        <v>70</v>
      </c>
      <c r="C560">
        <v>101</v>
      </c>
      <c r="D560">
        <v>71176</v>
      </c>
      <c r="E560" t="s">
        <v>408</v>
      </c>
      <c r="F560" t="s">
        <v>1167</v>
      </c>
      <c r="G560" t="s">
        <v>113</v>
      </c>
      <c r="H560" t="s">
        <v>417</v>
      </c>
      <c r="I560" t="s">
        <v>423</v>
      </c>
      <c r="J560">
        <v>288</v>
      </c>
      <c r="K560" t="s">
        <v>221</v>
      </c>
      <c r="L560" t="s">
        <v>222</v>
      </c>
      <c r="M560">
        <v>0.25</v>
      </c>
      <c r="N560" t="s">
        <v>954</v>
      </c>
      <c r="O560" t="s">
        <v>113</v>
      </c>
      <c r="P560" t="s">
        <v>418</v>
      </c>
      <c r="Q560" t="s">
        <v>954</v>
      </c>
      <c r="R560" t="s">
        <v>113</v>
      </c>
      <c r="S560" t="s">
        <v>418</v>
      </c>
    </row>
    <row r="561" spans="1:19" x14ac:dyDescent="0.3">
      <c r="A561" t="s">
        <v>1166</v>
      </c>
      <c r="B561">
        <v>70</v>
      </c>
      <c r="C561">
        <v>101</v>
      </c>
      <c r="D561">
        <v>71176</v>
      </c>
      <c r="E561" t="s">
        <v>408</v>
      </c>
      <c r="F561" t="s">
        <v>1167</v>
      </c>
      <c r="G561" t="s">
        <v>113</v>
      </c>
      <c r="H561" t="s">
        <v>417</v>
      </c>
      <c r="I561" t="s">
        <v>423</v>
      </c>
      <c r="J561">
        <v>287</v>
      </c>
      <c r="K561" t="s">
        <v>223</v>
      </c>
      <c r="L561" t="s">
        <v>224</v>
      </c>
      <c r="M561">
        <v>0</v>
      </c>
      <c r="N561" t="s">
        <v>954</v>
      </c>
      <c r="O561" t="s">
        <v>113</v>
      </c>
      <c r="P561" t="s">
        <v>418</v>
      </c>
      <c r="Q561" t="s">
        <v>954</v>
      </c>
      <c r="R561" t="s">
        <v>113</v>
      </c>
      <c r="S561" t="s">
        <v>418</v>
      </c>
    </row>
    <row r="562" spans="1:19" x14ac:dyDescent="0.3">
      <c r="A562" t="s">
        <v>1166</v>
      </c>
      <c r="B562">
        <v>70</v>
      </c>
      <c r="C562">
        <v>101</v>
      </c>
      <c r="D562">
        <v>71176</v>
      </c>
      <c r="E562" t="s">
        <v>408</v>
      </c>
      <c r="F562" t="s">
        <v>1167</v>
      </c>
      <c r="G562" t="s">
        <v>113</v>
      </c>
      <c r="H562" t="s">
        <v>417</v>
      </c>
      <c r="I562" t="s">
        <v>423</v>
      </c>
      <c r="J562">
        <v>287</v>
      </c>
      <c r="K562" t="s">
        <v>246</v>
      </c>
      <c r="L562" t="s">
        <v>247</v>
      </c>
      <c r="M562">
        <v>0</v>
      </c>
      <c r="N562" t="s">
        <v>954</v>
      </c>
      <c r="O562" t="s">
        <v>113</v>
      </c>
      <c r="P562" t="s">
        <v>418</v>
      </c>
      <c r="Q562" t="s">
        <v>954</v>
      </c>
      <c r="R562" t="s">
        <v>113</v>
      </c>
      <c r="S562" t="s">
        <v>418</v>
      </c>
    </row>
    <row r="563" spans="1:19" x14ac:dyDescent="0.3">
      <c r="A563" t="s">
        <v>1166</v>
      </c>
      <c r="B563">
        <v>70</v>
      </c>
      <c r="C563">
        <v>101</v>
      </c>
      <c r="D563">
        <v>71176</v>
      </c>
      <c r="E563" t="s">
        <v>408</v>
      </c>
      <c r="F563" t="s">
        <v>1167</v>
      </c>
      <c r="G563" t="s">
        <v>113</v>
      </c>
      <c r="H563" t="s">
        <v>417</v>
      </c>
      <c r="I563" t="s">
        <v>423</v>
      </c>
      <c r="J563">
        <v>286</v>
      </c>
      <c r="K563" t="s">
        <v>226</v>
      </c>
      <c r="L563" t="s">
        <v>69</v>
      </c>
      <c r="M563">
        <v>0</v>
      </c>
      <c r="N563" t="s">
        <v>954</v>
      </c>
      <c r="O563" t="s">
        <v>113</v>
      </c>
      <c r="P563" t="s">
        <v>418</v>
      </c>
      <c r="Q563" t="s">
        <v>954</v>
      </c>
      <c r="R563" t="s">
        <v>113</v>
      </c>
      <c r="S563" t="s">
        <v>418</v>
      </c>
    </row>
    <row r="564" spans="1:19" x14ac:dyDescent="0.3">
      <c r="A564" t="s">
        <v>1166</v>
      </c>
      <c r="B564">
        <v>70</v>
      </c>
      <c r="C564">
        <v>101</v>
      </c>
      <c r="D564">
        <v>71176</v>
      </c>
      <c r="E564" t="s">
        <v>408</v>
      </c>
      <c r="F564" t="s">
        <v>1167</v>
      </c>
      <c r="G564" t="s">
        <v>113</v>
      </c>
      <c r="H564" t="s">
        <v>417</v>
      </c>
      <c r="I564" t="s">
        <v>423</v>
      </c>
      <c r="J564">
        <v>293</v>
      </c>
      <c r="K564" t="s">
        <v>250</v>
      </c>
      <c r="L564" t="s">
        <v>74</v>
      </c>
      <c r="M564">
        <v>0</v>
      </c>
      <c r="N564" t="s">
        <v>954</v>
      </c>
      <c r="O564" t="s">
        <v>113</v>
      </c>
      <c r="P564" t="s">
        <v>418</v>
      </c>
      <c r="Q564" t="s">
        <v>954</v>
      </c>
      <c r="R564" t="s">
        <v>113</v>
      </c>
      <c r="S564" t="s">
        <v>418</v>
      </c>
    </row>
    <row r="565" spans="1:19" x14ac:dyDescent="0.3">
      <c r="A565" t="s">
        <v>1166</v>
      </c>
      <c r="B565">
        <v>70</v>
      </c>
      <c r="C565">
        <v>101</v>
      </c>
      <c r="D565">
        <v>71176</v>
      </c>
      <c r="E565" t="s">
        <v>408</v>
      </c>
      <c r="F565" t="s">
        <v>1167</v>
      </c>
      <c r="G565" t="s">
        <v>113</v>
      </c>
      <c r="H565" t="s">
        <v>417</v>
      </c>
      <c r="I565" t="s">
        <v>423</v>
      </c>
      <c r="J565">
        <v>293</v>
      </c>
      <c r="K565" t="s">
        <v>342</v>
      </c>
      <c r="L565" t="s">
        <v>75</v>
      </c>
      <c r="M565">
        <v>0</v>
      </c>
      <c r="N565" t="s">
        <v>954</v>
      </c>
      <c r="O565" t="s">
        <v>113</v>
      </c>
      <c r="P565" t="s">
        <v>418</v>
      </c>
      <c r="Q565" t="s">
        <v>954</v>
      </c>
      <c r="R565" t="s">
        <v>113</v>
      </c>
      <c r="S565" t="s">
        <v>418</v>
      </c>
    </row>
    <row r="566" spans="1:19" x14ac:dyDescent="0.3">
      <c r="A566" t="s">
        <v>1166</v>
      </c>
      <c r="B566">
        <v>70</v>
      </c>
      <c r="C566">
        <v>101</v>
      </c>
      <c r="D566">
        <v>71176</v>
      </c>
      <c r="E566" t="s">
        <v>408</v>
      </c>
      <c r="F566" t="s">
        <v>1167</v>
      </c>
      <c r="G566" t="s">
        <v>113</v>
      </c>
      <c r="H566" t="s">
        <v>417</v>
      </c>
      <c r="I566" t="s">
        <v>423</v>
      </c>
      <c r="J566">
        <v>293</v>
      </c>
      <c r="K566" t="s">
        <v>339</v>
      </c>
      <c r="L566" t="s">
        <v>79</v>
      </c>
      <c r="M566">
        <v>0</v>
      </c>
      <c r="N566" t="s">
        <v>954</v>
      </c>
      <c r="O566" t="s">
        <v>113</v>
      </c>
      <c r="P566" t="s">
        <v>418</v>
      </c>
      <c r="Q566" t="s">
        <v>954</v>
      </c>
      <c r="R566" t="s">
        <v>113</v>
      </c>
      <c r="S566" t="s">
        <v>418</v>
      </c>
    </row>
    <row r="567" spans="1:19" x14ac:dyDescent="0.3">
      <c r="A567" t="s">
        <v>1166</v>
      </c>
      <c r="B567">
        <v>70</v>
      </c>
      <c r="C567">
        <v>101</v>
      </c>
      <c r="D567">
        <v>71176</v>
      </c>
      <c r="E567" t="s">
        <v>408</v>
      </c>
      <c r="F567" t="s">
        <v>1167</v>
      </c>
      <c r="G567" t="s">
        <v>113</v>
      </c>
      <c r="H567" t="s">
        <v>417</v>
      </c>
      <c r="I567" t="s">
        <v>423</v>
      </c>
      <c r="J567">
        <v>83</v>
      </c>
      <c r="K567" t="s">
        <v>231</v>
      </c>
      <c r="L567" t="s">
        <v>87</v>
      </c>
      <c r="M567">
        <v>0</v>
      </c>
      <c r="N567" t="s">
        <v>954</v>
      </c>
      <c r="O567" t="s">
        <v>113</v>
      </c>
      <c r="P567" t="s">
        <v>418</v>
      </c>
      <c r="Q567" t="s">
        <v>954</v>
      </c>
      <c r="R567" t="s">
        <v>113</v>
      </c>
      <c r="S567" t="s">
        <v>418</v>
      </c>
    </row>
    <row r="568" spans="1:19" x14ac:dyDescent="0.3">
      <c r="A568" t="s">
        <v>1166</v>
      </c>
      <c r="B568">
        <v>70</v>
      </c>
      <c r="C568">
        <v>101</v>
      </c>
      <c r="D568">
        <v>71176</v>
      </c>
      <c r="E568" t="s">
        <v>408</v>
      </c>
      <c r="F568" t="s">
        <v>1167</v>
      </c>
      <c r="G568" t="s">
        <v>113</v>
      </c>
      <c r="H568" t="s">
        <v>417</v>
      </c>
      <c r="I568" t="s">
        <v>423</v>
      </c>
      <c r="J568">
        <v>98</v>
      </c>
      <c r="K568" t="s">
        <v>234</v>
      </c>
      <c r="L568" t="s">
        <v>92</v>
      </c>
      <c r="M568">
        <v>0</v>
      </c>
      <c r="N568" t="s">
        <v>954</v>
      </c>
      <c r="O568" t="s">
        <v>113</v>
      </c>
      <c r="P568" t="s">
        <v>418</v>
      </c>
      <c r="Q568" t="s">
        <v>954</v>
      </c>
      <c r="R568" t="s">
        <v>113</v>
      </c>
      <c r="S568" t="s">
        <v>418</v>
      </c>
    </row>
    <row r="569" spans="1:19" x14ac:dyDescent="0.3">
      <c r="A569" t="s">
        <v>1166</v>
      </c>
      <c r="B569">
        <v>70</v>
      </c>
      <c r="C569">
        <v>101</v>
      </c>
      <c r="D569">
        <v>71176</v>
      </c>
      <c r="E569" t="s">
        <v>408</v>
      </c>
      <c r="F569" t="s">
        <v>1167</v>
      </c>
      <c r="G569" t="s">
        <v>113</v>
      </c>
      <c r="H569" t="s">
        <v>417</v>
      </c>
      <c r="I569" t="s">
        <v>423</v>
      </c>
      <c r="J569">
        <v>98</v>
      </c>
      <c r="K569" t="s">
        <v>216</v>
      </c>
      <c r="L569" t="s">
        <v>96</v>
      </c>
      <c r="M569">
        <v>0</v>
      </c>
      <c r="N569" t="s">
        <v>954</v>
      </c>
      <c r="O569" t="s">
        <v>113</v>
      </c>
      <c r="P569" t="s">
        <v>418</v>
      </c>
      <c r="Q569" t="s">
        <v>954</v>
      </c>
      <c r="R569" t="s">
        <v>113</v>
      </c>
      <c r="S569" t="s">
        <v>418</v>
      </c>
    </row>
    <row r="570" spans="1:19" x14ac:dyDescent="0.3">
      <c r="A570" t="s">
        <v>971</v>
      </c>
      <c r="B570">
        <v>70</v>
      </c>
      <c r="C570">
        <v>101</v>
      </c>
      <c r="D570">
        <v>71177</v>
      </c>
      <c r="E570" t="s">
        <v>408</v>
      </c>
      <c r="F570" t="s">
        <v>972</v>
      </c>
      <c r="G570" t="s">
        <v>115</v>
      </c>
      <c r="H570" t="s">
        <v>409</v>
      </c>
      <c r="I570" t="s">
        <v>422</v>
      </c>
      <c r="J570">
        <v>2</v>
      </c>
      <c r="K570" t="s">
        <v>217</v>
      </c>
      <c r="L570" t="s">
        <v>8</v>
      </c>
      <c r="M570">
        <v>0</v>
      </c>
      <c r="N570" t="s">
        <v>954</v>
      </c>
      <c r="O570" t="s">
        <v>115</v>
      </c>
      <c r="P570" t="s">
        <v>380</v>
      </c>
      <c r="Q570" t="s">
        <v>954</v>
      </c>
      <c r="R570" t="s">
        <v>115</v>
      </c>
      <c r="S570" t="s">
        <v>380</v>
      </c>
    </row>
    <row r="571" spans="1:19" x14ac:dyDescent="0.3">
      <c r="A571" t="s">
        <v>971</v>
      </c>
      <c r="B571">
        <v>70</v>
      </c>
      <c r="C571">
        <v>101</v>
      </c>
      <c r="D571">
        <v>71177</v>
      </c>
      <c r="E571" t="s">
        <v>408</v>
      </c>
      <c r="F571" t="s">
        <v>972</v>
      </c>
      <c r="G571" t="s">
        <v>115</v>
      </c>
      <c r="H571" t="s">
        <v>409</v>
      </c>
      <c r="I571" t="s">
        <v>423</v>
      </c>
      <c r="J571">
        <v>50</v>
      </c>
      <c r="K571" t="s">
        <v>237</v>
      </c>
      <c r="L571" t="s">
        <v>13</v>
      </c>
      <c r="M571">
        <v>1</v>
      </c>
      <c r="N571" t="s">
        <v>954</v>
      </c>
      <c r="O571" t="s">
        <v>115</v>
      </c>
      <c r="P571" t="s">
        <v>380</v>
      </c>
      <c r="Q571" t="s">
        <v>954</v>
      </c>
      <c r="R571" t="s">
        <v>115</v>
      </c>
      <c r="S571" t="s">
        <v>380</v>
      </c>
    </row>
    <row r="572" spans="1:19" x14ac:dyDescent="0.3">
      <c r="A572" t="s">
        <v>971</v>
      </c>
      <c r="B572">
        <v>70</v>
      </c>
      <c r="C572">
        <v>101</v>
      </c>
      <c r="D572">
        <v>71177</v>
      </c>
      <c r="E572" t="s">
        <v>408</v>
      </c>
      <c r="F572" t="s">
        <v>972</v>
      </c>
      <c r="G572" t="s">
        <v>115</v>
      </c>
      <c r="H572" t="s">
        <v>409</v>
      </c>
      <c r="I572" t="s">
        <v>113</v>
      </c>
      <c r="J572">
        <v>4</v>
      </c>
      <c r="K572" t="s">
        <v>259</v>
      </c>
      <c r="L572" t="s">
        <v>22</v>
      </c>
      <c r="M572">
        <v>0</v>
      </c>
      <c r="N572" t="s">
        <v>954</v>
      </c>
      <c r="O572" t="s">
        <v>115</v>
      </c>
      <c r="P572" t="s">
        <v>380</v>
      </c>
      <c r="Q572" t="s">
        <v>954</v>
      </c>
      <c r="R572" t="s">
        <v>115</v>
      </c>
      <c r="S572" t="s">
        <v>380</v>
      </c>
    </row>
    <row r="573" spans="1:19" x14ac:dyDescent="0.3">
      <c r="A573" t="s">
        <v>971</v>
      </c>
      <c r="B573">
        <v>70</v>
      </c>
      <c r="C573">
        <v>101</v>
      </c>
      <c r="D573">
        <v>71177</v>
      </c>
      <c r="E573" t="s">
        <v>408</v>
      </c>
      <c r="F573" t="s">
        <v>972</v>
      </c>
      <c r="G573" t="s">
        <v>115</v>
      </c>
      <c r="H573" t="s">
        <v>409</v>
      </c>
      <c r="I573" t="s">
        <v>113</v>
      </c>
      <c r="J573">
        <v>4</v>
      </c>
      <c r="K573" t="s">
        <v>213</v>
      </c>
      <c r="L573" t="s">
        <v>24</v>
      </c>
      <c r="M573">
        <v>0</v>
      </c>
      <c r="N573" t="s">
        <v>954</v>
      </c>
      <c r="O573" t="s">
        <v>115</v>
      </c>
      <c r="P573" t="s">
        <v>380</v>
      </c>
      <c r="Q573" t="s">
        <v>954</v>
      </c>
      <c r="R573" t="s">
        <v>115</v>
      </c>
      <c r="S573" t="s">
        <v>380</v>
      </c>
    </row>
    <row r="574" spans="1:19" x14ac:dyDescent="0.3">
      <c r="A574" t="s">
        <v>971</v>
      </c>
      <c r="B574">
        <v>70</v>
      </c>
      <c r="C574">
        <v>101</v>
      </c>
      <c r="D574">
        <v>71177</v>
      </c>
      <c r="E574" t="s">
        <v>408</v>
      </c>
      <c r="F574" t="s">
        <v>972</v>
      </c>
      <c r="G574" t="s">
        <v>115</v>
      </c>
      <c r="H574" t="s">
        <v>409</v>
      </c>
      <c r="I574" t="s">
        <v>422</v>
      </c>
      <c r="J574">
        <v>17</v>
      </c>
      <c r="K574" t="s">
        <v>214</v>
      </c>
      <c r="L574" t="s">
        <v>26</v>
      </c>
      <c r="M574">
        <v>0</v>
      </c>
      <c r="N574" t="s">
        <v>954</v>
      </c>
      <c r="O574" t="s">
        <v>115</v>
      </c>
      <c r="P574" t="s">
        <v>380</v>
      </c>
      <c r="Q574" t="s">
        <v>954</v>
      </c>
      <c r="R574" t="s">
        <v>115</v>
      </c>
      <c r="S574" t="s">
        <v>380</v>
      </c>
    </row>
    <row r="575" spans="1:19" x14ac:dyDescent="0.3">
      <c r="A575" t="s">
        <v>971</v>
      </c>
      <c r="B575">
        <v>70</v>
      </c>
      <c r="C575">
        <v>101</v>
      </c>
      <c r="D575">
        <v>71177</v>
      </c>
      <c r="E575" t="s">
        <v>408</v>
      </c>
      <c r="F575" t="s">
        <v>972</v>
      </c>
      <c r="G575" t="s">
        <v>115</v>
      </c>
      <c r="H575" t="s">
        <v>409</v>
      </c>
      <c r="I575" t="s">
        <v>422</v>
      </c>
      <c r="J575">
        <v>46</v>
      </c>
      <c r="K575" t="s">
        <v>241</v>
      </c>
      <c r="L575" t="s">
        <v>32</v>
      </c>
      <c r="M575">
        <v>24</v>
      </c>
      <c r="N575" t="s">
        <v>954</v>
      </c>
      <c r="O575" t="s">
        <v>115</v>
      </c>
      <c r="P575" t="s">
        <v>380</v>
      </c>
      <c r="Q575" t="s">
        <v>954</v>
      </c>
      <c r="R575" t="s">
        <v>115</v>
      </c>
      <c r="S575" t="s">
        <v>380</v>
      </c>
    </row>
    <row r="576" spans="1:19" x14ac:dyDescent="0.3">
      <c r="A576" t="s">
        <v>971</v>
      </c>
      <c r="B576">
        <v>70</v>
      </c>
      <c r="C576">
        <v>101</v>
      </c>
      <c r="D576">
        <v>71177</v>
      </c>
      <c r="E576" t="s">
        <v>408</v>
      </c>
      <c r="F576" t="s">
        <v>972</v>
      </c>
      <c r="G576" t="s">
        <v>115</v>
      </c>
      <c r="H576" t="s">
        <v>409</v>
      </c>
      <c r="I576" t="s">
        <v>423</v>
      </c>
      <c r="J576">
        <v>286</v>
      </c>
      <c r="K576" t="s">
        <v>378</v>
      </c>
      <c r="L576" t="s">
        <v>68</v>
      </c>
      <c r="M576">
        <v>0</v>
      </c>
      <c r="N576" t="s">
        <v>954</v>
      </c>
      <c r="O576" t="s">
        <v>115</v>
      </c>
      <c r="P576" t="s">
        <v>380</v>
      </c>
      <c r="Q576" t="s">
        <v>954</v>
      </c>
      <c r="R576" t="s">
        <v>115</v>
      </c>
      <c r="S576" t="s">
        <v>380</v>
      </c>
    </row>
    <row r="577" spans="1:19" x14ac:dyDescent="0.3">
      <c r="A577" t="s">
        <v>971</v>
      </c>
      <c r="B577">
        <v>70</v>
      </c>
      <c r="C577">
        <v>101</v>
      </c>
      <c r="D577">
        <v>71177</v>
      </c>
      <c r="E577" t="s">
        <v>408</v>
      </c>
      <c r="F577" t="s">
        <v>972</v>
      </c>
      <c r="G577" t="s">
        <v>115</v>
      </c>
      <c r="H577" t="s">
        <v>409</v>
      </c>
      <c r="I577" t="s">
        <v>423</v>
      </c>
      <c r="J577">
        <v>83</v>
      </c>
      <c r="K577" t="s">
        <v>231</v>
      </c>
      <c r="L577" t="s">
        <v>87</v>
      </c>
      <c r="M577">
        <v>0</v>
      </c>
      <c r="N577" t="s">
        <v>954</v>
      </c>
      <c r="O577" t="s">
        <v>115</v>
      </c>
      <c r="P577" t="s">
        <v>380</v>
      </c>
      <c r="Q577" t="s">
        <v>954</v>
      </c>
      <c r="R577" t="s">
        <v>115</v>
      </c>
      <c r="S577" t="s">
        <v>380</v>
      </c>
    </row>
    <row r="578" spans="1:19" x14ac:dyDescent="0.3">
      <c r="A578" t="s">
        <v>971</v>
      </c>
      <c r="B578">
        <v>70</v>
      </c>
      <c r="C578">
        <v>101</v>
      </c>
      <c r="D578">
        <v>71177</v>
      </c>
      <c r="E578" t="s">
        <v>408</v>
      </c>
      <c r="F578" t="s">
        <v>972</v>
      </c>
      <c r="G578" t="s">
        <v>115</v>
      </c>
      <c r="H578" t="s">
        <v>409</v>
      </c>
      <c r="I578" t="s">
        <v>423</v>
      </c>
      <c r="J578">
        <v>98</v>
      </c>
      <c r="K578" t="s">
        <v>216</v>
      </c>
      <c r="L578" t="s">
        <v>96</v>
      </c>
      <c r="M578">
        <v>0</v>
      </c>
      <c r="N578" t="s">
        <v>954</v>
      </c>
      <c r="O578" t="s">
        <v>115</v>
      </c>
      <c r="P578" t="s">
        <v>380</v>
      </c>
      <c r="Q578" t="s">
        <v>954</v>
      </c>
      <c r="R578" t="s">
        <v>115</v>
      </c>
      <c r="S578" t="s">
        <v>380</v>
      </c>
    </row>
    <row r="579" spans="1:19" x14ac:dyDescent="0.3">
      <c r="A579" t="s">
        <v>973</v>
      </c>
      <c r="B579">
        <v>70</v>
      </c>
      <c r="C579">
        <v>101</v>
      </c>
      <c r="D579">
        <v>71181</v>
      </c>
      <c r="E579" t="s">
        <v>408</v>
      </c>
      <c r="F579" t="s">
        <v>974</v>
      </c>
      <c r="G579" t="s">
        <v>113</v>
      </c>
      <c r="H579" t="s">
        <v>409</v>
      </c>
      <c r="I579" t="s">
        <v>423</v>
      </c>
      <c r="J579">
        <v>50</v>
      </c>
      <c r="K579" t="s">
        <v>237</v>
      </c>
      <c r="L579" t="s">
        <v>13</v>
      </c>
      <c r="M579">
        <v>1</v>
      </c>
      <c r="N579" t="s">
        <v>954</v>
      </c>
      <c r="O579" t="s">
        <v>113</v>
      </c>
      <c r="P579" t="s">
        <v>380</v>
      </c>
      <c r="Q579" t="s">
        <v>954</v>
      </c>
      <c r="R579" t="s">
        <v>113</v>
      </c>
      <c r="S579" t="s">
        <v>380</v>
      </c>
    </row>
    <row r="580" spans="1:19" x14ac:dyDescent="0.3">
      <c r="A580" t="s">
        <v>973</v>
      </c>
      <c r="B580">
        <v>70</v>
      </c>
      <c r="C580">
        <v>101</v>
      </c>
      <c r="D580">
        <v>71181</v>
      </c>
      <c r="E580" t="s">
        <v>408</v>
      </c>
      <c r="F580" t="s">
        <v>974</v>
      </c>
      <c r="G580" t="s">
        <v>113</v>
      </c>
      <c r="H580" t="s">
        <v>409</v>
      </c>
      <c r="I580" t="s">
        <v>422</v>
      </c>
      <c r="J580">
        <v>46</v>
      </c>
      <c r="K580" t="s">
        <v>241</v>
      </c>
      <c r="L580" t="s">
        <v>32</v>
      </c>
      <c r="M580">
        <v>8</v>
      </c>
      <c r="N580" t="s">
        <v>954</v>
      </c>
      <c r="O580" t="s">
        <v>113</v>
      </c>
      <c r="P580" t="s">
        <v>380</v>
      </c>
      <c r="Q580" t="s">
        <v>954</v>
      </c>
      <c r="R580" t="s">
        <v>113</v>
      </c>
      <c r="S580" t="s">
        <v>380</v>
      </c>
    </row>
    <row r="581" spans="1:19" x14ac:dyDescent="0.3">
      <c r="A581" t="s">
        <v>973</v>
      </c>
      <c r="B581">
        <v>70</v>
      </c>
      <c r="C581">
        <v>101</v>
      </c>
      <c r="D581">
        <v>71181</v>
      </c>
      <c r="E581" t="s">
        <v>408</v>
      </c>
      <c r="F581" t="s">
        <v>974</v>
      </c>
      <c r="G581" t="s">
        <v>113</v>
      </c>
      <c r="H581" t="s">
        <v>409</v>
      </c>
      <c r="I581" t="s">
        <v>315</v>
      </c>
      <c r="J581">
        <v>32</v>
      </c>
      <c r="K581" t="s">
        <v>254</v>
      </c>
      <c r="L581" t="s">
        <v>45</v>
      </c>
      <c r="M581">
        <v>2</v>
      </c>
      <c r="N581" t="s">
        <v>954</v>
      </c>
      <c r="O581" t="s">
        <v>113</v>
      </c>
      <c r="P581" t="s">
        <v>380</v>
      </c>
      <c r="Q581" t="s">
        <v>954</v>
      </c>
      <c r="R581" t="s">
        <v>113</v>
      </c>
      <c r="S581" t="s">
        <v>380</v>
      </c>
    </row>
    <row r="582" spans="1:19" x14ac:dyDescent="0.3">
      <c r="A582" t="s">
        <v>973</v>
      </c>
      <c r="B582">
        <v>70</v>
      </c>
      <c r="C582">
        <v>101</v>
      </c>
      <c r="D582">
        <v>71181</v>
      </c>
      <c r="E582" t="s">
        <v>408</v>
      </c>
      <c r="F582" t="s">
        <v>974</v>
      </c>
      <c r="G582" t="s">
        <v>113</v>
      </c>
      <c r="H582" t="s">
        <v>409</v>
      </c>
      <c r="I582" t="s">
        <v>423</v>
      </c>
      <c r="J582">
        <v>288</v>
      </c>
      <c r="K582" t="s">
        <v>221</v>
      </c>
      <c r="L582" t="s">
        <v>222</v>
      </c>
      <c r="M582">
        <v>0</v>
      </c>
      <c r="N582" t="s">
        <v>954</v>
      </c>
      <c r="O582" t="s">
        <v>113</v>
      </c>
      <c r="P582" t="s">
        <v>380</v>
      </c>
      <c r="Q582" t="s">
        <v>954</v>
      </c>
      <c r="R582" t="s">
        <v>113</v>
      </c>
      <c r="S582" t="s">
        <v>380</v>
      </c>
    </row>
    <row r="583" spans="1:19" x14ac:dyDescent="0.3">
      <c r="A583" t="s">
        <v>973</v>
      </c>
      <c r="B583">
        <v>70</v>
      </c>
      <c r="C583">
        <v>101</v>
      </c>
      <c r="D583">
        <v>71181</v>
      </c>
      <c r="E583" t="s">
        <v>408</v>
      </c>
      <c r="F583" t="s">
        <v>974</v>
      </c>
      <c r="G583" t="s">
        <v>113</v>
      </c>
      <c r="H583" t="s">
        <v>409</v>
      </c>
      <c r="I583" t="s">
        <v>423</v>
      </c>
      <c r="J583">
        <v>287</v>
      </c>
      <c r="K583" t="s">
        <v>246</v>
      </c>
      <c r="L583" t="s">
        <v>247</v>
      </c>
      <c r="M583">
        <v>0</v>
      </c>
      <c r="N583" t="s">
        <v>954</v>
      </c>
      <c r="O583" t="s">
        <v>113</v>
      </c>
      <c r="P583" t="s">
        <v>380</v>
      </c>
      <c r="Q583" t="s">
        <v>954</v>
      </c>
      <c r="R583" t="s">
        <v>113</v>
      </c>
      <c r="S583" t="s">
        <v>380</v>
      </c>
    </row>
    <row r="584" spans="1:19" x14ac:dyDescent="0.3">
      <c r="A584" t="s">
        <v>973</v>
      </c>
      <c r="B584">
        <v>70</v>
      </c>
      <c r="C584">
        <v>101</v>
      </c>
      <c r="D584">
        <v>71181</v>
      </c>
      <c r="E584" t="s">
        <v>408</v>
      </c>
      <c r="F584" t="s">
        <v>974</v>
      </c>
      <c r="G584" t="s">
        <v>113</v>
      </c>
      <c r="H584" t="s">
        <v>409</v>
      </c>
      <c r="I584" t="s">
        <v>423</v>
      </c>
      <c r="J584">
        <v>98</v>
      </c>
      <c r="K584" t="s">
        <v>345</v>
      </c>
      <c r="L584" t="s">
        <v>83</v>
      </c>
      <c r="M584">
        <v>0</v>
      </c>
      <c r="N584" t="s">
        <v>954</v>
      </c>
      <c r="O584" t="s">
        <v>113</v>
      </c>
      <c r="P584" t="s">
        <v>380</v>
      </c>
      <c r="Q584" t="s">
        <v>954</v>
      </c>
      <c r="R584" t="s">
        <v>113</v>
      </c>
      <c r="S584" t="s">
        <v>380</v>
      </c>
    </row>
    <row r="585" spans="1:19" x14ac:dyDescent="0.3">
      <c r="A585" t="s">
        <v>973</v>
      </c>
      <c r="B585">
        <v>70</v>
      </c>
      <c r="C585">
        <v>101</v>
      </c>
      <c r="D585">
        <v>71181</v>
      </c>
      <c r="E585" t="s">
        <v>408</v>
      </c>
      <c r="F585" t="s">
        <v>974</v>
      </c>
      <c r="G585" t="s">
        <v>113</v>
      </c>
      <c r="H585" t="s">
        <v>409</v>
      </c>
      <c r="I585" t="s">
        <v>423</v>
      </c>
      <c r="J585">
        <v>98</v>
      </c>
      <c r="K585" t="s">
        <v>273</v>
      </c>
      <c r="L585" t="s">
        <v>85</v>
      </c>
      <c r="M585">
        <v>0</v>
      </c>
      <c r="N585" t="s">
        <v>954</v>
      </c>
      <c r="O585" t="s">
        <v>113</v>
      </c>
      <c r="P585" t="s">
        <v>380</v>
      </c>
      <c r="Q585" t="s">
        <v>954</v>
      </c>
      <c r="R585" t="s">
        <v>113</v>
      </c>
      <c r="S585" t="s">
        <v>380</v>
      </c>
    </row>
    <row r="586" spans="1:19" x14ac:dyDescent="0.3">
      <c r="A586" t="s">
        <v>973</v>
      </c>
      <c r="B586">
        <v>70</v>
      </c>
      <c r="C586">
        <v>101</v>
      </c>
      <c r="D586">
        <v>71181</v>
      </c>
      <c r="E586" t="s">
        <v>408</v>
      </c>
      <c r="F586" t="s">
        <v>974</v>
      </c>
      <c r="G586" t="s">
        <v>113</v>
      </c>
      <c r="H586" t="s">
        <v>409</v>
      </c>
      <c r="I586" t="s">
        <v>422</v>
      </c>
      <c r="J586">
        <v>98</v>
      </c>
      <c r="K586" t="s">
        <v>215</v>
      </c>
      <c r="L586" t="s">
        <v>95</v>
      </c>
      <c r="M586">
        <v>0</v>
      </c>
      <c r="N586" t="s">
        <v>954</v>
      </c>
      <c r="O586" t="s">
        <v>113</v>
      </c>
      <c r="P586" t="s">
        <v>380</v>
      </c>
      <c r="Q586" t="s">
        <v>954</v>
      </c>
      <c r="R586" t="s">
        <v>113</v>
      </c>
      <c r="S586" t="s">
        <v>380</v>
      </c>
    </row>
    <row r="587" spans="1:19" x14ac:dyDescent="0.3">
      <c r="A587" t="s">
        <v>973</v>
      </c>
      <c r="B587">
        <v>70</v>
      </c>
      <c r="C587">
        <v>101</v>
      </c>
      <c r="D587">
        <v>71181</v>
      </c>
      <c r="E587" t="s">
        <v>408</v>
      </c>
      <c r="F587" t="s">
        <v>974</v>
      </c>
      <c r="G587" t="s">
        <v>113</v>
      </c>
      <c r="H587" t="s">
        <v>409</v>
      </c>
      <c r="I587" t="s">
        <v>423</v>
      </c>
      <c r="J587">
        <v>98</v>
      </c>
      <c r="K587" t="s">
        <v>216</v>
      </c>
      <c r="L587" t="s">
        <v>96</v>
      </c>
      <c r="M587">
        <v>0</v>
      </c>
      <c r="N587" t="s">
        <v>954</v>
      </c>
      <c r="O587" t="s">
        <v>113</v>
      </c>
      <c r="P587" t="s">
        <v>380</v>
      </c>
      <c r="Q587" t="s">
        <v>954</v>
      </c>
      <c r="R587" t="s">
        <v>113</v>
      </c>
      <c r="S587" t="s">
        <v>380</v>
      </c>
    </row>
    <row r="588" spans="1:19" x14ac:dyDescent="0.3">
      <c r="A588" t="s">
        <v>1168</v>
      </c>
      <c r="B588">
        <v>70</v>
      </c>
      <c r="C588">
        <v>101</v>
      </c>
      <c r="D588">
        <v>71182</v>
      </c>
      <c r="E588" t="s">
        <v>408</v>
      </c>
      <c r="F588" t="s">
        <v>1169</v>
      </c>
      <c r="G588" t="s">
        <v>113</v>
      </c>
      <c r="H588" t="s">
        <v>417</v>
      </c>
      <c r="I588" t="s">
        <v>315</v>
      </c>
      <c r="J588">
        <v>32</v>
      </c>
      <c r="K588" t="s">
        <v>554</v>
      </c>
      <c r="L588" t="s">
        <v>555</v>
      </c>
      <c r="M588">
        <v>1.5</v>
      </c>
      <c r="N588" t="s">
        <v>954</v>
      </c>
      <c r="O588" t="s">
        <v>113</v>
      </c>
      <c r="P588" t="s">
        <v>418</v>
      </c>
      <c r="Q588" t="s">
        <v>954</v>
      </c>
      <c r="R588" t="s">
        <v>113</v>
      </c>
      <c r="S588" t="s">
        <v>418</v>
      </c>
    </row>
    <row r="589" spans="1:19" x14ac:dyDescent="0.3">
      <c r="A589" t="s">
        <v>1168</v>
      </c>
      <c r="B589">
        <v>70</v>
      </c>
      <c r="C589">
        <v>101</v>
      </c>
      <c r="D589">
        <v>71182</v>
      </c>
      <c r="E589" t="s">
        <v>408</v>
      </c>
      <c r="F589" t="s">
        <v>1169</v>
      </c>
      <c r="G589" t="s">
        <v>113</v>
      </c>
      <c r="H589" t="s">
        <v>417</v>
      </c>
      <c r="I589" t="s">
        <v>315</v>
      </c>
      <c r="J589">
        <v>33</v>
      </c>
      <c r="K589" t="s">
        <v>556</v>
      </c>
      <c r="L589" t="s">
        <v>557</v>
      </c>
      <c r="M589">
        <v>1</v>
      </c>
      <c r="N589" t="s">
        <v>954</v>
      </c>
      <c r="O589" t="s">
        <v>113</v>
      </c>
      <c r="P589" t="s">
        <v>418</v>
      </c>
      <c r="Q589" t="s">
        <v>954</v>
      </c>
      <c r="R589" t="s">
        <v>113</v>
      </c>
      <c r="S589" t="s">
        <v>418</v>
      </c>
    </row>
    <row r="590" spans="1:19" x14ac:dyDescent="0.3">
      <c r="A590" t="s">
        <v>1168</v>
      </c>
      <c r="B590">
        <v>70</v>
      </c>
      <c r="C590">
        <v>101</v>
      </c>
      <c r="D590">
        <v>71182</v>
      </c>
      <c r="E590" t="s">
        <v>408</v>
      </c>
      <c r="F590" t="s">
        <v>1169</v>
      </c>
      <c r="G590" t="s">
        <v>113</v>
      </c>
      <c r="H590" t="s">
        <v>417</v>
      </c>
      <c r="I590" t="s">
        <v>423</v>
      </c>
      <c r="J590">
        <v>288</v>
      </c>
      <c r="K590" t="s">
        <v>221</v>
      </c>
      <c r="L590" t="s">
        <v>222</v>
      </c>
      <c r="M590">
        <v>0</v>
      </c>
      <c r="N590" t="s">
        <v>954</v>
      </c>
      <c r="O590" t="s">
        <v>113</v>
      </c>
      <c r="P590" t="s">
        <v>418</v>
      </c>
      <c r="Q590" t="s">
        <v>954</v>
      </c>
      <c r="R590" t="s">
        <v>113</v>
      </c>
      <c r="S590" t="s">
        <v>418</v>
      </c>
    </row>
    <row r="591" spans="1:19" x14ac:dyDescent="0.3">
      <c r="A591" t="s">
        <v>1168</v>
      </c>
      <c r="B591">
        <v>70</v>
      </c>
      <c r="C591">
        <v>101</v>
      </c>
      <c r="D591">
        <v>71182</v>
      </c>
      <c r="E591" t="s">
        <v>408</v>
      </c>
      <c r="F591" t="s">
        <v>1169</v>
      </c>
      <c r="G591" t="s">
        <v>113</v>
      </c>
      <c r="H591" t="s">
        <v>417</v>
      </c>
      <c r="I591" t="s">
        <v>423</v>
      </c>
      <c r="J591">
        <v>287</v>
      </c>
      <c r="K591" t="s">
        <v>285</v>
      </c>
      <c r="L591" t="s">
        <v>286</v>
      </c>
      <c r="M591">
        <v>0.25</v>
      </c>
      <c r="N591" t="s">
        <v>954</v>
      </c>
      <c r="O591" t="s">
        <v>113</v>
      </c>
      <c r="P591" t="s">
        <v>418</v>
      </c>
      <c r="Q591" t="s">
        <v>954</v>
      </c>
      <c r="R591" t="s">
        <v>113</v>
      </c>
      <c r="S591" t="s">
        <v>418</v>
      </c>
    </row>
    <row r="592" spans="1:19" x14ac:dyDescent="0.3">
      <c r="A592" t="s">
        <v>1168</v>
      </c>
      <c r="B592">
        <v>70</v>
      </c>
      <c r="C592">
        <v>101</v>
      </c>
      <c r="D592">
        <v>71182</v>
      </c>
      <c r="E592" t="s">
        <v>408</v>
      </c>
      <c r="F592" t="s">
        <v>1169</v>
      </c>
      <c r="G592" t="s">
        <v>113</v>
      </c>
      <c r="H592" t="s">
        <v>417</v>
      </c>
      <c r="I592" t="s">
        <v>423</v>
      </c>
      <c r="J592">
        <v>286</v>
      </c>
      <c r="K592" t="s">
        <v>226</v>
      </c>
      <c r="L592" t="s">
        <v>69</v>
      </c>
      <c r="M592">
        <v>0</v>
      </c>
      <c r="N592" t="s">
        <v>954</v>
      </c>
      <c r="O592" t="s">
        <v>113</v>
      </c>
      <c r="P592" t="s">
        <v>418</v>
      </c>
      <c r="Q592" t="s">
        <v>954</v>
      </c>
      <c r="R592" t="s">
        <v>113</v>
      </c>
      <c r="S592" t="s">
        <v>418</v>
      </c>
    </row>
    <row r="593" spans="1:19" x14ac:dyDescent="0.3">
      <c r="A593" t="s">
        <v>1168</v>
      </c>
      <c r="B593">
        <v>70</v>
      </c>
      <c r="C593">
        <v>101</v>
      </c>
      <c r="D593">
        <v>71182</v>
      </c>
      <c r="E593" t="s">
        <v>408</v>
      </c>
      <c r="F593" t="s">
        <v>1169</v>
      </c>
      <c r="G593" t="s">
        <v>113</v>
      </c>
      <c r="H593" t="s">
        <v>417</v>
      </c>
      <c r="I593" t="s">
        <v>423</v>
      </c>
      <c r="J593">
        <v>286</v>
      </c>
      <c r="K593" t="s">
        <v>338</v>
      </c>
      <c r="L593" t="s">
        <v>70</v>
      </c>
      <c r="M593">
        <v>0</v>
      </c>
      <c r="N593" t="s">
        <v>954</v>
      </c>
      <c r="O593" t="s">
        <v>113</v>
      </c>
      <c r="P593" t="s">
        <v>418</v>
      </c>
      <c r="Q593" t="s">
        <v>954</v>
      </c>
      <c r="R593" t="s">
        <v>113</v>
      </c>
      <c r="S593" t="s">
        <v>418</v>
      </c>
    </row>
    <row r="594" spans="1:19" x14ac:dyDescent="0.3">
      <c r="A594" t="s">
        <v>1168</v>
      </c>
      <c r="B594">
        <v>70</v>
      </c>
      <c r="C594">
        <v>101</v>
      </c>
      <c r="D594">
        <v>71182</v>
      </c>
      <c r="E594" t="s">
        <v>408</v>
      </c>
      <c r="F594" t="s">
        <v>1169</v>
      </c>
      <c r="G594" t="s">
        <v>113</v>
      </c>
      <c r="H594" t="s">
        <v>417</v>
      </c>
      <c r="I594" t="s">
        <v>423</v>
      </c>
      <c r="J594">
        <v>286</v>
      </c>
      <c r="K594" t="s">
        <v>697</v>
      </c>
      <c r="L594" t="s">
        <v>698</v>
      </c>
      <c r="M594">
        <v>0</v>
      </c>
      <c r="N594" t="s">
        <v>954</v>
      </c>
      <c r="O594" t="s">
        <v>113</v>
      </c>
      <c r="P594" t="s">
        <v>418</v>
      </c>
      <c r="Q594" t="s">
        <v>954</v>
      </c>
      <c r="R594" t="s">
        <v>113</v>
      </c>
      <c r="S594" t="s">
        <v>418</v>
      </c>
    </row>
    <row r="595" spans="1:19" x14ac:dyDescent="0.3">
      <c r="A595" t="s">
        <v>1168</v>
      </c>
      <c r="B595">
        <v>70</v>
      </c>
      <c r="C595">
        <v>101</v>
      </c>
      <c r="D595">
        <v>71182</v>
      </c>
      <c r="E595" t="s">
        <v>408</v>
      </c>
      <c r="F595" t="s">
        <v>1169</v>
      </c>
      <c r="G595" t="s">
        <v>113</v>
      </c>
      <c r="H595" t="s">
        <v>417</v>
      </c>
      <c r="I595" t="s">
        <v>423</v>
      </c>
      <c r="J595">
        <v>293</v>
      </c>
      <c r="K595" t="s">
        <v>250</v>
      </c>
      <c r="L595" t="s">
        <v>74</v>
      </c>
      <c r="M595">
        <v>0</v>
      </c>
      <c r="N595" t="s">
        <v>954</v>
      </c>
      <c r="O595" t="s">
        <v>113</v>
      </c>
      <c r="P595" t="s">
        <v>418</v>
      </c>
      <c r="Q595" t="s">
        <v>954</v>
      </c>
      <c r="R595" t="s">
        <v>113</v>
      </c>
      <c r="S595" t="s">
        <v>418</v>
      </c>
    </row>
    <row r="596" spans="1:19" x14ac:dyDescent="0.3">
      <c r="A596" t="s">
        <v>1168</v>
      </c>
      <c r="B596">
        <v>70</v>
      </c>
      <c r="C596">
        <v>101</v>
      </c>
      <c r="D596">
        <v>71182</v>
      </c>
      <c r="E596" t="s">
        <v>408</v>
      </c>
      <c r="F596" t="s">
        <v>1169</v>
      </c>
      <c r="G596" t="s">
        <v>113</v>
      </c>
      <c r="H596" t="s">
        <v>417</v>
      </c>
      <c r="I596" t="s">
        <v>423</v>
      </c>
      <c r="J596">
        <v>293</v>
      </c>
      <c r="K596" t="s">
        <v>331</v>
      </c>
      <c r="L596" t="s">
        <v>81</v>
      </c>
      <c r="M596">
        <v>0</v>
      </c>
      <c r="N596" t="s">
        <v>954</v>
      </c>
      <c r="O596" t="s">
        <v>113</v>
      </c>
      <c r="P596" t="s">
        <v>418</v>
      </c>
      <c r="Q596" t="s">
        <v>954</v>
      </c>
      <c r="R596" t="s">
        <v>113</v>
      </c>
      <c r="S596" t="s">
        <v>418</v>
      </c>
    </row>
    <row r="597" spans="1:19" x14ac:dyDescent="0.3">
      <c r="A597" t="s">
        <v>1168</v>
      </c>
      <c r="B597">
        <v>70</v>
      </c>
      <c r="C597">
        <v>101</v>
      </c>
      <c r="D597">
        <v>71182</v>
      </c>
      <c r="E597" t="s">
        <v>408</v>
      </c>
      <c r="F597" t="s">
        <v>1169</v>
      </c>
      <c r="G597" t="s">
        <v>113</v>
      </c>
      <c r="H597" t="s">
        <v>421</v>
      </c>
      <c r="I597" t="s">
        <v>423</v>
      </c>
      <c r="J597">
        <v>86</v>
      </c>
      <c r="K597" t="s">
        <v>228</v>
      </c>
      <c r="L597" t="s">
        <v>202</v>
      </c>
      <c r="M597">
        <v>0.25</v>
      </c>
      <c r="N597" t="s">
        <v>954</v>
      </c>
      <c r="O597" t="s">
        <v>113</v>
      </c>
      <c r="P597" t="s">
        <v>418</v>
      </c>
      <c r="Q597" t="s">
        <v>954</v>
      </c>
      <c r="R597" t="s">
        <v>113</v>
      </c>
      <c r="S597" t="s">
        <v>418</v>
      </c>
    </row>
    <row r="598" spans="1:19" x14ac:dyDescent="0.3">
      <c r="A598" t="s">
        <v>1168</v>
      </c>
      <c r="B598">
        <v>70</v>
      </c>
      <c r="C598">
        <v>101</v>
      </c>
      <c r="D598">
        <v>71182</v>
      </c>
      <c r="E598" t="s">
        <v>408</v>
      </c>
      <c r="F598" t="s">
        <v>1169</v>
      </c>
      <c r="G598" t="s">
        <v>113</v>
      </c>
      <c r="H598" t="s">
        <v>417</v>
      </c>
      <c r="I598" t="s">
        <v>423</v>
      </c>
      <c r="J598">
        <v>83</v>
      </c>
      <c r="K598" t="s">
        <v>231</v>
      </c>
      <c r="L598" t="s">
        <v>87</v>
      </c>
      <c r="M598">
        <v>0</v>
      </c>
      <c r="N598" t="s">
        <v>954</v>
      </c>
      <c r="O598" t="s">
        <v>113</v>
      </c>
      <c r="P598" t="s">
        <v>418</v>
      </c>
      <c r="Q598" t="s">
        <v>954</v>
      </c>
      <c r="R598" t="s">
        <v>113</v>
      </c>
      <c r="S598" t="s">
        <v>418</v>
      </c>
    </row>
    <row r="599" spans="1:19" x14ac:dyDescent="0.3">
      <c r="A599" t="s">
        <v>1168</v>
      </c>
      <c r="B599">
        <v>70</v>
      </c>
      <c r="C599">
        <v>101</v>
      </c>
      <c r="D599">
        <v>71182</v>
      </c>
      <c r="E599" t="s">
        <v>408</v>
      </c>
      <c r="F599" t="s">
        <v>1169</v>
      </c>
      <c r="G599" t="s">
        <v>113</v>
      </c>
      <c r="H599" t="s">
        <v>417</v>
      </c>
      <c r="I599" t="s">
        <v>423</v>
      </c>
      <c r="J599">
        <v>83</v>
      </c>
      <c r="K599" t="s">
        <v>347</v>
      </c>
      <c r="L599" t="s">
        <v>89</v>
      </c>
      <c r="M599">
        <v>0</v>
      </c>
      <c r="N599" t="s">
        <v>954</v>
      </c>
      <c r="O599" t="s">
        <v>113</v>
      </c>
      <c r="P599" t="s">
        <v>418</v>
      </c>
      <c r="Q599" t="s">
        <v>954</v>
      </c>
      <c r="R599" t="s">
        <v>113</v>
      </c>
      <c r="S599" t="s">
        <v>418</v>
      </c>
    </row>
    <row r="600" spans="1:19" x14ac:dyDescent="0.3">
      <c r="A600" t="s">
        <v>1168</v>
      </c>
      <c r="B600">
        <v>70</v>
      </c>
      <c r="C600">
        <v>101</v>
      </c>
      <c r="D600">
        <v>71182</v>
      </c>
      <c r="E600" t="s">
        <v>408</v>
      </c>
      <c r="F600" t="s">
        <v>1169</v>
      </c>
      <c r="G600" t="s">
        <v>113</v>
      </c>
      <c r="H600" t="s">
        <v>417</v>
      </c>
      <c r="I600" t="s">
        <v>423</v>
      </c>
      <c r="J600">
        <v>98</v>
      </c>
      <c r="K600" t="s">
        <v>234</v>
      </c>
      <c r="L600" t="s">
        <v>92</v>
      </c>
      <c r="M600">
        <v>0</v>
      </c>
      <c r="N600" t="s">
        <v>954</v>
      </c>
      <c r="O600" t="s">
        <v>113</v>
      </c>
      <c r="P600" t="s">
        <v>418</v>
      </c>
      <c r="Q600" t="s">
        <v>954</v>
      </c>
      <c r="R600" t="s">
        <v>113</v>
      </c>
      <c r="S600" t="s">
        <v>418</v>
      </c>
    </row>
    <row r="601" spans="1:19" x14ac:dyDescent="0.3">
      <c r="A601" t="s">
        <v>1168</v>
      </c>
      <c r="B601">
        <v>70</v>
      </c>
      <c r="C601">
        <v>101</v>
      </c>
      <c r="D601">
        <v>71182</v>
      </c>
      <c r="E601" t="s">
        <v>408</v>
      </c>
      <c r="F601" t="s">
        <v>1169</v>
      </c>
      <c r="G601" t="s">
        <v>113</v>
      </c>
      <c r="H601" t="s">
        <v>417</v>
      </c>
      <c r="I601" t="s">
        <v>423</v>
      </c>
      <c r="J601">
        <v>83</v>
      </c>
      <c r="K601" t="s">
        <v>327</v>
      </c>
      <c r="L601" t="s">
        <v>206</v>
      </c>
      <c r="M601">
        <v>0</v>
      </c>
      <c r="N601" t="s">
        <v>954</v>
      </c>
      <c r="O601" t="s">
        <v>113</v>
      </c>
      <c r="P601" t="s">
        <v>418</v>
      </c>
      <c r="Q601" t="s">
        <v>954</v>
      </c>
      <c r="R601" t="s">
        <v>113</v>
      </c>
      <c r="S601" t="s">
        <v>418</v>
      </c>
    </row>
    <row r="602" spans="1:19" x14ac:dyDescent="0.3">
      <c r="A602" t="s">
        <v>1168</v>
      </c>
      <c r="B602">
        <v>70</v>
      </c>
      <c r="C602">
        <v>101</v>
      </c>
      <c r="D602">
        <v>71182</v>
      </c>
      <c r="E602" t="s">
        <v>408</v>
      </c>
      <c r="F602" t="s">
        <v>1169</v>
      </c>
      <c r="G602" t="s">
        <v>113</v>
      </c>
      <c r="H602" t="s">
        <v>417</v>
      </c>
      <c r="I602" t="s">
        <v>446</v>
      </c>
      <c r="J602">
        <v>535</v>
      </c>
      <c r="K602" t="s">
        <v>99</v>
      </c>
      <c r="L602" t="s">
        <v>100</v>
      </c>
      <c r="M602">
        <v>0.5</v>
      </c>
      <c r="N602" t="s">
        <v>954</v>
      </c>
      <c r="O602" t="s">
        <v>113</v>
      </c>
      <c r="P602" t="s">
        <v>418</v>
      </c>
      <c r="Q602" t="s">
        <v>954</v>
      </c>
      <c r="R602" t="s">
        <v>113</v>
      </c>
      <c r="S602" t="s">
        <v>418</v>
      </c>
    </row>
    <row r="603" spans="1:19" x14ac:dyDescent="0.3">
      <c r="A603" t="s">
        <v>1170</v>
      </c>
      <c r="B603">
        <v>70</v>
      </c>
      <c r="C603">
        <v>101</v>
      </c>
      <c r="D603">
        <v>71183</v>
      </c>
      <c r="E603" t="s">
        <v>408</v>
      </c>
      <c r="F603" t="s">
        <v>1171</v>
      </c>
      <c r="G603" t="s">
        <v>113</v>
      </c>
      <c r="H603" t="s">
        <v>409</v>
      </c>
      <c r="I603" t="s">
        <v>423</v>
      </c>
      <c r="J603">
        <v>50</v>
      </c>
      <c r="K603" t="s">
        <v>237</v>
      </c>
      <c r="L603" t="s">
        <v>13</v>
      </c>
      <c r="M603">
        <v>1</v>
      </c>
      <c r="N603" t="s">
        <v>954</v>
      </c>
      <c r="O603" t="s">
        <v>113</v>
      </c>
      <c r="P603" t="s">
        <v>380</v>
      </c>
      <c r="Q603" t="s">
        <v>954</v>
      </c>
      <c r="R603" t="s">
        <v>113</v>
      </c>
      <c r="S603" t="s">
        <v>380</v>
      </c>
    </row>
    <row r="604" spans="1:19" x14ac:dyDescent="0.3">
      <c r="A604" t="s">
        <v>1170</v>
      </c>
      <c r="B604">
        <v>70</v>
      </c>
      <c r="C604">
        <v>101</v>
      </c>
      <c r="D604">
        <v>71183</v>
      </c>
      <c r="E604" t="s">
        <v>408</v>
      </c>
      <c r="F604" t="s">
        <v>1171</v>
      </c>
      <c r="G604" t="s">
        <v>113</v>
      </c>
      <c r="H604" t="s">
        <v>409</v>
      </c>
      <c r="I604" t="s">
        <v>422</v>
      </c>
      <c r="J604">
        <v>46</v>
      </c>
      <c r="K604" t="s">
        <v>241</v>
      </c>
      <c r="L604" t="s">
        <v>32</v>
      </c>
      <c r="M604">
        <v>50</v>
      </c>
      <c r="N604" t="s">
        <v>954</v>
      </c>
      <c r="O604" t="s">
        <v>113</v>
      </c>
      <c r="P604" t="s">
        <v>380</v>
      </c>
      <c r="Q604" t="s">
        <v>954</v>
      </c>
      <c r="R604" t="s">
        <v>113</v>
      </c>
      <c r="S604" t="s">
        <v>380</v>
      </c>
    </row>
    <row r="605" spans="1:19" x14ac:dyDescent="0.3">
      <c r="A605" t="s">
        <v>1170</v>
      </c>
      <c r="B605">
        <v>70</v>
      </c>
      <c r="C605">
        <v>101</v>
      </c>
      <c r="D605">
        <v>71183</v>
      </c>
      <c r="E605" t="s">
        <v>408</v>
      </c>
      <c r="F605" t="s">
        <v>1171</v>
      </c>
      <c r="G605" t="s">
        <v>113</v>
      </c>
      <c r="H605" t="s">
        <v>409</v>
      </c>
      <c r="I605" t="s">
        <v>422</v>
      </c>
      <c r="J605">
        <v>7</v>
      </c>
      <c r="K605" t="s">
        <v>351</v>
      </c>
      <c r="L605" t="s">
        <v>352</v>
      </c>
      <c r="M605">
        <v>6</v>
      </c>
      <c r="N605" t="s">
        <v>954</v>
      </c>
      <c r="O605" t="s">
        <v>113</v>
      </c>
      <c r="P605" t="s">
        <v>380</v>
      </c>
      <c r="Q605" t="s">
        <v>954</v>
      </c>
      <c r="R605" t="s">
        <v>113</v>
      </c>
      <c r="S605" t="s">
        <v>380</v>
      </c>
    </row>
    <row r="606" spans="1:19" x14ac:dyDescent="0.3">
      <c r="A606" t="s">
        <v>1170</v>
      </c>
      <c r="B606">
        <v>70</v>
      </c>
      <c r="C606">
        <v>101</v>
      </c>
      <c r="D606">
        <v>71183</v>
      </c>
      <c r="E606" t="s">
        <v>408</v>
      </c>
      <c r="F606" t="s">
        <v>1171</v>
      </c>
      <c r="G606" t="s">
        <v>113</v>
      </c>
      <c r="H606" t="s">
        <v>420</v>
      </c>
      <c r="I606" t="s">
        <v>315</v>
      </c>
      <c r="J606">
        <v>32</v>
      </c>
      <c r="K606" t="s">
        <v>554</v>
      </c>
      <c r="L606" t="s">
        <v>555</v>
      </c>
      <c r="M606">
        <v>1</v>
      </c>
      <c r="N606" t="s">
        <v>954</v>
      </c>
      <c r="O606" t="s">
        <v>113</v>
      </c>
      <c r="P606" t="s">
        <v>380</v>
      </c>
      <c r="Q606" t="s">
        <v>954</v>
      </c>
      <c r="R606" t="s">
        <v>113</v>
      </c>
      <c r="S606" t="s">
        <v>380</v>
      </c>
    </row>
    <row r="607" spans="1:19" x14ac:dyDescent="0.3">
      <c r="A607" t="s">
        <v>1170</v>
      </c>
      <c r="B607">
        <v>70</v>
      </c>
      <c r="C607">
        <v>101</v>
      </c>
      <c r="D607">
        <v>71183</v>
      </c>
      <c r="E607" t="s">
        <v>408</v>
      </c>
      <c r="F607" t="s">
        <v>1171</v>
      </c>
      <c r="G607" t="s">
        <v>113</v>
      </c>
      <c r="H607" t="s">
        <v>409</v>
      </c>
      <c r="I607" t="s">
        <v>424</v>
      </c>
      <c r="J607">
        <v>39</v>
      </c>
      <c r="K607" t="s">
        <v>243</v>
      </c>
      <c r="L607" t="s">
        <v>147</v>
      </c>
      <c r="M607">
        <v>0</v>
      </c>
      <c r="N607" t="s">
        <v>954</v>
      </c>
      <c r="O607" t="s">
        <v>113</v>
      </c>
      <c r="P607" t="s">
        <v>380</v>
      </c>
      <c r="Q607" t="s">
        <v>954</v>
      </c>
      <c r="R607" t="s">
        <v>113</v>
      </c>
      <c r="S607" t="s">
        <v>380</v>
      </c>
    </row>
    <row r="608" spans="1:19" x14ac:dyDescent="0.3">
      <c r="A608" t="s">
        <v>1170</v>
      </c>
      <c r="B608">
        <v>70</v>
      </c>
      <c r="C608">
        <v>101</v>
      </c>
      <c r="D608">
        <v>71183</v>
      </c>
      <c r="E608" t="s">
        <v>408</v>
      </c>
      <c r="F608" t="s">
        <v>1171</v>
      </c>
      <c r="G608" t="s">
        <v>113</v>
      </c>
      <c r="H608" t="s">
        <v>420</v>
      </c>
      <c r="I608" t="s">
        <v>315</v>
      </c>
      <c r="J608">
        <v>33</v>
      </c>
      <c r="K608" t="s">
        <v>556</v>
      </c>
      <c r="L608" t="s">
        <v>557</v>
      </c>
      <c r="M608">
        <v>0.5</v>
      </c>
      <c r="N608" t="s">
        <v>954</v>
      </c>
      <c r="O608" t="s">
        <v>113</v>
      </c>
      <c r="P608" t="s">
        <v>380</v>
      </c>
      <c r="Q608" t="s">
        <v>954</v>
      </c>
      <c r="R608" t="s">
        <v>113</v>
      </c>
      <c r="S608" t="s">
        <v>380</v>
      </c>
    </row>
    <row r="609" spans="1:19" x14ac:dyDescent="0.3">
      <c r="A609" t="s">
        <v>1170</v>
      </c>
      <c r="B609">
        <v>70</v>
      </c>
      <c r="C609">
        <v>101</v>
      </c>
      <c r="D609">
        <v>71183</v>
      </c>
      <c r="E609" t="s">
        <v>408</v>
      </c>
      <c r="F609" t="s">
        <v>1171</v>
      </c>
      <c r="G609" t="s">
        <v>113</v>
      </c>
      <c r="H609" t="s">
        <v>409</v>
      </c>
      <c r="I609" t="s">
        <v>423</v>
      </c>
      <c r="J609">
        <v>286</v>
      </c>
      <c r="K609" t="s">
        <v>346</v>
      </c>
      <c r="L609" t="s">
        <v>71</v>
      </c>
      <c r="M609">
        <v>0.25</v>
      </c>
      <c r="N609" t="s">
        <v>954</v>
      </c>
      <c r="O609" t="s">
        <v>113</v>
      </c>
      <c r="P609" t="s">
        <v>380</v>
      </c>
      <c r="Q609" t="s">
        <v>954</v>
      </c>
      <c r="R609" t="s">
        <v>113</v>
      </c>
      <c r="S609" t="s">
        <v>380</v>
      </c>
    </row>
    <row r="610" spans="1:19" x14ac:dyDescent="0.3">
      <c r="A610" t="s">
        <v>1170</v>
      </c>
      <c r="B610">
        <v>70</v>
      </c>
      <c r="C610">
        <v>101</v>
      </c>
      <c r="D610">
        <v>71183</v>
      </c>
      <c r="E610" t="s">
        <v>408</v>
      </c>
      <c r="F610" t="s">
        <v>1171</v>
      </c>
      <c r="G610" t="s">
        <v>113</v>
      </c>
      <c r="H610" t="s">
        <v>409</v>
      </c>
      <c r="I610" t="s">
        <v>423</v>
      </c>
      <c r="J610">
        <v>98</v>
      </c>
      <c r="K610" t="s">
        <v>353</v>
      </c>
      <c r="L610" t="s">
        <v>86</v>
      </c>
      <c r="M610">
        <v>0</v>
      </c>
      <c r="N610" t="s">
        <v>954</v>
      </c>
      <c r="O610" t="s">
        <v>113</v>
      </c>
      <c r="P610" t="s">
        <v>380</v>
      </c>
      <c r="Q610" t="s">
        <v>954</v>
      </c>
      <c r="R610" t="s">
        <v>113</v>
      </c>
      <c r="S610" t="s">
        <v>380</v>
      </c>
    </row>
    <row r="611" spans="1:19" x14ac:dyDescent="0.3">
      <c r="A611" t="s">
        <v>1170</v>
      </c>
      <c r="B611">
        <v>70</v>
      </c>
      <c r="C611">
        <v>101</v>
      </c>
      <c r="D611">
        <v>71183</v>
      </c>
      <c r="E611" t="s">
        <v>408</v>
      </c>
      <c r="F611" t="s">
        <v>1171</v>
      </c>
      <c r="G611" t="s">
        <v>113</v>
      </c>
      <c r="H611" t="s">
        <v>409</v>
      </c>
      <c r="I611" t="s">
        <v>423</v>
      </c>
      <c r="J611">
        <v>83</v>
      </c>
      <c r="K611" t="s">
        <v>347</v>
      </c>
      <c r="L611" t="s">
        <v>89</v>
      </c>
      <c r="M611">
        <v>0</v>
      </c>
      <c r="N611" t="s">
        <v>954</v>
      </c>
      <c r="O611" t="s">
        <v>113</v>
      </c>
      <c r="P611" t="s">
        <v>380</v>
      </c>
      <c r="Q611" t="s">
        <v>954</v>
      </c>
      <c r="R611" t="s">
        <v>113</v>
      </c>
      <c r="S611" t="s">
        <v>380</v>
      </c>
    </row>
    <row r="612" spans="1:19" x14ac:dyDescent="0.3">
      <c r="A612" t="s">
        <v>1170</v>
      </c>
      <c r="B612">
        <v>70</v>
      </c>
      <c r="C612">
        <v>101</v>
      </c>
      <c r="D612">
        <v>71183</v>
      </c>
      <c r="E612" t="s">
        <v>408</v>
      </c>
      <c r="F612" t="s">
        <v>1171</v>
      </c>
      <c r="G612" t="s">
        <v>113</v>
      </c>
      <c r="H612" t="s">
        <v>409</v>
      </c>
      <c r="I612" t="s">
        <v>423</v>
      </c>
      <c r="J612">
        <v>98</v>
      </c>
      <c r="K612" t="s">
        <v>216</v>
      </c>
      <c r="L612" t="s">
        <v>96</v>
      </c>
      <c r="M612">
        <v>0</v>
      </c>
      <c r="N612" t="s">
        <v>954</v>
      </c>
      <c r="O612" t="s">
        <v>113</v>
      </c>
      <c r="P612" t="s">
        <v>380</v>
      </c>
      <c r="Q612" t="s">
        <v>954</v>
      </c>
      <c r="R612" t="s">
        <v>113</v>
      </c>
      <c r="S612" t="s">
        <v>380</v>
      </c>
    </row>
    <row r="613" spans="1:19" x14ac:dyDescent="0.3">
      <c r="A613" t="s">
        <v>975</v>
      </c>
      <c r="B613">
        <v>70</v>
      </c>
      <c r="C613">
        <v>101</v>
      </c>
      <c r="D613">
        <v>71193</v>
      </c>
      <c r="E613" t="s">
        <v>408</v>
      </c>
      <c r="F613" t="s">
        <v>976</v>
      </c>
      <c r="G613" t="s">
        <v>113</v>
      </c>
      <c r="H613" t="s">
        <v>409</v>
      </c>
      <c r="I613" t="s">
        <v>422</v>
      </c>
      <c r="J613">
        <v>50</v>
      </c>
      <c r="K613" t="s">
        <v>212</v>
      </c>
      <c r="L613" t="s">
        <v>11</v>
      </c>
      <c r="M613">
        <v>1</v>
      </c>
      <c r="N613" t="s">
        <v>954</v>
      </c>
      <c r="O613" t="s">
        <v>113</v>
      </c>
      <c r="P613" t="s">
        <v>380</v>
      </c>
      <c r="Q613" t="s">
        <v>954</v>
      </c>
      <c r="R613" t="s">
        <v>113</v>
      </c>
      <c r="S613" t="s">
        <v>380</v>
      </c>
    </row>
    <row r="614" spans="1:19" x14ac:dyDescent="0.3">
      <c r="A614" t="s">
        <v>975</v>
      </c>
      <c r="B614">
        <v>70</v>
      </c>
      <c r="C614">
        <v>101</v>
      </c>
      <c r="D614">
        <v>71193</v>
      </c>
      <c r="E614" t="s">
        <v>408</v>
      </c>
      <c r="F614" t="s">
        <v>976</v>
      </c>
      <c r="G614" t="s">
        <v>113</v>
      </c>
      <c r="H614" t="s">
        <v>409</v>
      </c>
      <c r="I614" t="s">
        <v>423</v>
      </c>
      <c r="J614">
        <v>50</v>
      </c>
      <c r="K614" t="s">
        <v>237</v>
      </c>
      <c r="L614" t="s">
        <v>13</v>
      </c>
      <c r="M614">
        <v>1</v>
      </c>
      <c r="N614" t="s">
        <v>954</v>
      </c>
      <c r="O614" t="s">
        <v>113</v>
      </c>
      <c r="P614" t="s">
        <v>380</v>
      </c>
      <c r="Q614" t="s">
        <v>954</v>
      </c>
      <c r="R614" t="s">
        <v>113</v>
      </c>
      <c r="S614" t="s">
        <v>380</v>
      </c>
    </row>
    <row r="615" spans="1:19" x14ac:dyDescent="0.3">
      <c r="A615" t="s">
        <v>975</v>
      </c>
      <c r="B615">
        <v>70</v>
      </c>
      <c r="C615">
        <v>101</v>
      </c>
      <c r="D615">
        <v>71193</v>
      </c>
      <c r="E615" t="s">
        <v>408</v>
      </c>
      <c r="F615" t="s">
        <v>976</v>
      </c>
      <c r="G615" t="s">
        <v>113</v>
      </c>
      <c r="H615" t="s">
        <v>409</v>
      </c>
      <c r="I615" t="s">
        <v>422</v>
      </c>
      <c r="J615">
        <v>46</v>
      </c>
      <c r="K615" t="s">
        <v>241</v>
      </c>
      <c r="L615" t="s">
        <v>32</v>
      </c>
      <c r="M615">
        <v>50</v>
      </c>
      <c r="N615" t="s">
        <v>954</v>
      </c>
      <c r="O615" t="s">
        <v>113</v>
      </c>
      <c r="P615" t="s">
        <v>380</v>
      </c>
      <c r="Q615" t="s">
        <v>954</v>
      </c>
      <c r="R615" t="s">
        <v>113</v>
      </c>
      <c r="S615" t="s">
        <v>380</v>
      </c>
    </row>
    <row r="616" spans="1:19" x14ac:dyDescent="0.3">
      <c r="A616" t="s">
        <v>975</v>
      </c>
      <c r="B616">
        <v>70</v>
      </c>
      <c r="C616">
        <v>101</v>
      </c>
      <c r="D616">
        <v>71193</v>
      </c>
      <c r="E616" t="s">
        <v>408</v>
      </c>
      <c r="F616" t="s">
        <v>976</v>
      </c>
      <c r="G616" t="s">
        <v>113</v>
      </c>
      <c r="H616" t="s">
        <v>409</v>
      </c>
      <c r="I616" t="s">
        <v>423</v>
      </c>
      <c r="J616">
        <v>292</v>
      </c>
      <c r="K616" t="s">
        <v>878</v>
      </c>
      <c r="L616" t="s">
        <v>879</v>
      </c>
      <c r="M616">
        <v>0</v>
      </c>
      <c r="N616" t="s">
        <v>954</v>
      </c>
      <c r="O616" t="s">
        <v>113</v>
      </c>
      <c r="P616" t="s">
        <v>380</v>
      </c>
      <c r="Q616" t="s">
        <v>954</v>
      </c>
      <c r="R616" t="s">
        <v>113</v>
      </c>
      <c r="S616" t="s">
        <v>380</v>
      </c>
    </row>
    <row r="617" spans="1:19" x14ac:dyDescent="0.3">
      <c r="A617" t="s">
        <v>975</v>
      </c>
      <c r="B617">
        <v>70</v>
      </c>
      <c r="C617">
        <v>101</v>
      </c>
      <c r="D617">
        <v>71193</v>
      </c>
      <c r="E617" t="s">
        <v>408</v>
      </c>
      <c r="F617" t="s">
        <v>976</v>
      </c>
      <c r="G617" t="s">
        <v>113</v>
      </c>
      <c r="H617" t="s">
        <v>409</v>
      </c>
      <c r="I617" t="s">
        <v>315</v>
      </c>
      <c r="J617">
        <v>32</v>
      </c>
      <c r="K617" t="s">
        <v>554</v>
      </c>
      <c r="L617" t="s">
        <v>555</v>
      </c>
      <c r="M617">
        <v>0.5</v>
      </c>
      <c r="N617" t="s">
        <v>954</v>
      </c>
      <c r="O617" t="s">
        <v>113</v>
      </c>
      <c r="P617" t="s">
        <v>380</v>
      </c>
      <c r="Q617" t="s">
        <v>954</v>
      </c>
      <c r="R617" t="s">
        <v>113</v>
      </c>
      <c r="S617" t="s">
        <v>380</v>
      </c>
    </row>
    <row r="618" spans="1:19" x14ac:dyDescent="0.3">
      <c r="A618" t="s">
        <v>975</v>
      </c>
      <c r="B618">
        <v>70</v>
      </c>
      <c r="C618">
        <v>101</v>
      </c>
      <c r="D618">
        <v>71193</v>
      </c>
      <c r="E618" t="s">
        <v>408</v>
      </c>
      <c r="F618" t="s">
        <v>976</v>
      </c>
      <c r="G618" t="s">
        <v>113</v>
      </c>
      <c r="H618" t="s">
        <v>417</v>
      </c>
      <c r="I618" t="s">
        <v>315</v>
      </c>
      <c r="J618">
        <v>33</v>
      </c>
      <c r="K618" t="s">
        <v>556</v>
      </c>
      <c r="L618" t="s">
        <v>557</v>
      </c>
      <c r="M618">
        <v>2</v>
      </c>
      <c r="N618" t="s">
        <v>954</v>
      </c>
      <c r="O618" t="s">
        <v>113</v>
      </c>
      <c r="P618" t="s">
        <v>380</v>
      </c>
      <c r="Q618" t="s">
        <v>954</v>
      </c>
      <c r="R618" t="s">
        <v>113</v>
      </c>
      <c r="S618" t="s">
        <v>380</v>
      </c>
    </row>
    <row r="619" spans="1:19" x14ac:dyDescent="0.3">
      <c r="A619" t="s">
        <v>975</v>
      </c>
      <c r="B619">
        <v>70</v>
      </c>
      <c r="C619">
        <v>101</v>
      </c>
      <c r="D619">
        <v>71193</v>
      </c>
      <c r="E619" t="s">
        <v>408</v>
      </c>
      <c r="F619" t="s">
        <v>976</v>
      </c>
      <c r="G619" t="s">
        <v>113</v>
      </c>
      <c r="H619" t="s">
        <v>417</v>
      </c>
      <c r="I619" t="s">
        <v>315</v>
      </c>
      <c r="J619">
        <v>35</v>
      </c>
      <c r="K619" t="s">
        <v>724</v>
      </c>
      <c r="L619" t="s">
        <v>725</v>
      </c>
      <c r="M619">
        <v>0.5</v>
      </c>
      <c r="N619" t="s">
        <v>954</v>
      </c>
      <c r="O619" t="s">
        <v>113</v>
      </c>
      <c r="P619" t="s">
        <v>380</v>
      </c>
      <c r="Q619" t="s">
        <v>954</v>
      </c>
      <c r="R619" t="s">
        <v>113</v>
      </c>
      <c r="S619" t="s">
        <v>380</v>
      </c>
    </row>
    <row r="620" spans="1:19" x14ac:dyDescent="0.3">
      <c r="A620" t="s">
        <v>975</v>
      </c>
      <c r="B620">
        <v>70</v>
      </c>
      <c r="C620">
        <v>101</v>
      </c>
      <c r="D620">
        <v>71193</v>
      </c>
      <c r="E620" t="s">
        <v>408</v>
      </c>
      <c r="F620" t="s">
        <v>976</v>
      </c>
      <c r="G620" t="s">
        <v>113</v>
      </c>
      <c r="H620" t="s">
        <v>409</v>
      </c>
      <c r="I620" t="s">
        <v>423</v>
      </c>
      <c r="J620">
        <v>287</v>
      </c>
      <c r="K620" t="s">
        <v>223</v>
      </c>
      <c r="L620" t="s">
        <v>224</v>
      </c>
      <c r="M620">
        <v>0</v>
      </c>
      <c r="N620" t="s">
        <v>954</v>
      </c>
      <c r="O620" t="s">
        <v>113</v>
      </c>
      <c r="P620" t="s">
        <v>380</v>
      </c>
      <c r="Q620" t="s">
        <v>954</v>
      </c>
      <c r="R620" t="s">
        <v>113</v>
      </c>
      <c r="S620" t="s">
        <v>380</v>
      </c>
    </row>
    <row r="621" spans="1:19" x14ac:dyDescent="0.3">
      <c r="A621" t="s">
        <v>975</v>
      </c>
      <c r="B621">
        <v>70</v>
      </c>
      <c r="C621">
        <v>101</v>
      </c>
      <c r="D621">
        <v>71193</v>
      </c>
      <c r="E621" t="s">
        <v>408</v>
      </c>
      <c r="F621" t="s">
        <v>976</v>
      </c>
      <c r="G621" t="s">
        <v>113</v>
      </c>
      <c r="H621" t="s">
        <v>409</v>
      </c>
      <c r="I621" t="s">
        <v>423</v>
      </c>
      <c r="J621">
        <v>288</v>
      </c>
      <c r="K621" t="s">
        <v>248</v>
      </c>
      <c r="L621" t="s">
        <v>249</v>
      </c>
      <c r="M621">
        <v>0</v>
      </c>
      <c r="N621" t="s">
        <v>954</v>
      </c>
      <c r="O621" t="s">
        <v>113</v>
      </c>
      <c r="P621" t="s">
        <v>380</v>
      </c>
      <c r="Q621" t="s">
        <v>954</v>
      </c>
      <c r="R621" t="s">
        <v>113</v>
      </c>
      <c r="S621" t="s">
        <v>380</v>
      </c>
    </row>
    <row r="622" spans="1:19" x14ac:dyDescent="0.3">
      <c r="A622" t="s">
        <v>975</v>
      </c>
      <c r="B622">
        <v>70</v>
      </c>
      <c r="C622">
        <v>101</v>
      </c>
      <c r="D622">
        <v>71193</v>
      </c>
      <c r="E622" t="s">
        <v>408</v>
      </c>
      <c r="F622" t="s">
        <v>976</v>
      </c>
      <c r="G622" t="s">
        <v>113</v>
      </c>
      <c r="H622" t="s">
        <v>409</v>
      </c>
      <c r="I622" t="s">
        <v>423</v>
      </c>
      <c r="J622">
        <v>286</v>
      </c>
      <c r="K622" t="s">
        <v>378</v>
      </c>
      <c r="L622" t="s">
        <v>68</v>
      </c>
      <c r="M622">
        <v>0</v>
      </c>
      <c r="N622" t="s">
        <v>954</v>
      </c>
      <c r="O622" t="s">
        <v>113</v>
      </c>
      <c r="P622" t="s">
        <v>380</v>
      </c>
      <c r="Q622" t="s">
        <v>954</v>
      </c>
      <c r="R622" t="s">
        <v>113</v>
      </c>
      <c r="S622" t="s">
        <v>380</v>
      </c>
    </row>
    <row r="623" spans="1:19" x14ac:dyDescent="0.3">
      <c r="A623" t="s">
        <v>975</v>
      </c>
      <c r="B623">
        <v>70</v>
      </c>
      <c r="C623">
        <v>101</v>
      </c>
      <c r="D623">
        <v>71193</v>
      </c>
      <c r="E623" t="s">
        <v>408</v>
      </c>
      <c r="F623" t="s">
        <v>976</v>
      </c>
      <c r="G623" t="s">
        <v>113</v>
      </c>
      <c r="H623" t="s">
        <v>409</v>
      </c>
      <c r="I623" t="s">
        <v>423</v>
      </c>
      <c r="J623">
        <v>286</v>
      </c>
      <c r="K623" t="s">
        <v>631</v>
      </c>
      <c r="L623" t="s">
        <v>632</v>
      </c>
      <c r="M623">
        <v>0</v>
      </c>
      <c r="N623" t="s">
        <v>954</v>
      </c>
      <c r="O623" t="s">
        <v>113</v>
      </c>
      <c r="P623" t="s">
        <v>380</v>
      </c>
      <c r="Q623" t="s">
        <v>954</v>
      </c>
      <c r="R623" t="s">
        <v>113</v>
      </c>
      <c r="S623" t="s">
        <v>380</v>
      </c>
    </row>
    <row r="624" spans="1:19" x14ac:dyDescent="0.3">
      <c r="A624" t="s">
        <v>975</v>
      </c>
      <c r="B624">
        <v>70</v>
      </c>
      <c r="C624">
        <v>101</v>
      </c>
      <c r="D624">
        <v>71193</v>
      </c>
      <c r="E624" t="s">
        <v>408</v>
      </c>
      <c r="F624" t="s">
        <v>976</v>
      </c>
      <c r="G624" t="s">
        <v>113</v>
      </c>
      <c r="H624" t="s">
        <v>409</v>
      </c>
      <c r="I624" t="s">
        <v>423</v>
      </c>
      <c r="J624">
        <v>286</v>
      </c>
      <c r="K624" t="s">
        <v>346</v>
      </c>
      <c r="L624" t="s">
        <v>71</v>
      </c>
      <c r="M624">
        <v>0</v>
      </c>
      <c r="N624" t="s">
        <v>954</v>
      </c>
      <c r="O624" t="s">
        <v>113</v>
      </c>
      <c r="P624" t="s">
        <v>380</v>
      </c>
      <c r="Q624" t="s">
        <v>954</v>
      </c>
      <c r="R624" t="s">
        <v>113</v>
      </c>
      <c r="S624" t="s">
        <v>380</v>
      </c>
    </row>
    <row r="625" spans="1:19" x14ac:dyDescent="0.3">
      <c r="A625" t="s">
        <v>975</v>
      </c>
      <c r="B625">
        <v>70</v>
      </c>
      <c r="C625">
        <v>101</v>
      </c>
      <c r="D625">
        <v>71193</v>
      </c>
      <c r="E625" t="s">
        <v>408</v>
      </c>
      <c r="F625" t="s">
        <v>976</v>
      </c>
      <c r="G625" t="s">
        <v>113</v>
      </c>
      <c r="H625" t="s">
        <v>409</v>
      </c>
      <c r="I625" t="s">
        <v>423</v>
      </c>
      <c r="J625">
        <v>286</v>
      </c>
      <c r="K625" t="s">
        <v>256</v>
      </c>
      <c r="L625" t="s">
        <v>72</v>
      </c>
      <c r="M625">
        <v>0</v>
      </c>
      <c r="N625" t="s">
        <v>954</v>
      </c>
      <c r="O625" t="s">
        <v>113</v>
      </c>
      <c r="P625" t="s">
        <v>380</v>
      </c>
      <c r="Q625" t="s">
        <v>954</v>
      </c>
      <c r="R625" t="s">
        <v>113</v>
      </c>
      <c r="S625" t="s">
        <v>380</v>
      </c>
    </row>
    <row r="626" spans="1:19" x14ac:dyDescent="0.3">
      <c r="A626" t="s">
        <v>975</v>
      </c>
      <c r="B626">
        <v>70</v>
      </c>
      <c r="C626">
        <v>101</v>
      </c>
      <c r="D626">
        <v>71193</v>
      </c>
      <c r="E626" t="s">
        <v>408</v>
      </c>
      <c r="F626" t="s">
        <v>976</v>
      </c>
      <c r="G626" t="s">
        <v>113</v>
      </c>
      <c r="H626" t="s">
        <v>409</v>
      </c>
      <c r="I626" t="s">
        <v>423</v>
      </c>
      <c r="J626">
        <v>293</v>
      </c>
      <c r="K626" t="s">
        <v>339</v>
      </c>
      <c r="L626" t="s">
        <v>79</v>
      </c>
      <c r="M626">
        <v>0</v>
      </c>
      <c r="N626" t="s">
        <v>954</v>
      </c>
      <c r="O626" t="s">
        <v>113</v>
      </c>
      <c r="P626" t="s">
        <v>380</v>
      </c>
      <c r="Q626" t="s">
        <v>954</v>
      </c>
      <c r="R626" t="s">
        <v>113</v>
      </c>
      <c r="S626" t="s">
        <v>380</v>
      </c>
    </row>
    <row r="627" spans="1:19" x14ac:dyDescent="0.3">
      <c r="A627" t="s">
        <v>975</v>
      </c>
      <c r="B627">
        <v>70</v>
      </c>
      <c r="C627">
        <v>101</v>
      </c>
      <c r="D627">
        <v>71193</v>
      </c>
      <c r="E627" t="s">
        <v>408</v>
      </c>
      <c r="F627" t="s">
        <v>976</v>
      </c>
      <c r="G627" t="s">
        <v>113</v>
      </c>
      <c r="H627" t="s">
        <v>409</v>
      </c>
      <c r="I627" t="s">
        <v>423</v>
      </c>
      <c r="J627">
        <v>293</v>
      </c>
      <c r="K627" t="s">
        <v>331</v>
      </c>
      <c r="L627" t="s">
        <v>81</v>
      </c>
      <c r="M627">
        <v>0.25</v>
      </c>
      <c r="N627" t="s">
        <v>954</v>
      </c>
      <c r="O627" t="s">
        <v>113</v>
      </c>
      <c r="P627" t="s">
        <v>380</v>
      </c>
      <c r="Q627" t="s">
        <v>954</v>
      </c>
      <c r="R627" t="s">
        <v>113</v>
      </c>
      <c r="S627" t="s">
        <v>380</v>
      </c>
    </row>
    <row r="628" spans="1:19" x14ac:dyDescent="0.3">
      <c r="A628" t="s">
        <v>975</v>
      </c>
      <c r="B628">
        <v>70</v>
      </c>
      <c r="C628">
        <v>101</v>
      </c>
      <c r="D628">
        <v>71193</v>
      </c>
      <c r="E628" t="s">
        <v>408</v>
      </c>
      <c r="F628" t="s">
        <v>976</v>
      </c>
      <c r="G628" t="s">
        <v>113</v>
      </c>
      <c r="H628" t="s">
        <v>409</v>
      </c>
      <c r="I628" t="s">
        <v>423</v>
      </c>
      <c r="J628">
        <v>83</v>
      </c>
      <c r="K628" t="s">
        <v>231</v>
      </c>
      <c r="L628" t="s">
        <v>87</v>
      </c>
      <c r="M628">
        <v>0</v>
      </c>
      <c r="N628" t="s">
        <v>954</v>
      </c>
      <c r="O628" t="s">
        <v>113</v>
      </c>
      <c r="P628" t="s">
        <v>380</v>
      </c>
      <c r="Q628" t="s">
        <v>954</v>
      </c>
      <c r="R628" t="s">
        <v>113</v>
      </c>
      <c r="S628" t="s">
        <v>380</v>
      </c>
    </row>
    <row r="629" spans="1:19" x14ac:dyDescent="0.3">
      <c r="A629" t="s">
        <v>975</v>
      </c>
      <c r="B629">
        <v>70</v>
      </c>
      <c r="C629">
        <v>101</v>
      </c>
      <c r="D629">
        <v>71193</v>
      </c>
      <c r="E629" t="s">
        <v>408</v>
      </c>
      <c r="F629" t="s">
        <v>976</v>
      </c>
      <c r="G629" t="s">
        <v>113</v>
      </c>
      <c r="H629" t="s">
        <v>409</v>
      </c>
      <c r="I629" t="s">
        <v>423</v>
      </c>
      <c r="J629">
        <v>83</v>
      </c>
      <c r="K629" t="s">
        <v>347</v>
      </c>
      <c r="L629" t="s">
        <v>89</v>
      </c>
      <c r="M629">
        <v>0</v>
      </c>
      <c r="N629" t="s">
        <v>954</v>
      </c>
      <c r="O629" t="s">
        <v>113</v>
      </c>
      <c r="P629" t="s">
        <v>380</v>
      </c>
      <c r="Q629" t="s">
        <v>954</v>
      </c>
      <c r="R629" t="s">
        <v>113</v>
      </c>
      <c r="S629" t="s">
        <v>380</v>
      </c>
    </row>
    <row r="630" spans="1:19" x14ac:dyDescent="0.3">
      <c r="A630" t="s">
        <v>975</v>
      </c>
      <c r="B630">
        <v>70</v>
      </c>
      <c r="C630">
        <v>101</v>
      </c>
      <c r="D630">
        <v>71193</v>
      </c>
      <c r="E630" t="s">
        <v>408</v>
      </c>
      <c r="F630" t="s">
        <v>976</v>
      </c>
      <c r="G630" t="s">
        <v>113</v>
      </c>
      <c r="H630" t="s">
        <v>409</v>
      </c>
      <c r="I630" t="s">
        <v>423</v>
      </c>
      <c r="J630">
        <v>83</v>
      </c>
      <c r="K630" t="s">
        <v>233</v>
      </c>
      <c r="L630" t="s">
        <v>91</v>
      </c>
      <c r="M630">
        <v>0</v>
      </c>
      <c r="N630" t="s">
        <v>954</v>
      </c>
      <c r="O630" t="s">
        <v>113</v>
      </c>
      <c r="P630" t="s">
        <v>380</v>
      </c>
      <c r="Q630" t="s">
        <v>954</v>
      </c>
      <c r="R630" t="s">
        <v>113</v>
      </c>
      <c r="S630" t="s">
        <v>380</v>
      </c>
    </row>
    <row r="631" spans="1:19" x14ac:dyDescent="0.3">
      <c r="A631" t="s">
        <v>975</v>
      </c>
      <c r="B631">
        <v>70</v>
      </c>
      <c r="C631">
        <v>101</v>
      </c>
      <c r="D631">
        <v>71193</v>
      </c>
      <c r="E631" t="s">
        <v>408</v>
      </c>
      <c r="F631" t="s">
        <v>976</v>
      </c>
      <c r="G631" t="s">
        <v>113</v>
      </c>
      <c r="H631" t="s">
        <v>409</v>
      </c>
      <c r="I631" t="s">
        <v>423</v>
      </c>
      <c r="J631">
        <v>98</v>
      </c>
      <c r="K631" t="s">
        <v>216</v>
      </c>
      <c r="L631" t="s">
        <v>96</v>
      </c>
      <c r="M631">
        <v>0</v>
      </c>
      <c r="N631" t="s">
        <v>954</v>
      </c>
      <c r="O631" t="s">
        <v>113</v>
      </c>
      <c r="P631" t="s">
        <v>380</v>
      </c>
      <c r="Q631" t="s">
        <v>954</v>
      </c>
      <c r="R631" t="s">
        <v>113</v>
      </c>
      <c r="S631" t="s">
        <v>380</v>
      </c>
    </row>
    <row r="632" spans="1:19" x14ac:dyDescent="0.3">
      <c r="A632" t="s">
        <v>1172</v>
      </c>
      <c r="B632">
        <v>70</v>
      </c>
      <c r="C632">
        <v>101</v>
      </c>
      <c r="D632">
        <v>71194</v>
      </c>
      <c r="E632" t="s">
        <v>408</v>
      </c>
      <c r="F632" t="s">
        <v>1173</v>
      </c>
      <c r="G632" t="s">
        <v>113</v>
      </c>
      <c r="H632" t="s">
        <v>432</v>
      </c>
      <c r="I632" t="s">
        <v>315</v>
      </c>
      <c r="J632">
        <v>33</v>
      </c>
      <c r="K632" t="s">
        <v>255</v>
      </c>
      <c r="L632" t="s">
        <v>51</v>
      </c>
      <c r="M632">
        <v>0.5</v>
      </c>
      <c r="N632" t="s">
        <v>954</v>
      </c>
      <c r="O632" t="s">
        <v>113</v>
      </c>
      <c r="P632" t="s">
        <v>315</v>
      </c>
      <c r="Q632" t="s">
        <v>954</v>
      </c>
      <c r="R632" t="s">
        <v>113</v>
      </c>
      <c r="S632" t="s">
        <v>315</v>
      </c>
    </row>
    <row r="633" spans="1:19" x14ac:dyDescent="0.3">
      <c r="A633" t="s">
        <v>1174</v>
      </c>
      <c r="B633">
        <v>70</v>
      </c>
      <c r="C633">
        <v>101</v>
      </c>
      <c r="D633">
        <v>71198</v>
      </c>
      <c r="E633" t="s">
        <v>408</v>
      </c>
      <c r="F633" t="s">
        <v>1175</v>
      </c>
      <c r="G633" t="s">
        <v>112</v>
      </c>
      <c r="H633" t="s">
        <v>432</v>
      </c>
      <c r="I633" t="s">
        <v>422</v>
      </c>
      <c r="J633">
        <v>50</v>
      </c>
      <c r="K633" t="s">
        <v>212</v>
      </c>
      <c r="L633" t="s">
        <v>11</v>
      </c>
      <c r="M633">
        <v>0.25</v>
      </c>
      <c r="N633" t="s">
        <v>954</v>
      </c>
      <c r="O633" t="s">
        <v>112</v>
      </c>
      <c r="P633" t="s">
        <v>315</v>
      </c>
      <c r="Q633" t="s">
        <v>954</v>
      </c>
      <c r="R633" t="s">
        <v>112</v>
      </c>
      <c r="S633" t="s">
        <v>315</v>
      </c>
    </row>
    <row r="634" spans="1:19" x14ac:dyDescent="0.3">
      <c r="A634" t="s">
        <v>1174</v>
      </c>
      <c r="B634">
        <v>70</v>
      </c>
      <c r="C634">
        <v>101</v>
      </c>
      <c r="D634">
        <v>71198</v>
      </c>
      <c r="E634" t="s">
        <v>408</v>
      </c>
      <c r="F634" t="s">
        <v>1175</v>
      </c>
      <c r="G634" t="s">
        <v>112</v>
      </c>
      <c r="H634" t="s">
        <v>432</v>
      </c>
      <c r="I634" t="s">
        <v>113</v>
      </c>
      <c r="J634">
        <v>4</v>
      </c>
      <c r="K634" t="s">
        <v>259</v>
      </c>
      <c r="L634" t="s">
        <v>22</v>
      </c>
      <c r="M634">
        <v>25</v>
      </c>
      <c r="N634" t="s">
        <v>954</v>
      </c>
      <c r="O634" t="s">
        <v>112</v>
      </c>
      <c r="P634" t="s">
        <v>315</v>
      </c>
      <c r="Q634" t="s">
        <v>954</v>
      </c>
      <c r="R634" t="s">
        <v>112</v>
      </c>
      <c r="S634" t="s">
        <v>315</v>
      </c>
    </row>
    <row r="635" spans="1:19" x14ac:dyDescent="0.3">
      <c r="A635" t="s">
        <v>1174</v>
      </c>
      <c r="B635">
        <v>70</v>
      </c>
      <c r="C635">
        <v>101</v>
      </c>
      <c r="D635">
        <v>71198</v>
      </c>
      <c r="E635" t="s">
        <v>408</v>
      </c>
      <c r="F635" t="s">
        <v>1175</v>
      </c>
      <c r="G635" t="s">
        <v>112</v>
      </c>
      <c r="H635" t="s">
        <v>432</v>
      </c>
      <c r="I635" t="s">
        <v>315</v>
      </c>
      <c r="J635">
        <v>33</v>
      </c>
      <c r="K635" t="s">
        <v>545</v>
      </c>
      <c r="L635" t="s">
        <v>546</v>
      </c>
      <c r="M635">
        <v>0.5</v>
      </c>
      <c r="N635" t="s">
        <v>954</v>
      </c>
      <c r="O635" t="s">
        <v>112</v>
      </c>
      <c r="P635" t="s">
        <v>315</v>
      </c>
      <c r="Q635" t="s">
        <v>954</v>
      </c>
      <c r="R635" t="s">
        <v>112</v>
      </c>
      <c r="S635" t="s">
        <v>315</v>
      </c>
    </row>
    <row r="636" spans="1:19" x14ac:dyDescent="0.3">
      <c r="A636" t="s">
        <v>1174</v>
      </c>
      <c r="B636">
        <v>70</v>
      </c>
      <c r="C636">
        <v>101</v>
      </c>
      <c r="D636">
        <v>71198</v>
      </c>
      <c r="E636" t="s">
        <v>408</v>
      </c>
      <c r="F636" t="s">
        <v>1175</v>
      </c>
      <c r="G636" t="s">
        <v>112</v>
      </c>
      <c r="H636" t="s">
        <v>432</v>
      </c>
      <c r="I636" t="s">
        <v>315</v>
      </c>
      <c r="J636">
        <v>35</v>
      </c>
      <c r="K636" t="s">
        <v>592</v>
      </c>
      <c r="L636" t="s">
        <v>593</v>
      </c>
      <c r="M636">
        <v>0.25</v>
      </c>
      <c r="N636" t="s">
        <v>954</v>
      </c>
      <c r="O636" t="s">
        <v>112</v>
      </c>
      <c r="P636" t="s">
        <v>315</v>
      </c>
      <c r="Q636" t="s">
        <v>954</v>
      </c>
      <c r="R636" t="s">
        <v>112</v>
      </c>
      <c r="S636" t="s">
        <v>315</v>
      </c>
    </row>
    <row r="637" spans="1:19" x14ac:dyDescent="0.3">
      <c r="A637" t="s">
        <v>1174</v>
      </c>
      <c r="B637">
        <v>70</v>
      </c>
      <c r="C637">
        <v>101</v>
      </c>
      <c r="D637">
        <v>71198</v>
      </c>
      <c r="E637" t="s">
        <v>408</v>
      </c>
      <c r="F637" t="s">
        <v>1175</v>
      </c>
      <c r="G637" t="s">
        <v>112</v>
      </c>
      <c r="H637" t="s">
        <v>432</v>
      </c>
      <c r="I637" t="s">
        <v>423</v>
      </c>
      <c r="J637">
        <v>288</v>
      </c>
      <c r="K637" t="s">
        <v>221</v>
      </c>
      <c r="L637" t="s">
        <v>222</v>
      </c>
      <c r="M637">
        <v>0</v>
      </c>
      <c r="N637" t="s">
        <v>954</v>
      </c>
      <c r="O637" t="s">
        <v>112</v>
      </c>
      <c r="P637" t="s">
        <v>315</v>
      </c>
      <c r="Q637" t="s">
        <v>954</v>
      </c>
      <c r="R637" t="s">
        <v>112</v>
      </c>
      <c r="S637" t="s">
        <v>315</v>
      </c>
    </row>
    <row r="638" spans="1:19" x14ac:dyDescent="0.3">
      <c r="A638" t="s">
        <v>1174</v>
      </c>
      <c r="B638">
        <v>70</v>
      </c>
      <c r="C638">
        <v>101</v>
      </c>
      <c r="D638">
        <v>71198</v>
      </c>
      <c r="E638" t="s">
        <v>408</v>
      </c>
      <c r="F638" t="s">
        <v>1175</v>
      </c>
      <c r="G638" t="s">
        <v>112</v>
      </c>
      <c r="H638" t="s">
        <v>432</v>
      </c>
      <c r="I638" t="s">
        <v>423</v>
      </c>
      <c r="J638">
        <v>287</v>
      </c>
      <c r="K638" t="s">
        <v>223</v>
      </c>
      <c r="L638" t="s">
        <v>224</v>
      </c>
      <c r="M638">
        <v>0</v>
      </c>
      <c r="N638" t="s">
        <v>954</v>
      </c>
      <c r="O638" t="s">
        <v>112</v>
      </c>
      <c r="P638" t="s">
        <v>315</v>
      </c>
      <c r="Q638" t="s">
        <v>954</v>
      </c>
      <c r="R638" t="s">
        <v>112</v>
      </c>
      <c r="S638" t="s">
        <v>315</v>
      </c>
    </row>
    <row r="639" spans="1:19" x14ac:dyDescent="0.3">
      <c r="A639" t="s">
        <v>1174</v>
      </c>
      <c r="B639">
        <v>70</v>
      </c>
      <c r="C639">
        <v>101</v>
      </c>
      <c r="D639">
        <v>71198</v>
      </c>
      <c r="E639" t="s">
        <v>408</v>
      </c>
      <c r="F639" t="s">
        <v>1175</v>
      </c>
      <c r="G639" t="s">
        <v>112</v>
      </c>
      <c r="H639" t="s">
        <v>432</v>
      </c>
      <c r="I639" t="s">
        <v>423</v>
      </c>
      <c r="J639">
        <v>287</v>
      </c>
      <c r="K639" t="s">
        <v>285</v>
      </c>
      <c r="L639" t="s">
        <v>286</v>
      </c>
      <c r="M639">
        <v>0</v>
      </c>
      <c r="N639" t="s">
        <v>954</v>
      </c>
      <c r="O639" t="s">
        <v>112</v>
      </c>
      <c r="P639" t="s">
        <v>315</v>
      </c>
      <c r="Q639" t="s">
        <v>954</v>
      </c>
      <c r="R639" t="s">
        <v>112</v>
      </c>
      <c r="S639" t="s">
        <v>315</v>
      </c>
    </row>
    <row r="640" spans="1:19" x14ac:dyDescent="0.3">
      <c r="A640" t="s">
        <v>1174</v>
      </c>
      <c r="B640">
        <v>70</v>
      </c>
      <c r="C640">
        <v>101</v>
      </c>
      <c r="D640">
        <v>71198</v>
      </c>
      <c r="E640" t="s">
        <v>408</v>
      </c>
      <c r="F640" t="s">
        <v>1175</v>
      </c>
      <c r="G640" t="s">
        <v>112</v>
      </c>
      <c r="H640" t="s">
        <v>432</v>
      </c>
      <c r="I640" t="s">
        <v>423</v>
      </c>
      <c r="J640">
        <v>293</v>
      </c>
      <c r="K640" t="s">
        <v>342</v>
      </c>
      <c r="L640" t="s">
        <v>75</v>
      </c>
      <c r="M640">
        <v>0</v>
      </c>
      <c r="N640" t="s">
        <v>954</v>
      </c>
      <c r="O640" t="s">
        <v>112</v>
      </c>
      <c r="P640" t="s">
        <v>315</v>
      </c>
      <c r="Q640" t="s">
        <v>954</v>
      </c>
      <c r="R640" t="s">
        <v>112</v>
      </c>
      <c r="S640" t="s">
        <v>315</v>
      </c>
    </row>
    <row r="641" spans="1:19" x14ac:dyDescent="0.3">
      <c r="A641" t="s">
        <v>1174</v>
      </c>
      <c r="B641">
        <v>70</v>
      </c>
      <c r="C641">
        <v>101</v>
      </c>
      <c r="D641">
        <v>71198</v>
      </c>
      <c r="E641" t="s">
        <v>408</v>
      </c>
      <c r="F641" t="s">
        <v>1175</v>
      </c>
      <c r="G641" t="s">
        <v>112</v>
      </c>
      <c r="H641" t="s">
        <v>432</v>
      </c>
      <c r="I641" t="s">
        <v>423</v>
      </c>
      <c r="J641">
        <v>293</v>
      </c>
      <c r="K641" t="s">
        <v>227</v>
      </c>
      <c r="L641" t="s">
        <v>80</v>
      </c>
      <c r="M641">
        <v>0</v>
      </c>
      <c r="N641" t="s">
        <v>954</v>
      </c>
      <c r="O641" t="s">
        <v>112</v>
      </c>
      <c r="P641" t="s">
        <v>315</v>
      </c>
      <c r="Q641" t="s">
        <v>954</v>
      </c>
      <c r="R641" t="s">
        <v>112</v>
      </c>
      <c r="S641" t="s">
        <v>315</v>
      </c>
    </row>
    <row r="642" spans="1:19" x14ac:dyDescent="0.3">
      <c r="A642" t="s">
        <v>1174</v>
      </c>
      <c r="B642">
        <v>70</v>
      </c>
      <c r="C642">
        <v>101</v>
      </c>
      <c r="D642">
        <v>71198</v>
      </c>
      <c r="E642" t="s">
        <v>408</v>
      </c>
      <c r="F642" t="s">
        <v>1175</v>
      </c>
      <c r="G642" t="s">
        <v>112</v>
      </c>
      <c r="H642" t="s">
        <v>432</v>
      </c>
      <c r="I642" t="s">
        <v>423</v>
      </c>
      <c r="J642">
        <v>86</v>
      </c>
      <c r="K642" t="s">
        <v>229</v>
      </c>
      <c r="L642" t="s">
        <v>204</v>
      </c>
      <c r="M642">
        <v>0.5</v>
      </c>
      <c r="N642" t="s">
        <v>954</v>
      </c>
      <c r="O642" t="s">
        <v>112</v>
      </c>
      <c r="P642" t="s">
        <v>315</v>
      </c>
      <c r="Q642" t="s">
        <v>954</v>
      </c>
      <c r="R642" t="s">
        <v>112</v>
      </c>
      <c r="S642" t="s">
        <v>315</v>
      </c>
    </row>
    <row r="643" spans="1:19" x14ac:dyDescent="0.3">
      <c r="A643" t="s">
        <v>1174</v>
      </c>
      <c r="B643">
        <v>70</v>
      </c>
      <c r="C643">
        <v>101</v>
      </c>
      <c r="D643">
        <v>71198</v>
      </c>
      <c r="E643" t="s">
        <v>408</v>
      </c>
      <c r="F643" t="s">
        <v>1175</v>
      </c>
      <c r="G643" t="s">
        <v>112</v>
      </c>
      <c r="H643" t="s">
        <v>432</v>
      </c>
      <c r="I643" t="s">
        <v>423</v>
      </c>
      <c r="J643">
        <v>98</v>
      </c>
      <c r="K643" t="s">
        <v>274</v>
      </c>
      <c r="L643" t="s">
        <v>160</v>
      </c>
      <c r="M643">
        <v>0</v>
      </c>
      <c r="N643" t="s">
        <v>954</v>
      </c>
      <c r="O643" t="s">
        <v>112</v>
      </c>
      <c r="P643" t="s">
        <v>315</v>
      </c>
      <c r="Q643" t="s">
        <v>954</v>
      </c>
      <c r="R643" t="s">
        <v>112</v>
      </c>
      <c r="S643" t="s">
        <v>315</v>
      </c>
    </row>
    <row r="644" spans="1:19" x14ac:dyDescent="0.3">
      <c r="A644" t="s">
        <v>1174</v>
      </c>
      <c r="B644">
        <v>70</v>
      </c>
      <c r="C644">
        <v>101</v>
      </c>
      <c r="D644">
        <v>71198</v>
      </c>
      <c r="E644" t="s">
        <v>408</v>
      </c>
      <c r="F644" t="s">
        <v>1175</v>
      </c>
      <c r="G644" t="s">
        <v>112</v>
      </c>
      <c r="H644" t="s">
        <v>432</v>
      </c>
      <c r="I644" t="s">
        <v>423</v>
      </c>
      <c r="J644">
        <v>83</v>
      </c>
      <c r="K644" t="s">
        <v>233</v>
      </c>
      <c r="L644" t="s">
        <v>91</v>
      </c>
      <c r="M644">
        <v>0</v>
      </c>
      <c r="N644" t="s">
        <v>954</v>
      </c>
      <c r="O644" t="s">
        <v>112</v>
      </c>
      <c r="P644" t="s">
        <v>315</v>
      </c>
      <c r="Q644" t="s">
        <v>954</v>
      </c>
      <c r="R644" t="s">
        <v>112</v>
      </c>
      <c r="S644" t="s">
        <v>315</v>
      </c>
    </row>
    <row r="645" spans="1:19" x14ac:dyDescent="0.3">
      <c r="A645" t="s">
        <v>1174</v>
      </c>
      <c r="B645">
        <v>70</v>
      </c>
      <c r="C645">
        <v>101</v>
      </c>
      <c r="D645">
        <v>71198</v>
      </c>
      <c r="E645" t="s">
        <v>408</v>
      </c>
      <c r="F645" t="s">
        <v>1175</v>
      </c>
      <c r="G645" t="s">
        <v>112</v>
      </c>
      <c r="H645" t="s">
        <v>432</v>
      </c>
      <c r="I645" t="s">
        <v>423</v>
      </c>
      <c r="J645">
        <v>98</v>
      </c>
      <c r="K645" t="s">
        <v>234</v>
      </c>
      <c r="L645" t="s">
        <v>92</v>
      </c>
      <c r="M645">
        <v>0</v>
      </c>
      <c r="N645" t="s">
        <v>954</v>
      </c>
      <c r="O645" t="s">
        <v>112</v>
      </c>
      <c r="P645" t="s">
        <v>315</v>
      </c>
      <c r="Q645" t="s">
        <v>954</v>
      </c>
      <c r="R645" t="s">
        <v>112</v>
      </c>
      <c r="S645" t="s">
        <v>315</v>
      </c>
    </row>
    <row r="646" spans="1:19" x14ac:dyDescent="0.3">
      <c r="A646" t="s">
        <v>1174</v>
      </c>
      <c r="B646">
        <v>70</v>
      </c>
      <c r="C646">
        <v>101</v>
      </c>
      <c r="D646">
        <v>71198</v>
      </c>
      <c r="E646" t="s">
        <v>408</v>
      </c>
      <c r="F646" t="s">
        <v>1175</v>
      </c>
      <c r="G646" t="s">
        <v>112</v>
      </c>
      <c r="H646" t="s">
        <v>432</v>
      </c>
      <c r="I646" t="s">
        <v>423</v>
      </c>
      <c r="J646">
        <v>98</v>
      </c>
      <c r="K646" t="s">
        <v>288</v>
      </c>
      <c r="L646" t="s">
        <v>130</v>
      </c>
      <c r="M646">
        <v>0</v>
      </c>
      <c r="N646" t="s">
        <v>954</v>
      </c>
      <c r="O646" t="s">
        <v>112</v>
      </c>
      <c r="P646" t="s">
        <v>315</v>
      </c>
      <c r="Q646" t="s">
        <v>954</v>
      </c>
      <c r="R646" t="s">
        <v>112</v>
      </c>
      <c r="S646" t="s">
        <v>315</v>
      </c>
    </row>
    <row r="647" spans="1:19" x14ac:dyDescent="0.3">
      <c r="A647" t="s">
        <v>1174</v>
      </c>
      <c r="B647">
        <v>70</v>
      </c>
      <c r="C647">
        <v>101</v>
      </c>
      <c r="D647">
        <v>71198</v>
      </c>
      <c r="E647" t="s">
        <v>408</v>
      </c>
      <c r="F647" t="s">
        <v>1175</v>
      </c>
      <c r="G647" t="s">
        <v>112</v>
      </c>
      <c r="H647" t="s">
        <v>432</v>
      </c>
      <c r="I647" t="s">
        <v>423</v>
      </c>
      <c r="J647">
        <v>98</v>
      </c>
      <c r="K647" t="s">
        <v>216</v>
      </c>
      <c r="L647" t="s">
        <v>96</v>
      </c>
      <c r="M647">
        <v>0</v>
      </c>
      <c r="N647" t="s">
        <v>954</v>
      </c>
      <c r="O647" t="s">
        <v>112</v>
      </c>
      <c r="P647" t="s">
        <v>315</v>
      </c>
      <c r="Q647" t="s">
        <v>954</v>
      </c>
      <c r="R647" t="s">
        <v>112</v>
      </c>
      <c r="S647" t="s">
        <v>315</v>
      </c>
    </row>
    <row r="648" spans="1:19" x14ac:dyDescent="0.3">
      <c r="A648" t="s">
        <v>1176</v>
      </c>
      <c r="B648">
        <v>70</v>
      </c>
      <c r="C648">
        <v>101</v>
      </c>
      <c r="D648">
        <v>71199</v>
      </c>
      <c r="E648" t="s">
        <v>408</v>
      </c>
      <c r="F648" t="s">
        <v>1177</v>
      </c>
      <c r="G648" t="s">
        <v>112</v>
      </c>
      <c r="H648" t="s">
        <v>420</v>
      </c>
      <c r="I648" t="s">
        <v>422</v>
      </c>
      <c r="J648">
        <v>50</v>
      </c>
      <c r="K648" t="s">
        <v>212</v>
      </c>
      <c r="L648" t="s">
        <v>11</v>
      </c>
      <c r="M648">
        <v>0.5</v>
      </c>
      <c r="N648" t="s">
        <v>954</v>
      </c>
      <c r="O648" t="s">
        <v>112</v>
      </c>
      <c r="P648" t="s">
        <v>360</v>
      </c>
      <c r="Q648" t="s">
        <v>954</v>
      </c>
      <c r="R648" t="s">
        <v>112</v>
      </c>
      <c r="S648" t="s">
        <v>360</v>
      </c>
    </row>
    <row r="649" spans="1:19" x14ac:dyDescent="0.3">
      <c r="A649" t="s">
        <v>1176</v>
      </c>
      <c r="B649">
        <v>70</v>
      </c>
      <c r="C649">
        <v>101</v>
      </c>
      <c r="D649">
        <v>71199</v>
      </c>
      <c r="E649" t="s">
        <v>408</v>
      </c>
      <c r="F649" t="s">
        <v>1177</v>
      </c>
      <c r="G649" t="s">
        <v>112</v>
      </c>
      <c r="H649" t="s">
        <v>420</v>
      </c>
      <c r="I649" t="s">
        <v>113</v>
      </c>
      <c r="J649">
        <v>4</v>
      </c>
      <c r="K649" t="s">
        <v>259</v>
      </c>
      <c r="L649" t="s">
        <v>22</v>
      </c>
      <c r="M649">
        <v>12.5</v>
      </c>
      <c r="N649" t="s">
        <v>954</v>
      </c>
      <c r="O649" t="s">
        <v>112</v>
      </c>
      <c r="P649" t="s">
        <v>360</v>
      </c>
      <c r="Q649" t="s">
        <v>954</v>
      </c>
      <c r="R649" t="s">
        <v>112</v>
      </c>
      <c r="S649" t="s">
        <v>360</v>
      </c>
    </row>
    <row r="650" spans="1:19" x14ac:dyDescent="0.3">
      <c r="A650" t="s">
        <v>1176</v>
      </c>
      <c r="B650">
        <v>70</v>
      </c>
      <c r="C650">
        <v>101</v>
      </c>
      <c r="D650">
        <v>71199</v>
      </c>
      <c r="E650" t="s">
        <v>408</v>
      </c>
      <c r="F650" t="s">
        <v>1177</v>
      </c>
      <c r="G650" t="s">
        <v>112</v>
      </c>
      <c r="H650" t="s">
        <v>420</v>
      </c>
      <c r="I650" t="s">
        <v>315</v>
      </c>
      <c r="J650">
        <v>32</v>
      </c>
      <c r="K650" t="s">
        <v>281</v>
      </c>
      <c r="L650" t="s">
        <v>39</v>
      </c>
      <c r="M650">
        <v>0.5</v>
      </c>
      <c r="N650" t="s">
        <v>954</v>
      </c>
      <c r="O650" t="s">
        <v>112</v>
      </c>
      <c r="P650" t="s">
        <v>360</v>
      </c>
      <c r="Q650" t="s">
        <v>954</v>
      </c>
      <c r="R650" t="s">
        <v>112</v>
      </c>
      <c r="S650" t="s">
        <v>360</v>
      </c>
    </row>
    <row r="651" spans="1:19" x14ac:dyDescent="0.3">
      <c r="A651" t="s">
        <v>1176</v>
      </c>
      <c r="B651">
        <v>70</v>
      </c>
      <c r="C651">
        <v>101</v>
      </c>
      <c r="D651">
        <v>71199</v>
      </c>
      <c r="E651" t="s">
        <v>408</v>
      </c>
      <c r="F651" t="s">
        <v>1177</v>
      </c>
      <c r="G651" t="s">
        <v>112</v>
      </c>
      <c r="H651" t="s">
        <v>420</v>
      </c>
      <c r="I651" t="s">
        <v>424</v>
      </c>
      <c r="J651">
        <v>39</v>
      </c>
      <c r="K651" t="s">
        <v>243</v>
      </c>
      <c r="L651" t="s">
        <v>147</v>
      </c>
      <c r="M651">
        <v>0</v>
      </c>
      <c r="N651" t="s">
        <v>954</v>
      </c>
      <c r="O651" t="s">
        <v>112</v>
      </c>
      <c r="P651" t="s">
        <v>360</v>
      </c>
      <c r="Q651" t="s">
        <v>954</v>
      </c>
      <c r="R651" t="s">
        <v>112</v>
      </c>
      <c r="S651" t="s">
        <v>360</v>
      </c>
    </row>
    <row r="652" spans="1:19" x14ac:dyDescent="0.3">
      <c r="A652" t="s">
        <v>1176</v>
      </c>
      <c r="B652">
        <v>70</v>
      </c>
      <c r="C652">
        <v>101</v>
      </c>
      <c r="D652">
        <v>71199</v>
      </c>
      <c r="E652" t="s">
        <v>408</v>
      </c>
      <c r="F652" t="s">
        <v>1177</v>
      </c>
      <c r="G652" t="s">
        <v>112</v>
      </c>
      <c r="H652" t="s">
        <v>420</v>
      </c>
      <c r="I652" t="s">
        <v>315</v>
      </c>
      <c r="J652">
        <v>34</v>
      </c>
      <c r="K652" t="s">
        <v>717</v>
      </c>
      <c r="L652" t="s">
        <v>718</v>
      </c>
      <c r="M652">
        <v>0.5</v>
      </c>
      <c r="N652" t="s">
        <v>954</v>
      </c>
      <c r="O652" t="s">
        <v>112</v>
      </c>
      <c r="P652" t="s">
        <v>360</v>
      </c>
      <c r="Q652" t="s">
        <v>954</v>
      </c>
      <c r="R652" t="s">
        <v>112</v>
      </c>
      <c r="S652" t="s">
        <v>360</v>
      </c>
    </row>
    <row r="653" spans="1:19" x14ac:dyDescent="0.3">
      <c r="A653" t="s">
        <v>1176</v>
      </c>
      <c r="B653">
        <v>70</v>
      </c>
      <c r="C653">
        <v>101</v>
      </c>
      <c r="D653">
        <v>71199</v>
      </c>
      <c r="E653" t="s">
        <v>408</v>
      </c>
      <c r="F653" t="s">
        <v>1177</v>
      </c>
      <c r="G653" t="s">
        <v>112</v>
      </c>
      <c r="H653" t="s">
        <v>420</v>
      </c>
      <c r="I653" t="s">
        <v>315</v>
      </c>
      <c r="J653">
        <v>35</v>
      </c>
      <c r="K653" t="s">
        <v>282</v>
      </c>
      <c r="L653" t="s">
        <v>55</v>
      </c>
      <c r="M653">
        <v>0.5</v>
      </c>
      <c r="N653" t="s">
        <v>954</v>
      </c>
      <c r="O653" t="s">
        <v>112</v>
      </c>
      <c r="P653" t="s">
        <v>360</v>
      </c>
      <c r="Q653" t="s">
        <v>954</v>
      </c>
      <c r="R653" t="s">
        <v>112</v>
      </c>
      <c r="S653" t="s">
        <v>360</v>
      </c>
    </row>
    <row r="654" spans="1:19" x14ac:dyDescent="0.3">
      <c r="A654" t="s">
        <v>1176</v>
      </c>
      <c r="B654">
        <v>70</v>
      </c>
      <c r="C654">
        <v>101</v>
      </c>
      <c r="D654">
        <v>71199</v>
      </c>
      <c r="E654" t="s">
        <v>408</v>
      </c>
      <c r="F654" t="s">
        <v>1177</v>
      </c>
      <c r="G654" t="s">
        <v>112</v>
      </c>
      <c r="H654" t="s">
        <v>420</v>
      </c>
      <c r="I654" t="s">
        <v>425</v>
      </c>
      <c r="J654">
        <v>45</v>
      </c>
      <c r="K654" t="s">
        <v>344</v>
      </c>
      <c r="L654" t="s">
        <v>62</v>
      </c>
      <c r="M654">
        <v>0.25</v>
      </c>
      <c r="N654" t="s">
        <v>954</v>
      </c>
      <c r="O654" t="s">
        <v>112</v>
      </c>
      <c r="P654" t="s">
        <v>360</v>
      </c>
      <c r="Q654" t="s">
        <v>954</v>
      </c>
      <c r="R654" t="s">
        <v>112</v>
      </c>
      <c r="S654" t="s">
        <v>360</v>
      </c>
    </row>
    <row r="655" spans="1:19" x14ac:dyDescent="0.3">
      <c r="A655" t="s">
        <v>1176</v>
      </c>
      <c r="B655">
        <v>70</v>
      </c>
      <c r="C655">
        <v>101</v>
      </c>
      <c r="D655">
        <v>71199</v>
      </c>
      <c r="E655" t="s">
        <v>408</v>
      </c>
      <c r="F655" t="s">
        <v>1177</v>
      </c>
      <c r="G655" t="s">
        <v>112</v>
      </c>
      <c r="H655" t="s">
        <v>420</v>
      </c>
      <c r="I655" t="s">
        <v>423</v>
      </c>
      <c r="J655">
        <v>287</v>
      </c>
      <c r="K655" t="s">
        <v>285</v>
      </c>
      <c r="L655" t="s">
        <v>286</v>
      </c>
      <c r="M655">
        <v>0</v>
      </c>
      <c r="N655" t="s">
        <v>954</v>
      </c>
      <c r="O655" t="s">
        <v>112</v>
      </c>
      <c r="P655" t="s">
        <v>360</v>
      </c>
      <c r="Q655" t="s">
        <v>954</v>
      </c>
      <c r="R655" t="s">
        <v>112</v>
      </c>
      <c r="S655" t="s">
        <v>360</v>
      </c>
    </row>
    <row r="656" spans="1:19" x14ac:dyDescent="0.3">
      <c r="A656" t="s">
        <v>1176</v>
      </c>
      <c r="B656">
        <v>70</v>
      </c>
      <c r="C656">
        <v>101</v>
      </c>
      <c r="D656">
        <v>71199</v>
      </c>
      <c r="E656" t="s">
        <v>408</v>
      </c>
      <c r="F656" t="s">
        <v>1177</v>
      </c>
      <c r="G656" t="s">
        <v>112</v>
      </c>
      <c r="H656" t="s">
        <v>420</v>
      </c>
      <c r="I656" t="s">
        <v>423</v>
      </c>
      <c r="J656">
        <v>98</v>
      </c>
      <c r="K656" t="s">
        <v>345</v>
      </c>
      <c r="L656" t="s">
        <v>83</v>
      </c>
      <c r="M656">
        <v>0</v>
      </c>
      <c r="N656" t="s">
        <v>954</v>
      </c>
      <c r="O656" t="s">
        <v>112</v>
      </c>
      <c r="P656" t="s">
        <v>360</v>
      </c>
      <c r="Q656" t="s">
        <v>954</v>
      </c>
      <c r="R656" t="s">
        <v>112</v>
      </c>
      <c r="S656" t="s">
        <v>360</v>
      </c>
    </row>
    <row r="657" spans="1:19" x14ac:dyDescent="0.3">
      <c r="A657" t="s">
        <v>1176</v>
      </c>
      <c r="B657">
        <v>70</v>
      </c>
      <c r="C657">
        <v>101</v>
      </c>
      <c r="D657">
        <v>71199</v>
      </c>
      <c r="E657" t="s">
        <v>408</v>
      </c>
      <c r="F657" t="s">
        <v>1177</v>
      </c>
      <c r="G657" t="s">
        <v>112</v>
      </c>
      <c r="H657" t="s">
        <v>420</v>
      </c>
      <c r="I657" t="s">
        <v>423</v>
      </c>
      <c r="J657">
        <v>98</v>
      </c>
      <c r="K657" t="s">
        <v>273</v>
      </c>
      <c r="L657" t="s">
        <v>85</v>
      </c>
      <c r="M657">
        <v>0</v>
      </c>
      <c r="N657" t="s">
        <v>954</v>
      </c>
      <c r="O657" t="s">
        <v>112</v>
      </c>
      <c r="P657" t="s">
        <v>360</v>
      </c>
      <c r="Q657" t="s">
        <v>954</v>
      </c>
      <c r="R657" t="s">
        <v>112</v>
      </c>
      <c r="S657" t="s">
        <v>360</v>
      </c>
    </row>
    <row r="658" spans="1:19" x14ac:dyDescent="0.3">
      <c r="A658" t="s">
        <v>1176</v>
      </c>
      <c r="B658">
        <v>70</v>
      </c>
      <c r="C658">
        <v>101</v>
      </c>
      <c r="D658">
        <v>71199</v>
      </c>
      <c r="E658" t="s">
        <v>408</v>
      </c>
      <c r="F658" t="s">
        <v>1177</v>
      </c>
      <c r="G658" t="s">
        <v>112</v>
      </c>
      <c r="H658" t="s">
        <v>420</v>
      </c>
      <c r="I658" t="s">
        <v>423</v>
      </c>
      <c r="J658">
        <v>98</v>
      </c>
      <c r="K658" t="s">
        <v>274</v>
      </c>
      <c r="L658" t="s">
        <v>160</v>
      </c>
      <c r="M658">
        <v>0</v>
      </c>
      <c r="N658" t="s">
        <v>954</v>
      </c>
      <c r="O658" t="s">
        <v>112</v>
      </c>
      <c r="P658" t="s">
        <v>360</v>
      </c>
      <c r="Q658" t="s">
        <v>954</v>
      </c>
      <c r="R658" t="s">
        <v>112</v>
      </c>
      <c r="S658" t="s">
        <v>360</v>
      </c>
    </row>
    <row r="659" spans="1:19" x14ac:dyDescent="0.3">
      <c r="A659" t="s">
        <v>1176</v>
      </c>
      <c r="B659">
        <v>70</v>
      </c>
      <c r="C659">
        <v>101</v>
      </c>
      <c r="D659">
        <v>71199</v>
      </c>
      <c r="E659" t="s">
        <v>408</v>
      </c>
      <c r="F659" t="s">
        <v>1177</v>
      </c>
      <c r="G659" t="s">
        <v>112</v>
      </c>
      <c r="H659" t="s">
        <v>420</v>
      </c>
      <c r="I659" t="s">
        <v>423</v>
      </c>
      <c r="J659">
        <v>98</v>
      </c>
      <c r="K659" t="s">
        <v>288</v>
      </c>
      <c r="L659" t="s">
        <v>130</v>
      </c>
      <c r="M659">
        <v>0</v>
      </c>
      <c r="N659" t="s">
        <v>954</v>
      </c>
      <c r="O659" t="s">
        <v>112</v>
      </c>
      <c r="P659" t="s">
        <v>360</v>
      </c>
      <c r="Q659" t="s">
        <v>954</v>
      </c>
      <c r="R659" t="s">
        <v>112</v>
      </c>
      <c r="S659" t="s">
        <v>360</v>
      </c>
    </row>
    <row r="660" spans="1:19" x14ac:dyDescent="0.3">
      <c r="A660" t="s">
        <v>1176</v>
      </c>
      <c r="B660">
        <v>70</v>
      </c>
      <c r="C660">
        <v>101</v>
      </c>
      <c r="D660">
        <v>71199</v>
      </c>
      <c r="E660" t="s">
        <v>408</v>
      </c>
      <c r="F660" t="s">
        <v>1177</v>
      </c>
      <c r="G660" t="s">
        <v>112</v>
      </c>
      <c r="H660" t="s">
        <v>420</v>
      </c>
      <c r="I660" t="s">
        <v>423</v>
      </c>
      <c r="J660">
        <v>98</v>
      </c>
      <c r="K660" t="s">
        <v>216</v>
      </c>
      <c r="L660" t="s">
        <v>96</v>
      </c>
      <c r="M660">
        <v>0</v>
      </c>
      <c r="N660" t="s">
        <v>954</v>
      </c>
      <c r="O660" t="s">
        <v>112</v>
      </c>
      <c r="P660" t="s">
        <v>360</v>
      </c>
      <c r="Q660" t="s">
        <v>954</v>
      </c>
      <c r="R660" t="s">
        <v>112</v>
      </c>
      <c r="S660" t="s">
        <v>360</v>
      </c>
    </row>
    <row r="661" spans="1:19" x14ac:dyDescent="0.3">
      <c r="A661" t="s">
        <v>1178</v>
      </c>
      <c r="B661">
        <v>70</v>
      </c>
      <c r="C661">
        <v>101</v>
      </c>
      <c r="D661">
        <v>71206</v>
      </c>
      <c r="E661" t="s">
        <v>408</v>
      </c>
      <c r="F661" t="s">
        <v>1179</v>
      </c>
      <c r="G661" t="s">
        <v>114</v>
      </c>
      <c r="H661" t="s">
        <v>430</v>
      </c>
      <c r="I661" t="s">
        <v>113</v>
      </c>
      <c r="J661">
        <v>4</v>
      </c>
      <c r="K661" t="s">
        <v>259</v>
      </c>
      <c r="L661" t="s">
        <v>22</v>
      </c>
      <c r="M661">
        <v>25.5</v>
      </c>
      <c r="N661" t="s">
        <v>954</v>
      </c>
      <c r="O661" t="s">
        <v>114</v>
      </c>
      <c r="P661" t="s">
        <v>422</v>
      </c>
      <c r="Q661" t="s">
        <v>954</v>
      </c>
      <c r="R661" t="s">
        <v>114</v>
      </c>
      <c r="S661" t="s">
        <v>422</v>
      </c>
    </row>
    <row r="662" spans="1:19" x14ac:dyDescent="0.3">
      <c r="A662" t="s">
        <v>1178</v>
      </c>
      <c r="B662">
        <v>70</v>
      </c>
      <c r="C662">
        <v>101</v>
      </c>
      <c r="D662">
        <v>71206</v>
      </c>
      <c r="E662" t="s">
        <v>408</v>
      </c>
      <c r="F662" t="s">
        <v>1179</v>
      </c>
      <c r="G662" t="s">
        <v>114</v>
      </c>
      <c r="H662" t="s">
        <v>430</v>
      </c>
      <c r="I662" t="s">
        <v>315</v>
      </c>
      <c r="J662">
        <v>35</v>
      </c>
      <c r="K662" t="s">
        <v>695</v>
      </c>
      <c r="L662" t="s">
        <v>696</v>
      </c>
      <c r="M662">
        <v>0.5</v>
      </c>
      <c r="N662" t="s">
        <v>954</v>
      </c>
      <c r="O662" t="s">
        <v>114</v>
      </c>
      <c r="P662" t="s">
        <v>422</v>
      </c>
      <c r="Q662" t="s">
        <v>954</v>
      </c>
      <c r="R662" t="s">
        <v>114</v>
      </c>
      <c r="S662" t="s">
        <v>422</v>
      </c>
    </row>
    <row r="663" spans="1:19" x14ac:dyDescent="0.3">
      <c r="A663" t="s">
        <v>1178</v>
      </c>
      <c r="B663">
        <v>70</v>
      </c>
      <c r="C663">
        <v>101</v>
      </c>
      <c r="D663">
        <v>71206</v>
      </c>
      <c r="E663" t="s">
        <v>408</v>
      </c>
      <c r="F663" t="s">
        <v>1179</v>
      </c>
      <c r="G663" t="s">
        <v>114</v>
      </c>
      <c r="H663" t="s">
        <v>430</v>
      </c>
      <c r="I663" t="s">
        <v>423</v>
      </c>
      <c r="J663">
        <v>288</v>
      </c>
      <c r="K663" t="s">
        <v>248</v>
      </c>
      <c r="L663" t="s">
        <v>249</v>
      </c>
      <c r="M663">
        <v>0</v>
      </c>
      <c r="N663" t="s">
        <v>954</v>
      </c>
      <c r="O663" t="s">
        <v>114</v>
      </c>
      <c r="P663" t="s">
        <v>422</v>
      </c>
      <c r="Q663" t="s">
        <v>954</v>
      </c>
      <c r="R663" t="s">
        <v>114</v>
      </c>
      <c r="S663" t="s">
        <v>422</v>
      </c>
    </row>
    <row r="664" spans="1:19" x14ac:dyDescent="0.3">
      <c r="A664" t="s">
        <v>1178</v>
      </c>
      <c r="B664">
        <v>70</v>
      </c>
      <c r="C664">
        <v>101</v>
      </c>
      <c r="D664">
        <v>71206</v>
      </c>
      <c r="E664" t="s">
        <v>408</v>
      </c>
      <c r="F664" t="s">
        <v>1179</v>
      </c>
      <c r="G664" t="s">
        <v>114</v>
      </c>
      <c r="H664" t="s">
        <v>430</v>
      </c>
      <c r="I664" t="s">
        <v>423</v>
      </c>
      <c r="J664">
        <v>98</v>
      </c>
      <c r="K664" t="s">
        <v>253</v>
      </c>
      <c r="L664" t="s">
        <v>131</v>
      </c>
      <c r="M664">
        <v>0</v>
      </c>
      <c r="N664" t="s">
        <v>954</v>
      </c>
      <c r="O664" t="s">
        <v>114</v>
      </c>
      <c r="P664" t="s">
        <v>422</v>
      </c>
      <c r="Q664" t="s">
        <v>954</v>
      </c>
      <c r="R664" t="s">
        <v>114</v>
      </c>
      <c r="S664" t="s">
        <v>422</v>
      </c>
    </row>
    <row r="665" spans="1:19" x14ac:dyDescent="0.3">
      <c r="A665" t="s">
        <v>1178</v>
      </c>
      <c r="B665">
        <v>70</v>
      </c>
      <c r="C665">
        <v>101</v>
      </c>
      <c r="D665">
        <v>71206</v>
      </c>
      <c r="E665" t="s">
        <v>408</v>
      </c>
      <c r="F665" t="s">
        <v>1179</v>
      </c>
      <c r="G665" t="s">
        <v>114</v>
      </c>
      <c r="H665" t="s">
        <v>430</v>
      </c>
      <c r="I665" t="s">
        <v>423</v>
      </c>
      <c r="J665">
        <v>98</v>
      </c>
      <c r="K665" t="s">
        <v>216</v>
      </c>
      <c r="L665" t="s">
        <v>96</v>
      </c>
      <c r="M665">
        <v>0</v>
      </c>
      <c r="N665" t="s">
        <v>954</v>
      </c>
      <c r="O665" t="s">
        <v>114</v>
      </c>
      <c r="P665" t="s">
        <v>422</v>
      </c>
      <c r="Q665" t="s">
        <v>954</v>
      </c>
      <c r="R665" t="s">
        <v>114</v>
      </c>
      <c r="S665" t="s">
        <v>422</v>
      </c>
    </row>
    <row r="666" spans="1:19" x14ac:dyDescent="0.3">
      <c r="A666" t="s">
        <v>1180</v>
      </c>
      <c r="B666">
        <v>70</v>
      </c>
      <c r="C666">
        <v>101</v>
      </c>
      <c r="D666">
        <v>71207</v>
      </c>
      <c r="E666" t="s">
        <v>408</v>
      </c>
      <c r="F666" t="s">
        <v>1181</v>
      </c>
      <c r="G666" t="s">
        <v>114</v>
      </c>
      <c r="H666" t="s">
        <v>427</v>
      </c>
      <c r="I666" t="s">
        <v>315</v>
      </c>
      <c r="J666">
        <v>32</v>
      </c>
      <c r="K666" t="s">
        <v>219</v>
      </c>
      <c r="L666" t="s">
        <v>43</v>
      </c>
      <c r="M666">
        <v>0.25</v>
      </c>
      <c r="N666" t="s">
        <v>954</v>
      </c>
      <c r="O666" t="s">
        <v>114</v>
      </c>
      <c r="P666" t="s">
        <v>428</v>
      </c>
      <c r="Q666" t="s">
        <v>954</v>
      </c>
      <c r="R666" t="s">
        <v>114</v>
      </c>
      <c r="S666" t="s">
        <v>428</v>
      </c>
    </row>
    <row r="667" spans="1:19" x14ac:dyDescent="0.3">
      <c r="A667" t="s">
        <v>1180</v>
      </c>
      <c r="B667">
        <v>70</v>
      </c>
      <c r="C667">
        <v>101</v>
      </c>
      <c r="D667">
        <v>71207</v>
      </c>
      <c r="E667" t="s">
        <v>408</v>
      </c>
      <c r="F667" t="s">
        <v>1181</v>
      </c>
      <c r="G667" t="s">
        <v>114</v>
      </c>
      <c r="H667" t="s">
        <v>427</v>
      </c>
      <c r="I667" t="s">
        <v>315</v>
      </c>
      <c r="J667">
        <v>33</v>
      </c>
      <c r="K667" t="s">
        <v>211</v>
      </c>
      <c r="L667" t="s">
        <v>49</v>
      </c>
      <c r="M667">
        <v>0.25</v>
      </c>
      <c r="N667" t="s">
        <v>954</v>
      </c>
      <c r="O667" t="s">
        <v>114</v>
      </c>
      <c r="P667" t="s">
        <v>428</v>
      </c>
      <c r="Q667" t="s">
        <v>954</v>
      </c>
      <c r="R667" t="s">
        <v>114</v>
      </c>
      <c r="S667" t="s">
        <v>428</v>
      </c>
    </row>
    <row r="668" spans="1:19" x14ac:dyDescent="0.3">
      <c r="A668" t="s">
        <v>1180</v>
      </c>
      <c r="B668">
        <v>70</v>
      </c>
      <c r="C668">
        <v>101</v>
      </c>
      <c r="D668">
        <v>71207</v>
      </c>
      <c r="E668" t="s">
        <v>408</v>
      </c>
      <c r="F668" t="s">
        <v>1181</v>
      </c>
      <c r="G668" t="s">
        <v>114</v>
      </c>
      <c r="H668" t="s">
        <v>427</v>
      </c>
      <c r="I668" t="s">
        <v>423</v>
      </c>
      <c r="J668">
        <v>288</v>
      </c>
      <c r="K668" t="s">
        <v>248</v>
      </c>
      <c r="L668" t="s">
        <v>249</v>
      </c>
      <c r="M668">
        <v>0</v>
      </c>
      <c r="N668" t="s">
        <v>954</v>
      </c>
      <c r="O668" t="s">
        <v>114</v>
      </c>
      <c r="P668" t="s">
        <v>428</v>
      </c>
      <c r="Q668" t="s">
        <v>954</v>
      </c>
      <c r="R668" t="s">
        <v>114</v>
      </c>
      <c r="S668" t="s">
        <v>428</v>
      </c>
    </row>
    <row r="669" spans="1:19" x14ac:dyDescent="0.3">
      <c r="A669" t="s">
        <v>1180</v>
      </c>
      <c r="B669">
        <v>70</v>
      </c>
      <c r="C669">
        <v>101</v>
      </c>
      <c r="D669">
        <v>71207</v>
      </c>
      <c r="E669" t="s">
        <v>408</v>
      </c>
      <c r="F669" t="s">
        <v>1181</v>
      </c>
      <c r="G669" t="s">
        <v>114</v>
      </c>
      <c r="H669" t="s">
        <v>427</v>
      </c>
      <c r="I669" t="s">
        <v>423</v>
      </c>
      <c r="J669">
        <v>286</v>
      </c>
      <c r="K669" t="s">
        <v>466</v>
      </c>
      <c r="L669" t="s">
        <v>467</v>
      </c>
      <c r="M669">
        <v>0</v>
      </c>
      <c r="N669" t="s">
        <v>954</v>
      </c>
      <c r="O669" t="s">
        <v>114</v>
      </c>
      <c r="P669" t="s">
        <v>428</v>
      </c>
      <c r="Q669" t="s">
        <v>954</v>
      </c>
      <c r="R669" t="s">
        <v>114</v>
      </c>
      <c r="S669" t="s">
        <v>428</v>
      </c>
    </row>
    <row r="670" spans="1:19" x14ac:dyDescent="0.3">
      <c r="A670" t="s">
        <v>1180</v>
      </c>
      <c r="B670">
        <v>70</v>
      </c>
      <c r="C670">
        <v>101</v>
      </c>
      <c r="D670">
        <v>71207</v>
      </c>
      <c r="E670" t="s">
        <v>408</v>
      </c>
      <c r="F670" t="s">
        <v>1181</v>
      </c>
      <c r="G670" t="s">
        <v>114</v>
      </c>
      <c r="H670" t="s">
        <v>427</v>
      </c>
      <c r="I670" t="s">
        <v>423</v>
      </c>
      <c r="J670">
        <v>286</v>
      </c>
      <c r="K670" t="s">
        <v>317</v>
      </c>
      <c r="L670" t="s">
        <v>151</v>
      </c>
      <c r="M670">
        <v>0</v>
      </c>
      <c r="N670" t="s">
        <v>954</v>
      </c>
      <c r="O670" t="s">
        <v>114</v>
      </c>
      <c r="P670" t="s">
        <v>428</v>
      </c>
      <c r="Q670" t="s">
        <v>954</v>
      </c>
      <c r="R670" t="s">
        <v>114</v>
      </c>
      <c r="S670" t="s">
        <v>428</v>
      </c>
    </row>
    <row r="671" spans="1:19" x14ac:dyDescent="0.3">
      <c r="A671" t="s">
        <v>1182</v>
      </c>
      <c r="B671">
        <v>70</v>
      </c>
      <c r="C671">
        <v>101</v>
      </c>
      <c r="D671">
        <v>71211</v>
      </c>
      <c r="E671" t="s">
        <v>408</v>
      </c>
      <c r="F671" t="s">
        <v>1183</v>
      </c>
      <c r="G671" t="s">
        <v>114</v>
      </c>
      <c r="H671" t="s">
        <v>427</v>
      </c>
      <c r="I671" t="s">
        <v>423</v>
      </c>
      <c r="J671">
        <v>292</v>
      </c>
      <c r="K671" t="s">
        <v>303</v>
      </c>
      <c r="L671" t="s">
        <v>304</v>
      </c>
      <c r="M671">
        <v>0</v>
      </c>
      <c r="N671" t="s">
        <v>954</v>
      </c>
      <c r="O671" t="s">
        <v>114</v>
      </c>
      <c r="P671" t="s">
        <v>428</v>
      </c>
      <c r="Q671" t="s">
        <v>954</v>
      </c>
      <c r="R671" t="s">
        <v>114</v>
      </c>
      <c r="S671" t="s">
        <v>428</v>
      </c>
    </row>
    <row r="672" spans="1:19" x14ac:dyDescent="0.3">
      <c r="A672" t="s">
        <v>1182</v>
      </c>
      <c r="B672">
        <v>70</v>
      </c>
      <c r="C672">
        <v>101</v>
      </c>
      <c r="D672">
        <v>71211</v>
      </c>
      <c r="E672" t="s">
        <v>408</v>
      </c>
      <c r="F672" t="s">
        <v>1183</v>
      </c>
      <c r="G672" t="s">
        <v>114</v>
      </c>
      <c r="H672" t="s">
        <v>427</v>
      </c>
      <c r="I672" t="s">
        <v>423</v>
      </c>
      <c r="J672">
        <v>292</v>
      </c>
      <c r="K672" t="s">
        <v>262</v>
      </c>
      <c r="L672" t="s">
        <v>263</v>
      </c>
      <c r="M672">
        <v>0</v>
      </c>
      <c r="N672" t="s">
        <v>954</v>
      </c>
      <c r="O672" t="s">
        <v>114</v>
      </c>
      <c r="P672" t="s">
        <v>428</v>
      </c>
      <c r="Q672" t="s">
        <v>954</v>
      </c>
      <c r="R672" t="s">
        <v>114</v>
      </c>
      <c r="S672" t="s">
        <v>428</v>
      </c>
    </row>
    <row r="673" spans="1:19" x14ac:dyDescent="0.3">
      <c r="A673" t="s">
        <v>1182</v>
      </c>
      <c r="B673">
        <v>70</v>
      </c>
      <c r="C673">
        <v>101</v>
      </c>
      <c r="D673">
        <v>71211</v>
      </c>
      <c r="E673" t="s">
        <v>408</v>
      </c>
      <c r="F673" t="s">
        <v>1183</v>
      </c>
      <c r="G673" t="s">
        <v>114</v>
      </c>
      <c r="H673" t="s">
        <v>427</v>
      </c>
      <c r="I673" t="s">
        <v>423</v>
      </c>
      <c r="J673">
        <v>284</v>
      </c>
      <c r="K673" t="s">
        <v>533</v>
      </c>
      <c r="L673" t="s">
        <v>534</v>
      </c>
      <c r="M673">
        <v>0</v>
      </c>
      <c r="N673" t="s">
        <v>954</v>
      </c>
      <c r="O673" t="s">
        <v>114</v>
      </c>
      <c r="P673" t="s">
        <v>428</v>
      </c>
      <c r="Q673" t="s">
        <v>954</v>
      </c>
      <c r="R673" t="s">
        <v>114</v>
      </c>
      <c r="S673" t="s">
        <v>428</v>
      </c>
    </row>
    <row r="674" spans="1:19" x14ac:dyDescent="0.3">
      <c r="A674" t="s">
        <v>1182</v>
      </c>
      <c r="B674">
        <v>70</v>
      </c>
      <c r="C674">
        <v>101</v>
      </c>
      <c r="D674">
        <v>71211</v>
      </c>
      <c r="E674" t="s">
        <v>408</v>
      </c>
      <c r="F674" t="s">
        <v>1183</v>
      </c>
      <c r="G674" t="s">
        <v>114</v>
      </c>
      <c r="H674" t="s">
        <v>427</v>
      </c>
      <c r="I674" t="s">
        <v>423</v>
      </c>
      <c r="J674">
        <v>284</v>
      </c>
      <c r="K674" t="s">
        <v>242</v>
      </c>
      <c r="L674" t="s">
        <v>158</v>
      </c>
      <c r="M674">
        <v>0</v>
      </c>
      <c r="N674" t="s">
        <v>954</v>
      </c>
      <c r="O674" t="s">
        <v>114</v>
      </c>
      <c r="P674" t="s">
        <v>428</v>
      </c>
      <c r="Q674" t="s">
        <v>954</v>
      </c>
      <c r="R674" t="s">
        <v>114</v>
      </c>
      <c r="S674" t="s">
        <v>428</v>
      </c>
    </row>
    <row r="675" spans="1:19" x14ac:dyDescent="0.3">
      <c r="A675" t="s">
        <v>1182</v>
      </c>
      <c r="B675">
        <v>70</v>
      </c>
      <c r="C675">
        <v>101</v>
      </c>
      <c r="D675">
        <v>71211</v>
      </c>
      <c r="E675" t="s">
        <v>408</v>
      </c>
      <c r="F675" t="s">
        <v>1183</v>
      </c>
      <c r="G675" t="s">
        <v>114</v>
      </c>
      <c r="H675" t="s">
        <v>427</v>
      </c>
      <c r="I675" t="s">
        <v>315</v>
      </c>
      <c r="J675">
        <v>32</v>
      </c>
      <c r="K675" t="s">
        <v>254</v>
      </c>
      <c r="L675" t="s">
        <v>45</v>
      </c>
      <c r="M675">
        <v>1.25</v>
      </c>
      <c r="N675" t="s">
        <v>954</v>
      </c>
      <c r="O675" t="s">
        <v>114</v>
      </c>
      <c r="P675" t="s">
        <v>428</v>
      </c>
      <c r="Q675" t="s">
        <v>954</v>
      </c>
      <c r="R675" t="s">
        <v>114</v>
      </c>
      <c r="S675" t="s">
        <v>428</v>
      </c>
    </row>
    <row r="676" spans="1:19" x14ac:dyDescent="0.3">
      <c r="A676" t="s">
        <v>1182</v>
      </c>
      <c r="B676">
        <v>70</v>
      </c>
      <c r="C676">
        <v>101</v>
      </c>
      <c r="D676">
        <v>71211</v>
      </c>
      <c r="E676" t="s">
        <v>408</v>
      </c>
      <c r="F676" t="s">
        <v>1183</v>
      </c>
      <c r="G676" t="s">
        <v>114</v>
      </c>
      <c r="H676" t="s">
        <v>427</v>
      </c>
      <c r="I676" t="s">
        <v>422</v>
      </c>
      <c r="J676">
        <v>289</v>
      </c>
      <c r="K676" t="s">
        <v>280</v>
      </c>
      <c r="L676" t="s">
        <v>65</v>
      </c>
      <c r="M676">
        <v>0</v>
      </c>
      <c r="N676" t="s">
        <v>954</v>
      </c>
      <c r="O676" t="s">
        <v>114</v>
      </c>
      <c r="P676" t="s">
        <v>428</v>
      </c>
      <c r="Q676" t="s">
        <v>954</v>
      </c>
      <c r="R676" t="s">
        <v>114</v>
      </c>
      <c r="S676" t="s">
        <v>428</v>
      </c>
    </row>
    <row r="677" spans="1:19" x14ac:dyDescent="0.3">
      <c r="A677" t="s">
        <v>1182</v>
      </c>
      <c r="B677">
        <v>70</v>
      </c>
      <c r="C677">
        <v>101</v>
      </c>
      <c r="D677">
        <v>71211</v>
      </c>
      <c r="E677" t="s">
        <v>408</v>
      </c>
      <c r="F677" t="s">
        <v>1183</v>
      </c>
      <c r="G677" t="s">
        <v>114</v>
      </c>
      <c r="H677" t="s">
        <v>427</v>
      </c>
      <c r="I677" t="s">
        <v>423</v>
      </c>
      <c r="J677">
        <v>287</v>
      </c>
      <c r="K677" t="s">
        <v>285</v>
      </c>
      <c r="L677" t="s">
        <v>286</v>
      </c>
      <c r="M677">
        <v>0</v>
      </c>
      <c r="N677" t="s">
        <v>954</v>
      </c>
      <c r="O677" t="s">
        <v>114</v>
      </c>
      <c r="P677" t="s">
        <v>428</v>
      </c>
      <c r="Q677" t="s">
        <v>954</v>
      </c>
      <c r="R677" t="s">
        <v>114</v>
      </c>
      <c r="S677" t="s">
        <v>428</v>
      </c>
    </row>
    <row r="678" spans="1:19" x14ac:dyDescent="0.3">
      <c r="A678" t="s">
        <v>1182</v>
      </c>
      <c r="B678">
        <v>70</v>
      </c>
      <c r="C678">
        <v>101</v>
      </c>
      <c r="D678">
        <v>71211</v>
      </c>
      <c r="E678" t="s">
        <v>408</v>
      </c>
      <c r="F678" t="s">
        <v>1183</v>
      </c>
      <c r="G678" t="s">
        <v>114</v>
      </c>
      <c r="H678" t="s">
        <v>427</v>
      </c>
      <c r="I678" t="s">
        <v>423</v>
      </c>
      <c r="J678">
        <v>288</v>
      </c>
      <c r="K678" t="s">
        <v>248</v>
      </c>
      <c r="L678" t="s">
        <v>249</v>
      </c>
      <c r="M678">
        <v>0</v>
      </c>
      <c r="N678" t="s">
        <v>954</v>
      </c>
      <c r="O678" t="s">
        <v>114</v>
      </c>
      <c r="P678" t="s">
        <v>428</v>
      </c>
      <c r="Q678" t="s">
        <v>954</v>
      </c>
      <c r="R678" t="s">
        <v>114</v>
      </c>
      <c r="S678" t="s">
        <v>428</v>
      </c>
    </row>
    <row r="679" spans="1:19" x14ac:dyDescent="0.3">
      <c r="A679" t="s">
        <v>1182</v>
      </c>
      <c r="B679">
        <v>70</v>
      </c>
      <c r="C679">
        <v>101</v>
      </c>
      <c r="D679">
        <v>71211</v>
      </c>
      <c r="E679" t="s">
        <v>408</v>
      </c>
      <c r="F679" t="s">
        <v>1183</v>
      </c>
      <c r="G679" t="s">
        <v>114</v>
      </c>
      <c r="H679" t="s">
        <v>427</v>
      </c>
      <c r="I679" t="s">
        <v>423</v>
      </c>
      <c r="J679">
        <v>359</v>
      </c>
      <c r="K679" t="s">
        <v>374</v>
      </c>
      <c r="L679" t="s">
        <v>73</v>
      </c>
      <c r="M679">
        <v>0</v>
      </c>
      <c r="N679" t="s">
        <v>954</v>
      </c>
      <c r="O679" t="s">
        <v>114</v>
      </c>
      <c r="P679" t="s">
        <v>428</v>
      </c>
      <c r="Q679" t="s">
        <v>954</v>
      </c>
      <c r="R679" t="s">
        <v>114</v>
      </c>
      <c r="S679" t="s">
        <v>428</v>
      </c>
    </row>
    <row r="680" spans="1:19" x14ac:dyDescent="0.3">
      <c r="A680" t="s">
        <v>1182</v>
      </c>
      <c r="B680">
        <v>70</v>
      </c>
      <c r="C680">
        <v>101</v>
      </c>
      <c r="D680">
        <v>71211</v>
      </c>
      <c r="E680" t="s">
        <v>408</v>
      </c>
      <c r="F680" t="s">
        <v>1183</v>
      </c>
      <c r="G680" t="s">
        <v>114</v>
      </c>
      <c r="H680" t="s">
        <v>427</v>
      </c>
      <c r="I680" t="s">
        <v>423</v>
      </c>
      <c r="J680">
        <v>293</v>
      </c>
      <c r="K680" t="s">
        <v>227</v>
      </c>
      <c r="L680" t="s">
        <v>80</v>
      </c>
      <c r="M680">
        <v>0</v>
      </c>
      <c r="N680" t="s">
        <v>954</v>
      </c>
      <c r="O680" t="s">
        <v>114</v>
      </c>
      <c r="P680" t="s">
        <v>428</v>
      </c>
      <c r="Q680" t="s">
        <v>954</v>
      </c>
      <c r="R680" t="s">
        <v>114</v>
      </c>
      <c r="S680" t="s">
        <v>428</v>
      </c>
    </row>
    <row r="681" spans="1:19" x14ac:dyDescent="0.3">
      <c r="A681" t="s">
        <v>1182</v>
      </c>
      <c r="B681">
        <v>70</v>
      </c>
      <c r="C681">
        <v>101</v>
      </c>
      <c r="D681">
        <v>71211</v>
      </c>
      <c r="E681" t="s">
        <v>408</v>
      </c>
      <c r="F681" t="s">
        <v>1183</v>
      </c>
      <c r="G681" t="s">
        <v>114</v>
      </c>
      <c r="H681" t="s">
        <v>427</v>
      </c>
      <c r="I681" t="s">
        <v>423</v>
      </c>
      <c r="J681">
        <v>98</v>
      </c>
      <c r="K681" t="s">
        <v>274</v>
      </c>
      <c r="L681" t="s">
        <v>160</v>
      </c>
      <c r="M681">
        <v>0</v>
      </c>
      <c r="N681" t="s">
        <v>954</v>
      </c>
      <c r="O681" t="s">
        <v>114</v>
      </c>
      <c r="P681" t="s">
        <v>428</v>
      </c>
      <c r="Q681" t="s">
        <v>954</v>
      </c>
      <c r="R681" t="s">
        <v>114</v>
      </c>
      <c r="S681" t="s">
        <v>428</v>
      </c>
    </row>
    <row r="682" spans="1:19" x14ac:dyDescent="0.3">
      <c r="A682" t="s">
        <v>1182</v>
      </c>
      <c r="B682">
        <v>70</v>
      </c>
      <c r="C682">
        <v>101</v>
      </c>
      <c r="D682">
        <v>71211</v>
      </c>
      <c r="E682" t="s">
        <v>408</v>
      </c>
      <c r="F682" t="s">
        <v>1183</v>
      </c>
      <c r="G682" t="s">
        <v>114</v>
      </c>
      <c r="H682" t="s">
        <v>427</v>
      </c>
      <c r="I682" t="s">
        <v>423</v>
      </c>
      <c r="J682">
        <v>98</v>
      </c>
      <c r="K682" t="s">
        <v>288</v>
      </c>
      <c r="L682" t="s">
        <v>130</v>
      </c>
      <c r="M682">
        <v>0</v>
      </c>
      <c r="N682" t="s">
        <v>954</v>
      </c>
      <c r="O682" t="s">
        <v>114</v>
      </c>
      <c r="P682" t="s">
        <v>428</v>
      </c>
      <c r="Q682" t="s">
        <v>954</v>
      </c>
      <c r="R682" t="s">
        <v>114</v>
      </c>
      <c r="S682" t="s">
        <v>428</v>
      </c>
    </row>
    <row r="683" spans="1:19" x14ac:dyDescent="0.3">
      <c r="A683" t="s">
        <v>1182</v>
      </c>
      <c r="B683">
        <v>70</v>
      </c>
      <c r="C683">
        <v>101</v>
      </c>
      <c r="D683">
        <v>71211</v>
      </c>
      <c r="E683" t="s">
        <v>408</v>
      </c>
      <c r="F683" t="s">
        <v>1183</v>
      </c>
      <c r="G683" t="s">
        <v>114</v>
      </c>
      <c r="H683" t="s">
        <v>427</v>
      </c>
      <c r="I683" t="s">
        <v>423</v>
      </c>
      <c r="J683">
        <v>98</v>
      </c>
      <c r="K683" t="s">
        <v>216</v>
      </c>
      <c r="L683" t="s">
        <v>96</v>
      </c>
      <c r="M683">
        <v>0</v>
      </c>
      <c r="N683" t="s">
        <v>954</v>
      </c>
      <c r="O683" t="s">
        <v>114</v>
      </c>
      <c r="P683" t="s">
        <v>428</v>
      </c>
      <c r="Q683" t="s">
        <v>954</v>
      </c>
      <c r="R683" t="s">
        <v>114</v>
      </c>
      <c r="S683" t="s">
        <v>428</v>
      </c>
    </row>
    <row r="684" spans="1:19" x14ac:dyDescent="0.3">
      <c r="A684" t="s">
        <v>1184</v>
      </c>
      <c r="B684">
        <v>70</v>
      </c>
      <c r="C684">
        <v>101</v>
      </c>
      <c r="D684">
        <v>71213</v>
      </c>
      <c r="E684" t="s">
        <v>408</v>
      </c>
      <c r="F684" t="s">
        <v>1185</v>
      </c>
      <c r="G684" t="s">
        <v>112</v>
      </c>
      <c r="H684" t="s">
        <v>420</v>
      </c>
      <c r="I684" t="s">
        <v>422</v>
      </c>
      <c r="J684">
        <v>1</v>
      </c>
      <c r="K684" t="s">
        <v>258</v>
      </c>
      <c r="L684" t="s">
        <v>7</v>
      </c>
      <c r="M684">
        <v>0</v>
      </c>
      <c r="N684" t="s">
        <v>954</v>
      </c>
      <c r="O684" t="s">
        <v>112</v>
      </c>
      <c r="P684" t="s">
        <v>360</v>
      </c>
      <c r="Q684" t="s">
        <v>954</v>
      </c>
      <c r="R684" t="s">
        <v>112</v>
      </c>
      <c r="S684" t="s">
        <v>360</v>
      </c>
    </row>
    <row r="685" spans="1:19" x14ac:dyDescent="0.3">
      <c r="A685" t="s">
        <v>1184</v>
      </c>
      <c r="B685">
        <v>70</v>
      </c>
      <c r="C685">
        <v>101</v>
      </c>
      <c r="D685">
        <v>71213</v>
      </c>
      <c r="E685" t="s">
        <v>408</v>
      </c>
      <c r="F685" t="s">
        <v>1185</v>
      </c>
      <c r="G685" t="s">
        <v>112</v>
      </c>
      <c r="H685" t="s">
        <v>420</v>
      </c>
      <c r="I685" t="s">
        <v>422</v>
      </c>
      <c r="J685">
        <v>50</v>
      </c>
      <c r="K685" t="s">
        <v>212</v>
      </c>
      <c r="L685" t="s">
        <v>11</v>
      </c>
      <c r="M685">
        <v>1</v>
      </c>
      <c r="N685" t="s">
        <v>954</v>
      </c>
      <c r="O685" t="s">
        <v>112</v>
      </c>
      <c r="P685" t="s">
        <v>360</v>
      </c>
      <c r="Q685" t="s">
        <v>954</v>
      </c>
      <c r="R685" t="s">
        <v>112</v>
      </c>
      <c r="S685" t="s">
        <v>360</v>
      </c>
    </row>
    <row r="686" spans="1:19" x14ac:dyDescent="0.3">
      <c r="A686" t="s">
        <v>1184</v>
      </c>
      <c r="B686">
        <v>70</v>
      </c>
      <c r="C686">
        <v>101</v>
      </c>
      <c r="D686">
        <v>71213</v>
      </c>
      <c r="E686" t="s">
        <v>408</v>
      </c>
      <c r="F686" t="s">
        <v>1185</v>
      </c>
      <c r="G686" t="s">
        <v>112</v>
      </c>
      <c r="H686" t="s">
        <v>420</v>
      </c>
      <c r="I686" t="s">
        <v>113</v>
      </c>
      <c r="J686">
        <v>4</v>
      </c>
      <c r="K686" t="s">
        <v>213</v>
      </c>
      <c r="L686" t="s">
        <v>24</v>
      </c>
      <c r="M686">
        <v>21.5</v>
      </c>
      <c r="N686" t="s">
        <v>954</v>
      </c>
      <c r="O686" t="s">
        <v>112</v>
      </c>
      <c r="P686" t="s">
        <v>360</v>
      </c>
      <c r="Q686" t="s">
        <v>954</v>
      </c>
      <c r="R686" t="s">
        <v>112</v>
      </c>
      <c r="S686" t="s">
        <v>360</v>
      </c>
    </row>
    <row r="687" spans="1:19" x14ac:dyDescent="0.3">
      <c r="A687" t="s">
        <v>1184</v>
      </c>
      <c r="B687">
        <v>70</v>
      </c>
      <c r="C687">
        <v>101</v>
      </c>
      <c r="D687">
        <v>71213</v>
      </c>
      <c r="E687" t="s">
        <v>408</v>
      </c>
      <c r="F687" t="s">
        <v>1185</v>
      </c>
      <c r="G687" t="s">
        <v>112</v>
      </c>
      <c r="H687" t="s">
        <v>420</v>
      </c>
      <c r="I687" t="s">
        <v>315</v>
      </c>
      <c r="J687">
        <v>32</v>
      </c>
      <c r="K687" t="s">
        <v>537</v>
      </c>
      <c r="L687" t="s">
        <v>538</v>
      </c>
      <c r="M687">
        <v>1</v>
      </c>
      <c r="N687" t="s">
        <v>954</v>
      </c>
      <c r="O687" t="s">
        <v>112</v>
      </c>
      <c r="P687" t="s">
        <v>360</v>
      </c>
      <c r="Q687" t="s">
        <v>954</v>
      </c>
      <c r="R687" t="s">
        <v>112</v>
      </c>
      <c r="S687" t="s">
        <v>360</v>
      </c>
    </row>
    <row r="688" spans="1:19" x14ac:dyDescent="0.3">
      <c r="A688" t="s">
        <v>1184</v>
      </c>
      <c r="B688">
        <v>70</v>
      </c>
      <c r="C688">
        <v>101</v>
      </c>
      <c r="D688">
        <v>71213</v>
      </c>
      <c r="E688" t="s">
        <v>408</v>
      </c>
      <c r="F688" t="s">
        <v>1185</v>
      </c>
      <c r="G688" t="s">
        <v>112</v>
      </c>
      <c r="H688" t="s">
        <v>429</v>
      </c>
      <c r="I688" t="s">
        <v>424</v>
      </c>
      <c r="J688">
        <v>39</v>
      </c>
      <c r="K688" t="s">
        <v>236</v>
      </c>
      <c r="L688" t="s">
        <v>48</v>
      </c>
      <c r="M688">
        <v>0.75</v>
      </c>
      <c r="N688" t="s">
        <v>954</v>
      </c>
      <c r="O688" t="s">
        <v>112</v>
      </c>
      <c r="P688" t="s">
        <v>360</v>
      </c>
      <c r="Q688" t="s">
        <v>954</v>
      </c>
      <c r="R688" t="s">
        <v>112</v>
      </c>
      <c r="S688" t="s">
        <v>360</v>
      </c>
    </row>
    <row r="689" spans="1:19" x14ac:dyDescent="0.3">
      <c r="A689" t="s">
        <v>1184</v>
      </c>
      <c r="B689">
        <v>70</v>
      </c>
      <c r="C689">
        <v>101</v>
      </c>
      <c r="D689">
        <v>71213</v>
      </c>
      <c r="E689" t="s">
        <v>408</v>
      </c>
      <c r="F689" t="s">
        <v>1185</v>
      </c>
      <c r="G689" t="s">
        <v>112</v>
      </c>
      <c r="H689" t="s">
        <v>420</v>
      </c>
      <c r="I689" t="s">
        <v>423</v>
      </c>
      <c r="J689">
        <v>286</v>
      </c>
      <c r="K689" t="s">
        <v>226</v>
      </c>
      <c r="L689" t="s">
        <v>69</v>
      </c>
      <c r="M689">
        <v>0</v>
      </c>
      <c r="N689" t="s">
        <v>954</v>
      </c>
      <c r="O689" t="s">
        <v>112</v>
      </c>
      <c r="P689" t="s">
        <v>360</v>
      </c>
      <c r="Q689" t="s">
        <v>954</v>
      </c>
      <c r="R689" t="s">
        <v>112</v>
      </c>
      <c r="S689" t="s">
        <v>360</v>
      </c>
    </row>
    <row r="690" spans="1:19" x14ac:dyDescent="0.3">
      <c r="A690" t="s">
        <v>1184</v>
      </c>
      <c r="B690">
        <v>70</v>
      </c>
      <c r="C690">
        <v>101</v>
      </c>
      <c r="D690">
        <v>71213</v>
      </c>
      <c r="E690" t="s">
        <v>408</v>
      </c>
      <c r="F690" t="s">
        <v>1185</v>
      </c>
      <c r="G690" t="s">
        <v>112</v>
      </c>
      <c r="H690" t="s">
        <v>420</v>
      </c>
      <c r="I690" t="s">
        <v>423</v>
      </c>
      <c r="J690">
        <v>83</v>
      </c>
      <c r="K690" t="s">
        <v>231</v>
      </c>
      <c r="L690" t="s">
        <v>87</v>
      </c>
      <c r="M690">
        <v>0</v>
      </c>
      <c r="N690" t="s">
        <v>954</v>
      </c>
      <c r="O690" t="s">
        <v>112</v>
      </c>
      <c r="P690" t="s">
        <v>360</v>
      </c>
      <c r="Q690" t="s">
        <v>954</v>
      </c>
      <c r="R690" t="s">
        <v>112</v>
      </c>
      <c r="S690" t="s">
        <v>360</v>
      </c>
    </row>
    <row r="691" spans="1:19" x14ac:dyDescent="0.3">
      <c r="A691" t="s">
        <v>1184</v>
      </c>
      <c r="B691">
        <v>70</v>
      </c>
      <c r="C691">
        <v>101</v>
      </c>
      <c r="D691">
        <v>71213</v>
      </c>
      <c r="E691" t="s">
        <v>408</v>
      </c>
      <c r="F691" t="s">
        <v>1185</v>
      </c>
      <c r="G691" t="s">
        <v>112</v>
      </c>
      <c r="H691" t="s">
        <v>420</v>
      </c>
      <c r="I691" t="s">
        <v>423</v>
      </c>
      <c r="J691">
        <v>98</v>
      </c>
      <c r="K691" t="s">
        <v>216</v>
      </c>
      <c r="L691" t="s">
        <v>96</v>
      </c>
      <c r="M691">
        <v>0</v>
      </c>
      <c r="N691" t="s">
        <v>954</v>
      </c>
      <c r="O691" t="s">
        <v>112</v>
      </c>
      <c r="P691" t="s">
        <v>360</v>
      </c>
      <c r="Q691" t="s">
        <v>954</v>
      </c>
      <c r="R691" t="s">
        <v>112</v>
      </c>
      <c r="S691" t="s">
        <v>360</v>
      </c>
    </row>
    <row r="692" spans="1:19" x14ac:dyDescent="0.3">
      <c r="A692" t="s">
        <v>1186</v>
      </c>
      <c r="B692">
        <v>70</v>
      </c>
      <c r="C692">
        <v>101</v>
      </c>
      <c r="D692">
        <v>71215</v>
      </c>
      <c r="E692" t="s">
        <v>408</v>
      </c>
      <c r="F692" t="s">
        <v>1187</v>
      </c>
      <c r="G692" t="s">
        <v>112</v>
      </c>
      <c r="H692" t="s">
        <v>417</v>
      </c>
      <c r="I692" t="s">
        <v>422</v>
      </c>
      <c r="J692">
        <v>50</v>
      </c>
      <c r="K692" t="s">
        <v>212</v>
      </c>
      <c r="L692" t="s">
        <v>11</v>
      </c>
      <c r="M692">
        <v>0.5</v>
      </c>
      <c r="N692" t="s">
        <v>954</v>
      </c>
      <c r="O692" t="s">
        <v>112</v>
      </c>
      <c r="P692" t="s">
        <v>418</v>
      </c>
      <c r="Q692" t="s">
        <v>954</v>
      </c>
      <c r="R692" t="s">
        <v>112</v>
      </c>
      <c r="S692" t="s">
        <v>418</v>
      </c>
    </row>
    <row r="693" spans="1:19" x14ac:dyDescent="0.3">
      <c r="A693" t="s">
        <v>1186</v>
      </c>
      <c r="B693">
        <v>70</v>
      </c>
      <c r="C693">
        <v>101</v>
      </c>
      <c r="D693">
        <v>71215</v>
      </c>
      <c r="E693" t="s">
        <v>408</v>
      </c>
      <c r="F693" t="s">
        <v>1187</v>
      </c>
      <c r="G693" t="s">
        <v>112</v>
      </c>
      <c r="H693" t="s">
        <v>417</v>
      </c>
      <c r="I693" t="s">
        <v>113</v>
      </c>
      <c r="J693">
        <v>4</v>
      </c>
      <c r="K693" t="s">
        <v>259</v>
      </c>
      <c r="L693" t="s">
        <v>22</v>
      </c>
      <c r="M693">
        <v>25</v>
      </c>
      <c r="N693" t="s">
        <v>954</v>
      </c>
      <c r="O693" t="s">
        <v>112</v>
      </c>
      <c r="P693" t="s">
        <v>418</v>
      </c>
      <c r="Q693" t="s">
        <v>954</v>
      </c>
      <c r="R693" t="s">
        <v>112</v>
      </c>
      <c r="S693" t="s">
        <v>418</v>
      </c>
    </row>
    <row r="694" spans="1:19" x14ac:dyDescent="0.3">
      <c r="A694" t="s">
        <v>1186</v>
      </c>
      <c r="B694">
        <v>70</v>
      </c>
      <c r="C694">
        <v>101</v>
      </c>
      <c r="D694">
        <v>71215</v>
      </c>
      <c r="E694" t="s">
        <v>408</v>
      </c>
      <c r="F694" t="s">
        <v>1187</v>
      </c>
      <c r="G694" t="s">
        <v>112</v>
      </c>
      <c r="H694" t="s">
        <v>417</v>
      </c>
      <c r="I694" t="s">
        <v>315</v>
      </c>
      <c r="J694">
        <v>35</v>
      </c>
      <c r="K694" t="s">
        <v>321</v>
      </c>
      <c r="L694" t="s">
        <v>58</v>
      </c>
      <c r="M694">
        <v>0.5</v>
      </c>
      <c r="N694" t="s">
        <v>954</v>
      </c>
      <c r="O694" t="s">
        <v>112</v>
      </c>
      <c r="P694" t="s">
        <v>418</v>
      </c>
      <c r="Q694" t="s">
        <v>954</v>
      </c>
      <c r="R694" t="s">
        <v>112</v>
      </c>
      <c r="S694" t="s">
        <v>418</v>
      </c>
    </row>
    <row r="695" spans="1:19" x14ac:dyDescent="0.3">
      <c r="A695" t="s">
        <v>1186</v>
      </c>
      <c r="B695">
        <v>70</v>
      </c>
      <c r="C695">
        <v>101</v>
      </c>
      <c r="D695">
        <v>71215</v>
      </c>
      <c r="E695" t="s">
        <v>408</v>
      </c>
      <c r="F695" t="s">
        <v>1187</v>
      </c>
      <c r="G695" t="s">
        <v>112</v>
      </c>
      <c r="H695" t="s">
        <v>421</v>
      </c>
      <c r="I695" t="s">
        <v>423</v>
      </c>
      <c r="J695">
        <v>86</v>
      </c>
      <c r="K695" t="s">
        <v>229</v>
      </c>
      <c r="L695" t="s">
        <v>204</v>
      </c>
      <c r="M695">
        <v>0.25</v>
      </c>
      <c r="N695" t="s">
        <v>954</v>
      </c>
      <c r="O695" t="s">
        <v>112</v>
      </c>
      <c r="P695" t="s">
        <v>418</v>
      </c>
      <c r="Q695" t="s">
        <v>954</v>
      </c>
      <c r="R695" t="s">
        <v>112</v>
      </c>
      <c r="S695" t="s">
        <v>418</v>
      </c>
    </row>
    <row r="696" spans="1:19" x14ac:dyDescent="0.3">
      <c r="A696" t="s">
        <v>1186</v>
      </c>
      <c r="B696">
        <v>70</v>
      </c>
      <c r="C696">
        <v>101</v>
      </c>
      <c r="D696">
        <v>71215</v>
      </c>
      <c r="E696" t="s">
        <v>408</v>
      </c>
      <c r="F696" t="s">
        <v>1187</v>
      </c>
      <c r="G696" t="s">
        <v>112</v>
      </c>
      <c r="H696" t="s">
        <v>417</v>
      </c>
      <c r="I696" t="s">
        <v>423</v>
      </c>
      <c r="J696">
        <v>98</v>
      </c>
      <c r="K696" t="s">
        <v>216</v>
      </c>
      <c r="L696" t="s">
        <v>96</v>
      </c>
      <c r="M696">
        <v>0</v>
      </c>
      <c r="N696" t="s">
        <v>954</v>
      </c>
      <c r="O696" t="s">
        <v>112</v>
      </c>
      <c r="P696" t="s">
        <v>418</v>
      </c>
      <c r="Q696" t="s">
        <v>954</v>
      </c>
      <c r="R696" t="s">
        <v>112</v>
      </c>
      <c r="S696" t="s">
        <v>418</v>
      </c>
    </row>
    <row r="697" spans="1:19" x14ac:dyDescent="0.3">
      <c r="A697" t="s">
        <v>1188</v>
      </c>
      <c r="B697">
        <v>70</v>
      </c>
      <c r="C697">
        <v>101</v>
      </c>
      <c r="D697">
        <v>71218</v>
      </c>
      <c r="E697" t="s">
        <v>408</v>
      </c>
      <c r="F697" t="s">
        <v>1189</v>
      </c>
      <c r="G697" t="s">
        <v>114</v>
      </c>
      <c r="H697" t="s">
        <v>409</v>
      </c>
      <c r="I697" t="s">
        <v>422</v>
      </c>
      <c r="J697">
        <v>1</v>
      </c>
      <c r="K697" t="s">
        <v>258</v>
      </c>
      <c r="L697" t="s">
        <v>7</v>
      </c>
      <c r="M697">
        <v>24</v>
      </c>
      <c r="N697" t="s">
        <v>954</v>
      </c>
      <c r="O697" t="s">
        <v>114</v>
      </c>
      <c r="P697" t="s">
        <v>380</v>
      </c>
      <c r="Q697" t="s">
        <v>954</v>
      </c>
      <c r="R697" t="s">
        <v>114</v>
      </c>
      <c r="S697" t="s">
        <v>380</v>
      </c>
    </row>
    <row r="698" spans="1:19" x14ac:dyDescent="0.3">
      <c r="A698" t="s">
        <v>1188</v>
      </c>
      <c r="B698">
        <v>70</v>
      </c>
      <c r="C698">
        <v>101</v>
      </c>
      <c r="D698">
        <v>71218</v>
      </c>
      <c r="E698" t="s">
        <v>408</v>
      </c>
      <c r="F698" t="s">
        <v>1189</v>
      </c>
      <c r="G698" t="s">
        <v>114</v>
      </c>
      <c r="H698" t="s">
        <v>409</v>
      </c>
      <c r="I698" t="s">
        <v>422</v>
      </c>
      <c r="J698">
        <v>50</v>
      </c>
      <c r="K698" t="s">
        <v>212</v>
      </c>
      <c r="L698" t="s">
        <v>11</v>
      </c>
      <c r="M698">
        <v>2</v>
      </c>
      <c r="N698" t="s">
        <v>954</v>
      </c>
      <c r="O698" t="s">
        <v>114</v>
      </c>
      <c r="P698" t="s">
        <v>380</v>
      </c>
      <c r="Q698" t="s">
        <v>954</v>
      </c>
      <c r="R698" t="s">
        <v>114</v>
      </c>
      <c r="S698" t="s">
        <v>380</v>
      </c>
    </row>
    <row r="699" spans="1:19" x14ac:dyDescent="0.3">
      <c r="A699" t="s">
        <v>1188</v>
      </c>
      <c r="B699">
        <v>70</v>
      </c>
      <c r="C699">
        <v>101</v>
      </c>
      <c r="D699">
        <v>71218</v>
      </c>
      <c r="E699" t="s">
        <v>408</v>
      </c>
      <c r="F699" t="s">
        <v>1189</v>
      </c>
      <c r="G699" t="s">
        <v>114</v>
      </c>
      <c r="H699" t="s">
        <v>409</v>
      </c>
      <c r="I699" t="s">
        <v>113</v>
      </c>
      <c r="J699">
        <v>4</v>
      </c>
      <c r="K699" t="s">
        <v>259</v>
      </c>
      <c r="L699" t="s">
        <v>22</v>
      </c>
      <c r="M699">
        <v>105</v>
      </c>
      <c r="N699" t="s">
        <v>954</v>
      </c>
      <c r="O699" t="s">
        <v>114</v>
      </c>
      <c r="P699" t="s">
        <v>380</v>
      </c>
      <c r="Q699" t="s">
        <v>954</v>
      </c>
      <c r="R699" t="s">
        <v>114</v>
      </c>
      <c r="S699" t="s">
        <v>380</v>
      </c>
    </row>
    <row r="700" spans="1:19" x14ac:dyDescent="0.3">
      <c r="A700" t="s">
        <v>1188</v>
      </c>
      <c r="B700">
        <v>70</v>
      </c>
      <c r="C700">
        <v>101</v>
      </c>
      <c r="D700">
        <v>71218</v>
      </c>
      <c r="E700" t="s">
        <v>408</v>
      </c>
      <c r="F700" t="s">
        <v>1189</v>
      </c>
      <c r="G700" t="s">
        <v>114</v>
      </c>
      <c r="H700" t="s">
        <v>429</v>
      </c>
      <c r="I700" t="s">
        <v>424</v>
      </c>
      <c r="J700">
        <v>39</v>
      </c>
      <c r="K700" t="s">
        <v>236</v>
      </c>
      <c r="L700" t="s">
        <v>48</v>
      </c>
      <c r="M700">
        <v>0</v>
      </c>
      <c r="N700" t="s">
        <v>954</v>
      </c>
      <c r="O700" t="s">
        <v>114</v>
      </c>
      <c r="P700" t="s">
        <v>380</v>
      </c>
      <c r="Q700" t="s">
        <v>954</v>
      </c>
      <c r="R700" t="s">
        <v>114</v>
      </c>
      <c r="S700" t="s">
        <v>380</v>
      </c>
    </row>
    <row r="701" spans="1:19" x14ac:dyDescent="0.3">
      <c r="A701" t="s">
        <v>1188</v>
      </c>
      <c r="B701">
        <v>70</v>
      </c>
      <c r="C701">
        <v>101</v>
      </c>
      <c r="D701">
        <v>71218</v>
      </c>
      <c r="E701" t="s">
        <v>408</v>
      </c>
      <c r="F701" t="s">
        <v>1189</v>
      </c>
      <c r="G701" t="s">
        <v>114</v>
      </c>
      <c r="H701" t="s">
        <v>429</v>
      </c>
      <c r="I701" t="s">
        <v>424</v>
      </c>
      <c r="J701">
        <v>39</v>
      </c>
      <c r="K701" t="s">
        <v>220</v>
      </c>
      <c r="L701" t="s">
        <v>148</v>
      </c>
      <c r="M701">
        <v>0.25</v>
      </c>
      <c r="N701" t="s">
        <v>954</v>
      </c>
      <c r="O701" t="s">
        <v>114</v>
      </c>
      <c r="P701" t="s">
        <v>380</v>
      </c>
      <c r="Q701" t="s">
        <v>954</v>
      </c>
      <c r="R701" t="s">
        <v>114</v>
      </c>
      <c r="S701" t="s">
        <v>380</v>
      </c>
    </row>
    <row r="702" spans="1:19" x14ac:dyDescent="0.3">
      <c r="A702" t="s">
        <v>1188</v>
      </c>
      <c r="B702">
        <v>70</v>
      </c>
      <c r="C702">
        <v>101</v>
      </c>
      <c r="D702">
        <v>71218</v>
      </c>
      <c r="E702" t="s">
        <v>408</v>
      </c>
      <c r="F702" t="s">
        <v>1189</v>
      </c>
      <c r="G702" t="s">
        <v>114</v>
      </c>
      <c r="H702" t="s">
        <v>409</v>
      </c>
      <c r="I702" t="s">
        <v>423</v>
      </c>
      <c r="J702">
        <v>287</v>
      </c>
      <c r="K702" t="s">
        <v>223</v>
      </c>
      <c r="L702" t="s">
        <v>224</v>
      </c>
      <c r="M702">
        <v>0.25</v>
      </c>
      <c r="N702" t="s">
        <v>954</v>
      </c>
      <c r="O702" t="s">
        <v>114</v>
      </c>
      <c r="P702" t="s">
        <v>380</v>
      </c>
      <c r="Q702" t="s">
        <v>954</v>
      </c>
      <c r="R702" t="s">
        <v>114</v>
      </c>
      <c r="S702" t="s">
        <v>380</v>
      </c>
    </row>
    <row r="703" spans="1:19" x14ac:dyDescent="0.3">
      <c r="A703" t="s">
        <v>1188</v>
      </c>
      <c r="B703">
        <v>70</v>
      </c>
      <c r="C703">
        <v>101</v>
      </c>
      <c r="D703">
        <v>71218</v>
      </c>
      <c r="E703" t="s">
        <v>408</v>
      </c>
      <c r="F703" t="s">
        <v>1189</v>
      </c>
      <c r="G703" t="s">
        <v>114</v>
      </c>
      <c r="H703" t="s">
        <v>409</v>
      </c>
      <c r="I703" t="s">
        <v>423</v>
      </c>
      <c r="J703">
        <v>286</v>
      </c>
      <c r="K703" t="s">
        <v>378</v>
      </c>
      <c r="L703" t="s">
        <v>68</v>
      </c>
      <c r="M703">
        <v>0</v>
      </c>
      <c r="N703" t="s">
        <v>954</v>
      </c>
      <c r="O703" t="s">
        <v>114</v>
      </c>
      <c r="P703" t="s">
        <v>380</v>
      </c>
      <c r="Q703" t="s">
        <v>954</v>
      </c>
      <c r="R703" t="s">
        <v>114</v>
      </c>
      <c r="S703" t="s">
        <v>380</v>
      </c>
    </row>
    <row r="704" spans="1:19" x14ac:dyDescent="0.3">
      <c r="A704" t="s">
        <v>1188</v>
      </c>
      <c r="B704">
        <v>70</v>
      </c>
      <c r="C704">
        <v>101</v>
      </c>
      <c r="D704">
        <v>71218</v>
      </c>
      <c r="E704" t="s">
        <v>408</v>
      </c>
      <c r="F704" t="s">
        <v>1189</v>
      </c>
      <c r="G704" t="s">
        <v>114</v>
      </c>
      <c r="H704" t="s">
        <v>409</v>
      </c>
      <c r="I704" t="s">
        <v>423</v>
      </c>
      <c r="J704">
        <v>286</v>
      </c>
      <c r="K704" t="s">
        <v>620</v>
      </c>
      <c r="L704" t="s">
        <v>621</v>
      </c>
      <c r="M704">
        <v>0</v>
      </c>
      <c r="N704" t="s">
        <v>954</v>
      </c>
      <c r="O704" t="s">
        <v>114</v>
      </c>
      <c r="P704" t="s">
        <v>380</v>
      </c>
      <c r="Q704" t="s">
        <v>954</v>
      </c>
      <c r="R704" t="s">
        <v>114</v>
      </c>
      <c r="S704" t="s">
        <v>380</v>
      </c>
    </row>
    <row r="705" spans="1:19" x14ac:dyDescent="0.3">
      <c r="A705" t="s">
        <v>1188</v>
      </c>
      <c r="B705">
        <v>70</v>
      </c>
      <c r="C705">
        <v>101</v>
      </c>
      <c r="D705">
        <v>71218</v>
      </c>
      <c r="E705" t="s">
        <v>408</v>
      </c>
      <c r="F705" t="s">
        <v>1189</v>
      </c>
      <c r="G705" t="s">
        <v>114</v>
      </c>
      <c r="H705" t="s">
        <v>409</v>
      </c>
      <c r="I705" t="s">
        <v>423</v>
      </c>
      <c r="J705">
        <v>83</v>
      </c>
      <c r="K705" t="s">
        <v>231</v>
      </c>
      <c r="L705" t="s">
        <v>87</v>
      </c>
      <c r="M705">
        <v>0</v>
      </c>
      <c r="N705" t="s">
        <v>954</v>
      </c>
      <c r="O705" t="s">
        <v>114</v>
      </c>
      <c r="P705" t="s">
        <v>380</v>
      </c>
      <c r="Q705" t="s">
        <v>954</v>
      </c>
      <c r="R705" t="s">
        <v>114</v>
      </c>
      <c r="S705" t="s">
        <v>380</v>
      </c>
    </row>
    <row r="706" spans="1:19" x14ac:dyDescent="0.3">
      <c r="A706" t="s">
        <v>1188</v>
      </c>
      <c r="B706">
        <v>70</v>
      </c>
      <c r="C706">
        <v>101</v>
      </c>
      <c r="D706">
        <v>71218</v>
      </c>
      <c r="E706" t="s">
        <v>408</v>
      </c>
      <c r="F706" t="s">
        <v>1189</v>
      </c>
      <c r="G706" t="s">
        <v>114</v>
      </c>
      <c r="H706" t="s">
        <v>409</v>
      </c>
      <c r="I706" t="s">
        <v>423</v>
      </c>
      <c r="J706">
        <v>83</v>
      </c>
      <c r="K706" t="s">
        <v>330</v>
      </c>
      <c r="L706" t="s">
        <v>129</v>
      </c>
      <c r="M706">
        <v>0</v>
      </c>
      <c r="N706" t="s">
        <v>954</v>
      </c>
      <c r="O706" t="s">
        <v>114</v>
      </c>
      <c r="P706" t="s">
        <v>380</v>
      </c>
      <c r="Q706" t="s">
        <v>954</v>
      </c>
      <c r="R706" t="s">
        <v>114</v>
      </c>
      <c r="S706" t="s">
        <v>380</v>
      </c>
    </row>
    <row r="707" spans="1:19" x14ac:dyDescent="0.3">
      <c r="A707" t="s">
        <v>1188</v>
      </c>
      <c r="B707">
        <v>70</v>
      </c>
      <c r="C707">
        <v>101</v>
      </c>
      <c r="D707">
        <v>71218</v>
      </c>
      <c r="E707" t="s">
        <v>408</v>
      </c>
      <c r="F707" t="s">
        <v>1189</v>
      </c>
      <c r="G707" t="s">
        <v>114</v>
      </c>
      <c r="H707" t="s">
        <v>409</v>
      </c>
      <c r="I707" t="s">
        <v>423</v>
      </c>
      <c r="J707">
        <v>98</v>
      </c>
      <c r="K707" t="s">
        <v>216</v>
      </c>
      <c r="L707" t="s">
        <v>96</v>
      </c>
      <c r="M707">
        <v>0</v>
      </c>
      <c r="N707" t="s">
        <v>954</v>
      </c>
      <c r="O707" t="s">
        <v>114</v>
      </c>
      <c r="P707" t="s">
        <v>380</v>
      </c>
      <c r="Q707" t="s">
        <v>954</v>
      </c>
      <c r="R707" t="s">
        <v>114</v>
      </c>
      <c r="S707" t="s">
        <v>380</v>
      </c>
    </row>
    <row r="708" spans="1:19" x14ac:dyDescent="0.3">
      <c r="A708" t="s">
        <v>1190</v>
      </c>
      <c r="B708">
        <v>70</v>
      </c>
      <c r="C708">
        <v>101</v>
      </c>
      <c r="D708">
        <v>71219</v>
      </c>
      <c r="E708" t="s">
        <v>408</v>
      </c>
      <c r="F708" t="s">
        <v>1191</v>
      </c>
      <c r="G708" t="s">
        <v>112</v>
      </c>
      <c r="H708" t="s">
        <v>427</v>
      </c>
      <c r="I708" t="s">
        <v>422</v>
      </c>
      <c r="J708">
        <v>2</v>
      </c>
      <c r="K708" t="s">
        <v>217</v>
      </c>
      <c r="L708" t="s">
        <v>8</v>
      </c>
      <c r="M708">
        <v>6.25</v>
      </c>
      <c r="N708" t="s">
        <v>954</v>
      </c>
      <c r="O708" t="s">
        <v>112</v>
      </c>
      <c r="P708" t="s">
        <v>428</v>
      </c>
      <c r="Q708" t="s">
        <v>954</v>
      </c>
      <c r="R708" t="s">
        <v>112</v>
      </c>
      <c r="S708" t="s">
        <v>428</v>
      </c>
    </row>
    <row r="709" spans="1:19" x14ac:dyDescent="0.3">
      <c r="A709" t="s">
        <v>1190</v>
      </c>
      <c r="B709">
        <v>70</v>
      </c>
      <c r="C709">
        <v>101</v>
      </c>
      <c r="D709">
        <v>71219</v>
      </c>
      <c r="E709" t="s">
        <v>408</v>
      </c>
      <c r="F709" t="s">
        <v>1191</v>
      </c>
      <c r="G709" t="s">
        <v>112</v>
      </c>
      <c r="H709" t="s">
        <v>427</v>
      </c>
      <c r="I709" t="s">
        <v>422</v>
      </c>
      <c r="J709">
        <v>50</v>
      </c>
      <c r="K709" t="s">
        <v>212</v>
      </c>
      <c r="L709" t="s">
        <v>11</v>
      </c>
      <c r="M709">
        <v>0.25</v>
      </c>
      <c r="N709" t="s">
        <v>954</v>
      </c>
      <c r="O709" t="s">
        <v>112</v>
      </c>
      <c r="P709" t="s">
        <v>428</v>
      </c>
      <c r="Q709" t="s">
        <v>954</v>
      </c>
      <c r="R709" t="s">
        <v>112</v>
      </c>
      <c r="S709" t="s">
        <v>428</v>
      </c>
    </row>
    <row r="710" spans="1:19" x14ac:dyDescent="0.3">
      <c r="A710" t="s">
        <v>1190</v>
      </c>
      <c r="B710">
        <v>70</v>
      </c>
      <c r="C710">
        <v>101</v>
      </c>
      <c r="D710">
        <v>71219</v>
      </c>
      <c r="E710" t="s">
        <v>408</v>
      </c>
      <c r="F710" t="s">
        <v>1191</v>
      </c>
      <c r="G710" t="s">
        <v>112</v>
      </c>
      <c r="H710" t="s">
        <v>427</v>
      </c>
      <c r="I710" t="s">
        <v>113</v>
      </c>
      <c r="J710">
        <v>4</v>
      </c>
      <c r="K710" t="s">
        <v>213</v>
      </c>
      <c r="L710" t="s">
        <v>24</v>
      </c>
      <c r="M710">
        <v>12.5</v>
      </c>
      <c r="N710" t="s">
        <v>954</v>
      </c>
      <c r="O710" t="s">
        <v>112</v>
      </c>
      <c r="P710" t="s">
        <v>428</v>
      </c>
      <c r="Q710" t="s">
        <v>954</v>
      </c>
      <c r="R710" t="s">
        <v>112</v>
      </c>
      <c r="S710" t="s">
        <v>428</v>
      </c>
    </row>
    <row r="711" spans="1:19" x14ac:dyDescent="0.3">
      <c r="A711" t="s">
        <v>1190</v>
      </c>
      <c r="B711">
        <v>70</v>
      </c>
      <c r="C711">
        <v>101</v>
      </c>
      <c r="D711">
        <v>71219</v>
      </c>
      <c r="E711" t="s">
        <v>408</v>
      </c>
      <c r="F711" t="s">
        <v>1191</v>
      </c>
      <c r="G711" t="s">
        <v>112</v>
      </c>
      <c r="H711" t="s">
        <v>427</v>
      </c>
      <c r="I711" t="s">
        <v>424</v>
      </c>
      <c r="J711">
        <v>39</v>
      </c>
      <c r="K711" t="s">
        <v>218</v>
      </c>
      <c r="L711" t="s">
        <v>40</v>
      </c>
      <c r="M711">
        <v>0.5</v>
      </c>
      <c r="N711" t="s">
        <v>954</v>
      </c>
      <c r="O711" t="s">
        <v>112</v>
      </c>
      <c r="P711" t="s">
        <v>428</v>
      </c>
      <c r="Q711" t="s">
        <v>954</v>
      </c>
      <c r="R711" t="s">
        <v>112</v>
      </c>
      <c r="S711" t="s">
        <v>428</v>
      </c>
    </row>
    <row r="712" spans="1:19" x14ac:dyDescent="0.3">
      <c r="A712" t="s">
        <v>1190</v>
      </c>
      <c r="B712">
        <v>70</v>
      </c>
      <c r="C712">
        <v>101</v>
      </c>
      <c r="D712">
        <v>71219</v>
      </c>
      <c r="E712" t="s">
        <v>408</v>
      </c>
      <c r="F712" t="s">
        <v>1191</v>
      </c>
      <c r="G712" t="s">
        <v>112</v>
      </c>
      <c r="H712" t="s">
        <v>427</v>
      </c>
      <c r="I712" t="s">
        <v>423</v>
      </c>
      <c r="J712">
        <v>98</v>
      </c>
      <c r="K712" t="s">
        <v>216</v>
      </c>
      <c r="L712" t="s">
        <v>96</v>
      </c>
      <c r="M712">
        <v>0</v>
      </c>
      <c r="N712" t="s">
        <v>954</v>
      </c>
      <c r="O712" t="s">
        <v>112</v>
      </c>
      <c r="P712" t="s">
        <v>428</v>
      </c>
      <c r="Q712" t="s">
        <v>954</v>
      </c>
      <c r="R712" t="s">
        <v>112</v>
      </c>
      <c r="S712" t="s">
        <v>428</v>
      </c>
    </row>
    <row r="713" spans="1:19" x14ac:dyDescent="0.3">
      <c r="A713" t="s">
        <v>1192</v>
      </c>
      <c r="B713">
        <v>70</v>
      </c>
      <c r="C713">
        <v>101</v>
      </c>
      <c r="D713">
        <v>71220</v>
      </c>
      <c r="E713" t="s">
        <v>408</v>
      </c>
      <c r="F713" t="s">
        <v>1193</v>
      </c>
      <c r="G713" t="s">
        <v>112</v>
      </c>
      <c r="H713" t="s">
        <v>432</v>
      </c>
      <c r="I713" t="s">
        <v>423</v>
      </c>
      <c r="J713">
        <v>50</v>
      </c>
      <c r="K713" t="s">
        <v>237</v>
      </c>
      <c r="L713" t="s">
        <v>13</v>
      </c>
      <c r="M713">
        <v>0.25</v>
      </c>
      <c r="N713" t="s">
        <v>954</v>
      </c>
      <c r="O713" t="s">
        <v>112</v>
      </c>
      <c r="P713" t="s">
        <v>315</v>
      </c>
      <c r="Q713" t="s">
        <v>954</v>
      </c>
      <c r="R713" t="s">
        <v>112</v>
      </c>
      <c r="S713" t="s">
        <v>315</v>
      </c>
    </row>
    <row r="714" spans="1:19" x14ac:dyDescent="0.3">
      <c r="A714" t="s">
        <v>1192</v>
      </c>
      <c r="B714">
        <v>70</v>
      </c>
      <c r="C714">
        <v>101</v>
      </c>
      <c r="D714">
        <v>71220</v>
      </c>
      <c r="E714" t="s">
        <v>408</v>
      </c>
      <c r="F714" t="s">
        <v>1193</v>
      </c>
      <c r="G714" t="s">
        <v>112</v>
      </c>
      <c r="H714" t="s">
        <v>432</v>
      </c>
      <c r="I714" t="s">
        <v>422</v>
      </c>
      <c r="J714">
        <v>46</v>
      </c>
      <c r="K714" t="s">
        <v>772</v>
      </c>
      <c r="L714" t="s">
        <v>773</v>
      </c>
      <c r="M714">
        <v>35</v>
      </c>
      <c r="N714" t="s">
        <v>954</v>
      </c>
      <c r="O714" t="s">
        <v>112</v>
      </c>
      <c r="P714" t="s">
        <v>315</v>
      </c>
      <c r="Q714" t="s">
        <v>954</v>
      </c>
      <c r="R714" t="s">
        <v>112</v>
      </c>
      <c r="S714" t="s">
        <v>315</v>
      </c>
    </row>
    <row r="715" spans="1:19" x14ac:dyDescent="0.3">
      <c r="A715" t="s">
        <v>1192</v>
      </c>
      <c r="B715">
        <v>70</v>
      </c>
      <c r="C715">
        <v>101</v>
      </c>
      <c r="D715">
        <v>71220</v>
      </c>
      <c r="E715" t="s">
        <v>408</v>
      </c>
      <c r="F715" t="s">
        <v>1193</v>
      </c>
      <c r="G715" t="s">
        <v>112</v>
      </c>
      <c r="H715" t="s">
        <v>432</v>
      </c>
      <c r="I715" t="s">
        <v>423</v>
      </c>
      <c r="J715">
        <v>287</v>
      </c>
      <c r="K715" t="s">
        <v>223</v>
      </c>
      <c r="L715" t="s">
        <v>224</v>
      </c>
      <c r="M715">
        <v>0</v>
      </c>
      <c r="N715" t="s">
        <v>954</v>
      </c>
      <c r="O715" t="s">
        <v>112</v>
      </c>
      <c r="P715" t="s">
        <v>315</v>
      </c>
      <c r="Q715" t="s">
        <v>954</v>
      </c>
      <c r="R715" t="s">
        <v>112</v>
      </c>
      <c r="S715" t="s">
        <v>315</v>
      </c>
    </row>
    <row r="716" spans="1:19" x14ac:dyDescent="0.3">
      <c r="A716" t="s">
        <v>1192</v>
      </c>
      <c r="B716">
        <v>70</v>
      </c>
      <c r="C716">
        <v>101</v>
      </c>
      <c r="D716">
        <v>71220</v>
      </c>
      <c r="E716" t="s">
        <v>408</v>
      </c>
      <c r="F716" t="s">
        <v>1193</v>
      </c>
      <c r="G716" t="s">
        <v>112</v>
      </c>
      <c r="H716" t="s">
        <v>432</v>
      </c>
      <c r="I716" t="s">
        <v>423</v>
      </c>
      <c r="J716">
        <v>288</v>
      </c>
      <c r="K716" t="s">
        <v>248</v>
      </c>
      <c r="L716" t="s">
        <v>249</v>
      </c>
      <c r="M716">
        <v>0</v>
      </c>
      <c r="N716" t="s">
        <v>954</v>
      </c>
      <c r="O716" t="s">
        <v>112</v>
      </c>
      <c r="P716" t="s">
        <v>315</v>
      </c>
      <c r="Q716" t="s">
        <v>954</v>
      </c>
      <c r="R716" t="s">
        <v>112</v>
      </c>
      <c r="S716" t="s">
        <v>315</v>
      </c>
    </row>
    <row r="717" spans="1:19" x14ac:dyDescent="0.3">
      <c r="A717" t="s">
        <v>1192</v>
      </c>
      <c r="B717">
        <v>70</v>
      </c>
      <c r="C717">
        <v>101</v>
      </c>
      <c r="D717">
        <v>71220</v>
      </c>
      <c r="E717" t="s">
        <v>408</v>
      </c>
      <c r="F717" t="s">
        <v>1193</v>
      </c>
      <c r="G717" t="s">
        <v>112</v>
      </c>
      <c r="H717" t="s">
        <v>432</v>
      </c>
      <c r="I717" t="s">
        <v>423</v>
      </c>
      <c r="J717">
        <v>83</v>
      </c>
      <c r="K717" t="s">
        <v>233</v>
      </c>
      <c r="L717" t="s">
        <v>91</v>
      </c>
      <c r="M717">
        <v>0</v>
      </c>
      <c r="N717" t="s">
        <v>954</v>
      </c>
      <c r="O717" t="s">
        <v>112</v>
      </c>
      <c r="P717" t="s">
        <v>315</v>
      </c>
      <c r="Q717" t="s">
        <v>954</v>
      </c>
      <c r="R717" t="s">
        <v>112</v>
      </c>
      <c r="S717" t="s">
        <v>315</v>
      </c>
    </row>
    <row r="718" spans="1:19" x14ac:dyDescent="0.3">
      <c r="A718" t="s">
        <v>1192</v>
      </c>
      <c r="B718">
        <v>70</v>
      </c>
      <c r="C718">
        <v>101</v>
      </c>
      <c r="D718">
        <v>71220</v>
      </c>
      <c r="E718" t="s">
        <v>408</v>
      </c>
      <c r="F718" t="s">
        <v>1193</v>
      </c>
      <c r="G718" t="s">
        <v>112</v>
      </c>
      <c r="H718" t="s">
        <v>432</v>
      </c>
      <c r="I718" t="s">
        <v>423</v>
      </c>
      <c r="J718">
        <v>98</v>
      </c>
      <c r="K718" t="s">
        <v>216</v>
      </c>
      <c r="L718" t="s">
        <v>96</v>
      </c>
      <c r="M718">
        <v>0</v>
      </c>
      <c r="N718" t="s">
        <v>954</v>
      </c>
      <c r="O718" t="s">
        <v>112</v>
      </c>
      <c r="P718" t="s">
        <v>315</v>
      </c>
      <c r="Q718" t="s">
        <v>954</v>
      </c>
      <c r="R718" t="s">
        <v>112</v>
      </c>
      <c r="S718" t="s">
        <v>315</v>
      </c>
    </row>
    <row r="719" spans="1:19" x14ac:dyDescent="0.3">
      <c r="A719" t="s">
        <v>1194</v>
      </c>
      <c r="B719">
        <v>70</v>
      </c>
      <c r="C719">
        <v>101</v>
      </c>
      <c r="D719">
        <v>71224</v>
      </c>
      <c r="E719" t="s">
        <v>408</v>
      </c>
      <c r="F719" t="s">
        <v>1195</v>
      </c>
      <c r="G719" t="s">
        <v>112</v>
      </c>
      <c r="H719" t="s">
        <v>417</v>
      </c>
      <c r="I719" t="s">
        <v>422</v>
      </c>
      <c r="J719">
        <v>50</v>
      </c>
      <c r="K719" t="s">
        <v>212</v>
      </c>
      <c r="L719" t="s">
        <v>11</v>
      </c>
      <c r="M719">
        <v>0.5</v>
      </c>
      <c r="N719" t="s">
        <v>954</v>
      </c>
      <c r="O719" t="s">
        <v>112</v>
      </c>
      <c r="P719" t="s">
        <v>418</v>
      </c>
      <c r="Q719" t="s">
        <v>954</v>
      </c>
      <c r="R719" t="s">
        <v>112</v>
      </c>
      <c r="S719" t="s">
        <v>418</v>
      </c>
    </row>
    <row r="720" spans="1:19" x14ac:dyDescent="0.3">
      <c r="A720" t="s">
        <v>1194</v>
      </c>
      <c r="B720">
        <v>70</v>
      </c>
      <c r="C720">
        <v>101</v>
      </c>
      <c r="D720">
        <v>71224</v>
      </c>
      <c r="E720" t="s">
        <v>408</v>
      </c>
      <c r="F720" t="s">
        <v>1195</v>
      </c>
      <c r="G720" t="s">
        <v>112</v>
      </c>
      <c r="H720" t="s">
        <v>417</v>
      </c>
      <c r="I720" t="s">
        <v>113</v>
      </c>
      <c r="J720">
        <v>4</v>
      </c>
      <c r="K720" t="s">
        <v>213</v>
      </c>
      <c r="L720" t="s">
        <v>24</v>
      </c>
      <c r="M720">
        <v>86</v>
      </c>
      <c r="N720" t="s">
        <v>954</v>
      </c>
      <c r="O720" t="s">
        <v>112</v>
      </c>
      <c r="P720" t="s">
        <v>418</v>
      </c>
      <c r="Q720" t="s">
        <v>954</v>
      </c>
      <c r="R720" t="s">
        <v>112</v>
      </c>
      <c r="S720" t="s">
        <v>418</v>
      </c>
    </row>
    <row r="721" spans="1:19" x14ac:dyDescent="0.3">
      <c r="A721" t="s">
        <v>1194</v>
      </c>
      <c r="B721">
        <v>70</v>
      </c>
      <c r="C721">
        <v>101</v>
      </c>
      <c r="D721">
        <v>71224</v>
      </c>
      <c r="E721" t="s">
        <v>408</v>
      </c>
      <c r="F721" t="s">
        <v>1195</v>
      </c>
      <c r="G721" t="s">
        <v>112</v>
      </c>
      <c r="H721" t="s">
        <v>417</v>
      </c>
      <c r="I721" t="s">
        <v>422</v>
      </c>
      <c r="J721">
        <v>46</v>
      </c>
      <c r="K721" t="s">
        <v>241</v>
      </c>
      <c r="L721" t="s">
        <v>32</v>
      </c>
      <c r="M721">
        <v>0</v>
      </c>
      <c r="N721" t="s">
        <v>954</v>
      </c>
      <c r="O721" t="s">
        <v>112</v>
      </c>
      <c r="P721" t="s">
        <v>418</v>
      </c>
      <c r="Q721" t="s">
        <v>954</v>
      </c>
      <c r="R721" t="s">
        <v>112</v>
      </c>
      <c r="S721" t="s">
        <v>418</v>
      </c>
    </row>
    <row r="722" spans="1:19" x14ac:dyDescent="0.3">
      <c r="A722" t="s">
        <v>1194</v>
      </c>
      <c r="B722">
        <v>70</v>
      </c>
      <c r="C722">
        <v>101</v>
      </c>
      <c r="D722">
        <v>71224</v>
      </c>
      <c r="E722" t="s">
        <v>408</v>
      </c>
      <c r="F722" t="s">
        <v>1195</v>
      </c>
      <c r="G722" t="s">
        <v>112</v>
      </c>
      <c r="H722" t="s">
        <v>417</v>
      </c>
      <c r="I722" t="s">
        <v>423</v>
      </c>
      <c r="J722">
        <v>292</v>
      </c>
      <c r="K722" t="s">
        <v>552</v>
      </c>
      <c r="L722" t="s">
        <v>553</v>
      </c>
      <c r="M722">
        <v>0</v>
      </c>
      <c r="N722" t="s">
        <v>954</v>
      </c>
      <c r="O722" t="s">
        <v>112</v>
      </c>
      <c r="P722" t="s">
        <v>418</v>
      </c>
      <c r="Q722" t="s">
        <v>954</v>
      </c>
      <c r="R722" t="s">
        <v>112</v>
      </c>
      <c r="S722" t="s">
        <v>418</v>
      </c>
    </row>
    <row r="723" spans="1:19" x14ac:dyDescent="0.3">
      <c r="A723" t="s">
        <v>1194</v>
      </c>
      <c r="B723">
        <v>70</v>
      </c>
      <c r="C723">
        <v>101</v>
      </c>
      <c r="D723">
        <v>71224</v>
      </c>
      <c r="E723" t="s">
        <v>408</v>
      </c>
      <c r="F723" t="s">
        <v>1195</v>
      </c>
      <c r="G723" t="s">
        <v>112</v>
      </c>
      <c r="H723" t="s">
        <v>417</v>
      </c>
      <c r="I723" t="s">
        <v>423</v>
      </c>
      <c r="J723">
        <v>292</v>
      </c>
      <c r="K723" t="s">
        <v>472</v>
      </c>
      <c r="L723" t="s">
        <v>473</v>
      </c>
      <c r="M723">
        <v>0</v>
      </c>
      <c r="N723" t="s">
        <v>954</v>
      </c>
      <c r="O723" t="s">
        <v>112</v>
      </c>
      <c r="P723" t="s">
        <v>418</v>
      </c>
      <c r="Q723" t="s">
        <v>954</v>
      </c>
      <c r="R723" t="s">
        <v>112</v>
      </c>
      <c r="S723" t="s">
        <v>418</v>
      </c>
    </row>
    <row r="724" spans="1:19" x14ac:dyDescent="0.3">
      <c r="A724" t="s">
        <v>1194</v>
      </c>
      <c r="B724">
        <v>70</v>
      </c>
      <c r="C724">
        <v>101</v>
      </c>
      <c r="D724">
        <v>71224</v>
      </c>
      <c r="E724" t="s">
        <v>408</v>
      </c>
      <c r="F724" t="s">
        <v>1195</v>
      </c>
      <c r="G724" t="s">
        <v>112</v>
      </c>
      <c r="H724" t="s">
        <v>417</v>
      </c>
      <c r="I724" t="s">
        <v>424</v>
      </c>
      <c r="J724">
        <v>39</v>
      </c>
      <c r="K724" t="s">
        <v>218</v>
      </c>
      <c r="L724" t="s">
        <v>40</v>
      </c>
      <c r="M724">
        <v>0</v>
      </c>
      <c r="N724" t="s">
        <v>954</v>
      </c>
      <c r="O724" t="s">
        <v>112</v>
      </c>
      <c r="P724" t="s">
        <v>418</v>
      </c>
      <c r="Q724" t="s">
        <v>954</v>
      </c>
      <c r="R724" t="s">
        <v>112</v>
      </c>
      <c r="S724" t="s">
        <v>418</v>
      </c>
    </row>
    <row r="725" spans="1:19" x14ac:dyDescent="0.3">
      <c r="A725" t="s">
        <v>1194</v>
      </c>
      <c r="B725">
        <v>70</v>
      </c>
      <c r="C725">
        <v>101</v>
      </c>
      <c r="D725">
        <v>71224</v>
      </c>
      <c r="E725" t="s">
        <v>408</v>
      </c>
      <c r="F725" t="s">
        <v>1195</v>
      </c>
      <c r="G725" t="s">
        <v>112</v>
      </c>
      <c r="H725" t="s">
        <v>417</v>
      </c>
      <c r="I725" t="s">
        <v>424</v>
      </c>
      <c r="J725">
        <v>39</v>
      </c>
      <c r="K725" t="s">
        <v>243</v>
      </c>
      <c r="L725" t="s">
        <v>147</v>
      </c>
      <c r="M725">
        <v>0</v>
      </c>
      <c r="N725" t="s">
        <v>954</v>
      </c>
      <c r="O725" t="s">
        <v>112</v>
      </c>
      <c r="P725" t="s">
        <v>418</v>
      </c>
      <c r="Q725" t="s">
        <v>954</v>
      </c>
      <c r="R725" t="s">
        <v>112</v>
      </c>
      <c r="S725" t="s">
        <v>418</v>
      </c>
    </row>
    <row r="726" spans="1:19" x14ac:dyDescent="0.3">
      <c r="A726" t="s">
        <v>1194</v>
      </c>
      <c r="B726">
        <v>70</v>
      </c>
      <c r="C726">
        <v>101</v>
      </c>
      <c r="D726">
        <v>71224</v>
      </c>
      <c r="E726" t="s">
        <v>408</v>
      </c>
      <c r="F726" t="s">
        <v>1195</v>
      </c>
      <c r="G726" t="s">
        <v>112</v>
      </c>
      <c r="H726" t="s">
        <v>417</v>
      </c>
      <c r="I726" t="s">
        <v>425</v>
      </c>
      <c r="J726">
        <v>45</v>
      </c>
      <c r="K726" t="s">
        <v>344</v>
      </c>
      <c r="L726" t="s">
        <v>62</v>
      </c>
      <c r="M726">
        <v>1</v>
      </c>
      <c r="N726" t="s">
        <v>954</v>
      </c>
      <c r="O726" t="s">
        <v>112</v>
      </c>
      <c r="P726" t="s">
        <v>418</v>
      </c>
      <c r="Q726" t="s">
        <v>954</v>
      </c>
      <c r="R726" t="s">
        <v>112</v>
      </c>
      <c r="S726" t="s">
        <v>418</v>
      </c>
    </row>
    <row r="727" spans="1:19" x14ac:dyDescent="0.3">
      <c r="A727" t="s">
        <v>1194</v>
      </c>
      <c r="B727">
        <v>70</v>
      </c>
      <c r="C727">
        <v>101</v>
      </c>
      <c r="D727">
        <v>71224</v>
      </c>
      <c r="E727" t="s">
        <v>408</v>
      </c>
      <c r="F727" t="s">
        <v>1195</v>
      </c>
      <c r="G727" t="s">
        <v>112</v>
      </c>
      <c r="H727" t="s">
        <v>417</v>
      </c>
      <c r="I727" t="s">
        <v>425</v>
      </c>
      <c r="J727">
        <v>42</v>
      </c>
      <c r="K727" t="s">
        <v>271</v>
      </c>
      <c r="L727" t="s">
        <v>63</v>
      </c>
      <c r="M727">
        <v>0.5</v>
      </c>
      <c r="N727" t="s">
        <v>954</v>
      </c>
      <c r="O727" t="s">
        <v>112</v>
      </c>
      <c r="P727" t="s">
        <v>418</v>
      </c>
      <c r="Q727" t="s">
        <v>954</v>
      </c>
      <c r="R727" t="s">
        <v>112</v>
      </c>
      <c r="S727" t="s">
        <v>418</v>
      </c>
    </row>
    <row r="728" spans="1:19" x14ac:dyDescent="0.3">
      <c r="A728" t="s">
        <v>1194</v>
      </c>
      <c r="B728">
        <v>70</v>
      </c>
      <c r="C728">
        <v>101</v>
      </c>
      <c r="D728">
        <v>71224</v>
      </c>
      <c r="E728" t="s">
        <v>408</v>
      </c>
      <c r="F728" t="s">
        <v>1195</v>
      </c>
      <c r="G728" t="s">
        <v>112</v>
      </c>
      <c r="H728" t="s">
        <v>417</v>
      </c>
      <c r="I728" t="s">
        <v>423</v>
      </c>
      <c r="J728">
        <v>288</v>
      </c>
      <c r="K728" t="s">
        <v>221</v>
      </c>
      <c r="L728" t="s">
        <v>222</v>
      </c>
      <c r="M728">
        <v>0.25</v>
      </c>
      <c r="N728" t="s">
        <v>954</v>
      </c>
      <c r="O728" t="s">
        <v>112</v>
      </c>
      <c r="P728" t="s">
        <v>418</v>
      </c>
      <c r="Q728" t="s">
        <v>954</v>
      </c>
      <c r="R728" t="s">
        <v>112</v>
      </c>
      <c r="S728" t="s">
        <v>418</v>
      </c>
    </row>
    <row r="729" spans="1:19" x14ac:dyDescent="0.3">
      <c r="A729" t="s">
        <v>1194</v>
      </c>
      <c r="B729">
        <v>70</v>
      </c>
      <c r="C729">
        <v>101</v>
      </c>
      <c r="D729">
        <v>71224</v>
      </c>
      <c r="E729" t="s">
        <v>408</v>
      </c>
      <c r="F729" t="s">
        <v>1195</v>
      </c>
      <c r="G729" t="s">
        <v>112</v>
      </c>
      <c r="H729" t="s">
        <v>417</v>
      </c>
      <c r="I729" t="s">
        <v>423</v>
      </c>
      <c r="J729">
        <v>287</v>
      </c>
      <c r="K729" t="s">
        <v>223</v>
      </c>
      <c r="L729" t="s">
        <v>224</v>
      </c>
      <c r="M729">
        <v>0.25</v>
      </c>
      <c r="N729" t="s">
        <v>954</v>
      </c>
      <c r="O729" t="s">
        <v>112</v>
      </c>
      <c r="P729" t="s">
        <v>418</v>
      </c>
      <c r="Q729" t="s">
        <v>954</v>
      </c>
      <c r="R729" t="s">
        <v>112</v>
      </c>
      <c r="S729" t="s">
        <v>418</v>
      </c>
    </row>
    <row r="730" spans="1:19" x14ac:dyDescent="0.3">
      <c r="A730" t="s">
        <v>1194</v>
      </c>
      <c r="B730">
        <v>70</v>
      </c>
      <c r="C730">
        <v>101</v>
      </c>
      <c r="D730">
        <v>71224</v>
      </c>
      <c r="E730" t="s">
        <v>408</v>
      </c>
      <c r="F730" t="s">
        <v>1195</v>
      </c>
      <c r="G730" t="s">
        <v>112</v>
      </c>
      <c r="H730" t="s">
        <v>417</v>
      </c>
      <c r="I730" t="s">
        <v>423</v>
      </c>
      <c r="J730">
        <v>286</v>
      </c>
      <c r="K730" t="s">
        <v>329</v>
      </c>
      <c r="L730" t="s">
        <v>149</v>
      </c>
      <c r="M730">
        <v>0</v>
      </c>
      <c r="N730" t="s">
        <v>954</v>
      </c>
      <c r="O730" t="s">
        <v>112</v>
      </c>
      <c r="P730" t="s">
        <v>418</v>
      </c>
      <c r="Q730" t="s">
        <v>954</v>
      </c>
      <c r="R730" t="s">
        <v>112</v>
      </c>
      <c r="S730" t="s">
        <v>418</v>
      </c>
    </row>
    <row r="731" spans="1:19" x14ac:dyDescent="0.3">
      <c r="A731" t="s">
        <v>1194</v>
      </c>
      <c r="B731">
        <v>70</v>
      </c>
      <c r="C731">
        <v>101</v>
      </c>
      <c r="D731">
        <v>71224</v>
      </c>
      <c r="E731" t="s">
        <v>408</v>
      </c>
      <c r="F731" t="s">
        <v>1195</v>
      </c>
      <c r="G731" t="s">
        <v>112</v>
      </c>
      <c r="H731" t="s">
        <v>430</v>
      </c>
      <c r="I731" t="s">
        <v>423</v>
      </c>
      <c r="J731">
        <v>86</v>
      </c>
      <c r="K731" t="s">
        <v>229</v>
      </c>
      <c r="L731" t="s">
        <v>204</v>
      </c>
      <c r="M731">
        <v>1</v>
      </c>
      <c r="N731" t="s">
        <v>954</v>
      </c>
      <c r="O731" t="s">
        <v>112</v>
      </c>
      <c r="P731" t="s">
        <v>418</v>
      </c>
      <c r="Q731" t="s">
        <v>954</v>
      </c>
      <c r="R731" t="s">
        <v>112</v>
      </c>
      <c r="S731" t="s">
        <v>418</v>
      </c>
    </row>
    <row r="732" spans="1:19" x14ac:dyDescent="0.3">
      <c r="A732" t="s">
        <v>1194</v>
      </c>
      <c r="B732">
        <v>70</v>
      </c>
      <c r="C732">
        <v>101</v>
      </c>
      <c r="D732">
        <v>71224</v>
      </c>
      <c r="E732" t="s">
        <v>408</v>
      </c>
      <c r="F732" t="s">
        <v>1195</v>
      </c>
      <c r="G732" t="s">
        <v>112</v>
      </c>
      <c r="H732" t="s">
        <v>417</v>
      </c>
      <c r="I732" t="s">
        <v>423</v>
      </c>
      <c r="J732">
        <v>286</v>
      </c>
      <c r="K732" t="s">
        <v>230</v>
      </c>
      <c r="L732" t="s">
        <v>150</v>
      </c>
      <c r="M732">
        <v>0</v>
      </c>
      <c r="N732" t="s">
        <v>954</v>
      </c>
      <c r="O732" t="s">
        <v>112</v>
      </c>
      <c r="P732" t="s">
        <v>418</v>
      </c>
      <c r="Q732" t="s">
        <v>954</v>
      </c>
      <c r="R732" t="s">
        <v>112</v>
      </c>
      <c r="S732" t="s">
        <v>418</v>
      </c>
    </row>
    <row r="733" spans="1:19" x14ac:dyDescent="0.3">
      <c r="A733" t="s">
        <v>1194</v>
      </c>
      <c r="B733">
        <v>70</v>
      </c>
      <c r="C733">
        <v>101</v>
      </c>
      <c r="D733">
        <v>71224</v>
      </c>
      <c r="E733" t="s">
        <v>408</v>
      </c>
      <c r="F733" t="s">
        <v>1195</v>
      </c>
      <c r="G733" t="s">
        <v>112</v>
      </c>
      <c r="H733" t="s">
        <v>417</v>
      </c>
      <c r="I733" t="s">
        <v>423</v>
      </c>
      <c r="J733">
        <v>98</v>
      </c>
      <c r="K733" t="s">
        <v>345</v>
      </c>
      <c r="L733" t="s">
        <v>83</v>
      </c>
      <c r="M733">
        <v>0</v>
      </c>
      <c r="N733" t="s">
        <v>954</v>
      </c>
      <c r="O733" t="s">
        <v>112</v>
      </c>
      <c r="P733" t="s">
        <v>418</v>
      </c>
      <c r="Q733" t="s">
        <v>954</v>
      </c>
      <c r="R733" t="s">
        <v>112</v>
      </c>
      <c r="S733" t="s">
        <v>418</v>
      </c>
    </row>
    <row r="734" spans="1:19" x14ac:dyDescent="0.3">
      <c r="A734" t="s">
        <v>1194</v>
      </c>
      <c r="B734">
        <v>70</v>
      </c>
      <c r="C734">
        <v>101</v>
      </c>
      <c r="D734">
        <v>71224</v>
      </c>
      <c r="E734" t="s">
        <v>408</v>
      </c>
      <c r="F734" t="s">
        <v>1195</v>
      </c>
      <c r="G734" t="s">
        <v>112</v>
      </c>
      <c r="H734" t="s">
        <v>417</v>
      </c>
      <c r="I734" t="s">
        <v>423</v>
      </c>
      <c r="J734">
        <v>98</v>
      </c>
      <c r="K734" t="s">
        <v>273</v>
      </c>
      <c r="L734" t="s">
        <v>85</v>
      </c>
      <c r="M734">
        <v>0</v>
      </c>
      <c r="N734" t="s">
        <v>954</v>
      </c>
      <c r="O734" t="s">
        <v>112</v>
      </c>
      <c r="P734" t="s">
        <v>418</v>
      </c>
      <c r="Q734" t="s">
        <v>954</v>
      </c>
      <c r="R734" t="s">
        <v>112</v>
      </c>
      <c r="S734" t="s">
        <v>418</v>
      </c>
    </row>
    <row r="735" spans="1:19" x14ac:dyDescent="0.3">
      <c r="A735" t="s">
        <v>1194</v>
      </c>
      <c r="B735">
        <v>70</v>
      </c>
      <c r="C735">
        <v>101</v>
      </c>
      <c r="D735">
        <v>71224</v>
      </c>
      <c r="E735" t="s">
        <v>408</v>
      </c>
      <c r="F735" t="s">
        <v>1195</v>
      </c>
      <c r="G735" t="s">
        <v>112</v>
      </c>
      <c r="H735" t="s">
        <v>417</v>
      </c>
      <c r="I735" t="s">
        <v>423</v>
      </c>
      <c r="J735">
        <v>98</v>
      </c>
      <c r="K735" t="s">
        <v>274</v>
      </c>
      <c r="L735" t="s">
        <v>160</v>
      </c>
      <c r="M735">
        <v>0</v>
      </c>
      <c r="N735" t="s">
        <v>954</v>
      </c>
      <c r="O735" t="s">
        <v>112</v>
      </c>
      <c r="P735" t="s">
        <v>418</v>
      </c>
      <c r="Q735" t="s">
        <v>954</v>
      </c>
      <c r="R735" t="s">
        <v>112</v>
      </c>
      <c r="S735" t="s">
        <v>418</v>
      </c>
    </row>
    <row r="736" spans="1:19" x14ac:dyDescent="0.3">
      <c r="A736" t="s">
        <v>1194</v>
      </c>
      <c r="B736">
        <v>70</v>
      </c>
      <c r="C736">
        <v>101</v>
      </c>
      <c r="D736">
        <v>71224</v>
      </c>
      <c r="E736" t="s">
        <v>408</v>
      </c>
      <c r="F736" t="s">
        <v>1195</v>
      </c>
      <c r="G736" t="s">
        <v>112</v>
      </c>
      <c r="H736" t="s">
        <v>417</v>
      </c>
      <c r="I736" t="s">
        <v>423</v>
      </c>
      <c r="J736">
        <v>83</v>
      </c>
      <c r="K736" t="s">
        <v>233</v>
      </c>
      <c r="L736" t="s">
        <v>91</v>
      </c>
      <c r="M736">
        <v>1.25</v>
      </c>
      <c r="N736" t="s">
        <v>954</v>
      </c>
      <c r="O736" t="s">
        <v>112</v>
      </c>
      <c r="P736" t="s">
        <v>418</v>
      </c>
      <c r="Q736" t="s">
        <v>954</v>
      </c>
      <c r="R736" t="s">
        <v>112</v>
      </c>
      <c r="S736" t="s">
        <v>418</v>
      </c>
    </row>
    <row r="737" spans="1:19" x14ac:dyDescent="0.3">
      <c r="A737" t="s">
        <v>1194</v>
      </c>
      <c r="B737">
        <v>70</v>
      </c>
      <c r="C737">
        <v>101</v>
      </c>
      <c r="D737">
        <v>71224</v>
      </c>
      <c r="E737" t="s">
        <v>408</v>
      </c>
      <c r="F737" t="s">
        <v>1195</v>
      </c>
      <c r="G737" t="s">
        <v>112</v>
      </c>
      <c r="H737" t="s">
        <v>417</v>
      </c>
      <c r="I737" t="s">
        <v>423</v>
      </c>
      <c r="J737">
        <v>98</v>
      </c>
      <c r="K737" t="s">
        <v>287</v>
      </c>
      <c r="L737" t="s">
        <v>93</v>
      </c>
      <c r="M737">
        <v>0</v>
      </c>
      <c r="N737" t="s">
        <v>954</v>
      </c>
      <c r="O737" t="s">
        <v>112</v>
      </c>
      <c r="P737" t="s">
        <v>418</v>
      </c>
      <c r="Q737" t="s">
        <v>954</v>
      </c>
      <c r="R737" t="s">
        <v>112</v>
      </c>
      <c r="S737" t="s">
        <v>418</v>
      </c>
    </row>
    <row r="738" spans="1:19" x14ac:dyDescent="0.3">
      <c r="A738" t="s">
        <v>1194</v>
      </c>
      <c r="B738">
        <v>70</v>
      </c>
      <c r="C738">
        <v>101</v>
      </c>
      <c r="D738">
        <v>71224</v>
      </c>
      <c r="E738" t="s">
        <v>408</v>
      </c>
      <c r="F738" t="s">
        <v>1195</v>
      </c>
      <c r="G738" t="s">
        <v>112</v>
      </c>
      <c r="H738" t="s">
        <v>417</v>
      </c>
      <c r="I738" t="s">
        <v>423</v>
      </c>
      <c r="J738">
        <v>98</v>
      </c>
      <c r="K738" t="s">
        <v>216</v>
      </c>
      <c r="L738" t="s">
        <v>96</v>
      </c>
      <c r="M738">
        <v>0</v>
      </c>
      <c r="N738" t="s">
        <v>954</v>
      </c>
      <c r="O738" t="s">
        <v>112</v>
      </c>
      <c r="P738" t="s">
        <v>418</v>
      </c>
      <c r="Q738" t="s">
        <v>954</v>
      </c>
      <c r="R738" t="s">
        <v>112</v>
      </c>
      <c r="S738" t="s">
        <v>418</v>
      </c>
    </row>
    <row r="739" spans="1:19" x14ac:dyDescent="0.3">
      <c r="A739" t="s">
        <v>1196</v>
      </c>
      <c r="B739">
        <v>70</v>
      </c>
      <c r="C739">
        <v>101</v>
      </c>
      <c r="D739">
        <v>71225</v>
      </c>
      <c r="E739" t="s">
        <v>408</v>
      </c>
      <c r="F739" t="s">
        <v>1197</v>
      </c>
      <c r="G739" t="s">
        <v>112</v>
      </c>
      <c r="H739" t="s">
        <v>430</v>
      </c>
      <c r="I739" t="s">
        <v>422</v>
      </c>
      <c r="J739">
        <v>50</v>
      </c>
      <c r="K739" t="s">
        <v>212</v>
      </c>
      <c r="L739" t="s">
        <v>11</v>
      </c>
      <c r="M739">
        <v>0.25</v>
      </c>
      <c r="N739" t="s">
        <v>954</v>
      </c>
      <c r="O739" t="s">
        <v>112</v>
      </c>
      <c r="P739" t="s">
        <v>422</v>
      </c>
      <c r="Q739" t="s">
        <v>954</v>
      </c>
      <c r="R739" t="s">
        <v>112</v>
      </c>
      <c r="S739" t="s">
        <v>422</v>
      </c>
    </row>
    <row r="740" spans="1:19" x14ac:dyDescent="0.3">
      <c r="A740" t="s">
        <v>1196</v>
      </c>
      <c r="B740">
        <v>70</v>
      </c>
      <c r="C740">
        <v>101</v>
      </c>
      <c r="D740">
        <v>71225</v>
      </c>
      <c r="E740" t="s">
        <v>408</v>
      </c>
      <c r="F740" t="s">
        <v>1197</v>
      </c>
      <c r="G740" t="s">
        <v>112</v>
      </c>
      <c r="H740" t="s">
        <v>430</v>
      </c>
      <c r="I740" t="s">
        <v>113</v>
      </c>
      <c r="J740">
        <v>4</v>
      </c>
      <c r="K740" t="s">
        <v>213</v>
      </c>
      <c r="L740" t="s">
        <v>24</v>
      </c>
      <c r="M740">
        <v>1.75</v>
      </c>
      <c r="N740" t="s">
        <v>954</v>
      </c>
      <c r="O740" t="s">
        <v>112</v>
      </c>
      <c r="P740" t="s">
        <v>422</v>
      </c>
      <c r="Q740" t="s">
        <v>954</v>
      </c>
      <c r="R740" t="s">
        <v>112</v>
      </c>
      <c r="S740" t="s">
        <v>422</v>
      </c>
    </row>
    <row r="741" spans="1:19" x14ac:dyDescent="0.3">
      <c r="A741" t="s">
        <v>1196</v>
      </c>
      <c r="B741">
        <v>70</v>
      </c>
      <c r="C741">
        <v>101</v>
      </c>
      <c r="D741">
        <v>71225</v>
      </c>
      <c r="E741" t="s">
        <v>408</v>
      </c>
      <c r="F741" t="s">
        <v>1197</v>
      </c>
      <c r="G741" t="s">
        <v>112</v>
      </c>
      <c r="H741" t="s">
        <v>430</v>
      </c>
      <c r="I741" t="s">
        <v>315</v>
      </c>
      <c r="J741">
        <v>32</v>
      </c>
      <c r="K741" t="s">
        <v>254</v>
      </c>
      <c r="L741" t="s">
        <v>45</v>
      </c>
      <c r="M741">
        <v>0.5</v>
      </c>
      <c r="N741" t="s">
        <v>954</v>
      </c>
      <c r="O741" t="s">
        <v>112</v>
      </c>
      <c r="P741" t="s">
        <v>422</v>
      </c>
      <c r="Q741" t="s">
        <v>954</v>
      </c>
      <c r="R741" t="s">
        <v>112</v>
      </c>
      <c r="S741" t="s">
        <v>422</v>
      </c>
    </row>
    <row r="742" spans="1:19" x14ac:dyDescent="0.3">
      <c r="A742" t="s">
        <v>1196</v>
      </c>
      <c r="B742">
        <v>70</v>
      </c>
      <c r="C742">
        <v>101</v>
      </c>
      <c r="D742">
        <v>71225</v>
      </c>
      <c r="E742" t="s">
        <v>408</v>
      </c>
      <c r="F742" t="s">
        <v>1197</v>
      </c>
      <c r="G742" t="s">
        <v>112</v>
      </c>
      <c r="H742" t="s">
        <v>430</v>
      </c>
      <c r="I742" t="s">
        <v>423</v>
      </c>
      <c r="J742">
        <v>287</v>
      </c>
      <c r="K742" t="s">
        <v>285</v>
      </c>
      <c r="L742" t="s">
        <v>286</v>
      </c>
      <c r="M742">
        <v>0</v>
      </c>
      <c r="N742" t="s">
        <v>954</v>
      </c>
      <c r="O742" t="s">
        <v>112</v>
      </c>
      <c r="P742" t="s">
        <v>422</v>
      </c>
      <c r="Q742" t="s">
        <v>954</v>
      </c>
      <c r="R742" t="s">
        <v>112</v>
      </c>
      <c r="S742" t="s">
        <v>422</v>
      </c>
    </row>
    <row r="743" spans="1:19" x14ac:dyDescent="0.3">
      <c r="A743" t="s">
        <v>1196</v>
      </c>
      <c r="B743">
        <v>70</v>
      </c>
      <c r="C743">
        <v>101</v>
      </c>
      <c r="D743">
        <v>71225</v>
      </c>
      <c r="E743" t="s">
        <v>408</v>
      </c>
      <c r="F743" t="s">
        <v>1197</v>
      </c>
      <c r="G743" t="s">
        <v>112</v>
      </c>
      <c r="H743" t="s">
        <v>430</v>
      </c>
      <c r="I743" t="s">
        <v>423</v>
      </c>
      <c r="J743">
        <v>286</v>
      </c>
      <c r="K743" t="s">
        <v>226</v>
      </c>
      <c r="L743" t="s">
        <v>69</v>
      </c>
      <c r="M743">
        <v>0</v>
      </c>
      <c r="N743" t="s">
        <v>954</v>
      </c>
      <c r="O743" t="s">
        <v>112</v>
      </c>
      <c r="P743" t="s">
        <v>422</v>
      </c>
      <c r="Q743" t="s">
        <v>954</v>
      </c>
      <c r="R743" t="s">
        <v>112</v>
      </c>
      <c r="S743" t="s">
        <v>422</v>
      </c>
    </row>
    <row r="744" spans="1:19" x14ac:dyDescent="0.3">
      <c r="A744" t="s">
        <v>1196</v>
      </c>
      <c r="B744">
        <v>70</v>
      </c>
      <c r="C744">
        <v>101</v>
      </c>
      <c r="D744">
        <v>71225</v>
      </c>
      <c r="E744" t="s">
        <v>408</v>
      </c>
      <c r="F744" t="s">
        <v>1197</v>
      </c>
      <c r="G744" t="s">
        <v>112</v>
      </c>
      <c r="H744" t="s">
        <v>430</v>
      </c>
      <c r="I744" t="s">
        <v>423</v>
      </c>
      <c r="J744">
        <v>98</v>
      </c>
      <c r="K744" t="s">
        <v>288</v>
      </c>
      <c r="L744" t="s">
        <v>130</v>
      </c>
      <c r="M744">
        <v>0</v>
      </c>
      <c r="N744" t="s">
        <v>954</v>
      </c>
      <c r="O744" t="s">
        <v>112</v>
      </c>
      <c r="P744" t="s">
        <v>422</v>
      </c>
      <c r="Q744" t="s">
        <v>954</v>
      </c>
      <c r="R744" t="s">
        <v>112</v>
      </c>
      <c r="S744" t="s">
        <v>422</v>
      </c>
    </row>
    <row r="745" spans="1:19" x14ac:dyDescent="0.3">
      <c r="A745" t="s">
        <v>1196</v>
      </c>
      <c r="B745">
        <v>70</v>
      </c>
      <c r="C745">
        <v>101</v>
      </c>
      <c r="D745">
        <v>71225</v>
      </c>
      <c r="E745" t="s">
        <v>408</v>
      </c>
      <c r="F745" t="s">
        <v>1197</v>
      </c>
      <c r="G745" t="s">
        <v>112</v>
      </c>
      <c r="H745" t="s">
        <v>430</v>
      </c>
      <c r="I745" t="s">
        <v>423</v>
      </c>
      <c r="J745">
        <v>98</v>
      </c>
      <c r="K745" t="s">
        <v>216</v>
      </c>
      <c r="L745" t="s">
        <v>96</v>
      </c>
      <c r="M745">
        <v>0</v>
      </c>
      <c r="N745" t="s">
        <v>954</v>
      </c>
      <c r="O745" t="s">
        <v>112</v>
      </c>
      <c r="P745" t="s">
        <v>422</v>
      </c>
      <c r="Q745" t="s">
        <v>954</v>
      </c>
      <c r="R745" t="s">
        <v>112</v>
      </c>
      <c r="S745" t="s">
        <v>422</v>
      </c>
    </row>
    <row r="746" spans="1:19" x14ac:dyDescent="0.3">
      <c r="A746" t="s">
        <v>1198</v>
      </c>
      <c r="B746">
        <v>70</v>
      </c>
      <c r="C746">
        <v>101</v>
      </c>
      <c r="D746">
        <v>71229</v>
      </c>
      <c r="E746" t="s">
        <v>408</v>
      </c>
      <c r="F746" t="s">
        <v>1199</v>
      </c>
      <c r="G746" t="s">
        <v>112</v>
      </c>
      <c r="H746" t="s">
        <v>432</v>
      </c>
      <c r="I746" t="s">
        <v>315</v>
      </c>
      <c r="J746">
        <v>33</v>
      </c>
      <c r="K746" t="s">
        <v>211</v>
      </c>
      <c r="L746" t="s">
        <v>49</v>
      </c>
      <c r="M746">
        <v>0.75</v>
      </c>
      <c r="N746" t="s">
        <v>954</v>
      </c>
      <c r="O746" t="s">
        <v>112</v>
      </c>
      <c r="P746" t="s">
        <v>315</v>
      </c>
      <c r="Q746" t="s">
        <v>954</v>
      </c>
      <c r="R746" t="s">
        <v>112</v>
      </c>
      <c r="S746" t="s">
        <v>315</v>
      </c>
    </row>
    <row r="747" spans="1:19" x14ac:dyDescent="0.3">
      <c r="A747" t="s">
        <v>1200</v>
      </c>
      <c r="B747">
        <v>70</v>
      </c>
      <c r="C747">
        <v>101</v>
      </c>
      <c r="D747">
        <v>71231</v>
      </c>
      <c r="E747" t="s">
        <v>408</v>
      </c>
      <c r="F747" t="s">
        <v>1201</v>
      </c>
      <c r="G747" t="s">
        <v>112</v>
      </c>
      <c r="H747" t="s">
        <v>417</v>
      </c>
      <c r="I747" t="s">
        <v>422</v>
      </c>
      <c r="J747">
        <v>2</v>
      </c>
      <c r="K747" t="s">
        <v>217</v>
      </c>
      <c r="L747" t="s">
        <v>8</v>
      </c>
      <c r="M747">
        <v>12.5</v>
      </c>
      <c r="N747" t="s">
        <v>954</v>
      </c>
      <c r="O747" t="s">
        <v>112</v>
      </c>
      <c r="P747" t="s">
        <v>418</v>
      </c>
      <c r="Q747" t="s">
        <v>954</v>
      </c>
      <c r="R747" t="s">
        <v>112</v>
      </c>
      <c r="S747" t="s">
        <v>418</v>
      </c>
    </row>
    <row r="748" spans="1:19" x14ac:dyDescent="0.3">
      <c r="A748" t="s">
        <v>1200</v>
      </c>
      <c r="B748">
        <v>70</v>
      </c>
      <c r="C748">
        <v>101</v>
      </c>
      <c r="D748">
        <v>71231</v>
      </c>
      <c r="E748" t="s">
        <v>408</v>
      </c>
      <c r="F748" t="s">
        <v>1201</v>
      </c>
      <c r="G748" t="s">
        <v>112</v>
      </c>
      <c r="H748" t="s">
        <v>417</v>
      </c>
      <c r="I748" t="s">
        <v>422</v>
      </c>
      <c r="J748">
        <v>50</v>
      </c>
      <c r="K748" t="s">
        <v>212</v>
      </c>
      <c r="L748" t="s">
        <v>11</v>
      </c>
      <c r="M748">
        <v>0.5</v>
      </c>
      <c r="N748" t="s">
        <v>954</v>
      </c>
      <c r="O748" t="s">
        <v>112</v>
      </c>
      <c r="P748" t="s">
        <v>418</v>
      </c>
      <c r="Q748" t="s">
        <v>954</v>
      </c>
      <c r="R748" t="s">
        <v>112</v>
      </c>
      <c r="S748" t="s">
        <v>418</v>
      </c>
    </row>
    <row r="749" spans="1:19" x14ac:dyDescent="0.3">
      <c r="A749" t="s">
        <v>1200</v>
      </c>
      <c r="B749">
        <v>70</v>
      </c>
      <c r="C749">
        <v>101</v>
      </c>
      <c r="D749">
        <v>71231</v>
      </c>
      <c r="E749" t="s">
        <v>408</v>
      </c>
      <c r="F749" t="s">
        <v>1201</v>
      </c>
      <c r="G749" t="s">
        <v>112</v>
      </c>
      <c r="H749" t="s">
        <v>417</v>
      </c>
      <c r="I749" t="s">
        <v>113</v>
      </c>
      <c r="J749">
        <v>4</v>
      </c>
      <c r="K749" t="s">
        <v>213</v>
      </c>
      <c r="L749" t="s">
        <v>24</v>
      </c>
      <c r="M749">
        <v>37.5</v>
      </c>
      <c r="N749" t="s">
        <v>954</v>
      </c>
      <c r="O749" t="s">
        <v>112</v>
      </c>
      <c r="P749" t="s">
        <v>418</v>
      </c>
      <c r="Q749" t="s">
        <v>954</v>
      </c>
      <c r="R749" t="s">
        <v>112</v>
      </c>
      <c r="S749" t="s">
        <v>418</v>
      </c>
    </row>
    <row r="750" spans="1:19" x14ac:dyDescent="0.3">
      <c r="A750" t="s">
        <v>1200</v>
      </c>
      <c r="B750">
        <v>70</v>
      </c>
      <c r="C750">
        <v>101</v>
      </c>
      <c r="D750">
        <v>71231</v>
      </c>
      <c r="E750" t="s">
        <v>408</v>
      </c>
      <c r="F750" t="s">
        <v>1201</v>
      </c>
      <c r="G750" t="s">
        <v>112</v>
      </c>
      <c r="H750" t="s">
        <v>417</v>
      </c>
      <c r="I750" t="s">
        <v>422</v>
      </c>
      <c r="J750">
        <v>17</v>
      </c>
      <c r="K750" t="s">
        <v>348</v>
      </c>
      <c r="L750" t="s">
        <v>27</v>
      </c>
      <c r="M750">
        <v>3.5</v>
      </c>
      <c r="N750" t="s">
        <v>954</v>
      </c>
      <c r="O750" t="s">
        <v>112</v>
      </c>
      <c r="P750" t="s">
        <v>418</v>
      </c>
      <c r="Q750" t="s">
        <v>954</v>
      </c>
      <c r="R750" t="s">
        <v>112</v>
      </c>
      <c r="S750" t="s">
        <v>418</v>
      </c>
    </row>
    <row r="751" spans="1:19" x14ac:dyDescent="0.3">
      <c r="A751" t="s">
        <v>1200</v>
      </c>
      <c r="B751">
        <v>70</v>
      </c>
      <c r="C751">
        <v>101</v>
      </c>
      <c r="D751">
        <v>71231</v>
      </c>
      <c r="E751" t="s">
        <v>408</v>
      </c>
      <c r="F751" t="s">
        <v>1201</v>
      </c>
      <c r="G751" t="s">
        <v>112</v>
      </c>
      <c r="H751" t="s">
        <v>417</v>
      </c>
      <c r="I751" t="s">
        <v>423</v>
      </c>
      <c r="J751">
        <v>284</v>
      </c>
      <c r="K751" t="s">
        <v>242</v>
      </c>
      <c r="L751" t="s">
        <v>158</v>
      </c>
      <c r="M751">
        <v>0</v>
      </c>
      <c r="N751" t="s">
        <v>954</v>
      </c>
      <c r="O751" t="s">
        <v>112</v>
      </c>
      <c r="P751" t="s">
        <v>418</v>
      </c>
      <c r="Q751" t="s">
        <v>954</v>
      </c>
      <c r="R751" t="s">
        <v>112</v>
      </c>
      <c r="S751" t="s">
        <v>418</v>
      </c>
    </row>
    <row r="752" spans="1:19" x14ac:dyDescent="0.3">
      <c r="A752" t="s">
        <v>1200</v>
      </c>
      <c r="B752">
        <v>70</v>
      </c>
      <c r="C752">
        <v>101</v>
      </c>
      <c r="D752">
        <v>71231</v>
      </c>
      <c r="E752" t="s">
        <v>408</v>
      </c>
      <c r="F752" t="s">
        <v>1201</v>
      </c>
      <c r="G752" t="s">
        <v>112</v>
      </c>
      <c r="H752" t="s">
        <v>417</v>
      </c>
      <c r="I752" t="s">
        <v>424</v>
      </c>
      <c r="J752">
        <v>39</v>
      </c>
      <c r="K752" t="s">
        <v>243</v>
      </c>
      <c r="L752" t="s">
        <v>147</v>
      </c>
      <c r="M752">
        <v>0</v>
      </c>
      <c r="N752" t="s">
        <v>954</v>
      </c>
      <c r="O752" t="s">
        <v>112</v>
      </c>
      <c r="P752" t="s">
        <v>418</v>
      </c>
      <c r="Q752" t="s">
        <v>954</v>
      </c>
      <c r="R752" t="s">
        <v>112</v>
      </c>
      <c r="S752" t="s">
        <v>418</v>
      </c>
    </row>
    <row r="753" spans="1:19" x14ac:dyDescent="0.3">
      <c r="A753" t="s">
        <v>1200</v>
      </c>
      <c r="B753">
        <v>70</v>
      </c>
      <c r="C753">
        <v>101</v>
      </c>
      <c r="D753">
        <v>71231</v>
      </c>
      <c r="E753" t="s">
        <v>408</v>
      </c>
      <c r="F753" t="s">
        <v>1201</v>
      </c>
      <c r="G753" t="s">
        <v>112</v>
      </c>
      <c r="H753" t="s">
        <v>417</v>
      </c>
      <c r="I753" t="s">
        <v>315</v>
      </c>
      <c r="J753">
        <v>35</v>
      </c>
      <c r="K753" t="s">
        <v>282</v>
      </c>
      <c r="L753" t="s">
        <v>55</v>
      </c>
      <c r="M753">
        <v>2</v>
      </c>
      <c r="N753" t="s">
        <v>954</v>
      </c>
      <c r="O753" t="s">
        <v>112</v>
      </c>
      <c r="P753" t="s">
        <v>418</v>
      </c>
      <c r="Q753" t="s">
        <v>954</v>
      </c>
      <c r="R753" t="s">
        <v>112</v>
      </c>
      <c r="S753" t="s">
        <v>418</v>
      </c>
    </row>
    <row r="754" spans="1:19" x14ac:dyDescent="0.3">
      <c r="A754" t="s">
        <v>1200</v>
      </c>
      <c r="B754">
        <v>70</v>
      </c>
      <c r="C754">
        <v>101</v>
      </c>
      <c r="D754">
        <v>71231</v>
      </c>
      <c r="E754" t="s">
        <v>408</v>
      </c>
      <c r="F754" t="s">
        <v>1201</v>
      </c>
      <c r="G754" t="s">
        <v>112</v>
      </c>
      <c r="H754" t="s">
        <v>430</v>
      </c>
      <c r="I754" t="s">
        <v>423</v>
      </c>
      <c r="J754">
        <v>86</v>
      </c>
      <c r="K754" t="s">
        <v>229</v>
      </c>
      <c r="L754" t="s">
        <v>204</v>
      </c>
      <c r="M754">
        <v>0.25</v>
      </c>
      <c r="N754" t="s">
        <v>954</v>
      </c>
      <c r="O754" t="s">
        <v>112</v>
      </c>
      <c r="P754" t="s">
        <v>418</v>
      </c>
      <c r="Q754" t="s">
        <v>954</v>
      </c>
      <c r="R754" t="s">
        <v>112</v>
      </c>
      <c r="S754" t="s">
        <v>418</v>
      </c>
    </row>
    <row r="755" spans="1:19" x14ac:dyDescent="0.3">
      <c r="A755" t="s">
        <v>1200</v>
      </c>
      <c r="B755">
        <v>70</v>
      </c>
      <c r="C755">
        <v>101</v>
      </c>
      <c r="D755">
        <v>71231</v>
      </c>
      <c r="E755" t="s">
        <v>408</v>
      </c>
      <c r="F755" t="s">
        <v>1201</v>
      </c>
      <c r="G755" t="s">
        <v>112</v>
      </c>
      <c r="H755" t="s">
        <v>417</v>
      </c>
      <c r="I755" t="s">
        <v>423</v>
      </c>
      <c r="J755">
        <v>286</v>
      </c>
      <c r="K755" t="s">
        <v>466</v>
      </c>
      <c r="L755" t="s">
        <v>467</v>
      </c>
      <c r="M755">
        <v>0</v>
      </c>
      <c r="N755" t="s">
        <v>954</v>
      </c>
      <c r="O755" t="s">
        <v>112</v>
      </c>
      <c r="P755" t="s">
        <v>418</v>
      </c>
      <c r="Q755" t="s">
        <v>954</v>
      </c>
      <c r="R755" t="s">
        <v>112</v>
      </c>
      <c r="S755" t="s">
        <v>418</v>
      </c>
    </row>
    <row r="756" spans="1:19" x14ac:dyDescent="0.3">
      <c r="A756" t="s">
        <v>1200</v>
      </c>
      <c r="B756">
        <v>70</v>
      </c>
      <c r="C756">
        <v>101</v>
      </c>
      <c r="D756">
        <v>71231</v>
      </c>
      <c r="E756" t="s">
        <v>408</v>
      </c>
      <c r="F756" t="s">
        <v>1201</v>
      </c>
      <c r="G756" t="s">
        <v>112</v>
      </c>
      <c r="H756" t="s">
        <v>417</v>
      </c>
      <c r="I756" t="s">
        <v>423</v>
      </c>
      <c r="J756">
        <v>286</v>
      </c>
      <c r="K756" t="s">
        <v>317</v>
      </c>
      <c r="L756" t="s">
        <v>151</v>
      </c>
      <c r="M756">
        <v>0</v>
      </c>
      <c r="N756" t="s">
        <v>954</v>
      </c>
      <c r="O756" t="s">
        <v>112</v>
      </c>
      <c r="P756" t="s">
        <v>418</v>
      </c>
      <c r="Q756" t="s">
        <v>954</v>
      </c>
      <c r="R756" t="s">
        <v>112</v>
      </c>
      <c r="S756" t="s">
        <v>418</v>
      </c>
    </row>
    <row r="757" spans="1:19" x14ac:dyDescent="0.3">
      <c r="A757" t="s">
        <v>1200</v>
      </c>
      <c r="B757">
        <v>70</v>
      </c>
      <c r="C757">
        <v>101</v>
      </c>
      <c r="D757">
        <v>71231</v>
      </c>
      <c r="E757" t="s">
        <v>408</v>
      </c>
      <c r="F757" t="s">
        <v>1201</v>
      </c>
      <c r="G757" t="s">
        <v>112</v>
      </c>
      <c r="H757" t="s">
        <v>417</v>
      </c>
      <c r="I757" t="s">
        <v>423</v>
      </c>
      <c r="J757">
        <v>98</v>
      </c>
      <c r="K757" t="s">
        <v>274</v>
      </c>
      <c r="L757" t="s">
        <v>160</v>
      </c>
      <c r="M757">
        <v>0</v>
      </c>
      <c r="N757" t="s">
        <v>954</v>
      </c>
      <c r="O757" t="s">
        <v>112</v>
      </c>
      <c r="P757" t="s">
        <v>418</v>
      </c>
      <c r="Q757" t="s">
        <v>954</v>
      </c>
      <c r="R757" t="s">
        <v>112</v>
      </c>
      <c r="S757" t="s">
        <v>418</v>
      </c>
    </row>
    <row r="758" spans="1:19" x14ac:dyDescent="0.3">
      <c r="A758" t="s">
        <v>1200</v>
      </c>
      <c r="B758">
        <v>70</v>
      </c>
      <c r="C758">
        <v>101</v>
      </c>
      <c r="D758">
        <v>71231</v>
      </c>
      <c r="E758" t="s">
        <v>408</v>
      </c>
      <c r="F758" t="s">
        <v>1201</v>
      </c>
      <c r="G758" t="s">
        <v>112</v>
      </c>
      <c r="H758" t="s">
        <v>417</v>
      </c>
      <c r="I758" t="s">
        <v>423</v>
      </c>
      <c r="J758">
        <v>98</v>
      </c>
      <c r="K758" t="s">
        <v>216</v>
      </c>
      <c r="L758" t="s">
        <v>96</v>
      </c>
      <c r="M758">
        <v>0</v>
      </c>
      <c r="N758" t="s">
        <v>954</v>
      </c>
      <c r="O758" t="s">
        <v>112</v>
      </c>
      <c r="P758" t="s">
        <v>418</v>
      </c>
      <c r="Q758" t="s">
        <v>954</v>
      </c>
      <c r="R758" t="s">
        <v>112</v>
      </c>
      <c r="S758" t="s">
        <v>418</v>
      </c>
    </row>
    <row r="759" spans="1:19" x14ac:dyDescent="0.3">
      <c r="A759" t="s">
        <v>1202</v>
      </c>
      <c r="B759">
        <v>70</v>
      </c>
      <c r="C759">
        <v>101</v>
      </c>
      <c r="D759">
        <v>71235</v>
      </c>
      <c r="E759" t="s">
        <v>408</v>
      </c>
      <c r="F759" t="s">
        <v>1203</v>
      </c>
      <c r="G759" t="s">
        <v>112</v>
      </c>
      <c r="H759" t="s">
        <v>427</v>
      </c>
      <c r="I759" t="s">
        <v>422</v>
      </c>
      <c r="J759">
        <v>7</v>
      </c>
      <c r="K759" t="s">
        <v>351</v>
      </c>
      <c r="L759" t="s">
        <v>352</v>
      </c>
      <c r="M759">
        <v>0.75</v>
      </c>
      <c r="N759" t="s">
        <v>954</v>
      </c>
      <c r="O759" t="s">
        <v>112</v>
      </c>
      <c r="P759" t="s">
        <v>428</v>
      </c>
      <c r="Q759" t="s">
        <v>954</v>
      </c>
      <c r="R759" t="s">
        <v>112</v>
      </c>
      <c r="S759" t="s">
        <v>428</v>
      </c>
    </row>
    <row r="760" spans="1:19" x14ac:dyDescent="0.3">
      <c r="A760" t="s">
        <v>1202</v>
      </c>
      <c r="B760">
        <v>70</v>
      </c>
      <c r="C760">
        <v>101</v>
      </c>
      <c r="D760">
        <v>71235</v>
      </c>
      <c r="E760" t="s">
        <v>408</v>
      </c>
      <c r="F760" t="s">
        <v>1203</v>
      </c>
      <c r="G760" t="s">
        <v>112</v>
      </c>
      <c r="H760" t="s">
        <v>427</v>
      </c>
      <c r="I760" t="s">
        <v>423</v>
      </c>
      <c r="J760">
        <v>284</v>
      </c>
      <c r="K760" t="s">
        <v>242</v>
      </c>
      <c r="L760" t="s">
        <v>158</v>
      </c>
      <c r="M760">
        <v>0</v>
      </c>
      <c r="N760" t="s">
        <v>954</v>
      </c>
      <c r="O760" t="s">
        <v>112</v>
      </c>
      <c r="P760" t="s">
        <v>428</v>
      </c>
      <c r="Q760" t="s">
        <v>954</v>
      </c>
      <c r="R760" t="s">
        <v>112</v>
      </c>
      <c r="S760" t="s">
        <v>428</v>
      </c>
    </row>
    <row r="761" spans="1:19" x14ac:dyDescent="0.3">
      <c r="A761" t="s">
        <v>1202</v>
      </c>
      <c r="B761">
        <v>70</v>
      </c>
      <c r="C761">
        <v>101</v>
      </c>
      <c r="D761">
        <v>71235</v>
      </c>
      <c r="E761" t="s">
        <v>408</v>
      </c>
      <c r="F761" t="s">
        <v>1203</v>
      </c>
      <c r="G761" t="s">
        <v>112</v>
      </c>
      <c r="H761" t="s">
        <v>427</v>
      </c>
      <c r="I761" t="s">
        <v>424</v>
      </c>
      <c r="J761">
        <v>39</v>
      </c>
      <c r="K761" t="s">
        <v>270</v>
      </c>
      <c r="L761" t="s">
        <v>42</v>
      </c>
      <c r="M761">
        <v>0</v>
      </c>
      <c r="N761" t="s">
        <v>954</v>
      </c>
      <c r="O761" t="s">
        <v>112</v>
      </c>
      <c r="P761" t="s">
        <v>428</v>
      </c>
      <c r="Q761" t="s">
        <v>954</v>
      </c>
      <c r="R761" t="s">
        <v>112</v>
      </c>
      <c r="S761" t="s">
        <v>428</v>
      </c>
    </row>
    <row r="762" spans="1:19" x14ac:dyDescent="0.3">
      <c r="A762" t="s">
        <v>1202</v>
      </c>
      <c r="B762">
        <v>70</v>
      </c>
      <c r="C762">
        <v>101</v>
      </c>
      <c r="D762">
        <v>71235</v>
      </c>
      <c r="E762" t="s">
        <v>408</v>
      </c>
      <c r="F762" t="s">
        <v>1203</v>
      </c>
      <c r="G762" t="s">
        <v>112</v>
      </c>
      <c r="H762" t="s">
        <v>427</v>
      </c>
      <c r="I762" t="s">
        <v>315</v>
      </c>
      <c r="J762">
        <v>33</v>
      </c>
      <c r="K762" t="s">
        <v>545</v>
      </c>
      <c r="L762" t="s">
        <v>546</v>
      </c>
      <c r="M762">
        <v>0.75</v>
      </c>
      <c r="N762" t="s">
        <v>954</v>
      </c>
      <c r="O762" t="s">
        <v>112</v>
      </c>
      <c r="P762" t="s">
        <v>428</v>
      </c>
      <c r="Q762" t="s">
        <v>954</v>
      </c>
      <c r="R762" t="s">
        <v>112</v>
      </c>
      <c r="S762" t="s">
        <v>428</v>
      </c>
    </row>
    <row r="763" spans="1:19" x14ac:dyDescent="0.3">
      <c r="A763" t="s">
        <v>1202</v>
      </c>
      <c r="B763">
        <v>70</v>
      </c>
      <c r="C763">
        <v>101</v>
      </c>
      <c r="D763">
        <v>71235</v>
      </c>
      <c r="E763" t="s">
        <v>408</v>
      </c>
      <c r="F763" t="s">
        <v>1203</v>
      </c>
      <c r="G763" t="s">
        <v>112</v>
      </c>
      <c r="H763" t="s">
        <v>427</v>
      </c>
      <c r="I763" t="s">
        <v>424</v>
      </c>
      <c r="J763">
        <v>39</v>
      </c>
      <c r="K763" t="s">
        <v>220</v>
      </c>
      <c r="L763" t="s">
        <v>148</v>
      </c>
      <c r="M763">
        <v>0</v>
      </c>
      <c r="N763" t="s">
        <v>954</v>
      </c>
      <c r="O763" t="s">
        <v>112</v>
      </c>
      <c r="P763" t="s">
        <v>428</v>
      </c>
      <c r="Q763" t="s">
        <v>954</v>
      </c>
      <c r="R763" t="s">
        <v>112</v>
      </c>
      <c r="S763" t="s">
        <v>428</v>
      </c>
    </row>
    <row r="764" spans="1:19" x14ac:dyDescent="0.3">
      <c r="A764" t="s">
        <v>1202</v>
      </c>
      <c r="B764">
        <v>70</v>
      </c>
      <c r="C764">
        <v>101</v>
      </c>
      <c r="D764">
        <v>71235</v>
      </c>
      <c r="E764" t="s">
        <v>408</v>
      </c>
      <c r="F764" t="s">
        <v>1203</v>
      </c>
      <c r="G764" t="s">
        <v>112</v>
      </c>
      <c r="H764" t="s">
        <v>427</v>
      </c>
      <c r="I764" t="s">
        <v>425</v>
      </c>
      <c r="J764">
        <v>45</v>
      </c>
      <c r="K764" t="s">
        <v>344</v>
      </c>
      <c r="L764" t="s">
        <v>62</v>
      </c>
      <c r="M764">
        <v>0.25</v>
      </c>
      <c r="N764" t="s">
        <v>954</v>
      </c>
      <c r="O764" t="s">
        <v>112</v>
      </c>
      <c r="P764" t="s">
        <v>428</v>
      </c>
      <c r="Q764" t="s">
        <v>954</v>
      </c>
      <c r="R764" t="s">
        <v>112</v>
      </c>
      <c r="S764" t="s">
        <v>428</v>
      </c>
    </row>
    <row r="765" spans="1:19" x14ac:dyDescent="0.3">
      <c r="A765" t="s">
        <v>1202</v>
      </c>
      <c r="B765">
        <v>70</v>
      </c>
      <c r="C765">
        <v>101</v>
      </c>
      <c r="D765">
        <v>71235</v>
      </c>
      <c r="E765" t="s">
        <v>408</v>
      </c>
      <c r="F765" t="s">
        <v>1203</v>
      </c>
      <c r="G765" t="s">
        <v>112</v>
      </c>
      <c r="H765" t="s">
        <v>427</v>
      </c>
      <c r="I765" t="s">
        <v>423</v>
      </c>
      <c r="J765">
        <v>288</v>
      </c>
      <c r="K765" t="s">
        <v>248</v>
      </c>
      <c r="L765" t="s">
        <v>249</v>
      </c>
      <c r="M765">
        <v>0</v>
      </c>
      <c r="N765" t="s">
        <v>954</v>
      </c>
      <c r="O765" t="s">
        <v>112</v>
      </c>
      <c r="P765" t="s">
        <v>428</v>
      </c>
      <c r="Q765" t="s">
        <v>954</v>
      </c>
      <c r="R765" t="s">
        <v>112</v>
      </c>
      <c r="S765" t="s">
        <v>428</v>
      </c>
    </row>
    <row r="766" spans="1:19" x14ac:dyDescent="0.3">
      <c r="A766" t="s">
        <v>1202</v>
      </c>
      <c r="B766">
        <v>70</v>
      </c>
      <c r="C766">
        <v>101</v>
      </c>
      <c r="D766">
        <v>71235</v>
      </c>
      <c r="E766" t="s">
        <v>408</v>
      </c>
      <c r="F766" t="s">
        <v>1203</v>
      </c>
      <c r="G766" t="s">
        <v>112</v>
      </c>
      <c r="H766" t="s">
        <v>427</v>
      </c>
      <c r="I766" t="s">
        <v>423</v>
      </c>
      <c r="J766">
        <v>98</v>
      </c>
      <c r="K766" t="s">
        <v>345</v>
      </c>
      <c r="L766" t="s">
        <v>83</v>
      </c>
      <c r="M766">
        <v>0</v>
      </c>
      <c r="N766" t="s">
        <v>954</v>
      </c>
      <c r="O766" t="s">
        <v>112</v>
      </c>
      <c r="P766" t="s">
        <v>428</v>
      </c>
      <c r="Q766" t="s">
        <v>954</v>
      </c>
      <c r="R766" t="s">
        <v>112</v>
      </c>
      <c r="S766" t="s">
        <v>428</v>
      </c>
    </row>
    <row r="767" spans="1:19" x14ac:dyDescent="0.3">
      <c r="A767" t="s">
        <v>1202</v>
      </c>
      <c r="B767">
        <v>70</v>
      </c>
      <c r="C767">
        <v>101</v>
      </c>
      <c r="D767">
        <v>71235</v>
      </c>
      <c r="E767" t="s">
        <v>408</v>
      </c>
      <c r="F767" t="s">
        <v>1203</v>
      </c>
      <c r="G767" t="s">
        <v>112</v>
      </c>
      <c r="H767" t="s">
        <v>427</v>
      </c>
      <c r="I767" t="s">
        <v>423</v>
      </c>
      <c r="J767">
        <v>98</v>
      </c>
      <c r="K767" t="s">
        <v>273</v>
      </c>
      <c r="L767" t="s">
        <v>85</v>
      </c>
      <c r="M767">
        <v>0</v>
      </c>
      <c r="N767" t="s">
        <v>954</v>
      </c>
      <c r="O767" t="s">
        <v>112</v>
      </c>
      <c r="P767" t="s">
        <v>428</v>
      </c>
      <c r="Q767" t="s">
        <v>954</v>
      </c>
      <c r="R767" t="s">
        <v>112</v>
      </c>
      <c r="S767" t="s">
        <v>428</v>
      </c>
    </row>
    <row r="768" spans="1:19" x14ac:dyDescent="0.3">
      <c r="A768" t="s">
        <v>1202</v>
      </c>
      <c r="B768">
        <v>70</v>
      </c>
      <c r="C768">
        <v>101</v>
      </c>
      <c r="D768">
        <v>71235</v>
      </c>
      <c r="E768" t="s">
        <v>408</v>
      </c>
      <c r="F768" t="s">
        <v>1203</v>
      </c>
      <c r="G768" t="s">
        <v>112</v>
      </c>
      <c r="H768" t="s">
        <v>427</v>
      </c>
      <c r="I768" t="s">
        <v>423</v>
      </c>
      <c r="J768">
        <v>98</v>
      </c>
      <c r="K768" t="s">
        <v>274</v>
      </c>
      <c r="L768" t="s">
        <v>160</v>
      </c>
      <c r="M768">
        <v>0</v>
      </c>
      <c r="N768" t="s">
        <v>954</v>
      </c>
      <c r="O768" t="s">
        <v>112</v>
      </c>
      <c r="P768" t="s">
        <v>428</v>
      </c>
      <c r="Q768" t="s">
        <v>954</v>
      </c>
      <c r="R768" t="s">
        <v>112</v>
      </c>
      <c r="S768" t="s">
        <v>428</v>
      </c>
    </row>
    <row r="769" spans="1:19" x14ac:dyDescent="0.3">
      <c r="A769" t="s">
        <v>1202</v>
      </c>
      <c r="B769">
        <v>70</v>
      </c>
      <c r="C769">
        <v>101</v>
      </c>
      <c r="D769">
        <v>71235</v>
      </c>
      <c r="E769" t="s">
        <v>408</v>
      </c>
      <c r="F769" t="s">
        <v>1203</v>
      </c>
      <c r="G769" t="s">
        <v>112</v>
      </c>
      <c r="H769" t="s">
        <v>427</v>
      </c>
      <c r="I769" t="s">
        <v>423</v>
      </c>
      <c r="J769">
        <v>98</v>
      </c>
      <c r="K769" t="s">
        <v>353</v>
      </c>
      <c r="L769" t="s">
        <v>86</v>
      </c>
      <c r="M769">
        <v>0</v>
      </c>
      <c r="N769" t="s">
        <v>954</v>
      </c>
      <c r="O769" t="s">
        <v>112</v>
      </c>
      <c r="P769" t="s">
        <v>428</v>
      </c>
      <c r="Q769" t="s">
        <v>954</v>
      </c>
      <c r="R769" t="s">
        <v>112</v>
      </c>
      <c r="S769" t="s">
        <v>428</v>
      </c>
    </row>
    <row r="770" spans="1:19" x14ac:dyDescent="0.3">
      <c r="A770" t="s">
        <v>1204</v>
      </c>
      <c r="B770">
        <v>70</v>
      </c>
      <c r="C770">
        <v>101</v>
      </c>
      <c r="D770">
        <v>71237</v>
      </c>
      <c r="E770" t="s">
        <v>408</v>
      </c>
      <c r="F770" t="s">
        <v>1205</v>
      </c>
      <c r="G770" t="s">
        <v>114</v>
      </c>
      <c r="H770" t="s">
        <v>409</v>
      </c>
      <c r="I770" t="s">
        <v>422</v>
      </c>
      <c r="J770">
        <v>50</v>
      </c>
      <c r="K770" t="s">
        <v>212</v>
      </c>
      <c r="L770" t="s">
        <v>11</v>
      </c>
      <c r="M770">
        <v>1</v>
      </c>
      <c r="N770" t="s">
        <v>954</v>
      </c>
      <c r="O770" t="s">
        <v>114</v>
      </c>
      <c r="P770" t="s">
        <v>380</v>
      </c>
      <c r="Q770" t="s">
        <v>954</v>
      </c>
      <c r="R770" t="s">
        <v>114</v>
      </c>
      <c r="S770" t="s">
        <v>380</v>
      </c>
    </row>
    <row r="771" spans="1:19" x14ac:dyDescent="0.3">
      <c r="A771" t="s">
        <v>1204</v>
      </c>
      <c r="B771">
        <v>70</v>
      </c>
      <c r="C771">
        <v>101</v>
      </c>
      <c r="D771">
        <v>71237</v>
      </c>
      <c r="E771" t="s">
        <v>408</v>
      </c>
      <c r="F771" t="s">
        <v>1205</v>
      </c>
      <c r="G771" t="s">
        <v>114</v>
      </c>
      <c r="H771" t="s">
        <v>409</v>
      </c>
      <c r="I771" t="s">
        <v>113</v>
      </c>
      <c r="J771">
        <v>4</v>
      </c>
      <c r="K771" t="s">
        <v>259</v>
      </c>
      <c r="L771" t="s">
        <v>22</v>
      </c>
      <c r="M771">
        <v>9</v>
      </c>
      <c r="N771" t="s">
        <v>954</v>
      </c>
      <c r="O771" t="s">
        <v>114</v>
      </c>
      <c r="P771" t="s">
        <v>380</v>
      </c>
      <c r="Q771" t="s">
        <v>954</v>
      </c>
      <c r="R771" t="s">
        <v>114</v>
      </c>
      <c r="S771" t="s">
        <v>380</v>
      </c>
    </row>
    <row r="772" spans="1:19" x14ac:dyDescent="0.3">
      <c r="A772" t="s">
        <v>1204</v>
      </c>
      <c r="B772">
        <v>70</v>
      </c>
      <c r="C772">
        <v>101</v>
      </c>
      <c r="D772">
        <v>71237</v>
      </c>
      <c r="E772" t="s">
        <v>408</v>
      </c>
      <c r="F772" t="s">
        <v>1205</v>
      </c>
      <c r="G772" t="s">
        <v>114</v>
      </c>
      <c r="H772" t="s">
        <v>409</v>
      </c>
      <c r="I772" t="s">
        <v>422</v>
      </c>
      <c r="J772">
        <v>16</v>
      </c>
      <c r="K772" t="s">
        <v>355</v>
      </c>
      <c r="L772" t="s">
        <v>28</v>
      </c>
      <c r="M772">
        <v>25</v>
      </c>
      <c r="N772" t="s">
        <v>954</v>
      </c>
      <c r="O772" t="s">
        <v>114</v>
      </c>
      <c r="P772" t="s">
        <v>380</v>
      </c>
      <c r="Q772" t="s">
        <v>954</v>
      </c>
      <c r="R772" t="s">
        <v>114</v>
      </c>
      <c r="S772" t="s">
        <v>380</v>
      </c>
    </row>
    <row r="773" spans="1:19" x14ac:dyDescent="0.3">
      <c r="A773" t="s">
        <v>1204</v>
      </c>
      <c r="B773">
        <v>70</v>
      </c>
      <c r="C773">
        <v>101</v>
      </c>
      <c r="D773">
        <v>71237</v>
      </c>
      <c r="E773" t="s">
        <v>408</v>
      </c>
      <c r="F773" t="s">
        <v>1205</v>
      </c>
      <c r="G773" t="s">
        <v>114</v>
      </c>
      <c r="H773" t="s">
        <v>409</v>
      </c>
      <c r="I773" t="s">
        <v>315</v>
      </c>
      <c r="J773">
        <v>32</v>
      </c>
      <c r="K773" t="s">
        <v>554</v>
      </c>
      <c r="L773" t="s">
        <v>555</v>
      </c>
      <c r="M773">
        <v>2</v>
      </c>
      <c r="N773" t="s">
        <v>954</v>
      </c>
      <c r="O773" t="s">
        <v>114</v>
      </c>
      <c r="P773" t="s">
        <v>380</v>
      </c>
      <c r="Q773" t="s">
        <v>954</v>
      </c>
      <c r="R773" t="s">
        <v>114</v>
      </c>
      <c r="S773" t="s">
        <v>380</v>
      </c>
    </row>
    <row r="774" spans="1:19" x14ac:dyDescent="0.3">
      <c r="A774" t="s">
        <v>1204</v>
      </c>
      <c r="B774">
        <v>70</v>
      </c>
      <c r="C774">
        <v>101</v>
      </c>
      <c r="D774">
        <v>71237</v>
      </c>
      <c r="E774" t="s">
        <v>408</v>
      </c>
      <c r="F774" t="s">
        <v>1205</v>
      </c>
      <c r="G774" t="s">
        <v>114</v>
      </c>
      <c r="H774" t="s">
        <v>409</v>
      </c>
      <c r="I774" t="s">
        <v>424</v>
      </c>
      <c r="J774">
        <v>39</v>
      </c>
      <c r="K774" t="s">
        <v>270</v>
      </c>
      <c r="L774" t="s">
        <v>42</v>
      </c>
      <c r="M774">
        <v>0</v>
      </c>
      <c r="N774" t="s">
        <v>954</v>
      </c>
      <c r="O774" t="s">
        <v>114</v>
      </c>
      <c r="P774" t="s">
        <v>380</v>
      </c>
      <c r="Q774" t="s">
        <v>954</v>
      </c>
      <c r="R774" t="s">
        <v>114</v>
      </c>
      <c r="S774" t="s">
        <v>380</v>
      </c>
    </row>
    <row r="775" spans="1:19" x14ac:dyDescent="0.3">
      <c r="A775" t="s">
        <v>1204</v>
      </c>
      <c r="B775">
        <v>70</v>
      </c>
      <c r="C775">
        <v>101</v>
      </c>
      <c r="D775">
        <v>71237</v>
      </c>
      <c r="E775" t="s">
        <v>408</v>
      </c>
      <c r="F775" t="s">
        <v>1205</v>
      </c>
      <c r="G775" t="s">
        <v>114</v>
      </c>
      <c r="H775" t="s">
        <v>409</v>
      </c>
      <c r="I775" t="s">
        <v>424</v>
      </c>
      <c r="J775">
        <v>39</v>
      </c>
      <c r="K775" t="s">
        <v>243</v>
      </c>
      <c r="L775" t="s">
        <v>147</v>
      </c>
      <c r="M775">
        <v>0</v>
      </c>
      <c r="N775" t="s">
        <v>954</v>
      </c>
      <c r="O775" t="s">
        <v>114</v>
      </c>
      <c r="P775" t="s">
        <v>380</v>
      </c>
      <c r="Q775" t="s">
        <v>954</v>
      </c>
      <c r="R775" t="s">
        <v>114</v>
      </c>
      <c r="S775" t="s">
        <v>380</v>
      </c>
    </row>
    <row r="776" spans="1:19" x14ac:dyDescent="0.3">
      <c r="A776" t="s">
        <v>1204</v>
      </c>
      <c r="B776">
        <v>70</v>
      </c>
      <c r="C776">
        <v>101</v>
      </c>
      <c r="D776">
        <v>71237</v>
      </c>
      <c r="E776" t="s">
        <v>408</v>
      </c>
      <c r="F776" t="s">
        <v>1205</v>
      </c>
      <c r="G776" t="s">
        <v>114</v>
      </c>
      <c r="H776" t="s">
        <v>409</v>
      </c>
      <c r="I776" t="s">
        <v>423</v>
      </c>
      <c r="J776">
        <v>288</v>
      </c>
      <c r="K776" t="s">
        <v>221</v>
      </c>
      <c r="L776" t="s">
        <v>222</v>
      </c>
      <c r="M776">
        <v>0.25</v>
      </c>
      <c r="N776" t="s">
        <v>954</v>
      </c>
      <c r="O776" t="s">
        <v>114</v>
      </c>
      <c r="P776" t="s">
        <v>380</v>
      </c>
      <c r="Q776" t="s">
        <v>954</v>
      </c>
      <c r="R776" t="s">
        <v>114</v>
      </c>
      <c r="S776" t="s">
        <v>380</v>
      </c>
    </row>
    <row r="777" spans="1:19" x14ac:dyDescent="0.3">
      <c r="A777" t="s">
        <v>1204</v>
      </c>
      <c r="B777">
        <v>70</v>
      </c>
      <c r="C777">
        <v>101</v>
      </c>
      <c r="D777">
        <v>71237</v>
      </c>
      <c r="E777" t="s">
        <v>408</v>
      </c>
      <c r="F777" t="s">
        <v>1205</v>
      </c>
      <c r="G777" t="s">
        <v>114</v>
      </c>
      <c r="H777" t="s">
        <v>409</v>
      </c>
      <c r="I777" t="s">
        <v>423</v>
      </c>
      <c r="J777">
        <v>287</v>
      </c>
      <c r="K777" t="s">
        <v>223</v>
      </c>
      <c r="L777" t="s">
        <v>224</v>
      </c>
      <c r="M777">
        <v>0</v>
      </c>
      <c r="N777" t="s">
        <v>954</v>
      </c>
      <c r="O777" t="s">
        <v>114</v>
      </c>
      <c r="P777" t="s">
        <v>380</v>
      </c>
      <c r="Q777" t="s">
        <v>954</v>
      </c>
      <c r="R777" t="s">
        <v>114</v>
      </c>
      <c r="S777" t="s">
        <v>380</v>
      </c>
    </row>
    <row r="778" spans="1:19" x14ac:dyDescent="0.3">
      <c r="A778" t="s">
        <v>1204</v>
      </c>
      <c r="B778">
        <v>70</v>
      </c>
      <c r="C778">
        <v>101</v>
      </c>
      <c r="D778">
        <v>71237</v>
      </c>
      <c r="E778" t="s">
        <v>408</v>
      </c>
      <c r="F778" t="s">
        <v>1205</v>
      </c>
      <c r="G778" t="s">
        <v>114</v>
      </c>
      <c r="H778" t="s">
        <v>409</v>
      </c>
      <c r="I778" t="s">
        <v>423</v>
      </c>
      <c r="J778">
        <v>286</v>
      </c>
      <c r="K778" t="s">
        <v>225</v>
      </c>
      <c r="L778" t="s">
        <v>66</v>
      </c>
      <c r="M778">
        <v>0</v>
      </c>
      <c r="N778" t="s">
        <v>954</v>
      </c>
      <c r="O778" t="s">
        <v>114</v>
      </c>
      <c r="P778" t="s">
        <v>380</v>
      </c>
      <c r="Q778" t="s">
        <v>954</v>
      </c>
      <c r="R778" t="s">
        <v>114</v>
      </c>
      <c r="S778" t="s">
        <v>380</v>
      </c>
    </row>
    <row r="779" spans="1:19" x14ac:dyDescent="0.3">
      <c r="A779" t="s">
        <v>1204</v>
      </c>
      <c r="B779">
        <v>70</v>
      </c>
      <c r="C779">
        <v>101</v>
      </c>
      <c r="D779">
        <v>71237</v>
      </c>
      <c r="E779" t="s">
        <v>408</v>
      </c>
      <c r="F779" t="s">
        <v>1205</v>
      </c>
      <c r="G779" t="s">
        <v>114</v>
      </c>
      <c r="H779" t="s">
        <v>409</v>
      </c>
      <c r="I779" t="s">
        <v>423</v>
      </c>
      <c r="J779">
        <v>98</v>
      </c>
      <c r="K779" t="s">
        <v>274</v>
      </c>
      <c r="L779" t="s">
        <v>160</v>
      </c>
      <c r="M779">
        <v>0</v>
      </c>
      <c r="N779" t="s">
        <v>954</v>
      </c>
      <c r="O779" t="s">
        <v>114</v>
      </c>
      <c r="P779" t="s">
        <v>380</v>
      </c>
      <c r="Q779" t="s">
        <v>954</v>
      </c>
      <c r="R779" t="s">
        <v>114</v>
      </c>
      <c r="S779" t="s">
        <v>380</v>
      </c>
    </row>
    <row r="780" spans="1:19" x14ac:dyDescent="0.3">
      <c r="A780" t="s">
        <v>1204</v>
      </c>
      <c r="B780">
        <v>70</v>
      </c>
      <c r="C780">
        <v>101</v>
      </c>
      <c r="D780">
        <v>71237</v>
      </c>
      <c r="E780" t="s">
        <v>408</v>
      </c>
      <c r="F780" t="s">
        <v>1205</v>
      </c>
      <c r="G780" t="s">
        <v>114</v>
      </c>
      <c r="H780" t="s">
        <v>409</v>
      </c>
      <c r="I780" t="s">
        <v>423</v>
      </c>
      <c r="J780">
        <v>83</v>
      </c>
      <c r="K780" t="s">
        <v>232</v>
      </c>
      <c r="L780" t="s">
        <v>90</v>
      </c>
      <c r="M780">
        <v>0</v>
      </c>
      <c r="N780" t="s">
        <v>954</v>
      </c>
      <c r="O780" t="s">
        <v>114</v>
      </c>
      <c r="P780" t="s">
        <v>380</v>
      </c>
      <c r="Q780" t="s">
        <v>954</v>
      </c>
      <c r="R780" t="s">
        <v>114</v>
      </c>
      <c r="S780" t="s">
        <v>380</v>
      </c>
    </row>
    <row r="781" spans="1:19" x14ac:dyDescent="0.3">
      <c r="A781" t="s">
        <v>1204</v>
      </c>
      <c r="B781">
        <v>70</v>
      </c>
      <c r="C781">
        <v>101</v>
      </c>
      <c r="D781">
        <v>71237</v>
      </c>
      <c r="E781" t="s">
        <v>408</v>
      </c>
      <c r="F781" t="s">
        <v>1205</v>
      </c>
      <c r="G781" t="s">
        <v>114</v>
      </c>
      <c r="H781" t="s">
        <v>409</v>
      </c>
      <c r="I781" t="s">
        <v>423</v>
      </c>
      <c r="J781">
        <v>83</v>
      </c>
      <c r="K781" t="s">
        <v>233</v>
      </c>
      <c r="L781" t="s">
        <v>91</v>
      </c>
      <c r="M781">
        <v>0</v>
      </c>
      <c r="N781" t="s">
        <v>954</v>
      </c>
      <c r="O781" t="s">
        <v>114</v>
      </c>
      <c r="P781" t="s">
        <v>380</v>
      </c>
      <c r="Q781" t="s">
        <v>954</v>
      </c>
      <c r="R781" t="s">
        <v>114</v>
      </c>
      <c r="S781" t="s">
        <v>380</v>
      </c>
    </row>
    <row r="782" spans="1:19" x14ac:dyDescent="0.3">
      <c r="A782" t="s">
        <v>1204</v>
      </c>
      <c r="B782">
        <v>70</v>
      </c>
      <c r="C782">
        <v>101</v>
      </c>
      <c r="D782">
        <v>71237</v>
      </c>
      <c r="E782" t="s">
        <v>408</v>
      </c>
      <c r="F782" t="s">
        <v>1205</v>
      </c>
      <c r="G782" t="s">
        <v>114</v>
      </c>
      <c r="H782" t="s">
        <v>409</v>
      </c>
      <c r="I782" t="s">
        <v>423</v>
      </c>
      <c r="J782">
        <v>98</v>
      </c>
      <c r="K782" t="s">
        <v>234</v>
      </c>
      <c r="L782" t="s">
        <v>92</v>
      </c>
      <c r="M782">
        <v>0</v>
      </c>
      <c r="N782" t="s">
        <v>954</v>
      </c>
      <c r="O782" t="s">
        <v>114</v>
      </c>
      <c r="P782" t="s">
        <v>380</v>
      </c>
      <c r="Q782" t="s">
        <v>954</v>
      </c>
      <c r="R782" t="s">
        <v>114</v>
      </c>
      <c r="S782" t="s">
        <v>380</v>
      </c>
    </row>
    <row r="783" spans="1:19" x14ac:dyDescent="0.3">
      <c r="A783" t="s">
        <v>1204</v>
      </c>
      <c r="B783">
        <v>70</v>
      </c>
      <c r="C783">
        <v>101</v>
      </c>
      <c r="D783">
        <v>71237</v>
      </c>
      <c r="E783" t="s">
        <v>408</v>
      </c>
      <c r="F783" t="s">
        <v>1205</v>
      </c>
      <c r="G783" t="s">
        <v>114</v>
      </c>
      <c r="H783" t="s">
        <v>409</v>
      </c>
      <c r="I783" t="s">
        <v>423</v>
      </c>
      <c r="J783">
        <v>98</v>
      </c>
      <c r="K783" t="s">
        <v>216</v>
      </c>
      <c r="L783" t="s">
        <v>96</v>
      </c>
      <c r="M783">
        <v>0</v>
      </c>
      <c r="N783" t="s">
        <v>954</v>
      </c>
      <c r="O783" t="s">
        <v>114</v>
      </c>
      <c r="P783" t="s">
        <v>380</v>
      </c>
      <c r="Q783" t="s">
        <v>954</v>
      </c>
      <c r="R783" t="s">
        <v>114</v>
      </c>
      <c r="S783" t="s">
        <v>380</v>
      </c>
    </row>
    <row r="784" spans="1:19" x14ac:dyDescent="0.3">
      <c r="A784" t="s">
        <v>1206</v>
      </c>
      <c r="B784">
        <v>70</v>
      </c>
      <c r="C784">
        <v>101</v>
      </c>
      <c r="D784">
        <v>71238</v>
      </c>
      <c r="E784" t="s">
        <v>408</v>
      </c>
      <c r="F784" t="s">
        <v>1207</v>
      </c>
      <c r="G784" t="s">
        <v>114</v>
      </c>
      <c r="H784" t="s">
        <v>421</v>
      </c>
      <c r="I784" t="s">
        <v>315</v>
      </c>
      <c r="J784">
        <v>33</v>
      </c>
      <c r="K784" t="s">
        <v>545</v>
      </c>
      <c r="L784" t="s">
        <v>546</v>
      </c>
      <c r="M784">
        <v>0.25</v>
      </c>
      <c r="N784" t="s">
        <v>954</v>
      </c>
      <c r="O784" t="s">
        <v>114</v>
      </c>
      <c r="P784" t="s">
        <v>384</v>
      </c>
      <c r="Q784" t="s">
        <v>954</v>
      </c>
      <c r="R784" t="s">
        <v>114</v>
      </c>
      <c r="S784" t="s">
        <v>384</v>
      </c>
    </row>
    <row r="785" spans="1:19" x14ac:dyDescent="0.3">
      <c r="A785" t="s">
        <v>1208</v>
      </c>
      <c r="B785">
        <v>70</v>
      </c>
      <c r="C785">
        <v>101</v>
      </c>
      <c r="D785">
        <v>71411</v>
      </c>
      <c r="E785" t="s">
        <v>408</v>
      </c>
      <c r="F785" t="s">
        <v>1209</v>
      </c>
      <c r="G785" t="s">
        <v>114</v>
      </c>
      <c r="H785" t="s">
        <v>409</v>
      </c>
      <c r="I785" t="s">
        <v>422</v>
      </c>
      <c r="J785">
        <v>18</v>
      </c>
      <c r="K785" t="s">
        <v>354</v>
      </c>
      <c r="L785" t="s">
        <v>9</v>
      </c>
      <c r="M785">
        <v>11.25</v>
      </c>
      <c r="N785" t="s">
        <v>954</v>
      </c>
      <c r="O785" t="s">
        <v>114</v>
      </c>
      <c r="P785" t="s">
        <v>380</v>
      </c>
      <c r="Q785" t="s">
        <v>954</v>
      </c>
      <c r="R785" t="s">
        <v>114</v>
      </c>
      <c r="S785" t="s">
        <v>380</v>
      </c>
    </row>
    <row r="786" spans="1:19" x14ac:dyDescent="0.3">
      <c r="A786" t="s">
        <v>1208</v>
      </c>
      <c r="B786">
        <v>70</v>
      </c>
      <c r="C786">
        <v>101</v>
      </c>
      <c r="D786">
        <v>71411</v>
      </c>
      <c r="E786" t="s">
        <v>408</v>
      </c>
      <c r="F786" t="s">
        <v>1209</v>
      </c>
      <c r="G786" t="s">
        <v>114</v>
      </c>
      <c r="H786" t="s">
        <v>409</v>
      </c>
      <c r="I786" t="s">
        <v>422</v>
      </c>
      <c r="J786">
        <v>18</v>
      </c>
      <c r="K786" t="s">
        <v>357</v>
      </c>
      <c r="L786" t="s">
        <v>10</v>
      </c>
      <c r="M786">
        <v>21.25</v>
      </c>
      <c r="N786" t="s">
        <v>954</v>
      </c>
      <c r="O786" t="s">
        <v>114</v>
      </c>
      <c r="P786" t="s">
        <v>380</v>
      </c>
      <c r="Q786" t="s">
        <v>954</v>
      </c>
      <c r="R786" t="s">
        <v>114</v>
      </c>
      <c r="S786" t="s">
        <v>380</v>
      </c>
    </row>
    <row r="787" spans="1:19" x14ac:dyDescent="0.3">
      <c r="A787" t="s">
        <v>1208</v>
      </c>
      <c r="B787">
        <v>70</v>
      </c>
      <c r="C787">
        <v>101</v>
      </c>
      <c r="D787">
        <v>71411</v>
      </c>
      <c r="E787" t="s">
        <v>408</v>
      </c>
      <c r="F787" t="s">
        <v>1209</v>
      </c>
      <c r="G787" t="s">
        <v>114</v>
      </c>
      <c r="H787" t="s">
        <v>409</v>
      </c>
      <c r="I787" t="s">
        <v>422</v>
      </c>
      <c r="J787">
        <v>18</v>
      </c>
      <c r="K787" t="s">
        <v>639</v>
      </c>
      <c r="L787" t="s">
        <v>786</v>
      </c>
      <c r="M787">
        <v>137.5</v>
      </c>
      <c r="N787" t="s">
        <v>954</v>
      </c>
      <c r="O787" t="s">
        <v>114</v>
      </c>
      <c r="P787" t="s">
        <v>380</v>
      </c>
      <c r="Q787" t="s">
        <v>954</v>
      </c>
      <c r="R787" t="s">
        <v>114</v>
      </c>
      <c r="S787" t="s">
        <v>380</v>
      </c>
    </row>
    <row r="788" spans="1:19" x14ac:dyDescent="0.3">
      <c r="A788" t="s">
        <v>1208</v>
      </c>
      <c r="B788">
        <v>70</v>
      </c>
      <c r="C788">
        <v>101</v>
      </c>
      <c r="D788">
        <v>71411</v>
      </c>
      <c r="E788" t="s">
        <v>408</v>
      </c>
      <c r="F788" t="s">
        <v>1209</v>
      </c>
      <c r="G788" t="s">
        <v>114</v>
      </c>
      <c r="H788" t="s">
        <v>409</v>
      </c>
      <c r="I788" t="s">
        <v>422</v>
      </c>
      <c r="J788">
        <v>18</v>
      </c>
      <c r="K788" t="s">
        <v>383</v>
      </c>
      <c r="L788" t="s">
        <v>12</v>
      </c>
      <c r="M788">
        <v>23.75</v>
      </c>
      <c r="N788" t="s">
        <v>954</v>
      </c>
      <c r="O788" t="s">
        <v>114</v>
      </c>
      <c r="P788" t="s">
        <v>380</v>
      </c>
      <c r="Q788" t="s">
        <v>954</v>
      </c>
      <c r="R788" t="s">
        <v>114</v>
      </c>
      <c r="S788" t="s">
        <v>380</v>
      </c>
    </row>
    <row r="789" spans="1:19" x14ac:dyDescent="0.3">
      <c r="A789" t="s">
        <v>1208</v>
      </c>
      <c r="B789">
        <v>70</v>
      </c>
      <c r="C789">
        <v>101</v>
      </c>
      <c r="D789">
        <v>71411</v>
      </c>
      <c r="E789" t="s">
        <v>408</v>
      </c>
      <c r="F789" t="s">
        <v>1209</v>
      </c>
      <c r="G789" t="s">
        <v>114</v>
      </c>
      <c r="H789" t="s">
        <v>409</v>
      </c>
      <c r="I789" t="s">
        <v>422</v>
      </c>
      <c r="J789">
        <v>17</v>
      </c>
      <c r="K789" t="s">
        <v>348</v>
      </c>
      <c r="L789" t="s">
        <v>27</v>
      </c>
      <c r="M789">
        <v>90</v>
      </c>
      <c r="N789" t="s">
        <v>954</v>
      </c>
      <c r="O789" t="s">
        <v>114</v>
      </c>
      <c r="P789" t="s">
        <v>380</v>
      </c>
      <c r="Q789" t="s">
        <v>954</v>
      </c>
      <c r="R789" t="s">
        <v>114</v>
      </c>
      <c r="S789" t="s">
        <v>380</v>
      </c>
    </row>
    <row r="790" spans="1:19" x14ac:dyDescent="0.3">
      <c r="A790" t="s">
        <v>1208</v>
      </c>
      <c r="B790">
        <v>70</v>
      </c>
      <c r="C790">
        <v>101</v>
      </c>
      <c r="D790">
        <v>71411</v>
      </c>
      <c r="E790" t="s">
        <v>408</v>
      </c>
      <c r="F790" t="s">
        <v>1209</v>
      </c>
      <c r="G790" t="s">
        <v>114</v>
      </c>
      <c r="H790" t="s">
        <v>409</v>
      </c>
      <c r="I790" t="s">
        <v>422</v>
      </c>
      <c r="J790">
        <v>16</v>
      </c>
      <c r="K790" t="s">
        <v>355</v>
      </c>
      <c r="L790" t="s">
        <v>28</v>
      </c>
      <c r="M790">
        <v>575</v>
      </c>
      <c r="N790" t="s">
        <v>954</v>
      </c>
      <c r="O790" t="s">
        <v>114</v>
      </c>
      <c r="P790" t="s">
        <v>380</v>
      </c>
      <c r="Q790" t="s">
        <v>954</v>
      </c>
      <c r="R790" t="s">
        <v>114</v>
      </c>
      <c r="S790" t="s">
        <v>380</v>
      </c>
    </row>
    <row r="791" spans="1:19" x14ac:dyDescent="0.3">
      <c r="A791" t="s">
        <v>1208</v>
      </c>
      <c r="B791">
        <v>70</v>
      </c>
      <c r="C791">
        <v>101</v>
      </c>
      <c r="D791">
        <v>71411</v>
      </c>
      <c r="E791" t="s">
        <v>408</v>
      </c>
      <c r="F791" t="s">
        <v>1209</v>
      </c>
      <c r="G791" t="s">
        <v>114</v>
      </c>
      <c r="H791" t="s">
        <v>409</v>
      </c>
      <c r="I791" t="s">
        <v>360</v>
      </c>
      <c r="J791">
        <v>20</v>
      </c>
      <c r="K791" t="s">
        <v>368</v>
      </c>
      <c r="L791" t="s">
        <v>35</v>
      </c>
      <c r="M791">
        <v>25</v>
      </c>
      <c r="N791" t="s">
        <v>954</v>
      </c>
      <c r="O791" t="s">
        <v>114</v>
      </c>
      <c r="P791" t="s">
        <v>380</v>
      </c>
      <c r="Q791" t="s">
        <v>954</v>
      </c>
      <c r="R791" t="s">
        <v>114</v>
      </c>
      <c r="S791" t="s">
        <v>380</v>
      </c>
    </row>
    <row r="792" spans="1:19" x14ac:dyDescent="0.3">
      <c r="A792" t="s">
        <v>1208</v>
      </c>
      <c r="B792">
        <v>70</v>
      </c>
      <c r="C792">
        <v>101</v>
      </c>
      <c r="D792">
        <v>71411</v>
      </c>
      <c r="E792" t="s">
        <v>408</v>
      </c>
      <c r="F792" t="s">
        <v>1209</v>
      </c>
      <c r="G792" t="s">
        <v>114</v>
      </c>
      <c r="H792" t="s">
        <v>409</v>
      </c>
      <c r="I792" t="s">
        <v>422</v>
      </c>
      <c r="J792">
        <v>50</v>
      </c>
      <c r="K792" t="s">
        <v>350</v>
      </c>
      <c r="L792" t="s">
        <v>82</v>
      </c>
      <c r="M792">
        <v>17.5</v>
      </c>
      <c r="N792" t="s">
        <v>954</v>
      </c>
      <c r="O792" t="s">
        <v>114</v>
      </c>
      <c r="P792" t="s">
        <v>380</v>
      </c>
      <c r="Q792" t="s">
        <v>954</v>
      </c>
      <c r="R792" t="s">
        <v>114</v>
      </c>
      <c r="S792" t="s">
        <v>380</v>
      </c>
    </row>
    <row r="793" spans="1:19" x14ac:dyDescent="0.3">
      <c r="A793" t="s">
        <v>1210</v>
      </c>
      <c r="B793">
        <v>70</v>
      </c>
      <c r="C793">
        <v>101</v>
      </c>
      <c r="D793">
        <v>72000</v>
      </c>
      <c r="E793" t="s">
        <v>408</v>
      </c>
      <c r="F793" t="s">
        <v>1211</v>
      </c>
      <c r="G793" t="s">
        <v>112</v>
      </c>
      <c r="H793" t="s">
        <v>420</v>
      </c>
      <c r="I793" t="s">
        <v>422</v>
      </c>
      <c r="J793">
        <v>50</v>
      </c>
      <c r="K793" t="s">
        <v>212</v>
      </c>
      <c r="L793" t="s">
        <v>11</v>
      </c>
      <c r="M793">
        <v>0.5</v>
      </c>
      <c r="N793" t="s">
        <v>954</v>
      </c>
      <c r="O793" t="s">
        <v>112</v>
      </c>
      <c r="P793" t="s">
        <v>360</v>
      </c>
      <c r="Q793" t="s">
        <v>954</v>
      </c>
      <c r="R793" t="s">
        <v>112</v>
      </c>
      <c r="S793" t="s">
        <v>360</v>
      </c>
    </row>
    <row r="794" spans="1:19" x14ac:dyDescent="0.3">
      <c r="A794" t="s">
        <v>1210</v>
      </c>
      <c r="B794">
        <v>70</v>
      </c>
      <c r="C794">
        <v>101</v>
      </c>
      <c r="D794">
        <v>72000</v>
      </c>
      <c r="E794" t="s">
        <v>408</v>
      </c>
      <c r="F794" t="s">
        <v>1211</v>
      </c>
      <c r="G794" t="s">
        <v>112</v>
      </c>
      <c r="H794" t="s">
        <v>420</v>
      </c>
      <c r="I794" t="s">
        <v>113</v>
      </c>
      <c r="J794">
        <v>4</v>
      </c>
      <c r="K794" t="s">
        <v>213</v>
      </c>
      <c r="L794" t="s">
        <v>24</v>
      </c>
      <c r="M794">
        <v>21.5</v>
      </c>
      <c r="N794" t="s">
        <v>954</v>
      </c>
      <c r="O794" t="s">
        <v>112</v>
      </c>
      <c r="P794" t="s">
        <v>360</v>
      </c>
      <c r="Q794" t="s">
        <v>954</v>
      </c>
      <c r="R794" t="s">
        <v>112</v>
      </c>
      <c r="S794" t="s">
        <v>360</v>
      </c>
    </row>
    <row r="795" spans="1:19" x14ac:dyDescent="0.3">
      <c r="A795" t="s">
        <v>1210</v>
      </c>
      <c r="B795">
        <v>70</v>
      </c>
      <c r="C795">
        <v>101</v>
      </c>
      <c r="D795">
        <v>72000</v>
      </c>
      <c r="E795" t="s">
        <v>408</v>
      </c>
      <c r="F795" t="s">
        <v>1211</v>
      </c>
      <c r="G795" t="s">
        <v>112</v>
      </c>
      <c r="H795" t="s">
        <v>427</v>
      </c>
      <c r="I795" t="s">
        <v>425</v>
      </c>
      <c r="J795">
        <v>42</v>
      </c>
      <c r="K795" t="s">
        <v>271</v>
      </c>
      <c r="L795" t="s">
        <v>63</v>
      </c>
      <c r="M795">
        <v>0</v>
      </c>
      <c r="N795" t="s">
        <v>954</v>
      </c>
      <c r="O795" t="s">
        <v>112</v>
      </c>
      <c r="P795" t="s">
        <v>360</v>
      </c>
      <c r="Q795" t="s">
        <v>954</v>
      </c>
      <c r="R795" t="s">
        <v>112</v>
      </c>
      <c r="S795" t="s">
        <v>360</v>
      </c>
    </row>
    <row r="796" spans="1:19" x14ac:dyDescent="0.3">
      <c r="A796" t="s">
        <v>1210</v>
      </c>
      <c r="B796">
        <v>70</v>
      </c>
      <c r="C796">
        <v>101</v>
      </c>
      <c r="D796">
        <v>72000</v>
      </c>
      <c r="E796" t="s">
        <v>408</v>
      </c>
      <c r="F796" t="s">
        <v>1211</v>
      </c>
      <c r="G796" t="s">
        <v>112</v>
      </c>
      <c r="H796" t="s">
        <v>420</v>
      </c>
      <c r="I796" t="s">
        <v>423</v>
      </c>
      <c r="J796">
        <v>286</v>
      </c>
      <c r="K796" t="s">
        <v>226</v>
      </c>
      <c r="L796" t="s">
        <v>69</v>
      </c>
      <c r="M796">
        <v>0</v>
      </c>
      <c r="N796" t="s">
        <v>954</v>
      </c>
      <c r="O796" t="s">
        <v>112</v>
      </c>
      <c r="P796" t="s">
        <v>360</v>
      </c>
      <c r="Q796" t="s">
        <v>954</v>
      </c>
      <c r="R796" t="s">
        <v>112</v>
      </c>
      <c r="S796" t="s">
        <v>360</v>
      </c>
    </row>
    <row r="797" spans="1:19" x14ac:dyDescent="0.3">
      <c r="A797" t="s">
        <v>1210</v>
      </c>
      <c r="B797">
        <v>70</v>
      </c>
      <c r="C797">
        <v>101</v>
      </c>
      <c r="D797">
        <v>72000</v>
      </c>
      <c r="E797" t="s">
        <v>408</v>
      </c>
      <c r="F797" t="s">
        <v>1211</v>
      </c>
      <c r="G797" t="s">
        <v>112</v>
      </c>
      <c r="H797" t="s">
        <v>432</v>
      </c>
      <c r="I797" t="s">
        <v>423</v>
      </c>
      <c r="J797">
        <v>86</v>
      </c>
      <c r="K797" t="s">
        <v>228</v>
      </c>
      <c r="L797" t="s">
        <v>202</v>
      </c>
      <c r="M797">
        <v>1</v>
      </c>
      <c r="N797" t="s">
        <v>954</v>
      </c>
      <c r="O797" t="s">
        <v>112</v>
      </c>
      <c r="P797" t="s">
        <v>360</v>
      </c>
      <c r="Q797" t="s">
        <v>954</v>
      </c>
      <c r="R797" t="s">
        <v>112</v>
      </c>
      <c r="S797" t="s">
        <v>360</v>
      </c>
    </row>
    <row r="798" spans="1:19" x14ac:dyDescent="0.3">
      <c r="A798" t="s">
        <v>1210</v>
      </c>
      <c r="B798">
        <v>70</v>
      </c>
      <c r="C798">
        <v>101</v>
      </c>
      <c r="D798">
        <v>72000</v>
      </c>
      <c r="E798" t="s">
        <v>408</v>
      </c>
      <c r="F798" t="s">
        <v>1211</v>
      </c>
      <c r="G798" t="s">
        <v>112</v>
      </c>
      <c r="H798" t="s">
        <v>432</v>
      </c>
      <c r="I798" t="s">
        <v>423</v>
      </c>
      <c r="J798">
        <v>86</v>
      </c>
      <c r="K798" t="s">
        <v>257</v>
      </c>
      <c r="L798" t="s">
        <v>203</v>
      </c>
      <c r="M798">
        <v>0.25</v>
      </c>
      <c r="N798" t="s">
        <v>954</v>
      </c>
      <c r="O798" t="s">
        <v>112</v>
      </c>
      <c r="P798" t="s">
        <v>360</v>
      </c>
      <c r="Q798" t="s">
        <v>954</v>
      </c>
      <c r="R798" t="s">
        <v>112</v>
      </c>
      <c r="S798" t="s">
        <v>360</v>
      </c>
    </row>
    <row r="799" spans="1:19" x14ac:dyDescent="0.3">
      <c r="A799" t="s">
        <v>1210</v>
      </c>
      <c r="B799">
        <v>70</v>
      </c>
      <c r="C799">
        <v>101</v>
      </c>
      <c r="D799">
        <v>72000</v>
      </c>
      <c r="E799" t="s">
        <v>408</v>
      </c>
      <c r="F799" t="s">
        <v>1211</v>
      </c>
      <c r="G799" t="s">
        <v>112</v>
      </c>
      <c r="H799" t="s">
        <v>427</v>
      </c>
      <c r="I799" t="s">
        <v>423</v>
      </c>
      <c r="J799">
        <v>86</v>
      </c>
      <c r="K799" t="s">
        <v>229</v>
      </c>
      <c r="L799" t="s">
        <v>204</v>
      </c>
      <c r="M799">
        <v>0.25</v>
      </c>
      <c r="N799" t="s">
        <v>954</v>
      </c>
      <c r="O799" t="s">
        <v>112</v>
      </c>
      <c r="P799" t="s">
        <v>360</v>
      </c>
      <c r="Q799" t="s">
        <v>954</v>
      </c>
      <c r="R799" t="s">
        <v>112</v>
      </c>
      <c r="S799" t="s">
        <v>360</v>
      </c>
    </row>
    <row r="800" spans="1:19" x14ac:dyDescent="0.3">
      <c r="A800" t="s">
        <v>1210</v>
      </c>
      <c r="B800">
        <v>70</v>
      </c>
      <c r="C800">
        <v>101</v>
      </c>
      <c r="D800">
        <v>72000</v>
      </c>
      <c r="E800" t="s">
        <v>408</v>
      </c>
      <c r="F800" t="s">
        <v>1211</v>
      </c>
      <c r="G800" t="s">
        <v>112</v>
      </c>
      <c r="H800" t="s">
        <v>427</v>
      </c>
      <c r="I800" t="s">
        <v>423</v>
      </c>
      <c r="J800">
        <v>98</v>
      </c>
      <c r="K800" t="s">
        <v>272</v>
      </c>
      <c r="L800" t="s">
        <v>84</v>
      </c>
      <c r="M800">
        <v>0</v>
      </c>
      <c r="N800" t="s">
        <v>954</v>
      </c>
      <c r="O800" t="s">
        <v>112</v>
      </c>
      <c r="P800" t="s">
        <v>360</v>
      </c>
      <c r="Q800" t="s">
        <v>954</v>
      </c>
      <c r="R800" t="s">
        <v>112</v>
      </c>
      <c r="S800" t="s">
        <v>360</v>
      </c>
    </row>
    <row r="801" spans="1:19" x14ac:dyDescent="0.3">
      <c r="A801" t="s">
        <v>1210</v>
      </c>
      <c r="B801">
        <v>70</v>
      </c>
      <c r="C801">
        <v>101</v>
      </c>
      <c r="D801">
        <v>72000</v>
      </c>
      <c r="E801" t="s">
        <v>408</v>
      </c>
      <c r="F801" t="s">
        <v>1211</v>
      </c>
      <c r="G801" t="s">
        <v>112</v>
      </c>
      <c r="H801" t="s">
        <v>427</v>
      </c>
      <c r="I801" t="s">
        <v>423</v>
      </c>
      <c r="J801">
        <v>98</v>
      </c>
      <c r="K801" t="s">
        <v>273</v>
      </c>
      <c r="L801" t="s">
        <v>85</v>
      </c>
      <c r="M801">
        <v>0</v>
      </c>
      <c r="N801" t="s">
        <v>954</v>
      </c>
      <c r="O801" t="s">
        <v>112</v>
      </c>
      <c r="P801" t="s">
        <v>360</v>
      </c>
      <c r="Q801" t="s">
        <v>954</v>
      </c>
      <c r="R801" t="s">
        <v>112</v>
      </c>
      <c r="S801" t="s">
        <v>360</v>
      </c>
    </row>
    <row r="802" spans="1:19" x14ac:dyDescent="0.3">
      <c r="A802" t="s">
        <v>1210</v>
      </c>
      <c r="B802">
        <v>70</v>
      </c>
      <c r="C802">
        <v>101</v>
      </c>
      <c r="D802">
        <v>72000</v>
      </c>
      <c r="E802" t="s">
        <v>408</v>
      </c>
      <c r="F802" t="s">
        <v>1211</v>
      </c>
      <c r="G802" t="s">
        <v>112</v>
      </c>
      <c r="H802" t="s">
        <v>420</v>
      </c>
      <c r="I802" t="s">
        <v>423</v>
      </c>
      <c r="J802">
        <v>83</v>
      </c>
      <c r="K802" t="s">
        <v>231</v>
      </c>
      <c r="L802" t="s">
        <v>87</v>
      </c>
      <c r="M802">
        <v>0</v>
      </c>
      <c r="N802" t="s">
        <v>954</v>
      </c>
      <c r="O802" t="s">
        <v>112</v>
      </c>
      <c r="P802" t="s">
        <v>360</v>
      </c>
      <c r="Q802" t="s">
        <v>954</v>
      </c>
      <c r="R802" t="s">
        <v>112</v>
      </c>
      <c r="S802" t="s">
        <v>360</v>
      </c>
    </row>
    <row r="803" spans="1:19" x14ac:dyDescent="0.3">
      <c r="A803" t="s">
        <v>1210</v>
      </c>
      <c r="B803">
        <v>70</v>
      </c>
      <c r="C803">
        <v>101</v>
      </c>
      <c r="D803">
        <v>72000</v>
      </c>
      <c r="E803" t="s">
        <v>408</v>
      </c>
      <c r="F803" t="s">
        <v>1211</v>
      </c>
      <c r="G803" t="s">
        <v>112</v>
      </c>
      <c r="H803" t="s">
        <v>420</v>
      </c>
      <c r="I803" t="s">
        <v>423</v>
      </c>
      <c r="J803">
        <v>98</v>
      </c>
      <c r="K803" t="s">
        <v>216</v>
      </c>
      <c r="L803" t="s">
        <v>96</v>
      </c>
      <c r="M803">
        <v>0</v>
      </c>
      <c r="N803" t="s">
        <v>954</v>
      </c>
      <c r="O803" t="s">
        <v>112</v>
      </c>
      <c r="P803" t="s">
        <v>360</v>
      </c>
      <c r="Q803" t="s">
        <v>954</v>
      </c>
      <c r="R803" t="s">
        <v>112</v>
      </c>
      <c r="S803" t="s">
        <v>360</v>
      </c>
    </row>
    <row r="804" spans="1:19" x14ac:dyDescent="0.3">
      <c r="A804" t="s">
        <v>1210</v>
      </c>
      <c r="B804">
        <v>70</v>
      </c>
      <c r="C804">
        <v>101</v>
      </c>
      <c r="D804">
        <v>72000</v>
      </c>
      <c r="E804" t="s">
        <v>408</v>
      </c>
      <c r="F804" t="s">
        <v>1211</v>
      </c>
      <c r="G804" t="s">
        <v>112</v>
      </c>
      <c r="H804" t="s">
        <v>420</v>
      </c>
      <c r="I804" t="s">
        <v>423</v>
      </c>
      <c r="J804">
        <v>83</v>
      </c>
      <c r="K804" t="s">
        <v>327</v>
      </c>
      <c r="L804" t="s">
        <v>206</v>
      </c>
      <c r="M804">
        <v>0</v>
      </c>
      <c r="N804" t="s">
        <v>954</v>
      </c>
      <c r="O804" t="s">
        <v>112</v>
      </c>
      <c r="P804" t="s">
        <v>360</v>
      </c>
      <c r="Q804" t="s">
        <v>954</v>
      </c>
      <c r="R804" t="s">
        <v>112</v>
      </c>
      <c r="S804" t="s">
        <v>360</v>
      </c>
    </row>
    <row r="805" spans="1:19" x14ac:dyDescent="0.3">
      <c r="A805" t="s">
        <v>1212</v>
      </c>
      <c r="B805">
        <v>70</v>
      </c>
      <c r="C805">
        <v>101</v>
      </c>
      <c r="D805">
        <v>73063</v>
      </c>
      <c r="E805" t="s">
        <v>413</v>
      </c>
      <c r="F805" t="s">
        <v>1213</v>
      </c>
      <c r="G805" t="s">
        <v>114</v>
      </c>
      <c r="H805" t="s">
        <v>417</v>
      </c>
      <c r="I805" t="s">
        <v>360</v>
      </c>
      <c r="J805">
        <v>65</v>
      </c>
      <c r="K805" t="s">
        <v>880</v>
      </c>
      <c r="L805" t="s">
        <v>881</v>
      </c>
      <c r="M805">
        <v>2.5</v>
      </c>
      <c r="N805" t="s">
        <v>954</v>
      </c>
      <c r="O805" t="s">
        <v>114</v>
      </c>
      <c r="P805" t="s">
        <v>418</v>
      </c>
      <c r="Q805" t="s">
        <v>954</v>
      </c>
      <c r="R805" t="s">
        <v>114</v>
      </c>
      <c r="S805" t="s">
        <v>418</v>
      </c>
    </row>
    <row r="806" spans="1:19" x14ac:dyDescent="0.3">
      <c r="A806" t="s">
        <v>1212</v>
      </c>
      <c r="B806">
        <v>70</v>
      </c>
      <c r="C806">
        <v>101</v>
      </c>
      <c r="D806">
        <v>73063</v>
      </c>
      <c r="E806" t="s">
        <v>413</v>
      </c>
      <c r="F806" t="s">
        <v>1213</v>
      </c>
      <c r="G806" t="s">
        <v>114</v>
      </c>
      <c r="H806" t="s">
        <v>417</v>
      </c>
      <c r="I806" t="s">
        <v>360</v>
      </c>
      <c r="J806">
        <v>65</v>
      </c>
      <c r="K806" t="s">
        <v>356</v>
      </c>
      <c r="L806" t="s">
        <v>36</v>
      </c>
      <c r="M806">
        <v>10</v>
      </c>
      <c r="N806" t="s">
        <v>954</v>
      </c>
      <c r="O806" t="s">
        <v>114</v>
      </c>
      <c r="P806" t="s">
        <v>418</v>
      </c>
      <c r="Q806" t="s">
        <v>954</v>
      </c>
      <c r="R806" t="s">
        <v>114</v>
      </c>
      <c r="S806" t="s">
        <v>418</v>
      </c>
    </row>
    <row r="807" spans="1:19" x14ac:dyDescent="0.3">
      <c r="A807" t="s">
        <v>1212</v>
      </c>
      <c r="B807">
        <v>70</v>
      </c>
      <c r="C807">
        <v>101</v>
      </c>
      <c r="D807">
        <v>73063</v>
      </c>
      <c r="E807" t="s">
        <v>413</v>
      </c>
      <c r="F807" t="s">
        <v>1213</v>
      </c>
      <c r="G807" t="s">
        <v>114</v>
      </c>
      <c r="H807" t="s">
        <v>417</v>
      </c>
      <c r="I807" t="s">
        <v>315</v>
      </c>
      <c r="J807">
        <v>32</v>
      </c>
      <c r="K807" t="s">
        <v>281</v>
      </c>
      <c r="L807" t="s">
        <v>39</v>
      </c>
      <c r="M807">
        <v>1</v>
      </c>
      <c r="N807" t="s">
        <v>954</v>
      </c>
      <c r="O807" t="s">
        <v>114</v>
      </c>
      <c r="P807" t="s">
        <v>418</v>
      </c>
      <c r="Q807" t="s">
        <v>954</v>
      </c>
      <c r="R807" t="s">
        <v>114</v>
      </c>
      <c r="S807" t="s">
        <v>418</v>
      </c>
    </row>
    <row r="808" spans="1:19" x14ac:dyDescent="0.3">
      <c r="A808" t="s">
        <v>1212</v>
      </c>
      <c r="B808">
        <v>70</v>
      </c>
      <c r="C808">
        <v>101</v>
      </c>
      <c r="D808">
        <v>73063</v>
      </c>
      <c r="E808" t="s">
        <v>413</v>
      </c>
      <c r="F808" t="s">
        <v>1213</v>
      </c>
      <c r="G808" t="s">
        <v>114</v>
      </c>
      <c r="H808" t="s">
        <v>417</v>
      </c>
      <c r="I808" t="s">
        <v>424</v>
      </c>
      <c r="J808">
        <v>39</v>
      </c>
      <c r="K808" t="s">
        <v>243</v>
      </c>
      <c r="L808" t="s">
        <v>147</v>
      </c>
      <c r="M808">
        <v>0</v>
      </c>
      <c r="N808" t="s">
        <v>954</v>
      </c>
      <c r="O808" t="s">
        <v>114</v>
      </c>
      <c r="P808" t="s">
        <v>418</v>
      </c>
      <c r="Q808" t="s">
        <v>954</v>
      </c>
      <c r="R808" t="s">
        <v>114</v>
      </c>
      <c r="S808" t="s">
        <v>418</v>
      </c>
    </row>
    <row r="809" spans="1:19" x14ac:dyDescent="0.3">
      <c r="A809" t="s">
        <v>1212</v>
      </c>
      <c r="B809">
        <v>70</v>
      </c>
      <c r="C809">
        <v>101</v>
      </c>
      <c r="D809">
        <v>73063</v>
      </c>
      <c r="E809" t="s">
        <v>413</v>
      </c>
      <c r="F809" t="s">
        <v>1213</v>
      </c>
      <c r="G809" t="s">
        <v>114</v>
      </c>
      <c r="H809" t="s">
        <v>417</v>
      </c>
      <c r="I809" t="s">
        <v>422</v>
      </c>
      <c r="J809">
        <v>50</v>
      </c>
      <c r="K809" t="s">
        <v>350</v>
      </c>
      <c r="L809" t="s">
        <v>82</v>
      </c>
      <c r="M809">
        <v>0.5</v>
      </c>
      <c r="N809" t="s">
        <v>954</v>
      </c>
      <c r="O809" t="s">
        <v>114</v>
      </c>
      <c r="P809" t="s">
        <v>418</v>
      </c>
      <c r="Q809" t="s">
        <v>954</v>
      </c>
      <c r="R809" t="s">
        <v>114</v>
      </c>
      <c r="S809" t="s">
        <v>418</v>
      </c>
    </row>
    <row r="810" spans="1:19" x14ac:dyDescent="0.3">
      <c r="A810" t="s">
        <v>1212</v>
      </c>
      <c r="B810">
        <v>70</v>
      </c>
      <c r="C810">
        <v>101</v>
      </c>
      <c r="D810">
        <v>73063</v>
      </c>
      <c r="E810" t="s">
        <v>413</v>
      </c>
      <c r="F810" t="s">
        <v>1213</v>
      </c>
      <c r="G810" t="s">
        <v>114</v>
      </c>
      <c r="H810" t="s">
        <v>417</v>
      </c>
      <c r="I810" t="s">
        <v>423</v>
      </c>
      <c r="J810">
        <v>98</v>
      </c>
      <c r="K810" t="s">
        <v>216</v>
      </c>
      <c r="L810" t="s">
        <v>96</v>
      </c>
      <c r="M810">
        <v>0</v>
      </c>
      <c r="N810" t="s">
        <v>954</v>
      </c>
      <c r="O810" t="s">
        <v>114</v>
      </c>
      <c r="P810" t="s">
        <v>418</v>
      </c>
      <c r="Q810" t="s">
        <v>954</v>
      </c>
      <c r="R810" t="s">
        <v>114</v>
      </c>
      <c r="S810" t="s">
        <v>418</v>
      </c>
    </row>
    <row r="811" spans="1:19" x14ac:dyDescent="0.3">
      <c r="A811" t="s">
        <v>1214</v>
      </c>
      <c r="B811">
        <v>70</v>
      </c>
      <c r="C811">
        <v>101</v>
      </c>
      <c r="D811">
        <v>73063</v>
      </c>
      <c r="E811" t="s">
        <v>414</v>
      </c>
      <c r="F811" t="s">
        <v>1215</v>
      </c>
      <c r="G811" t="s">
        <v>113</v>
      </c>
      <c r="H811" t="s">
        <v>420</v>
      </c>
      <c r="I811" t="s">
        <v>360</v>
      </c>
      <c r="J811">
        <v>65</v>
      </c>
      <c r="K811" t="s">
        <v>880</v>
      </c>
      <c r="L811" t="s">
        <v>881</v>
      </c>
      <c r="M811">
        <v>2.5</v>
      </c>
      <c r="N811" t="s">
        <v>954</v>
      </c>
      <c r="O811" t="s">
        <v>113</v>
      </c>
      <c r="P811" t="s">
        <v>360</v>
      </c>
      <c r="Q811" t="s">
        <v>954</v>
      </c>
      <c r="R811" t="s">
        <v>113</v>
      </c>
      <c r="S811" t="s">
        <v>360</v>
      </c>
    </row>
    <row r="812" spans="1:19" x14ac:dyDescent="0.3">
      <c r="A812" t="s">
        <v>1214</v>
      </c>
      <c r="B812">
        <v>70</v>
      </c>
      <c r="C812">
        <v>101</v>
      </c>
      <c r="D812">
        <v>73063</v>
      </c>
      <c r="E812" t="s">
        <v>414</v>
      </c>
      <c r="F812" t="s">
        <v>1215</v>
      </c>
      <c r="G812" t="s">
        <v>113</v>
      </c>
      <c r="H812" t="s">
        <v>420</v>
      </c>
      <c r="I812" t="s">
        <v>360</v>
      </c>
      <c r="J812">
        <v>65</v>
      </c>
      <c r="K812" t="s">
        <v>356</v>
      </c>
      <c r="L812" t="s">
        <v>36</v>
      </c>
      <c r="M812">
        <v>10</v>
      </c>
      <c r="N812" t="s">
        <v>954</v>
      </c>
      <c r="O812" t="s">
        <v>113</v>
      </c>
      <c r="P812" t="s">
        <v>360</v>
      </c>
      <c r="Q812" t="s">
        <v>954</v>
      </c>
      <c r="R812" t="s">
        <v>113</v>
      </c>
      <c r="S812" t="s">
        <v>360</v>
      </c>
    </row>
    <row r="813" spans="1:19" x14ac:dyDescent="0.3">
      <c r="A813" t="s">
        <v>1214</v>
      </c>
      <c r="B813">
        <v>70</v>
      </c>
      <c r="C813">
        <v>101</v>
      </c>
      <c r="D813">
        <v>73063</v>
      </c>
      <c r="E813" t="s">
        <v>414</v>
      </c>
      <c r="F813" t="s">
        <v>1215</v>
      </c>
      <c r="G813" t="s">
        <v>113</v>
      </c>
      <c r="H813" t="s">
        <v>420</v>
      </c>
      <c r="I813" t="s">
        <v>315</v>
      </c>
      <c r="J813">
        <v>32</v>
      </c>
      <c r="K813" t="s">
        <v>281</v>
      </c>
      <c r="L813" t="s">
        <v>39</v>
      </c>
      <c r="M813">
        <v>0.5</v>
      </c>
      <c r="N813" t="s">
        <v>954</v>
      </c>
      <c r="O813" t="s">
        <v>113</v>
      </c>
      <c r="P813" t="s">
        <v>360</v>
      </c>
      <c r="Q813" t="s">
        <v>954</v>
      </c>
      <c r="R813" t="s">
        <v>113</v>
      </c>
      <c r="S813" t="s">
        <v>360</v>
      </c>
    </row>
    <row r="814" spans="1:19" x14ac:dyDescent="0.3">
      <c r="A814" t="s">
        <v>1214</v>
      </c>
      <c r="B814">
        <v>70</v>
      </c>
      <c r="C814">
        <v>101</v>
      </c>
      <c r="D814">
        <v>73063</v>
      </c>
      <c r="E814" t="s">
        <v>414</v>
      </c>
      <c r="F814" t="s">
        <v>1215</v>
      </c>
      <c r="G814" t="s">
        <v>113</v>
      </c>
      <c r="H814" t="s">
        <v>420</v>
      </c>
      <c r="I814" t="s">
        <v>315</v>
      </c>
      <c r="J814">
        <v>35</v>
      </c>
      <c r="K814" t="s">
        <v>282</v>
      </c>
      <c r="L814" t="s">
        <v>55</v>
      </c>
      <c r="M814">
        <v>2</v>
      </c>
      <c r="N814" t="s">
        <v>954</v>
      </c>
      <c r="O814" t="s">
        <v>113</v>
      </c>
      <c r="P814" t="s">
        <v>360</v>
      </c>
      <c r="Q814" t="s">
        <v>954</v>
      </c>
      <c r="R814" t="s">
        <v>113</v>
      </c>
      <c r="S814" t="s">
        <v>360</v>
      </c>
    </row>
    <row r="815" spans="1:19" x14ac:dyDescent="0.3">
      <c r="A815" t="s">
        <v>1214</v>
      </c>
      <c r="B815">
        <v>70</v>
      </c>
      <c r="C815">
        <v>101</v>
      </c>
      <c r="D815">
        <v>73063</v>
      </c>
      <c r="E815" t="s">
        <v>414</v>
      </c>
      <c r="F815" t="s">
        <v>1215</v>
      </c>
      <c r="G815" t="s">
        <v>113</v>
      </c>
      <c r="H815" t="s">
        <v>420</v>
      </c>
      <c r="I815" t="s">
        <v>422</v>
      </c>
      <c r="J815">
        <v>50</v>
      </c>
      <c r="K815" t="s">
        <v>350</v>
      </c>
      <c r="L815" t="s">
        <v>82</v>
      </c>
      <c r="M815">
        <v>1</v>
      </c>
      <c r="N815" t="s">
        <v>954</v>
      </c>
      <c r="O815" t="s">
        <v>113</v>
      </c>
      <c r="P815" t="s">
        <v>360</v>
      </c>
      <c r="Q815" t="s">
        <v>954</v>
      </c>
      <c r="R815" t="s">
        <v>113</v>
      </c>
      <c r="S815" t="s">
        <v>360</v>
      </c>
    </row>
    <row r="816" spans="1:19" x14ac:dyDescent="0.3">
      <c r="A816" t="s">
        <v>1214</v>
      </c>
      <c r="B816">
        <v>70</v>
      </c>
      <c r="C816">
        <v>101</v>
      </c>
      <c r="D816">
        <v>73063</v>
      </c>
      <c r="E816" t="s">
        <v>414</v>
      </c>
      <c r="F816" t="s">
        <v>1215</v>
      </c>
      <c r="G816" t="s">
        <v>113</v>
      </c>
      <c r="H816" t="s">
        <v>420</v>
      </c>
      <c r="I816" t="s">
        <v>423</v>
      </c>
      <c r="J816">
        <v>98</v>
      </c>
      <c r="K816" t="s">
        <v>216</v>
      </c>
      <c r="L816" t="s">
        <v>96</v>
      </c>
      <c r="M816">
        <v>0</v>
      </c>
      <c r="N816" t="s">
        <v>954</v>
      </c>
      <c r="O816" t="s">
        <v>113</v>
      </c>
      <c r="P816" t="s">
        <v>360</v>
      </c>
      <c r="Q816" t="s">
        <v>954</v>
      </c>
      <c r="R816" t="s">
        <v>113</v>
      </c>
      <c r="S816" t="s">
        <v>360</v>
      </c>
    </row>
    <row r="817" spans="1:19" x14ac:dyDescent="0.3">
      <c r="A817" t="s">
        <v>1216</v>
      </c>
      <c r="B817">
        <v>70</v>
      </c>
      <c r="C817">
        <v>101</v>
      </c>
      <c r="D817">
        <v>73063</v>
      </c>
      <c r="E817" t="s">
        <v>415</v>
      </c>
      <c r="F817" t="s">
        <v>1217</v>
      </c>
      <c r="G817" t="s">
        <v>112</v>
      </c>
      <c r="H817" t="s">
        <v>417</v>
      </c>
      <c r="I817" t="s">
        <v>360</v>
      </c>
      <c r="J817">
        <v>65</v>
      </c>
      <c r="K817" t="s">
        <v>880</v>
      </c>
      <c r="L817" t="s">
        <v>881</v>
      </c>
      <c r="M817">
        <v>5</v>
      </c>
      <c r="N817" t="s">
        <v>954</v>
      </c>
      <c r="O817" t="s">
        <v>112</v>
      </c>
      <c r="P817" t="s">
        <v>418</v>
      </c>
      <c r="Q817" t="s">
        <v>954</v>
      </c>
      <c r="R817" t="s">
        <v>112</v>
      </c>
      <c r="S817" t="s">
        <v>418</v>
      </c>
    </row>
    <row r="818" spans="1:19" x14ac:dyDescent="0.3">
      <c r="A818" t="s">
        <v>1216</v>
      </c>
      <c r="B818">
        <v>70</v>
      </c>
      <c r="C818">
        <v>101</v>
      </c>
      <c r="D818">
        <v>73063</v>
      </c>
      <c r="E818" t="s">
        <v>415</v>
      </c>
      <c r="F818" t="s">
        <v>1217</v>
      </c>
      <c r="G818" t="s">
        <v>112</v>
      </c>
      <c r="H818" t="s">
        <v>417</v>
      </c>
      <c r="I818" t="s">
        <v>360</v>
      </c>
      <c r="J818">
        <v>65</v>
      </c>
      <c r="K818" t="s">
        <v>356</v>
      </c>
      <c r="L818" t="s">
        <v>36</v>
      </c>
      <c r="M818">
        <v>10</v>
      </c>
      <c r="N818" t="s">
        <v>954</v>
      </c>
      <c r="O818" t="s">
        <v>112</v>
      </c>
      <c r="P818" t="s">
        <v>418</v>
      </c>
      <c r="Q818" t="s">
        <v>954</v>
      </c>
      <c r="R818" t="s">
        <v>112</v>
      </c>
      <c r="S818" t="s">
        <v>418</v>
      </c>
    </row>
    <row r="819" spans="1:19" x14ac:dyDescent="0.3">
      <c r="A819" t="s">
        <v>1216</v>
      </c>
      <c r="B819">
        <v>70</v>
      </c>
      <c r="C819">
        <v>101</v>
      </c>
      <c r="D819">
        <v>73063</v>
      </c>
      <c r="E819" t="s">
        <v>415</v>
      </c>
      <c r="F819" t="s">
        <v>1217</v>
      </c>
      <c r="G819" t="s">
        <v>112</v>
      </c>
      <c r="H819" t="s">
        <v>417</v>
      </c>
      <c r="I819" t="s">
        <v>315</v>
      </c>
      <c r="J819">
        <v>33</v>
      </c>
      <c r="K819" t="s">
        <v>255</v>
      </c>
      <c r="L819" t="s">
        <v>51</v>
      </c>
      <c r="M819">
        <v>1.5</v>
      </c>
      <c r="N819" t="s">
        <v>954</v>
      </c>
      <c r="O819" t="s">
        <v>112</v>
      </c>
      <c r="P819" t="s">
        <v>418</v>
      </c>
      <c r="Q819" t="s">
        <v>954</v>
      </c>
      <c r="R819" t="s">
        <v>112</v>
      </c>
      <c r="S819" t="s">
        <v>418</v>
      </c>
    </row>
    <row r="820" spans="1:19" x14ac:dyDescent="0.3">
      <c r="A820" t="s">
        <v>1216</v>
      </c>
      <c r="B820">
        <v>70</v>
      </c>
      <c r="C820">
        <v>101</v>
      </c>
      <c r="D820">
        <v>73063</v>
      </c>
      <c r="E820" t="s">
        <v>415</v>
      </c>
      <c r="F820" t="s">
        <v>1217</v>
      </c>
      <c r="G820" t="s">
        <v>112</v>
      </c>
      <c r="H820" t="s">
        <v>417</v>
      </c>
      <c r="I820" t="s">
        <v>315</v>
      </c>
      <c r="J820">
        <v>35</v>
      </c>
      <c r="K820" t="s">
        <v>245</v>
      </c>
      <c r="L820" t="s">
        <v>59</v>
      </c>
      <c r="M820">
        <v>0.5</v>
      </c>
      <c r="N820" t="s">
        <v>954</v>
      </c>
      <c r="O820" t="s">
        <v>112</v>
      </c>
      <c r="P820" t="s">
        <v>418</v>
      </c>
      <c r="Q820" t="s">
        <v>954</v>
      </c>
      <c r="R820" t="s">
        <v>112</v>
      </c>
      <c r="S820" t="s">
        <v>418</v>
      </c>
    </row>
    <row r="821" spans="1:19" x14ac:dyDescent="0.3">
      <c r="A821" t="s">
        <v>1216</v>
      </c>
      <c r="B821">
        <v>70</v>
      </c>
      <c r="C821">
        <v>101</v>
      </c>
      <c r="D821">
        <v>73063</v>
      </c>
      <c r="E821" t="s">
        <v>415</v>
      </c>
      <c r="F821" t="s">
        <v>1217</v>
      </c>
      <c r="G821" t="s">
        <v>112</v>
      </c>
      <c r="H821" t="s">
        <v>434</v>
      </c>
      <c r="I821" t="s">
        <v>424</v>
      </c>
      <c r="J821">
        <v>39</v>
      </c>
      <c r="K821" t="s">
        <v>220</v>
      </c>
      <c r="L821" t="s">
        <v>148</v>
      </c>
      <c r="M821">
        <v>0</v>
      </c>
      <c r="N821" t="s">
        <v>954</v>
      </c>
      <c r="O821" t="s">
        <v>112</v>
      </c>
      <c r="P821" t="s">
        <v>418</v>
      </c>
      <c r="Q821" t="s">
        <v>954</v>
      </c>
      <c r="R821" t="s">
        <v>112</v>
      </c>
      <c r="S821" t="s">
        <v>418</v>
      </c>
    </row>
    <row r="822" spans="1:19" x14ac:dyDescent="0.3">
      <c r="A822" t="s">
        <v>1216</v>
      </c>
      <c r="B822">
        <v>70</v>
      </c>
      <c r="C822">
        <v>101</v>
      </c>
      <c r="D822">
        <v>73063</v>
      </c>
      <c r="E822" t="s">
        <v>415</v>
      </c>
      <c r="F822" t="s">
        <v>1217</v>
      </c>
      <c r="G822" t="s">
        <v>112</v>
      </c>
      <c r="H822" t="s">
        <v>417</v>
      </c>
      <c r="I822" t="s">
        <v>422</v>
      </c>
      <c r="J822">
        <v>50</v>
      </c>
      <c r="K822" t="s">
        <v>350</v>
      </c>
      <c r="L822" t="s">
        <v>82</v>
      </c>
      <c r="M822">
        <v>0.5</v>
      </c>
      <c r="N822" t="s">
        <v>954</v>
      </c>
      <c r="O822" t="s">
        <v>112</v>
      </c>
      <c r="P822" t="s">
        <v>418</v>
      </c>
      <c r="Q822" t="s">
        <v>954</v>
      </c>
      <c r="R822" t="s">
        <v>112</v>
      </c>
      <c r="S822" t="s">
        <v>418</v>
      </c>
    </row>
    <row r="823" spans="1:19" x14ac:dyDescent="0.3">
      <c r="A823" t="s">
        <v>1216</v>
      </c>
      <c r="B823">
        <v>70</v>
      </c>
      <c r="C823">
        <v>101</v>
      </c>
      <c r="D823">
        <v>73063</v>
      </c>
      <c r="E823" t="s">
        <v>415</v>
      </c>
      <c r="F823" t="s">
        <v>1217</v>
      </c>
      <c r="G823" t="s">
        <v>112</v>
      </c>
      <c r="H823" t="s">
        <v>417</v>
      </c>
      <c r="I823" t="s">
        <v>423</v>
      </c>
      <c r="J823">
        <v>98</v>
      </c>
      <c r="K823" t="s">
        <v>216</v>
      </c>
      <c r="L823" t="s">
        <v>96</v>
      </c>
      <c r="M823">
        <v>0</v>
      </c>
      <c r="N823" t="s">
        <v>954</v>
      </c>
      <c r="O823" t="s">
        <v>112</v>
      </c>
      <c r="P823" t="s">
        <v>418</v>
      </c>
      <c r="Q823" t="s">
        <v>954</v>
      </c>
      <c r="R823" t="s">
        <v>112</v>
      </c>
      <c r="S823" t="s">
        <v>418</v>
      </c>
    </row>
    <row r="824" spans="1:19" x14ac:dyDescent="0.3">
      <c r="A824" t="s">
        <v>1218</v>
      </c>
      <c r="B824">
        <v>70</v>
      </c>
      <c r="C824">
        <v>101</v>
      </c>
      <c r="D824">
        <v>73063</v>
      </c>
      <c r="E824" t="s">
        <v>440</v>
      </c>
      <c r="F824" t="s">
        <v>1219</v>
      </c>
      <c r="G824" t="s">
        <v>112</v>
      </c>
      <c r="H824" t="s">
        <v>417</v>
      </c>
      <c r="I824" t="s">
        <v>422</v>
      </c>
      <c r="J824">
        <v>50</v>
      </c>
      <c r="K824" t="s">
        <v>212</v>
      </c>
      <c r="L824" t="s">
        <v>11</v>
      </c>
      <c r="M824">
        <v>0.5</v>
      </c>
      <c r="N824" t="s">
        <v>954</v>
      </c>
      <c r="O824" t="s">
        <v>112</v>
      </c>
      <c r="P824" t="s">
        <v>418</v>
      </c>
      <c r="Q824" t="s">
        <v>954</v>
      </c>
      <c r="R824" t="s">
        <v>112</v>
      </c>
      <c r="S824" t="s">
        <v>418</v>
      </c>
    </row>
    <row r="825" spans="1:19" x14ac:dyDescent="0.3">
      <c r="A825" t="s">
        <v>1218</v>
      </c>
      <c r="B825">
        <v>70</v>
      </c>
      <c r="C825">
        <v>101</v>
      </c>
      <c r="D825">
        <v>73063</v>
      </c>
      <c r="E825" t="s">
        <v>440</v>
      </c>
      <c r="F825" t="s">
        <v>1219</v>
      </c>
      <c r="G825" t="s">
        <v>112</v>
      </c>
      <c r="H825" t="s">
        <v>417</v>
      </c>
      <c r="I825" t="s">
        <v>422</v>
      </c>
      <c r="J825">
        <v>5</v>
      </c>
      <c r="K825" t="s">
        <v>238</v>
      </c>
      <c r="L825" t="s">
        <v>29</v>
      </c>
      <c r="M825">
        <v>8.5</v>
      </c>
      <c r="N825" t="s">
        <v>954</v>
      </c>
      <c r="O825" t="s">
        <v>112</v>
      </c>
      <c r="P825" t="s">
        <v>418</v>
      </c>
      <c r="Q825" t="s">
        <v>954</v>
      </c>
      <c r="R825" t="s">
        <v>112</v>
      </c>
      <c r="S825" t="s">
        <v>418</v>
      </c>
    </row>
    <row r="826" spans="1:19" x14ac:dyDescent="0.3">
      <c r="A826" t="s">
        <v>1218</v>
      </c>
      <c r="B826">
        <v>70</v>
      </c>
      <c r="C826">
        <v>101</v>
      </c>
      <c r="D826">
        <v>73063</v>
      </c>
      <c r="E826" t="s">
        <v>440</v>
      </c>
      <c r="F826" t="s">
        <v>1219</v>
      </c>
      <c r="G826" t="s">
        <v>112</v>
      </c>
      <c r="H826" t="s">
        <v>417</v>
      </c>
      <c r="I826" t="s">
        <v>315</v>
      </c>
      <c r="J826">
        <v>33</v>
      </c>
      <c r="K826" t="s">
        <v>255</v>
      </c>
      <c r="L826" t="s">
        <v>51</v>
      </c>
      <c r="M826">
        <v>0.5</v>
      </c>
      <c r="N826" t="s">
        <v>954</v>
      </c>
      <c r="O826" t="s">
        <v>112</v>
      </c>
      <c r="P826" t="s">
        <v>418</v>
      </c>
      <c r="Q826" t="s">
        <v>954</v>
      </c>
      <c r="R826" t="s">
        <v>112</v>
      </c>
      <c r="S826" t="s">
        <v>418</v>
      </c>
    </row>
    <row r="827" spans="1:19" x14ac:dyDescent="0.3">
      <c r="A827" t="s">
        <v>1220</v>
      </c>
      <c r="B827">
        <v>70</v>
      </c>
      <c r="C827">
        <v>101</v>
      </c>
      <c r="D827">
        <v>73063</v>
      </c>
      <c r="E827" t="s">
        <v>435</v>
      </c>
      <c r="F827" t="s">
        <v>1221</v>
      </c>
      <c r="G827" t="s">
        <v>115</v>
      </c>
      <c r="H827" t="s">
        <v>417</v>
      </c>
      <c r="I827" t="s">
        <v>360</v>
      </c>
      <c r="J827">
        <v>65</v>
      </c>
      <c r="K827" t="s">
        <v>880</v>
      </c>
      <c r="L827" t="s">
        <v>881</v>
      </c>
      <c r="M827">
        <v>5</v>
      </c>
      <c r="N827" t="s">
        <v>954</v>
      </c>
      <c r="O827" t="s">
        <v>115</v>
      </c>
      <c r="P827" t="s">
        <v>418</v>
      </c>
      <c r="Q827" t="s">
        <v>954</v>
      </c>
      <c r="R827" t="s">
        <v>115</v>
      </c>
      <c r="S827" t="s">
        <v>418</v>
      </c>
    </row>
    <row r="828" spans="1:19" x14ac:dyDescent="0.3">
      <c r="A828" t="s">
        <v>1220</v>
      </c>
      <c r="B828">
        <v>70</v>
      </c>
      <c r="C828">
        <v>101</v>
      </c>
      <c r="D828">
        <v>73063</v>
      </c>
      <c r="E828" t="s">
        <v>435</v>
      </c>
      <c r="F828" t="s">
        <v>1221</v>
      </c>
      <c r="G828" t="s">
        <v>115</v>
      </c>
      <c r="H828" t="s">
        <v>417</v>
      </c>
      <c r="I828" t="s">
        <v>360</v>
      </c>
      <c r="J828">
        <v>65</v>
      </c>
      <c r="K828" t="s">
        <v>356</v>
      </c>
      <c r="L828" t="s">
        <v>36</v>
      </c>
      <c r="M828">
        <v>60</v>
      </c>
      <c r="N828" t="s">
        <v>954</v>
      </c>
      <c r="O828" t="s">
        <v>115</v>
      </c>
      <c r="P828" t="s">
        <v>418</v>
      </c>
      <c r="Q828" t="s">
        <v>954</v>
      </c>
      <c r="R828" t="s">
        <v>115</v>
      </c>
      <c r="S828" t="s">
        <v>418</v>
      </c>
    </row>
    <row r="829" spans="1:19" x14ac:dyDescent="0.3">
      <c r="A829" t="s">
        <v>1220</v>
      </c>
      <c r="B829">
        <v>70</v>
      </c>
      <c r="C829">
        <v>101</v>
      </c>
      <c r="D829">
        <v>73063</v>
      </c>
      <c r="E829" t="s">
        <v>435</v>
      </c>
      <c r="F829" t="s">
        <v>1221</v>
      </c>
      <c r="G829" t="s">
        <v>115</v>
      </c>
      <c r="H829" t="s">
        <v>417</v>
      </c>
      <c r="I829" t="s">
        <v>315</v>
      </c>
      <c r="J829">
        <v>32</v>
      </c>
      <c r="K829" t="s">
        <v>541</v>
      </c>
      <c r="L829" t="s">
        <v>542</v>
      </c>
      <c r="M829">
        <v>1</v>
      </c>
      <c r="N829" t="s">
        <v>954</v>
      </c>
      <c r="O829" t="s">
        <v>115</v>
      </c>
      <c r="P829" t="s">
        <v>418</v>
      </c>
      <c r="Q829" t="s">
        <v>954</v>
      </c>
      <c r="R829" t="s">
        <v>115</v>
      </c>
      <c r="S829" t="s">
        <v>418</v>
      </c>
    </row>
    <row r="830" spans="1:19" x14ac:dyDescent="0.3">
      <c r="A830" t="s">
        <v>1220</v>
      </c>
      <c r="B830">
        <v>70</v>
      </c>
      <c r="C830">
        <v>101</v>
      </c>
      <c r="D830">
        <v>73063</v>
      </c>
      <c r="E830" t="s">
        <v>435</v>
      </c>
      <c r="F830" t="s">
        <v>1221</v>
      </c>
      <c r="G830" t="s">
        <v>115</v>
      </c>
      <c r="H830" t="s">
        <v>417</v>
      </c>
      <c r="I830" t="s">
        <v>424</v>
      </c>
      <c r="J830">
        <v>39</v>
      </c>
      <c r="K830" t="s">
        <v>243</v>
      </c>
      <c r="L830" t="s">
        <v>147</v>
      </c>
      <c r="M830">
        <v>0.5</v>
      </c>
      <c r="N830" t="s">
        <v>954</v>
      </c>
      <c r="O830" t="s">
        <v>115</v>
      </c>
      <c r="P830" t="s">
        <v>418</v>
      </c>
      <c r="Q830" t="s">
        <v>954</v>
      </c>
      <c r="R830" t="s">
        <v>115</v>
      </c>
      <c r="S830" t="s">
        <v>418</v>
      </c>
    </row>
    <row r="831" spans="1:19" x14ac:dyDescent="0.3">
      <c r="A831" t="s">
        <v>1220</v>
      </c>
      <c r="B831">
        <v>70</v>
      </c>
      <c r="C831">
        <v>101</v>
      </c>
      <c r="D831">
        <v>73063</v>
      </c>
      <c r="E831" t="s">
        <v>435</v>
      </c>
      <c r="F831" t="s">
        <v>1221</v>
      </c>
      <c r="G831" t="s">
        <v>115</v>
      </c>
      <c r="H831" t="s">
        <v>417</v>
      </c>
      <c r="I831" t="s">
        <v>315</v>
      </c>
      <c r="J831">
        <v>33</v>
      </c>
      <c r="K831" t="s">
        <v>255</v>
      </c>
      <c r="L831" t="s">
        <v>51</v>
      </c>
      <c r="M831">
        <v>1</v>
      </c>
      <c r="N831" t="s">
        <v>954</v>
      </c>
      <c r="O831" t="s">
        <v>115</v>
      </c>
      <c r="P831" t="s">
        <v>418</v>
      </c>
      <c r="Q831" t="s">
        <v>954</v>
      </c>
      <c r="R831" t="s">
        <v>115</v>
      </c>
      <c r="S831" t="s">
        <v>418</v>
      </c>
    </row>
    <row r="832" spans="1:19" x14ac:dyDescent="0.3">
      <c r="A832" t="s">
        <v>1220</v>
      </c>
      <c r="B832">
        <v>70</v>
      </c>
      <c r="C832">
        <v>101</v>
      </c>
      <c r="D832">
        <v>73063</v>
      </c>
      <c r="E832" t="s">
        <v>435</v>
      </c>
      <c r="F832" t="s">
        <v>1221</v>
      </c>
      <c r="G832" t="s">
        <v>115</v>
      </c>
      <c r="H832" t="s">
        <v>417</v>
      </c>
      <c r="I832" t="s">
        <v>315</v>
      </c>
      <c r="J832">
        <v>35</v>
      </c>
      <c r="K832" t="s">
        <v>245</v>
      </c>
      <c r="L832" t="s">
        <v>59</v>
      </c>
      <c r="M832">
        <v>0.5</v>
      </c>
      <c r="N832" t="s">
        <v>954</v>
      </c>
      <c r="O832" t="s">
        <v>115</v>
      </c>
      <c r="P832" t="s">
        <v>418</v>
      </c>
      <c r="Q832" t="s">
        <v>954</v>
      </c>
      <c r="R832" t="s">
        <v>115</v>
      </c>
      <c r="S832" t="s">
        <v>418</v>
      </c>
    </row>
    <row r="833" spans="1:19" x14ac:dyDescent="0.3">
      <c r="A833" t="s">
        <v>1220</v>
      </c>
      <c r="B833">
        <v>70</v>
      </c>
      <c r="C833">
        <v>101</v>
      </c>
      <c r="D833">
        <v>73063</v>
      </c>
      <c r="E833" t="s">
        <v>435</v>
      </c>
      <c r="F833" t="s">
        <v>1221</v>
      </c>
      <c r="G833" t="s">
        <v>115</v>
      </c>
      <c r="H833" t="s">
        <v>417</v>
      </c>
      <c r="I833" t="s">
        <v>422</v>
      </c>
      <c r="J833">
        <v>50</v>
      </c>
      <c r="K833" t="s">
        <v>350</v>
      </c>
      <c r="L833" t="s">
        <v>82</v>
      </c>
      <c r="M833">
        <v>1.5</v>
      </c>
      <c r="N833" t="s">
        <v>954</v>
      </c>
      <c r="O833" t="s">
        <v>115</v>
      </c>
      <c r="P833" t="s">
        <v>418</v>
      </c>
      <c r="Q833" t="s">
        <v>954</v>
      </c>
      <c r="R833" t="s">
        <v>115</v>
      </c>
      <c r="S833" t="s">
        <v>418</v>
      </c>
    </row>
    <row r="834" spans="1:19" x14ac:dyDescent="0.3">
      <c r="A834" t="s">
        <v>1220</v>
      </c>
      <c r="B834">
        <v>70</v>
      </c>
      <c r="C834">
        <v>101</v>
      </c>
      <c r="D834">
        <v>73063</v>
      </c>
      <c r="E834" t="s">
        <v>435</v>
      </c>
      <c r="F834" t="s">
        <v>1221</v>
      </c>
      <c r="G834" t="s">
        <v>115</v>
      </c>
      <c r="H834" t="s">
        <v>417</v>
      </c>
      <c r="I834" t="s">
        <v>423</v>
      </c>
      <c r="J834">
        <v>98</v>
      </c>
      <c r="K834" t="s">
        <v>216</v>
      </c>
      <c r="L834" t="s">
        <v>96</v>
      </c>
      <c r="M834">
        <v>0</v>
      </c>
      <c r="N834" t="s">
        <v>954</v>
      </c>
      <c r="O834" t="s">
        <v>115</v>
      </c>
      <c r="P834" t="s">
        <v>418</v>
      </c>
      <c r="Q834" t="s">
        <v>954</v>
      </c>
      <c r="R834" t="s">
        <v>115</v>
      </c>
      <c r="S834" t="s">
        <v>418</v>
      </c>
    </row>
    <row r="835" spans="1:19" x14ac:dyDescent="0.3">
      <c r="A835" t="s">
        <v>1222</v>
      </c>
      <c r="B835">
        <v>70</v>
      </c>
      <c r="C835">
        <v>101</v>
      </c>
      <c r="D835">
        <v>73063</v>
      </c>
      <c r="E835" t="s">
        <v>443</v>
      </c>
      <c r="F835" t="s">
        <v>1223</v>
      </c>
      <c r="G835" t="s">
        <v>113</v>
      </c>
      <c r="H835" t="s">
        <v>420</v>
      </c>
      <c r="I835" t="s">
        <v>360</v>
      </c>
      <c r="J835">
        <v>65</v>
      </c>
      <c r="K835" t="s">
        <v>880</v>
      </c>
      <c r="L835" t="s">
        <v>881</v>
      </c>
      <c r="M835">
        <v>0</v>
      </c>
      <c r="N835" t="s">
        <v>954</v>
      </c>
      <c r="O835" t="s">
        <v>113</v>
      </c>
      <c r="P835" t="s">
        <v>360</v>
      </c>
      <c r="Q835" t="s">
        <v>954</v>
      </c>
      <c r="R835" t="s">
        <v>113</v>
      </c>
      <c r="S835" t="s">
        <v>360</v>
      </c>
    </row>
    <row r="836" spans="1:19" x14ac:dyDescent="0.3">
      <c r="A836" t="s">
        <v>1222</v>
      </c>
      <c r="B836">
        <v>70</v>
      </c>
      <c r="C836">
        <v>101</v>
      </c>
      <c r="D836">
        <v>73063</v>
      </c>
      <c r="E836" t="s">
        <v>443</v>
      </c>
      <c r="F836" t="s">
        <v>1223</v>
      </c>
      <c r="G836" t="s">
        <v>113</v>
      </c>
      <c r="H836" t="s">
        <v>420</v>
      </c>
      <c r="I836" t="s">
        <v>360</v>
      </c>
      <c r="J836">
        <v>65</v>
      </c>
      <c r="K836" t="s">
        <v>356</v>
      </c>
      <c r="L836" t="s">
        <v>36</v>
      </c>
      <c r="M836">
        <v>10</v>
      </c>
      <c r="N836" t="s">
        <v>954</v>
      </c>
      <c r="O836" t="s">
        <v>113</v>
      </c>
      <c r="P836" t="s">
        <v>360</v>
      </c>
      <c r="Q836" t="s">
        <v>954</v>
      </c>
      <c r="R836" t="s">
        <v>113</v>
      </c>
      <c r="S836" t="s">
        <v>360</v>
      </c>
    </row>
    <row r="837" spans="1:19" x14ac:dyDescent="0.3">
      <c r="A837" t="s">
        <v>1222</v>
      </c>
      <c r="B837">
        <v>70</v>
      </c>
      <c r="C837">
        <v>101</v>
      </c>
      <c r="D837">
        <v>73063</v>
      </c>
      <c r="E837" t="s">
        <v>443</v>
      </c>
      <c r="F837" t="s">
        <v>1223</v>
      </c>
      <c r="G837" t="s">
        <v>113</v>
      </c>
      <c r="H837" t="s">
        <v>420</v>
      </c>
      <c r="I837" t="s">
        <v>315</v>
      </c>
      <c r="J837">
        <v>33</v>
      </c>
      <c r="K837" t="s">
        <v>211</v>
      </c>
      <c r="L837" t="s">
        <v>49</v>
      </c>
      <c r="M837">
        <v>0.5</v>
      </c>
      <c r="N837" t="s">
        <v>954</v>
      </c>
      <c r="O837" t="s">
        <v>113</v>
      </c>
      <c r="P837" t="s">
        <v>360</v>
      </c>
      <c r="Q837" t="s">
        <v>954</v>
      </c>
      <c r="R837" t="s">
        <v>113</v>
      </c>
      <c r="S837" t="s">
        <v>360</v>
      </c>
    </row>
    <row r="838" spans="1:19" x14ac:dyDescent="0.3">
      <c r="A838" t="s">
        <v>1222</v>
      </c>
      <c r="B838">
        <v>70</v>
      </c>
      <c r="C838">
        <v>101</v>
      </c>
      <c r="D838">
        <v>73063</v>
      </c>
      <c r="E838" t="s">
        <v>443</v>
      </c>
      <c r="F838" t="s">
        <v>1223</v>
      </c>
      <c r="G838" t="s">
        <v>113</v>
      </c>
      <c r="H838" t="s">
        <v>420</v>
      </c>
      <c r="I838" t="s">
        <v>315</v>
      </c>
      <c r="J838">
        <v>35</v>
      </c>
      <c r="K838" t="s">
        <v>244</v>
      </c>
      <c r="L838" t="s">
        <v>57</v>
      </c>
      <c r="M838">
        <v>2.5</v>
      </c>
      <c r="N838" t="s">
        <v>954</v>
      </c>
      <c r="O838" t="s">
        <v>113</v>
      </c>
      <c r="P838" t="s">
        <v>360</v>
      </c>
      <c r="Q838" t="s">
        <v>954</v>
      </c>
      <c r="R838" t="s">
        <v>113</v>
      </c>
      <c r="S838" t="s">
        <v>360</v>
      </c>
    </row>
    <row r="839" spans="1:19" x14ac:dyDescent="0.3">
      <c r="A839" t="s">
        <v>1222</v>
      </c>
      <c r="B839">
        <v>70</v>
      </c>
      <c r="C839">
        <v>101</v>
      </c>
      <c r="D839">
        <v>73063</v>
      </c>
      <c r="E839" t="s">
        <v>443</v>
      </c>
      <c r="F839" t="s">
        <v>1223</v>
      </c>
      <c r="G839" t="s">
        <v>113</v>
      </c>
      <c r="H839" t="s">
        <v>420</v>
      </c>
      <c r="I839" t="s">
        <v>422</v>
      </c>
      <c r="J839">
        <v>50</v>
      </c>
      <c r="K839" t="s">
        <v>350</v>
      </c>
      <c r="L839" t="s">
        <v>82</v>
      </c>
      <c r="M839">
        <v>1</v>
      </c>
      <c r="N839" t="s">
        <v>954</v>
      </c>
      <c r="O839" t="s">
        <v>113</v>
      </c>
      <c r="P839" t="s">
        <v>360</v>
      </c>
      <c r="Q839" t="s">
        <v>954</v>
      </c>
      <c r="R839" t="s">
        <v>113</v>
      </c>
      <c r="S839" t="s">
        <v>360</v>
      </c>
    </row>
    <row r="840" spans="1:19" x14ac:dyDescent="0.3">
      <c r="A840" t="s">
        <v>1222</v>
      </c>
      <c r="B840">
        <v>70</v>
      </c>
      <c r="C840">
        <v>101</v>
      </c>
      <c r="D840">
        <v>73063</v>
      </c>
      <c r="E840" t="s">
        <v>443</v>
      </c>
      <c r="F840" t="s">
        <v>1223</v>
      </c>
      <c r="G840" t="s">
        <v>113</v>
      </c>
      <c r="H840" t="s">
        <v>420</v>
      </c>
      <c r="I840" t="s">
        <v>423</v>
      </c>
      <c r="J840">
        <v>98</v>
      </c>
      <c r="K840" t="s">
        <v>216</v>
      </c>
      <c r="L840" t="s">
        <v>96</v>
      </c>
      <c r="M840">
        <v>0</v>
      </c>
      <c r="N840" t="s">
        <v>954</v>
      </c>
      <c r="O840" t="s">
        <v>113</v>
      </c>
      <c r="P840" t="s">
        <v>360</v>
      </c>
      <c r="Q840" t="s">
        <v>954</v>
      </c>
      <c r="R840" t="s">
        <v>113</v>
      </c>
      <c r="S840" t="s">
        <v>360</v>
      </c>
    </row>
    <row r="841" spans="1:19" x14ac:dyDescent="0.3">
      <c r="A841" t="s">
        <v>1224</v>
      </c>
      <c r="B841">
        <v>70</v>
      </c>
      <c r="C841">
        <v>101</v>
      </c>
      <c r="D841">
        <v>73063</v>
      </c>
      <c r="E841" t="s">
        <v>495</v>
      </c>
      <c r="F841" t="s">
        <v>1225</v>
      </c>
      <c r="G841" t="s">
        <v>113</v>
      </c>
      <c r="H841" t="s">
        <v>417</v>
      </c>
      <c r="I841" t="s">
        <v>360</v>
      </c>
      <c r="J841">
        <v>65</v>
      </c>
      <c r="K841" t="s">
        <v>880</v>
      </c>
      <c r="L841" t="s">
        <v>881</v>
      </c>
      <c r="M841">
        <v>0</v>
      </c>
      <c r="N841" t="s">
        <v>954</v>
      </c>
      <c r="O841" t="s">
        <v>113</v>
      </c>
      <c r="P841" t="s">
        <v>418</v>
      </c>
      <c r="Q841" t="s">
        <v>954</v>
      </c>
      <c r="R841" t="s">
        <v>113</v>
      </c>
      <c r="S841" t="s">
        <v>418</v>
      </c>
    </row>
    <row r="842" spans="1:19" x14ac:dyDescent="0.3">
      <c r="A842" t="s">
        <v>1224</v>
      </c>
      <c r="B842">
        <v>70</v>
      </c>
      <c r="C842">
        <v>101</v>
      </c>
      <c r="D842">
        <v>73063</v>
      </c>
      <c r="E842" t="s">
        <v>495</v>
      </c>
      <c r="F842" t="s">
        <v>1225</v>
      </c>
      <c r="G842" t="s">
        <v>113</v>
      </c>
      <c r="H842" t="s">
        <v>417</v>
      </c>
      <c r="I842" t="s">
        <v>360</v>
      </c>
      <c r="J842">
        <v>65</v>
      </c>
      <c r="K842" t="s">
        <v>356</v>
      </c>
      <c r="L842" t="s">
        <v>36</v>
      </c>
      <c r="M842">
        <v>0</v>
      </c>
      <c r="N842" t="s">
        <v>954</v>
      </c>
      <c r="O842" t="s">
        <v>113</v>
      </c>
      <c r="P842" t="s">
        <v>418</v>
      </c>
      <c r="Q842" t="s">
        <v>954</v>
      </c>
      <c r="R842" t="s">
        <v>113</v>
      </c>
      <c r="S842" t="s">
        <v>418</v>
      </c>
    </row>
    <row r="843" spans="1:19" x14ac:dyDescent="0.3">
      <c r="A843" t="s">
        <v>1224</v>
      </c>
      <c r="B843">
        <v>70</v>
      </c>
      <c r="C843">
        <v>101</v>
      </c>
      <c r="D843">
        <v>73063</v>
      </c>
      <c r="E843" t="s">
        <v>495</v>
      </c>
      <c r="F843" t="s">
        <v>1225</v>
      </c>
      <c r="G843" t="s">
        <v>113</v>
      </c>
      <c r="H843" t="s">
        <v>417</v>
      </c>
      <c r="I843" t="s">
        <v>422</v>
      </c>
      <c r="J843">
        <v>50</v>
      </c>
      <c r="K843" t="s">
        <v>350</v>
      </c>
      <c r="L843" t="s">
        <v>82</v>
      </c>
      <c r="M843">
        <v>0.5</v>
      </c>
      <c r="N843" t="s">
        <v>954</v>
      </c>
      <c r="O843" t="s">
        <v>113</v>
      </c>
      <c r="P843" t="s">
        <v>418</v>
      </c>
      <c r="Q843" t="s">
        <v>954</v>
      </c>
      <c r="R843" t="s">
        <v>113</v>
      </c>
      <c r="S843" t="s">
        <v>418</v>
      </c>
    </row>
    <row r="844" spans="1:19" x14ac:dyDescent="0.3">
      <c r="A844" t="s">
        <v>1224</v>
      </c>
      <c r="B844">
        <v>70</v>
      </c>
      <c r="C844">
        <v>101</v>
      </c>
      <c r="D844">
        <v>73063</v>
      </c>
      <c r="E844" t="s">
        <v>495</v>
      </c>
      <c r="F844" t="s">
        <v>1225</v>
      </c>
      <c r="G844" t="s">
        <v>113</v>
      </c>
      <c r="H844" t="s">
        <v>417</v>
      </c>
      <c r="I844" t="s">
        <v>423</v>
      </c>
      <c r="J844">
        <v>98</v>
      </c>
      <c r="K844" t="s">
        <v>216</v>
      </c>
      <c r="L844" t="s">
        <v>96</v>
      </c>
      <c r="M844">
        <v>0</v>
      </c>
      <c r="N844" t="s">
        <v>954</v>
      </c>
      <c r="O844" t="s">
        <v>113</v>
      </c>
      <c r="P844" t="s">
        <v>418</v>
      </c>
      <c r="Q844" t="s">
        <v>954</v>
      </c>
      <c r="R844" t="s">
        <v>113</v>
      </c>
      <c r="S844" t="s">
        <v>418</v>
      </c>
    </row>
    <row r="845" spans="1:19" x14ac:dyDescent="0.3">
      <c r="A845" t="s">
        <v>1226</v>
      </c>
      <c r="B845">
        <v>70</v>
      </c>
      <c r="C845">
        <v>101</v>
      </c>
      <c r="D845">
        <v>73063</v>
      </c>
      <c r="E845" t="s">
        <v>591</v>
      </c>
      <c r="F845" t="s">
        <v>1227</v>
      </c>
      <c r="G845" t="s">
        <v>112</v>
      </c>
      <c r="H845" t="s">
        <v>417</v>
      </c>
      <c r="I845" t="s">
        <v>360</v>
      </c>
      <c r="J845">
        <v>65</v>
      </c>
      <c r="K845" t="s">
        <v>880</v>
      </c>
      <c r="L845" t="s">
        <v>881</v>
      </c>
      <c r="M845">
        <v>0</v>
      </c>
      <c r="N845" t="s">
        <v>954</v>
      </c>
      <c r="O845" t="s">
        <v>112</v>
      </c>
      <c r="P845" t="s">
        <v>418</v>
      </c>
      <c r="Q845" t="s">
        <v>954</v>
      </c>
      <c r="R845" t="s">
        <v>112</v>
      </c>
      <c r="S845" t="s">
        <v>418</v>
      </c>
    </row>
    <row r="846" spans="1:19" x14ac:dyDescent="0.3">
      <c r="A846" t="s">
        <v>1226</v>
      </c>
      <c r="B846">
        <v>70</v>
      </c>
      <c r="C846">
        <v>101</v>
      </c>
      <c r="D846">
        <v>73063</v>
      </c>
      <c r="E846" t="s">
        <v>591</v>
      </c>
      <c r="F846" t="s">
        <v>1227</v>
      </c>
      <c r="G846" t="s">
        <v>112</v>
      </c>
      <c r="H846" t="s">
        <v>417</v>
      </c>
      <c r="I846" t="s">
        <v>360</v>
      </c>
      <c r="J846">
        <v>65</v>
      </c>
      <c r="K846" t="s">
        <v>356</v>
      </c>
      <c r="L846" t="s">
        <v>36</v>
      </c>
      <c r="M846">
        <v>0</v>
      </c>
      <c r="N846" t="s">
        <v>954</v>
      </c>
      <c r="O846" t="s">
        <v>112</v>
      </c>
      <c r="P846" t="s">
        <v>418</v>
      </c>
      <c r="Q846" t="s">
        <v>954</v>
      </c>
      <c r="R846" t="s">
        <v>112</v>
      </c>
      <c r="S846" t="s">
        <v>418</v>
      </c>
    </row>
    <row r="847" spans="1:19" x14ac:dyDescent="0.3">
      <c r="A847" t="s">
        <v>1226</v>
      </c>
      <c r="B847">
        <v>70</v>
      </c>
      <c r="C847">
        <v>101</v>
      </c>
      <c r="D847">
        <v>73063</v>
      </c>
      <c r="E847" t="s">
        <v>591</v>
      </c>
      <c r="F847" t="s">
        <v>1227</v>
      </c>
      <c r="G847" t="s">
        <v>112</v>
      </c>
      <c r="H847" t="s">
        <v>417</v>
      </c>
      <c r="I847" t="s">
        <v>422</v>
      </c>
      <c r="J847">
        <v>50</v>
      </c>
      <c r="K847" t="s">
        <v>350</v>
      </c>
      <c r="L847" t="s">
        <v>82</v>
      </c>
      <c r="M847">
        <v>0.5</v>
      </c>
      <c r="N847" t="s">
        <v>954</v>
      </c>
      <c r="O847" t="s">
        <v>112</v>
      </c>
      <c r="P847" t="s">
        <v>418</v>
      </c>
      <c r="Q847" t="s">
        <v>954</v>
      </c>
      <c r="R847" t="s">
        <v>112</v>
      </c>
      <c r="S847" t="s">
        <v>418</v>
      </c>
    </row>
    <row r="848" spans="1:19" x14ac:dyDescent="0.3">
      <c r="A848" t="s">
        <v>1226</v>
      </c>
      <c r="B848">
        <v>70</v>
      </c>
      <c r="C848">
        <v>101</v>
      </c>
      <c r="D848">
        <v>73063</v>
      </c>
      <c r="E848" t="s">
        <v>591</v>
      </c>
      <c r="F848" t="s">
        <v>1227</v>
      </c>
      <c r="G848" t="s">
        <v>112</v>
      </c>
      <c r="H848" t="s">
        <v>417</v>
      </c>
      <c r="I848" t="s">
        <v>423</v>
      </c>
      <c r="J848">
        <v>98</v>
      </c>
      <c r="K848" t="s">
        <v>216</v>
      </c>
      <c r="L848" t="s">
        <v>96</v>
      </c>
      <c r="M848">
        <v>0</v>
      </c>
      <c r="N848" t="s">
        <v>954</v>
      </c>
      <c r="O848" t="s">
        <v>112</v>
      </c>
      <c r="P848" t="s">
        <v>418</v>
      </c>
      <c r="Q848" t="s">
        <v>954</v>
      </c>
      <c r="R848" t="s">
        <v>112</v>
      </c>
      <c r="S848" t="s">
        <v>418</v>
      </c>
    </row>
    <row r="849" spans="1:19" x14ac:dyDescent="0.3">
      <c r="A849" t="s">
        <v>980</v>
      </c>
      <c r="B849">
        <v>70</v>
      </c>
      <c r="C849">
        <v>101</v>
      </c>
      <c r="D849">
        <v>73099</v>
      </c>
      <c r="E849" t="s">
        <v>408</v>
      </c>
      <c r="F849" t="s">
        <v>981</v>
      </c>
      <c r="G849" t="s">
        <v>116</v>
      </c>
      <c r="H849" t="s">
        <v>409</v>
      </c>
      <c r="I849" t="s">
        <v>422</v>
      </c>
      <c r="J849">
        <v>50</v>
      </c>
      <c r="K849" t="s">
        <v>212</v>
      </c>
      <c r="L849" t="s">
        <v>11</v>
      </c>
      <c r="M849">
        <v>10</v>
      </c>
      <c r="N849" t="s">
        <v>954</v>
      </c>
      <c r="O849" t="s">
        <v>116</v>
      </c>
      <c r="P849" t="s">
        <v>380</v>
      </c>
      <c r="Q849" t="s">
        <v>954</v>
      </c>
      <c r="R849" t="s">
        <v>116</v>
      </c>
      <c r="S849" t="s">
        <v>380</v>
      </c>
    </row>
    <row r="850" spans="1:19" x14ac:dyDescent="0.3">
      <c r="A850" t="s">
        <v>980</v>
      </c>
      <c r="B850">
        <v>70</v>
      </c>
      <c r="C850">
        <v>101</v>
      </c>
      <c r="D850">
        <v>73099</v>
      </c>
      <c r="E850" t="s">
        <v>408</v>
      </c>
      <c r="F850" t="s">
        <v>981</v>
      </c>
      <c r="G850" t="s">
        <v>116</v>
      </c>
      <c r="H850" t="s">
        <v>409</v>
      </c>
      <c r="I850" t="s">
        <v>423</v>
      </c>
      <c r="J850">
        <v>50</v>
      </c>
      <c r="K850" t="s">
        <v>237</v>
      </c>
      <c r="L850" t="s">
        <v>13</v>
      </c>
      <c r="M850">
        <v>4</v>
      </c>
      <c r="N850" t="s">
        <v>954</v>
      </c>
      <c r="O850" t="s">
        <v>116</v>
      </c>
      <c r="P850" t="s">
        <v>380</v>
      </c>
      <c r="Q850" t="s">
        <v>954</v>
      </c>
      <c r="R850" t="s">
        <v>116</v>
      </c>
      <c r="S850" t="s">
        <v>380</v>
      </c>
    </row>
    <row r="851" spans="1:19" x14ac:dyDescent="0.3">
      <c r="A851" t="s">
        <v>980</v>
      </c>
      <c r="B851">
        <v>70</v>
      </c>
      <c r="C851">
        <v>101</v>
      </c>
      <c r="D851">
        <v>73099</v>
      </c>
      <c r="E851" t="s">
        <v>408</v>
      </c>
      <c r="F851" t="s">
        <v>981</v>
      </c>
      <c r="G851" t="s">
        <v>116</v>
      </c>
      <c r="H851" t="s">
        <v>409</v>
      </c>
      <c r="I851" t="s">
        <v>113</v>
      </c>
      <c r="J851">
        <v>4</v>
      </c>
      <c r="K851" t="s">
        <v>213</v>
      </c>
      <c r="L851" t="s">
        <v>24</v>
      </c>
      <c r="M851">
        <v>225</v>
      </c>
      <c r="N851" t="s">
        <v>954</v>
      </c>
      <c r="O851" t="s">
        <v>116</v>
      </c>
      <c r="P851" t="s">
        <v>380</v>
      </c>
      <c r="Q851" t="s">
        <v>954</v>
      </c>
      <c r="R851" t="s">
        <v>116</v>
      </c>
      <c r="S851" t="s">
        <v>380</v>
      </c>
    </row>
    <row r="852" spans="1:19" x14ac:dyDescent="0.3">
      <c r="A852" t="s">
        <v>980</v>
      </c>
      <c r="B852">
        <v>70</v>
      </c>
      <c r="C852">
        <v>101</v>
      </c>
      <c r="D852">
        <v>73099</v>
      </c>
      <c r="E852" t="s">
        <v>408</v>
      </c>
      <c r="F852" t="s">
        <v>981</v>
      </c>
      <c r="G852" t="s">
        <v>116</v>
      </c>
      <c r="H852" t="s">
        <v>409</v>
      </c>
      <c r="I852" t="s">
        <v>422</v>
      </c>
      <c r="J852">
        <v>17</v>
      </c>
      <c r="K852" t="s">
        <v>214</v>
      </c>
      <c r="L852" t="s">
        <v>26</v>
      </c>
      <c r="M852">
        <v>40</v>
      </c>
      <c r="N852" t="s">
        <v>954</v>
      </c>
      <c r="O852" t="s">
        <v>116</v>
      </c>
      <c r="P852" t="s">
        <v>380</v>
      </c>
      <c r="Q852" t="s">
        <v>954</v>
      </c>
      <c r="R852" t="s">
        <v>116</v>
      </c>
      <c r="S852" t="s">
        <v>380</v>
      </c>
    </row>
    <row r="853" spans="1:19" x14ac:dyDescent="0.3">
      <c r="A853" t="s">
        <v>980</v>
      </c>
      <c r="B853">
        <v>70</v>
      </c>
      <c r="C853">
        <v>101</v>
      </c>
      <c r="D853">
        <v>73099</v>
      </c>
      <c r="E853" t="s">
        <v>408</v>
      </c>
      <c r="F853" t="s">
        <v>981</v>
      </c>
      <c r="G853" t="s">
        <v>116</v>
      </c>
      <c r="H853" t="s">
        <v>409</v>
      </c>
      <c r="I853" t="s">
        <v>422</v>
      </c>
      <c r="J853">
        <v>26</v>
      </c>
      <c r="K853" t="s">
        <v>239</v>
      </c>
      <c r="L853" t="s">
        <v>30</v>
      </c>
      <c r="M853">
        <v>50</v>
      </c>
      <c r="N853" t="s">
        <v>954</v>
      </c>
      <c r="O853" t="s">
        <v>116</v>
      </c>
      <c r="P853" t="s">
        <v>380</v>
      </c>
      <c r="Q853" t="s">
        <v>954</v>
      </c>
      <c r="R853" t="s">
        <v>116</v>
      </c>
      <c r="S853" t="s">
        <v>380</v>
      </c>
    </row>
    <row r="854" spans="1:19" x14ac:dyDescent="0.3">
      <c r="A854" t="s">
        <v>980</v>
      </c>
      <c r="B854">
        <v>70</v>
      </c>
      <c r="C854">
        <v>101</v>
      </c>
      <c r="D854">
        <v>73099</v>
      </c>
      <c r="E854" t="s">
        <v>408</v>
      </c>
      <c r="F854" t="s">
        <v>981</v>
      </c>
      <c r="G854" t="s">
        <v>116</v>
      </c>
      <c r="H854" t="s">
        <v>409</v>
      </c>
      <c r="I854" t="s">
        <v>113</v>
      </c>
      <c r="J854">
        <v>4</v>
      </c>
      <c r="K854" t="s">
        <v>316</v>
      </c>
      <c r="L854" t="s">
        <v>152</v>
      </c>
      <c r="M854">
        <v>115.5</v>
      </c>
      <c r="N854" t="s">
        <v>954</v>
      </c>
      <c r="O854" t="s">
        <v>116</v>
      </c>
      <c r="P854" t="s">
        <v>380</v>
      </c>
      <c r="Q854" t="s">
        <v>954</v>
      </c>
      <c r="R854" t="s">
        <v>116</v>
      </c>
      <c r="S854" t="s">
        <v>380</v>
      </c>
    </row>
    <row r="855" spans="1:19" x14ac:dyDescent="0.3">
      <c r="A855" t="s">
        <v>980</v>
      </c>
      <c r="B855">
        <v>70</v>
      </c>
      <c r="C855">
        <v>101</v>
      </c>
      <c r="D855">
        <v>73099</v>
      </c>
      <c r="E855" t="s">
        <v>408</v>
      </c>
      <c r="F855" t="s">
        <v>981</v>
      </c>
      <c r="G855" t="s">
        <v>116</v>
      </c>
      <c r="H855" t="s">
        <v>409</v>
      </c>
      <c r="I855" t="s">
        <v>422</v>
      </c>
      <c r="J855">
        <v>46</v>
      </c>
      <c r="K855" t="s">
        <v>241</v>
      </c>
      <c r="L855" t="s">
        <v>32</v>
      </c>
      <c r="M855">
        <v>175</v>
      </c>
      <c r="N855" t="s">
        <v>954</v>
      </c>
      <c r="O855" t="s">
        <v>116</v>
      </c>
      <c r="P855" t="s">
        <v>380</v>
      </c>
      <c r="Q855" t="s">
        <v>954</v>
      </c>
      <c r="R855" t="s">
        <v>116</v>
      </c>
      <c r="S855" t="s">
        <v>380</v>
      </c>
    </row>
    <row r="856" spans="1:19" x14ac:dyDescent="0.3">
      <c r="A856" t="s">
        <v>980</v>
      </c>
      <c r="B856">
        <v>70</v>
      </c>
      <c r="C856">
        <v>101</v>
      </c>
      <c r="D856">
        <v>73099</v>
      </c>
      <c r="E856" t="s">
        <v>408</v>
      </c>
      <c r="F856" t="s">
        <v>981</v>
      </c>
      <c r="G856" t="s">
        <v>116</v>
      </c>
      <c r="H856" t="s">
        <v>409</v>
      </c>
      <c r="I856" t="s">
        <v>422</v>
      </c>
      <c r="J856">
        <v>7</v>
      </c>
      <c r="K856" t="s">
        <v>351</v>
      </c>
      <c r="L856" t="s">
        <v>352</v>
      </c>
      <c r="M856">
        <v>4</v>
      </c>
      <c r="N856" t="s">
        <v>954</v>
      </c>
      <c r="O856" t="s">
        <v>116</v>
      </c>
      <c r="P856" t="s">
        <v>380</v>
      </c>
      <c r="Q856" t="s">
        <v>954</v>
      </c>
      <c r="R856" t="s">
        <v>116</v>
      </c>
      <c r="S856" t="s">
        <v>380</v>
      </c>
    </row>
    <row r="857" spans="1:19" x14ac:dyDescent="0.3">
      <c r="A857" t="s">
        <v>980</v>
      </c>
      <c r="B857">
        <v>70</v>
      </c>
      <c r="C857">
        <v>101</v>
      </c>
      <c r="D857">
        <v>73099</v>
      </c>
      <c r="E857" t="s">
        <v>408</v>
      </c>
      <c r="F857" t="s">
        <v>981</v>
      </c>
      <c r="G857" t="s">
        <v>116</v>
      </c>
      <c r="H857" t="s">
        <v>409</v>
      </c>
      <c r="I857" t="s">
        <v>423</v>
      </c>
      <c r="J857">
        <v>292</v>
      </c>
      <c r="K857" t="s">
        <v>296</v>
      </c>
      <c r="L857" t="s">
        <v>882</v>
      </c>
      <c r="M857">
        <v>0</v>
      </c>
      <c r="N857" t="s">
        <v>954</v>
      </c>
      <c r="O857" t="s">
        <v>116</v>
      </c>
      <c r="P857" t="s">
        <v>380</v>
      </c>
      <c r="Q857" t="s">
        <v>954</v>
      </c>
      <c r="R857" t="s">
        <v>116</v>
      </c>
      <c r="S857" t="s">
        <v>380</v>
      </c>
    </row>
    <row r="858" spans="1:19" x14ac:dyDescent="0.3">
      <c r="A858" t="s">
        <v>980</v>
      </c>
      <c r="B858">
        <v>70</v>
      </c>
      <c r="C858">
        <v>101</v>
      </c>
      <c r="D858">
        <v>73099</v>
      </c>
      <c r="E858" t="s">
        <v>408</v>
      </c>
      <c r="F858" t="s">
        <v>981</v>
      </c>
      <c r="G858" t="s">
        <v>116</v>
      </c>
      <c r="H858" t="s">
        <v>409</v>
      </c>
      <c r="I858" t="s">
        <v>423</v>
      </c>
      <c r="J858">
        <v>292</v>
      </c>
      <c r="K858" t="s">
        <v>297</v>
      </c>
      <c r="L858" t="s">
        <v>802</v>
      </c>
      <c r="M858">
        <v>0</v>
      </c>
      <c r="N858" t="s">
        <v>954</v>
      </c>
      <c r="O858" t="s">
        <v>116</v>
      </c>
      <c r="P858" t="s">
        <v>380</v>
      </c>
      <c r="Q858" t="s">
        <v>954</v>
      </c>
      <c r="R858" t="s">
        <v>116</v>
      </c>
      <c r="S858" t="s">
        <v>380</v>
      </c>
    </row>
    <row r="859" spans="1:19" x14ac:dyDescent="0.3">
      <c r="A859" t="s">
        <v>980</v>
      </c>
      <c r="B859">
        <v>70</v>
      </c>
      <c r="C859">
        <v>101</v>
      </c>
      <c r="D859">
        <v>73099</v>
      </c>
      <c r="E859" t="s">
        <v>408</v>
      </c>
      <c r="F859" t="s">
        <v>981</v>
      </c>
      <c r="G859" t="s">
        <v>116</v>
      </c>
      <c r="H859" t="s">
        <v>420</v>
      </c>
      <c r="I859" t="s">
        <v>315</v>
      </c>
      <c r="J859">
        <v>32</v>
      </c>
      <c r="K859" t="s">
        <v>554</v>
      </c>
      <c r="L859" t="s">
        <v>555</v>
      </c>
      <c r="M859">
        <v>1.5</v>
      </c>
      <c r="N859" t="s">
        <v>954</v>
      </c>
      <c r="O859" t="s">
        <v>116</v>
      </c>
      <c r="P859" t="s">
        <v>380</v>
      </c>
      <c r="Q859" t="s">
        <v>954</v>
      </c>
      <c r="R859" t="s">
        <v>116</v>
      </c>
      <c r="S859" t="s">
        <v>380</v>
      </c>
    </row>
    <row r="860" spans="1:19" x14ac:dyDescent="0.3">
      <c r="A860" t="s">
        <v>980</v>
      </c>
      <c r="B860">
        <v>70</v>
      </c>
      <c r="C860">
        <v>101</v>
      </c>
      <c r="D860">
        <v>73099</v>
      </c>
      <c r="E860" t="s">
        <v>408</v>
      </c>
      <c r="F860" t="s">
        <v>981</v>
      </c>
      <c r="G860" t="s">
        <v>116</v>
      </c>
      <c r="H860" t="s">
        <v>420</v>
      </c>
      <c r="I860" t="s">
        <v>315</v>
      </c>
      <c r="J860">
        <v>33</v>
      </c>
      <c r="K860" t="s">
        <v>556</v>
      </c>
      <c r="L860" t="s">
        <v>557</v>
      </c>
      <c r="M860">
        <v>2</v>
      </c>
      <c r="N860" t="s">
        <v>954</v>
      </c>
      <c r="O860" t="s">
        <v>116</v>
      </c>
      <c r="P860" t="s">
        <v>380</v>
      </c>
      <c r="Q860" t="s">
        <v>954</v>
      </c>
      <c r="R860" t="s">
        <v>116</v>
      </c>
      <c r="S860" t="s">
        <v>380</v>
      </c>
    </row>
    <row r="861" spans="1:19" x14ac:dyDescent="0.3">
      <c r="A861" t="s">
        <v>980</v>
      </c>
      <c r="B861">
        <v>70</v>
      </c>
      <c r="C861">
        <v>101</v>
      </c>
      <c r="D861">
        <v>73099</v>
      </c>
      <c r="E861" t="s">
        <v>408</v>
      </c>
      <c r="F861" t="s">
        <v>981</v>
      </c>
      <c r="G861" t="s">
        <v>116</v>
      </c>
      <c r="H861" t="s">
        <v>420</v>
      </c>
      <c r="I861" t="s">
        <v>315</v>
      </c>
      <c r="J861">
        <v>34</v>
      </c>
      <c r="K861" t="s">
        <v>733</v>
      </c>
      <c r="L861" t="s">
        <v>734</v>
      </c>
      <c r="M861">
        <v>1</v>
      </c>
      <c r="N861" t="s">
        <v>954</v>
      </c>
      <c r="O861" t="s">
        <v>116</v>
      </c>
      <c r="P861" t="s">
        <v>380</v>
      </c>
      <c r="Q861" t="s">
        <v>954</v>
      </c>
      <c r="R861" t="s">
        <v>116</v>
      </c>
      <c r="S861" t="s">
        <v>380</v>
      </c>
    </row>
    <row r="862" spans="1:19" x14ac:dyDescent="0.3">
      <c r="A862" t="s">
        <v>980</v>
      </c>
      <c r="B862">
        <v>70</v>
      </c>
      <c r="C862">
        <v>101</v>
      </c>
      <c r="D862">
        <v>73099</v>
      </c>
      <c r="E862" t="s">
        <v>408</v>
      </c>
      <c r="F862" t="s">
        <v>981</v>
      </c>
      <c r="G862" t="s">
        <v>116</v>
      </c>
      <c r="H862" t="s">
        <v>409</v>
      </c>
      <c r="I862" t="s">
        <v>423</v>
      </c>
      <c r="J862">
        <v>287</v>
      </c>
      <c r="K862" t="s">
        <v>246</v>
      </c>
      <c r="L862" t="s">
        <v>247</v>
      </c>
      <c r="M862">
        <v>0.25</v>
      </c>
      <c r="N862" t="s">
        <v>954</v>
      </c>
      <c r="O862" t="s">
        <v>116</v>
      </c>
      <c r="P862" t="s">
        <v>380</v>
      </c>
      <c r="Q862" t="s">
        <v>954</v>
      </c>
      <c r="R862" t="s">
        <v>116</v>
      </c>
      <c r="S862" t="s">
        <v>380</v>
      </c>
    </row>
    <row r="863" spans="1:19" x14ac:dyDescent="0.3">
      <c r="A863" t="s">
        <v>980</v>
      </c>
      <c r="B863">
        <v>70</v>
      </c>
      <c r="C863">
        <v>101</v>
      </c>
      <c r="D863">
        <v>73099</v>
      </c>
      <c r="E863" t="s">
        <v>408</v>
      </c>
      <c r="F863" t="s">
        <v>981</v>
      </c>
      <c r="G863" t="s">
        <v>116</v>
      </c>
      <c r="H863" t="s">
        <v>409</v>
      </c>
      <c r="I863" t="s">
        <v>423</v>
      </c>
      <c r="J863">
        <v>288</v>
      </c>
      <c r="K863" t="s">
        <v>248</v>
      </c>
      <c r="L863" t="s">
        <v>249</v>
      </c>
      <c r="M863">
        <v>0.25</v>
      </c>
      <c r="N863" t="s">
        <v>954</v>
      </c>
      <c r="O863" t="s">
        <v>116</v>
      </c>
      <c r="P863" t="s">
        <v>380</v>
      </c>
      <c r="Q863" t="s">
        <v>954</v>
      </c>
      <c r="R863" t="s">
        <v>116</v>
      </c>
      <c r="S863" t="s">
        <v>380</v>
      </c>
    </row>
    <row r="864" spans="1:19" x14ac:dyDescent="0.3">
      <c r="A864" t="s">
        <v>980</v>
      </c>
      <c r="B864">
        <v>70</v>
      </c>
      <c r="C864">
        <v>101</v>
      </c>
      <c r="D864">
        <v>73099</v>
      </c>
      <c r="E864" t="s">
        <v>408</v>
      </c>
      <c r="F864" t="s">
        <v>981</v>
      </c>
      <c r="G864" t="s">
        <v>116</v>
      </c>
      <c r="H864" t="s">
        <v>427</v>
      </c>
      <c r="I864" t="s">
        <v>423</v>
      </c>
      <c r="J864">
        <v>86</v>
      </c>
      <c r="K864" t="s">
        <v>229</v>
      </c>
      <c r="L864" t="s">
        <v>204</v>
      </c>
      <c r="M864">
        <v>0.5</v>
      </c>
      <c r="N864" t="s">
        <v>954</v>
      </c>
      <c r="O864" t="s">
        <v>116</v>
      </c>
      <c r="P864" t="s">
        <v>380</v>
      </c>
      <c r="Q864" t="s">
        <v>954</v>
      </c>
      <c r="R864" t="s">
        <v>116</v>
      </c>
      <c r="S864" t="s">
        <v>380</v>
      </c>
    </row>
    <row r="865" spans="1:19" x14ac:dyDescent="0.3">
      <c r="A865" t="s">
        <v>980</v>
      </c>
      <c r="B865">
        <v>70</v>
      </c>
      <c r="C865">
        <v>101</v>
      </c>
      <c r="D865">
        <v>73099</v>
      </c>
      <c r="E865" t="s">
        <v>408</v>
      </c>
      <c r="F865" t="s">
        <v>981</v>
      </c>
      <c r="G865" t="s">
        <v>116</v>
      </c>
      <c r="H865" t="s">
        <v>409</v>
      </c>
      <c r="I865" t="s">
        <v>423</v>
      </c>
      <c r="J865">
        <v>98</v>
      </c>
      <c r="K865" t="s">
        <v>353</v>
      </c>
      <c r="L865" t="s">
        <v>86</v>
      </c>
      <c r="M865">
        <v>0</v>
      </c>
      <c r="N865" t="s">
        <v>954</v>
      </c>
      <c r="O865" t="s">
        <v>116</v>
      </c>
      <c r="P865" t="s">
        <v>380</v>
      </c>
      <c r="Q865" t="s">
        <v>954</v>
      </c>
      <c r="R865" t="s">
        <v>116</v>
      </c>
      <c r="S865" t="s">
        <v>380</v>
      </c>
    </row>
    <row r="866" spans="1:19" x14ac:dyDescent="0.3">
      <c r="A866" t="s">
        <v>980</v>
      </c>
      <c r="B866">
        <v>70</v>
      </c>
      <c r="C866">
        <v>101</v>
      </c>
      <c r="D866">
        <v>73099</v>
      </c>
      <c r="E866" t="s">
        <v>408</v>
      </c>
      <c r="F866" t="s">
        <v>981</v>
      </c>
      <c r="G866" t="s">
        <v>116</v>
      </c>
      <c r="H866" t="s">
        <v>409</v>
      </c>
      <c r="I866" t="s">
        <v>423</v>
      </c>
      <c r="J866">
        <v>98</v>
      </c>
      <c r="K866" t="s">
        <v>289</v>
      </c>
      <c r="L866" t="s">
        <v>94</v>
      </c>
      <c r="M866">
        <v>0</v>
      </c>
      <c r="N866" t="s">
        <v>954</v>
      </c>
      <c r="O866" t="s">
        <v>116</v>
      </c>
      <c r="P866" t="s">
        <v>380</v>
      </c>
      <c r="Q866" t="s">
        <v>954</v>
      </c>
      <c r="R866" t="s">
        <v>116</v>
      </c>
      <c r="S866" t="s">
        <v>380</v>
      </c>
    </row>
    <row r="867" spans="1:19" x14ac:dyDescent="0.3">
      <c r="A867" t="s">
        <v>986</v>
      </c>
      <c r="B867">
        <v>70</v>
      </c>
      <c r="C867">
        <v>101</v>
      </c>
      <c r="D867">
        <v>73099</v>
      </c>
      <c r="E867" t="s">
        <v>412</v>
      </c>
      <c r="F867" t="s">
        <v>987</v>
      </c>
      <c r="G867" t="s">
        <v>116</v>
      </c>
      <c r="H867" t="s">
        <v>409</v>
      </c>
      <c r="I867" t="s">
        <v>422</v>
      </c>
      <c r="J867">
        <v>50</v>
      </c>
      <c r="K867" t="s">
        <v>212</v>
      </c>
      <c r="L867" t="s">
        <v>11</v>
      </c>
      <c r="M867">
        <v>3</v>
      </c>
      <c r="N867" t="s">
        <v>954</v>
      </c>
      <c r="O867" t="s">
        <v>116</v>
      </c>
      <c r="P867" t="s">
        <v>380</v>
      </c>
      <c r="Q867" t="s">
        <v>954</v>
      </c>
      <c r="R867" t="s">
        <v>116</v>
      </c>
      <c r="S867" t="s">
        <v>380</v>
      </c>
    </row>
    <row r="868" spans="1:19" x14ac:dyDescent="0.3">
      <c r="A868" t="s">
        <v>986</v>
      </c>
      <c r="B868">
        <v>70</v>
      </c>
      <c r="C868">
        <v>101</v>
      </c>
      <c r="D868">
        <v>73099</v>
      </c>
      <c r="E868" t="s">
        <v>412</v>
      </c>
      <c r="F868" t="s">
        <v>987</v>
      </c>
      <c r="G868" t="s">
        <v>116</v>
      </c>
      <c r="H868" t="s">
        <v>409</v>
      </c>
      <c r="I868" t="s">
        <v>113</v>
      </c>
      <c r="J868">
        <v>4</v>
      </c>
      <c r="K868" t="s">
        <v>316</v>
      </c>
      <c r="L868" t="s">
        <v>152</v>
      </c>
      <c r="M868">
        <v>43</v>
      </c>
      <c r="N868" t="s">
        <v>954</v>
      </c>
      <c r="O868" t="s">
        <v>116</v>
      </c>
      <c r="P868" t="s">
        <v>380</v>
      </c>
      <c r="Q868" t="s">
        <v>954</v>
      </c>
      <c r="R868" t="s">
        <v>116</v>
      </c>
      <c r="S868" t="s">
        <v>380</v>
      </c>
    </row>
    <row r="869" spans="1:19" x14ac:dyDescent="0.3">
      <c r="A869" t="s">
        <v>986</v>
      </c>
      <c r="B869">
        <v>70</v>
      </c>
      <c r="C869">
        <v>101</v>
      </c>
      <c r="D869">
        <v>73099</v>
      </c>
      <c r="E869" t="s">
        <v>412</v>
      </c>
      <c r="F869" t="s">
        <v>987</v>
      </c>
      <c r="G869" t="s">
        <v>116</v>
      </c>
      <c r="H869" t="s">
        <v>409</v>
      </c>
      <c r="I869" t="s">
        <v>423</v>
      </c>
      <c r="J869">
        <v>292</v>
      </c>
      <c r="K869" t="s">
        <v>334</v>
      </c>
      <c r="L869" t="s">
        <v>335</v>
      </c>
      <c r="M869">
        <v>0</v>
      </c>
      <c r="N869" t="s">
        <v>954</v>
      </c>
      <c r="O869" t="s">
        <v>116</v>
      </c>
      <c r="P869" t="s">
        <v>380</v>
      </c>
      <c r="Q869" t="s">
        <v>954</v>
      </c>
      <c r="R869" t="s">
        <v>116</v>
      </c>
      <c r="S869" t="s">
        <v>380</v>
      </c>
    </row>
    <row r="870" spans="1:19" x14ac:dyDescent="0.3">
      <c r="A870" t="s">
        <v>986</v>
      </c>
      <c r="B870">
        <v>70</v>
      </c>
      <c r="C870">
        <v>101</v>
      </c>
      <c r="D870">
        <v>73099</v>
      </c>
      <c r="E870" t="s">
        <v>412</v>
      </c>
      <c r="F870" t="s">
        <v>987</v>
      </c>
      <c r="G870" t="s">
        <v>116</v>
      </c>
      <c r="H870" t="s">
        <v>409</v>
      </c>
      <c r="I870" t="s">
        <v>423</v>
      </c>
      <c r="J870">
        <v>292</v>
      </c>
      <c r="K870" t="s">
        <v>455</v>
      </c>
      <c r="L870" t="s">
        <v>456</v>
      </c>
      <c r="M870">
        <v>0</v>
      </c>
      <c r="N870" t="s">
        <v>954</v>
      </c>
      <c r="O870" t="s">
        <v>116</v>
      </c>
      <c r="P870" t="s">
        <v>380</v>
      </c>
      <c r="Q870" t="s">
        <v>954</v>
      </c>
      <c r="R870" t="s">
        <v>116</v>
      </c>
      <c r="S870" t="s">
        <v>380</v>
      </c>
    </row>
    <row r="871" spans="1:19" x14ac:dyDescent="0.3">
      <c r="A871" t="s">
        <v>986</v>
      </c>
      <c r="B871">
        <v>70</v>
      </c>
      <c r="C871">
        <v>101</v>
      </c>
      <c r="D871">
        <v>73099</v>
      </c>
      <c r="E871" t="s">
        <v>412</v>
      </c>
      <c r="F871" t="s">
        <v>987</v>
      </c>
      <c r="G871" t="s">
        <v>116</v>
      </c>
      <c r="H871" t="s">
        <v>409</v>
      </c>
      <c r="I871" t="s">
        <v>424</v>
      </c>
      <c r="J871">
        <v>39</v>
      </c>
      <c r="K871" t="s">
        <v>218</v>
      </c>
      <c r="L871" t="s">
        <v>40</v>
      </c>
      <c r="M871">
        <v>0</v>
      </c>
      <c r="N871" t="s">
        <v>954</v>
      </c>
      <c r="O871" t="s">
        <v>116</v>
      </c>
      <c r="P871" t="s">
        <v>380</v>
      </c>
      <c r="Q871" t="s">
        <v>954</v>
      </c>
      <c r="R871" t="s">
        <v>116</v>
      </c>
      <c r="S871" t="s">
        <v>380</v>
      </c>
    </row>
    <row r="872" spans="1:19" x14ac:dyDescent="0.3">
      <c r="A872" t="s">
        <v>986</v>
      </c>
      <c r="B872">
        <v>70</v>
      </c>
      <c r="C872">
        <v>101</v>
      </c>
      <c r="D872">
        <v>73099</v>
      </c>
      <c r="E872" t="s">
        <v>412</v>
      </c>
      <c r="F872" t="s">
        <v>987</v>
      </c>
      <c r="G872" t="s">
        <v>116</v>
      </c>
      <c r="H872" t="s">
        <v>409</v>
      </c>
      <c r="I872" t="s">
        <v>424</v>
      </c>
      <c r="J872">
        <v>39</v>
      </c>
      <c r="K872" t="s">
        <v>243</v>
      </c>
      <c r="L872" t="s">
        <v>147</v>
      </c>
      <c r="M872">
        <v>0</v>
      </c>
      <c r="N872" t="s">
        <v>954</v>
      </c>
      <c r="O872" t="s">
        <v>116</v>
      </c>
      <c r="P872" t="s">
        <v>380</v>
      </c>
      <c r="Q872" t="s">
        <v>954</v>
      </c>
      <c r="R872" t="s">
        <v>116</v>
      </c>
      <c r="S872" t="s">
        <v>380</v>
      </c>
    </row>
    <row r="873" spans="1:19" x14ac:dyDescent="0.3">
      <c r="A873" t="s">
        <v>986</v>
      </c>
      <c r="B873">
        <v>70</v>
      </c>
      <c r="C873">
        <v>101</v>
      </c>
      <c r="D873">
        <v>73099</v>
      </c>
      <c r="E873" t="s">
        <v>412</v>
      </c>
      <c r="F873" t="s">
        <v>987</v>
      </c>
      <c r="G873" t="s">
        <v>116</v>
      </c>
      <c r="H873" t="s">
        <v>409</v>
      </c>
      <c r="I873" t="s">
        <v>423</v>
      </c>
      <c r="J873">
        <v>286</v>
      </c>
      <c r="K873" t="s">
        <v>346</v>
      </c>
      <c r="L873" t="s">
        <v>71</v>
      </c>
      <c r="M873">
        <v>0</v>
      </c>
      <c r="N873" t="s">
        <v>954</v>
      </c>
      <c r="O873" t="s">
        <v>116</v>
      </c>
      <c r="P873" t="s">
        <v>380</v>
      </c>
      <c r="Q873" t="s">
        <v>954</v>
      </c>
      <c r="R873" t="s">
        <v>116</v>
      </c>
      <c r="S873" t="s">
        <v>380</v>
      </c>
    </row>
    <row r="874" spans="1:19" x14ac:dyDescent="0.3">
      <c r="A874" t="s">
        <v>986</v>
      </c>
      <c r="B874">
        <v>70</v>
      </c>
      <c r="C874">
        <v>101</v>
      </c>
      <c r="D874">
        <v>73099</v>
      </c>
      <c r="E874" t="s">
        <v>412</v>
      </c>
      <c r="F874" t="s">
        <v>987</v>
      </c>
      <c r="G874" t="s">
        <v>116</v>
      </c>
      <c r="H874" t="s">
        <v>409</v>
      </c>
      <c r="I874" t="s">
        <v>423</v>
      </c>
      <c r="J874">
        <v>98</v>
      </c>
      <c r="K874" t="s">
        <v>353</v>
      </c>
      <c r="L874" t="s">
        <v>86</v>
      </c>
      <c r="M874">
        <v>0</v>
      </c>
      <c r="N874" t="s">
        <v>954</v>
      </c>
      <c r="O874" t="s">
        <v>116</v>
      </c>
      <c r="P874" t="s">
        <v>380</v>
      </c>
      <c r="Q874" t="s">
        <v>954</v>
      </c>
      <c r="R874" t="s">
        <v>116</v>
      </c>
      <c r="S874" t="s">
        <v>380</v>
      </c>
    </row>
    <row r="875" spans="1:19" x14ac:dyDescent="0.3">
      <c r="A875" t="s">
        <v>986</v>
      </c>
      <c r="B875">
        <v>70</v>
      </c>
      <c r="C875">
        <v>101</v>
      </c>
      <c r="D875">
        <v>73099</v>
      </c>
      <c r="E875" t="s">
        <v>412</v>
      </c>
      <c r="F875" t="s">
        <v>987</v>
      </c>
      <c r="G875" t="s">
        <v>116</v>
      </c>
      <c r="H875" t="s">
        <v>409</v>
      </c>
      <c r="I875" t="s">
        <v>423</v>
      </c>
      <c r="J875">
        <v>83</v>
      </c>
      <c r="K875" t="s">
        <v>347</v>
      </c>
      <c r="L875" t="s">
        <v>89</v>
      </c>
      <c r="M875">
        <v>0</v>
      </c>
      <c r="N875" t="s">
        <v>954</v>
      </c>
      <c r="O875" t="s">
        <v>116</v>
      </c>
      <c r="P875" t="s">
        <v>380</v>
      </c>
      <c r="Q875" t="s">
        <v>954</v>
      </c>
      <c r="R875" t="s">
        <v>116</v>
      </c>
      <c r="S875" t="s">
        <v>380</v>
      </c>
    </row>
    <row r="876" spans="1:19" x14ac:dyDescent="0.3">
      <c r="A876" t="s">
        <v>986</v>
      </c>
      <c r="B876">
        <v>70</v>
      </c>
      <c r="C876">
        <v>101</v>
      </c>
      <c r="D876">
        <v>73099</v>
      </c>
      <c r="E876" t="s">
        <v>412</v>
      </c>
      <c r="F876" t="s">
        <v>987</v>
      </c>
      <c r="G876" t="s">
        <v>116</v>
      </c>
      <c r="H876" t="s">
        <v>409</v>
      </c>
      <c r="I876" t="s">
        <v>423</v>
      </c>
      <c r="J876">
        <v>98</v>
      </c>
      <c r="K876" t="s">
        <v>216</v>
      </c>
      <c r="L876" t="s">
        <v>96</v>
      </c>
      <c r="M876">
        <v>0</v>
      </c>
      <c r="N876" t="s">
        <v>954</v>
      </c>
      <c r="O876" t="s">
        <v>116</v>
      </c>
      <c r="P876" t="s">
        <v>380</v>
      </c>
      <c r="Q876" t="s">
        <v>954</v>
      </c>
      <c r="R876" t="s">
        <v>116</v>
      </c>
      <c r="S876" t="s">
        <v>380</v>
      </c>
    </row>
    <row r="877" spans="1:19" x14ac:dyDescent="0.3">
      <c r="A877" t="s">
        <v>1228</v>
      </c>
      <c r="B877">
        <v>70</v>
      </c>
      <c r="C877">
        <v>101</v>
      </c>
      <c r="D877">
        <v>73162</v>
      </c>
      <c r="E877" t="s">
        <v>408</v>
      </c>
      <c r="F877" t="s">
        <v>1229</v>
      </c>
      <c r="G877" t="s">
        <v>116</v>
      </c>
      <c r="H877" t="s">
        <v>409</v>
      </c>
      <c r="I877" t="s">
        <v>422</v>
      </c>
      <c r="J877">
        <v>50</v>
      </c>
      <c r="K877" t="s">
        <v>212</v>
      </c>
      <c r="L877" t="s">
        <v>11</v>
      </c>
      <c r="M877">
        <v>5</v>
      </c>
      <c r="N877" t="s">
        <v>954</v>
      </c>
      <c r="O877" t="s">
        <v>116</v>
      </c>
      <c r="P877" t="s">
        <v>380</v>
      </c>
      <c r="Q877" t="s">
        <v>954</v>
      </c>
      <c r="R877" t="s">
        <v>116</v>
      </c>
      <c r="S877" t="s">
        <v>380</v>
      </c>
    </row>
    <row r="878" spans="1:19" x14ac:dyDescent="0.3">
      <c r="A878" t="s">
        <v>1228</v>
      </c>
      <c r="B878">
        <v>70</v>
      </c>
      <c r="C878">
        <v>101</v>
      </c>
      <c r="D878">
        <v>73162</v>
      </c>
      <c r="E878" t="s">
        <v>408</v>
      </c>
      <c r="F878" t="s">
        <v>1229</v>
      </c>
      <c r="G878" t="s">
        <v>116</v>
      </c>
      <c r="H878" t="s">
        <v>409</v>
      </c>
      <c r="I878" t="s">
        <v>422</v>
      </c>
      <c r="J878">
        <v>28</v>
      </c>
      <c r="K878" t="s">
        <v>366</v>
      </c>
      <c r="L878" t="s">
        <v>31</v>
      </c>
      <c r="M878">
        <v>43</v>
      </c>
      <c r="N878" t="s">
        <v>954</v>
      </c>
      <c r="O878" t="s">
        <v>116</v>
      </c>
      <c r="P878" t="s">
        <v>380</v>
      </c>
      <c r="Q878" t="s">
        <v>954</v>
      </c>
      <c r="R878" t="s">
        <v>116</v>
      </c>
      <c r="S878" t="s">
        <v>380</v>
      </c>
    </row>
    <row r="879" spans="1:19" x14ac:dyDescent="0.3">
      <c r="A879" t="s">
        <v>1228</v>
      </c>
      <c r="B879">
        <v>70</v>
      </c>
      <c r="C879">
        <v>101</v>
      </c>
      <c r="D879">
        <v>73162</v>
      </c>
      <c r="E879" t="s">
        <v>408</v>
      </c>
      <c r="F879" t="s">
        <v>1229</v>
      </c>
      <c r="G879" t="s">
        <v>116</v>
      </c>
      <c r="H879" t="s">
        <v>409</v>
      </c>
      <c r="I879" t="s">
        <v>315</v>
      </c>
      <c r="J879">
        <v>32</v>
      </c>
      <c r="K879" t="s">
        <v>554</v>
      </c>
      <c r="L879" t="s">
        <v>555</v>
      </c>
      <c r="M879">
        <v>12</v>
      </c>
      <c r="N879" t="s">
        <v>954</v>
      </c>
      <c r="O879" t="s">
        <v>116</v>
      </c>
      <c r="P879" t="s">
        <v>380</v>
      </c>
      <c r="Q879" t="s">
        <v>954</v>
      </c>
      <c r="R879" t="s">
        <v>116</v>
      </c>
      <c r="S879" t="s">
        <v>380</v>
      </c>
    </row>
    <row r="880" spans="1:19" x14ac:dyDescent="0.3">
      <c r="A880" t="s">
        <v>1228</v>
      </c>
      <c r="B880">
        <v>70</v>
      </c>
      <c r="C880">
        <v>101</v>
      </c>
      <c r="D880">
        <v>73162</v>
      </c>
      <c r="E880" t="s">
        <v>408</v>
      </c>
      <c r="F880" t="s">
        <v>1229</v>
      </c>
      <c r="G880" t="s">
        <v>116</v>
      </c>
      <c r="H880" t="s">
        <v>409</v>
      </c>
      <c r="I880" t="s">
        <v>424</v>
      </c>
      <c r="J880">
        <v>39</v>
      </c>
      <c r="K880" t="s">
        <v>218</v>
      </c>
      <c r="L880" t="s">
        <v>40</v>
      </c>
      <c r="M880">
        <v>0</v>
      </c>
      <c r="N880" t="s">
        <v>954</v>
      </c>
      <c r="O880" t="s">
        <v>116</v>
      </c>
      <c r="P880" t="s">
        <v>380</v>
      </c>
      <c r="Q880" t="s">
        <v>954</v>
      </c>
      <c r="R880" t="s">
        <v>116</v>
      </c>
      <c r="S880" t="s">
        <v>380</v>
      </c>
    </row>
    <row r="881" spans="1:19" x14ac:dyDescent="0.3">
      <c r="A881" t="s">
        <v>1228</v>
      </c>
      <c r="B881">
        <v>70</v>
      </c>
      <c r="C881">
        <v>101</v>
      </c>
      <c r="D881">
        <v>73162</v>
      </c>
      <c r="E881" t="s">
        <v>408</v>
      </c>
      <c r="F881" t="s">
        <v>1229</v>
      </c>
      <c r="G881" t="s">
        <v>116</v>
      </c>
      <c r="H881" t="s">
        <v>409</v>
      </c>
      <c r="I881" t="s">
        <v>424</v>
      </c>
      <c r="J881">
        <v>39</v>
      </c>
      <c r="K881" t="s">
        <v>270</v>
      </c>
      <c r="L881" t="s">
        <v>42</v>
      </c>
      <c r="M881">
        <v>0</v>
      </c>
      <c r="N881" t="s">
        <v>954</v>
      </c>
      <c r="O881" t="s">
        <v>116</v>
      </c>
      <c r="P881" t="s">
        <v>380</v>
      </c>
      <c r="Q881" t="s">
        <v>954</v>
      </c>
      <c r="R881" t="s">
        <v>116</v>
      </c>
      <c r="S881" t="s">
        <v>380</v>
      </c>
    </row>
    <row r="882" spans="1:19" x14ac:dyDescent="0.3">
      <c r="A882" t="s">
        <v>1228</v>
      </c>
      <c r="B882">
        <v>70</v>
      </c>
      <c r="C882">
        <v>101</v>
      </c>
      <c r="D882">
        <v>73162</v>
      </c>
      <c r="E882" t="s">
        <v>408</v>
      </c>
      <c r="F882" t="s">
        <v>1229</v>
      </c>
      <c r="G882" t="s">
        <v>116</v>
      </c>
      <c r="H882" t="s">
        <v>409</v>
      </c>
      <c r="I882" t="s">
        <v>315</v>
      </c>
      <c r="J882">
        <v>32</v>
      </c>
      <c r="K882" t="s">
        <v>254</v>
      </c>
      <c r="L882" t="s">
        <v>45</v>
      </c>
      <c r="M882">
        <v>1</v>
      </c>
      <c r="N882" t="s">
        <v>954</v>
      </c>
      <c r="O882" t="s">
        <v>116</v>
      </c>
      <c r="P882" t="s">
        <v>380</v>
      </c>
      <c r="Q882" t="s">
        <v>954</v>
      </c>
      <c r="R882" t="s">
        <v>116</v>
      </c>
      <c r="S882" t="s">
        <v>380</v>
      </c>
    </row>
    <row r="883" spans="1:19" x14ac:dyDescent="0.3">
      <c r="A883" t="s">
        <v>1228</v>
      </c>
      <c r="B883">
        <v>70</v>
      </c>
      <c r="C883">
        <v>101</v>
      </c>
      <c r="D883">
        <v>73162</v>
      </c>
      <c r="E883" t="s">
        <v>408</v>
      </c>
      <c r="F883" t="s">
        <v>1229</v>
      </c>
      <c r="G883" t="s">
        <v>116</v>
      </c>
      <c r="H883" t="s">
        <v>433</v>
      </c>
      <c r="I883" t="s">
        <v>424</v>
      </c>
      <c r="J883">
        <v>39</v>
      </c>
      <c r="K883" t="s">
        <v>243</v>
      </c>
      <c r="L883" t="s">
        <v>147</v>
      </c>
      <c r="M883">
        <v>0</v>
      </c>
      <c r="N883" t="s">
        <v>954</v>
      </c>
      <c r="O883" t="s">
        <v>116</v>
      </c>
      <c r="P883" t="s">
        <v>380</v>
      </c>
      <c r="Q883" t="s">
        <v>954</v>
      </c>
      <c r="R883" t="s">
        <v>116</v>
      </c>
      <c r="S883" t="s">
        <v>380</v>
      </c>
    </row>
    <row r="884" spans="1:19" x14ac:dyDescent="0.3">
      <c r="A884" t="s">
        <v>1228</v>
      </c>
      <c r="B884">
        <v>70</v>
      </c>
      <c r="C884">
        <v>101</v>
      </c>
      <c r="D884">
        <v>73162</v>
      </c>
      <c r="E884" t="s">
        <v>408</v>
      </c>
      <c r="F884" t="s">
        <v>1229</v>
      </c>
      <c r="G884" t="s">
        <v>116</v>
      </c>
      <c r="H884" t="s">
        <v>409</v>
      </c>
      <c r="I884" t="s">
        <v>315</v>
      </c>
      <c r="J884">
        <v>33</v>
      </c>
      <c r="K884" t="s">
        <v>556</v>
      </c>
      <c r="L884" t="s">
        <v>557</v>
      </c>
      <c r="M884">
        <v>31</v>
      </c>
      <c r="N884" t="s">
        <v>954</v>
      </c>
      <c r="O884" t="s">
        <v>116</v>
      </c>
      <c r="P884" t="s">
        <v>380</v>
      </c>
      <c r="Q884" t="s">
        <v>954</v>
      </c>
      <c r="R884" t="s">
        <v>116</v>
      </c>
      <c r="S884" t="s">
        <v>380</v>
      </c>
    </row>
    <row r="885" spans="1:19" x14ac:dyDescent="0.3">
      <c r="A885" t="s">
        <v>1228</v>
      </c>
      <c r="B885">
        <v>70</v>
      </c>
      <c r="C885">
        <v>101</v>
      </c>
      <c r="D885">
        <v>73162</v>
      </c>
      <c r="E885" t="s">
        <v>408</v>
      </c>
      <c r="F885" t="s">
        <v>1229</v>
      </c>
      <c r="G885" t="s">
        <v>116</v>
      </c>
      <c r="H885" t="s">
        <v>409</v>
      </c>
      <c r="I885" t="s">
        <v>315</v>
      </c>
      <c r="J885">
        <v>33</v>
      </c>
      <c r="K885" t="s">
        <v>255</v>
      </c>
      <c r="L885" t="s">
        <v>51</v>
      </c>
      <c r="M885">
        <v>24</v>
      </c>
      <c r="N885" t="s">
        <v>954</v>
      </c>
      <c r="O885" t="s">
        <v>116</v>
      </c>
      <c r="P885" t="s">
        <v>380</v>
      </c>
      <c r="Q885" t="s">
        <v>954</v>
      </c>
      <c r="R885" t="s">
        <v>116</v>
      </c>
      <c r="S885" t="s">
        <v>380</v>
      </c>
    </row>
    <row r="886" spans="1:19" x14ac:dyDescent="0.3">
      <c r="A886" t="s">
        <v>1228</v>
      </c>
      <c r="B886">
        <v>70</v>
      </c>
      <c r="C886">
        <v>101</v>
      </c>
      <c r="D886">
        <v>73162</v>
      </c>
      <c r="E886" t="s">
        <v>408</v>
      </c>
      <c r="F886" t="s">
        <v>1229</v>
      </c>
      <c r="G886" t="s">
        <v>116</v>
      </c>
      <c r="H886" t="s">
        <v>409</v>
      </c>
      <c r="I886" t="s">
        <v>315</v>
      </c>
      <c r="J886">
        <v>33</v>
      </c>
      <c r="K886" t="s">
        <v>387</v>
      </c>
      <c r="L886" t="s">
        <v>52</v>
      </c>
      <c r="M886">
        <v>1</v>
      </c>
      <c r="N886" t="s">
        <v>954</v>
      </c>
      <c r="O886" t="s">
        <v>116</v>
      </c>
      <c r="P886" t="s">
        <v>380</v>
      </c>
      <c r="Q886" t="s">
        <v>954</v>
      </c>
      <c r="R886" t="s">
        <v>116</v>
      </c>
      <c r="S886" t="s">
        <v>380</v>
      </c>
    </row>
    <row r="887" spans="1:19" x14ac:dyDescent="0.3">
      <c r="A887" t="s">
        <v>1228</v>
      </c>
      <c r="B887">
        <v>70</v>
      </c>
      <c r="C887">
        <v>101</v>
      </c>
      <c r="D887">
        <v>73162</v>
      </c>
      <c r="E887" t="s">
        <v>408</v>
      </c>
      <c r="F887" t="s">
        <v>1229</v>
      </c>
      <c r="G887" t="s">
        <v>116</v>
      </c>
      <c r="H887" t="s">
        <v>409</v>
      </c>
      <c r="I887" t="s">
        <v>315</v>
      </c>
      <c r="J887">
        <v>35</v>
      </c>
      <c r="K887" t="s">
        <v>724</v>
      </c>
      <c r="L887" t="s">
        <v>725</v>
      </c>
      <c r="M887">
        <v>10</v>
      </c>
      <c r="N887" t="s">
        <v>954</v>
      </c>
      <c r="O887" t="s">
        <v>116</v>
      </c>
      <c r="P887" t="s">
        <v>380</v>
      </c>
      <c r="Q887" t="s">
        <v>954</v>
      </c>
      <c r="R887" t="s">
        <v>116</v>
      </c>
      <c r="S887" t="s">
        <v>380</v>
      </c>
    </row>
    <row r="888" spans="1:19" x14ac:dyDescent="0.3">
      <c r="A888" t="s">
        <v>1228</v>
      </c>
      <c r="B888">
        <v>70</v>
      </c>
      <c r="C888">
        <v>101</v>
      </c>
      <c r="D888">
        <v>73162</v>
      </c>
      <c r="E888" t="s">
        <v>408</v>
      </c>
      <c r="F888" t="s">
        <v>1229</v>
      </c>
      <c r="G888" t="s">
        <v>116</v>
      </c>
      <c r="H888" t="s">
        <v>409</v>
      </c>
      <c r="I888" t="s">
        <v>315</v>
      </c>
      <c r="J888">
        <v>35</v>
      </c>
      <c r="K888" t="s">
        <v>245</v>
      </c>
      <c r="L888" t="s">
        <v>59</v>
      </c>
      <c r="M888">
        <v>3</v>
      </c>
      <c r="N888" t="s">
        <v>954</v>
      </c>
      <c r="O888" t="s">
        <v>116</v>
      </c>
      <c r="P888" t="s">
        <v>380</v>
      </c>
      <c r="Q888" t="s">
        <v>954</v>
      </c>
      <c r="R888" t="s">
        <v>116</v>
      </c>
      <c r="S888" t="s">
        <v>380</v>
      </c>
    </row>
    <row r="889" spans="1:19" x14ac:dyDescent="0.3">
      <c r="A889" t="s">
        <v>1228</v>
      </c>
      <c r="B889">
        <v>70</v>
      </c>
      <c r="C889">
        <v>101</v>
      </c>
      <c r="D889">
        <v>73162</v>
      </c>
      <c r="E889" t="s">
        <v>408</v>
      </c>
      <c r="F889" t="s">
        <v>1229</v>
      </c>
      <c r="G889" t="s">
        <v>116</v>
      </c>
      <c r="H889" t="s">
        <v>409</v>
      </c>
      <c r="I889" t="s">
        <v>315</v>
      </c>
      <c r="J889">
        <v>35</v>
      </c>
      <c r="K889" t="s">
        <v>318</v>
      </c>
      <c r="L889" t="s">
        <v>60</v>
      </c>
      <c r="M889">
        <v>2</v>
      </c>
      <c r="N889" t="s">
        <v>954</v>
      </c>
      <c r="O889" t="s">
        <v>116</v>
      </c>
      <c r="P889" t="s">
        <v>380</v>
      </c>
      <c r="Q889" t="s">
        <v>954</v>
      </c>
      <c r="R889" t="s">
        <v>116</v>
      </c>
      <c r="S889" t="s">
        <v>380</v>
      </c>
    </row>
    <row r="890" spans="1:19" x14ac:dyDescent="0.3">
      <c r="A890" t="s">
        <v>1230</v>
      </c>
      <c r="B890">
        <v>70</v>
      </c>
      <c r="C890">
        <v>101</v>
      </c>
      <c r="D890">
        <v>73168</v>
      </c>
      <c r="E890" t="s">
        <v>408</v>
      </c>
      <c r="F890" t="s">
        <v>1231</v>
      </c>
      <c r="G890" t="s">
        <v>115</v>
      </c>
      <c r="H890" t="s">
        <v>421</v>
      </c>
      <c r="I890" t="s">
        <v>113</v>
      </c>
      <c r="J890">
        <v>4</v>
      </c>
      <c r="K890" t="s">
        <v>240</v>
      </c>
      <c r="L890" t="s">
        <v>153</v>
      </c>
      <c r="M890">
        <v>12.5</v>
      </c>
      <c r="N890" t="s">
        <v>954</v>
      </c>
      <c r="O890" t="s">
        <v>115</v>
      </c>
      <c r="P890" t="s">
        <v>384</v>
      </c>
      <c r="Q890" t="s">
        <v>954</v>
      </c>
      <c r="R890" t="s">
        <v>115</v>
      </c>
      <c r="S890" t="s">
        <v>384</v>
      </c>
    </row>
    <row r="891" spans="1:19" x14ac:dyDescent="0.3">
      <c r="A891" t="s">
        <v>1230</v>
      </c>
      <c r="B891">
        <v>70</v>
      </c>
      <c r="C891">
        <v>101</v>
      </c>
      <c r="D891">
        <v>73168</v>
      </c>
      <c r="E891" t="s">
        <v>408</v>
      </c>
      <c r="F891" t="s">
        <v>1231</v>
      </c>
      <c r="G891" t="s">
        <v>115</v>
      </c>
      <c r="H891" t="s">
        <v>421</v>
      </c>
      <c r="I891" t="s">
        <v>315</v>
      </c>
      <c r="J891">
        <v>32</v>
      </c>
      <c r="K891" t="s">
        <v>219</v>
      </c>
      <c r="L891" t="s">
        <v>43</v>
      </c>
      <c r="M891">
        <v>0.75</v>
      </c>
      <c r="N891" t="s">
        <v>954</v>
      </c>
      <c r="O891" t="s">
        <v>115</v>
      </c>
      <c r="P891" t="s">
        <v>384</v>
      </c>
      <c r="Q891" t="s">
        <v>954</v>
      </c>
      <c r="R891" t="s">
        <v>115</v>
      </c>
      <c r="S891" t="s">
        <v>384</v>
      </c>
    </row>
    <row r="892" spans="1:19" x14ac:dyDescent="0.3">
      <c r="A892" t="s">
        <v>1230</v>
      </c>
      <c r="B892">
        <v>70</v>
      </c>
      <c r="C892">
        <v>101</v>
      </c>
      <c r="D892">
        <v>73168</v>
      </c>
      <c r="E892" t="s">
        <v>408</v>
      </c>
      <c r="F892" t="s">
        <v>1231</v>
      </c>
      <c r="G892" t="s">
        <v>115</v>
      </c>
      <c r="H892" t="s">
        <v>421</v>
      </c>
      <c r="I892" t="s">
        <v>315</v>
      </c>
      <c r="J892">
        <v>33</v>
      </c>
      <c r="K892" t="s">
        <v>211</v>
      </c>
      <c r="L892" t="s">
        <v>49</v>
      </c>
      <c r="M892">
        <v>0.5</v>
      </c>
      <c r="N892" t="s">
        <v>954</v>
      </c>
      <c r="O892" t="s">
        <v>115</v>
      </c>
      <c r="P892" t="s">
        <v>384</v>
      </c>
      <c r="Q892" t="s">
        <v>954</v>
      </c>
      <c r="R892" t="s">
        <v>115</v>
      </c>
      <c r="S892" t="s">
        <v>384</v>
      </c>
    </row>
    <row r="893" spans="1:19" x14ac:dyDescent="0.3">
      <c r="A893" t="s">
        <v>1232</v>
      </c>
      <c r="B893">
        <v>70</v>
      </c>
      <c r="C893">
        <v>101</v>
      </c>
      <c r="D893">
        <v>73311</v>
      </c>
      <c r="E893" t="s">
        <v>408</v>
      </c>
      <c r="F893" t="s">
        <v>1233</v>
      </c>
      <c r="G893" t="s">
        <v>114</v>
      </c>
      <c r="H893" t="s">
        <v>420</v>
      </c>
      <c r="I893" t="s">
        <v>422</v>
      </c>
      <c r="J893">
        <v>50</v>
      </c>
      <c r="K893" t="s">
        <v>212</v>
      </c>
      <c r="L893" t="s">
        <v>11</v>
      </c>
      <c r="M893">
        <v>0.5</v>
      </c>
      <c r="N893" t="s">
        <v>954</v>
      </c>
      <c r="O893" t="s">
        <v>114</v>
      </c>
      <c r="P893" t="s">
        <v>360</v>
      </c>
      <c r="Q893" t="s">
        <v>954</v>
      </c>
      <c r="R893" t="s">
        <v>114</v>
      </c>
      <c r="S893" t="s">
        <v>360</v>
      </c>
    </row>
    <row r="894" spans="1:19" x14ac:dyDescent="0.3">
      <c r="A894" t="s">
        <v>1232</v>
      </c>
      <c r="B894">
        <v>70</v>
      </c>
      <c r="C894">
        <v>101</v>
      </c>
      <c r="D894">
        <v>73311</v>
      </c>
      <c r="E894" t="s">
        <v>408</v>
      </c>
      <c r="F894" t="s">
        <v>1233</v>
      </c>
      <c r="G894" t="s">
        <v>114</v>
      </c>
      <c r="H894" t="s">
        <v>420</v>
      </c>
      <c r="I894" t="s">
        <v>113</v>
      </c>
      <c r="J894">
        <v>4</v>
      </c>
      <c r="K894" t="s">
        <v>213</v>
      </c>
      <c r="L894" t="s">
        <v>24</v>
      </c>
      <c r="M894">
        <v>87.5</v>
      </c>
      <c r="N894" t="s">
        <v>954</v>
      </c>
      <c r="O894" t="s">
        <v>114</v>
      </c>
      <c r="P894" t="s">
        <v>360</v>
      </c>
      <c r="Q894" t="s">
        <v>954</v>
      </c>
      <c r="R894" t="s">
        <v>114</v>
      </c>
      <c r="S894" t="s">
        <v>360</v>
      </c>
    </row>
    <row r="895" spans="1:19" x14ac:dyDescent="0.3">
      <c r="A895" t="s">
        <v>1232</v>
      </c>
      <c r="B895">
        <v>70</v>
      </c>
      <c r="C895">
        <v>101</v>
      </c>
      <c r="D895">
        <v>73311</v>
      </c>
      <c r="E895" t="s">
        <v>408</v>
      </c>
      <c r="F895" t="s">
        <v>1233</v>
      </c>
      <c r="G895" t="s">
        <v>114</v>
      </c>
      <c r="H895" t="s">
        <v>420</v>
      </c>
      <c r="I895" t="s">
        <v>315</v>
      </c>
      <c r="J895">
        <v>31</v>
      </c>
      <c r="K895" t="s">
        <v>328</v>
      </c>
      <c r="L895" t="s">
        <v>37</v>
      </c>
      <c r="M895">
        <v>1</v>
      </c>
      <c r="N895" t="s">
        <v>954</v>
      </c>
      <c r="O895" t="s">
        <v>114</v>
      </c>
      <c r="P895" t="s">
        <v>360</v>
      </c>
      <c r="Q895" t="s">
        <v>954</v>
      </c>
      <c r="R895" t="s">
        <v>114</v>
      </c>
      <c r="S895" t="s">
        <v>360</v>
      </c>
    </row>
    <row r="896" spans="1:19" x14ac:dyDescent="0.3">
      <c r="A896" t="s">
        <v>1232</v>
      </c>
      <c r="B896">
        <v>70</v>
      </c>
      <c r="C896">
        <v>101</v>
      </c>
      <c r="D896">
        <v>73311</v>
      </c>
      <c r="E896" t="s">
        <v>408</v>
      </c>
      <c r="F896" t="s">
        <v>1233</v>
      </c>
      <c r="G896" t="s">
        <v>114</v>
      </c>
      <c r="H896" t="s">
        <v>420</v>
      </c>
      <c r="I896" t="s">
        <v>315</v>
      </c>
      <c r="J896">
        <v>32</v>
      </c>
      <c r="K896" t="s">
        <v>281</v>
      </c>
      <c r="L896" t="s">
        <v>39</v>
      </c>
      <c r="M896">
        <v>1.5</v>
      </c>
      <c r="N896" t="s">
        <v>954</v>
      </c>
      <c r="O896" t="s">
        <v>114</v>
      </c>
      <c r="P896" t="s">
        <v>360</v>
      </c>
      <c r="Q896" t="s">
        <v>954</v>
      </c>
      <c r="R896" t="s">
        <v>114</v>
      </c>
      <c r="S896" t="s">
        <v>360</v>
      </c>
    </row>
    <row r="897" spans="1:19" x14ac:dyDescent="0.3">
      <c r="A897" t="s">
        <v>1232</v>
      </c>
      <c r="B897">
        <v>70</v>
      </c>
      <c r="C897">
        <v>101</v>
      </c>
      <c r="D897">
        <v>73311</v>
      </c>
      <c r="E897" t="s">
        <v>408</v>
      </c>
      <c r="F897" t="s">
        <v>1233</v>
      </c>
      <c r="G897" t="s">
        <v>114</v>
      </c>
      <c r="H897" t="s">
        <v>420</v>
      </c>
      <c r="I897" t="s">
        <v>424</v>
      </c>
      <c r="J897">
        <v>39</v>
      </c>
      <c r="K897" t="s">
        <v>243</v>
      </c>
      <c r="L897" t="s">
        <v>147</v>
      </c>
      <c r="M897">
        <v>0</v>
      </c>
      <c r="N897" t="s">
        <v>954</v>
      </c>
      <c r="O897" t="s">
        <v>114</v>
      </c>
      <c r="P897" t="s">
        <v>360</v>
      </c>
      <c r="Q897" t="s">
        <v>954</v>
      </c>
      <c r="R897" t="s">
        <v>114</v>
      </c>
      <c r="S897" t="s">
        <v>360</v>
      </c>
    </row>
    <row r="898" spans="1:19" x14ac:dyDescent="0.3">
      <c r="A898" t="s">
        <v>1232</v>
      </c>
      <c r="B898">
        <v>70</v>
      </c>
      <c r="C898">
        <v>101</v>
      </c>
      <c r="D898">
        <v>73311</v>
      </c>
      <c r="E898" t="s">
        <v>408</v>
      </c>
      <c r="F898" t="s">
        <v>1233</v>
      </c>
      <c r="G898" t="s">
        <v>114</v>
      </c>
      <c r="H898" t="s">
        <v>420</v>
      </c>
      <c r="I898" t="s">
        <v>422</v>
      </c>
      <c r="J898">
        <v>289</v>
      </c>
      <c r="K898" t="s">
        <v>280</v>
      </c>
      <c r="L898" t="s">
        <v>65</v>
      </c>
      <c r="M898">
        <v>0</v>
      </c>
      <c r="N898" t="s">
        <v>954</v>
      </c>
      <c r="O898" t="s">
        <v>114</v>
      </c>
      <c r="P898" t="s">
        <v>360</v>
      </c>
      <c r="Q898" t="s">
        <v>954</v>
      </c>
      <c r="R898" t="s">
        <v>114</v>
      </c>
      <c r="S898" t="s">
        <v>360</v>
      </c>
    </row>
    <row r="899" spans="1:19" x14ac:dyDescent="0.3">
      <c r="A899" t="s">
        <v>1232</v>
      </c>
      <c r="B899">
        <v>70</v>
      </c>
      <c r="C899">
        <v>101</v>
      </c>
      <c r="D899">
        <v>73311</v>
      </c>
      <c r="E899" t="s">
        <v>408</v>
      </c>
      <c r="F899" t="s">
        <v>1233</v>
      </c>
      <c r="G899" t="s">
        <v>114</v>
      </c>
      <c r="H899" t="s">
        <v>432</v>
      </c>
      <c r="I899" t="s">
        <v>423</v>
      </c>
      <c r="J899">
        <v>86</v>
      </c>
      <c r="K899" t="s">
        <v>228</v>
      </c>
      <c r="L899" t="s">
        <v>202</v>
      </c>
      <c r="M899">
        <v>0.5</v>
      </c>
      <c r="N899" t="s">
        <v>954</v>
      </c>
      <c r="O899" t="s">
        <v>114</v>
      </c>
      <c r="P899" t="s">
        <v>360</v>
      </c>
      <c r="Q899" t="s">
        <v>954</v>
      </c>
      <c r="R899" t="s">
        <v>114</v>
      </c>
      <c r="S899" t="s">
        <v>360</v>
      </c>
    </row>
    <row r="900" spans="1:19" x14ac:dyDescent="0.3">
      <c r="A900" t="s">
        <v>1232</v>
      </c>
      <c r="B900">
        <v>70</v>
      </c>
      <c r="C900">
        <v>101</v>
      </c>
      <c r="D900">
        <v>73311</v>
      </c>
      <c r="E900" t="s">
        <v>408</v>
      </c>
      <c r="F900" t="s">
        <v>1233</v>
      </c>
      <c r="G900" t="s">
        <v>114</v>
      </c>
      <c r="H900" t="s">
        <v>432</v>
      </c>
      <c r="I900" t="s">
        <v>423</v>
      </c>
      <c r="J900">
        <v>86</v>
      </c>
      <c r="K900" t="s">
        <v>229</v>
      </c>
      <c r="L900" t="s">
        <v>204</v>
      </c>
      <c r="M900">
        <v>0.5</v>
      </c>
      <c r="N900" t="s">
        <v>954</v>
      </c>
      <c r="O900" t="s">
        <v>114</v>
      </c>
      <c r="P900" t="s">
        <v>360</v>
      </c>
      <c r="Q900" t="s">
        <v>954</v>
      </c>
      <c r="R900" t="s">
        <v>114</v>
      </c>
      <c r="S900" t="s">
        <v>360</v>
      </c>
    </row>
    <row r="901" spans="1:19" x14ac:dyDescent="0.3">
      <c r="A901" t="s">
        <v>1232</v>
      </c>
      <c r="B901">
        <v>70</v>
      </c>
      <c r="C901">
        <v>101</v>
      </c>
      <c r="D901">
        <v>73311</v>
      </c>
      <c r="E901" t="s">
        <v>408</v>
      </c>
      <c r="F901" t="s">
        <v>1233</v>
      </c>
      <c r="G901" t="s">
        <v>114</v>
      </c>
      <c r="H901" t="s">
        <v>420</v>
      </c>
      <c r="I901" t="s">
        <v>423</v>
      </c>
      <c r="J901">
        <v>98</v>
      </c>
      <c r="K901" t="s">
        <v>274</v>
      </c>
      <c r="L901" t="s">
        <v>160</v>
      </c>
      <c r="M901">
        <v>0</v>
      </c>
      <c r="N901" t="s">
        <v>954</v>
      </c>
      <c r="O901" t="s">
        <v>114</v>
      </c>
      <c r="P901" t="s">
        <v>360</v>
      </c>
      <c r="Q901" t="s">
        <v>954</v>
      </c>
      <c r="R901" t="s">
        <v>114</v>
      </c>
      <c r="S901" t="s">
        <v>360</v>
      </c>
    </row>
    <row r="902" spans="1:19" x14ac:dyDescent="0.3">
      <c r="A902" t="s">
        <v>1232</v>
      </c>
      <c r="B902">
        <v>70</v>
      </c>
      <c r="C902">
        <v>101</v>
      </c>
      <c r="D902">
        <v>73311</v>
      </c>
      <c r="E902" t="s">
        <v>408</v>
      </c>
      <c r="F902" t="s">
        <v>1233</v>
      </c>
      <c r="G902" t="s">
        <v>114</v>
      </c>
      <c r="H902" t="s">
        <v>420</v>
      </c>
      <c r="I902" t="s">
        <v>423</v>
      </c>
      <c r="J902">
        <v>98</v>
      </c>
      <c r="K902" t="s">
        <v>216</v>
      </c>
      <c r="L902" t="s">
        <v>96</v>
      </c>
      <c r="M902">
        <v>0</v>
      </c>
      <c r="N902" t="s">
        <v>954</v>
      </c>
      <c r="O902" t="s">
        <v>114</v>
      </c>
      <c r="P902" t="s">
        <v>360</v>
      </c>
      <c r="Q902" t="s">
        <v>954</v>
      </c>
      <c r="R902" t="s">
        <v>114</v>
      </c>
      <c r="S902" t="s">
        <v>360</v>
      </c>
    </row>
    <row r="903" spans="1:19" x14ac:dyDescent="0.3">
      <c r="A903" t="s">
        <v>1232</v>
      </c>
      <c r="B903">
        <v>70</v>
      </c>
      <c r="C903">
        <v>101</v>
      </c>
      <c r="D903">
        <v>73311</v>
      </c>
      <c r="E903" t="s">
        <v>408</v>
      </c>
      <c r="F903" t="s">
        <v>1233</v>
      </c>
      <c r="G903" t="s">
        <v>114</v>
      </c>
      <c r="H903" t="s">
        <v>420</v>
      </c>
      <c r="I903" t="s">
        <v>423</v>
      </c>
      <c r="J903">
        <v>83</v>
      </c>
      <c r="K903" t="s">
        <v>327</v>
      </c>
      <c r="L903" t="s">
        <v>206</v>
      </c>
      <c r="M903">
        <v>0</v>
      </c>
      <c r="N903" t="s">
        <v>954</v>
      </c>
      <c r="O903" t="s">
        <v>114</v>
      </c>
      <c r="P903" t="s">
        <v>360</v>
      </c>
      <c r="Q903" t="s">
        <v>954</v>
      </c>
      <c r="R903" t="s">
        <v>114</v>
      </c>
      <c r="S903" t="s">
        <v>360</v>
      </c>
    </row>
    <row r="904" spans="1:19" x14ac:dyDescent="0.3">
      <c r="A904" t="s">
        <v>1234</v>
      </c>
      <c r="B904">
        <v>70</v>
      </c>
      <c r="C904">
        <v>101</v>
      </c>
      <c r="D904">
        <v>73314</v>
      </c>
      <c r="E904" t="s">
        <v>408</v>
      </c>
      <c r="F904" t="s">
        <v>1235</v>
      </c>
      <c r="G904" t="s">
        <v>113</v>
      </c>
      <c r="H904" t="s">
        <v>409</v>
      </c>
      <c r="I904" t="s">
        <v>422</v>
      </c>
      <c r="J904">
        <v>2</v>
      </c>
      <c r="K904" t="s">
        <v>217</v>
      </c>
      <c r="L904" t="s">
        <v>8</v>
      </c>
      <c r="M904">
        <v>4</v>
      </c>
      <c r="N904" t="s">
        <v>954</v>
      </c>
      <c r="O904" t="s">
        <v>113</v>
      </c>
      <c r="P904" t="s">
        <v>380</v>
      </c>
      <c r="Q904" t="s">
        <v>954</v>
      </c>
      <c r="R904" t="s">
        <v>113</v>
      </c>
      <c r="S904" t="s">
        <v>380</v>
      </c>
    </row>
    <row r="905" spans="1:19" x14ac:dyDescent="0.3">
      <c r="A905" t="s">
        <v>1234</v>
      </c>
      <c r="B905">
        <v>70</v>
      </c>
      <c r="C905">
        <v>101</v>
      </c>
      <c r="D905">
        <v>73314</v>
      </c>
      <c r="E905" t="s">
        <v>408</v>
      </c>
      <c r="F905" t="s">
        <v>1235</v>
      </c>
      <c r="G905" t="s">
        <v>113</v>
      </c>
      <c r="H905" t="s">
        <v>409</v>
      </c>
      <c r="I905" t="s">
        <v>422</v>
      </c>
      <c r="J905">
        <v>50</v>
      </c>
      <c r="K905" t="s">
        <v>212</v>
      </c>
      <c r="L905" t="s">
        <v>11</v>
      </c>
      <c r="M905">
        <v>1</v>
      </c>
      <c r="N905" t="s">
        <v>954</v>
      </c>
      <c r="O905" t="s">
        <v>113</v>
      </c>
      <c r="P905" t="s">
        <v>380</v>
      </c>
      <c r="Q905" t="s">
        <v>954</v>
      </c>
      <c r="R905" t="s">
        <v>113</v>
      </c>
      <c r="S905" t="s">
        <v>380</v>
      </c>
    </row>
    <row r="906" spans="1:19" x14ac:dyDescent="0.3">
      <c r="A906" t="s">
        <v>1234</v>
      </c>
      <c r="B906">
        <v>70</v>
      </c>
      <c r="C906">
        <v>101</v>
      </c>
      <c r="D906">
        <v>73314</v>
      </c>
      <c r="E906" t="s">
        <v>408</v>
      </c>
      <c r="F906" t="s">
        <v>1235</v>
      </c>
      <c r="G906" t="s">
        <v>113</v>
      </c>
      <c r="H906" t="s">
        <v>409</v>
      </c>
      <c r="I906" t="s">
        <v>113</v>
      </c>
      <c r="J906">
        <v>4</v>
      </c>
      <c r="K906" t="s">
        <v>213</v>
      </c>
      <c r="L906" t="s">
        <v>24</v>
      </c>
      <c r="M906">
        <v>75</v>
      </c>
      <c r="N906" t="s">
        <v>954</v>
      </c>
      <c r="O906" t="s">
        <v>113</v>
      </c>
      <c r="P906" t="s">
        <v>380</v>
      </c>
      <c r="Q906" t="s">
        <v>954</v>
      </c>
      <c r="R906" t="s">
        <v>113</v>
      </c>
      <c r="S906" t="s">
        <v>380</v>
      </c>
    </row>
    <row r="907" spans="1:19" x14ac:dyDescent="0.3">
      <c r="A907" t="s">
        <v>1234</v>
      </c>
      <c r="B907">
        <v>70</v>
      </c>
      <c r="C907">
        <v>101</v>
      </c>
      <c r="D907">
        <v>73314</v>
      </c>
      <c r="E907" t="s">
        <v>408</v>
      </c>
      <c r="F907" t="s">
        <v>1235</v>
      </c>
      <c r="G907" t="s">
        <v>113</v>
      </c>
      <c r="H907" t="s">
        <v>409</v>
      </c>
      <c r="I907" t="s">
        <v>424</v>
      </c>
      <c r="J907">
        <v>39</v>
      </c>
      <c r="K907" t="s">
        <v>299</v>
      </c>
      <c r="L907" t="s">
        <v>41</v>
      </c>
      <c r="M907">
        <v>0</v>
      </c>
      <c r="N907" t="s">
        <v>954</v>
      </c>
      <c r="O907" t="s">
        <v>113</v>
      </c>
      <c r="P907" t="s">
        <v>380</v>
      </c>
      <c r="Q907" t="s">
        <v>954</v>
      </c>
      <c r="R907" t="s">
        <v>113</v>
      </c>
      <c r="S907" t="s">
        <v>380</v>
      </c>
    </row>
    <row r="908" spans="1:19" x14ac:dyDescent="0.3">
      <c r="A908" t="s">
        <v>1234</v>
      </c>
      <c r="B908">
        <v>70</v>
      </c>
      <c r="C908">
        <v>101</v>
      </c>
      <c r="D908">
        <v>73314</v>
      </c>
      <c r="E908" t="s">
        <v>408</v>
      </c>
      <c r="F908" t="s">
        <v>1235</v>
      </c>
      <c r="G908" t="s">
        <v>113</v>
      </c>
      <c r="H908" t="s">
        <v>409</v>
      </c>
      <c r="I908" t="s">
        <v>424</v>
      </c>
      <c r="J908">
        <v>39</v>
      </c>
      <c r="K908" t="s">
        <v>243</v>
      </c>
      <c r="L908" t="s">
        <v>147</v>
      </c>
      <c r="M908">
        <v>0</v>
      </c>
      <c r="N908" t="s">
        <v>954</v>
      </c>
      <c r="O908" t="s">
        <v>113</v>
      </c>
      <c r="P908" t="s">
        <v>380</v>
      </c>
      <c r="Q908" t="s">
        <v>954</v>
      </c>
      <c r="R908" t="s">
        <v>113</v>
      </c>
      <c r="S908" t="s">
        <v>380</v>
      </c>
    </row>
    <row r="909" spans="1:19" x14ac:dyDescent="0.3">
      <c r="A909" t="s">
        <v>1234</v>
      </c>
      <c r="B909">
        <v>70</v>
      </c>
      <c r="C909">
        <v>101</v>
      </c>
      <c r="D909">
        <v>73314</v>
      </c>
      <c r="E909" t="s">
        <v>408</v>
      </c>
      <c r="F909" t="s">
        <v>1235</v>
      </c>
      <c r="G909" t="s">
        <v>113</v>
      </c>
      <c r="H909" t="s">
        <v>409</v>
      </c>
      <c r="I909" t="s">
        <v>315</v>
      </c>
      <c r="J909">
        <v>33</v>
      </c>
      <c r="K909" t="s">
        <v>211</v>
      </c>
      <c r="L909" t="s">
        <v>49</v>
      </c>
      <c r="M909">
        <v>3</v>
      </c>
      <c r="N909" t="s">
        <v>954</v>
      </c>
      <c r="O909" t="s">
        <v>113</v>
      </c>
      <c r="P909" t="s">
        <v>380</v>
      </c>
      <c r="Q909" t="s">
        <v>954</v>
      </c>
      <c r="R909" t="s">
        <v>113</v>
      </c>
      <c r="S909" t="s">
        <v>380</v>
      </c>
    </row>
    <row r="910" spans="1:19" x14ac:dyDescent="0.3">
      <c r="A910" t="s">
        <v>1234</v>
      </c>
      <c r="B910">
        <v>70</v>
      </c>
      <c r="C910">
        <v>101</v>
      </c>
      <c r="D910">
        <v>73314</v>
      </c>
      <c r="E910" t="s">
        <v>408</v>
      </c>
      <c r="F910" t="s">
        <v>1235</v>
      </c>
      <c r="G910" t="s">
        <v>113</v>
      </c>
      <c r="H910" t="s">
        <v>409</v>
      </c>
      <c r="I910" t="s">
        <v>315</v>
      </c>
      <c r="J910">
        <v>35</v>
      </c>
      <c r="K910" t="s">
        <v>244</v>
      </c>
      <c r="L910" t="s">
        <v>57</v>
      </c>
      <c r="M910">
        <v>2</v>
      </c>
      <c r="N910" t="s">
        <v>954</v>
      </c>
      <c r="O910" t="s">
        <v>113</v>
      </c>
      <c r="P910" t="s">
        <v>380</v>
      </c>
      <c r="Q910" t="s">
        <v>954</v>
      </c>
      <c r="R910" t="s">
        <v>113</v>
      </c>
      <c r="S910" t="s">
        <v>380</v>
      </c>
    </row>
    <row r="911" spans="1:19" x14ac:dyDescent="0.3">
      <c r="A911" t="s">
        <v>1234</v>
      </c>
      <c r="B911">
        <v>70</v>
      </c>
      <c r="C911">
        <v>101</v>
      </c>
      <c r="D911">
        <v>73314</v>
      </c>
      <c r="E911" t="s">
        <v>408</v>
      </c>
      <c r="F911" t="s">
        <v>1235</v>
      </c>
      <c r="G911" t="s">
        <v>113</v>
      </c>
      <c r="H911" t="s">
        <v>421</v>
      </c>
      <c r="I911" t="s">
        <v>423</v>
      </c>
      <c r="J911">
        <v>86</v>
      </c>
      <c r="K911" t="s">
        <v>228</v>
      </c>
      <c r="L911" t="s">
        <v>202</v>
      </c>
      <c r="M911">
        <v>0.25</v>
      </c>
      <c r="N911" t="s">
        <v>954</v>
      </c>
      <c r="O911" t="s">
        <v>113</v>
      </c>
      <c r="P911" t="s">
        <v>380</v>
      </c>
      <c r="Q911" t="s">
        <v>954</v>
      </c>
      <c r="R911" t="s">
        <v>113</v>
      </c>
      <c r="S911" t="s">
        <v>380</v>
      </c>
    </row>
    <row r="912" spans="1:19" x14ac:dyDescent="0.3">
      <c r="A912" t="s">
        <v>1234</v>
      </c>
      <c r="B912">
        <v>70</v>
      </c>
      <c r="C912">
        <v>101</v>
      </c>
      <c r="D912">
        <v>73314</v>
      </c>
      <c r="E912" t="s">
        <v>408</v>
      </c>
      <c r="F912" t="s">
        <v>1235</v>
      </c>
      <c r="G912" t="s">
        <v>113</v>
      </c>
      <c r="H912" t="s">
        <v>409</v>
      </c>
      <c r="I912" t="s">
        <v>423</v>
      </c>
      <c r="J912">
        <v>83</v>
      </c>
      <c r="K912" t="s">
        <v>327</v>
      </c>
      <c r="L912" t="s">
        <v>206</v>
      </c>
      <c r="M912">
        <v>0</v>
      </c>
      <c r="N912" t="s">
        <v>954</v>
      </c>
      <c r="O912" t="s">
        <v>113</v>
      </c>
      <c r="P912" t="s">
        <v>380</v>
      </c>
      <c r="Q912" t="s">
        <v>954</v>
      </c>
      <c r="R912" t="s">
        <v>113</v>
      </c>
      <c r="S912" t="s">
        <v>380</v>
      </c>
    </row>
    <row r="913" spans="1:19" x14ac:dyDescent="0.3">
      <c r="A913" t="s">
        <v>1236</v>
      </c>
      <c r="B913">
        <v>70</v>
      </c>
      <c r="C913">
        <v>101</v>
      </c>
      <c r="D913">
        <v>73327</v>
      </c>
      <c r="E913" t="s">
        <v>408</v>
      </c>
      <c r="F913" t="s">
        <v>1237</v>
      </c>
      <c r="G913" t="s">
        <v>114</v>
      </c>
      <c r="H913" t="s">
        <v>417</v>
      </c>
      <c r="I913" t="s">
        <v>422</v>
      </c>
      <c r="J913">
        <v>2</v>
      </c>
      <c r="K913" t="s">
        <v>217</v>
      </c>
      <c r="L913" t="s">
        <v>8</v>
      </c>
      <c r="M913">
        <v>0</v>
      </c>
      <c r="N913" t="s">
        <v>954</v>
      </c>
      <c r="O913" t="s">
        <v>114</v>
      </c>
      <c r="P913" t="s">
        <v>418</v>
      </c>
      <c r="Q913" t="s">
        <v>954</v>
      </c>
      <c r="R913" t="s">
        <v>114</v>
      </c>
      <c r="S913" t="s">
        <v>418</v>
      </c>
    </row>
    <row r="914" spans="1:19" x14ac:dyDescent="0.3">
      <c r="A914" t="s">
        <v>1236</v>
      </c>
      <c r="B914">
        <v>70</v>
      </c>
      <c r="C914">
        <v>101</v>
      </c>
      <c r="D914">
        <v>73327</v>
      </c>
      <c r="E914" t="s">
        <v>408</v>
      </c>
      <c r="F914" t="s">
        <v>1237</v>
      </c>
      <c r="G914" t="s">
        <v>114</v>
      </c>
      <c r="H914" t="s">
        <v>417</v>
      </c>
      <c r="I914" t="s">
        <v>422</v>
      </c>
      <c r="J914">
        <v>50</v>
      </c>
      <c r="K914" t="s">
        <v>212</v>
      </c>
      <c r="L914" t="s">
        <v>11</v>
      </c>
      <c r="M914">
        <v>0.25</v>
      </c>
      <c r="N914" t="s">
        <v>954</v>
      </c>
      <c r="O914" t="s">
        <v>114</v>
      </c>
      <c r="P914" t="s">
        <v>418</v>
      </c>
      <c r="Q914" t="s">
        <v>954</v>
      </c>
      <c r="R914" t="s">
        <v>114</v>
      </c>
      <c r="S914" t="s">
        <v>418</v>
      </c>
    </row>
    <row r="915" spans="1:19" x14ac:dyDescent="0.3">
      <c r="A915" t="s">
        <v>1236</v>
      </c>
      <c r="B915">
        <v>70</v>
      </c>
      <c r="C915">
        <v>101</v>
      </c>
      <c r="D915">
        <v>73327</v>
      </c>
      <c r="E915" t="s">
        <v>408</v>
      </c>
      <c r="F915" t="s">
        <v>1237</v>
      </c>
      <c r="G915" t="s">
        <v>114</v>
      </c>
      <c r="H915" t="s">
        <v>417</v>
      </c>
      <c r="I915" t="s">
        <v>422</v>
      </c>
      <c r="J915">
        <v>14</v>
      </c>
      <c r="K915" t="s">
        <v>385</v>
      </c>
      <c r="L915" t="s">
        <v>15</v>
      </c>
      <c r="M915">
        <v>0</v>
      </c>
      <c r="N915" t="s">
        <v>954</v>
      </c>
      <c r="O915" t="s">
        <v>114</v>
      </c>
      <c r="P915" t="s">
        <v>418</v>
      </c>
      <c r="Q915" t="s">
        <v>954</v>
      </c>
      <c r="R915" t="s">
        <v>114</v>
      </c>
      <c r="S915" t="s">
        <v>418</v>
      </c>
    </row>
    <row r="916" spans="1:19" x14ac:dyDescent="0.3">
      <c r="A916" t="s">
        <v>1236</v>
      </c>
      <c r="B916">
        <v>70</v>
      </c>
      <c r="C916">
        <v>101</v>
      </c>
      <c r="D916">
        <v>73327</v>
      </c>
      <c r="E916" t="s">
        <v>408</v>
      </c>
      <c r="F916" t="s">
        <v>1237</v>
      </c>
      <c r="G916" t="s">
        <v>114</v>
      </c>
      <c r="H916" t="s">
        <v>417</v>
      </c>
      <c r="I916" t="s">
        <v>422</v>
      </c>
      <c r="J916">
        <v>14</v>
      </c>
      <c r="K916" t="s">
        <v>519</v>
      </c>
      <c r="L916" t="s">
        <v>520</v>
      </c>
      <c r="M916">
        <v>0</v>
      </c>
      <c r="N916" t="s">
        <v>954</v>
      </c>
      <c r="O916" t="s">
        <v>114</v>
      </c>
      <c r="P916" t="s">
        <v>418</v>
      </c>
      <c r="Q916" t="s">
        <v>954</v>
      </c>
      <c r="R916" t="s">
        <v>114</v>
      </c>
      <c r="S916" t="s">
        <v>418</v>
      </c>
    </row>
    <row r="917" spans="1:19" x14ac:dyDescent="0.3">
      <c r="A917" t="s">
        <v>1236</v>
      </c>
      <c r="B917">
        <v>70</v>
      </c>
      <c r="C917">
        <v>101</v>
      </c>
      <c r="D917">
        <v>73327</v>
      </c>
      <c r="E917" t="s">
        <v>408</v>
      </c>
      <c r="F917" t="s">
        <v>1237</v>
      </c>
      <c r="G917" t="s">
        <v>114</v>
      </c>
      <c r="H917" t="s">
        <v>417</v>
      </c>
      <c r="I917" t="s">
        <v>422</v>
      </c>
      <c r="J917">
        <v>12</v>
      </c>
      <c r="K917" t="s">
        <v>388</v>
      </c>
      <c r="L917" t="s">
        <v>16</v>
      </c>
      <c r="M917">
        <v>0</v>
      </c>
      <c r="N917" t="s">
        <v>954</v>
      </c>
      <c r="O917" t="s">
        <v>114</v>
      </c>
      <c r="P917" t="s">
        <v>418</v>
      </c>
      <c r="Q917" t="s">
        <v>954</v>
      </c>
      <c r="R917" t="s">
        <v>114</v>
      </c>
      <c r="S917" t="s">
        <v>418</v>
      </c>
    </row>
    <row r="918" spans="1:19" x14ac:dyDescent="0.3">
      <c r="A918" t="s">
        <v>1236</v>
      </c>
      <c r="B918">
        <v>70</v>
      </c>
      <c r="C918">
        <v>101</v>
      </c>
      <c r="D918">
        <v>73327</v>
      </c>
      <c r="E918" t="s">
        <v>408</v>
      </c>
      <c r="F918" t="s">
        <v>1237</v>
      </c>
      <c r="G918" t="s">
        <v>114</v>
      </c>
      <c r="H918" t="s">
        <v>417</v>
      </c>
      <c r="I918" t="s">
        <v>422</v>
      </c>
      <c r="J918">
        <v>14</v>
      </c>
      <c r="K918" t="s">
        <v>603</v>
      </c>
      <c r="L918" t="s">
        <v>604</v>
      </c>
      <c r="M918">
        <v>0</v>
      </c>
      <c r="N918" t="s">
        <v>954</v>
      </c>
      <c r="O918" t="s">
        <v>114</v>
      </c>
      <c r="P918" t="s">
        <v>418</v>
      </c>
      <c r="Q918" t="s">
        <v>954</v>
      </c>
      <c r="R918" t="s">
        <v>114</v>
      </c>
      <c r="S918" t="s">
        <v>418</v>
      </c>
    </row>
    <row r="919" spans="1:19" x14ac:dyDescent="0.3">
      <c r="A919" t="s">
        <v>1236</v>
      </c>
      <c r="B919">
        <v>70</v>
      </c>
      <c r="C919">
        <v>101</v>
      </c>
      <c r="D919">
        <v>73327</v>
      </c>
      <c r="E919" t="s">
        <v>408</v>
      </c>
      <c r="F919" t="s">
        <v>1237</v>
      </c>
      <c r="G919" t="s">
        <v>114</v>
      </c>
      <c r="H919" t="s">
        <v>417</v>
      </c>
      <c r="I919" t="s">
        <v>113</v>
      </c>
      <c r="J919">
        <v>4</v>
      </c>
      <c r="K919" t="s">
        <v>259</v>
      </c>
      <c r="L919" t="s">
        <v>22</v>
      </c>
      <c r="M919">
        <v>74.25</v>
      </c>
      <c r="N919" t="s">
        <v>954</v>
      </c>
      <c r="O919" t="s">
        <v>114</v>
      </c>
      <c r="P919" t="s">
        <v>418</v>
      </c>
      <c r="Q919" t="s">
        <v>954</v>
      </c>
      <c r="R919" t="s">
        <v>114</v>
      </c>
      <c r="S919" t="s">
        <v>418</v>
      </c>
    </row>
    <row r="920" spans="1:19" x14ac:dyDescent="0.3">
      <c r="A920" t="s">
        <v>1236</v>
      </c>
      <c r="B920">
        <v>70</v>
      </c>
      <c r="C920">
        <v>101</v>
      </c>
      <c r="D920">
        <v>73327</v>
      </c>
      <c r="E920" t="s">
        <v>408</v>
      </c>
      <c r="F920" t="s">
        <v>1237</v>
      </c>
      <c r="G920" t="s">
        <v>114</v>
      </c>
      <c r="H920" t="s">
        <v>417</v>
      </c>
      <c r="I920" t="s">
        <v>423</v>
      </c>
      <c r="J920">
        <v>292</v>
      </c>
      <c r="K920" t="s">
        <v>883</v>
      </c>
      <c r="L920" t="s">
        <v>884</v>
      </c>
      <c r="M920">
        <v>0</v>
      </c>
      <c r="N920" t="s">
        <v>954</v>
      </c>
      <c r="O920" t="s">
        <v>114</v>
      </c>
      <c r="P920" t="s">
        <v>418</v>
      </c>
      <c r="Q920" t="s">
        <v>954</v>
      </c>
      <c r="R920" t="s">
        <v>114</v>
      </c>
      <c r="S920" t="s">
        <v>418</v>
      </c>
    </row>
    <row r="921" spans="1:19" x14ac:dyDescent="0.3">
      <c r="A921" t="s">
        <v>1236</v>
      </c>
      <c r="B921">
        <v>70</v>
      </c>
      <c r="C921">
        <v>101</v>
      </c>
      <c r="D921">
        <v>73327</v>
      </c>
      <c r="E921" t="s">
        <v>408</v>
      </c>
      <c r="F921" t="s">
        <v>1237</v>
      </c>
      <c r="G921" t="s">
        <v>114</v>
      </c>
      <c r="H921" t="s">
        <v>417</v>
      </c>
      <c r="I921" t="s">
        <v>423</v>
      </c>
      <c r="J921">
        <v>292</v>
      </c>
      <c r="K921" t="s">
        <v>334</v>
      </c>
      <c r="L921" t="s">
        <v>335</v>
      </c>
      <c r="M921">
        <v>0</v>
      </c>
      <c r="N921" t="s">
        <v>954</v>
      </c>
      <c r="O921" t="s">
        <v>114</v>
      </c>
      <c r="P921" t="s">
        <v>418</v>
      </c>
      <c r="Q921" t="s">
        <v>954</v>
      </c>
      <c r="R921" t="s">
        <v>114</v>
      </c>
      <c r="S921" t="s">
        <v>418</v>
      </c>
    </row>
    <row r="922" spans="1:19" x14ac:dyDescent="0.3">
      <c r="A922" t="s">
        <v>1236</v>
      </c>
      <c r="B922">
        <v>70</v>
      </c>
      <c r="C922">
        <v>101</v>
      </c>
      <c r="D922">
        <v>73327</v>
      </c>
      <c r="E922" t="s">
        <v>408</v>
      </c>
      <c r="F922" t="s">
        <v>1237</v>
      </c>
      <c r="G922" t="s">
        <v>114</v>
      </c>
      <c r="H922" t="s">
        <v>417</v>
      </c>
      <c r="I922" t="s">
        <v>423</v>
      </c>
      <c r="J922">
        <v>292</v>
      </c>
      <c r="K922" t="s">
        <v>375</v>
      </c>
      <c r="L922" t="s">
        <v>547</v>
      </c>
      <c r="M922">
        <v>0.5</v>
      </c>
      <c r="N922" t="s">
        <v>954</v>
      </c>
      <c r="O922" t="s">
        <v>114</v>
      </c>
      <c r="P922" t="s">
        <v>418</v>
      </c>
      <c r="Q922" t="s">
        <v>954</v>
      </c>
      <c r="R922" t="s">
        <v>114</v>
      </c>
      <c r="S922" t="s">
        <v>418</v>
      </c>
    </row>
    <row r="923" spans="1:19" x14ac:dyDescent="0.3">
      <c r="A923" t="s">
        <v>1236</v>
      </c>
      <c r="B923">
        <v>70</v>
      </c>
      <c r="C923">
        <v>101</v>
      </c>
      <c r="D923">
        <v>73327</v>
      </c>
      <c r="E923" t="s">
        <v>408</v>
      </c>
      <c r="F923" t="s">
        <v>1237</v>
      </c>
      <c r="G923" t="s">
        <v>114</v>
      </c>
      <c r="H923" t="s">
        <v>417</v>
      </c>
      <c r="I923" t="s">
        <v>423</v>
      </c>
      <c r="J923">
        <v>292</v>
      </c>
      <c r="K923" t="s">
        <v>336</v>
      </c>
      <c r="L923" t="s">
        <v>337</v>
      </c>
      <c r="M923">
        <v>0</v>
      </c>
      <c r="N923" t="s">
        <v>954</v>
      </c>
      <c r="O923" t="s">
        <v>114</v>
      </c>
      <c r="P923" t="s">
        <v>418</v>
      </c>
      <c r="Q923" t="s">
        <v>954</v>
      </c>
      <c r="R923" t="s">
        <v>114</v>
      </c>
      <c r="S923" t="s">
        <v>418</v>
      </c>
    </row>
    <row r="924" spans="1:19" x14ac:dyDescent="0.3">
      <c r="A924" t="s">
        <v>1236</v>
      </c>
      <c r="B924">
        <v>70</v>
      </c>
      <c r="C924">
        <v>101</v>
      </c>
      <c r="D924">
        <v>73327</v>
      </c>
      <c r="E924" t="s">
        <v>408</v>
      </c>
      <c r="F924" t="s">
        <v>1237</v>
      </c>
      <c r="G924" t="s">
        <v>114</v>
      </c>
      <c r="H924" t="s">
        <v>417</v>
      </c>
      <c r="I924" t="s">
        <v>315</v>
      </c>
      <c r="J924">
        <v>32</v>
      </c>
      <c r="K924" t="s">
        <v>281</v>
      </c>
      <c r="L924" t="s">
        <v>39</v>
      </c>
      <c r="M924">
        <v>1</v>
      </c>
      <c r="N924" t="s">
        <v>954</v>
      </c>
      <c r="O924" t="s">
        <v>114</v>
      </c>
      <c r="P924" t="s">
        <v>418</v>
      </c>
      <c r="Q924" t="s">
        <v>954</v>
      </c>
      <c r="R924" t="s">
        <v>114</v>
      </c>
      <c r="S924" t="s">
        <v>418</v>
      </c>
    </row>
    <row r="925" spans="1:19" x14ac:dyDescent="0.3">
      <c r="A925" t="s">
        <v>1236</v>
      </c>
      <c r="B925">
        <v>70</v>
      </c>
      <c r="C925">
        <v>101</v>
      </c>
      <c r="D925">
        <v>73327</v>
      </c>
      <c r="E925" t="s">
        <v>408</v>
      </c>
      <c r="F925" t="s">
        <v>1237</v>
      </c>
      <c r="G925" t="s">
        <v>114</v>
      </c>
      <c r="H925" t="s">
        <v>434</v>
      </c>
      <c r="I925" t="s">
        <v>424</v>
      </c>
      <c r="J925">
        <v>39</v>
      </c>
      <c r="K925" t="s">
        <v>243</v>
      </c>
      <c r="L925" t="s">
        <v>147</v>
      </c>
      <c r="M925">
        <v>0.5</v>
      </c>
      <c r="N925" t="s">
        <v>954</v>
      </c>
      <c r="O925" t="s">
        <v>114</v>
      </c>
      <c r="P925" t="s">
        <v>418</v>
      </c>
      <c r="Q925" t="s">
        <v>954</v>
      </c>
      <c r="R925" t="s">
        <v>114</v>
      </c>
      <c r="S925" t="s">
        <v>418</v>
      </c>
    </row>
    <row r="926" spans="1:19" x14ac:dyDescent="0.3">
      <c r="A926" t="s">
        <v>1236</v>
      </c>
      <c r="B926">
        <v>70</v>
      </c>
      <c r="C926">
        <v>101</v>
      </c>
      <c r="D926">
        <v>73327</v>
      </c>
      <c r="E926" t="s">
        <v>408</v>
      </c>
      <c r="F926" t="s">
        <v>1237</v>
      </c>
      <c r="G926" t="s">
        <v>114</v>
      </c>
      <c r="H926" t="s">
        <v>417</v>
      </c>
      <c r="I926" t="s">
        <v>315</v>
      </c>
      <c r="J926">
        <v>35</v>
      </c>
      <c r="K926" t="s">
        <v>282</v>
      </c>
      <c r="L926" t="s">
        <v>55</v>
      </c>
      <c r="M926">
        <v>0.25</v>
      </c>
      <c r="N926" t="s">
        <v>954</v>
      </c>
      <c r="O926" t="s">
        <v>114</v>
      </c>
      <c r="P926" t="s">
        <v>418</v>
      </c>
      <c r="Q926" t="s">
        <v>954</v>
      </c>
      <c r="R926" t="s">
        <v>114</v>
      </c>
      <c r="S926" t="s">
        <v>418</v>
      </c>
    </row>
    <row r="927" spans="1:19" x14ac:dyDescent="0.3">
      <c r="A927" t="s">
        <v>1236</v>
      </c>
      <c r="B927">
        <v>70</v>
      </c>
      <c r="C927">
        <v>101</v>
      </c>
      <c r="D927">
        <v>73327</v>
      </c>
      <c r="E927" t="s">
        <v>408</v>
      </c>
      <c r="F927" t="s">
        <v>1237</v>
      </c>
      <c r="G927" t="s">
        <v>114</v>
      </c>
      <c r="H927" t="s">
        <v>438</v>
      </c>
      <c r="I927" t="s">
        <v>424</v>
      </c>
      <c r="J927">
        <v>39</v>
      </c>
      <c r="K927" t="s">
        <v>220</v>
      </c>
      <c r="L927" t="s">
        <v>148</v>
      </c>
      <c r="M927">
        <v>0</v>
      </c>
      <c r="N927" t="s">
        <v>954</v>
      </c>
      <c r="O927" t="s">
        <v>114</v>
      </c>
      <c r="P927" t="s">
        <v>418</v>
      </c>
      <c r="Q927" t="s">
        <v>954</v>
      </c>
      <c r="R927" t="s">
        <v>114</v>
      </c>
      <c r="S927" t="s">
        <v>418</v>
      </c>
    </row>
    <row r="928" spans="1:19" x14ac:dyDescent="0.3">
      <c r="A928" t="s">
        <v>1236</v>
      </c>
      <c r="B928">
        <v>70</v>
      </c>
      <c r="C928">
        <v>101</v>
      </c>
      <c r="D928">
        <v>73327</v>
      </c>
      <c r="E928" t="s">
        <v>408</v>
      </c>
      <c r="F928" t="s">
        <v>1237</v>
      </c>
      <c r="G928" t="s">
        <v>114</v>
      </c>
      <c r="H928" t="s">
        <v>417</v>
      </c>
      <c r="I928" t="s">
        <v>315</v>
      </c>
      <c r="J928">
        <v>37</v>
      </c>
      <c r="K928" t="s">
        <v>300</v>
      </c>
      <c r="L928" t="s">
        <v>61</v>
      </c>
      <c r="M928">
        <v>0.5</v>
      </c>
      <c r="N928" t="s">
        <v>954</v>
      </c>
      <c r="O928" t="s">
        <v>114</v>
      </c>
      <c r="P928" t="s">
        <v>418</v>
      </c>
      <c r="Q928" t="s">
        <v>954</v>
      </c>
      <c r="R928" t="s">
        <v>114</v>
      </c>
      <c r="S928" t="s">
        <v>418</v>
      </c>
    </row>
    <row r="929" spans="1:19" x14ac:dyDescent="0.3">
      <c r="A929" t="s">
        <v>1236</v>
      </c>
      <c r="B929">
        <v>70</v>
      </c>
      <c r="C929">
        <v>101</v>
      </c>
      <c r="D929">
        <v>73327</v>
      </c>
      <c r="E929" t="s">
        <v>408</v>
      </c>
      <c r="F929" t="s">
        <v>1237</v>
      </c>
      <c r="G929" t="s">
        <v>114</v>
      </c>
      <c r="H929" t="s">
        <v>417</v>
      </c>
      <c r="I929" t="s">
        <v>425</v>
      </c>
      <c r="J929">
        <v>45</v>
      </c>
      <c r="K929" t="s">
        <v>344</v>
      </c>
      <c r="L929" t="s">
        <v>62</v>
      </c>
      <c r="M929">
        <v>0</v>
      </c>
      <c r="N929" t="s">
        <v>954</v>
      </c>
      <c r="O929" t="s">
        <v>114</v>
      </c>
      <c r="P929" t="s">
        <v>418</v>
      </c>
      <c r="Q929" t="s">
        <v>954</v>
      </c>
      <c r="R929" t="s">
        <v>114</v>
      </c>
      <c r="S929" t="s">
        <v>418</v>
      </c>
    </row>
    <row r="930" spans="1:19" x14ac:dyDescent="0.3">
      <c r="A930" t="s">
        <v>1236</v>
      </c>
      <c r="B930">
        <v>70</v>
      </c>
      <c r="C930">
        <v>101</v>
      </c>
      <c r="D930">
        <v>73327</v>
      </c>
      <c r="E930" t="s">
        <v>408</v>
      </c>
      <c r="F930" t="s">
        <v>1237</v>
      </c>
      <c r="G930" t="s">
        <v>114</v>
      </c>
      <c r="H930" t="s">
        <v>417</v>
      </c>
      <c r="I930" t="s">
        <v>423</v>
      </c>
      <c r="J930">
        <v>293</v>
      </c>
      <c r="K930" t="s">
        <v>227</v>
      </c>
      <c r="L930" t="s">
        <v>80</v>
      </c>
      <c r="M930">
        <v>0.5</v>
      </c>
      <c r="N930" t="s">
        <v>954</v>
      </c>
      <c r="O930" t="s">
        <v>114</v>
      </c>
      <c r="P930" t="s">
        <v>418</v>
      </c>
      <c r="Q930" t="s">
        <v>954</v>
      </c>
      <c r="R930" t="s">
        <v>114</v>
      </c>
      <c r="S930" t="s">
        <v>418</v>
      </c>
    </row>
    <row r="931" spans="1:19" x14ac:dyDescent="0.3">
      <c r="A931" t="s">
        <v>1236</v>
      </c>
      <c r="B931">
        <v>70</v>
      </c>
      <c r="C931">
        <v>101</v>
      </c>
      <c r="D931">
        <v>73327</v>
      </c>
      <c r="E931" t="s">
        <v>408</v>
      </c>
      <c r="F931" t="s">
        <v>1237</v>
      </c>
      <c r="G931" t="s">
        <v>114</v>
      </c>
      <c r="H931" t="s">
        <v>417</v>
      </c>
      <c r="I931" t="s">
        <v>423</v>
      </c>
      <c r="J931">
        <v>98</v>
      </c>
      <c r="K931" t="s">
        <v>345</v>
      </c>
      <c r="L931" t="s">
        <v>83</v>
      </c>
      <c r="M931">
        <v>0</v>
      </c>
      <c r="N931" t="s">
        <v>954</v>
      </c>
      <c r="O931" t="s">
        <v>114</v>
      </c>
      <c r="P931" t="s">
        <v>418</v>
      </c>
      <c r="Q931" t="s">
        <v>954</v>
      </c>
      <c r="R931" t="s">
        <v>114</v>
      </c>
      <c r="S931" t="s">
        <v>418</v>
      </c>
    </row>
    <row r="932" spans="1:19" x14ac:dyDescent="0.3">
      <c r="A932" t="s">
        <v>1236</v>
      </c>
      <c r="B932">
        <v>70</v>
      </c>
      <c r="C932">
        <v>101</v>
      </c>
      <c r="D932">
        <v>73327</v>
      </c>
      <c r="E932" t="s">
        <v>408</v>
      </c>
      <c r="F932" t="s">
        <v>1237</v>
      </c>
      <c r="G932" t="s">
        <v>114</v>
      </c>
      <c r="H932" t="s">
        <v>417</v>
      </c>
      <c r="I932" t="s">
        <v>423</v>
      </c>
      <c r="J932">
        <v>98</v>
      </c>
      <c r="K932" t="s">
        <v>273</v>
      </c>
      <c r="L932" t="s">
        <v>85</v>
      </c>
      <c r="M932">
        <v>0</v>
      </c>
      <c r="N932" t="s">
        <v>954</v>
      </c>
      <c r="O932" t="s">
        <v>114</v>
      </c>
      <c r="P932" t="s">
        <v>418</v>
      </c>
      <c r="Q932" t="s">
        <v>954</v>
      </c>
      <c r="R932" t="s">
        <v>114</v>
      </c>
      <c r="S932" t="s">
        <v>418</v>
      </c>
    </row>
    <row r="933" spans="1:19" x14ac:dyDescent="0.3">
      <c r="A933" t="s">
        <v>1236</v>
      </c>
      <c r="B933">
        <v>70</v>
      </c>
      <c r="C933">
        <v>101</v>
      </c>
      <c r="D933">
        <v>73327</v>
      </c>
      <c r="E933" t="s">
        <v>408</v>
      </c>
      <c r="F933" t="s">
        <v>1237</v>
      </c>
      <c r="G933" t="s">
        <v>114</v>
      </c>
      <c r="H933" t="s">
        <v>417</v>
      </c>
      <c r="I933" t="s">
        <v>423</v>
      </c>
      <c r="J933">
        <v>98</v>
      </c>
      <c r="K933" t="s">
        <v>274</v>
      </c>
      <c r="L933" t="s">
        <v>160</v>
      </c>
      <c r="M933">
        <v>0</v>
      </c>
      <c r="N933" t="s">
        <v>954</v>
      </c>
      <c r="O933" t="s">
        <v>114</v>
      </c>
      <c r="P933" t="s">
        <v>418</v>
      </c>
      <c r="Q933" t="s">
        <v>954</v>
      </c>
      <c r="R933" t="s">
        <v>114</v>
      </c>
      <c r="S933" t="s">
        <v>418</v>
      </c>
    </row>
    <row r="934" spans="1:19" x14ac:dyDescent="0.3">
      <c r="A934" t="s">
        <v>1236</v>
      </c>
      <c r="B934">
        <v>70</v>
      </c>
      <c r="C934">
        <v>101</v>
      </c>
      <c r="D934">
        <v>73327</v>
      </c>
      <c r="E934" t="s">
        <v>408</v>
      </c>
      <c r="F934" t="s">
        <v>1237</v>
      </c>
      <c r="G934" t="s">
        <v>114</v>
      </c>
      <c r="H934" t="s">
        <v>417</v>
      </c>
      <c r="I934" t="s">
        <v>423</v>
      </c>
      <c r="J934">
        <v>98</v>
      </c>
      <c r="K934" t="s">
        <v>216</v>
      </c>
      <c r="L934" t="s">
        <v>96</v>
      </c>
      <c r="M934">
        <v>0</v>
      </c>
      <c r="N934" t="s">
        <v>954</v>
      </c>
      <c r="O934" t="s">
        <v>114</v>
      </c>
      <c r="P934" t="s">
        <v>418</v>
      </c>
      <c r="Q934" t="s">
        <v>954</v>
      </c>
      <c r="R934" t="s">
        <v>114</v>
      </c>
      <c r="S934" t="s">
        <v>418</v>
      </c>
    </row>
    <row r="935" spans="1:19" x14ac:dyDescent="0.3">
      <c r="A935" t="s">
        <v>1238</v>
      </c>
      <c r="B935">
        <v>70</v>
      </c>
      <c r="C935">
        <v>101</v>
      </c>
      <c r="D935">
        <v>73332</v>
      </c>
      <c r="E935" t="s">
        <v>408</v>
      </c>
      <c r="F935" t="s">
        <v>1239</v>
      </c>
      <c r="G935" t="s">
        <v>115</v>
      </c>
      <c r="H935" t="s">
        <v>417</v>
      </c>
      <c r="I935" t="s">
        <v>422</v>
      </c>
      <c r="J935">
        <v>2</v>
      </c>
      <c r="K935" t="s">
        <v>217</v>
      </c>
      <c r="L935" t="s">
        <v>8</v>
      </c>
      <c r="M935">
        <v>2.5</v>
      </c>
      <c r="N935" t="s">
        <v>954</v>
      </c>
      <c r="O935" t="s">
        <v>115</v>
      </c>
      <c r="P935" t="s">
        <v>418</v>
      </c>
      <c r="Q935" t="s">
        <v>954</v>
      </c>
      <c r="R935" t="s">
        <v>115</v>
      </c>
      <c r="S935" t="s">
        <v>418</v>
      </c>
    </row>
    <row r="936" spans="1:19" x14ac:dyDescent="0.3">
      <c r="A936" t="s">
        <v>1238</v>
      </c>
      <c r="B936">
        <v>70</v>
      </c>
      <c r="C936">
        <v>101</v>
      </c>
      <c r="D936">
        <v>73332</v>
      </c>
      <c r="E936" t="s">
        <v>408</v>
      </c>
      <c r="F936" t="s">
        <v>1239</v>
      </c>
      <c r="G936" t="s">
        <v>115</v>
      </c>
      <c r="H936" t="s">
        <v>417</v>
      </c>
      <c r="I936" t="s">
        <v>422</v>
      </c>
      <c r="J936">
        <v>50</v>
      </c>
      <c r="K936" t="s">
        <v>212</v>
      </c>
      <c r="L936" t="s">
        <v>11</v>
      </c>
      <c r="M936">
        <v>0.5</v>
      </c>
      <c r="N936" t="s">
        <v>954</v>
      </c>
      <c r="O936" t="s">
        <v>115</v>
      </c>
      <c r="P936" t="s">
        <v>418</v>
      </c>
      <c r="Q936" t="s">
        <v>954</v>
      </c>
      <c r="R936" t="s">
        <v>115</v>
      </c>
      <c r="S936" t="s">
        <v>418</v>
      </c>
    </row>
    <row r="937" spans="1:19" x14ac:dyDescent="0.3">
      <c r="A937" t="s">
        <v>1238</v>
      </c>
      <c r="B937">
        <v>70</v>
      </c>
      <c r="C937">
        <v>101</v>
      </c>
      <c r="D937">
        <v>73332</v>
      </c>
      <c r="E937" t="s">
        <v>408</v>
      </c>
      <c r="F937" t="s">
        <v>1239</v>
      </c>
      <c r="G937" t="s">
        <v>115</v>
      </c>
      <c r="H937" t="s">
        <v>417</v>
      </c>
      <c r="I937" t="s">
        <v>113</v>
      </c>
      <c r="J937">
        <v>4</v>
      </c>
      <c r="K937" t="s">
        <v>213</v>
      </c>
      <c r="L937" t="s">
        <v>24</v>
      </c>
      <c r="M937">
        <v>21.5</v>
      </c>
      <c r="N937" t="s">
        <v>954</v>
      </c>
      <c r="O937" t="s">
        <v>115</v>
      </c>
      <c r="P937" t="s">
        <v>418</v>
      </c>
      <c r="Q937" t="s">
        <v>954</v>
      </c>
      <c r="R937" t="s">
        <v>115</v>
      </c>
      <c r="S937" t="s">
        <v>418</v>
      </c>
    </row>
    <row r="938" spans="1:19" x14ac:dyDescent="0.3">
      <c r="A938" t="s">
        <v>1238</v>
      </c>
      <c r="B938">
        <v>70</v>
      </c>
      <c r="C938">
        <v>101</v>
      </c>
      <c r="D938">
        <v>73332</v>
      </c>
      <c r="E938" t="s">
        <v>408</v>
      </c>
      <c r="F938" t="s">
        <v>1239</v>
      </c>
      <c r="G938" t="s">
        <v>115</v>
      </c>
      <c r="H938" t="s">
        <v>417</v>
      </c>
      <c r="I938" t="s">
        <v>423</v>
      </c>
      <c r="J938">
        <v>292</v>
      </c>
      <c r="K938" t="s">
        <v>262</v>
      </c>
      <c r="L938" t="s">
        <v>263</v>
      </c>
      <c r="M938">
        <v>0</v>
      </c>
      <c r="N938" t="s">
        <v>954</v>
      </c>
      <c r="O938" t="s">
        <v>115</v>
      </c>
      <c r="P938" t="s">
        <v>418</v>
      </c>
      <c r="Q938" t="s">
        <v>954</v>
      </c>
      <c r="R938" t="s">
        <v>115</v>
      </c>
      <c r="S938" t="s">
        <v>418</v>
      </c>
    </row>
    <row r="939" spans="1:19" x14ac:dyDescent="0.3">
      <c r="A939" t="s">
        <v>1238</v>
      </c>
      <c r="B939">
        <v>70</v>
      </c>
      <c r="C939">
        <v>101</v>
      </c>
      <c r="D939">
        <v>73332</v>
      </c>
      <c r="E939" t="s">
        <v>408</v>
      </c>
      <c r="F939" t="s">
        <v>1239</v>
      </c>
      <c r="G939" t="s">
        <v>115</v>
      </c>
      <c r="H939" t="s">
        <v>417</v>
      </c>
      <c r="I939" t="s">
        <v>423</v>
      </c>
      <c r="J939">
        <v>288</v>
      </c>
      <c r="K939" t="s">
        <v>221</v>
      </c>
      <c r="L939" t="s">
        <v>222</v>
      </c>
      <c r="M939">
        <v>0</v>
      </c>
      <c r="N939" t="s">
        <v>954</v>
      </c>
      <c r="O939" t="s">
        <v>115</v>
      </c>
      <c r="P939" t="s">
        <v>418</v>
      </c>
      <c r="Q939" t="s">
        <v>954</v>
      </c>
      <c r="R939" t="s">
        <v>115</v>
      </c>
      <c r="S939" t="s">
        <v>418</v>
      </c>
    </row>
    <row r="940" spans="1:19" x14ac:dyDescent="0.3">
      <c r="A940" t="s">
        <v>1238</v>
      </c>
      <c r="B940">
        <v>70</v>
      </c>
      <c r="C940">
        <v>101</v>
      </c>
      <c r="D940">
        <v>73332</v>
      </c>
      <c r="E940" t="s">
        <v>408</v>
      </c>
      <c r="F940" t="s">
        <v>1239</v>
      </c>
      <c r="G940" t="s">
        <v>115</v>
      </c>
      <c r="H940" t="s">
        <v>417</v>
      </c>
      <c r="I940" t="s">
        <v>423</v>
      </c>
      <c r="J940">
        <v>287</v>
      </c>
      <c r="K940" t="s">
        <v>285</v>
      </c>
      <c r="L940" t="s">
        <v>286</v>
      </c>
      <c r="M940">
        <v>0</v>
      </c>
      <c r="N940" t="s">
        <v>954</v>
      </c>
      <c r="O940" t="s">
        <v>115</v>
      </c>
      <c r="P940" t="s">
        <v>418</v>
      </c>
      <c r="Q940" t="s">
        <v>954</v>
      </c>
      <c r="R940" t="s">
        <v>115</v>
      </c>
      <c r="S940" t="s">
        <v>418</v>
      </c>
    </row>
    <row r="941" spans="1:19" x14ac:dyDescent="0.3">
      <c r="A941" t="s">
        <v>1238</v>
      </c>
      <c r="B941">
        <v>70</v>
      </c>
      <c r="C941">
        <v>101</v>
      </c>
      <c r="D941">
        <v>73332</v>
      </c>
      <c r="E941" t="s">
        <v>408</v>
      </c>
      <c r="F941" t="s">
        <v>1239</v>
      </c>
      <c r="G941" t="s">
        <v>115</v>
      </c>
      <c r="H941" t="s">
        <v>417</v>
      </c>
      <c r="I941" t="s">
        <v>423</v>
      </c>
      <c r="J941">
        <v>286</v>
      </c>
      <c r="K941" t="s">
        <v>226</v>
      </c>
      <c r="L941" t="s">
        <v>69</v>
      </c>
      <c r="M941">
        <v>0</v>
      </c>
      <c r="N941" t="s">
        <v>954</v>
      </c>
      <c r="O941" t="s">
        <v>115</v>
      </c>
      <c r="P941" t="s">
        <v>418</v>
      </c>
      <c r="Q941" t="s">
        <v>954</v>
      </c>
      <c r="R941" t="s">
        <v>115</v>
      </c>
      <c r="S941" t="s">
        <v>418</v>
      </c>
    </row>
    <row r="942" spans="1:19" x14ac:dyDescent="0.3">
      <c r="A942" t="s">
        <v>1238</v>
      </c>
      <c r="B942">
        <v>70</v>
      </c>
      <c r="C942">
        <v>101</v>
      </c>
      <c r="D942">
        <v>73332</v>
      </c>
      <c r="E942" t="s">
        <v>408</v>
      </c>
      <c r="F942" t="s">
        <v>1239</v>
      </c>
      <c r="G942" t="s">
        <v>115</v>
      </c>
      <c r="H942" t="s">
        <v>417</v>
      </c>
      <c r="I942" t="s">
        <v>423</v>
      </c>
      <c r="J942">
        <v>293</v>
      </c>
      <c r="K942" t="s">
        <v>339</v>
      </c>
      <c r="L942" t="s">
        <v>79</v>
      </c>
      <c r="M942">
        <v>-0.25</v>
      </c>
      <c r="N942" t="s">
        <v>954</v>
      </c>
      <c r="O942" t="s">
        <v>115</v>
      </c>
      <c r="P942" t="s">
        <v>418</v>
      </c>
      <c r="Q942" t="s">
        <v>954</v>
      </c>
      <c r="R942" t="s">
        <v>115</v>
      </c>
      <c r="S942" t="s">
        <v>418</v>
      </c>
    </row>
    <row r="943" spans="1:19" x14ac:dyDescent="0.3">
      <c r="A943" t="s">
        <v>1238</v>
      </c>
      <c r="B943">
        <v>70</v>
      </c>
      <c r="C943">
        <v>101</v>
      </c>
      <c r="D943">
        <v>73332</v>
      </c>
      <c r="E943" t="s">
        <v>408</v>
      </c>
      <c r="F943" t="s">
        <v>1239</v>
      </c>
      <c r="G943" t="s">
        <v>115</v>
      </c>
      <c r="H943" t="s">
        <v>417</v>
      </c>
      <c r="I943" t="s">
        <v>423</v>
      </c>
      <c r="J943">
        <v>83</v>
      </c>
      <c r="K943" t="s">
        <v>231</v>
      </c>
      <c r="L943" t="s">
        <v>87</v>
      </c>
      <c r="M943">
        <v>0</v>
      </c>
      <c r="N943" t="s">
        <v>954</v>
      </c>
      <c r="O943" t="s">
        <v>115</v>
      </c>
      <c r="P943" t="s">
        <v>418</v>
      </c>
      <c r="Q943" t="s">
        <v>954</v>
      </c>
      <c r="R943" t="s">
        <v>115</v>
      </c>
      <c r="S943" t="s">
        <v>418</v>
      </c>
    </row>
    <row r="944" spans="1:19" x14ac:dyDescent="0.3">
      <c r="A944" t="s">
        <v>1238</v>
      </c>
      <c r="B944">
        <v>70</v>
      </c>
      <c r="C944">
        <v>101</v>
      </c>
      <c r="D944">
        <v>73332</v>
      </c>
      <c r="E944" t="s">
        <v>408</v>
      </c>
      <c r="F944" t="s">
        <v>1239</v>
      </c>
      <c r="G944" t="s">
        <v>115</v>
      </c>
      <c r="H944" t="s">
        <v>417</v>
      </c>
      <c r="I944" t="s">
        <v>423</v>
      </c>
      <c r="J944">
        <v>98</v>
      </c>
      <c r="K944" t="s">
        <v>234</v>
      </c>
      <c r="L944" t="s">
        <v>92</v>
      </c>
      <c r="M944">
        <v>0</v>
      </c>
      <c r="N944" t="s">
        <v>954</v>
      </c>
      <c r="O944" t="s">
        <v>115</v>
      </c>
      <c r="P944" t="s">
        <v>418</v>
      </c>
      <c r="Q944" t="s">
        <v>954</v>
      </c>
      <c r="R944" t="s">
        <v>115</v>
      </c>
      <c r="S944" t="s">
        <v>418</v>
      </c>
    </row>
    <row r="945" spans="1:19" x14ac:dyDescent="0.3">
      <c r="A945" t="s">
        <v>1238</v>
      </c>
      <c r="B945">
        <v>70</v>
      </c>
      <c r="C945">
        <v>101</v>
      </c>
      <c r="D945">
        <v>73332</v>
      </c>
      <c r="E945" t="s">
        <v>408</v>
      </c>
      <c r="F945" t="s">
        <v>1239</v>
      </c>
      <c r="G945" t="s">
        <v>115</v>
      </c>
      <c r="H945" t="s">
        <v>417</v>
      </c>
      <c r="I945" t="s">
        <v>423</v>
      </c>
      <c r="J945">
        <v>98</v>
      </c>
      <c r="K945" t="s">
        <v>288</v>
      </c>
      <c r="L945" t="s">
        <v>130</v>
      </c>
      <c r="M945">
        <v>0</v>
      </c>
      <c r="N945" t="s">
        <v>954</v>
      </c>
      <c r="O945" t="s">
        <v>115</v>
      </c>
      <c r="P945" t="s">
        <v>418</v>
      </c>
      <c r="Q945" t="s">
        <v>954</v>
      </c>
      <c r="R945" t="s">
        <v>115</v>
      </c>
      <c r="S945" t="s">
        <v>418</v>
      </c>
    </row>
    <row r="946" spans="1:19" x14ac:dyDescent="0.3">
      <c r="A946" t="s">
        <v>1238</v>
      </c>
      <c r="B946">
        <v>70</v>
      </c>
      <c r="C946">
        <v>101</v>
      </c>
      <c r="D946">
        <v>73332</v>
      </c>
      <c r="E946" t="s">
        <v>408</v>
      </c>
      <c r="F946" t="s">
        <v>1239</v>
      </c>
      <c r="G946" t="s">
        <v>115</v>
      </c>
      <c r="H946" t="s">
        <v>417</v>
      </c>
      <c r="I946" t="s">
        <v>423</v>
      </c>
      <c r="J946">
        <v>98</v>
      </c>
      <c r="K946" t="s">
        <v>216</v>
      </c>
      <c r="L946" t="s">
        <v>96</v>
      </c>
      <c r="M946">
        <v>0</v>
      </c>
      <c r="N946" t="s">
        <v>954</v>
      </c>
      <c r="O946" t="s">
        <v>115</v>
      </c>
      <c r="P946" t="s">
        <v>418</v>
      </c>
      <c r="Q946" t="s">
        <v>954</v>
      </c>
      <c r="R946" t="s">
        <v>115</v>
      </c>
      <c r="S946" t="s">
        <v>418</v>
      </c>
    </row>
    <row r="947" spans="1:19" x14ac:dyDescent="0.3">
      <c r="A947" t="s">
        <v>1240</v>
      </c>
      <c r="B947">
        <v>70</v>
      </c>
      <c r="C947">
        <v>101</v>
      </c>
      <c r="D947">
        <v>73359</v>
      </c>
      <c r="E947" t="s">
        <v>408</v>
      </c>
      <c r="F947" t="s">
        <v>1241</v>
      </c>
      <c r="G947" t="s">
        <v>112</v>
      </c>
      <c r="H947" t="s">
        <v>427</v>
      </c>
      <c r="I947" t="s">
        <v>423</v>
      </c>
      <c r="J947">
        <v>284</v>
      </c>
      <c r="K947" t="s">
        <v>242</v>
      </c>
      <c r="L947" t="s">
        <v>158</v>
      </c>
      <c r="M947">
        <v>0</v>
      </c>
      <c r="N947" t="s">
        <v>954</v>
      </c>
      <c r="O947" t="s">
        <v>112</v>
      </c>
      <c r="P947" t="s">
        <v>428</v>
      </c>
      <c r="Q947" t="s">
        <v>954</v>
      </c>
      <c r="R947" t="s">
        <v>112</v>
      </c>
      <c r="S947" t="s">
        <v>428</v>
      </c>
    </row>
    <row r="948" spans="1:19" x14ac:dyDescent="0.3">
      <c r="A948" t="s">
        <v>1240</v>
      </c>
      <c r="B948">
        <v>70</v>
      </c>
      <c r="C948">
        <v>101</v>
      </c>
      <c r="D948">
        <v>73359</v>
      </c>
      <c r="E948" t="s">
        <v>408</v>
      </c>
      <c r="F948" t="s">
        <v>1241</v>
      </c>
      <c r="G948" t="s">
        <v>112</v>
      </c>
      <c r="H948" t="s">
        <v>427</v>
      </c>
      <c r="I948" t="s">
        <v>315</v>
      </c>
      <c r="J948">
        <v>32</v>
      </c>
      <c r="K948" t="s">
        <v>254</v>
      </c>
      <c r="L948" t="s">
        <v>45</v>
      </c>
      <c r="M948">
        <v>0.5</v>
      </c>
      <c r="N948" t="s">
        <v>954</v>
      </c>
      <c r="O948" t="s">
        <v>112</v>
      </c>
      <c r="P948" t="s">
        <v>428</v>
      </c>
      <c r="Q948" t="s">
        <v>954</v>
      </c>
      <c r="R948" t="s">
        <v>112</v>
      </c>
      <c r="S948" t="s">
        <v>428</v>
      </c>
    </row>
    <row r="949" spans="1:19" x14ac:dyDescent="0.3">
      <c r="A949" t="s">
        <v>1240</v>
      </c>
      <c r="B949">
        <v>70</v>
      </c>
      <c r="C949">
        <v>101</v>
      </c>
      <c r="D949">
        <v>73359</v>
      </c>
      <c r="E949" t="s">
        <v>408</v>
      </c>
      <c r="F949" t="s">
        <v>1241</v>
      </c>
      <c r="G949" t="s">
        <v>112</v>
      </c>
      <c r="H949" t="s">
        <v>427</v>
      </c>
      <c r="I949" t="s">
        <v>315</v>
      </c>
      <c r="J949">
        <v>33</v>
      </c>
      <c r="K949" t="s">
        <v>255</v>
      </c>
      <c r="L949" t="s">
        <v>51</v>
      </c>
      <c r="M949">
        <v>0.25</v>
      </c>
      <c r="N949" t="s">
        <v>954</v>
      </c>
      <c r="O949" t="s">
        <v>112</v>
      </c>
      <c r="P949" t="s">
        <v>428</v>
      </c>
      <c r="Q949" t="s">
        <v>954</v>
      </c>
      <c r="R949" t="s">
        <v>112</v>
      </c>
      <c r="S949" t="s">
        <v>428</v>
      </c>
    </row>
    <row r="950" spans="1:19" x14ac:dyDescent="0.3">
      <c r="A950" t="s">
        <v>1240</v>
      </c>
      <c r="B950">
        <v>70</v>
      </c>
      <c r="C950">
        <v>101</v>
      </c>
      <c r="D950">
        <v>73359</v>
      </c>
      <c r="E950" t="s">
        <v>408</v>
      </c>
      <c r="F950" t="s">
        <v>1241</v>
      </c>
      <c r="G950" t="s">
        <v>112</v>
      </c>
      <c r="H950" t="s">
        <v>427</v>
      </c>
      <c r="I950" t="s">
        <v>315</v>
      </c>
      <c r="J950">
        <v>35</v>
      </c>
      <c r="K950" t="s">
        <v>245</v>
      </c>
      <c r="L950" t="s">
        <v>59</v>
      </c>
      <c r="M950">
        <v>0.5</v>
      </c>
      <c r="N950" t="s">
        <v>954</v>
      </c>
      <c r="O950" t="s">
        <v>112</v>
      </c>
      <c r="P950" t="s">
        <v>428</v>
      </c>
      <c r="Q950" t="s">
        <v>954</v>
      </c>
      <c r="R950" t="s">
        <v>112</v>
      </c>
      <c r="S950" t="s">
        <v>428</v>
      </c>
    </row>
    <row r="951" spans="1:19" x14ac:dyDescent="0.3">
      <c r="A951" t="s">
        <v>1240</v>
      </c>
      <c r="B951">
        <v>70</v>
      </c>
      <c r="C951">
        <v>101</v>
      </c>
      <c r="D951">
        <v>73359</v>
      </c>
      <c r="E951" t="s">
        <v>408</v>
      </c>
      <c r="F951" t="s">
        <v>1241</v>
      </c>
      <c r="G951" t="s">
        <v>112</v>
      </c>
      <c r="H951" t="s">
        <v>427</v>
      </c>
      <c r="I951" t="s">
        <v>422</v>
      </c>
      <c r="J951">
        <v>289</v>
      </c>
      <c r="K951" t="s">
        <v>280</v>
      </c>
      <c r="L951" t="s">
        <v>65</v>
      </c>
      <c r="M951">
        <v>0</v>
      </c>
      <c r="N951" t="s">
        <v>954</v>
      </c>
      <c r="O951" t="s">
        <v>112</v>
      </c>
      <c r="P951" t="s">
        <v>428</v>
      </c>
      <c r="Q951" t="s">
        <v>954</v>
      </c>
      <c r="R951" t="s">
        <v>112</v>
      </c>
      <c r="S951" t="s">
        <v>428</v>
      </c>
    </row>
    <row r="952" spans="1:19" x14ac:dyDescent="0.3">
      <c r="A952" t="s">
        <v>1240</v>
      </c>
      <c r="B952">
        <v>70</v>
      </c>
      <c r="C952">
        <v>101</v>
      </c>
      <c r="D952">
        <v>73359</v>
      </c>
      <c r="E952" t="s">
        <v>408</v>
      </c>
      <c r="F952" t="s">
        <v>1241</v>
      </c>
      <c r="G952" t="s">
        <v>112</v>
      </c>
      <c r="H952" t="s">
        <v>427</v>
      </c>
      <c r="I952" t="s">
        <v>423</v>
      </c>
      <c r="J952">
        <v>286</v>
      </c>
      <c r="K952" t="s">
        <v>230</v>
      </c>
      <c r="L952" t="s">
        <v>150</v>
      </c>
      <c r="M952">
        <v>0</v>
      </c>
      <c r="N952" t="s">
        <v>954</v>
      </c>
      <c r="O952" t="s">
        <v>112</v>
      </c>
      <c r="P952" t="s">
        <v>428</v>
      </c>
      <c r="Q952" t="s">
        <v>954</v>
      </c>
      <c r="R952" t="s">
        <v>112</v>
      </c>
      <c r="S952" t="s">
        <v>428</v>
      </c>
    </row>
    <row r="953" spans="1:19" x14ac:dyDescent="0.3">
      <c r="A953" t="s">
        <v>1242</v>
      </c>
      <c r="B953">
        <v>70</v>
      </c>
      <c r="C953">
        <v>101</v>
      </c>
      <c r="D953">
        <v>73383</v>
      </c>
      <c r="E953" t="s">
        <v>408</v>
      </c>
      <c r="F953" t="s">
        <v>1243</v>
      </c>
      <c r="G953" t="s">
        <v>114</v>
      </c>
      <c r="H953" t="s">
        <v>432</v>
      </c>
      <c r="I953" t="s">
        <v>315</v>
      </c>
      <c r="J953">
        <v>33</v>
      </c>
      <c r="K953" t="s">
        <v>320</v>
      </c>
      <c r="L953" t="s">
        <v>50</v>
      </c>
      <c r="M953">
        <v>0.25</v>
      </c>
      <c r="N953" t="s">
        <v>954</v>
      </c>
      <c r="O953" t="s">
        <v>114</v>
      </c>
      <c r="P953" t="s">
        <v>315</v>
      </c>
      <c r="Q953" t="s">
        <v>954</v>
      </c>
      <c r="R953" t="s">
        <v>114</v>
      </c>
      <c r="S953" t="s">
        <v>315</v>
      </c>
    </row>
    <row r="954" spans="1:19" x14ac:dyDescent="0.3">
      <c r="A954" t="s">
        <v>1242</v>
      </c>
      <c r="B954">
        <v>70</v>
      </c>
      <c r="C954">
        <v>101</v>
      </c>
      <c r="D954">
        <v>73383</v>
      </c>
      <c r="E954" t="s">
        <v>408</v>
      </c>
      <c r="F954" t="s">
        <v>1243</v>
      </c>
      <c r="G954" t="s">
        <v>114</v>
      </c>
      <c r="H954" t="s">
        <v>432</v>
      </c>
      <c r="I954" t="s">
        <v>315</v>
      </c>
      <c r="J954">
        <v>35</v>
      </c>
      <c r="K954" t="s">
        <v>321</v>
      </c>
      <c r="L954" t="s">
        <v>58</v>
      </c>
      <c r="M954">
        <v>0.25</v>
      </c>
      <c r="N954" t="s">
        <v>954</v>
      </c>
      <c r="O954" t="s">
        <v>114</v>
      </c>
      <c r="P954" t="s">
        <v>315</v>
      </c>
      <c r="Q954" t="s">
        <v>954</v>
      </c>
      <c r="R954" t="s">
        <v>114</v>
      </c>
      <c r="S954" t="s">
        <v>315</v>
      </c>
    </row>
    <row r="955" spans="1:19" x14ac:dyDescent="0.3">
      <c r="A955" t="s">
        <v>1244</v>
      </c>
      <c r="B955">
        <v>70</v>
      </c>
      <c r="C955">
        <v>101</v>
      </c>
      <c r="D955">
        <v>73393</v>
      </c>
      <c r="E955" t="s">
        <v>408</v>
      </c>
      <c r="F955" t="s">
        <v>1245</v>
      </c>
      <c r="G955" t="s">
        <v>116</v>
      </c>
      <c r="H955" t="s">
        <v>430</v>
      </c>
      <c r="I955" t="s">
        <v>423</v>
      </c>
      <c r="J955">
        <v>292</v>
      </c>
      <c r="K955" t="s">
        <v>800</v>
      </c>
      <c r="L955" t="s">
        <v>801</v>
      </c>
      <c r="M955">
        <v>0</v>
      </c>
      <c r="N955" t="s">
        <v>954</v>
      </c>
      <c r="O955" t="s">
        <v>116</v>
      </c>
      <c r="P955" t="s">
        <v>422</v>
      </c>
      <c r="Q955" t="s">
        <v>954</v>
      </c>
      <c r="R955" t="s">
        <v>116</v>
      </c>
      <c r="S955" t="s">
        <v>422</v>
      </c>
    </row>
    <row r="956" spans="1:19" x14ac:dyDescent="0.3">
      <c r="A956" t="s">
        <v>1244</v>
      </c>
      <c r="B956">
        <v>70</v>
      </c>
      <c r="C956">
        <v>101</v>
      </c>
      <c r="D956">
        <v>73393</v>
      </c>
      <c r="E956" t="s">
        <v>408</v>
      </c>
      <c r="F956" t="s">
        <v>1245</v>
      </c>
      <c r="G956" t="s">
        <v>116</v>
      </c>
      <c r="H956" t="s">
        <v>430</v>
      </c>
      <c r="I956" t="s">
        <v>315</v>
      </c>
      <c r="J956">
        <v>32</v>
      </c>
      <c r="K956" t="s">
        <v>219</v>
      </c>
      <c r="L956" t="s">
        <v>43</v>
      </c>
      <c r="M956">
        <v>0.75</v>
      </c>
      <c r="N956" t="s">
        <v>954</v>
      </c>
      <c r="O956" t="s">
        <v>116</v>
      </c>
      <c r="P956" t="s">
        <v>422</v>
      </c>
      <c r="Q956" t="s">
        <v>954</v>
      </c>
      <c r="R956" t="s">
        <v>116</v>
      </c>
      <c r="S956" t="s">
        <v>422</v>
      </c>
    </row>
    <row r="957" spans="1:19" x14ac:dyDescent="0.3">
      <c r="A957" t="s">
        <v>1244</v>
      </c>
      <c r="B957">
        <v>70</v>
      </c>
      <c r="C957">
        <v>101</v>
      </c>
      <c r="D957">
        <v>73393</v>
      </c>
      <c r="E957" t="s">
        <v>408</v>
      </c>
      <c r="F957" t="s">
        <v>1245</v>
      </c>
      <c r="G957" t="s">
        <v>116</v>
      </c>
      <c r="H957" t="s">
        <v>430</v>
      </c>
      <c r="I957" t="s">
        <v>423</v>
      </c>
      <c r="J957">
        <v>286</v>
      </c>
      <c r="K957" t="s">
        <v>466</v>
      </c>
      <c r="L957" t="s">
        <v>467</v>
      </c>
      <c r="M957">
        <v>0</v>
      </c>
      <c r="N957" t="s">
        <v>954</v>
      </c>
      <c r="O957" t="s">
        <v>116</v>
      </c>
      <c r="P957" t="s">
        <v>422</v>
      </c>
      <c r="Q957" t="s">
        <v>954</v>
      </c>
      <c r="R957" t="s">
        <v>116</v>
      </c>
      <c r="S957" t="s">
        <v>422</v>
      </c>
    </row>
    <row r="958" spans="1:19" x14ac:dyDescent="0.3">
      <c r="A958" t="s">
        <v>1246</v>
      </c>
      <c r="B958">
        <v>70</v>
      </c>
      <c r="C958">
        <v>101</v>
      </c>
      <c r="D958">
        <v>73420</v>
      </c>
      <c r="E958" t="s">
        <v>408</v>
      </c>
      <c r="F958" t="s">
        <v>1247</v>
      </c>
      <c r="G958" t="s">
        <v>113</v>
      </c>
      <c r="H958" t="s">
        <v>409</v>
      </c>
      <c r="I958" t="s">
        <v>422</v>
      </c>
      <c r="J958">
        <v>50</v>
      </c>
      <c r="K958" t="s">
        <v>212</v>
      </c>
      <c r="L958" t="s">
        <v>11</v>
      </c>
      <c r="M958">
        <v>2</v>
      </c>
      <c r="N958" t="s">
        <v>954</v>
      </c>
      <c r="O958" t="s">
        <v>113</v>
      </c>
      <c r="P958" t="s">
        <v>380</v>
      </c>
      <c r="Q958" t="s">
        <v>954</v>
      </c>
      <c r="R958" t="s">
        <v>113</v>
      </c>
      <c r="S958" t="s">
        <v>380</v>
      </c>
    </row>
    <row r="959" spans="1:19" x14ac:dyDescent="0.3">
      <c r="A959" t="s">
        <v>1246</v>
      </c>
      <c r="B959">
        <v>70</v>
      </c>
      <c r="C959">
        <v>101</v>
      </c>
      <c r="D959">
        <v>73420</v>
      </c>
      <c r="E959" t="s">
        <v>408</v>
      </c>
      <c r="F959" t="s">
        <v>1247</v>
      </c>
      <c r="G959" t="s">
        <v>113</v>
      </c>
      <c r="H959" t="s">
        <v>409</v>
      </c>
      <c r="I959" t="s">
        <v>422</v>
      </c>
      <c r="J959">
        <v>12</v>
      </c>
      <c r="K959" t="s">
        <v>774</v>
      </c>
      <c r="L959" t="s">
        <v>775</v>
      </c>
      <c r="M959">
        <v>0</v>
      </c>
      <c r="N959" t="s">
        <v>954</v>
      </c>
      <c r="O959" t="s">
        <v>113</v>
      </c>
      <c r="P959" t="s">
        <v>380</v>
      </c>
      <c r="Q959" t="s">
        <v>954</v>
      </c>
      <c r="R959" t="s">
        <v>113</v>
      </c>
      <c r="S959" t="s">
        <v>380</v>
      </c>
    </row>
    <row r="960" spans="1:19" x14ac:dyDescent="0.3">
      <c r="A960" t="s">
        <v>1246</v>
      </c>
      <c r="B960">
        <v>70</v>
      </c>
      <c r="C960">
        <v>101</v>
      </c>
      <c r="D960">
        <v>73420</v>
      </c>
      <c r="E960" t="s">
        <v>408</v>
      </c>
      <c r="F960" t="s">
        <v>1247</v>
      </c>
      <c r="G960" t="s">
        <v>113</v>
      </c>
      <c r="H960" t="s">
        <v>409</v>
      </c>
      <c r="I960" t="s">
        <v>422</v>
      </c>
      <c r="J960">
        <v>12</v>
      </c>
      <c r="K960" t="s">
        <v>388</v>
      </c>
      <c r="L960" t="s">
        <v>16</v>
      </c>
      <c r="M960">
        <v>0</v>
      </c>
      <c r="N960" t="s">
        <v>954</v>
      </c>
      <c r="O960" t="s">
        <v>113</v>
      </c>
      <c r="P960" t="s">
        <v>380</v>
      </c>
      <c r="Q960" t="s">
        <v>954</v>
      </c>
      <c r="R960" t="s">
        <v>113</v>
      </c>
      <c r="S960" t="s">
        <v>380</v>
      </c>
    </row>
    <row r="961" spans="1:19" x14ac:dyDescent="0.3">
      <c r="A961" t="s">
        <v>1246</v>
      </c>
      <c r="B961">
        <v>70</v>
      </c>
      <c r="C961">
        <v>101</v>
      </c>
      <c r="D961">
        <v>73420</v>
      </c>
      <c r="E961" t="s">
        <v>408</v>
      </c>
      <c r="F961" t="s">
        <v>1247</v>
      </c>
      <c r="G961" t="s">
        <v>113</v>
      </c>
      <c r="H961" t="s">
        <v>409</v>
      </c>
      <c r="I961" t="s">
        <v>422</v>
      </c>
      <c r="J961">
        <v>12</v>
      </c>
      <c r="K961" t="s">
        <v>525</v>
      </c>
      <c r="L961" t="s">
        <v>526</v>
      </c>
      <c r="M961">
        <v>0</v>
      </c>
      <c r="N961" t="s">
        <v>954</v>
      </c>
      <c r="O961" t="s">
        <v>113</v>
      </c>
      <c r="P961" t="s">
        <v>380</v>
      </c>
      <c r="Q961" t="s">
        <v>954</v>
      </c>
      <c r="R961" t="s">
        <v>113</v>
      </c>
      <c r="S961" t="s">
        <v>380</v>
      </c>
    </row>
    <row r="962" spans="1:19" x14ac:dyDescent="0.3">
      <c r="A962" t="s">
        <v>1246</v>
      </c>
      <c r="B962">
        <v>70</v>
      </c>
      <c r="C962">
        <v>101</v>
      </c>
      <c r="D962">
        <v>73420</v>
      </c>
      <c r="E962" t="s">
        <v>408</v>
      </c>
      <c r="F962" t="s">
        <v>1247</v>
      </c>
      <c r="G962" t="s">
        <v>113</v>
      </c>
      <c r="H962" t="s">
        <v>409</v>
      </c>
      <c r="I962" t="s">
        <v>422</v>
      </c>
      <c r="J962">
        <v>14</v>
      </c>
      <c r="K962" t="s">
        <v>371</v>
      </c>
      <c r="L962" t="s">
        <v>19</v>
      </c>
      <c r="M962">
        <v>0</v>
      </c>
      <c r="N962" t="s">
        <v>954</v>
      </c>
      <c r="O962" t="s">
        <v>113</v>
      </c>
      <c r="P962" t="s">
        <v>380</v>
      </c>
      <c r="Q962" t="s">
        <v>954</v>
      </c>
      <c r="R962" t="s">
        <v>113</v>
      </c>
      <c r="S962" t="s">
        <v>380</v>
      </c>
    </row>
    <row r="963" spans="1:19" x14ac:dyDescent="0.3">
      <c r="A963" t="s">
        <v>1246</v>
      </c>
      <c r="B963">
        <v>70</v>
      </c>
      <c r="C963">
        <v>101</v>
      </c>
      <c r="D963">
        <v>73420</v>
      </c>
      <c r="E963" t="s">
        <v>408</v>
      </c>
      <c r="F963" t="s">
        <v>1247</v>
      </c>
      <c r="G963" t="s">
        <v>113</v>
      </c>
      <c r="H963" t="s">
        <v>409</v>
      </c>
      <c r="I963" t="s">
        <v>422</v>
      </c>
      <c r="J963">
        <v>14</v>
      </c>
      <c r="K963" t="s">
        <v>279</v>
      </c>
      <c r="L963" t="s">
        <v>20</v>
      </c>
      <c r="M963">
        <v>0</v>
      </c>
      <c r="N963" t="s">
        <v>954</v>
      </c>
      <c r="O963" t="s">
        <v>113</v>
      </c>
      <c r="P963" t="s">
        <v>380</v>
      </c>
      <c r="Q963" t="s">
        <v>954</v>
      </c>
      <c r="R963" t="s">
        <v>113</v>
      </c>
      <c r="S963" t="s">
        <v>380</v>
      </c>
    </row>
    <row r="964" spans="1:19" x14ac:dyDescent="0.3">
      <c r="A964" t="s">
        <v>1246</v>
      </c>
      <c r="B964">
        <v>70</v>
      </c>
      <c r="C964">
        <v>101</v>
      </c>
      <c r="D964">
        <v>73420</v>
      </c>
      <c r="E964" t="s">
        <v>408</v>
      </c>
      <c r="F964" t="s">
        <v>1247</v>
      </c>
      <c r="G964" t="s">
        <v>113</v>
      </c>
      <c r="H964" t="s">
        <v>409</v>
      </c>
      <c r="I964" t="s">
        <v>422</v>
      </c>
      <c r="J964">
        <v>14</v>
      </c>
      <c r="K964" t="s">
        <v>386</v>
      </c>
      <c r="L964" t="s">
        <v>21</v>
      </c>
      <c r="M964">
        <v>0</v>
      </c>
      <c r="N964" t="s">
        <v>954</v>
      </c>
      <c r="O964" t="s">
        <v>113</v>
      </c>
      <c r="P964" t="s">
        <v>380</v>
      </c>
      <c r="Q964" t="s">
        <v>954</v>
      </c>
      <c r="R964" t="s">
        <v>113</v>
      </c>
      <c r="S964" t="s">
        <v>380</v>
      </c>
    </row>
    <row r="965" spans="1:19" x14ac:dyDescent="0.3">
      <c r="A965" t="s">
        <v>1246</v>
      </c>
      <c r="B965">
        <v>70</v>
      </c>
      <c r="C965">
        <v>101</v>
      </c>
      <c r="D965">
        <v>73420</v>
      </c>
      <c r="E965" t="s">
        <v>408</v>
      </c>
      <c r="F965" t="s">
        <v>1247</v>
      </c>
      <c r="G965" t="s">
        <v>113</v>
      </c>
      <c r="H965" t="s">
        <v>409</v>
      </c>
      <c r="I965" t="s">
        <v>113</v>
      </c>
      <c r="J965">
        <v>4</v>
      </c>
      <c r="K965" t="s">
        <v>259</v>
      </c>
      <c r="L965" t="s">
        <v>22</v>
      </c>
      <c r="M965">
        <v>125</v>
      </c>
      <c r="N965" t="s">
        <v>954</v>
      </c>
      <c r="O965" t="s">
        <v>113</v>
      </c>
      <c r="P965" t="s">
        <v>380</v>
      </c>
      <c r="Q965" t="s">
        <v>954</v>
      </c>
      <c r="R965" t="s">
        <v>113</v>
      </c>
      <c r="S965" t="s">
        <v>380</v>
      </c>
    </row>
    <row r="966" spans="1:19" x14ac:dyDescent="0.3">
      <c r="A966" t="s">
        <v>1246</v>
      </c>
      <c r="B966">
        <v>70</v>
      </c>
      <c r="C966">
        <v>101</v>
      </c>
      <c r="D966">
        <v>73420</v>
      </c>
      <c r="E966" t="s">
        <v>408</v>
      </c>
      <c r="F966" t="s">
        <v>1247</v>
      </c>
      <c r="G966" t="s">
        <v>113</v>
      </c>
      <c r="H966" t="s">
        <v>409</v>
      </c>
      <c r="I966" t="s">
        <v>423</v>
      </c>
      <c r="J966">
        <v>284</v>
      </c>
      <c r="K966" t="s">
        <v>533</v>
      </c>
      <c r="L966" t="s">
        <v>534</v>
      </c>
      <c r="M966">
        <v>0</v>
      </c>
      <c r="N966" t="s">
        <v>954</v>
      </c>
      <c r="O966" t="s">
        <v>113</v>
      </c>
      <c r="P966" t="s">
        <v>380</v>
      </c>
      <c r="Q966" t="s">
        <v>954</v>
      </c>
      <c r="R966" t="s">
        <v>113</v>
      </c>
      <c r="S966" t="s">
        <v>380</v>
      </c>
    </row>
    <row r="967" spans="1:19" x14ac:dyDescent="0.3">
      <c r="A967" t="s">
        <v>1246</v>
      </c>
      <c r="B967">
        <v>70</v>
      </c>
      <c r="C967">
        <v>101</v>
      </c>
      <c r="D967">
        <v>73420</v>
      </c>
      <c r="E967" t="s">
        <v>408</v>
      </c>
      <c r="F967" t="s">
        <v>1247</v>
      </c>
      <c r="G967" t="s">
        <v>113</v>
      </c>
      <c r="H967" t="s">
        <v>409</v>
      </c>
      <c r="I967" t="s">
        <v>423</v>
      </c>
      <c r="J967">
        <v>284</v>
      </c>
      <c r="K967" t="s">
        <v>242</v>
      </c>
      <c r="L967" t="s">
        <v>158</v>
      </c>
      <c r="M967">
        <v>0</v>
      </c>
      <c r="N967" t="s">
        <v>954</v>
      </c>
      <c r="O967" t="s">
        <v>113</v>
      </c>
      <c r="P967" t="s">
        <v>380</v>
      </c>
      <c r="Q967" t="s">
        <v>954</v>
      </c>
      <c r="R967" t="s">
        <v>113</v>
      </c>
      <c r="S967" t="s">
        <v>380</v>
      </c>
    </row>
    <row r="968" spans="1:19" x14ac:dyDescent="0.3">
      <c r="A968" t="s">
        <v>1246</v>
      </c>
      <c r="B968">
        <v>70</v>
      </c>
      <c r="C968">
        <v>101</v>
      </c>
      <c r="D968">
        <v>73420</v>
      </c>
      <c r="E968" t="s">
        <v>408</v>
      </c>
      <c r="F968" t="s">
        <v>1247</v>
      </c>
      <c r="G968" t="s">
        <v>113</v>
      </c>
      <c r="H968" t="s">
        <v>409</v>
      </c>
      <c r="I968" t="s">
        <v>315</v>
      </c>
      <c r="J968">
        <v>33</v>
      </c>
      <c r="K968" t="s">
        <v>763</v>
      </c>
      <c r="L968" t="s">
        <v>764</v>
      </c>
      <c r="M968">
        <v>1</v>
      </c>
      <c r="N968" t="s">
        <v>954</v>
      </c>
      <c r="O968" t="s">
        <v>113</v>
      </c>
      <c r="P968" t="s">
        <v>380</v>
      </c>
      <c r="Q968" t="s">
        <v>954</v>
      </c>
      <c r="R968" t="s">
        <v>113</v>
      </c>
      <c r="S968" t="s">
        <v>380</v>
      </c>
    </row>
    <row r="969" spans="1:19" x14ac:dyDescent="0.3">
      <c r="A969" t="s">
        <v>1246</v>
      </c>
      <c r="B969">
        <v>70</v>
      </c>
      <c r="C969">
        <v>101</v>
      </c>
      <c r="D969">
        <v>73420</v>
      </c>
      <c r="E969" t="s">
        <v>408</v>
      </c>
      <c r="F969" t="s">
        <v>1247</v>
      </c>
      <c r="G969" t="s">
        <v>113</v>
      </c>
      <c r="H969" t="s">
        <v>409</v>
      </c>
      <c r="I969" t="s">
        <v>315</v>
      </c>
      <c r="J969">
        <v>33</v>
      </c>
      <c r="K969" t="s">
        <v>320</v>
      </c>
      <c r="L969" t="s">
        <v>50</v>
      </c>
      <c r="M969">
        <v>1</v>
      </c>
      <c r="N969" t="s">
        <v>954</v>
      </c>
      <c r="O969" t="s">
        <v>113</v>
      </c>
      <c r="P969" t="s">
        <v>380</v>
      </c>
      <c r="Q969" t="s">
        <v>954</v>
      </c>
      <c r="R969" t="s">
        <v>113</v>
      </c>
      <c r="S969" t="s">
        <v>380</v>
      </c>
    </row>
    <row r="970" spans="1:19" x14ac:dyDescent="0.3">
      <c r="A970" t="s">
        <v>1248</v>
      </c>
      <c r="B970">
        <v>70</v>
      </c>
      <c r="C970">
        <v>101</v>
      </c>
      <c r="D970">
        <v>73426</v>
      </c>
      <c r="E970" t="s">
        <v>408</v>
      </c>
      <c r="F970" t="s">
        <v>1249</v>
      </c>
      <c r="G970" t="s">
        <v>115</v>
      </c>
      <c r="H970" t="s">
        <v>433</v>
      </c>
      <c r="I970" t="s">
        <v>424</v>
      </c>
      <c r="J970">
        <v>39</v>
      </c>
      <c r="K970" t="s">
        <v>243</v>
      </c>
      <c r="L970" t="s">
        <v>147</v>
      </c>
      <c r="M970">
        <v>0</v>
      </c>
      <c r="N970" t="s">
        <v>954</v>
      </c>
      <c r="O970" t="s">
        <v>115</v>
      </c>
      <c r="P970" t="s">
        <v>315</v>
      </c>
      <c r="Q970" t="s">
        <v>954</v>
      </c>
      <c r="R970" t="s">
        <v>115</v>
      </c>
      <c r="S970" t="s">
        <v>315</v>
      </c>
    </row>
    <row r="971" spans="1:19" x14ac:dyDescent="0.3">
      <c r="A971" t="s">
        <v>1248</v>
      </c>
      <c r="B971">
        <v>70</v>
      </c>
      <c r="C971">
        <v>101</v>
      </c>
      <c r="D971">
        <v>73426</v>
      </c>
      <c r="E971" t="s">
        <v>408</v>
      </c>
      <c r="F971" t="s">
        <v>1249</v>
      </c>
      <c r="G971" t="s">
        <v>115</v>
      </c>
      <c r="H971" t="s">
        <v>432</v>
      </c>
      <c r="I971" t="s">
        <v>315</v>
      </c>
      <c r="J971">
        <v>33</v>
      </c>
      <c r="K971" t="s">
        <v>211</v>
      </c>
      <c r="L971" t="s">
        <v>49</v>
      </c>
      <c r="M971">
        <v>0</v>
      </c>
      <c r="N971" t="s">
        <v>954</v>
      </c>
      <c r="O971" t="s">
        <v>115</v>
      </c>
      <c r="P971" t="s">
        <v>315</v>
      </c>
      <c r="Q971" t="s">
        <v>954</v>
      </c>
      <c r="R971" t="s">
        <v>115</v>
      </c>
      <c r="S971" t="s">
        <v>315</v>
      </c>
    </row>
    <row r="972" spans="1:19" x14ac:dyDescent="0.3">
      <c r="A972" t="s">
        <v>1248</v>
      </c>
      <c r="B972">
        <v>70</v>
      </c>
      <c r="C972">
        <v>101</v>
      </c>
      <c r="D972">
        <v>73426</v>
      </c>
      <c r="E972" t="s">
        <v>408</v>
      </c>
      <c r="F972" t="s">
        <v>1249</v>
      </c>
      <c r="G972" t="s">
        <v>115</v>
      </c>
      <c r="H972" t="s">
        <v>432</v>
      </c>
      <c r="I972" t="s">
        <v>423</v>
      </c>
      <c r="J972">
        <v>98</v>
      </c>
      <c r="K972" t="s">
        <v>274</v>
      </c>
      <c r="L972" t="s">
        <v>160</v>
      </c>
      <c r="M972">
        <v>0</v>
      </c>
      <c r="N972" t="s">
        <v>954</v>
      </c>
      <c r="O972" t="s">
        <v>115</v>
      </c>
      <c r="P972" t="s">
        <v>315</v>
      </c>
      <c r="Q972" t="s">
        <v>954</v>
      </c>
      <c r="R972" t="s">
        <v>115</v>
      </c>
      <c r="S972" t="s">
        <v>315</v>
      </c>
    </row>
    <row r="973" spans="1:19" x14ac:dyDescent="0.3">
      <c r="A973" t="s">
        <v>1248</v>
      </c>
      <c r="B973">
        <v>70</v>
      </c>
      <c r="C973">
        <v>101</v>
      </c>
      <c r="D973">
        <v>73426</v>
      </c>
      <c r="E973" t="s">
        <v>408</v>
      </c>
      <c r="F973" t="s">
        <v>1249</v>
      </c>
      <c r="G973" t="s">
        <v>115</v>
      </c>
      <c r="H973" t="s">
        <v>432</v>
      </c>
      <c r="I973" t="s">
        <v>423</v>
      </c>
      <c r="J973">
        <v>98</v>
      </c>
      <c r="K973" t="s">
        <v>216</v>
      </c>
      <c r="L973" t="s">
        <v>96</v>
      </c>
      <c r="M973">
        <v>0</v>
      </c>
      <c r="N973" t="s">
        <v>954</v>
      </c>
      <c r="O973" t="s">
        <v>115</v>
      </c>
      <c r="P973" t="s">
        <v>315</v>
      </c>
      <c r="Q973" t="s">
        <v>954</v>
      </c>
      <c r="R973" t="s">
        <v>115</v>
      </c>
      <c r="S973" t="s">
        <v>315</v>
      </c>
    </row>
    <row r="974" spans="1:19" x14ac:dyDescent="0.3">
      <c r="A974" t="s">
        <v>1250</v>
      </c>
      <c r="B974">
        <v>70</v>
      </c>
      <c r="C974">
        <v>101</v>
      </c>
      <c r="D974">
        <v>73431</v>
      </c>
      <c r="E974" t="s">
        <v>412</v>
      </c>
      <c r="F974" t="s">
        <v>1251</v>
      </c>
      <c r="G974" t="s">
        <v>112</v>
      </c>
      <c r="H974" t="s">
        <v>421</v>
      </c>
      <c r="I974" t="s">
        <v>315</v>
      </c>
      <c r="J974">
        <v>32</v>
      </c>
      <c r="K974" t="s">
        <v>554</v>
      </c>
      <c r="L974" t="s">
        <v>555</v>
      </c>
      <c r="M974">
        <v>1.25</v>
      </c>
      <c r="N974" t="s">
        <v>954</v>
      </c>
      <c r="O974" t="s">
        <v>112</v>
      </c>
      <c r="P974" t="s">
        <v>384</v>
      </c>
      <c r="Q974" t="s">
        <v>954</v>
      </c>
      <c r="R974" t="s">
        <v>112</v>
      </c>
      <c r="S974" t="s">
        <v>384</v>
      </c>
    </row>
    <row r="975" spans="1:19" x14ac:dyDescent="0.3">
      <c r="A975" t="s">
        <v>1250</v>
      </c>
      <c r="B975">
        <v>70</v>
      </c>
      <c r="C975">
        <v>101</v>
      </c>
      <c r="D975">
        <v>73431</v>
      </c>
      <c r="E975" t="s">
        <v>412</v>
      </c>
      <c r="F975" t="s">
        <v>1251</v>
      </c>
      <c r="G975" t="s">
        <v>112</v>
      </c>
      <c r="H975" t="s">
        <v>421</v>
      </c>
      <c r="I975" t="s">
        <v>315</v>
      </c>
      <c r="J975">
        <v>33</v>
      </c>
      <c r="K975" t="s">
        <v>556</v>
      </c>
      <c r="L975" t="s">
        <v>557</v>
      </c>
      <c r="M975">
        <v>0.5</v>
      </c>
      <c r="N975" t="s">
        <v>954</v>
      </c>
      <c r="O975" t="s">
        <v>112</v>
      </c>
      <c r="P975" t="s">
        <v>384</v>
      </c>
      <c r="Q975" t="s">
        <v>954</v>
      </c>
      <c r="R975" t="s">
        <v>112</v>
      </c>
      <c r="S975" t="s">
        <v>384</v>
      </c>
    </row>
    <row r="976" spans="1:19" x14ac:dyDescent="0.3">
      <c r="A976" t="s">
        <v>1252</v>
      </c>
      <c r="B976">
        <v>70</v>
      </c>
      <c r="C976">
        <v>101</v>
      </c>
      <c r="D976">
        <v>73431</v>
      </c>
      <c r="E976" t="s">
        <v>416</v>
      </c>
      <c r="F976" t="s">
        <v>1253</v>
      </c>
      <c r="G976" t="s">
        <v>114</v>
      </c>
      <c r="H976" t="s">
        <v>421</v>
      </c>
      <c r="I976" t="s">
        <v>315</v>
      </c>
      <c r="J976">
        <v>32</v>
      </c>
      <c r="K976" t="s">
        <v>219</v>
      </c>
      <c r="L976" t="s">
        <v>43</v>
      </c>
      <c r="M976">
        <v>0.25</v>
      </c>
      <c r="N976" t="s">
        <v>954</v>
      </c>
      <c r="O976" t="s">
        <v>114</v>
      </c>
      <c r="P976" t="s">
        <v>384</v>
      </c>
      <c r="Q976" t="s">
        <v>954</v>
      </c>
      <c r="R976" t="s">
        <v>114</v>
      </c>
      <c r="S976" t="s">
        <v>384</v>
      </c>
    </row>
    <row r="977" spans="1:19" x14ac:dyDescent="0.3">
      <c r="A977" t="s">
        <v>1252</v>
      </c>
      <c r="B977">
        <v>70</v>
      </c>
      <c r="C977">
        <v>101</v>
      </c>
      <c r="D977">
        <v>73431</v>
      </c>
      <c r="E977" t="s">
        <v>416</v>
      </c>
      <c r="F977" t="s">
        <v>1253</v>
      </c>
      <c r="G977" t="s">
        <v>114</v>
      </c>
      <c r="H977" t="s">
        <v>421</v>
      </c>
      <c r="I977" t="s">
        <v>315</v>
      </c>
      <c r="J977">
        <v>33</v>
      </c>
      <c r="K977" t="s">
        <v>211</v>
      </c>
      <c r="L977" t="s">
        <v>49</v>
      </c>
      <c r="M977">
        <v>0.25</v>
      </c>
      <c r="N977" t="s">
        <v>954</v>
      </c>
      <c r="O977" t="s">
        <v>114</v>
      </c>
      <c r="P977" t="s">
        <v>384</v>
      </c>
      <c r="Q977" t="s">
        <v>954</v>
      </c>
      <c r="R977" t="s">
        <v>114</v>
      </c>
      <c r="S977" t="s">
        <v>384</v>
      </c>
    </row>
    <row r="978" spans="1:19" x14ac:dyDescent="0.3">
      <c r="A978" t="s">
        <v>1252</v>
      </c>
      <c r="B978">
        <v>70</v>
      </c>
      <c r="C978">
        <v>101</v>
      </c>
      <c r="D978">
        <v>73431</v>
      </c>
      <c r="E978" t="s">
        <v>416</v>
      </c>
      <c r="F978" t="s">
        <v>1253</v>
      </c>
      <c r="G978" t="s">
        <v>114</v>
      </c>
      <c r="H978" t="s">
        <v>421</v>
      </c>
      <c r="I978" t="s">
        <v>315</v>
      </c>
      <c r="J978">
        <v>34</v>
      </c>
      <c r="K978" t="s">
        <v>367</v>
      </c>
      <c r="L978" t="s">
        <v>54</v>
      </c>
      <c r="M978">
        <v>0.25</v>
      </c>
      <c r="N978" t="s">
        <v>954</v>
      </c>
      <c r="O978" t="s">
        <v>114</v>
      </c>
      <c r="P978" t="s">
        <v>384</v>
      </c>
      <c r="Q978" t="s">
        <v>954</v>
      </c>
      <c r="R978" t="s">
        <v>114</v>
      </c>
      <c r="S978" t="s">
        <v>384</v>
      </c>
    </row>
    <row r="979" spans="1:19" x14ac:dyDescent="0.3">
      <c r="A979" t="s">
        <v>1254</v>
      </c>
      <c r="B979">
        <v>70</v>
      </c>
      <c r="C979">
        <v>101</v>
      </c>
      <c r="D979">
        <v>73431</v>
      </c>
      <c r="E979" t="s">
        <v>440</v>
      </c>
      <c r="F979" t="s">
        <v>1255</v>
      </c>
      <c r="G979" t="s">
        <v>113</v>
      </c>
      <c r="H979" t="s">
        <v>421</v>
      </c>
      <c r="I979" t="s">
        <v>315</v>
      </c>
      <c r="J979">
        <v>32</v>
      </c>
      <c r="K979" t="s">
        <v>219</v>
      </c>
      <c r="L979" t="s">
        <v>43</v>
      </c>
      <c r="M979">
        <v>0.75</v>
      </c>
      <c r="N979" t="s">
        <v>954</v>
      </c>
      <c r="O979" t="s">
        <v>113</v>
      </c>
      <c r="P979" t="s">
        <v>384</v>
      </c>
      <c r="Q979" t="s">
        <v>954</v>
      </c>
      <c r="R979" t="s">
        <v>113</v>
      </c>
      <c r="S979" t="s">
        <v>384</v>
      </c>
    </row>
    <row r="980" spans="1:19" x14ac:dyDescent="0.3">
      <c r="A980" t="s">
        <v>1254</v>
      </c>
      <c r="B980">
        <v>70</v>
      </c>
      <c r="C980">
        <v>101</v>
      </c>
      <c r="D980">
        <v>73431</v>
      </c>
      <c r="E980" t="s">
        <v>440</v>
      </c>
      <c r="F980" t="s">
        <v>1255</v>
      </c>
      <c r="G980" t="s">
        <v>113</v>
      </c>
      <c r="H980" t="s">
        <v>421</v>
      </c>
      <c r="I980" t="s">
        <v>315</v>
      </c>
      <c r="J980">
        <v>37</v>
      </c>
      <c r="K980" t="s">
        <v>313</v>
      </c>
      <c r="L980" t="s">
        <v>200</v>
      </c>
      <c r="M980">
        <v>0.5</v>
      </c>
      <c r="N980" t="s">
        <v>954</v>
      </c>
      <c r="O980" t="s">
        <v>113</v>
      </c>
      <c r="P980" t="s">
        <v>384</v>
      </c>
      <c r="Q980" t="s">
        <v>954</v>
      </c>
      <c r="R980" t="s">
        <v>113</v>
      </c>
      <c r="S980" t="s">
        <v>384</v>
      </c>
    </row>
    <row r="981" spans="1:19" x14ac:dyDescent="0.3">
      <c r="A981" t="s">
        <v>988</v>
      </c>
      <c r="B981">
        <v>70</v>
      </c>
      <c r="C981">
        <v>101</v>
      </c>
      <c r="D981">
        <v>73457</v>
      </c>
      <c r="E981" t="s">
        <v>408</v>
      </c>
      <c r="F981" t="s">
        <v>989</v>
      </c>
      <c r="G981" t="s">
        <v>113</v>
      </c>
      <c r="H981" t="s">
        <v>409</v>
      </c>
      <c r="I981" t="s">
        <v>422</v>
      </c>
      <c r="J981">
        <v>50</v>
      </c>
      <c r="K981" t="s">
        <v>212</v>
      </c>
      <c r="L981" t="s">
        <v>11</v>
      </c>
      <c r="M981">
        <v>2</v>
      </c>
      <c r="N981" t="s">
        <v>954</v>
      </c>
      <c r="O981" t="s">
        <v>113</v>
      </c>
      <c r="P981" t="s">
        <v>380</v>
      </c>
      <c r="Q981" t="s">
        <v>954</v>
      </c>
      <c r="R981" t="s">
        <v>113</v>
      </c>
      <c r="S981" t="s">
        <v>380</v>
      </c>
    </row>
    <row r="982" spans="1:19" x14ac:dyDescent="0.3">
      <c r="A982" t="s">
        <v>988</v>
      </c>
      <c r="B982">
        <v>70</v>
      </c>
      <c r="C982">
        <v>101</v>
      </c>
      <c r="D982">
        <v>73457</v>
      </c>
      <c r="E982" t="s">
        <v>408</v>
      </c>
      <c r="F982" t="s">
        <v>989</v>
      </c>
      <c r="G982" t="s">
        <v>113</v>
      </c>
      <c r="H982" t="s">
        <v>409</v>
      </c>
      <c r="I982" t="s">
        <v>423</v>
      </c>
      <c r="J982">
        <v>292</v>
      </c>
      <c r="K982" t="s">
        <v>375</v>
      </c>
      <c r="L982" t="s">
        <v>547</v>
      </c>
      <c r="M982">
        <v>0</v>
      </c>
      <c r="N982" t="s">
        <v>954</v>
      </c>
      <c r="O982" t="s">
        <v>113</v>
      </c>
      <c r="P982" t="s">
        <v>380</v>
      </c>
      <c r="Q982" t="s">
        <v>954</v>
      </c>
      <c r="R982" t="s">
        <v>113</v>
      </c>
      <c r="S982" t="s">
        <v>380</v>
      </c>
    </row>
    <row r="983" spans="1:19" x14ac:dyDescent="0.3">
      <c r="A983" t="s">
        <v>988</v>
      </c>
      <c r="B983">
        <v>70</v>
      </c>
      <c r="C983">
        <v>101</v>
      </c>
      <c r="D983">
        <v>73457</v>
      </c>
      <c r="E983" t="s">
        <v>408</v>
      </c>
      <c r="F983" t="s">
        <v>989</v>
      </c>
      <c r="G983" t="s">
        <v>113</v>
      </c>
      <c r="H983" t="s">
        <v>417</v>
      </c>
      <c r="I983" t="s">
        <v>315</v>
      </c>
      <c r="J983">
        <v>32</v>
      </c>
      <c r="K983" t="s">
        <v>281</v>
      </c>
      <c r="L983" t="s">
        <v>39</v>
      </c>
      <c r="M983">
        <v>0.5</v>
      </c>
      <c r="N983" t="s">
        <v>954</v>
      </c>
      <c r="O983" t="s">
        <v>113</v>
      </c>
      <c r="P983" t="s">
        <v>380</v>
      </c>
      <c r="Q983" t="s">
        <v>954</v>
      </c>
      <c r="R983" t="s">
        <v>113</v>
      </c>
      <c r="S983" t="s">
        <v>380</v>
      </c>
    </row>
    <row r="984" spans="1:19" x14ac:dyDescent="0.3">
      <c r="A984" t="s">
        <v>988</v>
      </c>
      <c r="B984">
        <v>70</v>
      </c>
      <c r="C984">
        <v>101</v>
      </c>
      <c r="D984">
        <v>73457</v>
      </c>
      <c r="E984" t="s">
        <v>408</v>
      </c>
      <c r="F984" t="s">
        <v>989</v>
      </c>
      <c r="G984" t="s">
        <v>113</v>
      </c>
      <c r="H984" t="s">
        <v>417</v>
      </c>
      <c r="I984" t="s">
        <v>315</v>
      </c>
      <c r="J984">
        <v>33</v>
      </c>
      <c r="K984" t="s">
        <v>290</v>
      </c>
      <c r="L984" t="s">
        <v>46</v>
      </c>
      <c r="M984">
        <v>0.5</v>
      </c>
      <c r="N984" t="s">
        <v>954</v>
      </c>
      <c r="O984" t="s">
        <v>113</v>
      </c>
      <c r="P984" t="s">
        <v>380</v>
      </c>
      <c r="Q984" t="s">
        <v>954</v>
      </c>
      <c r="R984" t="s">
        <v>113</v>
      </c>
      <c r="S984" t="s">
        <v>380</v>
      </c>
    </row>
    <row r="985" spans="1:19" x14ac:dyDescent="0.3">
      <c r="A985" t="s">
        <v>988</v>
      </c>
      <c r="B985">
        <v>70</v>
      </c>
      <c r="C985">
        <v>101</v>
      </c>
      <c r="D985">
        <v>73457</v>
      </c>
      <c r="E985" t="s">
        <v>408</v>
      </c>
      <c r="F985" t="s">
        <v>989</v>
      </c>
      <c r="G985" t="s">
        <v>113</v>
      </c>
      <c r="H985" t="s">
        <v>409</v>
      </c>
      <c r="I985" t="s">
        <v>423</v>
      </c>
      <c r="J985">
        <v>287</v>
      </c>
      <c r="K985" t="s">
        <v>285</v>
      </c>
      <c r="L985" t="s">
        <v>286</v>
      </c>
      <c r="M985">
        <v>0</v>
      </c>
      <c r="N985" t="s">
        <v>954</v>
      </c>
      <c r="O985" t="s">
        <v>113</v>
      </c>
      <c r="P985" t="s">
        <v>380</v>
      </c>
      <c r="Q985" t="s">
        <v>954</v>
      </c>
      <c r="R985" t="s">
        <v>113</v>
      </c>
      <c r="S985" t="s">
        <v>380</v>
      </c>
    </row>
    <row r="986" spans="1:19" x14ac:dyDescent="0.3">
      <c r="A986" t="s">
        <v>988</v>
      </c>
      <c r="B986">
        <v>70</v>
      </c>
      <c r="C986">
        <v>101</v>
      </c>
      <c r="D986">
        <v>73457</v>
      </c>
      <c r="E986" t="s">
        <v>408</v>
      </c>
      <c r="F986" t="s">
        <v>989</v>
      </c>
      <c r="G986" t="s">
        <v>113</v>
      </c>
      <c r="H986" t="s">
        <v>409</v>
      </c>
      <c r="I986" t="s">
        <v>423</v>
      </c>
      <c r="J986">
        <v>98</v>
      </c>
      <c r="K986" t="s">
        <v>288</v>
      </c>
      <c r="L986" t="s">
        <v>130</v>
      </c>
      <c r="M986">
        <v>0</v>
      </c>
      <c r="N986" t="s">
        <v>954</v>
      </c>
      <c r="O986" t="s">
        <v>113</v>
      </c>
      <c r="P986" t="s">
        <v>380</v>
      </c>
      <c r="Q986" t="s">
        <v>954</v>
      </c>
      <c r="R986" t="s">
        <v>113</v>
      </c>
      <c r="S986" t="s">
        <v>380</v>
      </c>
    </row>
    <row r="987" spans="1:19" x14ac:dyDescent="0.3">
      <c r="A987" t="s">
        <v>988</v>
      </c>
      <c r="B987">
        <v>70</v>
      </c>
      <c r="C987">
        <v>101</v>
      </c>
      <c r="D987">
        <v>73457</v>
      </c>
      <c r="E987" t="s">
        <v>408</v>
      </c>
      <c r="F987" t="s">
        <v>989</v>
      </c>
      <c r="G987" t="s">
        <v>113</v>
      </c>
      <c r="H987" t="s">
        <v>409</v>
      </c>
      <c r="I987" t="s">
        <v>422</v>
      </c>
      <c r="J987">
        <v>98</v>
      </c>
      <c r="K987" t="s">
        <v>215</v>
      </c>
      <c r="L987" t="s">
        <v>95</v>
      </c>
      <c r="M987">
        <v>0</v>
      </c>
      <c r="N987" t="s">
        <v>954</v>
      </c>
      <c r="O987" t="s">
        <v>113</v>
      </c>
      <c r="P987" t="s">
        <v>380</v>
      </c>
      <c r="Q987" t="s">
        <v>954</v>
      </c>
      <c r="R987" t="s">
        <v>113</v>
      </c>
      <c r="S987" t="s">
        <v>380</v>
      </c>
    </row>
    <row r="988" spans="1:19" x14ac:dyDescent="0.3">
      <c r="A988" t="s">
        <v>988</v>
      </c>
      <c r="B988">
        <v>70</v>
      </c>
      <c r="C988">
        <v>101</v>
      </c>
      <c r="D988">
        <v>73457</v>
      </c>
      <c r="E988" t="s">
        <v>408</v>
      </c>
      <c r="F988" t="s">
        <v>989</v>
      </c>
      <c r="G988" t="s">
        <v>113</v>
      </c>
      <c r="H988" t="s">
        <v>409</v>
      </c>
      <c r="I988" t="s">
        <v>423</v>
      </c>
      <c r="J988">
        <v>98</v>
      </c>
      <c r="K988" t="s">
        <v>216</v>
      </c>
      <c r="L988" t="s">
        <v>96</v>
      </c>
      <c r="M988">
        <v>0</v>
      </c>
      <c r="N988" t="s">
        <v>954</v>
      </c>
      <c r="O988" t="s">
        <v>113</v>
      </c>
      <c r="P988" t="s">
        <v>380</v>
      </c>
      <c r="Q988" t="s">
        <v>954</v>
      </c>
      <c r="R988" t="s">
        <v>113</v>
      </c>
      <c r="S988" t="s">
        <v>380</v>
      </c>
    </row>
    <row r="989" spans="1:19" x14ac:dyDescent="0.3">
      <c r="A989" t="s">
        <v>1256</v>
      </c>
      <c r="B989">
        <v>70</v>
      </c>
      <c r="C989">
        <v>101</v>
      </c>
      <c r="D989">
        <v>73470</v>
      </c>
      <c r="E989" t="s">
        <v>413</v>
      </c>
      <c r="F989" t="s">
        <v>1257</v>
      </c>
      <c r="G989" t="s">
        <v>116</v>
      </c>
      <c r="H989" t="s">
        <v>409</v>
      </c>
      <c r="I989" t="s">
        <v>422</v>
      </c>
      <c r="J989">
        <v>2</v>
      </c>
      <c r="K989" t="s">
        <v>217</v>
      </c>
      <c r="L989" t="s">
        <v>8</v>
      </c>
      <c r="M989">
        <v>17</v>
      </c>
      <c r="N989" t="s">
        <v>954</v>
      </c>
      <c r="O989" t="s">
        <v>116</v>
      </c>
      <c r="P989" t="s">
        <v>380</v>
      </c>
      <c r="Q989" t="s">
        <v>954</v>
      </c>
      <c r="R989" t="s">
        <v>116</v>
      </c>
      <c r="S989" t="s">
        <v>380</v>
      </c>
    </row>
    <row r="990" spans="1:19" x14ac:dyDescent="0.3">
      <c r="A990" t="s">
        <v>1256</v>
      </c>
      <c r="B990">
        <v>70</v>
      </c>
      <c r="C990">
        <v>101</v>
      </c>
      <c r="D990">
        <v>73470</v>
      </c>
      <c r="E990" t="s">
        <v>413</v>
      </c>
      <c r="F990" t="s">
        <v>1257</v>
      </c>
      <c r="G990" t="s">
        <v>116</v>
      </c>
      <c r="H990" t="s">
        <v>409</v>
      </c>
      <c r="I990" t="s">
        <v>422</v>
      </c>
      <c r="J990">
        <v>50</v>
      </c>
      <c r="K990" t="s">
        <v>212</v>
      </c>
      <c r="L990" t="s">
        <v>11</v>
      </c>
      <c r="M990">
        <v>1</v>
      </c>
      <c r="N990" t="s">
        <v>954</v>
      </c>
      <c r="O990" t="s">
        <v>116</v>
      </c>
      <c r="P990" t="s">
        <v>380</v>
      </c>
      <c r="Q990" t="s">
        <v>954</v>
      </c>
      <c r="R990" t="s">
        <v>116</v>
      </c>
      <c r="S990" t="s">
        <v>380</v>
      </c>
    </row>
    <row r="991" spans="1:19" x14ac:dyDescent="0.3">
      <c r="A991" t="s">
        <v>1256</v>
      </c>
      <c r="B991">
        <v>70</v>
      </c>
      <c r="C991">
        <v>101</v>
      </c>
      <c r="D991">
        <v>73470</v>
      </c>
      <c r="E991" t="s">
        <v>413</v>
      </c>
      <c r="F991" t="s">
        <v>1257</v>
      </c>
      <c r="G991" t="s">
        <v>116</v>
      </c>
      <c r="H991" t="s">
        <v>409</v>
      </c>
      <c r="I991" t="s">
        <v>113</v>
      </c>
      <c r="J991">
        <v>4</v>
      </c>
      <c r="K991" t="s">
        <v>213</v>
      </c>
      <c r="L991" t="s">
        <v>24</v>
      </c>
      <c r="M991">
        <v>42</v>
      </c>
      <c r="N991" t="s">
        <v>954</v>
      </c>
      <c r="O991" t="s">
        <v>116</v>
      </c>
      <c r="P991" t="s">
        <v>380</v>
      </c>
      <c r="Q991" t="s">
        <v>954</v>
      </c>
      <c r="R991" t="s">
        <v>116</v>
      </c>
      <c r="S991" t="s">
        <v>380</v>
      </c>
    </row>
    <row r="992" spans="1:19" x14ac:dyDescent="0.3">
      <c r="A992" t="s">
        <v>1256</v>
      </c>
      <c r="B992">
        <v>70</v>
      </c>
      <c r="C992">
        <v>101</v>
      </c>
      <c r="D992">
        <v>73470</v>
      </c>
      <c r="E992" t="s">
        <v>413</v>
      </c>
      <c r="F992" t="s">
        <v>1257</v>
      </c>
      <c r="G992" t="s">
        <v>116</v>
      </c>
      <c r="H992" t="s">
        <v>409</v>
      </c>
      <c r="I992" t="s">
        <v>315</v>
      </c>
      <c r="J992">
        <v>32</v>
      </c>
      <c r="K992" t="s">
        <v>281</v>
      </c>
      <c r="L992" t="s">
        <v>39</v>
      </c>
      <c r="M992">
        <v>1</v>
      </c>
      <c r="N992" t="s">
        <v>954</v>
      </c>
      <c r="O992" t="s">
        <v>116</v>
      </c>
      <c r="P992" t="s">
        <v>380</v>
      </c>
      <c r="Q992" t="s">
        <v>954</v>
      </c>
      <c r="R992" t="s">
        <v>116</v>
      </c>
      <c r="S992" t="s">
        <v>380</v>
      </c>
    </row>
    <row r="993" spans="1:19" x14ac:dyDescent="0.3">
      <c r="A993" t="s">
        <v>1256</v>
      </c>
      <c r="B993">
        <v>70</v>
      </c>
      <c r="C993">
        <v>101</v>
      </c>
      <c r="D993">
        <v>73470</v>
      </c>
      <c r="E993" t="s">
        <v>413</v>
      </c>
      <c r="F993" t="s">
        <v>1257</v>
      </c>
      <c r="G993" t="s">
        <v>116</v>
      </c>
      <c r="H993" t="s">
        <v>434</v>
      </c>
      <c r="I993" t="s">
        <v>424</v>
      </c>
      <c r="J993">
        <v>39</v>
      </c>
      <c r="K993" t="s">
        <v>218</v>
      </c>
      <c r="L993" t="s">
        <v>40</v>
      </c>
      <c r="M993">
        <v>0.5</v>
      </c>
      <c r="N993" t="s">
        <v>954</v>
      </c>
      <c r="O993" t="s">
        <v>116</v>
      </c>
      <c r="P993" t="s">
        <v>380</v>
      </c>
      <c r="Q993" t="s">
        <v>954</v>
      </c>
      <c r="R993" t="s">
        <v>116</v>
      </c>
      <c r="S993" t="s">
        <v>380</v>
      </c>
    </row>
    <row r="994" spans="1:19" x14ac:dyDescent="0.3">
      <c r="A994" t="s">
        <v>1256</v>
      </c>
      <c r="B994">
        <v>70</v>
      </c>
      <c r="C994">
        <v>101</v>
      </c>
      <c r="D994">
        <v>73470</v>
      </c>
      <c r="E994" t="s">
        <v>413</v>
      </c>
      <c r="F994" t="s">
        <v>1257</v>
      </c>
      <c r="G994" t="s">
        <v>116</v>
      </c>
      <c r="H994" t="s">
        <v>409</v>
      </c>
      <c r="I994" t="s">
        <v>423</v>
      </c>
      <c r="J994">
        <v>98</v>
      </c>
      <c r="K994" t="s">
        <v>274</v>
      </c>
      <c r="L994" t="s">
        <v>160</v>
      </c>
      <c r="M994">
        <v>0</v>
      </c>
      <c r="N994" t="s">
        <v>954</v>
      </c>
      <c r="O994" t="s">
        <v>116</v>
      </c>
      <c r="P994" t="s">
        <v>380</v>
      </c>
      <c r="Q994" t="s">
        <v>954</v>
      </c>
      <c r="R994" t="s">
        <v>116</v>
      </c>
      <c r="S994" t="s">
        <v>380</v>
      </c>
    </row>
    <row r="995" spans="1:19" x14ac:dyDescent="0.3">
      <c r="A995" t="s">
        <v>1256</v>
      </c>
      <c r="B995">
        <v>70</v>
      </c>
      <c r="C995">
        <v>101</v>
      </c>
      <c r="D995">
        <v>73470</v>
      </c>
      <c r="E995" t="s">
        <v>413</v>
      </c>
      <c r="F995" t="s">
        <v>1257</v>
      </c>
      <c r="G995" t="s">
        <v>116</v>
      </c>
      <c r="H995" t="s">
        <v>409</v>
      </c>
      <c r="I995" t="s">
        <v>423</v>
      </c>
      <c r="J995">
        <v>98</v>
      </c>
      <c r="K995" t="s">
        <v>216</v>
      </c>
      <c r="L995" t="s">
        <v>96</v>
      </c>
      <c r="M995">
        <v>0</v>
      </c>
      <c r="N995" t="s">
        <v>954</v>
      </c>
      <c r="O995" t="s">
        <v>116</v>
      </c>
      <c r="P995" t="s">
        <v>380</v>
      </c>
      <c r="Q995" t="s">
        <v>954</v>
      </c>
      <c r="R995" t="s">
        <v>116</v>
      </c>
      <c r="S995" t="s">
        <v>380</v>
      </c>
    </row>
    <row r="996" spans="1:19" x14ac:dyDescent="0.3">
      <c r="A996" t="s">
        <v>1258</v>
      </c>
      <c r="B996">
        <v>70</v>
      </c>
      <c r="C996">
        <v>101</v>
      </c>
      <c r="D996">
        <v>73489</v>
      </c>
      <c r="E996" t="s">
        <v>412</v>
      </c>
      <c r="F996" t="s">
        <v>1259</v>
      </c>
      <c r="G996" t="s">
        <v>115</v>
      </c>
      <c r="H996" t="s">
        <v>409</v>
      </c>
      <c r="I996" t="s">
        <v>315</v>
      </c>
      <c r="J996">
        <v>33</v>
      </c>
      <c r="K996" t="s">
        <v>211</v>
      </c>
      <c r="L996" t="s">
        <v>49</v>
      </c>
      <c r="M996">
        <v>2</v>
      </c>
      <c r="N996" t="s">
        <v>954</v>
      </c>
      <c r="O996" t="s">
        <v>115</v>
      </c>
      <c r="P996" t="s">
        <v>380</v>
      </c>
      <c r="Q996" t="s">
        <v>954</v>
      </c>
      <c r="R996" t="s">
        <v>115</v>
      </c>
      <c r="S996" t="s">
        <v>380</v>
      </c>
    </row>
    <row r="997" spans="1:19" x14ac:dyDescent="0.3">
      <c r="A997" t="s">
        <v>1258</v>
      </c>
      <c r="B997">
        <v>70</v>
      </c>
      <c r="C997">
        <v>101</v>
      </c>
      <c r="D997">
        <v>73489</v>
      </c>
      <c r="E997" t="s">
        <v>412</v>
      </c>
      <c r="F997" t="s">
        <v>1259</v>
      </c>
      <c r="G997" t="s">
        <v>115</v>
      </c>
      <c r="H997" t="s">
        <v>409</v>
      </c>
      <c r="I997" t="s">
        <v>315</v>
      </c>
      <c r="J997">
        <v>35</v>
      </c>
      <c r="K997" t="s">
        <v>244</v>
      </c>
      <c r="L997" t="s">
        <v>57</v>
      </c>
      <c r="M997">
        <v>3</v>
      </c>
      <c r="N997" t="s">
        <v>954</v>
      </c>
      <c r="O997" t="s">
        <v>115</v>
      </c>
      <c r="P997" t="s">
        <v>380</v>
      </c>
      <c r="Q997" t="s">
        <v>954</v>
      </c>
      <c r="R997" t="s">
        <v>115</v>
      </c>
      <c r="S997" t="s">
        <v>380</v>
      </c>
    </row>
    <row r="998" spans="1:19" x14ac:dyDescent="0.3">
      <c r="A998" t="s">
        <v>1258</v>
      </c>
      <c r="B998">
        <v>70</v>
      </c>
      <c r="C998">
        <v>101</v>
      </c>
      <c r="D998">
        <v>73489</v>
      </c>
      <c r="E998" t="s">
        <v>412</v>
      </c>
      <c r="F998" t="s">
        <v>1259</v>
      </c>
      <c r="G998" t="s">
        <v>115</v>
      </c>
      <c r="H998" t="s">
        <v>409</v>
      </c>
      <c r="I998" t="s">
        <v>315</v>
      </c>
      <c r="J998">
        <v>35</v>
      </c>
      <c r="K998" t="s">
        <v>318</v>
      </c>
      <c r="L998" t="s">
        <v>60</v>
      </c>
      <c r="M998">
        <v>1</v>
      </c>
      <c r="N998" t="s">
        <v>954</v>
      </c>
      <c r="O998" t="s">
        <v>115</v>
      </c>
      <c r="P998" t="s">
        <v>380</v>
      </c>
      <c r="Q998" t="s">
        <v>954</v>
      </c>
      <c r="R998" t="s">
        <v>115</v>
      </c>
      <c r="S998" t="s">
        <v>380</v>
      </c>
    </row>
    <row r="999" spans="1:19" x14ac:dyDescent="0.3">
      <c r="A999" t="s">
        <v>990</v>
      </c>
      <c r="B999">
        <v>70</v>
      </c>
      <c r="C999">
        <v>101</v>
      </c>
      <c r="D999">
        <v>73496</v>
      </c>
      <c r="E999" t="s">
        <v>408</v>
      </c>
      <c r="F999" t="s">
        <v>991</v>
      </c>
      <c r="G999" t="s">
        <v>112</v>
      </c>
      <c r="H999" t="s">
        <v>409</v>
      </c>
      <c r="I999" t="s">
        <v>422</v>
      </c>
      <c r="J999">
        <v>50</v>
      </c>
      <c r="K999" t="s">
        <v>212</v>
      </c>
      <c r="L999" t="s">
        <v>11</v>
      </c>
      <c r="M999">
        <v>1</v>
      </c>
      <c r="N999" t="s">
        <v>954</v>
      </c>
      <c r="O999" t="s">
        <v>112</v>
      </c>
      <c r="P999" t="s">
        <v>380</v>
      </c>
      <c r="Q999" t="s">
        <v>954</v>
      </c>
      <c r="R999" t="s">
        <v>112</v>
      </c>
      <c r="S999" t="s">
        <v>380</v>
      </c>
    </row>
    <row r="1000" spans="1:19" x14ac:dyDescent="0.3">
      <c r="A1000" t="s">
        <v>990</v>
      </c>
      <c r="B1000">
        <v>70</v>
      </c>
      <c r="C1000">
        <v>101</v>
      </c>
      <c r="D1000">
        <v>73496</v>
      </c>
      <c r="E1000" t="s">
        <v>408</v>
      </c>
      <c r="F1000" t="s">
        <v>991</v>
      </c>
      <c r="G1000" t="s">
        <v>112</v>
      </c>
      <c r="H1000" t="s">
        <v>409</v>
      </c>
      <c r="I1000" t="s">
        <v>423</v>
      </c>
      <c r="J1000">
        <v>50</v>
      </c>
      <c r="K1000" t="s">
        <v>237</v>
      </c>
      <c r="L1000" t="s">
        <v>13</v>
      </c>
      <c r="M1000">
        <v>1</v>
      </c>
      <c r="N1000" t="s">
        <v>954</v>
      </c>
      <c r="O1000" t="s">
        <v>112</v>
      </c>
      <c r="P1000" t="s">
        <v>380</v>
      </c>
      <c r="Q1000" t="s">
        <v>954</v>
      </c>
      <c r="R1000" t="s">
        <v>112</v>
      </c>
      <c r="S1000" t="s">
        <v>380</v>
      </c>
    </row>
    <row r="1001" spans="1:19" x14ac:dyDescent="0.3">
      <c r="A1001" t="s">
        <v>990</v>
      </c>
      <c r="B1001">
        <v>70</v>
      </c>
      <c r="C1001">
        <v>101</v>
      </c>
      <c r="D1001">
        <v>73496</v>
      </c>
      <c r="E1001" t="s">
        <v>408</v>
      </c>
      <c r="F1001" t="s">
        <v>991</v>
      </c>
      <c r="G1001" t="s">
        <v>112</v>
      </c>
      <c r="H1001" t="s">
        <v>409</v>
      </c>
      <c r="I1001" t="s">
        <v>422</v>
      </c>
      <c r="J1001">
        <v>46</v>
      </c>
      <c r="K1001" t="s">
        <v>241</v>
      </c>
      <c r="L1001" t="s">
        <v>32</v>
      </c>
      <c r="M1001">
        <v>140</v>
      </c>
      <c r="N1001" t="s">
        <v>954</v>
      </c>
      <c r="O1001" t="s">
        <v>112</v>
      </c>
      <c r="P1001" t="s">
        <v>380</v>
      </c>
      <c r="Q1001" t="s">
        <v>954</v>
      </c>
      <c r="R1001" t="s">
        <v>112</v>
      </c>
      <c r="S1001" t="s">
        <v>380</v>
      </c>
    </row>
    <row r="1002" spans="1:19" x14ac:dyDescent="0.3">
      <c r="A1002" t="s">
        <v>990</v>
      </c>
      <c r="B1002">
        <v>70</v>
      </c>
      <c r="C1002">
        <v>101</v>
      </c>
      <c r="D1002">
        <v>73496</v>
      </c>
      <c r="E1002" t="s">
        <v>408</v>
      </c>
      <c r="F1002" t="s">
        <v>991</v>
      </c>
      <c r="G1002" t="s">
        <v>112</v>
      </c>
      <c r="H1002" t="s">
        <v>409</v>
      </c>
      <c r="I1002" t="s">
        <v>422</v>
      </c>
      <c r="J1002">
        <v>7</v>
      </c>
      <c r="K1002" t="s">
        <v>351</v>
      </c>
      <c r="L1002" t="s">
        <v>352</v>
      </c>
      <c r="M1002">
        <v>2</v>
      </c>
      <c r="N1002" t="s">
        <v>954</v>
      </c>
      <c r="O1002" t="s">
        <v>112</v>
      </c>
      <c r="P1002" t="s">
        <v>380</v>
      </c>
      <c r="Q1002" t="s">
        <v>954</v>
      </c>
      <c r="R1002" t="s">
        <v>112</v>
      </c>
      <c r="S1002" t="s">
        <v>380</v>
      </c>
    </row>
    <row r="1003" spans="1:19" x14ac:dyDescent="0.3">
      <c r="A1003" t="s">
        <v>990</v>
      </c>
      <c r="B1003">
        <v>70</v>
      </c>
      <c r="C1003">
        <v>101</v>
      </c>
      <c r="D1003">
        <v>73496</v>
      </c>
      <c r="E1003" t="s">
        <v>408</v>
      </c>
      <c r="F1003" t="s">
        <v>991</v>
      </c>
      <c r="G1003" t="s">
        <v>112</v>
      </c>
      <c r="H1003" t="s">
        <v>409</v>
      </c>
      <c r="I1003" t="s">
        <v>423</v>
      </c>
      <c r="J1003">
        <v>292</v>
      </c>
      <c r="K1003" t="s">
        <v>332</v>
      </c>
      <c r="L1003" t="s">
        <v>333</v>
      </c>
      <c r="M1003">
        <v>0</v>
      </c>
      <c r="N1003" t="s">
        <v>954</v>
      </c>
      <c r="O1003" t="s">
        <v>112</v>
      </c>
      <c r="P1003" t="s">
        <v>380</v>
      </c>
      <c r="Q1003" t="s">
        <v>954</v>
      </c>
      <c r="R1003" t="s">
        <v>112</v>
      </c>
      <c r="S1003" t="s">
        <v>380</v>
      </c>
    </row>
    <row r="1004" spans="1:19" x14ac:dyDescent="0.3">
      <c r="A1004" t="s">
        <v>990</v>
      </c>
      <c r="B1004">
        <v>70</v>
      </c>
      <c r="C1004">
        <v>101</v>
      </c>
      <c r="D1004">
        <v>73496</v>
      </c>
      <c r="E1004" t="s">
        <v>408</v>
      </c>
      <c r="F1004" t="s">
        <v>991</v>
      </c>
      <c r="G1004" t="s">
        <v>112</v>
      </c>
      <c r="H1004" t="s">
        <v>409</v>
      </c>
      <c r="I1004" t="s">
        <v>423</v>
      </c>
      <c r="J1004">
        <v>292</v>
      </c>
      <c r="K1004" t="s">
        <v>376</v>
      </c>
      <c r="L1004" t="s">
        <v>34</v>
      </c>
      <c r="M1004">
        <v>0</v>
      </c>
      <c r="N1004" t="s">
        <v>954</v>
      </c>
      <c r="O1004" t="s">
        <v>112</v>
      </c>
      <c r="P1004" t="s">
        <v>380</v>
      </c>
      <c r="Q1004" t="s">
        <v>954</v>
      </c>
      <c r="R1004" t="s">
        <v>112</v>
      </c>
      <c r="S1004" t="s">
        <v>380</v>
      </c>
    </row>
    <row r="1005" spans="1:19" x14ac:dyDescent="0.3">
      <c r="A1005" t="s">
        <v>990</v>
      </c>
      <c r="B1005">
        <v>70</v>
      </c>
      <c r="C1005">
        <v>101</v>
      </c>
      <c r="D1005">
        <v>73496</v>
      </c>
      <c r="E1005" t="s">
        <v>408</v>
      </c>
      <c r="F1005" t="s">
        <v>991</v>
      </c>
      <c r="G1005" t="s">
        <v>112</v>
      </c>
      <c r="H1005" t="s">
        <v>409</v>
      </c>
      <c r="I1005" t="s">
        <v>423</v>
      </c>
      <c r="J1005">
        <v>292</v>
      </c>
      <c r="K1005" t="s">
        <v>474</v>
      </c>
      <c r="L1005" t="s">
        <v>475</v>
      </c>
      <c r="M1005">
        <v>0</v>
      </c>
      <c r="N1005" t="s">
        <v>954</v>
      </c>
      <c r="O1005" t="s">
        <v>112</v>
      </c>
      <c r="P1005" t="s">
        <v>380</v>
      </c>
      <c r="Q1005" t="s">
        <v>954</v>
      </c>
      <c r="R1005" t="s">
        <v>112</v>
      </c>
      <c r="S1005" t="s">
        <v>380</v>
      </c>
    </row>
    <row r="1006" spans="1:19" x14ac:dyDescent="0.3">
      <c r="A1006" t="s">
        <v>990</v>
      </c>
      <c r="B1006">
        <v>70</v>
      </c>
      <c r="C1006">
        <v>101</v>
      </c>
      <c r="D1006">
        <v>73496</v>
      </c>
      <c r="E1006" t="s">
        <v>408</v>
      </c>
      <c r="F1006" t="s">
        <v>991</v>
      </c>
      <c r="G1006" t="s">
        <v>112</v>
      </c>
      <c r="H1006" t="s">
        <v>432</v>
      </c>
      <c r="I1006" t="s">
        <v>315</v>
      </c>
      <c r="J1006">
        <v>32</v>
      </c>
      <c r="K1006" t="s">
        <v>281</v>
      </c>
      <c r="L1006" t="s">
        <v>39</v>
      </c>
      <c r="M1006">
        <v>0.5</v>
      </c>
      <c r="N1006" t="s">
        <v>954</v>
      </c>
      <c r="O1006" t="s">
        <v>112</v>
      </c>
      <c r="P1006" t="s">
        <v>380</v>
      </c>
      <c r="Q1006" t="s">
        <v>954</v>
      </c>
      <c r="R1006" t="s">
        <v>112</v>
      </c>
      <c r="S1006" t="s">
        <v>380</v>
      </c>
    </row>
    <row r="1007" spans="1:19" x14ac:dyDescent="0.3">
      <c r="A1007" t="s">
        <v>990</v>
      </c>
      <c r="B1007">
        <v>70</v>
      </c>
      <c r="C1007">
        <v>101</v>
      </c>
      <c r="D1007">
        <v>73496</v>
      </c>
      <c r="E1007" t="s">
        <v>408</v>
      </c>
      <c r="F1007" t="s">
        <v>991</v>
      </c>
      <c r="G1007" t="s">
        <v>112</v>
      </c>
      <c r="H1007" t="s">
        <v>432</v>
      </c>
      <c r="I1007" t="s">
        <v>315</v>
      </c>
      <c r="J1007">
        <v>33</v>
      </c>
      <c r="K1007" t="s">
        <v>290</v>
      </c>
      <c r="L1007" t="s">
        <v>46</v>
      </c>
      <c r="M1007">
        <v>0.25</v>
      </c>
      <c r="N1007" t="s">
        <v>954</v>
      </c>
      <c r="O1007" t="s">
        <v>112</v>
      </c>
      <c r="P1007" t="s">
        <v>380</v>
      </c>
      <c r="Q1007" t="s">
        <v>954</v>
      </c>
      <c r="R1007" t="s">
        <v>112</v>
      </c>
      <c r="S1007" t="s">
        <v>380</v>
      </c>
    </row>
    <row r="1008" spans="1:19" x14ac:dyDescent="0.3">
      <c r="A1008" t="s">
        <v>990</v>
      </c>
      <c r="B1008">
        <v>70</v>
      </c>
      <c r="C1008">
        <v>101</v>
      </c>
      <c r="D1008">
        <v>73496</v>
      </c>
      <c r="E1008" t="s">
        <v>408</v>
      </c>
      <c r="F1008" t="s">
        <v>991</v>
      </c>
      <c r="G1008" t="s">
        <v>112</v>
      </c>
      <c r="H1008" t="s">
        <v>432</v>
      </c>
      <c r="I1008" t="s">
        <v>315</v>
      </c>
      <c r="J1008">
        <v>35</v>
      </c>
      <c r="K1008" t="s">
        <v>282</v>
      </c>
      <c r="L1008" t="s">
        <v>55</v>
      </c>
      <c r="M1008">
        <v>0.25</v>
      </c>
      <c r="N1008" t="s">
        <v>954</v>
      </c>
      <c r="O1008" t="s">
        <v>112</v>
      </c>
      <c r="P1008" t="s">
        <v>380</v>
      </c>
      <c r="Q1008" t="s">
        <v>954</v>
      </c>
      <c r="R1008" t="s">
        <v>112</v>
      </c>
      <c r="S1008" t="s">
        <v>380</v>
      </c>
    </row>
    <row r="1009" spans="1:19" x14ac:dyDescent="0.3">
      <c r="A1009" t="s">
        <v>990</v>
      </c>
      <c r="B1009">
        <v>70</v>
      </c>
      <c r="C1009">
        <v>101</v>
      </c>
      <c r="D1009">
        <v>73496</v>
      </c>
      <c r="E1009" t="s">
        <v>408</v>
      </c>
      <c r="F1009" t="s">
        <v>991</v>
      </c>
      <c r="G1009" t="s">
        <v>112</v>
      </c>
      <c r="H1009" t="s">
        <v>409</v>
      </c>
      <c r="I1009" t="s">
        <v>423</v>
      </c>
      <c r="J1009">
        <v>288</v>
      </c>
      <c r="K1009" t="s">
        <v>248</v>
      </c>
      <c r="L1009" t="s">
        <v>249</v>
      </c>
      <c r="M1009">
        <v>0</v>
      </c>
      <c r="N1009" t="s">
        <v>954</v>
      </c>
      <c r="O1009" t="s">
        <v>112</v>
      </c>
      <c r="P1009" t="s">
        <v>380</v>
      </c>
      <c r="Q1009" t="s">
        <v>954</v>
      </c>
      <c r="R1009" t="s">
        <v>112</v>
      </c>
      <c r="S1009" t="s">
        <v>380</v>
      </c>
    </row>
    <row r="1010" spans="1:19" x14ac:dyDescent="0.3">
      <c r="A1010" t="s">
        <v>990</v>
      </c>
      <c r="B1010">
        <v>70</v>
      </c>
      <c r="C1010">
        <v>101</v>
      </c>
      <c r="D1010">
        <v>73496</v>
      </c>
      <c r="E1010" t="s">
        <v>408</v>
      </c>
      <c r="F1010" t="s">
        <v>991</v>
      </c>
      <c r="G1010" t="s">
        <v>112</v>
      </c>
      <c r="H1010" t="s">
        <v>432</v>
      </c>
      <c r="I1010" t="s">
        <v>423</v>
      </c>
      <c r="J1010">
        <v>86</v>
      </c>
      <c r="K1010" t="s">
        <v>228</v>
      </c>
      <c r="L1010" t="s">
        <v>202</v>
      </c>
      <c r="M1010">
        <v>0.25</v>
      </c>
      <c r="N1010" t="s">
        <v>954</v>
      </c>
      <c r="O1010" t="s">
        <v>112</v>
      </c>
      <c r="P1010" t="s">
        <v>380</v>
      </c>
      <c r="Q1010" t="s">
        <v>954</v>
      </c>
      <c r="R1010" t="s">
        <v>112</v>
      </c>
      <c r="S1010" t="s">
        <v>380</v>
      </c>
    </row>
    <row r="1011" spans="1:19" x14ac:dyDescent="0.3">
      <c r="A1011" t="s">
        <v>990</v>
      </c>
      <c r="B1011">
        <v>70</v>
      </c>
      <c r="C1011">
        <v>101</v>
      </c>
      <c r="D1011">
        <v>73496</v>
      </c>
      <c r="E1011" t="s">
        <v>408</v>
      </c>
      <c r="F1011" t="s">
        <v>991</v>
      </c>
      <c r="G1011" t="s">
        <v>112</v>
      </c>
      <c r="H1011" t="s">
        <v>409</v>
      </c>
      <c r="I1011" t="s">
        <v>423</v>
      </c>
      <c r="J1011">
        <v>98</v>
      </c>
      <c r="K1011" t="s">
        <v>353</v>
      </c>
      <c r="L1011" t="s">
        <v>86</v>
      </c>
      <c r="M1011">
        <v>0</v>
      </c>
      <c r="N1011" t="s">
        <v>954</v>
      </c>
      <c r="O1011" t="s">
        <v>112</v>
      </c>
      <c r="P1011" t="s">
        <v>380</v>
      </c>
      <c r="Q1011" t="s">
        <v>954</v>
      </c>
      <c r="R1011" t="s">
        <v>112</v>
      </c>
      <c r="S1011" t="s">
        <v>380</v>
      </c>
    </row>
    <row r="1012" spans="1:19" x14ac:dyDescent="0.3">
      <c r="A1012" t="s">
        <v>990</v>
      </c>
      <c r="B1012">
        <v>70</v>
      </c>
      <c r="C1012">
        <v>101</v>
      </c>
      <c r="D1012">
        <v>73496</v>
      </c>
      <c r="E1012" t="s">
        <v>408</v>
      </c>
      <c r="F1012" t="s">
        <v>991</v>
      </c>
      <c r="G1012" t="s">
        <v>112</v>
      </c>
      <c r="H1012" t="s">
        <v>409</v>
      </c>
      <c r="I1012" t="s">
        <v>422</v>
      </c>
      <c r="J1012">
        <v>98</v>
      </c>
      <c r="K1012" t="s">
        <v>215</v>
      </c>
      <c r="L1012" t="s">
        <v>95</v>
      </c>
      <c r="M1012">
        <v>0</v>
      </c>
      <c r="N1012" t="s">
        <v>954</v>
      </c>
      <c r="O1012" t="s">
        <v>112</v>
      </c>
      <c r="P1012" t="s">
        <v>380</v>
      </c>
      <c r="Q1012" t="s">
        <v>954</v>
      </c>
      <c r="R1012" t="s">
        <v>112</v>
      </c>
      <c r="S1012" t="s">
        <v>380</v>
      </c>
    </row>
    <row r="1013" spans="1:19" x14ac:dyDescent="0.3">
      <c r="A1013" t="s">
        <v>990</v>
      </c>
      <c r="B1013">
        <v>70</v>
      </c>
      <c r="C1013">
        <v>101</v>
      </c>
      <c r="D1013">
        <v>73496</v>
      </c>
      <c r="E1013" t="s">
        <v>408</v>
      </c>
      <c r="F1013" t="s">
        <v>991</v>
      </c>
      <c r="G1013" t="s">
        <v>112</v>
      </c>
      <c r="H1013" t="s">
        <v>409</v>
      </c>
      <c r="I1013" t="s">
        <v>423</v>
      </c>
      <c r="J1013">
        <v>98</v>
      </c>
      <c r="K1013" t="s">
        <v>216</v>
      </c>
      <c r="L1013" t="s">
        <v>96</v>
      </c>
      <c r="M1013">
        <v>0</v>
      </c>
      <c r="N1013" t="s">
        <v>954</v>
      </c>
      <c r="O1013" t="s">
        <v>112</v>
      </c>
      <c r="P1013" t="s">
        <v>380</v>
      </c>
      <c r="Q1013" t="s">
        <v>954</v>
      </c>
      <c r="R1013" t="s">
        <v>112</v>
      </c>
      <c r="S1013" t="s">
        <v>380</v>
      </c>
    </row>
    <row r="1014" spans="1:19" x14ac:dyDescent="0.3">
      <c r="A1014" t="s">
        <v>990</v>
      </c>
      <c r="B1014">
        <v>70</v>
      </c>
      <c r="C1014">
        <v>101</v>
      </c>
      <c r="D1014">
        <v>73496</v>
      </c>
      <c r="E1014" t="s">
        <v>408</v>
      </c>
      <c r="F1014" t="s">
        <v>991</v>
      </c>
      <c r="G1014" t="s">
        <v>112</v>
      </c>
      <c r="H1014" t="s">
        <v>409</v>
      </c>
      <c r="I1014" t="s">
        <v>423</v>
      </c>
      <c r="J1014">
        <v>83</v>
      </c>
      <c r="K1014" t="s">
        <v>327</v>
      </c>
      <c r="L1014" t="s">
        <v>206</v>
      </c>
      <c r="M1014">
        <v>0</v>
      </c>
      <c r="N1014" t="s">
        <v>954</v>
      </c>
      <c r="O1014" t="s">
        <v>112</v>
      </c>
      <c r="P1014" t="s">
        <v>380</v>
      </c>
      <c r="Q1014" t="s">
        <v>954</v>
      </c>
      <c r="R1014" t="s">
        <v>112</v>
      </c>
      <c r="S1014" t="s">
        <v>380</v>
      </c>
    </row>
    <row r="1015" spans="1:19" x14ac:dyDescent="0.3">
      <c r="A1015" t="s">
        <v>1260</v>
      </c>
      <c r="B1015">
        <v>70</v>
      </c>
      <c r="C1015">
        <v>101</v>
      </c>
      <c r="D1015">
        <v>73498</v>
      </c>
      <c r="E1015" t="s">
        <v>408</v>
      </c>
      <c r="F1015" t="s">
        <v>1261</v>
      </c>
      <c r="G1015" t="s">
        <v>114</v>
      </c>
      <c r="H1015" t="s">
        <v>409</v>
      </c>
      <c r="I1015" t="s">
        <v>422</v>
      </c>
      <c r="J1015">
        <v>2</v>
      </c>
      <c r="K1015" t="s">
        <v>217</v>
      </c>
      <c r="L1015" t="s">
        <v>8</v>
      </c>
      <c r="M1015">
        <v>35</v>
      </c>
      <c r="N1015" t="s">
        <v>954</v>
      </c>
      <c r="O1015" t="s">
        <v>114</v>
      </c>
      <c r="P1015" t="s">
        <v>380</v>
      </c>
      <c r="Q1015" t="s">
        <v>954</v>
      </c>
      <c r="R1015" t="s">
        <v>114</v>
      </c>
      <c r="S1015" t="s">
        <v>380</v>
      </c>
    </row>
    <row r="1016" spans="1:19" x14ac:dyDescent="0.3">
      <c r="A1016" t="s">
        <v>1260</v>
      </c>
      <c r="B1016">
        <v>70</v>
      </c>
      <c r="C1016">
        <v>101</v>
      </c>
      <c r="D1016">
        <v>73498</v>
      </c>
      <c r="E1016" t="s">
        <v>408</v>
      </c>
      <c r="F1016" t="s">
        <v>1261</v>
      </c>
      <c r="G1016" t="s">
        <v>114</v>
      </c>
      <c r="H1016" t="s">
        <v>409</v>
      </c>
      <c r="I1016" t="s">
        <v>422</v>
      </c>
      <c r="J1016">
        <v>50</v>
      </c>
      <c r="K1016" t="s">
        <v>212</v>
      </c>
      <c r="L1016" t="s">
        <v>11</v>
      </c>
      <c r="M1016">
        <v>2</v>
      </c>
      <c r="N1016" t="s">
        <v>954</v>
      </c>
      <c r="O1016" t="s">
        <v>114</v>
      </c>
      <c r="P1016" t="s">
        <v>380</v>
      </c>
      <c r="Q1016" t="s">
        <v>954</v>
      </c>
      <c r="R1016" t="s">
        <v>114</v>
      </c>
      <c r="S1016" t="s">
        <v>380</v>
      </c>
    </row>
    <row r="1017" spans="1:19" x14ac:dyDescent="0.3">
      <c r="A1017" t="s">
        <v>1260</v>
      </c>
      <c r="B1017">
        <v>70</v>
      </c>
      <c r="C1017">
        <v>101</v>
      </c>
      <c r="D1017">
        <v>73498</v>
      </c>
      <c r="E1017" t="s">
        <v>408</v>
      </c>
      <c r="F1017" t="s">
        <v>1261</v>
      </c>
      <c r="G1017" t="s">
        <v>114</v>
      </c>
      <c r="H1017" t="s">
        <v>409</v>
      </c>
      <c r="I1017" t="s">
        <v>113</v>
      </c>
      <c r="J1017">
        <v>4</v>
      </c>
      <c r="K1017" t="s">
        <v>259</v>
      </c>
      <c r="L1017" t="s">
        <v>22</v>
      </c>
      <c r="M1017">
        <v>175</v>
      </c>
      <c r="N1017" t="s">
        <v>954</v>
      </c>
      <c r="O1017" t="s">
        <v>114</v>
      </c>
      <c r="P1017" t="s">
        <v>380</v>
      </c>
      <c r="Q1017" t="s">
        <v>954</v>
      </c>
      <c r="R1017" t="s">
        <v>114</v>
      </c>
      <c r="S1017" t="s">
        <v>380</v>
      </c>
    </row>
    <row r="1018" spans="1:19" x14ac:dyDescent="0.3">
      <c r="A1018" t="s">
        <v>1260</v>
      </c>
      <c r="B1018">
        <v>70</v>
      </c>
      <c r="C1018">
        <v>101</v>
      </c>
      <c r="D1018">
        <v>73498</v>
      </c>
      <c r="E1018" t="s">
        <v>408</v>
      </c>
      <c r="F1018" t="s">
        <v>1261</v>
      </c>
      <c r="G1018" t="s">
        <v>114</v>
      </c>
      <c r="H1018" t="s">
        <v>421</v>
      </c>
      <c r="I1018" t="s">
        <v>315</v>
      </c>
      <c r="J1018">
        <v>33</v>
      </c>
      <c r="K1018" t="s">
        <v>255</v>
      </c>
      <c r="L1018" t="s">
        <v>51</v>
      </c>
      <c r="M1018">
        <v>1</v>
      </c>
      <c r="N1018" t="s">
        <v>954</v>
      </c>
      <c r="O1018" t="s">
        <v>114</v>
      </c>
      <c r="P1018" t="s">
        <v>380</v>
      </c>
      <c r="Q1018" t="s">
        <v>954</v>
      </c>
      <c r="R1018" t="s">
        <v>114</v>
      </c>
      <c r="S1018" t="s">
        <v>380</v>
      </c>
    </row>
    <row r="1019" spans="1:19" x14ac:dyDescent="0.3">
      <c r="A1019" t="s">
        <v>1262</v>
      </c>
      <c r="B1019">
        <v>70</v>
      </c>
      <c r="C1019">
        <v>101</v>
      </c>
      <c r="D1019">
        <v>73515</v>
      </c>
      <c r="E1019" t="s">
        <v>408</v>
      </c>
      <c r="F1019" t="s">
        <v>1263</v>
      </c>
      <c r="G1019" t="s">
        <v>115</v>
      </c>
      <c r="H1019" t="s">
        <v>417</v>
      </c>
      <c r="I1019" t="s">
        <v>315</v>
      </c>
      <c r="J1019">
        <v>32</v>
      </c>
      <c r="K1019" t="s">
        <v>219</v>
      </c>
      <c r="L1019" t="s">
        <v>43</v>
      </c>
      <c r="M1019">
        <v>0.5</v>
      </c>
      <c r="N1019" t="s">
        <v>954</v>
      </c>
      <c r="O1019" t="s">
        <v>115</v>
      </c>
      <c r="P1019" t="s">
        <v>418</v>
      </c>
      <c r="Q1019" t="s">
        <v>954</v>
      </c>
      <c r="R1019" t="s">
        <v>115</v>
      </c>
      <c r="S1019" t="s">
        <v>418</v>
      </c>
    </row>
    <row r="1020" spans="1:19" x14ac:dyDescent="0.3">
      <c r="A1020" t="s">
        <v>1262</v>
      </c>
      <c r="B1020">
        <v>70</v>
      </c>
      <c r="C1020">
        <v>101</v>
      </c>
      <c r="D1020">
        <v>73515</v>
      </c>
      <c r="E1020" t="s">
        <v>408</v>
      </c>
      <c r="F1020" t="s">
        <v>1263</v>
      </c>
      <c r="G1020" t="s">
        <v>115</v>
      </c>
      <c r="H1020" t="s">
        <v>417</v>
      </c>
      <c r="I1020" t="s">
        <v>315</v>
      </c>
      <c r="J1020">
        <v>35</v>
      </c>
      <c r="K1020" t="s">
        <v>244</v>
      </c>
      <c r="L1020" t="s">
        <v>57</v>
      </c>
      <c r="M1020">
        <v>0.5</v>
      </c>
      <c r="N1020" t="s">
        <v>954</v>
      </c>
      <c r="O1020" t="s">
        <v>115</v>
      </c>
      <c r="P1020" t="s">
        <v>418</v>
      </c>
      <c r="Q1020" t="s">
        <v>954</v>
      </c>
      <c r="R1020" t="s">
        <v>115</v>
      </c>
      <c r="S1020" t="s">
        <v>418</v>
      </c>
    </row>
    <row r="1021" spans="1:19" x14ac:dyDescent="0.3">
      <c r="A1021" t="s">
        <v>1262</v>
      </c>
      <c r="B1021">
        <v>70</v>
      </c>
      <c r="C1021">
        <v>101</v>
      </c>
      <c r="D1021">
        <v>73515</v>
      </c>
      <c r="E1021" t="s">
        <v>408</v>
      </c>
      <c r="F1021" t="s">
        <v>1263</v>
      </c>
      <c r="G1021" t="s">
        <v>115</v>
      </c>
      <c r="H1021" t="s">
        <v>417</v>
      </c>
      <c r="I1021" t="s">
        <v>315</v>
      </c>
      <c r="J1021">
        <v>37</v>
      </c>
      <c r="K1021" t="s">
        <v>766</v>
      </c>
      <c r="L1021" t="s">
        <v>767</v>
      </c>
      <c r="M1021">
        <v>1</v>
      </c>
      <c r="N1021" t="s">
        <v>954</v>
      </c>
      <c r="O1021" t="s">
        <v>115</v>
      </c>
      <c r="P1021" t="s">
        <v>418</v>
      </c>
      <c r="Q1021" t="s">
        <v>954</v>
      </c>
      <c r="R1021" t="s">
        <v>115</v>
      </c>
      <c r="S1021" t="s">
        <v>418</v>
      </c>
    </row>
    <row r="1022" spans="1:19" x14ac:dyDescent="0.3">
      <c r="A1022" t="s">
        <v>1262</v>
      </c>
      <c r="B1022">
        <v>70</v>
      </c>
      <c r="C1022">
        <v>101</v>
      </c>
      <c r="D1022">
        <v>73515</v>
      </c>
      <c r="E1022" t="s">
        <v>408</v>
      </c>
      <c r="F1022" t="s">
        <v>1263</v>
      </c>
      <c r="G1022" t="s">
        <v>115</v>
      </c>
      <c r="H1022" t="s">
        <v>417</v>
      </c>
      <c r="I1022" t="s">
        <v>423</v>
      </c>
      <c r="J1022">
        <v>286</v>
      </c>
      <c r="K1022" t="s">
        <v>338</v>
      </c>
      <c r="L1022" t="s">
        <v>70</v>
      </c>
      <c r="M1022">
        <v>0.25</v>
      </c>
      <c r="N1022" t="s">
        <v>954</v>
      </c>
      <c r="O1022" t="s">
        <v>115</v>
      </c>
      <c r="P1022" t="s">
        <v>418</v>
      </c>
      <c r="Q1022" t="s">
        <v>954</v>
      </c>
      <c r="R1022" t="s">
        <v>115</v>
      </c>
      <c r="S1022" t="s">
        <v>418</v>
      </c>
    </row>
    <row r="1023" spans="1:19" x14ac:dyDescent="0.3">
      <c r="A1023" t="s">
        <v>1262</v>
      </c>
      <c r="B1023">
        <v>70</v>
      </c>
      <c r="C1023">
        <v>101</v>
      </c>
      <c r="D1023">
        <v>73515</v>
      </c>
      <c r="E1023" t="s">
        <v>408</v>
      </c>
      <c r="F1023" t="s">
        <v>1263</v>
      </c>
      <c r="G1023" t="s">
        <v>115</v>
      </c>
      <c r="H1023" t="s">
        <v>417</v>
      </c>
      <c r="I1023" t="s">
        <v>423</v>
      </c>
      <c r="J1023">
        <v>83</v>
      </c>
      <c r="K1023" t="s">
        <v>231</v>
      </c>
      <c r="L1023" t="s">
        <v>87</v>
      </c>
      <c r="M1023">
        <v>0</v>
      </c>
      <c r="N1023" t="s">
        <v>954</v>
      </c>
      <c r="O1023" t="s">
        <v>115</v>
      </c>
      <c r="P1023" t="s">
        <v>418</v>
      </c>
      <c r="Q1023" t="s">
        <v>954</v>
      </c>
      <c r="R1023" t="s">
        <v>115</v>
      </c>
      <c r="S1023" t="s">
        <v>418</v>
      </c>
    </row>
    <row r="1024" spans="1:19" x14ac:dyDescent="0.3">
      <c r="A1024" t="s">
        <v>992</v>
      </c>
      <c r="B1024">
        <v>70</v>
      </c>
      <c r="C1024">
        <v>101</v>
      </c>
      <c r="D1024">
        <v>73528</v>
      </c>
      <c r="E1024" t="s">
        <v>408</v>
      </c>
      <c r="F1024" t="s">
        <v>993</v>
      </c>
      <c r="G1024" t="s">
        <v>115</v>
      </c>
      <c r="H1024" t="s">
        <v>409</v>
      </c>
      <c r="I1024" t="s">
        <v>422</v>
      </c>
      <c r="J1024">
        <v>50</v>
      </c>
      <c r="K1024" t="s">
        <v>212</v>
      </c>
      <c r="L1024" t="s">
        <v>11</v>
      </c>
      <c r="M1024">
        <v>2</v>
      </c>
      <c r="N1024" t="s">
        <v>954</v>
      </c>
      <c r="O1024" t="s">
        <v>115</v>
      </c>
      <c r="P1024" t="s">
        <v>380</v>
      </c>
      <c r="Q1024" t="s">
        <v>954</v>
      </c>
      <c r="R1024" t="s">
        <v>115</v>
      </c>
      <c r="S1024" t="s">
        <v>380</v>
      </c>
    </row>
    <row r="1025" spans="1:19" x14ac:dyDescent="0.3">
      <c r="A1025" t="s">
        <v>992</v>
      </c>
      <c r="B1025">
        <v>70</v>
      </c>
      <c r="C1025">
        <v>101</v>
      </c>
      <c r="D1025">
        <v>73528</v>
      </c>
      <c r="E1025" t="s">
        <v>408</v>
      </c>
      <c r="F1025" t="s">
        <v>993</v>
      </c>
      <c r="G1025" t="s">
        <v>115</v>
      </c>
      <c r="H1025" t="s">
        <v>409</v>
      </c>
      <c r="I1025" t="s">
        <v>422</v>
      </c>
      <c r="J1025">
        <v>46</v>
      </c>
      <c r="K1025" t="s">
        <v>241</v>
      </c>
      <c r="L1025" t="s">
        <v>32</v>
      </c>
      <c r="M1025">
        <v>35</v>
      </c>
      <c r="N1025" t="s">
        <v>954</v>
      </c>
      <c r="O1025" t="s">
        <v>115</v>
      </c>
      <c r="P1025" t="s">
        <v>380</v>
      </c>
      <c r="Q1025" t="s">
        <v>954</v>
      </c>
      <c r="R1025" t="s">
        <v>115</v>
      </c>
      <c r="S1025" t="s">
        <v>380</v>
      </c>
    </row>
    <row r="1026" spans="1:19" x14ac:dyDescent="0.3">
      <c r="A1026" t="s">
        <v>992</v>
      </c>
      <c r="B1026">
        <v>70</v>
      </c>
      <c r="C1026">
        <v>101</v>
      </c>
      <c r="D1026">
        <v>73528</v>
      </c>
      <c r="E1026" t="s">
        <v>408</v>
      </c>
      <c r="F1026" t="s">
        <v>993</v>
      </c>
      <c r="G1026" t="s">
        <v>115</v>
      </c>
      <c r="H1026" t="s">
        <v>409</v>
      </c>
      <c r="I1026" t="s">
        <v>422</v>
      </c>
      <c r="J1026">
        <v>98</v>
      </c>
      <c r="K1026" t="s">
        <v>215</v>
      </c>
      <c r="L1026" t="s">
        <v>95</v>
      </c>
      <c r="M1026">
        <v>0</v>
      </c>
      <c r="N1026" t="s">
        <v>954</v>
      </c>
      <c r="O1026" t="s">
        <v>115</v>
      </c>
      <c r="P1026" t="s">
        <v>380</v>
      </c>
      <c r="Q1026" t="s">
        <v>954</v>
      </c>
      <c r="R1026" t="s">
        <v>115</v>
      </c>
      <c r="S1026" t="s">
        <v>380</v>
      </c>
    </row>
    <row r="1027" spans="1:19" x14ac:dyDescent="0.3">
      <c r="A1027" t="s">
        <v>992</v>
      </c>
      <c r="B1027">
        <v>70</v>
      </c>
      <c r="C1027">
        <v>101</v>
      </c>
      <c r="D1027">
        <v>73528</v>
      </c>
      <c r="E1027" t="s">
        <v>408</v>
      </c>
      <c r="F1027" t="s">
        <v>993</v>
      </c>
      <c r="G1027" t="s">
        <v>115</v>
      </c>
      <c r="H1027" t="s">
        <v>409</v>
      </c>
      <c r="I1027" t="s">
        <v>423</v>
      </c>
      <c r="J1027">
        <v>98</v>
      </c>
      <c r="K1027" t="s">
        <v>216</v>
      </c>
      <c r="L1027" t="s">
        <v>96</v>
      </c>
      <c r="M1027">
        <v>0</v>
      </c>
      <c r="N1027" t="s">
        <v>954</v>
      </c>
      <c r="O1027" t="s">
        <v>115</v>
      </c>
      <c r="P1027" t="s">
        <v>380</v>
      </c>
      <c r="Q1027" t="s">
        <v>954</v>
      </c>
      <c r="R1027" t="s">
        <v>115</v>
      </c>
      <c r="S1027" t="s">
        <v>380</v>
      </c>
    </row>
    <row r="1028" spans="1:19" x14ac:dyDescent="0.3">
      <c r="A1028" t="s">
        <v>1264</v>
      </c>
      <c r="B1028">
        <v>70</v>
      </c>
      <c r="C1028">
        <v>101</v>
      </c>
      <c r="D1028">
        <v>73532</v>
      </c>
      <c r="E1028" t="s">
        <v>408</v>
      </c>
      <c r="F1028" t="s">
        <v>1265</v>
      </c>
      <c r="G1028" t="s">
        <v>114</v>
      </c>
      <c r="H1028" t="s">
        <v>420</v>
      </c>
      <c r="I1028" t="s">
        <v>422</v>
      </c>
      <c r="J1028">
        <v>2</v>
      </c>
      <c r="K1028" t="s">
        <v>217</v>
      </c>
      <c r="L1028" t="s">
        <v>8</v>
      </c>
      <c r="M1028">
        <v>8</v>
      </c>
      <c r="N1028" t="s">
        <v>954</v>
      </c>
      <c r="O1028" t="s">
        <v>114</v>
      </c>
      <c r="P1028" t="s">
        <v>360</v>
      </c>
      <c r="Q1028" t="s">
        <v>954</v>
      </c>
      <c r="R1028" t="s">
        <v>114</v>
      </c>
      <c r="S1028" t="s">
        <v>360</v>
      </c>
    </row>
    <row r="1029" spans="1:19" x14ac:dyDescent="0.3">
      <c r="A1029" t="s">
        <v>1264</v>
      </c>
      <c r="B1029">
        <v>70</v>
      </c>
      <c r="C1029">
        <v>101</v>
      </c>
      <c r="D1029">
        <v>73532</v>
      </c>
      <c r="E1029" t="s">
        <v>408</v>
      </c>
      <c r="F1029" t="s">
        <v>1265</v>
      </c>
      <c r="G1029" t="s">
        <v>114</v>
      </c>
      <c r="H1029" t="s">
        <v>420</v>
      </c>
      <c r="I1029" t="s">
        <v>422</v>
      </c>
      <c r="J1029">
        <v>50</v>
      </c>
      <c r="K1029" t="s">
        <v>212</v>
      </c>
      <c r="L1029" t="s">
        <v>11</v>
      </c>
      <c r="M1029">
        <v>0.5</v>
      </c>
      <c r="N1029" t="s">
        <v>954</v>
      </c>
      <c r="O1029" t="s">
        <v>114</v>
      </c>
      <c r="P1029" t="s">
        <v>360</v>
      </c>
      <c r="Q1029" t="s">
        <v>954</v>
      </c>
      <c r="R1029" t="s">
        <v>114</v>
      </c>
      <c r="S1029" t="s">
        <v>360</v>
      </c>
    </row>
    <row r="1030" spans="1:19" x14ac:dyDescent="0.3">
      <c r="A1030" t="s">
        <v>1264</v>
      </c>
      <c r="B1030">
        <v>70</v>
      </c>
      <c r="C1030">
        <v>101</v>
      </c>
      <c r="D1030">
        <v>73532</v>
      </c>
      <c r="E1030" t="s">
        <v>408</v>
      </c>
      <c r="F1030" t="s">
        <v>1265</v>
      </c>
      <c r="G1030" t="s">
        <v>114</v>
      </c>
      <c r="H1030" t="s">
        <v>420</v>
      </c>
      <c r="I1030" t="s">
        <v>113</v>
      </c>
      <c r="J1030">
        <v>4</v>
      </c>
      <c r="K1030" t="s">
        <v>259</v>
      </c>
      <c r="L1030" t="s">
        <v>22</v>
      </c>
      <c r="M1030">
        <v>60</v>
      </c>
      <c r="N1030" t="s">
        <v>954</v>
      </c>
      <c r="O1030" t="s">
        <v>114</v>
      </c>
      <c r="P1030" t="s">
        <v>360</v>
      </c>
      <c r="Q1030" t="s">
        <v>954</v>
      </c>
      <c r="R1030" t="s">
        <v>114</v>
      </c>
      <c r="S1030" t="s">
        <v>360</v>
      </c>
    </row>
    <row r="1031" spans="1:19" x14ac:dyDescent="0.3">
      <c r="A1031" t="s">
        <v>1264</v>
      </c>
      <c r="B1031">
        <v>70</v>
      </c>
      <c r="C1031">
        <v>101</v>
      </c>
      <c r="D1031">
        <v>73532</v>
      </c>
      <c r="E1031" t="s">
        <v>408</v>
      </c>
      <c r="F1031" t="s">
        <v>1265</v>
      </c>
      <c r="G1031" t="s">
        <v>114</v>
      </c>
      <c r="H1031" t="s">
        <v>427</v>
      </c>
      <c r="I1031" t="s">
        <v>315</v>
      </c>
      <c r="J1031">
        <v>32</v>
      </c>
      <c r="K1031" t="s">
        <v>254</v>
      </c>
      <c r="L1031" t="s">
        <v>45</v>
      </c>
      <c r="M1031">
        <v>0.25</v>
      </c>
      <c r="N1031" t="s">
        <v>954</v>
      </c>
      <c r="O1031" t="s">
        <v>114</v>
      </c>
      <c r="P1031" t="s">
        <v>360</v>
      </c>
      <c r="Q1031" t="s">
        <v>954</v>
      </c>
      <c r="R1031" t="s">
        <v>114</v>
      </c>
      <c r="S1031" t="s">
        <v>360</v>
      </c>
    </row>
    <row r="1032" spans="1:19" x14ac:dyDescent="0.3">
      <c r="A1032" t="s">
        <v>1264</v>
      </c>
      <c r="B1032">
        <v>70</v>
      </c>
      <c r="C1032">
        <v>101</v>
      </c>
      <c r="D1032">
        <v>73532</v>
      </c>
      <c r="E1032" t="s">
        <v>408</v>
      </c>
      <c r="F1032" t="s">
        <v>1265</v>
      </c>
      <c r="G1032" t="s">
        <v>114</v>
      </c>
      <c r="H1032" t="s">
        <v>427</v>
      </c>
      <c r="I1032" t="s">
        <v>315</v>
      </c>
      <c r="J1032">
        <v>34</v>
      </c>
      <c r="K1032" t="s">
        <v>325</v>
      </c>
      <c r="L1032" t="s">
        <v>53</v>
      </c>
      <c r="M1032">
        <v>0.5</v>
      </c>
      <c r="N1032" t="s">
        <v>954</v>
      </c>
      <c r="O1032" t="s">
        <v>114</v>
      </c>
      <c r="P1032" t="s">
        <v>360</v>
      </c>
      <c r="Q1032" t="s">
        <v>954</v>
      </c>
      <c r="R1032" t="s">
        <v>114</v>
      </c>
      <c r="S1032" t="s">
        <v>360</v>
      </c>
    </row>
    <row r="1033" spans="1:19" x14ac:dyDescent="0.3">
      <c r="A1033" t="s">
        <v>1264</v>
      </c>
      <c r="B1033">
        <v>70</v>
      </c>
      <c r="C1033">
        <v>101</v>
      </c>
      <c r="D1033">
        <v>73532</v>
      </c>
      <c r="E1033" t="s">
        <v>408</v>
      </c>
      <c r="F1033" t="s">
        <v>1265</v>
      </c>
      <c r="G1033" t="s">
        <v>114</v>
      </c>
      <c r="H1033" t="s">
        <v>427</v>
      </c>
      <c r="I1033" t="s">
        <v>315</v>
      </c>
      <c r="J1033">
        <v>35</v>
      </c>
      <c r="K1033" t="s">
        <v>245</v>
      </c>
      <c r="L1033" t="s">
        <v>59</v>
      </c>
      <c r="M1033">
        <v>0.5</v>
      </c>
      <c r="N1033" t="s">
        <v>954</v>
      </c>
      <c r="O1033" t="s">
        <v>114</v>
      </c>
      <c r="P1033" t="s">
        <v>360</v>
      </c>
      <c r="Q1033" t="s">
        <v>954</v>
      </c>
      <c r="R1033" t="s">
        <v>114</v>
      </c>
      <c r="S1033" t="s">
        <v>360</v>
      </c>
    </row>
    <row r="1034" spans="1:19" x14ac:dyDescent="0.3">
      <c r="A1034" t="s">
        <v>1264</v>
      </c>
      <c r="B1034">
        <v>70</v>
      </c>
      <c r="C1034">
        <v>101</v>
      </c>
      <c r="D1034">
        <v>73532</v>
      </c>
      <c r="E1034" t="s">
        <v>408</v>
      </c>
      <c r="F1034" t="s">
        <v>1265</v>
      </c>
      <c r="G1034" t="s">
        <v>114</v>
      </c>
      <c r="H1034" t="s">
        <v>420</v>
      </c>
      <c r="I1034" t="s">
        <v>423</v>
      </c>
      <c r="J1034">
        <v>98</v>
      </c>
      <c r="K1034" t="s">
        <v>216</v>
      </c>
      <c r="L1034" t="s">
        <v>96</v>
      </c>
      <c r="M1034">
        <v>0</v>
      </c>
      <c r="N1034" t="s">
        <v>954</v>
      </c>
      <c r="O1034" t="s">
        <v>114</v>
      </c>
      <c r="P1034" t="s">
        <v>360</v>
      </c>
      <c r="Q1034" t="s">
        <v>954</v>
      </c>
      <c r="R1034" t="s">
        <v>114</v>
      </c>
      <c r="S1034" t="s">
        <v>360</v>
      </c>
    </row>
    <row r="1035" spans="1:19" x14ac:dyDescent="0.3">
      <c r="A1035" t="s">
        <v>1266</v>
      </c>
      <c r="B1035">
        <v>70</v>
      </c>
      <c r="C1035">
        <v>101</v>
      </c>
      <c r="D1035">
        <v>73533</v>
      </c>
      <c r="E1035" t="s">
        <v>408</v>
      </c>
      <c r="F1035" t="s">
        <v>1267</v>
      </c>
      <c r="G1035" t="s">
        <v>114</v>
      </c>
      <c r="H1035" t="s">
        <v>417</v>
      </c>
      <c r="I1035" t="s">
        <v>315</v>
      </c>
      <c r="J1035">
        <v>32</v>
      </c>
      <c r="K1035" t="s">
        <v>254</v>
      </c>
      <c r="L1035" t="s">
        <v>45</v>
      </c>
      <c r="M1035">
        <v>0.75</v>
      </c>
      <c r="N1035" t="s">
        <v>954</v>
      </c>
      <c r="O1035" t="s">
        <v>114</v>
      </c>
      <c r="P1035" t="s">
        <v>418</v>
      </c>
      <c r="Q1035" t="s">
        <v>954</v>
      </c>
      <c r="R1035" t="s">
        <v>114</v>
      </c>
      <c r="S1035" t="s">
        <v>418</v>
      </c>
    </row>
    <row r="1036" spans="1:19" x14ac:dyDescent="0.3">
      <c r="A1036" t="s">
        <v>1266</v>
      </c>
      <c r="B1036">
        <v>70</v>
      </c>
      <c r="C1036">
        <v>101</v>
      </c>
      <c r="D1036">
        <v>73533</v>
      </c>
      <c r="E1036" t="s">
        <v>408</v>
      </c>
      <c r="F1036" t="s">
        <v>1267</v>
      </c>
      <c r="G1036" t="s">
        <v>114</v>
      </c>
      <c r="H1036" t="s">
        <v>417</v>
      </c>
      <c r="I1036" t="s">
        <v>315</v>
      </c>
      <c r="J1036">
        <v>33</v>
      </c>
      <c r="K1036" t="s">
        <v>255</v>
      </c>
      <c r="L1036" t="s">
        <v>51</v>
      </c>
      <c r="M1036">
        <v>1.5</v>
      </c>
      <c r="N1036" t="s">
        <v>954</v>
      </c>
      <c r="O1036" t="s">
        <v>114</v>
      </c>
      <c r="P1036" t="s">
        <v>418</v>
      </c>
      <c r="Q1036" t="s">
        <v>954</v>
      </c>
      <c r="R1036" t="s">
        <v>114</v>
      </c>
      <c r="S1036" t="s">
        <v>418</v>
      </c>
    </row>
    <row r="1037" spans="1:19" x14ac:dyDescent="0.3">
      <c r="A1037" t="s">
        <v>1268</v>
      </c>
      <c r="B1037">
        <v>70</v>
      </c>
      <c r="C1037">
        <v>101</v>
      </c>
      <c r="D1037">
        <v>73538</v>
      </c>
      <c r="E1037" t="s">
        <v>408</v>
      </c>
      <c r="F1037" t="s">
        <v>1269</v>
      </c>
      <c r="G1037" t="s">
        <v>114</v>
      </c>
      <c r="H1037" t="s">
        <v>409</v>
      </c>
      <c r="I1037" t="s">
        <v>422</v>
      </c>
      <c r="J1037">
        <v>2</v>
      </c>
      <c r="K1037" t="s">
        <v>217</v>
      </c>
      <c r="L1037" t="s">
        <v>8</v>
      </c>
      <c r="M1037">
        <v>14</v>
      </c>
      <c r="N1037" t="s">
        <v>954</v>
      </c>
      <c r="O1037" t="s">
        <v>114</v>
      </c>
      <c r="P1037" t="s">
        <v>380</v>
      </c>
      <c r="Q1037" t="s">
        <v>954</v>
      </c>
      <c r="R1037" t="s">
        <v>114</v>
      </c>
      <c r="S1037" t="s">
        <v>380</v>
      </c>
    </row>
    <row r="1038" spans="1:19" x14ac:dyDescent="0.3">
      <c r="A1038" t="s">
        <v>1268</v>
      </c>
      <c r="B1038">
        <v>70</v>
      </c>
      <c r="C1038">
        <v>101</v>
      </c>
      <c r="D1038">
        <v>73538</v>
      </c>
      <c r="E1038" t="s">
        <v>408</v>
      </c>
      <c r="F1038" t="s">
        <v>1269</v>
      </c>
      <c r="G1038" t="s">
        <v>114</v>
      </c>
      <c r="H1038" t="s">
        <v>409</v>
      </c>
      <c r="I1038" t="s">
        <v>422</v>
      </c>
      <c r="J1038">
        <v>50</v>
      </c>
      <c r="K1038" t="s">
        <v>212</v>
      </c>
      <c r="L1038" t="s">
        <v>11</v>
      </c>
      <c r="M1038">
        <v>1</v>
      </c>
      <c r="N1038" t="s">
        <v>954</v>
      </c>
      <c r="O1038" t="s">
        <v>114</v>
      </c>
      <c r="P1038" t="s">
        <v>380</v>
      </c>
      <c r="Q1038" t="s">
        <v>954</v>
      </c>
      <c r="R1038" t="s">
        <v>114</v>
      </c>
      <c r="S1038" t="s">
        <v>380</v>
      </c>
    </row>
    <row r="1039" spans="1:19" x14ac:dyDescent="0.3">
      <c r="A1039" t="s">
        <v>1268</v>
      </c>
      <c r="B1039">
        <v>70</v>
      </c>
      <c r="C1039">
        <v>101</v>
      </c>
      <c r="D1039">
        <v>73538</v>
      </c>
      <c r="E1039" t="s">
        <v>408</v>
      </c>
      <c r="F1039" t="s">
        <v>1269</v>
      </c>
      <c r="G1039" t="s">
        <v>114</v>
      </c>
      <c r="H1039" t="s">
        <v>409</v>
      </c>
      <c r="I1039" t="s">
        <v>422</v>
      </c>
      <c r="J1039">
        <v>12</v>
      </c>
      <c r="K1039" t="s">
        <v>388</v>
      </c>
      <c r="L1039" t="s">
        <v>16</v>
      </c>
      <c r="M1039">
        <v>0</v>
      </c>
      <c r="N1039" t="s">
        <v>954</v>
      </c>
      <c r="O1039" t="s">
        <v>114</v>
      </c>
      <c r="P1039" t="s">
        <v>380</v>
      </c>
      <c r="Q1039" t="s">
        <v>954</v>
      </c>
      <c r="R1039" t="s">
        <v>114</v>
      </c>
      <c r="S1039" t="s">
        <v>380</v>
      </c>
    </row>
    <row r="1040" spans="1:19" x14ac:dyDescent="0.3">
      <c r="A1040" t="s">
        <v>1268</v>
      </c>
      <c r="B1040">
        <v>70</v>
      </c>
      <c r="C1040">
        <v>101</v>
      </c>
      <c r="D1040">
        <v>73538</v>
      </c>
      <c r="E1040" t="s">
        <v>408</v>
      </c>
      <c r="F1040" t="s">
        <v>1269</v>
      </c>
      <c r="G1040" t="s">
        <v>114</v>
      </c>
      <c r="H1040" t="s">
        <v>409</v>
      </c>
      <c r="I1040" t="s">
        <v>422</v>
      </c>
      <c r="J1040">
        <v>14</v>
      </c>
      <c r="K1040" t="s">
        <v>885</v>
      </c>
      <c r="L1040" t="s">
        <v>886</v>
      </c>
      <c r="M1040">
        <v>0</v>
      </c>
      <c r="N1040" t="s">
        <v>954</v>
      </c>
      <c r="O1040" t="s">
        <v>114</v>
      </c>
      <c r="P1040" t="s">
        <v>380</v>
      </c>
      <c r="Q1040" t="s">
        <v>954</v>
      </c>
      <c r="R1040" t="s">
        <v>114</v>
      </c>
      <c r="S1040" t="s">
        <v>380</v>
      </c>
    </row>
    <row r="1041" spans="1:19" x14ac:dyDescent="0.3">
      <c r="A1041" t="s">
        <v>1268</v>
      </c>
      <c r="B1041">
        <v>70</v>
      </c>
      <c r="C1041">
        <v>101</v>
      </c>
      <c r="D1041">
        <v>73538</v>
      </c>
      <c r="E1041" t="s">
        <v>408</v>
      </c>
      <c r="F1041" t="s">
        <v>1269</v>
      </c>
      <c r="G1041" t="s">
        <v>114</v>
      </c>
      <c r="H1041" t="s">
        <v>409</v>
      </c>
      <c r="I1041" t="s">
        <v>113</v>
      </c>
      <c r="J1041">
        <v>4</v>
      </c>
      <c r="K1041" t="s">
        <v>259</v>
      </c>
      <c r="L1041" t="s">
        <v>22</v>
      </c>
      <c r="M1041">
        <v>50</v>
      </c>
      <c r="N1041" t="s">
        <v>954</v>
      </c>
      <c r="O1041" t="s">
        <v>114</v>
      </c>
      <c r="P1041" t="s">
        <v>380</v>
      </c>
      <c r="Q1041" t="s">
        <v>954</v>
      </c>
      <c r="R1041" t="s">
        <v>114</v>
      </c>
      <c r="S1041" t="s">
        <v>380</v>
      </c>
    </row>
    <row r="1042" spans="1:19" x14ac:dyDescent="0.3">
      <c r="A1042" t="s">
        <v>1268</v>
      </c>
      <c r="B1042">
        <v>70</v>
      </c>
      <c r="C1042">
        <v>101</v>
      </c>
      <c r="D1042">
        <v>73538</v>
      </c>
      <c r="E1042" t="s">
        <v>408</v>
      </c>
      <c r="F1042" t="s">
        <v>1269</v>
      </c>
      <c r="G1042" t="s">
        <v>114</v>
      </c>
      <c r="H1042" t="s">
        <v>409</v>
      </c>
      <c r="I1042" t="s">
        <v>315</v>
      </c>
      <c r="J1042">
        <v>32</v>
      </c>
      <c r="K1042" t="s">
        <v>281</v>
      </c>
      <c r="L1042" t="s">
        <v>39</v>
      </c>
      <c r="M1042">
        <v>1</v>
      </c>
      <c r="N1042" t="s">
        <v>954</v>
      </c>
      <c r="O1042" t="s">
        <v>114</v>
      </c>
      <c r="P1042" t="s">
        <v>380</v>
      </c>
      <c r="Q1042" t="s">
        <v>954</v>
      </c>
      <c r="R1042" t="s">
        <v>114</v>
      </c>
      <c r="S1042" t="s">
        <v>380</v>
      </c>
    </row>
    <row r="1043" spans="1:19" x14ac:dyDescent="0.3">
      <c r="A1043" t="s">
        <v>1268</v>
      </c>
      <c r="B1043">
        <v>70</v>
      </c>
      <c r="C1043">
        <v>101</v>
      </c>
      <c r="D1043">
        <v>73538</v>
      </c>
      <c r="E1043" t="s">
        <v>408</v>
      </c>
      <c r="F1043" t="s">
        <v>1269</v>
      </c>
      <c r="G1043" t="s">
        <v>114</v>
      </c>
      <c r="H1043" t="s">
        <v>429</v>
      </c>
      <c r="I1043" t="s">
        <v>424</v>
      </c>
      <c r="J1043">
        <v>39</v>
      </c>
      <c r="K1043" t="s">
        <v>243</v>
      </c>
      <c r="L1043" t="s">
        <v>147</v>
      </c>
      <c r="M1043">
        <v>0.25</v>
      </c>
      <c r="N1043" t="s">
        <v>954</v>
      </c>
      <c r="O1043" t="s">
        <v>114</v>
      </c>
      <c r="P1043" t="s">
        <v>380</v>
      </c>
      <c r="Q1043" t="s">
        <v>954</v>
      </c>
      <c r="R1043" t="s">
        <v>114</v>
      </c>
      <c r="S1043" t="s">
        <v>380</v>
      </c>
    </row>
    <row r="1044" spans="1:19" x14ac:dyDescent="0.3">
      <c r="A1044" t="s">
        <v>1268</v>
      </c>
      <c r="B1044">
        <v>70</v>
      </c>
      <c r="C1044">
        <v>101</v>
      </c>
      <c r="D1044">
        <v>73538</v>
      </c>
      <c r="E1044" t="s">
        <v>408</v>
      </c>
      <c r="F1044" t="s">
        <v>1269</v>
      </c>
      <c r="G1044" t="s">
        <v>114</v>
      </c>
      <c r="H1044" t="s">
        <v>409</v>
      </c>
      <c r="I1044" t="s">
        <v>423</v>
      </c>
      <c r="J1044">
        <v>98</v>
      </c>
      <c r="K1044" t="s">
        <v>274</v>
      </c>
      <c r="L1044" t="s">
        <v>160</v>
      </c>
      <c r="M1044">
        <v>0</v>
      </c>
      <c r="N1044" t="s">
        <v>954</v>
      </c>
      <c r="O1044" t="s">
        <v>114</v>
      </c>
      <c r="P1044" t="s">
        <v>380</v>
      </c>
      <c r="Q1044" t="s">
        <v>954</v>
      </c>
      <c r="R1044" t="s">
        <v>114</v>
      </c>
      <c r="S1044" t="s">
        <v>380</v>
      </c>
    </row>
    <row r="1045" spans="1:19" x14ac:dyDescent="0.3">
      <c r="A1045" t="s">
        <v>1268</v>
      </c>
      <c r="B1045">
        <v>70</v>
      </c>
      <c r="C1045">
        <v>101</v>
      </c>
      <c r="D1045">
        <v>73538</v>
      </c>
      <c r="E1045" t="s">
        <v>408</v>
      </c>
      <c r="F1045" t="s">
        <v>1269</v>
      </c>
      <c r="G1045" t="s">
        <v>114</v>
      </c>
      <c r="H1045" t="s">
        <v>409</v>
      </c>
      <c r="I1045" t="s">
        <v>423</v>
      </c>
      <c r="J1045">
        <v>98</v>
      </c>
      <c r="K1045" t="s">
        <v>216</v>
      </c>
      <c r="L1045" t="s">
        <v>96</v>
      </c>
      <c r="M1045">
        <v>0</v>
      </c>
      <c r="N1045" t="s">
        <v>954</v>
      </c>
      <c r="O1045" t="s">
        <v>114</v>
      </c>
      <c r="P1045" t="s">
        <v>380</v>
      </c>
      <c r="Q1045" t="s">
        <v>954</v>
      </c>
      <c r="R1045" t="s">
        <v>114</v>
      </c>
      <c r="S1045" t="s">
        <v>380</v>
      </c>
    </row>
    <row r="1046" spans="1:19" x14ac:dyDescent="0.3">
      <c r="A1046" t="s">
        <v>1270</v>
      </c>
      <c r="B1046">
        <v>70</v>
      </c>
      <c r="C1046">
        <v>101</v>
      </c>
      <c r="D1046">
        <v>73545</v>
      </c>
      <c r="E1046" t="s">
        <v>408</v>
      </c>
      <c r="F1046" t="s">
        <v>1271</v>
      </c>
      <c r="G1046" t="s">
        <v>115</v>
      </c>
      <c r="H1046" t="s">
        <v>420</v>
      </c>
      <c r="I1046" t="s">
        <v>315</v>
      </c>
      <c r="J1046">
        <v>32</v>
      </c>
      <c r="K1046" t="s">
        <v>219</v>
      </c>
      <c r="L1046" t="s">
        <v>43</v>
      </c>
      <c r="M1046">
        <v>1</v>
      </c>
      <c r="N1046" t="s">
        <v>954</v>
      </c>
      <c r="O1046" t="s">
        <v>115</v>
      </c>
      <c r="P1046" t="s">
        <v>360</v>
      </c>
      <c r="Q1046" t="s">
        <v>954</v>
      </c>
      <c r="R1046" t="s">
        <v>115</v>
      </c>
      <c r="S1046" t="s">
        <v>360</v>
      </c>
    </row>
    <row r="1047" spans="1:19" x14ac:dyDescent="0.3">
      <c r="A1047" t="s">
        <v>1270</v>
      </c>
      <c r="B1047">
        <v>70</v>
      </c>
      <c r="C1047">
        <v>101</v>
      </c>
      <c r="D1047">
        <v>73545</v>
      </c>
      <c r="E1047" t="s">
        <v>408</v>
      </c>
      <c r="F1047" t="s">
        <v>1271</v>
      </c>
      <c r="G1047" t="s">
        <v>115</v>
      </c>
      <c r="H1047" t="s">
        <v>420</v>
      </c>
      <c r="I1047" t="s">
        <v>315</v>
      </c>
      <c r="J1047">
        <v>33</v>
      </c>
      <c r="K1047" t="s">
        <v>211</v>
      </c>
      <c r="L1047" t="s">
        <v>49</v>
      </c>
      <c r="M1047">
        <v>0.5</v>
      </c>
      <c r="N1047" t="s">
        <v>954</v>
      </c>
      <c r="O1047" t="s">
        <v>115</v>
      </c>
      <c r="P1047" t="s">
        <v>360</v>
      </c>
      <c r="Q1047" t="s">
        <v>954</v>
      </c>
      <c r="R1047" t="s">
        <v>115</v>
      </c>
      <c r="S1047" t="s">
        <v>360</v>
      </c>
    </row>
    <row r="1048" spans="1:19" x14ac:dyDescent="0.3">
      <c r="A1048" t="s">
        <v>1270</v>
      </c>
      <c r="B1048">
        <v>70</v>
      </c>
      <c r="C1048">
        <v>101</v>
      </c>
      <c r="D1048">
        <v>73545</v>
      </c>
      <c r="E1048" t="s">
        <v>408</v>
      </c>
      <c r="F1048" t="s">
        <v>1271</v>
      </c>
      <c r="G1048" t="s">
        <v>115</v>
      </c>
      <c r="H1048" t="s">
        <v>420</v>
      </c>
      <c r="I1048" t="s">
        <v>315</v>
      </c>
      <c r="J1048">
        <v>35</v>
      </c>
      <c r="K1048" t="s">
        <v>244</v>
      </c>
      <c r="L1048" t="s">
        <v>57</v>
      </c>
      <c r="M1048">
        <v>1</v>
      </c>
      <c r="N1048" t="s">
        <v>954</v>
      </c>
      <c r="O1048" t="s">
        <v>115</v>
      </c>
      <c r="P1048" t="s">
        <v>360</v>
      </c>
      <c r="Q1048" t="s">
        <v>954</v>
      </c>
      <c r="R1048" t="s">
        <v>115</v>
      </c>
      <c r="S1048" t="s">
        <v>360</v>
      </c>
    </row>
    <row r="1049" spans="1:19" x14ac:dyDescent="0.3">
      <c r="A1049" t="s">
        <v>1272</v>
      </c>
      <c r="B1049">
        <v>70</v>
      </c>
      <c r="C1049">
        <v>101</v>
      </c>
      <c r="D1049">
        <v>73559</v>
      </c>
      <c r="E1049" t="s">
        <v>408</v>
      </c>
      <c r="F1049" t="s">
        <v>1273</v>
      </c>
      <c r="G1049" t="s">
        <v>114</v>
      </c>
      <c r="H1049" t="s">
        <v>421</v>
      </c>
      <c r="I1049" t="s">
        <v>424</v>
      </c>
      <c r="J1049">
        <v>39</v>
      </c>
      <c r="K1049" t="s">
        <v>243</v>
      </c>
      <c r="L1049" t="s">
        <v>147</v>
      </c>
      <c r="M1049">
        <v>0</v>
      </c>
      <c r="N1049" t="s">
        <v>954</v>
      </c>
      <c r="O1049" t="s">
        <v>114</v>
      </c>
      <c r="P1049" t="s">
        <v>384</v>
      </c>
      <c r="Q1049" t="s">
        <v>954</v>
      </c>
      <c r="R1049" t="s">
        <v>114</v>
      </c>
      <c r="S1049" t="s">
        <v>384</v>
      </c>
    </row>
    <row r="1050" spans="1:19" x14ac:dyDescent="0.3">
      <c r="A1050" t="s">
        <v>1272</v>
      </c>
      <c r="B1050">
        <v>70</v>
      </c>
      <c r="C1050">
        <v>101</v>
      </c>
      <c r="D1050">
        <v>73559</v>
      </c>
      <c r="E1050" t="s">
        <v>408</v>
      </c>
      <c r="F1050" t="s">
        <v>1273</v>
      </c>
      <c r="G1050" t="s">
        <v>114</v>
      </c>
      <c r="H1050" t="s">
        <v>421</v>
      </c>
      <c r="I1050" t="s">
        <v>315</v>
      </c>
      <c r="J1050">
        <v>33</v>
      </c>
      <c r="K1050" t="s">
        <v>211</v>
      </c>
      <c r="L1050" t="s">
        <v>49</v>
      </c>
      <c r="M1050">
        <v>1.25</v>
      </c>
      <c r="N1050" t="s">
        <v>954</v>
      </c>
      <c r="O1050" t="s">
        <v>114</v>
      </c>
      <c r="P1050" t="s">
        <v>384</v>
      </c>
      <c r="Q1050" t="s">
        <v>954</v>
      </c>
      <c r="R1050" t="s">
        <v>114</v>
      </c>
      <c r="S1050" t="s">
        <v>384</v>
      </c>
    </row>
    <row r="1051" spans="1:19" x14ac:dyDescent="0.3">
      <c r="A1051" t="s">
        <v>994</v>
      </c>
      <c r="B1051">
        <v>70</v>
      </c>
      <c r="C1051">
        <v>101</v>
      </c>
      <c r="D1051">
        <v>73563</v>
      </c>
      <c r="E1051" t="s">
        <v>408</v>
      </c>
      <c r="F1051" t="s">
        <v>995</v>
      </c>
      <c r="G1051" t="s">
        <v>114</v>
      </c>
      <c r="H1051" t="s">
        <v>409</v>
      </c>
      <c r="I1051" t="s">
        <v>422</v>
      </c>
      <c r="J1051">
        <v>50</v>
      </c>
      <c r="K1051" t="s">
        <v>212</v>
      </c>
      <c r="L1051" t="s">
        <v>11</v>
      </c>
      <c r="M1051">
        <v>2</v>
      </c>
      <c r="N1051" t="s">
        <v>954</v>
      </c>
      <c r="O1051" t="s">
        <v>114</v>
      </c>
      <c r="P1051" t="s">
        <v>380</v>
      </c>
      <c r="Q1051" t="s">
        <v>954</v>
      </c>
      <c r="R1051" t="s">
        <v>114</v>
      </c>
      <c r="S1051" t="s">
        <v>380</v>
      </c>
    </row>
    <row r="1052" spans="1:19" x14ac:dyDescent="0.3">
      <c r="A1052" t="s">
        <v>994</v>
      </c>
      <c r="B1052">
        <v>70</v>
      </c>
      <c r="C1052">
        <v>101</v>
      </c>
      <c r="D1052">
        <v>73563</v>
      </c>
      <c r="E1052" t="s">
        <v>408</v>
      </c>
      <c r="F1052" t="s">
        <v>995</v>
      </c>
      <c r="G1052" t="s">
        <v>114</v>
      </c>
      <c r="H1052" t="s">
        <v>409</v>
      </c>
      <c r="I1052" t="s">
        <v>422</v>
      </c>
      <c r="J1052">
        <v>26</v>
      </c>
      <c r="K1052" t="s">
        <v>239</v>
      </c>
      <c r="L1052" t="s">
        <v>30</v>
      </c>
      <c r="M1052">
        <v>17</v>
      </c>
      <c r="N1052" t="s">
        <v>954</v>
      </c>
      <c r="O1052" t="s">
        <v>114</v>
      </c>
      <c r="P1052" t="s">
        <v>380</v>
      </c>
      <c r="Q1052" t="s">
        <v>954</v>
      </c>
      <c r="R1052" t="s">
        <v>114</v>
      </c>
      <c r="S1052" t="s">
        <v>380</v>
      </c>
    </row>
    <row r="1053" spans="1:19" x14ac:dyDescent="0.3">
      <c r="A1053" t="s">
        <v>994</v>
      </c>
      <c r="B1053">
        <v>70</v>
      </c>
      <c r="C1053">
        <v>101</v>
      </c>
      <c r="D1053">
        <v>73563</v>
      </c>
      <c r="E1053" t="s">
        <v>408</v>
      </c>
      <c r="F1053" t="s">
        <v>995</v>
      </c>
      <c r="G1053" t="s">
        <v>114</v>
      </c>
      <c r="H1053" t="s">
        <v>409</v>
      </c>
      <c r="I1053" t="s">
        <v>113</v>
      </c>
      <c r="J1053">
        <v>4</v>
      </c>
      <c r="K1053" t="s">
        <v>240</v>
      </c>
      <c r="L1053" t="s">
        <v>153</v>
      </c>
      <c r="M1053">
        <v>100</v>
      </c>
      <c r="N1053" t="s">
        <v>954</v>
      </c>
      <c r="O1053" t="s">
        <v>114</v>
      </c>
      <c r="P1053" t="s">
        <v>380</v>
      </c>
      <c r="Q1053" t="s">
        <v>954</v>
      </c>
      <c r="R1053" t="s">
        <v>114</v>
      </c>
      <c r="S1053" t="s">
        <v>380</v>
      </c>
    </row>
    <row r="1054" spans="1:19" x14ac:dyDescent="0.3">
      <c r="A1054" t="s">
        <v>994</v>
      </c>
      <c r="B1054">
        <v>70</v>
      </c>
      <c r="C1054">
        <v>101</v>
      </c>
      <c r="D1054">
        <v>73563</v>
      </c>
      <c r="E1054" t="s">
        <v>408</v>
      </c>
      <c r="F1054" t="s">
        <v>995</v>
      </c>
      <c r="G1054" t="s">
        <v>114</v>
      </c>
      <c r="H1054" t="s">
        <v>409</v>
      </c>
      <c r="I1054" t="s">
        <v>422</v>
      </c>
      <c r="J1054">
        <v>46</v>
      </c>
      <c r="K1054" t="s">
        <v>712</v>
      </c>
      <c r="L1054" t="s">
        <v>713</v>
      </c>
      <c r="M1054">
        <v>35</v>
      </c>
      <c r="N1054" t="s">
        <v>954</v>
      </c>
      <c r="O1054" t="s">
        <v>114</v>
      </c>
      <c r="P1054" t="s">
        <v>380</v>
      </c>
      <c r="Q1054" t="s">
        <v>954</v>
      </c>
      <c r="R1054" t="s">
        <v>114</v>
      </c>
      <c r="S1054" t="s">
        <v>380</v>
      </c>
    </row>
    <row r="1055" spans="1:19" x14ac:dyDescent="0.3">
      <c r="A1055" t="s">
        <v>994</v>
      </c>
      <c r="B1055">
        <v>70</v>
      </c>
      <c r="C1055">
        <v>101</v>
      </c>
      <c r="D1055">
        <v>73563</v>
      </c>
      <c r="E1055" t="s">
        <v>408</v>
      </c>
      <c r="F1055" t="s">
        <v>995</v>
      </c>
      <c r="G1055" t="s">
        <v>114</v>
      </c>
      <c r="H1055" t="s">
        <v>420</v>
      </c>
      <c r="I1055" t="s">
        <v>315</v>
      </c>
      <c r="J1055">
        <v>32</v>
      </c>
      <c r="K1055" t="s">
        <v>254</v>
      </c>
      <c r="L1055" t="s">
        <v>45</v>
      </c>
      <c r="M1055">
        <v>0.5</v>
      </c>
      <c r="N1055" t="s">
        <v>954</v>
      </c>
      <c r="O1055" t="s">
        <v>114</v>
      </c>
      <c r="P1055" t="s">
        <v>380</v>
      </c>
      <c r="Q1055" t="s">
        <v>954</v>
      </c>
      <c r="R1055" t="s">
        <v>114</v>
      </c>
      <c r="S1055" t="s">
        <v>380</v>
      </c>
    </row>
    <row r="1056" spans="1:19" x14ac:dyDescent="0.3">
      <c r="A1056" t="s">
        <v>994</v>
      </c>
      <c r="B1056">
        <v>70</v>
      </c>
      <c r="C1056">
        <v>101</v>
      </c>
      <c r="D1056">
        <v>73563</v>
      </c>
      <c r="E1056" t="s">
        <v>408</v>
      </c>
      <c r="F1056" t="s">
        <v>995</v>
      </c>
      <c r="G1056" t="s">
        <v>114</v>
      </c>
      <c r="H1056" t="s">
        <v>420</v>
      </c>
      <c r="I1056" t="s">
        <v>315</v>
      </c>
      <c r="J1056">
        <v>33</v>
      </c>
      <c r="K1056" t="s">
        <v>255</v>
      </c>
      <c r="L1056" t="s">
        <v>51</v>
      </c>
      <c r="M1056">
        <v>0.5</v>
      </c>
      <c r="N1056" t="s">
        <v>954</v>
      </c>
      <c r="O1056" t="s">
        <v>114</v>
      </c>
      <c r="P1056" t="s">
        <v>380</v>
      </c>
      <c r="Q1056" t="s">
        <v>954</v>
      </c>
      <c r="R1056" t="s">
        <v>114</v>
      </c>
      <c r="S1056" t="s">
        <v>380</v>
      </c>
    </row>
    <row r="1057" spans="1:19" x14ac:dyDescent="0.3">
      <c r="A1057" t="s">
        <v>994</v>
      </c>
      <c r="B1057">
        <v>70</v>
      </c>
      <c r="C1057">
        <v>101</v>
      </c>
      <c r="D1057">
        <v>73563</v>
      </c>
      <c r="E1057" t="s">
        <v>408</v>
      </c>
      <c r="F1057" t="s">
        <v>995</v>
      </c>
      <c r="G1057" t="s">
        <v>114</v>
      </c>
      <c r="H1057" t="s">
        <v>409</v>
      </c>
      <c r="I1057" t="s">
        <v>422</v>
      </c>
      <c r="J1057">
        <v>98</v>
      </c>
      <c r="K1057" t="s">
        <v>215</v>
      </c>
      <c r="L1057" t="s">
        <v>95</v>
      </c>
      <c r="M1057">
        <v>0</v>
      </c>
      <c r="N1057" t="s">
        <v>954</v>
      </c>
      <c r="O1057" t="s">
        <v>114</v>
      </c>
      <c r="P1057" t="s">
        <v>380</v>
      </c>
      <c r="Q1057" t="s">
        <v>954</v>
      </c>
      <c r="R1057" t="s">
        <v>114</v>
      </c>
      <c r="S1057" t="s">
        <v>380</v>
      </c>
    </row>
    <row r="1058" spans="1:19" x14ac:dyDescent="0.3">
      <c r="A1058" t="s">
        <v>994</v>
      </c>
      <c r="B1058">
        <v>70</v>
      </c>
      <c r="C1058">
        <v>101</v>
      </c>
      <c r="D1058">
        <v>73563</v>
      </c>
      <c r="E1058" t="s">
        <v>408</v>
      </c>
      <c r="F1058" t="s">
        <v>995</v>
      </c>
      <c r="G1058" t="s">
        <v>114</v>
      </c>
      <c r="H1058" t="s">
        <v>409</v>
      </c>
      <c r="I1058" t="s">
        <v>423</v>
      </c>
      <c r="J1058">
        <v>98</v>
      </c>
      <c r="K1058" t="s">
        <v>216</v>
      </c>
      <c r="L1058" t="s">
        <v>96</v>
      </c>
      <c r="M1058">
        <v>0</v>
      </c>
      <c r="N1058" t="s">
        <v>954</v>
      </c>
      <c r="O1058" t="s">
        <v>114</v>
      </c>
      <c r="P1058" t="s">
        <v>380</v>
      </c>
      <c r="Q1058" t="s">
        <v>954</v>
      </c>
      <c r="R1058" t="s">
        <v>114</v>
      </c>
      <c r="S1058" t="s">
        <v>380</v>
      </c>
    </row>
    <row r="1059" spans="1:19" x14ac:dyDescent="0.3">
      <c r="A1059" t="s">
        <v>996</v>
      </c>
      <c r="B1059">
        <v>70</v>
      </c>
      <c r="C1059">
        <v>101</v>
      </c>
      <c r="D1059">
        <v>73571</v>
      </c>
      <c r="E1059" t="s">
        <v>408</v>
      </c>
      <c r="F1059" t="s">
        <v>997</v>
      </c>
      <c r="G1059" t="s">
        <v>116</v>
      </c>
      <c r="H1059" t="s">
        <v>409</v>
      </c>
      <c r="I1059" t="s">
        <v>422</v>
      </c>
      <c r="J1059">
        <v>50</v>
      </c>
      <c r="K1059" t="s">
        <v>212</v>
      </c>
      <c r="L1059" t="s">
        <v>11</v>
      </c>
      <c r="M1059">
        <v>1</v>
      </c>
      <c r="N1059" t="s">
        <v>954</v>
      </c>
      <c r="O1059" t="s">
        <v>116</v>
      </c>
      <c r="P1059" t="s">
        <v>380</v>
      </c>
      <c r="Q1059" t="s">
        <v>954</v>
      </c>
      <c r="R1059" t="s">
        <v>116</v>
      </c>
      <c r="S1059" t="s">
        <v>380</v>
      </c>
    </row>
    <row r="1060" spans="1:19" x14ac:dyDescent="0.3">
      <c r="A1060" t="s">
        <v>996</v>
      </c>
      <c r="B1060">
        <v>70</v>
      </c>
      <c r="C1060">
        <v>101</v>
      </c>
      <c r="D1060">
        <v>73571</v>
      </c>
      <c r="E1060" t="s">
        <v>408</v>
      </c>
      <c r="F1060" t="s">
        <v>997</v>
      </c>
      <c r="G1060" t="s">
        <v>116</v>
      </c>
      <c r="H1060" t="s">
        <v>409</v>
      </c>
      <c r="I1060" t="s">
        <v>422</v>
      </c>
      <c r="J1060">
        <v>98</v>
      </c>
      <c r="K1060" t="s">
        <v>215</v>
      </c>
      <c r="L1060" t="s">
        <v>95</v>
      </c>
      <c r="M1060">
        <v>0</v>
      </c>
      <c r="N1060" t="s">
        <v>954</v>
      </c>
      <c r="O1060" t="s">
        <v>116</v>
      </c>
      <c r="P1060" t="s">
        <v>380</v>
      </c>
      <c r="Q1060" t="s">
        <v>954</v>
      </c>
      <c r="R1060" t="s">
        <v>116</v>
      </c>
      <c r="S1060" t="s">
        <v>380</v>
      </c>
    </row>
    <row r="1061" spans="1:19" x14ac:dyDescent="0.3">
      <c r="A1061" t="s">
        <v>996</v>
      </c>
      <c r="B1061">
        <v>70</v>
      </c>
      <c r="C1061">
        <v>101</v>
      </c>
      <c r="D1061">
        <v>73571</v>
      </c>
      <c r="E1061" t="s">
        <v>408</v>
      </c>
      <c r="F1061" t="s">
        <v>997</v>
      </c>
      <c r="G1061" t="s">
        <v>116</v>
      </c>
      <c r="H1061" t="s">
        <v>409</v>
      </c>
      <c r="I1061" t="s">
        <v>423</v>
      </c>
      <c r="J1061">
        <v>98</v>
      </c>
      <c r="K1061" t="s">
        <v>216</v>
      </c>
      <c r="L1061" t="s">
        <v>96</v>
      </c>
      <c r="M1061">
        <v>0</v>
      </c>
      <c r="N1061" t="s">
        <v>954</v>
      </c>
      <c r="O1061" t="s">
        <v>116</v>
      </c>
      <c r="P1061" t="s">
        <v>380</v>
      </c>
      <c r="Q1061" t="s">
        <v>954</v>
      </c>
      <c r="R1061" t="s">
        <v>116</v>
      </c>
      <c r="S1061" t="s">
        <v>380</v>
      </c>
    </row>
    <row r="1062" spans="1:19" x14ac:dyDescent="0.3">
      <c r="A1062" t="s">
        <v>998</v>
      </c>
      <c r="B1062">
        <v>70</v>
      </c>
      <c r="C1062">
        <v>101</v>
      </c>
      <c r="D1062">
        <v>73574</v>
      </c>
      <c r="E1062" t="s">
        <v>408</v>
      </c>
      <c r="F1062" t="s">
        <v>999</v>
      </c>
      <c r="G1062" t="s">
        <v>115</v>
      </c>
      <c r="H1062" t="s">
        <v>409</v>
      </c>
      <c r="I1062" t="s">
        <v>422</v>
      </c>
      <c r="J1062">
        <v>50</v>
      </c>
      <c r="K1062" t="s">
        <v>212</v>
      </c>
      <c r="L1062" t="s">
        <v>11</v>
      </c>
      <c r="M1062">
        <v>1</v>
      </c>
      <c r="N1062" t="s">
        <v>954</v>
      </c>
      <c r="O1062" t="s">
        <v>115</v>
      </c>
      <c r="P1062" t="s">
        <v>380</v>
      </c>
      <c r="Q1062" t="s">
        <v>954</v>
      </c>
      <c r="R1062" t="s">
        <v>115</v>
      </c>
      <c r="S1062" t="s">
        <v>380</v>
      </c>
    </row>
    <row r="1063" spans="1:19" x14ac:dyDescent="0.3">
      <c r="A1063" t="s">
        <v>998</v>
      </c>
      <c r="B1063">
        <v>70</v>
      </c>
      <c r="C1063">
        <v>101</v>
      </c>
      <c r="D1063">
        <v>73574</v>
      </c>
      <c r="E1063" t="s">
        <v>408</v>
      </c>
      <c r="F1063" t="s">
        <v>999</v>
      </c>
      <c r="G1063" t="s">
        <v>115</v>
      </c>
      <c r="H1063" t="s">
        <v>409</v>
      </c>
      <c r="I1063" t="s">
        <v>422</v>
      </c>
      <c r="J1063">
        <v>98</v>
      </c>
      <c r="K1063" t="s">
        <v>215</v>
      </c>
      <c r="L1063" t="s">
        <v>95</v>
      </c>
      <c r="M1063">
        <v>0</v>
      </c>
      <c r="N1063" t="s">
        <v>954</v>
      </c>
      <c r="O1063" t="s">
        <v>115</v>
      </c>
      <c r="P1063" t="s">
        <v>380</v>
      </c>
      <c r="Q1063" t="s">
        <v>954</v>
      </c>
      <c r="R1063" t="s">
        <v>115</v>
      </c>
      <c r="S1063" t="s">
        <v>380</v>
      </c>
    </row>
    <row r="1064" spans="1:19" x14ac:dyDescent="0.3">
      <c r="A1064" t="s">
        <v>998</v>
      </c>
      <c r="B1064">
        <v>70</v>
      </c>
      <c r="C1064">
        <v>101</v>
      </c>
      <c r="D1064">
        <v>73574</v>
      </c>
      <c r="E1064" t="s">
        <v>408</v>
      </c>
      <c r="F1064" t="s">
        <v>999</v>
      </c>
      <c r="G1064" t="s">
        <v>115</v>
      </c>
      <c r="H1064" t="s">
        <v>409</v>
      </c>
      <c r="I1064" t="s">
        <v>423</v>
      </c>
      <c r="J1064">
        <v>98</v>
      </c>
      <c r="K1064" t="s">
        <v>216</v>
      </c>
      <c r="L1064" t="s">
        <v>96</v>
      </c>
      <c r="M1064">
        <v>0</v>
      </c>
      <c r="N1064" t="s">
        <v>954</v>
      </c>
      <c r="O1064" t="s">
        <v>115</v>
      </c>
      <c r="P1064" t="s">
        <v>380</v>
      </c>
      <c r="Q1064" t="s">
        <v>954</v>
      </c>
      <c r="R1064" t="s">
        <v>115</v>
      </c>
      <c r="S1064" t="s">
        <v>380</v>
      </c>
    </row>
    <row r="1065" spans="1:19" x14ac:dyDescent="0.3">
      <c r="A1065" t="s">
        <v>1274</v>
      </c>
      <c r="B1065">
        <v>70</v>
      </c>
      <c r="C1065">
        <v>101</v>
      </c>
      <c r="D1065">
        <v>73579</v>
      </c>
      <c r="E1065" t="s">
        <v>408</v>
      </c>
      <c r="F1065" t="s">
        <v>1275</v>
      </c>
      <c r="G1065" t="s">
        <v>112</v>
      </c>
      <c r="H1065" t="s">
        <v>417</v>
      </c>
      <c r="I1065" t="s">
        <v>422</v>
      </c>
      <c r="J1065">
        <v>2</v>
      </c>
      <c r="K1065" t="s">
        <v>217</v>
      </c>
      <c r="L1065" t="s">
        <v>8</v>
      </c>
      <c r="M1065">
        <v>5</v>
      </c>
      <c r="N1065" t="s">
        <v>954</v>
      </c>
      <c r="O1065" t="s">
        <v>112</v>
      </c>
      <c r="P1065" t="s">
        <v>418</v>
      </c>
      <c r="Q1065" t="s">
        <v>954</v>
      </c>
      <c r="R1065" t="s">
        <v>112</v>
      </c>
      <c r="S1065" t="s">
        <v>418</v>
      </c>
    </row>
    <row r="1066" spans="1:19" x14ac:dyDescent="0.3">
      <c r="A1066" t="s">
        <v>1274</v>
      </c>
      <c r="B1066">
        <v>70</v>
      </c>
      <c r="C1066">
        <v>101</v>
      </c>
      <c r="D1066">
        <v>73579</v>
      </c>
      <c r="E1066" t="s">
        <v>408</v>
      </c>
      <c r="F1066" t="s">
        <v>1275</v>
      </c>
      <c r="G1066" t="s">
        <v>112</v>
      </c>
      <c r="H1066" t="s">
        <v>417</v>
      </c>
      <c r="I1066" t="s">
        <v>422</v>
      </c>
      <c r="J1066">
        <v>50</v>
      </c>
      <c r="K1066" t="s">
        <v>212</v>
      </c>
      <c r="L1066" t="s">
        <v>11</v>
      </c>
      <c r="M1066">
        <v>1.5</v>
      </c>
      <c r="N1066" t="s">
        <v>954</v>
      </c>
      <c r="O1066" t="s">
        <v>112</v>
      </c>
      <c r="P1066" t="s">
        <v>418</v>
      </c>
      <c r="Q1066" t="s">
        <v>954</v>
      </c>
      <c r="R1066" t="s">
        <v>112</v>
      </c>
      <c r="S1066" t="s">
        <v>418</v>
      </c>
    </row>
    <row r="1067" spans="1:19" x14ac:dyDescent="0.3">
      <c r="A1067" t="s">
        <v>1274</v>
      </c>
      <c r="B1067">
        <v>70</v>
      </c>
      <c r="C1067">
        <v>101</v>
      </c>
      <c r="D1067">
        <v>73579</v>
      </c>
      <c r="E1067" t="s">
        <v>408</v>
      </c>
      <c r="F1067" t="s">
        <v>1275</v>
      </c>
      <c r="G1067" t="s">
        <v>112</v>
      </c>
      <c r="H1067" t="s">
        <v>417</v>
      </c>
      <c r="I1067" t="s">
        <v>113</v>
      </c>
      <c r="J1067">
        <v>4</v>
      </c>
      <c r="K1067" t="s">
        <v>259</v>
      </c>
      <c r="L1067" t="s">
        <v>22</v>
      </c>
      <c r="M1067">
        <v>125</v>
      </c>
      <c r="N1067" t="s">
        <v>954</v>
      </c>
      <c r="O1067" t="s">
        <v>112</v>
      </c>
      <c r="P1067" t="s">
        <v>418</v>
      </c>
      <c r="Q1067" t="s">
        <v>954</v>
      </c>
      <c r="R1067" t="s">
        <v>112</v>
      </c>
      <c r="S1067" t="s">
        <v>418</v>
      </c>
    </row>
    <row r="1068" spans="1:19" x14ac:dyDescent="0.3">
      <c r="A1068" t="s">
        <v>1274</v>
      </c>
      <c r="B1068">
        <v>70</v>
      </c>
      <c r="C1068">
        <v>101</v>
      </c>
      <c r="D1068">
        <v>73579</v>
      </c>
      <c r="E1068" t="s">
        <v>408</v>
      </c>
      <c r="F1068" t="s">
        <v>1275</v>
      </c>
      <c r="G1068" t="s">
        <v>112</v>
      </c>
      <c r="H1068" t="s">
        <v>417</v>
      </c>
      <c r="I1068" t="s">
        <v>113</v>
      </c>
      <c r="J1068">
        <v>4</v>
      </c>
      <c r="K1068" t="s">
        <v>213</v>
      </c>
      <c r="L1068" t="s">
        <v>24</v>
      </c>
      <c r="M1068">
        <v>62.5</v>
      </c>
      <c r="N1068" t="s">
        <v>954</v>
      </c>
      <c r="O1068" t="s">
        <v>112</v>
      </c>
      <c r="P1068" t="s">
        <v>418</v>
      </c>
      <c r="Q1068" t="s">
        <v>954</v>
      </c>
      <c r="R1068" t="s">
        <v>112</v>
      </c>
      <c r="S1068" t="s">
        <v>418</v>
      </c>
    </row>
    <row r="1069" spans="1:19" x14ac:dyDescent="0.3">
      <c r="A1069" t="s">
        <v>1274</v>
      </c>
      <c r="B1069">
        <v>70</v>
      </c>
      <c r="C1069">
        <v>101</v>
      </c>
      <c r="D1069">
        <v>73579</v>
      </c>
      <c r="E1069" t="s">
        <v>408</v>
      </c>
      <c r="F1069" t="s">
        <v>1275</v>
      </c>
      <c r="G1069" t="s">
        <v>112</v>
      </c>
      <c r="H1069" t="s">
        <v>417</v>
      </c>
      <c r="I1069" t="s">
        <v>315</v>
      </c>
      <c r="J1069">
        <v>32</v>
      </c>
      <c r="K1069" t="s">
        <v>219</v>
      </c>
      <c r="L1069" t="s">
        <v>43</v>
      </c>
      <c r="M1069">
        <v>4.5</v>
      </c>
      <c r="N1069" t="s">
        <v>954</v>
      </c>
      <c r="O1069" t="s">
        <v>112</v>
      </c>
      <c r="P1069" t="s">
        <v>418</v>
      </c>
      <c r="Q1069" t="s">
        <v>954</v>
      </c>
      <c r="R1069" t="s">
        <v>112</v>
      </c>
      <c r="S1069" t="s">
        <v>418</v>
      </c>
    </row>
    <row r="1070" spans="1:19" x14ac:dyDescent="0.3">
      <c r="A1070" t="s">
        <v>1274</v>
      </c>
      <c r="B1070">
        <v>70</v>
      </c>
      <c r="C1070">
        <v>101</v>
      </c>
      <c r="D1070">
        <v>73579</v>
      </c>
      <c r="E1070" t="s">
        <v>408</v>
      </c>
      <c r="F1070" t="s">
        <v>1275</v>
      </c>
      <c r="G1070" t="s">
        <v>112</v>
      </c>
      <c r="H1070" t="s">
        <v>417</v>
      </c>
      <c r="I1070" t="s">
        <v>315</v>
      </c>
      <c r="J1070">
        <v>33</v>
      </c>
      <c r="K1070" t="s">
        <v>211</v>
      </c>
      <c r="L1070" t="s">
        <v>49</v>
      </c>
      <c r="M1070">
        <v>0.5</v>
      </c>
      <c r="N1070" t="s">
        <v>954</v>
      </c>
      <c r="O1070" t="s">
        <v>112</v>
      </c>
      <c r="P1070" t="s">
        <v>418</v>
      </c>
      <c r="Q1070" t="s">
        <v>954</v>
      </c>
      <c r="R1070" t="s">
        <v>112</v>
      </c>
      <c r="S1070" t="s">
        <v>418</v>
      </c>
    </row>
    <row r="1071" spans="1:19" x14ac:dyDescent="0.3">
      <c r="A1071" t="s">
        <v>1274</v>
      </c>
      <c r="B1071">
        <v>70</v>
      </c>
      <c r="C1071">
        <v>101</v>
      </c>
      <c r="D1071">
        <v>73579</v>
      </c>
      <c r="E1071" t="s">
        <v>408</v>
      </c>
      <c r="F1071" t="s">
        <v>1275</v>
      </c>
      <c r="G1071" t="s">
        <v>112</v>
      </c>
      <c r="H1071" t="s">
        <v>417</v>
      </c>
      <c r="I1071" t="s">
        <v>423</v>
      </c>
      <c r="J1071">
        <v>288</v>
      </c>
      <c r="K1071" t="s">
        <v>221</v>
      </c>
      <c r="L1071" t="s">
        <v>222</v>
      </c>
      <c r="M1071">
        <v>0.25</v>
      </c>
      <c r="N1071" t="s">
        <v>954</v>
      </c>
      <c r="O1071" t="s">
        <v>112</v>
      </c>
      <c r="P1071" t="s">
        <v>418</v>
      </c>
      <c r="Q1071" t="s">
        <v>954</v>
      </c>
      <c r="R1071" t="s">
        <v>112</v>
      </c>
      <c r="S1071" t="s">
        <v>418</v>
      </c>
    </row>
    <row r="1072" spans="1:19" x14ac:dyDescent="0.3">
      <c r="A1072" t="s">
        <v>1274</v>
      </c>
      <c r="B1072">
        <v>70</v>
      </c>
      <c r="C1072">
        <v>101</v>
      </c>
      <c r="D1072">
        <v>73579</v>
      </c>
      <c r="E1072" t="s">
        <v>408</v>
      </c>
      <c r="F1072" t="s">
        <v>1275</v>
      </c>
      <c r="G1072" t="s">
        <v>112</v>
      </c>
      <c r="H1072" t="s">
        <v>417</v>
      </c>
      <c r="I1072" t="s">
        <v>423</v>
      </c>
      <c r="J1072">
        <v>287</v>
      </c>
      <c r="K1072" t="s">
        <v>223</v>
      </c>
      <c r="L1072" t="s">
        <v>224</v>
      </c>
      <c r="M1072">
        <v>0.25</v>
      </c>
      <c r="N1072" t="s">
        <v>954</v>
      </c>
      <c r="O1072" t="s">
        <v>112</v>
      </c>
      <c r="P1072" t="s">
        <v>418</v>
      </c>
      <c r="Q1072" t="s">
        <v>954</v>
      </c>
      <c r="R1072" t="s">
        <v>112</v>
      </c>
      <c r="S1072" t="s">
        <v>418</v>
      </c>
    </row>
    <row r="1073" spans="1:19" x14ac:dyDescent="0.3">
      <c r="A1073" t="s">
        <v>1274</v>
      </c>
      <c r="B1073">
        <v>70</v>
      </c>
      <c r="C1073">
        <v>101</v>
      </c>
      <c r="D1073">
        <v>73579</v>
      </c>
      <c r="E1073" t="s">
        <v>408</v>
      </c>
      <c r="F1073" t="s">
        <v>1275</v>
      </c>
      <c r="G1073" t="s">
        <v>112</v>
      </c>
      <c r="H1073" t="s">
        <v>417</v>
      </c>
      <c r="I1073" t="s">
        <v>423</v>
      </c>
      <c r="J1073">
        <v>286</v>
      </c>
      <c r="K1073" t="s">
        <v>225</v>
      </c>
      <c r="L1073" t="s">
        <v>66</v>
      </c>
      <c r="M1073">
        <v>0</v>
      </c>
      <c r="N1073" t="s">
        <v>954</v>
      </c>
      <c r="O1073" t="s">
        <v>112</v>
      </c>
      <c r="P1073" t="s">
        <v>418</v>
      </c>
      <c r="Q1073" t="s">
        <v>954</v>
      </c>
      <c r="R1073" t="s">
        <v>112</v>
      </c>
      <c r="S1073" t="s">
        <v>418</v>
      </c>
    </row>
    <row r="1074" spans="1:19" x14ac:dyDescent="0.3">
      <c r="A1074" t="s">
        <v>1274</v>
      </c>
      <c r="B1074">
        <v>70</v>
      </c>
      <c r="C1074">
        <v>101</v>
      </c>
      <c r="D1074">
        <v>73579</v>
      </c>
      <c r="E1074" t="s">
        <v>408</v>
      </c>
      <c r="F1074" t="s">
        <v>1275</v>
      </c>
      <c r="G1074" t="s">
        <v>112</v>
      </c>
      <c r="H1074" t="s">
        <v>417</v>
      </c>
      <c r="I1074" t="s">
        <v>423</v>
      </c>
      <c r="J1074">
        <v>286</v>
      </c>
      <c r="K1074" t="s">
        <v>226</v>
      </c>
      <c r="L1074" t="s">
        <v>69</v>
      </c>
      <c r="M1074">
        <v>0</v>
      </c>
      <c r="N1074" t="s">
        <v>954</v>
      </c>
      <c r="O1074" t="s">
        <v>112</v>
      </c>
      <c r="P1074" t="s">
        <v>418</v>
      </c>
      <c r="Q1074" t="s">
        <v>954</v>
      </c>
      <c r="R1074" t="s">
        <v>112</v>
      </c>
      <c r="S1074" t="s">
        <v>418</v>
      </c>
    </row>
    <row r="1075" spans="1:19" x14ac:dyDescent="0.3">
      <c r="A1075" t="s">
        <v>1274</v>
      </c>
      <c r="B1075">
        <v>70</v>
      </c>
      <c r="C1075">
        <v>101</v>
      </c>
      <c r="D1075">
        <v>73579</v>
      </c>
      <c r="E1075" t="s">
        <v>408</v>
      </c>
      <c r="F1075" t="s">
        <v>1275</v>
      </c>
      <c r="G1075" t="s">
        <v>112</v>
      </c>
      <c r="H1075" t="s">
        <v>421</v>
      </c>
      <c r="I1075" t="s">
        <v>423</v>
      </c>
      <c r="J1075">
        <v>86</v>
      </c>
      <c r="K1075" t="s">
        <v>228</v>
      </c>
      <c r="L1075" t="s">
        <v>202</v>
      </c>
      <c r="M1075">
        <v>0.5</v>
      </c>
      <c r="N1075" t="s">
        <v>954</v>
      </c>
      <c r="O1075" t="s">
        <v>112</v>
      </c>
      <c r="P1075" t="s">
        <v>418</v>
      </c>
      <c r="Q1075" t="s">
        <v>954</v>
      </c>
      <c r="R1075" t="s">
        <v>112</v>
      </c>
      <c r="S1075" t="s">
        <v>418</v>
      </c>
    </row>
    <row r="1076" spans="1:19" x14ac:dyDescent="0.3">
      <c r="A1076" t="s">
        <v>1274</v>
      </c>
      <c r="B1076">
        <v>70</v>
      </c>
      <c r="C1076">
        <v>101</v>
      </c>
      <c r="D1076">
        <v>73579</v>
      </c>
      <c r="E1076" t="s">
        <v>408</v>
      </c>
      <c r="F1076" t="s">
        <v>1275</v>
      </c>
      <c r="G1076" t="s">
        <v>112</v>
      </c>
      <c r="H1076" t="s">
        <v>421</v>
      </c>
      <c r="I1076" t="s">
        <v>423</v>
      </c>
      <c r="J1076">
        <v>86</v>
      </c>
      <c r="K1076" t="s">
        <v>229</v>
      </c>
      <c r="L1076" t="s">
        <v>204</v>
      </c>
      <c r="M1076">
        <v>0.5</v>
      </c>
      <c r="N1076" t="s">
        <v>954</v>
      </c>
      <c r="O1076" t="s">
        <v>112</v>
      </c>
      <c r="P1076" t="s">
        <v>418</v>
      </c>
      <c r="Q1076" t="s">
        <v>954</v>
      </c>
      <c r="R1076" t="s">
        <v>112</v>
      </c>
      <c r="S1076" t="s">
        <v>418</v>
      </c>
    </row>
    <row r="1077" spans="1:19" x14ac:dyDescent="0.3">
      <c r="A1077" t="s">
        <v>1274</v>
      </c>
      <c r="B1077">
        <v>70</v>
      </c>
      <c r="C1077">
        <v>101</v>
      </c>
      <c r="D1077">
        <v>73579</v>
      </c>
      <c r="E1077" t="s">
        <v>408</v>
      </c>
      <c r="F1077" t="s">
        <v>1275</v>
      </c>
      <c r="G1077" t="s">
        <v>112</v>
      </c>
      <c r="H1077" t="s">
        <v>417</v>
      </c>
      <c r="I1077" t="s">
        <v>423</v>
      </c>
      <c r="J1077">
        <v>83</v>
      </c>
      <c r="K1077" t="s">
        <v>231</v>
      </c>
      <c r="L1077" t="s">
        <v>87</v>
      </c>
      <c r="M1077">
        <v>0</v>
      </c>
      <c r="N1077" t="s">
        <v>954</v>
      </c>
      <c r="O1077" t="s">
        <v>112</v>
      </c>
      <c r="P1077" t="s">
        <v>418</v>
      </c>
      <c r="Q1077" t="s">
        <v>954</v>
      </c>
      <c r="R1077" t="s">
        <v>112</v>
      </c>
      <c r="S1077" t="s">
        <v>418</v>
      </c>
    </row>
    <row r="1078" spans="1:19" x14ac:dyDescent="0.3">
      <c r="A1078" t="s">
        <v>1274</v>
      </c>
      <c r="B1078">
        <v>70</v>
      </c>
      <c r="C1078">
        <v>101</v>
      </c>
      <c r="D1078">
        <v>73579</v>
      </c>
      <c r="E1078" t="s">
        <v>408</v>
      </c>
      <c r="F1078" t="s">
        <v>1275</v>
      </c>
      <c r="G1078" t="s">
        <v>112</v>
      </c>
      <c r="H1078" t="s">
        <v>417</v>
      </c>
      <c r="I1078" t="s">
        <v>423</v>
      </c>
      <c r="J1078">
        <v>83</v>
      </c>
      <c r="K1078" t="s">
        <v>232</v>
      </c>
      <c r="L1078" t="s">
        <v>90</v>
      </c>
      <c r="M1078">
        <v>0</v>
      </c>
      <c r="N1078" t="s">
        <v>954</v>
      </c>
      <c r="O1078" t="s">
        <v>112</v>
      </c>
      <c r="P1078" t="s">
        <v>418</v>
      </c>
      <c r="Q1078" t="s">
        <v>954</v>
      </c>
      <c r="R1078" t="s">
        <v>112</v>
      </c>
      <c r="S1078" t="s">
        <v>418</v>
      </c>
    </row>
    <row r="1079" spans="1:19" x14ac:dyDescent="0.3">
      <c r="A1079" t="s">
        <v>1274</v>
      </c>
      <c r="B1079">
        <v>70</v>
      </c>
      <c r="C1079">
        <v>101</v>
      </c>
      <c r="D1079">
        <v>73579</v>
      </c>
      <c r="E1079" t="s">
        <v>408</v>
      </c>
      <c r="F1079" t="s">
        <v>1275</v>
      </c>
      <c r="G1079" t="s">
        <v>112</v>
      </c>
      <c r="H1079" t="s">
        <v>417</v>
      </c>
      <c r="I1079" t="s">
        <v>423</v>
      </c>
      <c r="J1079">
        <v>98</v>
      </c>
      <c r="K1079" t="s">
        <v>234</v>
      </c>
      <c r="L1079" t="s">
        <v>92</v>
      </c>
      <c r="M1079">
        <v>0</v>
      </c>
      <c r="N1079" t="s">
        <v>954</v>
      </c>
      <c r="O1079" t="s">
        <v>112</v>
      </c>
      <c r="P1079" t="s">
        <v>418</v>
      </c>
      <c r="Q1079" t="s">
        <v>954</v>
      </c>
      <c r="R1079" t="s">
        <v>112</v>
      </c>
      <c r="S1079" t="s">
        <v>418</v>
      </c>
    </row>
    <row r="1080" spans="1:19" x14ac:dyDescent="0.3">
      <c r="A1080" t="s">
        <v>1274</v>
      </c>
      <c r="B1080">
        <v>70</v>
      </c>
      <c r="C1080">
        <v>101</v>
      </c>
      <c r="D1080">
        <v>73579</v>
      </c>
      <c r="E1080" t="s">
        <v>408</v>
      </c>
      <c r="F1080" t="s">
        <v>1275</v>
      </c>
      <c r="G1080" t="s">
        <v>112</v>
      </c>
      <c r="H1080" t="s">
        <v>417</v>
      </c>
      <c r="I1080" t="s">
        <v>423</v>
      </c>
      <c r="J1080">
        <v>98</v>
      </c>
      <c r="K1080" t="s">
        <v>287</v>
      </c>
      <c r="L1080" t="s">
        <v>93</v>
      </c>
      <c r="M1080">
        <v>0</v>
      </c>
      <c r="N1080" t="s">
        <v>954</v>
      </c>
      <c r="O1080" t="s">
        <v>112</v>
      </c>
      <c r="P1080" t="s">
        <v>418</v>
      </c>
      <c r="Q1080" t="s">
        <v>954</v>
      </c>
      <c r="R1080" t="s">
        <v>112</v>
      </c>
      <c r="S1080" t="s">
        <v>418</v>
      </c>
    </row>
    <row r="1081" spans="1:19" x14ac:dyDescent="0.3">
      <c r="A1081" t="s">
        <v>1274</v>
      </c>
      <c r="B1081">
        <v>70</v>
      </c>
      <c r="C1081">
        <v>101</v>
      </c>
      <c r="D1081">
        <v>73579</v>
      </c>
      <c r="E1081" t="s">
        <v>408</v>
      </c>
      <c r="F1081" t="s">
        <v>1275</v>
      </c>
      <c r="G1081" t="s">
        <v>112</v>
      </c>
      <c r="H1081" t="s">
        <v>417</v>
      </c>
      <c r="I1081" t="s">
        <v>423</v>
      </c>
      <c r="J1081">
        <v>98</v>
      </c>
      <c r="K1081" t="s">
        <v>216</v>
      </c>
      <c r="L1081" t="s">
        <v>96</v>
      </c>
      <c r="M1081">
        <v>0</v>
      </c>
      <c r="N1081" t="s">
        <v>954</v>
      </c>
      <c r="O1081" t="s">
        <v>112</v>
      </c>
      <c r="P1081" t="s">
        <v>418</v>
      </c>
      <c r="Q1081" t="s">
        <v>954</v>
      </c>
      <c r="R1081" t="s">
        <v>112</v>
      </c>
      <c r="S1081" t="s">
        <v>418</v>
      </c>
    </row>
    <row r="1082" spans="1:19" x14ac:dyDescent="0.3">
      <c r="A1082" t="s">
        <v>1274</v>
      </c>
      <c r="B1082">
        <v>70</v>
      </c>
      <c r="C1082">
        <v>101</v>
      </c>
      <c r="D1082">
        <v>73579</v>
      </c>
      <c r="E1082" t="s">
        <v>408</v>
      </c>
      <c r="F1082" t="s">
        <v>1275</v>
      </c>
      <c r="G1082" t="s">
        <v>112</v>
      </c>
      <c r="H1082" t="s">
        <v>417</v>
      </c>
      <c r="I1082" t="s">
        <v>423</v>
      </c>
      <c r="J1082">
        <v>83</v>
      </c>
      <c r="K1082" t="s">
        <v>235</v>
      </c>
      <c r="L1082" t="s">
        <v>205</v>
      </c>
      <c r="M1082">
        <v>0</v>
      </c>
      <c r="N1082" t="s">
        <v>954</v>
      </c>
      <c r="O1082" t="s">
        <v>112</v>
      </c>
      <c r="P1082" t="s">
        <v>418</v>
      </c>
      <c r="Q1082" t="s">
        <v>954</v>
      </c>
      <c r="R1082" t="s">
        <v>112</v>
      </c>
      <c r="S1082" t="s">
        <v>418</v>
      </c>
    </row>
    <row r="1083" spans="1:19" x14ac:dyDescent="0.3">
      <c r="A1083" t="s">
        <v>1276</v>
      </c>
      <c r="B1083">
        <v>70</v>
      </c>
      <c r="C1083">
        <v>101</v>
      </c>
      <c r="D1083">
        <v>73594</v>
      </c>
      <c r="E1083" t="s">
        <v>408</v>
      </c>
      <c r="F1083" t="s">
        <v>1277</v>
      </c>
      <c r="G1083" t="s">
        <v>115</v>
      </c>
      <c r="H1083" t="s">
        <v>421</v>
      </c>
      <c r="I1083" t="s">
        <v>315</v>
      </c>
      <c r="J1083">
        <v>32</v>
      </c>
      <c r="K1083" t="s">
        <v>219</v>
      </c>
      <c r="L1083" t="s">
        <v>43</v>
      </c>
      <c r="M1083">
        <v>0.25</v>
      </c>
      <c r="N1083" t="s">
        <v>954</v>
      </c>
      <c r="O1083" t="s">
        <v>115</v>
      </c>
      <c r="P1083" t="s">
        <v>384</v>
      </c>
      <c r="Q1083" t="s">
        <v>954</v>
      </c>
      <c r="R1083" t="s">
        <v>115</v>
      </c>
      <c r="S1083" t="s">
        <v>384</v>
      </c>
    </row>
    <row r="1084" spans="1:19" x14ac:dyDescent="0.3">
      <c r="A1084" t="s">
        <v>1276</v>
      </c>
      <c r="B1084">
        <v>70</v>
      </c>
      <c r="C1084">
        <v>101</v>
      </c>
      <c r="D1084">
        <v>73594</v>
      </c>
      <c r="E1084" t="s">
        <v>408</v>
      </c>
      <c r="F1084" t="s">
        <v>1277</v>
      </c>
      <c r="G1084" t="s">
        <v>115</v>
      </c>
      <c r="H1084" t="s">
        <v>421</v>
      </c>
      <c r="I1084" t="s">
        <v>315</v>
      </c>
      <c r="J1084">
        <v>33</v>
      </c>
      <c r="K1084" t="s">
        <v>211</v>
      </c>
      <c r="L1084" t="s">
        <v>49</v>
      </c>
      <c r="M1084">
        <v>0.25</v>
      </c>
      <c r="N1084" t="s">
        <v>954</v>
      </c>
      <c r="O1084" t="s">
        <v>115</v>
      </c>
      <c r="P1084" t="s">
        <v>384</v>
      </c>
      <c r="Q1084" t="s">
        <v>954</v>
      </c>
      <c r="R1084" t="s">
        <v>115</v>
      </c>
      <c r="S1084" t="s">
        <v>384</v>
      </c>
    </row>
    <row r="1085" spans="1:19" x14ac:dyDescent="0.3">
      <c r="A1085" t="s">
        <v>1276</v>
      </c>
      <c r="B1085">
        <v>70</v>
      </c>
      <c r="C1085">
        <v>101</v>
      </c>
      <c r="D1085">
        <v>73594</v>
      </c>
      <c r="E1085" t="s">
        <v>408</v>
      </c>
      <c r="F1085" t="s">
        <v>1277</v>
      </c>
      <c r="G1085" t="s">
        <v>115</v>
      </c>
      <c r="H1085" t="s">
        <v>421</v>
      </c>
      <c r="I1085" t="s">
        <v>315</v>
      </c>
      <c r="J1085">
        <v>34</v>
      </c>
      <c r="K1085" t="s">
        <v>367</v>
      </c>
      <c r="L1085" t="s">
        <v>54</v>
      </c>
      <c r="M1085">
        <v>0.5</v>
      </c>
      <c r="N1085" t="s">
        <v>954</v>
      </c>
      <c r="O1085" t="s">
        <v>115</v>
      </c>
      <c r="P1085" t="s">
        <v>384</v>
      </c>
      <c r="Q1085" t="s">
        <v>954</v>
      </c>
      <c r="R1085" t="s">
        <v>115</v>
      </c>
      <c r="S1085" t="s">
        <v>384</v>
      </c>
    </row>
    <row r="1086" spans="1:19" x14ac:dyDescent="0.3">
      <c r="A1086" t="s">
        <v>1276</v>
      </c>
      <c r="B1086">
        <v>70</v>
      </c>
      <c r="C1086">
        <v>101</v>
      </c>
      <c r="D1086">
        <v>73594</v>
      </c>
      <c r="E1086" t="s">
        <v>408</v>
      </c>
      <c r="F1086" t="s">
        <v>1277</v>
      </c>
      <c r="G1086" t="s">
        <v>115</v>
      </c>
      <c r="H1086" t="s">
        <v>421</v>
      </c>
      <c r="I1086" t="s">
        <v>315</v>
      </c>
      <c r="J1086">
        <v>35</v>
      </c>
      <c r="K1086" t="s">
        <v>244</v>
      </c>
      <c r="L1086" t="s">
        <v>57</v>
      </c>
      <c r="M1086">
        <v>0.5</v>
      </c>
      <c r="N1086" t="s">
        <v>954</v>
      </c>
      <c r="O1086" t="s">
        <v>115</v>
      </c>
      <c r="P1086" t="s">
        <v>384</v>
      </c>
      <c r="Q1086" t="s">
        <v>954</v>
      </c>
      <c r="R1086" t="s">
        <v>115</v>
      </c>
      <c r="S1086" t="s">
        <v>384</v>
      </c>
    </row>
    <row r="1087" spans="1:19" x14ac:dyDescent="0.3">
      <c r="A1087" t="s">
        <v>1276</v>
      </c>
      <c r="B1087">
        <v>70</v>
      </c>
      <c r="C1087">
        <v>101</v>
      </c>
      <c r="D1087">
        <v>73594</v>
      </c>
      <c r="E1087" t="s">
        <v>408</v>
      </c>
      <c r="F1087" t="s">
        <v>1277</v>
      </c>
      <c r="G1087" t="s">
        <v>115</v>
      </c>
      <c r="H1087" t="s">
        <v>421</v>
      </c>
      <c r="I1087" t="s">
        <v>315</v>
      </c>
      <c r="J1087">
        <v>36</v>
      </c>
      <c r="K1087" t="s">
        <v>268</v>
      </c>
      <c r="L1087" t="s">
        <v>187</v>
      </c>
      <c r="M1087">
        <v>0.25</v>
      </c>
      <c r="N1087" t="s">
        <v>954</v>
      </c>
      <c r="O1087" t="s">
        <v>115</v>
      </c>
      <c r="P1087" t="s">
        <v>384</v>
      </c>
      <c r="Q1087" t="s">
        <v>954</v>
      </c>
      <c r="R1087" t="s">
        <v>115</v>
      </c>
      <c r="S1087" t="s">
        <v>384</v>
      </c>
    </row>
    <row r="1088" spans="1:19" x14ac:dyDescent="0.3">
      <c r="A1088" t="s">
        <v>1278</v>
      </c>
      <c r="B1088">
        <v>70</v>
      </c>
      <c r="C1088">
        <v>101</v>
      </c>
      <c r="D1088">
        <v>73602</v>
      </c>
      <c r="E1088" t="s">
        <v>408</v>
      </c>
      <c r="F1088" t="s">
        <v>1279</v>
      </c>
      <c r="G1088" t="s">
        <v>113</v>
      </c>
      <c r="H1088" t="s">
        <v>417</v>
      </c>
      <c r="I1088" t="s">
        <v>422</v>
      </c>
      <c r="J1088">
        <v>2</v>
      </c>
      <c r="K1088" t="s">
        <v>217</v>
      </c>
      <c r="L1088" t="s">
        <v>8</v>
      </c>
      <c r="M1088">
        <v>1</v>
      </c>
      <c r="N1088" t="s">
        <v>954</v>
      </c>
      <c r="O1088" t="s">
        <v>113</v>
      </c>
      <c r="P1088" t="s">
        <v>418</v>
      </c>
      <c r="Q1088" t="s">
        <v>954</v>
      </c>
      <c r="R1088" t="s">
        <v>113</v>
      </c>
      <c r="S1088" t="s">
        <v>418</v>
      </c>
    </row>
    <row r="1089" spans="1:19" x14ac:dyDescent="0.3">
      <c r="A1089" t="s">
        <v>1278</v>
      </c>
      <c r="B1089">
        <v>70</v>
      </c>
      <c r="C1089">
        <v>101</v>
      </c>
      <c r="D1089">
        <v>73602</v>
      </c>
      <c r="E1089" t="s">
        <v>408</v>
      </c>
      <c r="F1089" t="s">
        <v>1279</v>
      </c>
      <c r="G1089" t="s">
        <v>113</v>
      </c>
      <c r="H1089" t="s">
        <v>417</v>
      </c>
      <c r="I1089" t="s">
        <v>422</v>
      </c>
      <c r="J1089">
        <v>50</v>
      </c>
      <c r="K1089" t="s">
        <v>212</v>
      </c>
      <c r="L1089" t="s">
        <v>11</v>
      </c>
      <c r="M1089">
        <v>0.5</v>
      </c>
      <c r="N1089" t="s">
        <v>954</v>
      </c>
      <c r="O1089" t="s">
        <v>113</v>
      </c>
      <c r="P1089" t="s">
        <v>418</v>
      </c>
      <c r="Q1089" t="s">
        <v>954</v>
      </c>
      <c r="R1089" t="s">
        <v>113</v>
      </c>
      <c r="S1089" t="s">
        <v>418</v>
      </c>
    </row>
    <row r="1090" spans="1:19" x14ac:dyDescent="0.3">
      <c r="A1090" t="s">
        <v>1278</v>
      </c>
      <c r="B1090">
        <v>70</v>
      </c>
      <c r="C1090">
        <v>101</v>
      </c>
      <c r="D1090">
        <v>73602</v>
      </c>
      <c r="E1090" t="s">
        <v>408</v>
      </c>
      <c r="F1090" t="s">
        <v>1279</v>
      </c>
      <c r="G1090" t="s">
        <v>113</v>
      </c>
      <c r="H1090" t="s">
        <v>417</v>
      </c>
      <c r="I1090" t="s">
        <v>113</v>
      </c>
      <c r="J1090">
        <v>4</v>
      </c>
      <c r="K1090" t="s">
        <v>259</v>
      </c>
      <c r="L1090" t="s">
        <v>22</v>
      </c>
      <c r="M1090">
        <v>61.75</v>
      </c>
      <c r="N1090" t="s">
        <v>954</v>
      </c>
      <c r="O1090" t="s">
        <v>113</v>
      </c>
      <c r="P1090" t="s">
        <v>418</v>
      </c>
      <c r="Q1090" t="s">
        <v>954</v>
      </c>
      <c r="R1090" t="s">
        <v>113</v>
      </c>
      <c r="S1090" t="s">
        <v>418</v>
      </c>
    </row>
    <row r="1091" spans="1:19" x14ac:dyDescent="0.3">
      <c r="A1091" t="s">
        <v>1278</v>
      </c>
      <c r="B1091">
        <v>70</v>
      </c>
      <c r="C1091">
        <v>101</v>
      </c>
      <c r="D1091">
        <v>73602</v>
      </c>
      <c r="E1091" t="s">
        <v>408</v>
      </c>
      <c r="F1091" t="s">
        <v>1279</v>
      </c>
      <c r="G1091" t="s">
        <v>113</v>
      </c>
      <c r="H1091" t="s">
        <v>417</v>
      </c>
      <c r="I1091" t="s">
        <v>315</v>
      </c>
      <c r="J1091">
        <v>32</v>
      </c>
      <c r="K1091" t="s">
        <v>219</v>
      </c>
      <c r="L1091" t="s">
        <v>43</v>
      </c>
      <c r="M1091">
        <v>2</v>
      </c>
      <c r="N1091" t="s">
        <v>954</v>
      </c>
      <c r="O1091" t="s">
        <v>113</v>
      </c>
      <c r="P1091" t="s">
        <v>418</v>
      </c>
      <c r="Q1091" t="s">
        <v>954</v>
      </c>
      <c r="R1091" t="s">
        <v>113</v>
      </c>
      <c r="S1091" t="s">
        <v>418</v>
      </c>
    </row>
    <row r="1092" spans="1:19" x14ac:dyDescent="0.3">
      <c r="A1092" t="s">
        <v>1278</v>
      </c>
      <c r="B1092">
        <v>70</v>
      </c>
      <c r="C1092">
        <v>101</v>
      </c>
      <c r="D1092">
        <v>73602</v>
      </c>
      <c r="E1092" t="s">
        <v>408</v>
      </c>
      <c r="F1092" t="s">
        <v>1279</v>
      </c>
      <c r="G1092" t="s">
        <v>113</v>
      </c>
      <c r="H1092" t="s">
        <v>417</v>
      </c>
      <c r="I1092" t="s">
        <v>423</v>
      </c>
      <c r="J1092">
        <v>98</v>
      </c>
      <c r="K1092" t="s">
        <v>216</v>
      </c>
      <c r="L1092" t="s">
        <v>96</v>
      </c>
      <c r="M1092">
        <v>0</v>
      </c>
      <c r="N1092" t="s">
        <v>954</v>
      </c>
      <c r="O1092" t="s">
        <v>113</v>
      </c>
      <c r="P1092" t="s">
        <v>418</v>
      </c>
      <c r="Q1092" t="s">
        <v>954</v>
      </c>
      <c r="R1092" t="s">
        <v>113</v>
      </c>
      <c r="S1092" t="s">
        <v>418</v>
      </c>
    </row>
    <row r="1093" spans="1:19" x14ac:dyDescent="0.3">
      <c r="A1093" t="s">
        <v>1280</v>
      </c>
      <c r="B1093">
        <v>70</v>
      </c>
      <c r="C1093">
        <v>101</v>
      </c>
      <c r="D1093">
        <v>73603</v>
      </c>
      <c r="E1093" t="s">
        <v>408</v>
      </c>
      <c r="F1093" t="s">
        <v>1281</v>
      </c>
      <c r="G1093" t="s">
        <v>116</v>
      </c>
      <c r="H1093" t="s">
        <v>427</v>
      </c>
      <c r="I1093" t="s">
        <v>113</v>
      </c>
      <c r="J1093">
        <v>4</v>
      </c>
      <c r="K1093" t="s">
        <v>213</v>
      </c>
      <c r="L1093" t="s">
        <v>24</v>
      </c>
      <c r="M1093">
        <v>25</v>
      </c>
      <c r="N1093" t="s">
        <v>954</v>
      </c>
      <c r="O1093" t="s">
        <v>116</v>
      </c>
      <c r="P1093" t="s">
        <v>428</v>
      </c>
      <c r="Q1093" t="s">
        <v>954</v>
      </c>
      <c r="R1093" t="s">
        <v>116</v>
      </c>
      <c r="S1093" t="s">
        <v>428</v>
      </c>
    </row>
    <row r="1094" spans="1:19" x14ac:dyDescent="0.3">
      <c r="A1094" t="s">
        <v>1280</v>
      </c>
      <c r="B1094">
        <v>70</v>
      </c>
      <c r="C1094">
        <v>101</v>
      </c>
      <c r="D1094">
        <v>73603</v>
      </c>
      <c r="E1094" t="s">
        <v>408</v>
      </c>
      <c r="F1094" t="s">
        <v>1281</v>
      </c>
      <c r="G1094" t="s">
        <v>116</v>
      </c>
      <c r="H1094" t="s">
        <v>427</v>
      </c>
      <c r="I1094" t="s">
        <v>315</v>
      </c>
      <c r="J1094">
        <v>33</v>
      </c>
      <c r="K1094" t="s">
        <v>211</v>
      </c>
      <c r="L1094" t="s">
        <v>49</v>
      </c>
      <c r="M1094">
        <v>0.75</v>
      </c>
      <c r="N1094" t="s">
        <v>954</v>
      </c>
      <c r="O1094" t="s">
        <v>116</v>
      </c>
      <c r="P1094" t="s">
        <v>428</v>
      </c>
      <c r="Q1094" t="s">
        <v>954</v>
      </c>
      <c r="R1094" t="s">
        <v>116</v>
      </c>
      <c r="S1094" t="s">
        <v>428</v>
      </c>
    </row>
    <row r="1095" spans="1:19" x14ac:dyDescent="0.3">
      <c r="A1095" t="s">
        <v>1280</v>
      </c>
      <c r="B1095">
        <v>70</v>
      </c>
      <c r="C1095">
        <v>101</v>
      </c>
      <c r="D1095">
        <v>73603</v>
      </c>
      <c r="E1095" t="s">
        <v>408</v>
      </c>
      <c r="F1095" t="s">
        <v>1281</v>
      </c>
      <c r="G1095" t="s">
        <v>116</v>
      </c>
      <c r="H1095" t="s">
        <v>427</v>
      </c>
      <c r="I1095" t="s">
        <v>315</v>
      </c>
      <c r="J1095">
        <v>35</v>
      </c>
      <c r="K1095" t="s">
        <v>244</v>
      </c>
      <c r="L1095" t="s">
        <v>57</v>
      </c>
      <c r="M1095">
        <v>0.25</v>
      </c>
      <c r="N1095" t="s">
        <v>954</v>
      </c>
      <c r="O1095" t="s">
        <v>116</v>
      </c>
      <c r="P1095" t="s">
        <v>428</v>
      </c>
      <c r="Q1095" t="s">
        <v>954</v>
      </c>
      <c r="R1095" t="s">
        <v>116</v>
      </c>
      <c r="S1095" t="s">
        <v>428</v>
      </c>
    </row>
    <row r="1096" spans="1:19" x14ac:dyDescent="0.3">
      <c r="A1096" t="s">
        <v>1280</v>
      </c>
      <c r="B1096">
        <v>70</v>
      </c>
      <c r="C1096">
        <v>101</v>
      </c>
      <c r="D1096">
        <v>73603</v>
      </c>
      <c r="E1096" t="s">
        <v>408</v>
      </c>
      <c r="F1096" t="s">
        <v>1281</v>
      </c>
      <c r="G1096" t="s">
        <v>116</v>
      </c>
      <c r="H1096" t="s">
        <v>429</v>
      </c>
      <c r="I1096" t="s">
        <v>424</v>
      </c>
      <c r="J1096">
        <v>39</v>
      </c>
      <c r="K1096" t="s">
        <v>220</v>
      </c>
      <c r="L1096" t="s">
        <v>148</v>
      </c>
      <c r="M1096">
        <v>0</v>
      </c>
      <c r="N1096" t="s">
        <v>954</v>
      </c>
      <c r="O1096" t="s">
        <v>116</v>
      </c>
      <c r="P1096" t="s">
        <v>428</v>
      </c>
      <c r="Q1096" t="s">
        <v>954</v>
      </c>
      <c r="R1096" t="s">
        <v>116</v>
      </c>
      <c r="S1096" t="s">
        <v>428</v>
      </c>
    </row>
    <row r="1097" spans="1:19" x14ac:dyDescent="0.3">
      <c r="A1097" t="s">
        <v>1282</v>
      </c>
      <c r="B1097">
        <v>70</v>
      </c>
      <c r="C1097">
        <v>101</v>
      </c>
      <c r="D1097">
        <v>73606</v>
      </c>
      <c r="E1097" t="s">
        <v>408</v>
      </c>
      <c r="F1097" t="s">
        <v>1283</v>
      </c>
      <c r="G1097" t="s">
        <v>116</v>
      </c>
      <c r="H1097" t="s">
        <v>430</v>
      </c>
      <c r="I1097" t="s">
        <v>315</v>
      </c>
      <c r="J1097">
        <v>33</v>
      </c>
      <c r="K1097" t="s">
        <v>211</v>
      </c>
      <c r="L1097" t="s">
        <v>49</v>
      </c>
      <c r="M1097">
        <v>1.25</v>
      </c>
      <c r="N1097" t="s">
        <v>954</v>
      </c>
      <c r="O1097" t="s">
        <v>116</v>
      </c>
      <c r="P1097" t="s">
        <v>422</v>
      </c>
      <c r="Q1097" t="s">
        <v>954</v>
      </c>
      <c r="R1097" t="s">
        <v>116</v>
      </c>
      <c r="S1097" t="s">
        <v>422</v>
      </c>
    </row>
    <row r="1098" spans="1:19" x14ac:dyDescent="0.3">
      <c r="A1098" t="s">
        <v>1284</v>
      </c>
      <c r="B1098">
        <v>70</v>
      </c>
      <c r="C1098">
        <v>101</v>
      </c>
      <c r="D1098">
        <v>73607</v>
      </c>
      <c r="E1098" t="s">
        <v>408</v>
      </c>
      <c r="F1098" t="s">
        <v>1285</v>
      </c>
      <c r="G1098" t="s">
        <v>112</v>
      </c>
      <c r="H1098" t="s">
        <v>430</v>
      </c>
      <c r="I1098" t="s">
        <v>315</v>
      </c>
      <c r="J1098">
        <v>33</v>
      </c>
      <c r="K1098" t="s">
        <v>211</v>
      </c>
      <c r="L1098" t="s">
        <v>49</v>
      </c>
      <c r="M1098">
        <v>1</v>
      </c>
      <c r="N1098" t="s">
        <v>954</v>
      </c>
      <c r="O1098" t="s">
        <v>112</v>
      </c>
      <c r="P1098" t="s">
        <v>422</v>
      </c>
      <c r="Q1098" t="s">
        <v>954</v>
      </c>
      <c r="R1098" t="s">
        <v>112</v>
      </c>
      <c r="S1098" t="s">
        <v>422</v>
      </c>
    </row>
    <row r="1099" spans="1:19" x14ac:dyDescent="0.3">
      <c r="A1099" t="s">
        <v>1286</v>
      </c>
      <c r="B1099">
        <v>70</v>
      </c>
      <c r="C1099">
        <v>101</v>
      </c>
      <c r="D1099">
        <v>73613</v>
      </c>
      <c r="E1099" t="s">
        <v>408</v>
      </c>
      <c r="F1099" t="s">
        <v>1287</v>
      </c>
      <c r="G1099" t="s">
        <v>112</v>
      </c>
      <c r="H1099" t="s">
        <v>430</v>
      </c>
      <c r="I1099" t="s">
        <v>315</v>
      </c>
      <c r="J1099">
        <v>32</v>
      </c>
      <c r="K1099" t="s">
        <v>219</v>
      </c>
      <c r="L1099" t="s">
        <v>43</v>
      </c>
      <c r="M1099">
        <v>0.5</v>
      </c>
      <c r="N1099" t="s">
        <v>954</v>
      </c>
      <c r="O1099" t="s">
        <v>112</v>
      </c>
      <c r="P1099" t="s">
        <v>422</v>
      </c>
      <c r="Q1099" t="s">
        <v>954</v>
      </c>
      <c r="R1099" t="s">
        <v>112</v>
      </c>
      <c r="S1099" t="s">
        <v>422</v>
      </c>
    </row>
    <row r="1100" spans="1:19" x14ac:dyDescent="0.3">
      <c r="A1100" t="s">
        <v>1286</v>
      </c>
      <c r="B1100">
        <v>70</v>
      </c>
      <c r="C1100">
        <v>101</v>
      </c>
      <c r="D1100">
        <v>73613</v>
      </c>
      <c r="E1100" t="s">
        <v>408</v>
      </c>
      <c r="F1100" t="s">
        <v>1287</v>
      </c>
      <c r="G1100" t="s">
        <v>112</v>
      </c>
      <c r="H1100" t="s">
        <v>430</v>
      </c>
      <c r="I1100" t="s">
        <v>315</v>
      </c>
      <c r="J1100">
        <v>33</v>
      </c>
      <c r="K1100" t="s">
        <v>211</v>
      </c>
      <c r="L1100" t="s">
        <v>49</v>
      </c>
      <c r="M1100">
        <v>0.25</v>
      </c>
      <c r="N1100" t="s">
        <v>954</v>
      </c>
      <c r="O1100" t="s">
        <v>112</v>
      </c>
      <c r="P1100" t="s">
        <v>422</v>
      </c>
      <c r="Q1100" t="s">
        <v>954</v>
      </c>
      <c r="R1100" t="s">
        <v>112</v>
      </c>
      <c r="S1100" t="s">
        <v>422</v>
      </c>
    </row>
    <row r="1101" spans="1:19" x14ac:dyDescent="0.3">
      <c r="A1101" t="s">
        <v>1286</v>
      </c>
      <c r="B1101">
        <v>70</v>
      </c>
      <c r="C1101">
        <v>101</v>
      </c>
      <c r="D1101">
        <v>73613</v>
      </c>
      <c r="E1101" t="s">
        <v>408</v>
      </c>
      <c r="F1101" t="s">
        <v>1287</v>
      </c>
      <c r="G1101" t="s">
        <v>112</v>
      </c>
      <c r="H1101" t="s">
        <v>430</v>
      </c>
      <c r="I1101" t="s">
        <v>315</v>
      </c>
      <c r="J1101">
        <v>35</v>
      </c>
      <c r="K1101" t="s">
        <v>244</v>
      </c>
      <c r="L1101" t="s">
        <v>57</v>
      </c>
      <c r="M1101">
        <v>1</v>
      </c>
      <c r="N1101" t="s">
        <v>954</v>
      </c>
      <c r="O1101" t="s">
        <v>112</v>
      </c>
      <c r="P1101" t="s">
        <v>422</v>
      </c>
      <c r="Q1101" t="s">
        <v>954</v>
      </c>
      <c r="R1101" t="s">
        <v>112</v>
      </c>
      <c r="S1101" t="s">
        <v>422</v>
      </c>
    </row>
    <row r="1102" spans="1:19" x14ac:dyDescent="0.3">
      <c r="A1102" t="s">
        <v>1286</v>
      </c>
      <c r="B1102">
        <v>70</v>
      </c>
      <c r="C1102">
        <v>101</v>
      </c>
      <c r="D1102">
        <v>73613</v>
      </c>
      <c r="E1102" t="s">
        <v>408</v>
      </c>
      <c r="F1102" t="s">
        <v>1287</v>
      </c>
      <c r="G1102" t="s">
        <v>112</v>
      </c>
      <c r="H1102" t="s">
        <v>430</v>
      </c>
      <c r="I1102" t="s">
        <v>315</v>
      </c>
      <c r="J1102">
        <v>36</v>
      </c>
      <c r="K1102" t="s">
        <v>268</v>
      </c>
      <c r="L1102" t="s">
        <v>187</v>
      </c>
      <c r="M1102">
        <v>0.5</v>
      </c>
      <c r="N1102" t="s">
        <v>954</v>
      </c>
      <c r="O1102" t="s">
        <v>112</v>
      </c>
      <c r="P1102" t="s">
        <v>422</v>
      </c>
      <c r="Q1102" t="s">
        <v>954</v>
      </c>
      <c r="R1102" t="s">
        <v>112</v>
      </c>
      <c r="S1102" t="s">
        <v>422</v>
      </c>
    </row>
    <row r="1103" spans="1:19" x14ac:dyDescent="0.3">
      <c r="A1103" t="s">
        <v>1286</v>
      </c>
      <c r="B1103">
        <v>70</v>
      </c>
      <c r="C1103">
        <v>101</v>
      </c>
      <c r="D1103">
        <v>73613</v>
      </c>
      <c r="E1103" t="s">
        <v>408</v>
      </c>
      <c r="F1103" t="s">
        <v>1287</v>
      </c>
      <c r="G1103" t="s">
        <v>112</v>
      </c>
      <c r="H1103" t="s">
        <v>438</v>
      </c>
      <c r="I1103" t="s">
        <v>423</v>
      </c>
      <c r="J1103">
        <v>86</v>
      </c>
      <c r="K1103" t="s">
        <v>283</v>
      </c>
      <c r="L1103" t="s">
        <v>67</v>
      </c>
      <c r="M1103">
        <v>0</v>
      </c>
      <c r="N1103" t="s">
        <v>954</v>
      </c>
      <c r="O1103" t="s">
        <v>112</v>
      </c>
      <c r="P1103" t="s">
        <v>422</v>
      </c>
      <c r="Q1103" t="s">
        <v>954</v>
      </c>
      <c r="R1103" t="s">
        <v>112</v>
      </c>
      <c r="S1103" t="s">
        <v>422</v>
      </c>
    </row>
    <row r="1104" spans="1:19" x14ac:dyDescent="0.3">
      <c r="A1104" t="s">
        <v>1286</v>
      </c>
      <c r="B1104">
        <v>70</v>
      </c>
      <c r="C1104">
        <v>101</v>
      </c>
      <c r="D1104">
        <v>73613</v>
      </c>
      <c r="E1104" t="s">
        <v>408</v>
      </c>
      <c r="F1104" t="s">
        <v>1287</v>
      </c>
      <c r="G1104" t="s">
        <v>112</v>
      </c>
      <c r="H1104" t="s">
        <v>430</v>
      </c>
      <c r="I1104" t="s">
        <v>423</v>
      </c>
      <c r="J1104">
        <v>286</v>
      </c>
      <c r="K1104" t="s">
        <v>256</v>
      </c>
      <c r="L1104" t="s">
        <v>72</v>
      </c>
      <c r="M1104">
        <v>0</v>
      </c>
      <c r="N1104" t="s">
        <v>954</v>
      </c>
      <c r="O1104" t="s">
        <v>112</v>
      </c>
      <c r="P1104" t="s">
        <v>422</v>
      </c>
      <c r="Q1104" t="s">
        <v>954</v>
      </c>
      <c r="R1104" t="s">
        <v>112</v>
      </c>
      <c r="S1104" t="s">
        <v>422</v>
      </c>
    </row>
    <row r="1105" spans="1:19" x14ac:dyDescent="0.3">
      <c r="A1105" t="s">
        <v>1286</v>
      </c>
      <c r="B1105">
        <v>70</v>
      </c>
      <c r="C1105">
        <v>101</v>
      </c>
      <c r="D1105">
        <v>73613</v>
      </c>
      <c r="E1105" t="s">
        <v>408</v>
      </c>
      <c r="F1105" t="s">
        <v>1287</v>
      </c>
      <c r="G1105" t="s">
        <v>112</v>
      </c>
      <c r="H1105" t="s">
        <v>430</v>
      </c>
      <c r="I1105" t="s">
        <v>423</v>
      </c>
      <c r="J1105">
        <v>83</v>
      </c>
      <c r="K1105" t="s">
        <v>284</v>
      </c>
      <c r="L1105" t="s">
        <v>165</v>
      </c>
      <c r="M1105">
        <v>0</v>
      </c>
      <c r="N1105" t="s">
        <v>954</v>
      </c>
      <c r="O1105" t="s">
        <v>112</v>
      </c>
      <c r="P1105" t="s">
        <v>422</v>
      </c>
      <c r="Q1105" t="s">
        <v>954</v>
      </c>
      <c r="R1105" t="s">
        <v>112</v>
      </c>
      <c r="S1105" t="s">
        <v>422</v>
      </c>
    </row>
    <row r="1106" spans="1:19" x14ac:dyDescent="0.3">
      <c r="A1106" t="s">
        <v>1286</v>
      </c>
      <c r="B1106">
        <v>70</v>
      </c>
      <c r="C1106">
        <v>101</v>
      </c>
      <c r="D1106">
        <v>73613</v>
      </c>
      <c r="E1106" t="s">
        <v>408</v>
      </c>
      <c r="F1106" t="s">
        <v>1287</v>
      </c>
      <c r="G1106" t="s">
        <v>112</v>
      </c>
      <c r="H1106" t="s">
        <v>430</v>
      </c>
      <c r="I1106" t="s">
        <v>423</v>
      </c>
      <c r="J1106">
        <v>83</v>
      </c>
      <c r="K1106" t="s">
        <v>163</v>
      </c>
      <c r="L1106" t="s">
        <v>164</v>
      </c>
      <c r="M1106">
        <v>0</v>
      </c>
      <c r="N1106" t="s">
        <v>954</v>
      </c>
      <c r="O1106" t="s">
        <v>112</v>
      </c>
      <c r="P1106" t="s">
        <v>422</v>
      </c>
      <c r="Q1106" t="s">
        <v>954</v>
      </c>
      <c r="R1106" t="s">
        <v>112</v>
      </c>
      <c r="S1106" t="s">
        <v>422</v>
      </c>
    </row>
    <row r="1107" spans="1:19" x14ac:dyDescent="0.3">
      <c r="A1107" t="s">
        <v>1288</v>
      </c>
      <c r="B1107">
        <v>70</v>
      </c>
      <c r="C1107">
        <v>101</v>
      </c>
      <c r="D1107">
        <v>73614</v>
      </c>
      <c r="E1107" t="s">
        <v>408</v>
      </c>
      <c r="F1107" t="s">
        <v>1289</v>
      </c>
      <c r="G1107" t="s">
        <v>115</v>
      </c>
      <c r="H1107" t="s">
        <v>417</v>
      </c>
      <c r="I1107" t="s">
        <v>315</v>
      </c>
      <c r="J1107">
        <v>32</v>
      </c>
      <c r="K1107" t="s">
        <v>568</v>
      </c>
      <c r="L1107" t="s">
        <v>569</v>
      </c>
      <c r="M1107">
        <v>1</v>
      </c>
      <c r="N1107" t="s">
        <v>954</v>
      </c>
      <c r="O1107" t="s">
        <v>115</v>
      </c>
      <c r="P1107" t="s">
        <v>418</v>
      </c>
      <c r="Q1107" t="s">
        <v>954</v>
      </c>
      <c r="R1107" t="s">
        <v>115</v>
      </c>
      <c r="S1107" t="s">
        <v>418</v>
      </c>
    </row>
    <row r="1108" spans="1:19" x14ac:dyDescent="0.3">
      <c r="A1108" t="s">
        <v>1288</v>
      </c>
      <c r="B1108">
        <v>70</v>
      </c>
      <c r="C1108">
        <v>101</v>
      </c>
      <c r="D1108">
        <v>73614</v>
      </c>
      <c r="E1108" t="s">
        <v>408</v>
      </c>
      <c r="F1108" t="s">
        <v>1289</v>
      </c>
      <c r="G1108" t="s">
        <v>115</v>
      </c>
      <c r="H1108" t="s">
        <v>417</v>
      </c>
      <c r="I1108" t="s">
        <v>315</v>
      </c>
      <c r="J1108">
        <v>33</v>
      </c>
      <c r="K1108" t="s">
        <v>211</v>
      </c>
      <c r="L1108" t="s">
        <v>49</v>
      </c>
      <c r="M1108">
        <v>0.5</v>
      </c>
      <c r="N1108" t="s">
        <v>954</v>
      </c>
      <c r="O1108" t="s">
        <v>115</v>
      </c>
      <c r="P1108" t="s">
        <v>418</v>
      </c>
      <c r="Q1108" t="s">
        <v>954</v>
      </c>
      <c r="R1108" t="s">
        <v>115</v>
      </c>
      <c r="S1108" t="s">
        <v>418</v>
      </c>
    </row>
    <row r="1109" spans="1:19" x14ac:dyDescent="0.3">
      <c r="A1109" t="s">
        <v>1288</v>
      </c>
      <c r="B1109">
        <v>70</v>
      </c>
      <c r="C1109">
        <v>101</v>
      </c>
      <c r="D1109">
        <v>73614</v>
      </c>
      <c r="E1109" t="s">
        <v>408</v>
      </c>
      <c r="F1109" t="s">
        <v>1289</v>
      </c>
      <c r="G1109" t="s">
        <v>115</v>
      </c>
      <c r="H1109" t="s">
        <v>417</v>
      </c>
      <c r="I1109" t="s">
        <v>315</v>
      </c>
      <c r="J1109">
        <v>35</v>
      </c>
      <c r="K1109" t="s">
        <v>318</v>
      </c>
      <c r="L1109" t="s">
        <v>60</v>
      </c>
      <c r="M1109">
        <v>0.5</v>
      </c>
      <c r="N1109" t="s">
        <v>954</v>
      </c>
      <c r="O1109" t="s">
        <v>115</v>
      </c>
      <c r="P1109" t="s">
        <v>418</v>
      </c>
      <c r="Q1109" t="s">
        <v>954</v>
      </c>
      <c r="R1109" t="s">
        <v>115</v>
      </c>
      <c r="S1109" t="s">
        <v>418</v>
      </c>
    </row>
    <row r="1110" spans="1:19" x14ac:dyDescent="0.3">
      <c r="A1110" t="s">
        <v>1288</v>
      </c>
      <c r="B1110">
        <v>70</v>
      </c>
      <c r="C1110">
        <v>101</v>
      </c>
      <c r="D1110">
        <v>73614</v>
      </c>
      <c r="E1110" t="s">
        <v>408</v>
      </c>
      <c r="F1110" t="s">
        <v>1289</v>
      </c>
      <c r="G1110" t="s">
        <v>115</v>
      </c>
      <c r="H1110" t="s">
        <v>417</v>
      </c>
      <c r="I1110" t="s">
        <v>422</v>
      </c>
      <c r="J1110">
        <v>289</v>
      </c>
      <c r="K1110" t="s">
        <v>280</v>
      </c>
      <c r="L1110" t="s">
        <v>65</v>
      </c>
      <c r="M1110">
        <v>0.25</v>
      </c>
      <c r="N1110" t="s">
        <v>954</v>
      </c>
      <c r="O1110" t="s">
        <v>115</v>
      </c>
      <c r="P1110" t="s">
        <v>418</v>
      </c>
      <c r="Q1110" t="s">
        <v>954</v>
      </c>
      <c r="R1110" t="s">
        <v>115</v>
      </c>
      <c r="S1110" t="s">
        <v>418</v>
      </c>
    </row>
    <row r="1111" spans="1:19" x14ac:dyDescent="0.3">
      <c r="A1111" t="s">
        <v>1288</v>
      </c>
      <c r="B1111">
        <v>70</v>
      </c>
      <c r="C1111">
        <v>101</v>
      </c>
      <c r="D1111">
        <v>73614</v>
      </c>
      <c r="E1111" t="s">
        <v>408</v>
      </c>
      <c r="F1111" t="s">
        <v>1289</v>
      </c>
      <c r="G1111" t="s">
        <v>115</v>
      </c>
      <c r="H1111" t="s">
        <v>417</v>
      </c>
      <c r="I1111" t="s">
        <v>423</v>
      </c>
      <c r="J1111">
        <v>287</v>
      </c>
      <c r="K1111" t="s">
        <v>223</v>
      </c>
      <c r="L1111" t="s">
        <v>224</v>
      </c>
      <c r="M1111">
        <v>0</v>
      </c>
      <c r="N1111" t="s">
        <v>954</v>
      </c>
      <c r="O1111" t="s">
        <v>115</v>
      </c>
      <c r="P1111" t="s">
        <v>418</v>
      </c>
      <c r="Q1111" t="s">
        <v>954</v>
      </c>
      <c r="R1111" t="s">
        <v>115</v>
      </c>
      <c r="S1111" t="s">
        <v>418</v>
      </c>
    </row>
    <row r="1112" spans="1:19" x14ac:dyDescent="0.3">
      <c r="A1112" t="s">
        <v>1288</v>
      </c>
      <c r="B1112">
        <v>70</v>
      </c>
      <c r="C1112">
        <v>101</v>
      </c>
      <c r="D1112">
        <v>73614</v>
      </c>
      <c r="E1112" t="s">
        <v>408</v>
      </c>
      <c r="F1112" t="s">
        <v>1289</v>
      </c>
      <c r="G1112" t="s">
        <v>115</v>
      </c>
      <c r="H1112" t="s">
        <v>417</v>
      </c>
      <c r="I1112" t="s">
        <v>423</v>
      </c>
      <c r="J1112">
        <v>286</v>
      </c>
      <c r="K1112" t="s">
        <v>226</v>
      </c>
      <c r="L1112" t="s">
        <v>69</v>
      </c>
      <c r="M1112">
        <v>0</v>
      </c>
      <c r="N1112" t="s">
        <v>954</v>
      </c>
      <c r="O1112" t="s">
        <v>115</v>
      </c>
      <c r="P1112" t="s">
        <v>418</v>
      </c>
      <c r="Q1112" t="s">
        <v>954</v>
      </c>
      <c r="R1112" t="s">
        <v>115</v>
      </c>
      <c r="S1112" t="s">
        <v>418</v>
      </c>
    </row>
    <row r="1113" spans="1:19" x14ac:dyDescent="0.3">
      <c r="A1113" t="s">
        <v>1288</v>
      </c>
      <c r="B1113">
        <v>70</v>
      </c>
      <c r="C1113">
        <v>101</v>
      </c>
      <c r="D1113">
        <v>73614</v>
      </c>
      <c r="E1113" t="s">
        <v>408</v>
      </c>
      <c r="F1113" t="s">
        <v>1289</v>
      </c>
      <c r="G1113" t="s">
        <v>115</v>
      </c>
      <c r="H1113" t="s">
        <v>417</v>
      </c>
      <c r="I1113" t="s">
        <v>423</v>
      </c>
      <c r="J1113">
        <v>83</v>
      </c>
      <c r="K1113" t="s">
        <v>231</v>
      </c>
      <c r="L1113" t="s">
        <v>87</v>
      </c>
      <c r="M1113">
        <v>0</v>
      </c>
      <c r="N1113" t="s">
        <v>954</v>
      </c>
      <c r="O1113" t="s">
        <v>115</v>
      </c>
      <c r="P1113" t="s">
        <v>418</v>
      </c>
      <c r="Q1113" t="s">
        <v>954</v>
      </c>
      <c r="R1113" t="s">
        <v>115</v>
      </c>
      <c r="S1113" t="s">
        <v>418</v>
      </c>
    </row>
    <row r="1114" spans="1:19" x14ac:dyDescent="0.3">
      <c r="A1114" t="s">
        <v>1288</v>
      </c>
      <c r="B1114">
        <v>70</v>
      </c>
      <c r="C1114">
        <v>101</v>
      </c>
      <c r="D1114">
        <v>73614</v>
      </c>
      <c r="E1114" t="s">
        <v>408</v>
      </c>
      <c r="F1114" t="s">
        <v>1289</v>
      </c>
      <c r="G1114" t="s">
        <v>115</v>
      </c>
      <c r="H1114" t="s">
        <v>417</v>
      </c>
      <c r="I1114" t="s">
        <v>423</v>
      </c>
      <c r="J1114">
        <v>83</v>
      </c>
      <c r="K1114" t="s">
        <v>233</v>
      </c>
      <c r="L1114" t="s">
        <v>91</v>
      </c>
      <c r="M1114">
        <v>0</v>
      </c>
      <c r="N1114" t="s">
        <v>954</v>
      </c>
      <c r="O1114" t="s">
        <v>115</v>
      </c>
      <c r="P1114" t="s">
        <v>418</v>
      </c>
      <c r="Q1114" t="s">
        <v>954</v>
      </c>
      <c r="R1114" t="s">
        <v>115</v>
      </c>
      <c r="S1114" t="s">
        <v>418</v>
      </c>
    </row>
    <row r="1115" spans="1:19" x14ac:dyDescent="0.3">
      <c r="A1115" t="s">
        <v>1288</v>
      </c>
      <c r="B1115">
        <v>70</v>
      </c>
      <c r="C1115">
        <v>101</v>
      </c>
      <c r="D1115">
        <v>73614</v>
      </c>
      <c r="E1115" t="s">
        <v>408</v>
      </c>
      <c r="F1115" t="s">
        <v>1289</v>
      </c>
      <c r="G1115" t="s">
        <v>115</v>
      </c>
      <c r="H1115" t="s">
        <v>417</v>
      </c>
      <c r="I1115" t="s">
        <v>446</v>
      </c>
      <c r="J1115">
        <v>535</v>
      </c>
      <c r="K1115" t="s">
        <v>99</v>
      </c>
      <c r="L1115" t="s">
        <v>100</v>
      </c>
      <c r="M1115">
        <v>0.5</v>
      </c>
      <c r="N1115" t="s">
        <v>954</v>
      </c>
      <c r="O1115" t="s">
        <v>115</v>
      </c>
      <c r="P1115" t="s">
        <v>418</v>
      </c>
      <c r="Q1115" t="s">
        <v>954</v>
      </c>
      <c r="R1115" t="s">
        <v>115</v>
      </c>
      <c r="S1115" t="s">
        <v>418</v>
      </c>
    </row>
    <row r="1116" spans="1:19" x14ac:dyDescent="0.3">
      <c r="A1116" t="s">
        <v>1290</v>
      </c>
      <c r="B1116">
        <v>70</v>
      </c>
      <c r="C1116">
        <v>101</v>
      </c>
      <c r="D1116">
        <v>99031</v>
      </c>
      <c r="E1116" t="s">
        <v>1291</v>
      </c>
      <c r="F1116" t="s">
        <v>1292</v>
      </c>
      <c r="G1116" t="s">
        <v>115</v>
      </c>
      <c r="H1116" t="s">
        <v>409</v>
      </c>
      <c r="I1116" t="s">
        <v>422</v>
      </c>
      <c r="J1116">
        <v>2</v>
      </c>
      <c r="K1116" t="s">
        <v>217</v>
      </c>
      <c r="L1116" t="s">
        <v>8</v>
      </c>
      <c r="M1116">
        <v>12.5</v>
      </c>
      <c r="N1116" t="s">
        <v>954</v>
      </c>
      <c r="O1116" t="s">
        <v>115</v>
      </c>
      <c r="P1116" t="s">
        <v>380</v>
      </c>
      <c r="Q1116" t="s">
        <v>954</v>
      </c>
      <c r="R1116" t="s">
        <v>115</v>
      </c>
      <c r="S1116" t="s">
        <v>380</v>
      </c>
    </row>
    <row r="1117" spans="1:19" x14ac:dyDescent="0.3">
      <c r="A1117" t="s">
        <v>1290</v>
      </c>
      <c r="B1117">
        <v>70</v>
      </c>
      <c r="C1117">
        <v>101</v>
      </c>
      <c r="D1117">
        <v>99031</v>
      </c>
      <c r="E1117" t="s">
        <v>1291</v>
      </c>
      <c r="F1117" t="s">
        <v>1292</v>
      </c>
      <c r="G1117" t="s">
        <v>115</v>
      </c>
      <c r="H1117" t="s">
        <v>409</v>
      </c>
      <c r="I1117" t="s">
        <v>113</v>
      </c>
      <c r="J1117">
        <v>4</v>
      </c>
      <c r="K1117" t="s">
        <v>259</v>
      </c>
      <c r="L1117" t="s">
        <v>22</v>
      </c>
      <c r="M1117">
        <v>33.75</v>
      </c>
      <c r="N1117" t="s">
        <v>954</v>
      </c>
      <c r="O1117" t="s">
        <v>115</v>
      </c>
      <c r="P1117" t="s">
        <v>380</v>
      </c>
      <c r="Q1117" t="s">
        <v>954</v>
      </c>
      <c r="R1117" t="s">
        <v>115</v>
      </c>
      <c r="S1117" t="s">
        <v>380</v>
      </c>
    </row>
    <row r="1118" spans="1:19" x14ac:dyDescent="0.3">
      <c r="A1118" t="s">
        <v>1290</v>
      </c>
      <c r="B1118">
        <v>70</v>
      </c>
      <c r="C1118">
        <v>101</v>
      </c>
      <c r="D1118">
        <v>99031</v>
      </c>
      <c r="E1118" t="s">
        <v>1291</v>
      </c>
      <c r="F1118" t="s">
        <v>1292</v>
      </c>
      <c r="G1118" t="s">
        <v>115</v>
      </c>
      <c r="H1118" t="s">
        <v>409</v>
      </c>
      <c r="I1118" t="s">
        <v>423</v>
      </c>
      <c r="J1118">
        <v>292</v>
      </c>
      <c r="K1118" t="s">
        <v>260</v>
      </c>
      <c r="L1118" t="s">
        <v>261</v>
      </c>
      <c r="M1118">
        <v>0</v>
      </c>
      <c r="N1118" t="s">
        <v>954</v>
      </c>
      <c r="O1118" t="s">
        <v>115</v>
      </c>
      <c r="P1118" t="s">
        <v>380</v>
      </c>
      <c r="Q1118" t="s">
        <v>954</v>
      </c>
      <c r="R1118" t="s">
        <v>115</v>
      </c>
      <c r="S1118" t="s">
        <v>380</v>
      </c>
    </row>
    <row r="1119" spans="1:19" x14ac:dyDescent="0.3">
      <c r="A1119" t="s">
        <v>1290</v>
      </c>
      <c r="B1119">
        <v>70</v>
      </c>
      <c r="C1119">
        <v>101</v>
      </c>
      <c r="D1119">
        <v>99031</v>
      </c>
      <c r="E1119" t="s">
        <v>1291</v>
      </c>
      <c r="F1119" t="s">
        <v>1292</v>
      </c>
      <c r="G1119" t="s">
        <v>115</v>
      </c>
      <c r="H1119" t="s">
        <v>409</v>
      </c>
      <c r="I1119" t="s">
        <v>423</v>
      </c>
      <c r="J1119">
        <v>292</v>
      </c>
      <c r="K1119" t="s">
        <v>303</v>
      </c>
      <c r="L1119" t="s">
        <v>304</v>
      </c>
      <c r="M1119">
        <v>0</v>
      </c>
      <c r="N1119" t="s">
        <v>954</v>
      </c>
      <c r="O1119" t="s">
        <v>115</v>
      </c>
      <c r="P1119" t="s">
        <v>380</v>
      </c>
      <c r="Q1119" t="s">
        <v>954</v>
      </c>
      <c r="R1119" t="s">
        <v>115</v>
      </c>
      <c r="S1119" t="s">
        <v>380</v>
      </c>
    </row>
    <row r="1120" spans="1:19" x14ac:dyDescent="0.3">
      <c r="A1120" t="s">
        <v>1290</v>
      </c>
      <c r="B1120">
        <v>70</v>
      </c>
      <c r="C1120">
        <v>101</v>
      </c>
      <c r="D1120">
        <v>99031</v>
      </c>
      <c r="E1120" t="s">
        <v>1291</v>
      </c>
      <c r="F1120" t="s">
        <v>1292</v>
      </c>
      <c r="G1120" t="s">
        <v>115</v>
      </c>
      <c r="H1120" t="s">
        <v>409</v>
      </c>
      <c r="I1120" t="s">
        <v>423</v>
      </c>
      <c r="J1120">
        <v>292</v>
      </c>
      <c r="K1120" t="s">
        <v>262</v>
      </c>
      <c r="L1120" t="s">
        <v>263</v>
      </c>
      <c r="M1120">
        <v>0</v>
      </c>
      <c r="N1120" t="s">
        <v>954</v>
      </c>
      <c r="O1120" t="s">
        <v>115</v>
      </c>
      <c r="P1120" t="s">
        <v>380</v>
      </c>
      <c r="Q1120" t="s">
        <v>954</v>
      </c>
      <c r="R1120" t="s">
        <v>115</v>
      </c>
      <c r="S1120" t="s">
        <v>380</v>
      </c>
    </row>
    <row r="1121" spans="1:19" x14ac:dyDescent="0.3">
      <c r="A1121" t="s">
        <v>1290</v>
      </c>
      <c r="B1121">
        <v>70</v>
      </c>
      <c r="C1121">
        <v>101</v>
      </c>
      <c r="D1121">
        <v>99031</v>
      </c>
      <c r="E1121" t="s">
        <v>1291</v>
      </c>
      <c r="F1121" t="s">
        <v>1292</v>
      </c>
      <c r="G1121" t="s">
        <v>115</v>
      </c>
      <c r="H1121" t="s">
        <v>409</v>
      </c>
      <c r="I1121" t="s">
        <v>423</v>
      </c>
      <c r="J1121">
        <v>292</v>
      </c>
      <c r="K1121" t="s">
        <v>376</v>
      </c>
      <c r="L1121" t="s">
        <v>34</v>
      </c>
      <c r="M1121">
        <v>0</v>
      </c>
      <c r="N1121" t="s">
        <v>954</v>
      </c>
      <c r="O1121" t="s">
        <v>115</v>
      </c>
      <c r="P1121" t="s">
        <v>380</v>
      </c>
      <c r="Q1121" t="s">
        <v>954</v>
      </c>
      <c r="R1121" t="s">
        <v>115</v>
      </c>
      <c r="S1121" t="s">
        <v>380</v>
      </c>
    </row>
    <row r="1122" spans="1:19" x14ac:dyDescent="0.3">
      <c r="A1122" t="s">
        <v>1290</v>
      </c>
      <c r="B1122">
        <v>70</v>
      </c>
      <c r="C1122">
        <v>101</v>
      </c>
      <c r="D1122">
        <v>99031</v>
      </c>
      <c r="E1122" t="s">
        <v>1291</v>
      </c>
      <c r="F1122" t="s">
        <v>1292</v>
      </c>
      <c r="G1122" t="s">
        <v>115</v>
      </c>
      <c r="H1122" t="s">
        <v>409</v>
      </c>
      <c r="I1122" t="s">
        <v>423</v>
      </c>
      <c r="J1122">
        <v>292</v>
      </c>
      <c r="K1122" t="s">
        <v>474</v>
      </c>
      <c r="L1122" t="s">
        <v>475</v>
      </c>
      <c r="M1122">
        <v>0</v>
      </c>
      <c r="N1122" t="s">
        <v>954</v>
      </c>
      <c r="O1122" t="s">
        <v>115</v>
      </c>
      <c r="P1122" t="s">
        <v>380</v>
      </c>
      <c r="Q1122" t="s">
        <v>954</v>
      </c>
      <c r="R1122" t="s">
        <v>115</v>
      </c>
      <c r="S1122" t="s">
        <v>380</v>
      </c>
    </row>
    <row r="1123" spans="1:19" x14ac:dyDescent="0.3">
      <c r="A1123" t="s">
        <v>1290</v>
      </c>
      <c r="B1123">
        <v>70</v>
      </c>
      <c r="C1123">
        <v>101</v>
      </c>
      <c r="D1123">
        <v>99031</v>
      </c>
      <c r="E1123" t="s">
        <v>1291</v>
      </c>
      <c r="F1123" t="s">
        <v>1292</v>
      </c>
      <c r="G1123" t="s">
        <v>115</v>
      </c>
      <c r="H1123" t="s">
        <v>409</v>
      </c>
      <c r="I1123" t="s">
        <v>423</v>
      </c>
      <c r="J1123">
        <v>292</v>
      </c>
      <c r="K1123" t="s">
        <v>476</v>
      </c>
      <c r="L1123" t="s">
        <v>477</v>
      </c>
      <c r="M1123">
        <v>0</v>
      </c>
      <c r="N1123" t="s">
        <v>954</v>
      </c>
      <c r="O1123" t="s">
        <v>115</v>
      </c>
      <c r="P1123" t="s">
        <v>380</v>
      </c>
      <c r="Q1123" t="s">
        <v>954</v>
      </c>
      <c r="R1123" t="s">
        <v>115</v>
      </c>
      <c r="S1123" t="s">
        <v>380</v>
      </c>
    </row>
    <row r="1124" spans="1:19" x14ac:dyDescent="0.3">
      <c r="A1124" t="s">
        <v>1290</v>
      </c>
      <c r="B1124">
        <v>70</v>
      </c>
      <c r="C1124">
        <v>101</v>
      </c>
      <c r="D1124">
        <v>99031</v>
      </c>
      <c r="E1124" t="s">
        <v>1291</v>
      </c>
      <c r="F1124" t="s">
        <v>1292</v>
      </c>
      <c r="G1124" t="s">
        <v>115</v>
      </c>
      <c r="H1124" t="s">
        <v>409</v>
      </c>
      <c r="I1124" t="s">
        <v>315</v>
      </c>
      <c r="J1124">
        <v>32</v>
      </c>
      <c r="K1124" t="s">
        <v>541</v>
      </c>
      <c r="L1124" t="s">
        <v>542</v>
      </c>
      <c r="M1124">
        <v>2</v>
      </c>
      <c r="N1124" t="s">
        <v>954</v>
      </c>
      <c r="O1124" t="s">
        <v>115</v>
      </c>
      <c r="P1124" t="s">
        <v>380</v>
      </c>
      <c r="Q1124" t="s">
        <v>954</v>
      </c>
      <c r="R1124" t="s">
        <v>115</v>
      </c>
      <c r="S1124" t="s">
        <v>380</v>
      </c>
    </row>
    <row r="1125" spans="1:19" x14ac:dyDescent="0.3">
      <c r="A1125" t="s">
        <v>1290</v>
      </c>
      <c r="B1125">
        <v>70</v>
      </c>
      <c r="C1125">
        <v>101</v>
      </c>
      <c r="D1125">
        <v>99031</v>
      </c>
      <c r="E1125" t="s">
        <v>1291</v>
      </c>
      <c r="F1125" t="s">
        <v>1292</v>
      </c>
      <c r="G1125" t="s">
        <v>115</v>
      </c>
      <c r="H1125" t="s">
        <v>438</v>
      </c>
      <c r="I1125" t="s">
        <v>424</v>
      </c>
      <c r="J1125">
        <v>39</v>
      </c>
      <c r="K1125" t="s">
        <v>218</v>
      </c>
      <c r="L1125" t="s">
        <v>40</v>
      </c>
      <c r="M1125">
        <v>0</v>
      </c>
      <c r="N1125" t="s">
        <v>954</v>
      </c>
      <c r="O1125" t="s">
        <v>115</v>
      </c>
      <c r="P1125" t="s">
        <v>380</v>
      </c>
      <c r="Q1125" t="s">
        <v>954</v>
      </c>
      <c r="R1125" t="s">
        <v>115</v>
      </c>
      <c r="S1125" t="s">
        <v>380</v>
      </c>
    </row>
    <row r="1126" spans="1:19" x14ac:dyDescent="0.3">
      <c r="A1126" t="s">
        <v>1290</v>
      </c>
      <c r="B1126">
        <v>70</v>
      </c>
      <c r="C1126">
        <v>101</v>
      </c>
      <c r="D1126">
        <v>99031</v>
      </c>
      <c r="E1126" t="s">
        <v>1291</v>
      </c>
      <c r="F1126" t="s">
        <v>1292</v>
      </c>
      <c r="G1126" t="s">
        <v>115</v>
      </c>
      <c r="H1126" t="s">
        <v>438</v>
      </c>
      <c r="I1126" t="s">
        <v>424</v>
      </c>
      <c r="J1126">
        <v>39</v>
      </c>
      <c r="K1126" t="s">
        <v>270</v>
      </c>
      <c r="L1126" t="s">
        <v>42</v>
      </c>
      <c r="M1126">
        <v>0</v>
      </c>
      <c r="N1126" t="s">
        <v>954</v>
      </c>
      <c r="O1126" t="s">
        <v>115</v>
      </c>
      <c r="P1126" t="s">
        <v>380</v>
      </c>
      <c r="Q1126" t="s">
        <v>954</v>
      </c>
      <c r="R1126" t="s">
        <v>115</v>
      </c>
      <c r="S1126" t="s">
        <v>380</v>
      </c>
    </row>
    <row r="1127" spans="1:19" x14ac:dyDescent="0.3">
      <c r="A1127" t="s">
        <v>1290</v>
      </c>
      <c r="B1127">
        <v>70</v>
      </c>
      <c r="C1127">
        <v>101</v>
      </c>
      <c r="D1127">
        <v>99031</v>
      </c>
      <c r="E1127" t="s">
        <v>1291</v>
      </c>
      <c r="F1127" t="s">
        <v>1292</v>
      </c>
      <c r="G1127" t="s">
        <v>115</v>
      </c>
      <c r="H1127" t="s">
        <v>409</v>
      </c>
      <c r="I1127" t="s">
        <v>315</v>
      </c>
      <c r="J1127">
        <v>32</v>
      </c>
      <c r="K1127" t="s">
        <v>254</v>
      </c>
      <c r="L1127" t="s">
        <v>45</v>
      </c>
      <c r="M1127">
        <v>6</v>
      </c>
      <c r="N1127" t="s">
        <v>954</v>
      </c>
      <c r="O1127" t="s">
        <v>115</v>
      </c>
      <c r="P1127" t="s">
        <v>380</v>
      </c>
      <c r="Q1127" t="s">
        <v>954</v>
      </c>
      <c r="R1127" t="s">
        <v>115</v>
      </c>
      <c r="S1127" t="s">
        <v>380</v>
      </c>
    </row>
    <row r="1128" spans="1:19" x14ac:dyDescent="0.3">
      <c r="A1128" t="s">
        <v>1290</v>
      </c>
      <c r="B1128">
        <v>70</v>
      </c>
      <c r="C1128">
        <v>101</v>
      </c>
      <c r="D1128">
        <v>99031</v>
      </c>
      <c r="E1128" t="s">
        <v>1291</v>
      </c>
      <c r="F1128" t="s">
        <v>1292</v>
      </c>
      <c r="G1128" t="s">
        <v>115</v>
      </c>
      <c r="H1128" t="s">
        <v>438</v>
      </c>
      <c r="I1128" t="s">
        <v>424</v>
      </c>
      <c r="J1128">
        <v>39</v>
      </c>
      <c r="K1128" t="s">
        <v>299</v>
      </c>
      <c r="L1128" t="s">
        <v>41</v>
      </c>
      <c r="M1128">
        <v>0</v>
      </c>
      <c r="N1128" t="s">
        <v>954</v>
      </c>
      <c r="O1128" t="s">
        <v>115</v>
      </c>
      <c r="P1128" t="s">
        <v>380</v>
      </c>
      <c r="Q1128" t="s">
        <v>954</v>
      </c>
      <c r="R1128" t="s">
        <v>115</v>
      </c>
      <c r="S1128" t="s">
        <v>380</v>
      </c>
    </row>
    <row r="1129" spans="1:19" x14ac:dyDescent="0.3">
      <c r="A1129" t="s">
        <v>1290</v>
      </c>
      <c r="B1129">
        <v>70</v>
      </c>
      <c r="C1129">
        <v>101</v>
      </c>
      <c r="D1129">
        <v>99031</v>
      </c>
      <c r="E1129" t="s">
        <v>1291</v>
      </c>
      <c r="F1129" t="s">
        <v>1292</v>
      </c>
      <c r="G1129" t="s">
        <v>115</v>
      </c>
      <c r="H1129" t="s">
        <v>409</v>
      </c>
      <c r="I1129" t="s">
        <v>315</v>
      </c>
      <c r="J1129">
        <v>33</v>
      </c>
      <c r="K1129" t="s">
        <v>255</v>
      </c>
      <c r="L1129" t="s">
        <v>51</v>
      </c>
      <c r="M1129">
        <v>6</v>
      </c>
      <c r="N1129" t="s">
        <v>954</v>
      </c>
      <c r="O1129" t="s">
        <v>115</v>
      </c>
      <c r="P1129" t="s">
        <v>380</v>
      </c>
      <c r="Q1129" t="s">
        <v>954</v>
      </c>
      <c r="R1129" t="s">
        <v>115</v>
      </c>
      <c r="S1129" t="s">
        <v>380</v>
      </c>
    </row>
    <row r="1130" spans="1:19" x14ac:dyDescent="0.3">
      <c r="A1130" t="s">
        <v>1290</v>
      </c>
      <c r="B1130">
        <v>70</v>
      </c>
      <c r="C1130">
        <v>101</v>
      </c>
      <c r="D1130">
        <v>99031</v>
      </c>
      <c r="E1130" t="s">
        <v>1291</v>
      </c>
      <c r="F1130" t="s">
        <v>1292</v>
      </c>
      <c r="G1130" t="s">
        <v>115</v>
      </c>
      <c r="H1130" t="s">
        <v>409</v>
      </c>
      <c r="I1130" t="s">
        <v>425</v>
      </c>
      <c r="J1130">
        <v>45</v>
      </c>
      <c r="K1130" t="s">
        <v>344</v>
      </c>
      <c r="L1130" t="s">
        <v>62</v>
      </c>
      <c r="M1130">
        <v>1</v>
      </c>
      <c r="N1130" t="s">
        <v>954</v>
      </c>
      <c r="O1130" t="s">
        <v>115</v>
      </c>
      <c r="P1130" t="s">
        <v>380</v>
      </c>
      <c r="Q1130" t="s">
        <v>954</v>
      </c>
      <c r="R1130" t="s">
        <v>115</v>
      </c>
      <c r="S1130" t="s">
        <v>380</v>
      </c>
    </row>
    <row r="1131" spans="1:19" x14ac:dyDescent="0.3">
      <c r="A1131" t="s">
        <v>1290</v>
      </c>
      <c r="B1131">
        <v>70</v>
      </c>
      <c r="C1131">
        <v>101</v>
      </c>
      <c r="D1131">
        <v>99031</v>
      </c>
      <c r="E1131" t="s">
        <v>1291</v>
      </c>
      <c r="F1131" t="s">
        <v>1292</v>
      </c>
      <c r="G1131" t="s">
        <v>115</v>
      </c>
      <c r="H1131" t="s">
        <v>409</v>
      </c>
      <c r="I1131" t="s">
        <v>423</v>
      </c>
      <c r="J1131">
        <v>288</v>
      </c>
      <c r="K1131" t="s">
        <v>221</v>
      </c>
      <c r="L1131" t="s">
        <v>222</v>
      </c>
      <c r="M1131">
        <v>0.25</v>
      </c>
      <c r="N1131" t="s">
        <v>954</v>
      </c>
      <c r="O1131" t="s">
        <v>115</v>
      </c>
      <c r="P1131" t="s">
        <v>380</v>
      </c>
      <c r="Q1131" t="s">
        <v>954</v>
      </c>
      <c r="R1131" t="s">
        <v>115</v>
      </c>
      <c r="S1131" t="s">
        <v>380</v>
      </c>
    </row>
    <row r="1132" spans="1:19" x14ac:dyDescent="0.3">
      <c r="A1132" t="s">
        <v>1290</v>
      </c>
      <c r="B1132">
        <v>70</v>
      </c>
      <c r="C1132">
        <v>101</v>
      </c>
      <c r="D1132">
        <v>99031</v>
      </c>
      <c r="E1132" t="s">
        <v>1291</v>
      </c>
      <c r="F1132" t="s">
        <v>1292</v>
      </c>
      <c r="G1132" t="s">
        <v>115</v>
      </c>
      <c r="H1132" t="s">
        <v>409</v>
      </c>
      <c r="I1132" t="s">
        <v>423</v>
      </c>
      <c r="J1132">
        <v>287</v>
      </c>
      <c r="K1132" t="s">
        <v>223</v>
      </c>
      <c r="L1132" t="s">
        <v>224</v>
      </c>
      <c r="M1132">
        <v>0.25</v>
      </c>
      <c r="N1132" t="s">
        <v>954</v>
      </c>
      <c r="O1132" t="s">
        <v>115</v>
      </c>
      <c r="P1132" t="s">
        <v>380</v>
      </c>
      <c r="Q1132" t="s">
        <v>954</v>
      </c>
      <c r="R1132" t="s">
        <v>115</v>
      </c>
      <c r="S1132" t="s">
        <v>380</v>
      </c>
    </row>
    <row r="1133" spans="1:19" x14ac:dyDescent="0.3">
      <c r="A1133" t="s">
        <v>1290</v>
      </c>
      <c r="B1133">
        <v>70</v>
      </c>
      <c r="C1133">
        <v>101</v>
      </c>
      <c r="D1133">
        <v>99031</v>
      </c>
      <c r="E1133" t="s">
        <v>1291</v>
      </c>
      <c r="F1133" t="s">
        <v>1292</v>
      </c>
      <c r="G1133" t="s">
        <v>115</v>
      </c>
      <c r="H1133" t="s">
        <v>409</v>
      </c>
      <c r="I1133" t="s">
        <v>423</v>
      </c>
      <c r="J1133">
        <v>286</v>
      </c>
      <c r="K1133" t="s">
        <v>226</v>
      </c>
      <c r="L1133" t="s">
        <v>69</v>
      </c>
      <c r="M1133">
        <v>0</v>
      </c>
      <c r="N1133" t="s">
        <v>954</v>
      </c>
      <c r="O1133" t="s">
        <v>115</v>
      </c>
      <c r="P1133" t="s">
        <v>380</v>
      </c>
      <c r="Q1133" t="s">
        <v>954</v>
      </c>
      <c r="R1133" t="s">
        <v>115</v>
      </c>
      <c r="S1133" t="s">
        <v>380</v>
      </c>
    </row>
    <row r="1134" spans="1:19" x14ac:dyDescent="0.3">
      <c r="A1134" t="s">
        <v>1290</v>
      </c>
      <c r="B1134">
        <v>70</v>
      </c>
      <c r="C1134">
        <v>101</v>
      </c>
      <c r="D1134">
        <v>99031</v>
      </c>
      <c r="E1134" t="s">
        <v>1291</v>
      </c>
      <c r="F1134" t="s">
        <v>1292</v>
      </c>
      <c r="G1134" t="s">
        <v>115</v>
      </c>
      <c r="H1134" t="s">
        <v>409</v>
      </c>
      <c r="I1134" t="s">
        <v>423</v>
      </c>
      <c r="J1134">
        <v>286</v>
      </c>
      <c r="K1134" t="s">
        <v>256</v>
      </c>
      <c r="L1134" t="s">
        <v>72</v>
      </c>
      <c r="M1134">
        <v>0</v>
      </c>
      <c r="N1134" t="s">
        <v>954</v>
      </c>
      <c r="O1134" t="s">
        <v>115</v>
      </c>
      <c r="P1134" t="s">
        <v>380</v>
      </c>
      <c r="Q1134" t="s">
        <v>954</v>
      </c>
      <c r="R1134" t="s">
        <v>115</v>
      </c>
      <c r="S1134" t="s">
        <v>380</v>
      </c>
    </row>
    <row r="1135" spans="1:19" x14ac:dyDescent="0.3">
      <c r="A1135" t="s">
        <v>1290</v>
      </c>
      <c r="B1135">
        <v>70</v>
      </c>
      <c r="C1135">
        <v>101</v>
      </c>
      <c r="D1135">
        <v>99031</v>
      </c>
      <c r="E1135" t="s">
        <v>1291</v>
      </c>
      <c r="F1135" t="s">
        <v>1292</v>
      </c>
      <c r="G1135" t="s">
        <v>115</v>
      </c>
      <c r="H1135" t="s">
        <v>409</v>
      </c>
      <c r="I1135" t="s">
        <v>423</v>
      </c>
      <c r="J1135">
        <v>83</v>
      </c>
      <c r="K1135" t="s">
        <v>573</v>
      </c>
      <c r="L1135" t="s">
        <v>129</v>
      </c>
      <c r="M1135">
        <v>0</v>
      </c>
      <c r="N1135" t="s">
        <v>954</v>
      </c>
      <c r="O1135" t="s">
        <v>115</v>
      </c>
      <c r="P1135" t="s">
        <v>380</v>
      </c>
      <c r="Q1135" t="s">
        <v>954</v>
      </c>
      <c r="R1135" t="s">
        <v>115</v>
      </c>
      <c r="S1135" t="s">
        <v>380</v>
      </c>
    </row>
    <row r="1136" spans="1:19" x14ac:dyDescent="0.3">
      <c r="A1136" t="s">
        <v>1290</v>
      </c>
      <c r="B1136">
        <v>70</v>
      </c>
      <c r="C1136">
        <v>101</v>
      </c>
      <c r="D1136">
        <v>99031</v>
      </c>
      <c r="E1136" t="s">
        <v>1291</v>
      </c>
      <c r="F1136" t="s">
        <v>1292</v>
      </c>
      <c r="G1136" t="s">
        <v>115</v>
      </c>
      <c r="H1136" t="s">
        <v>409</v>
      </c>
      <c r="I1136" t="s">
        <v>423</v>
      </c>
      <c r="J1136">
        <v>293</v>
      </c>
      <c r="K1136" t="s">
        <v>331</v>
      </c>
      <c r="L1136" t="s">
        <v>81</v>
      </c>
      <c r="M1136">
        <v>0</v>
      </c>
      <c r="N1136" t="s">
        <v>954</v>
      </c>
      <c r="O1136" t="s">
        <v>115</v>
      </c>
      <c r="P1136" t="s">
        <v>380</v>
      </c>
      <c r="Q1136" t="s">
        <v>954</v>
      </c>
      <c r="R1136" t="s">
        <v>115</v>
      </c>
      <c r="S1136" t="s">
        <v>380</v>
      </c>
    </row>
    <row r="1137" spans="1:19" x14ac:dyDescent="0.3">
      <c r="A1137" t="s">
        <v>1290</v>
      </c>
      <c r="B1137">
        <v>70</v>
      </c>
      <c r="C1137">
        <v>101</v>
      </c>
      <c r="D1137">
        <v>99031</v>
      </c>
      <c r="E1137" t="s">
        <v>1291</v>
      </c>
      <c r="F1137" t="s">
        <v>1292</v>
      </c>
      <c r="G1137" t="s">
        <v>115</v>
      </c>
      <c r="H1137" t="s">
        <v>427</v>
      </c>
      <c r="I1137" t="s">
        <v>423</v>
      </c>
      <c r="J1137">
        <v>86</v>
      </c>
      <c r="K1137" t="s">
        <v>228</v>
      </c>
      <c r="L1137" t="s">
        <v>202</v>
      </c>
      <c r="M1137">
        <v>0.5</v>
      </c>
      <c r="N1137" t="s">
        <v>954</v>
      </c>
      <c r="O1137" t="s">
        <v>115</v>
      </c>
      <c r="P1137" t="s">
        <v>380</v>
      </c>
      <c r="Q1137" t="s">
        <v>954</v>
      </c>
      <c r="R1137" t="s">
        <v>115</v>
      </c>
      <c r="S1137" t="s">
        <v>380</v>
      </c>
    </row>
    <row r="1138" spans="1:19" x14ac:dyDescent="0.3">
      <c r="A1138" t="s">
        <v>1290</v>
      </c>
      <c r="B1138">
        <v>70</v>
      </c>
      <c r="C1138">
        <v>101</v>
      </c>
      <c r="D1138">
        <v>99031</v>
      </c>
      <c r="E1138" t="s">
        <v>1291</v>
      </c>
      <c r="F1138" t="s">
        <v>1292</v>
      </c>
      <c r="G1138" t="s">
        <v>115</v>
      </c>
      <c r="H1138" t="s">
        <v>409</v>
      </c>
      <c r="I1138" t="s">
        <v>423</v>
      </c>
      <c r="J1138">
        <v>286</v>
      </c>
      <c r="K1138" t="s">
        <v>466</v>
      </c>
      <c r="L1138" t="s">
        <v>467</v>
      </c>
      <c r="M1138">
        <v>0</v>
      </c>
      <c r="N1138" t="s">
        <v>954</v>
      </c>
      <c r="O1138" t="s">
        <v>115</v>
      </c>
      <c r="P1138" t="s">
        <v>380</v>
      </c>
      <c r="Q1138" t="s">
        <v>954</v>
      </c>
      <c r="R1138" t="s">
        <v>115</v>
      </c>
      <c r="S1138" t="s">
        <v>380</v>
      </c>
    </row>
    <row r="1139" spans="1:19" x14ac:dyDescent="0.3">
      <c r="A1139" t="s">
        <v>1290</v>
      </c>
      <c r="B1139">
        <v>70</v>
      </c>
      <c r="C1139">
        <v>101</v>
      </c>
      <c r="D1139">
        <v>99031</v>
      </c>
      <c r="E1139" t="s">
        <v>1291</v>
      </c>
      <c r="F1139" t="s">
        <v>1292</v>
      </c>
      <c r="G1139" t="s">
        <v>115</v>
      </c>
      <c r="H1139" t="s">
        <v>409</v>
      </c>
      <c r="I1139" t="s">
        <v>423</v>
      </c>
      <c r="J1139">
        <v>98</v>
      </c>
      <c r="K1139" t="s">
        <v>501</v>
      </c>
      <c r="L1139" t="s">
        <v>502</v>
      </c>
      <c r="M1139">
        <v>0</v>
      </c>
      <c r="N1139" t="s">
        <v>954</v>
      </c>
      <c r="O1139" t="s">
        <v>115</v>
      </c>
      <c r="P1139" t="s">
        <v>380</v>
      </c>
      <c r="Q1139" t="s">
        <v>954</v>
      </c>
      <c r="R1139" t="s">
        <v>115</v>
      </c>
      <c r="S1139" t="s">
        <v>380</v>
      </c>
    </row>
    <row r="1140" spans="1:19" x14ac:dyDescent="0.3">
      <c r="A1140" t="s">
        <v>1290</v>
      </c>
      <c r="B1140">
        <v>70</v>
      </c>
      <c r="C1140">
        <v>101</v>
      </c>
      <c r="D1140">
        <v>99031</v>
      </c>
      <c r="E1140" t="s">
        <v>1291</v>
      </c>
      <c r="F1140" t="s">
        <v>1292</v>
      </c>
      <c r="G1140" t="s">
        <v>115</v>
      </c>
      <c r="H1140" t="s">
        <v>409</v>
      </c>
      <c r="I1140" t="s">
        <v>423</v>
      </c>
      <c r="J1140">
        <v>288</v>
      </c>
      <c r="K1140" t="s">
        <v>503</v>
      </c>
      <c r="L1140" t="s">
        <v>504</v>
      </c>
      <c r="M1140">
        <v>0</v>
      </c>
      <c r="N1140" t="s">
        <v>954</v>
      </c>
      <c r="O1140" t="s">
        <v>115</v>
      </c>
      <c r="P1140" t="s">
        <v>380</v>
      </c>
      <c r="Q1140" t="s">
        <v>954</v>
      </c>
      <c r="R1140" t="s">
        <v>115</v>
      </c>
      <c r="S1140" t="s">
        <v>380</v>
      </c>
    </row>
    <row r="1141" spans="1:19" x14ac:dyDescent="0.3">
      <c r="A1141" t="s">
        <v>1290</v>
      </c>
      <c r="B1141">
        <v>70</v>
      </c>
      <c r="C1141">
        <v>101</v>
      </c>
      <c r="D1141">
        <v>99031</v>
      </c>
      <c r="E1141" t="s">
        <v>1291</v>
      </c>
      <c r="F1141" t="s">
        <v>1292</v>
      </c>
      <c r="G1141" t="s">
        <v>115</v>
      </c>
      <c r="H1141" t="s">
        <v>409</v>
      </c>
      <c r="I1141" t="s">
        <v>423</v>
      </c>
      <c r="J1141">
        <v>98</v>
      </c>
      <c r="K1141" t="s">
        <v>273</v>
      </c>
      <c r="L1141" t="s">
        <v>85</v>
      </c>
      <c r="M1141">
        <v>0</v>
      </c>
      <c r="N1141" t="s">
        <v>954</v>
      </c>
      <c r="O1141" t="s">
        <v>115</v>
      </c>
      <c r="P1141" t="s">
        <v>380</v>
      </c>
      <c r="Q1141" t="s">
        <v>954</v>
      </c>
      <c r="R1141" t="s">
        <v>115</v>
      </c>
      <c r="S1141" t="s">
        <v>380</v>
      </c>
    </row>
    <row r="1142" spans="1:19" x14ac:dyDescent="0.3">
      <c r="A1142" t="s">
        <v>1290</v>
      </c>
      <c r="B1142">
        <v>70</v>
      </c>
      <c r="C1142">
        <v>101</v>
      </c>
      <c r="D1142">
        <v>99031</v>
      </c>
      <c r="E1142" t="s">
        <v>1291</v>
      </c>
      <c r="F1142" t="s">
        <v>1292</v>
      </c>
      <c r="G1142" t="s">
        <v>115</v>
      </c>
      <c r="H1142" t="s">
        <v>409</v>
      </c>
      <c r="I1142" t="s">
        <v>423</v>
      </c>
      <c r="J1142">
        <v>98</v>
      </c>
      <c r="K1142" t="s">
        <v>274</v>
      </c>
      <c r="L1142" t="s">
        <v>160</v>
      </c>
      <c r="M1142">
        <v>0</v>
      </c>
      <c r="N1142" t="s">
        <v>954</v>
      </c>
      <c r="O1142" t="s">
        <v>115</v>
      </c>
      <c r="P1142" t="s">
        <v>380</v>
      </c>
      <c r="Q1142" t="s">
        <v>954</v>
      </c>
      <c r="R1142" t="s">
        <v>115</v>
      </c>
      <c r="S1142" t="s">
        <v>380</v>
      </c>
    </row>
    <row r="1143" spans="1:19" x14ac:dyDescent="0.3">
      <c r="A1143" t="s">
        <v>1290</v>
      </c>
      <c r="B1143">
        <v>70</v>
      </c>
      <c r="C1143">
        <v>101</v>
      </c>
      <c r="D1143">
        <v>99031</v>
      </c>
      <c r="E1143" t="s">
        <v>1291</v>
      </c>
      <c r="F1143" t="s">
        <v>1292</v>
      </c>
      <c r="G1143" t="s">
        <v>115</v>
      </c>
      <c r="H1143" t="s">
        <v>409</v>
      </c>
      <c r="I1143" t="s">
        <v>423</v>
      </c>
      <c r="J1143">
        <v>83</v>
      </c>
      <c r="K1143" t="s">
        <v>231</v>
      </c>
      <c r="L1143" t="s">
        <v>87</v>
      </c>
      <c r="M1143">
        <v>0</v>
      </c>
      <c r="N1143" t="s">
        <v>954</v>
      </c>
      <c r="O1143" t="s">
        <v>115</v>
      </c>
      <c r="P1143" t="s">
        <v>380</v>
      </c>
      <c r="Q1143" t="s">
        <v>954</v>
      </c>
      <c r="R1143" t="s">
        <v>115</v>
      </c>
      <c r="S1143" t="s">
        <v>380</v>
      </c>
    </row>
    <row r="1144" spans="1:19" x14ac:dyDescent="0.3">
      <c r="A1144" t="s">
        <v>1290</v>
      </c>
      <c r="B1144">
        <v>70</v>
      </c>
      <c r="C1144">
        <v>101</v>
      </c>
      <c r="D1144">
        <v>99031</v>
      </c>
      <c r="E1144" t="s">
        <v>1291</v>
      </c>
      <c r="F1144" t="s">
        <v>1292</v>
      </c>
      <c r="G1144" t="s">
        <v>115</v>
      </c>
      <c r="H1144" t="s">
        <v>409</v>
      </c>
      <c r="I1144" t="s">
        <v>423</v>
      </c>
      <c r="J1144">
        <v>83</v>
      </c>
      <c r="K1144" t="s">
        <v>233</v>
      </c>
      <c r="L1144" t="s">
        <v>91</v>
      </c>
      <c r="M1144">
        <v>0</v>
      </c>
      <c r="N1144" t="s">
        <v>954</v>
      </c>
      <c r="O1144" t="s">
        <v>115</v>
      </c>
      <c r="P1144" t="s">
        <v>380</v>
      </c>
      <c r="Q1144" t="s">
        <v>954</v>
      </c>
      <c r="R1144" t="s">
        <v>115</v>
      </c>
      <c r="S1144" t="s">
        <v>380</v>
      </c>
    </row>
    <row r="1145" spans="1:19" x14ac:dyDescent="0.3">
      <c r="A1145" t="s">
        <v>1290</v>
      </c>
      <c r="B1145">
        <v>70</v>
      </c>
      <c r="C1145">
        <v>101</v>
      </c>
      <c r="D1145">
        <v>99031</v>
      </c>
      <c r="E1145" t="s">
        <v>1291</v>
      </c>
      <c r="F1145" t="s">
        <v>1292</v>
      </c>
      <c r="G1145" t="s">
        <v>115</v>
      </c>
      <c r="H1145" t="s">
        <v>409</v>
      </c>
      <c r="I1145" t="s">
        <v>423</v>
      </c>
      <c r="J1145">
        <v>98</v>
      </c>
      <c r="K1145" t="s">
        <v>287</v>
      </c>
      <c r="L1145" t="s">
        <v>93</v>
      </c>
      <c r="M1145">
        <v>0</v>
      </c>
      <c r="N1145" t="s">
        <v>954</v>
      </c>
      <c r="O1145" t="s">
        <v>115</v>
      </c>
      <c r="P1145" t="s">
        <v>380</v>
      </c>
      <c r="Q1145" t="s">
        <v>954</v>
      </c>
      <c r="R1145" t="s">
        <v>115</v>
      </c>
      <c r="S1145" t="s">
        <v>380</v>
      </c>
    </row>
    <row r="1146" spans="1:19" x14ac:dyDescent="0.3">
      <c r="A1146" t="s">
        <v>1290</v>
      </c>
      <c r="B1146">
        <v>70</v>
      </c>
      <c r="C1146">
        <v>101</v>
      </c>
      <c r="D1146">
        <v>99031</v>
      </c>
      <c r="E1146" t="s">
        <v>1291</v>
      </c>
      <c r="F1146" t="s">
        <v>1292</v>
      </c>
      <c r="G1146" t="s">
        <v>115</v>
      </c>
      <c r="H1146" t="s">
        <v>409</v>
      </c>
      <c r="I1146" t="s">
        <v>423</v>
      </c>
      <c r="J1146">
        <v>83</v>
      </c>
      <c r="K1146" t="s">
        <v>327</v>
      </c>
      <c r="L1146" t="s">
        <v>206</v>
      </c>
      <c r="M1146">
        <v>0</v>
      </c>
      <c r="N1146" t="s">
        <v>954</v>
      </c>
      <c r="O1146" t="s">
        <v>115</v>
      </c>
      <c r="P1146" t="s">
        <v>380</v>
      </c>
      <c r="Q1146" t="s">
        <v>954</v>
      </c>
      <c r="R1146" t="s">
        <v>115</v>
      </c>
      <c r="S1146" t="s">
        <v>380</v>
      </c>
    </row>
    <row r="1147" spans="1:19" x14ac:dyDescent="0.3">
      <c r="A1147" t="s">
        <v>1290</v>
      </c>
      <c r="B1147">
        <v>70</v>
      </c>
      <c r="C1147">
        <v>101</v>
      </c>
      <c r="D1147">
        <v>99031</v>
      </c>
      <c r="E1147" t="s">
        <v>1291</v>
      </c>
      <c r="F1147" t="s">
        <v>1292</v>
      </c>
      <c r="G1147" t="s">
        <v>115</v>
      </c>
      <c r="H1147" t="s">
        <v>421</v>
      </c>
      <c r="I1147" t="s">
        <v>445</v>
      </c>
      <c r="J1147">
        <v>199</v>
      </c>
      <c r="K1147" t="s">
        <v>674</v>
      </c>
      <c r="L1147" t="s">
        <v>675</v>
      </c>
      <c r="M1147">
        <v>0</v>
      </c>
      <c r="N1147" t="s">
        <v>954</v>
      </c>
      <c r="O1147" t="s">
        <v>115</v>
      </c>
      <c r="P1147" t="s">
        <v>380</v>
      </c>
      <c r="Q1147" t="s">
        <v>954</v>
      </c>
      <c r="R1147" t="s">
        <v>115</v>
      </c>
      <c r="S1147" t="s">
        <v>380</v>
      </c>
    </row>
    <row r="1148" spans="1:19" x14ac:dyDescent="0.3">
      <c r="A1148" t="s">
        <v>1293</v>
      </c>
      <c r="B1148">
        <v>70</v>
      </c>
      <c r="C1148">
        <v>101</v>
      </c>
      <c r="D1148">
        <v>99031</v>
      </c>
      <c r="E1148" t="s">
        <v>1294</v>
      </c>
      <c r="F1148" t="s">
        <v>1295</v>
      </c>
      <c r="G1148" t="s">
        <v>114</v>
      </c>
      <c r="H1148" t="s">
        <v>409</v>
      </c>
      <c r="I1148" t="s">
        <v>422</v>
      </c>
      <c r="J1148">
        <v>2</v>
      </c>
      <c r="K1148" t="s">
        <v>217</v>
      </c>
      <c r="L1148" t="s">
        <v>8</v>
      </c>
      <c r="M1148">
        <v>18.75</v>
      </c>
      <c r="N1148" t="s">
        <v>954</v>
      </c>
      <c r="O1148" t="s">
        <v>114</v>
      </c>
      <c r="P1148" t="s">
        <v>380</v>
      </c>
      <c r="Q1148" t="s">
        <v>954</v>
      </c>
      <c r="R1148" t="s">
        <v>114</v>
      </c>
      <c r="S1148" t="s">
        <v>380</v>
      </c>
    </row>
    <row r="1149" spans="1:19" x14ac:dyDescent="0.3">
      <c r="A1149" t="s">
        <v>1293</v>
      </c>
      <c r="B1149">
        <v>70</v>
      </c>
      <c r="C1149">
        <v>101</v>
      </c>
      <c r="D1149">
        <v>99031</v>
      </c>
      <c r="E1149" t="s">
        <v>1294</v>
      </c>
      <c r="F1149" t="s">
        <v>1295</v>
      </c>
      <c r="G1149" t="s">
        <v>114</v>
      </c>
      <c r="H1149" t="s">
        <v>409</v>
      </c>
      <c r="I1149" t="s">
        <v>422</v>
      </c>
      <c r="J1149">
        <v>50</v>
      </c>
      <c r="K1149" t="s">
        <v>212</v>
      </c>
      <c r="L1149" t="s">
        <v>11</v>
      </c>
      <c r="M1149">
        <v>1.5</v>
      </c>
      <c r="N1149" t="s">
        <v>954</v>
      </c>
      <c r="O1149" t="s">
        <v>114</v>
      </c>
      <c r="P1149" t="s">
        <v>380</v>
      </c>
      <c r="Q1149" t="s">
        <v>954</v>
      </c>
      <c r="R1149" t="s">
        <v>114</v>
      </c>
      <c r="S1149" t="s">
        <v>380</v>
      </c>
    </row>
    <row r="1150" spans="1:19" x14ac:dyDescent="0.3">
      <c r="A1150" t="s">
        <v>1293</v>
      </c>
      <c r="B1150">
        <v>70</v>
      </c>
      <c r="C1150">
        <v>101</v>
      </c>
      <c r="D1150">
        <v>99031</v>
      </c>
      <c r="E1150" t="s">
        <v>1294</v>
      </c>
      <c r="F1150" t="s">
        <v>1295</v>
      </c>
      <c r="G1150" t="s">
        <v>114</v>
      </c>
      <c r="H1150" t="s">
        <v>409</v>
      </c>
      <c r="I1150" t="s">
        <v>113</v>
      </c>
      <c r="J1150">
        <v>4</v>
      </c>
      <c r="K1150" t="s">
        <v>213</v>
      </c>
      <c r="L1150" t="s">
        <v>24</v>
      </c>
      <c r="M1150">
        <v>68.25</v>
      </c>
      <c r="N1150" t="s">
        <v>954</v>
      </c>
      <c r="O1150" t="s">
        <v>114</v>
      </c>
      <c r="P1150" t="s">
        <v>380</v>
      </c>
      <c r="Q1150" t="s">
        <v>954</v>
      </c>
      <c r="R1150" t="s">
        <v>114</v>
      </c>
      <c r="S1150" t="s">
        <v>380</v>
      </c>
    </row>
    <row r="1151" spans="1:19" x14ac:dyDescent="0.3">
      <c r="A1151" t="s">
        <v>1293</v>
      </c>
      <c r="B1151">
        <v>70</v>
      </c>
      <c r="C1151">
        <v>101</v>
      </c>
      <c r="D1151">
        <v>99031</v>
      </c>
      <c r="E1151" t="s">
        <v>1294</v>
      </c>
      <c r="F1151" t="s">
        <v>1295</v>
      </c>
      <c r="G1151" t="s">
        <v>114</v>
      </c>
      <c r="H1151" t="s">
        <v>409</v>
      </c>
      <c r="I1151" t="s">
        <v>423</v>
      </c>
      <c r="J1151">
        <v>292</v>
      </c>
      <c r="K1151" t="s">
        <v>623</v>
      </c>
      <c r="L1151" t="s">
        <v>624</v>
      </c>
      <c r="M1151">
        <v>0</v>
      </c>
      <c r="N1151" t="s">
        <v>954</v>
      </c>
      <c r="O1151" t="s">
        <v>114</v>
      </c>
      <c r="P1151" t="s">
        <v>380</v>
      </c>
      <c r="Q1151" t="s">
        <v>954</v>
      </c>
      <c r="R1151" t="s">
        <v>114</v>
      </c>
      <c r="S1151" t="s">
        <v>380</v>
      </c>
    </row>
    <row r="1152" spans="1:19" x14ac:dyDescent="0.3">
      <c r="A1152" t="s">
        <v>1293</v>
      </c>
      <c r="B1152">
        <v>70</v>
      </c>
      <c r="C1152">
        <v>101</v>
      </c>
      <c r="D1152">
        <v>99031</v>
      </c>
      <c r="E1152" t="s">
        <v>1294</v>
      </c>
      <c r="F1152" t="s">
        <v>1295</v>
      </c>
      <c r="G1152" t="s">
        <v>114</v>
      </c>
      <c r="H1152" t="s">
        <v>409</v>
      </c>
      <c r="I1152" t="s">
        <v>423</v>
      </c>
      <c r="J1152">
        <v>292</v>
      </c>
      <c r="K1152" t="s">
        <v>376</v>
      </c>
      <c r="L1152" t="s">
        <v>34</v>
      </c>
      <c r="M1152">
        <v>0</v>
      </c>
      <c r="N1152" t="s">
        <v>954</v>
      </c>
      <c r="O1152" t="s">
        <v>114</v>
      </c>
      <c r="P1152" t="s">
        <v>380</v>
      </c>
      <c r="Q1152" t="s">
        <v>954</v>
      </c>
      <c r="R1152" t="s">
        <v>114</v>
      </c>
      <c r="S1152" t="s">
        <v>380</v>
      </c>
    </row>
    <row r="1153" spans="1:19" x14ac:dyDescent="0.3">
      <c r="A1153" t="s">
        <v>1293</v>
      </c>
      <c r="B1153">
        <v>70</v>
      </c>
      <c r="C1153">
        <v>101</v>
      </c>
      <c r="D1153">
        <v>99031</v>
      </c>
      <c r="E1153" t="s">
        <v>1294</v>
      </c>
      <c r="F1153" t="s">
        <v>1295</v>
      </c>
      <c r="G1153" t="s">
        <v>114</v>
      </c>
      <c r="H1153" t="s">
        <v>409</v>
      </c>
      <c r="I1153" t="s">
        <v>423</v>
      </c>
      <c r="J1153">
        <v>292</v>
      </c>
      <c r="K1153" t="s">
        <v>474</v>
      </c>
      <c r="L1153" t="s">
        <v>475</v>
      </c>
      <c r="M1153">
        <v>0</v>
      </c>
      <c r="N1153" t="s">
        <v>954</v>
      </c>
      <c r="O1153" t="s">
        <v>114</v>
      </c>
      <c r="P1153" t="s">
        <v>380</v>
      </c>
      <c r="Q1153" t="s">
        <v>954</v>
      </c>
      <c r="R1153" t="s">
        <v>114</v>
      </c>
      <c r="S1153" t="s">
        <v>380</v>
      </c>
    </row>
    <row r="1154" spans="1:19" x14ac:dyDescent="0.3">
      <c r="A1154" t="s">
        <v>1293</v>
      </c>
      <c r="B1154">
        <v>70</v>
      </c>
      <c r="C1154">
        <v>101</v>
      </c>
      <c r="D1154">
        <v>99031</v>
      </c>
      <c r="E1154" t="s">
        <v>1294</v>
      </c>
      <c r="F1154" t="s">
        <v>1295</v>
      </c>
      <c r="G1154" t="s">
        <v>114</v>
      </c>
      <c r="H1154" t="s">
        <v>409</v>
      </c>
      <c r="I1154" t="s">
        <v>423</v>
      </c>
      <c r="J1154">
        <v>292</v>
      </c>
      <c r="K1154" t="s">
        <v>476</v>
      </c>
      <c r="L1154" t="s">
        <v>477</v>
      </c>
      <c r="M1154">
        <v>0</v>
      </c>
      <c r="N1154" t="s">
        <v>954</v>
      </c>
      <c r="O1154" t="s">
        <v>114</v>
      </c>
      <c r="P1154" t="s">
        <v>380</v>
      </c>
      <c r="Q1154" t="s">
        <v>954</v>
      </c>
      <c r="R1154" t="s">
        <v>114</v>
      </c>
      <c r="S1154" t="s">
        <v>380</v>
      </c>
    </row>
    <row r="1155" spans="1:19" x14ac:dyDescent="0.3">
      <c r="A1155" t="s">
        <v>1293</v>
      </c>
      <c r="B1155">
        <v>70</v>
      </c>
      <c r="C1155">
        <v>101</v>
      </c>
      <c r="D1155">
        <v>99031</v>
      </c>
      <c r="E1155" t="s">
        <v>1294</v>
      </c>
      <c r="F1155" t="s">
        <v>1295</v>
      </c>
      <c r="G1155" t="s">
        <v>114</v>
      </c>
      <c r="H1155" t="s">
        <v>409</v>
      </c>
      <c r="I1155" t="s">
        <v>315</v>
      </c>
      <c r="J1155">
        <v>32</v>
      </c>
      <c r="K1155" t="s">
        <v>254</v>
      </c>
      <c r="L1155" t="s">
        <v>45</v>
      </c>
      <c r="M1155">
        <v>9</v>
      </c>
      <c r="N1155" t="s">
        <v>954</v>
      </c>
      <c r="O1155" t="s">
        <v>114</v>
      </c>
      <c r="P1155" t="s">
        <v>380</v>
      </c>
      <c r="Q1155" t="s">
        <v>954</v>
      </c>
      <c r="R1155" t="s">
        <v>114</v>
      </c>
      <c r="S1155" t="s">
        <v>380</v>
      </c>
    </row>
    <row r="1156" spans="1:19" x14ac:dyDescent="0.3">
      <c r="A1156" t="s">
        <v>1293</v>
      </c>
      <c r="B1156">
        <v>70</v>
      </c>
      <c r="C1156">
        <v>101</v>
      </c>
      <c r="D1156">
        <v>99031</v>
      </c>
      <c r="E1156" t="s">
        <v>1294</v>
      </c>
      <c r="F1156" t="s">
        <v>1295</v>
      </c>
      <c r="G1156" t="s">
        <v>114</v>
      </c>
      <c r="H1156" t="s">
        <v>429</v>
      </c>
      <c r="I1156" t="s">
        <v>424</v>
      </c>
      <c r="J1156">
        <v>39</v>
      </c>
      <c r="K1156" t="s">
        <v>299</v>
      </c>
      <c r="L1156" t="s">
        <v>41</v>
      </c>
      <c r="M1156">
        <v>0</v>
      </c>
      <c r="N1156" t="s">
        <v>954</v>
      </c>
      <c r="O1156" t="s">
        <v>114</v>
      </c>
      <c r="P1156" t="s">
        <v>380</v>
      </c>
      <c r="Q1156" t="s">
        <v>954</v>
      </c>
      <c r="R1156" t="s">
        <v>114</v>
      </c>
      <c r="S1156" t="s">
        <v>380</v>
      </c>
    </row>
    <row r="1157" spans="1:19" x14ac:dyDescent="0.3">
      <c r="A1157" t="s">
        <v>1293</v>
      </c>
      <c r="B1157">
        <v>70</v>
      </c>
      <c r="C1157">
        <v>101</v>
      </c>
      <c r="D1157">
        <v>99031</v>
      </c>
      <c r="E1157" t="s">
        <v>1294</v>
      </c>
      <c r="F1157" t="s">
        <v>1295</v>
      </c>
      <c r="G1157" t="s">
        <v>114</v>
      </c>
      <c r="H1157" t="s">
        <v>409</v>
      </c>
      <c r="I1157" t="s">
        <v>315</v>
      </c>
      <c r="J1157">
        <v>33</v>
      </c>
      <c r="K1157" t="s">
        <v>255</v>
      </c>
      <c r="L1157" t="s">
        <v>51</v>
      </c>
      <c r="M1157">
        <v>4</v>
      </c>
      <c r="N1157" t="s">
        <v>954</v>
      </c>
      <c r="O1157" t="s">
        <v>114</v>
      </c>
      <c r="P1157" t="s">
        <v>380</v>
      </c>
      <c r="Q1157" t="s">
        <v>954</v>
      </c>
      <c r="R1157" t="s">
        <v>114</v>
      </c>
      <c r="S1157" t="s">
        <v>380</v>
      </c>
    </row>
    <row r="1158" spans="1:19" x14ac:dyDescent="0.3">
      <c r="A1158" t="s">
        <v>1293</v>
      </c>
      <c r="B1158">
        <v>70</v>
      </c>
      <c r="C1158">
        <v>101</v>
      </c>
      <c r="D1158">
        <v>99031</v>
      </c>
      <c r="E1158" t="s">
        <v>1294</v>
      </c>
      <c r="F1158" t="s">
        <v>1295</v>
      </c>
      <c r="G1158" t="s">
        <v>114</v>
      </c>
      <c r="H1158" t="s">
        <v>429</v>
      </c>
      <c r="I1158" t="s">
        <v>424</v>
      </c>
      <c r="J1158">
        <v>39</v>
      </c>
      <c r="K1158" t="s">
        <v>220</v>
      </c>
      <c r="L1158" t="s">
        <v>148</v>
      </c>
      <c r="M1158">
        <v>0</v>
      </c>
      <c r="N1158" t="s">
        <v>954</v>
      </c>
      <c r="O1158" t="s">
        <v>114</v>
      </c>
      <c r="P1158" t="s">
        <v>380</v>
      </c>
      <c r="Q1158" t="s">
        <v>954</v>
      </c>
      <c r="R1158" t="s">
        <v>114</v>
      </c>
      <c r="S1158" t="s">
        <v>380</v>
      </c>
    </row>
    <row r="1159" spans="1:19" x14ac:dyDescent="0.3">
      <c r="A1159" t="s">
        <v>1293</v>
      </c>
      <c r="B1159">
        <v>70</v>
      </c>
      <c r="C1159">
        <v>101</v>
      </c>
      <c r="D1159">
        <v>99031</v>
      </c>
      <c r="E1159" t="s">
        <v>1294</v>
      </c>
      <c r="F1159" t="s">
        <v>1295</v>
      </c>
      <c r="G1159" t="s">
        <v>114</v>
      </c>
      <c r="H1159" t="s">
        <v>431</v>
      </c>
      <c r="I1159" t="s">
        <v>423</v>
      </c>
      <c r="J1159">
        <v>39</v>
      </c>
      <c r="K1159" t="s">
        <v>377</v>
      </c>
      <c r="L1159" t="s">
        <v>209</v>
      </c>
      <c r="M1159">
        <v>0.25</v>
      </c>
      <c r="N1159" t="s">
        <v>954</v>
      </c>
      <c r="O1159" t="s">
        <v>114</v>
      </c>
      <c r="P1159" t="s">
        <v>380</v>
      </c>
      <c r="Q1159" t="s">
        <v>954</v>
      </c>
      <c r="R1159" t="s">
        <v>114</v>
      </c>
      <c r="S1159" t="s">
        <v>380</v>
      </c>
    </row>
    <row r="1160" spans="1:19" x14ac:dyDescent="0.3">
      <c r="A1160" t="s">
        <v>1293</v>
      </c>
      <c r="B1160">
        <v>70</v>
      </c>
      <c r="C1160">
        <v>101</v>
      </c>
      <c r="D1160">
        <v>99031</v>
      </c>
      <c r="E1160" t="s">
        <v>1294</v>
      </c>
      <c r="F1160" t="s">
        <v>1295</v>
      </c>
      <c r="G1160" t="s">
        <v>114</v>
      </c>
      <c r="H1160" t="s">
        <v>409</v>
      </c>
      <c r="I1160" t="s">
        <v>425</v>
      </c>
      <c r="J1160">
        <v>45</v>
      </c>
      <c r="K1160" t="s">
        <v>344</v>
      </c>
      <c r="L1160" t="s">
        <v>62</v>
      </c>
      <c r="M1160">
        <v>0.75</v>
      </c>
      <c r="N1160" t="s">
        <v>954</v>
      </c>
      <c r="O1160" t="s">
        <v>114</v>
      </c>
      <c r="P1160" t="s">
        <v>380</v>
      </c>
      <c r="Q1160" t="s">
        <v>954</v>
      </c>
      <c r="R1160" t="s">
        <v>114</v>
      </c>
      <c r="S1160" t="s">
        <v>380</v>
      </c>
    </row>
    <row r="1161" spans="1:19" x14ac:dyDescent="0.3">
      <c r="A1161" t="s">
        <v>1293</v>
      </c>
      <c r="B1161">
        <v>70</v>
      </c>
      <c r="C1161">
        <v>101</v>
      </c>
      <c r="D1161">
        <v>99031</v>
      </c>
      <c r="E1161" t="s">
        <v>1294</v>
      </c>
      <c r="F1161" t="s">
        <v>1295</v>
      </c>
      <c r="G1161" t="s">
        <v>114</v>
      </c>
      <c r="H1161" t="s">
        <v>409</v>
      </c>
      <c r="I1161" t="s">
        <v>423</v>
      </c>
      <c r="J1161">
        <v>288</v>
      </c>
      <c r="K1161" t="s">
        <v>221</v>
      </c>
      <c r="L1161" t="s">
        <v>222</v>
      </c>
      <c r="M1161">
        <v>0.25</v>
      </c>
      <c r="N1161" t="s">
        <v>954</v>
      </c>
      <c r="O1161" t="s">
        <v>114</v>
      </c>
      <c r="P1161" t="s">
        <v>380</v>
      </c>
      <c r="Q1161" t="s">
        <v>954</v>
      </c>
      <c r="R1161" t="s">
        <v>114</v>
      </c>
      <c r="S1161" t="s">
        <v>380</v>
      </c>
    </row>
    <row r="1162" spans="1:19" x14ac:dyDescent="0.3">
      <c r="A1162" t="s">
        <v>1293</v>
      </c>
      <c r="B1162">
        <v>70</v>
      </c>
      <c r="C1162">
        <v>101</v>
      </c>
      <c r="D1162">
        <v>99031</v>
      </c>
      <c r="E1162" t="s">
        <v>1294</v>
      </c>
      <c r="F1162" t="s">
        <v>1295</v>
      </c>
      <c r="G1162" t="s">
        <v>114</v>
      </c>
      <c r="H1162" t="s">
        <v>409</v>
      </c>
      <c r="I1162" t="s">
        <v>423</v>
      </c>
      <c r="J1162">
        <v>287</v>
      </c>
      <c r="K1162" t="s">
        <v>223</v>
      </c>
      <c r="L1162" t="s">
        <v>224</v>
      </c>
      <c r="M1162">
        <v>0</v>
      </c>
      <c r="N1162" t="s">
        <v>954</v>
      </c>
      <c r="O1162" t="s">
        <v>114</v>
      </c>
      <c r="P1162" t="s">
        <v>380</v>
      </c>
      <c r="Q1162" t="s">
        <v>954</v>
      </c>
      <c r="R1162" t="s">
        <v>114</v>
      </c>
      <c r="S1162" t="s">
        <v>380</v>
      </c>
    </row>
    <row r="1163" spans="1:19" x14ac:dyDescent="0.3">
      <c r="A1163" t="s">
        <v>1293</v>
      </c>
      <c r="B1163">
        <v>70</v>
      </c>
      <c r="C1163">
        <v>101</v>
      </c>
      <c r="D1163">
        <v>99031</v>
      </c>
      <c r="E1163" t="s">
        <v>1294</v>
      </c>
      <c r="F1163" t="s">
        <v>1295</v>
      </c>
      <c r="G1163" t="s">
        <v>114</v>
      </c>
      <c r="H1163" t="s">
        <v>409</v>
      </c>
      <c r="I1163" t="s">
        <v>423</v>
      </c>
      <c r="J1163">
        <v>286</v>
      </c>
      <c r="K1163" t="s">
        <v>226</v>
      </c>
      <c r="L1163" t="s">
        <v>69</v>
      </c>
      <c r="M1163">
        <v>0.25</v>
      </c>
      <c r="N1163" t="s">
        <v>954</v>
      </c>
      <c r="O1163" t="s">
        <v>114</v>
      </c>
      <c r="P1163" t="s">
        <v>380</v>
      </c>
      <c r="Q1163" t="s">
        <v>954</v>
      </c>
      <c r="R1163" t="s">
        <v>114</v>
      </c>
      <c r="S1163" t="s">
        <v>380</v>
      </c>
    </row>
    <row r="1164" spans="1:19" x14ac:dyDescent="0.3">
      <c r="A1164" t="s">
        <v>1293</v>
      </c>
      <c r="B1164">
        <v>70</v>
      </c>
      <c r="C1164">
        <v>101</v>
      </c>
      <c r="D1164">
        <v>99031</v>
      </c>
      <c r="E1164" t="s">
        <v>1294</v>
      </c>
      <c r="F1164" t="s">
        <v>1295</v>
      </c>
      <c r="G1164" t="s">
        <v>114</v>
      </c>
      <c r="H1164" t="s">
        <v>409</v>
      </c>
      <c r="I1164" t="s">
        <v>423</v>
      </c>
      <c r="J1164">
        <v>286</v>
      </c>
      <c r="K1164" t="s">
        <v>256</v>
      </c>
      <c r="L1164" t="s">
        <v>72</v>
      </c>
      <c r="M1164">
        <v>0</v>
      </c>
      <c r="N1164" t="s">
        <v>954</v>
      </c>
      <c r="O1164" t="s">
        <v>114</v>
      </c>
      <c r="P1164" t="s">
        <v>380</v>
      </c>
      <c r="Q1164" t="s">
        <v>954</v>
      </c>
      <c r="R1164" t="s">
        <v>114</v>
      </c>
      <c r="S1164" t="s">
        <v>380</v>
      </c>
    </row>
    <row r="1165" spans="1:19" x14ac:dyDescent="0.3">
      <c r="A1165" t="s">
        <v>1293</v>
      </c>
      <c r="B1165">
        <v>70</v>
      </c>
      <c r="C1165">
        <v>101</v>
      </c>
      <c r="D1165">
        <v>99031</v>
      </c>
      <c r="E1165" t="s">
        <v>1294</v>
      </c>
      <c r="F1165" t="s">
        <v>1295</v>
      </c>
      <c r="G1165" t="s">
        <v>114</v>
      </c>
      <c r="H1165" t="s">
        <v>409</v>
      </c>
      <c r="I1165" t="s">
        <v>423</v>
      </c>
      <c r="J1165">
        <v>359</v>
      </c>
      <c r="K1165" t="s">
        <v>374</v>
      </c>
      <c r="L1165" t="s">
        <v>73</v>
      </c>
      <c r="M1165">
        <v>0</v>
      </c>
      <c r="N1165" t="s">
        <v>954</v>
      </c>
      <c r="O1165" t="s">
        <v>114</v>
      </c>
      <c r="P1165" t="s">
        <v>380</v>
      </c>
      <c r="Q1165" t="s">
        <v>954</v>
      </c>
      <c r="R1165" t="s">
        <v>114</v>
      </c>
      <c r="S1165" t="s">
        <v>380</v>
      </c>
    </row>
    <row r="1166" spans="1:19" x14ac:dyDescent="0.3">
      <c r="A1166" t="s">
        <v>1293</v>
      </c>
      <c r="B1166">
        <v>70</v>
      </c>
      <c r="C1166">
        <v>101</v>
      </c>
      <c r="D1166">
        <v>99031</v>
      </c>
      <c r="E1166" t="s">
        <v>1294</v>
      </c>
      <c r="F1166" t="s">
        <v>1295</v>
      </c>
      <c r="G1166" t="s">
        <v>114</v>
      </c>
      <c r="H1166" t="s">
        <v>430</v>
      </c>
      <c r="I1166" t="s">
        <v>423</v>
      </c>
      <c r="J1166">
        <v>86</v>
      </c>
      <c r="K1166" t="s">
        <v>228</v>
      </c>
      <c r="L1166" t="s">
        <v>202</v>
      </c>
      <c r="M1166">
        <v>0.25</v>
      </c>
      <c r="N1166" t="s">
        <v>954</v>
      </c>
      <c r="O1166" t="s">
        <v>114</v>
      </c>
      <c r="P1166" t="s">
        <v>380</v>
      </c>
      <c r="Q1166" t="s">
        <v>954</v>
      </c>
      <c r="R1166" t="s">
        <v>114</v>
      </c>
      <c r="S1166" t="s">
        <v>380</v>
      </c>
    </row>
    <row r="1167" spans="1:19" x14ac:dyDescent="0.3">
      <c r="A1167" t="s">
        <v>1293</v>
      </c>
      <c r="B1167">
        <v>70</v>
      </c>
      <c r="C1167">
        <v>101</v>
      </c>
      <c r="D1167">
        <v>99031</v>
      </c>
      <c r="E1167" t="s">
        <v>1294</v>
      </c>
      <c r="F1167" t="s">
        <v>1295</v>
      </c>
      <c r="G1167" t="s">
        <v>114</v>
      </c>
      <c r="H1167" t="s">
        <v>430</v>
      </c>
      <c r="I1167" t="s">
        <v>423</v>
      </c>
      <c r="J1167">
        <v>86</v>
      </c>
      <c r="K1167" t="s">
        <v>257</v>
      </c>
      <c r="L1167" t="s">
        <v>203</v>
      </c>
      <c r="M1167">
        <v>1.25</v>
      </c>
      <c r="N1167" t="s">
        <v>954</v>
      </c>
      <c r="O1167" t="s">
        <v>114</v>
      </c>
      <c r="P1167" t="s">
        <v>380</v>
      </c>
      <c r="Q1167" t="s">
        <v>954</v>
      </c>
      <c r="R1167" t="s">
        <v>114</v>
      </c>
      <c r="S1167" t="s">
        <v>380</v>
      </c>
    </row>
    <row r="1168" spans="1:19" x14ac:dyDescent="0.3">
      <c r="A1168" t="s">
        <v>1293</v>
      </c>
      <c r="B1168">
        <v>70</v>
      </c>
      <c r="C1168">
        <v>101</v>
      </c>
      <c r="D1168">
        <v>99031</v>
      </c>
      <c r="E1168" t="s">
        <v>1294</v>
      </c>
      <c r="F1168" t="s">
        <v>1295</v>
      </c>
      <c r="G1168" t="s">
        <v>114</v>
      </c>
      <c r="H1168" t="s">
        <v>430</v>
      </c>
      <c r="I1168" t="s">
        <v>423</v>
      </c>
      <c r="J1168">
        <v>86</v>
      </c>
      <c r="K1168" t="s">
        <v>229</v>
      </c>
      <c r="L1168" t="s">
        <v>204</v>
      </c>
      <c r="M1168">
        <v>0.25</v>
      </c>
      <c r="N1168" t="s">
        <v>954</v>
      </c>
      <c r="O1168" t="s">
        <v>114</v>
      </c>
      <c r="P1168" t="s">
        <v>380</v>
      </c>
      <c r="Q1168" t="s">
        <v>954</v>
      </c>
      <c r="R1168" t="s">
        <v>114</v>
      </c>
      <c r="S1168" t="s">
        <v>380</v>
      </c>
    </row>
    <row r="1169" spans="1:19" x14ac:dyDescent="0.3">
      <c r="A1169" t="s">
        <v>1293</v>
      </c>
      <c r="B1169">
        <v>70</v>
      </c>
      <c r="C1169">
        <v>101</v>
      </c>
      <c r="D1169">
        <v>99031</v>
      </c>
      <c r="E1169" t="s">
        <v>1294</v>
      </c>
      <c r="F1169" t="s">
        <v>1295</v>
      </c>
      <c r="G1169" t="s">
        <v>114</v>
      </c>
      <c r="H1169" t="s">
        <v>409</v>
      </c>
      <c r="I1169" t="s">
        <v>423</v>
      </c>
      <c r="J1169">
        <v>286</v>
      </c>
      <c r="K1169" t="s">
        <v>466</v>
      </c>
      <c r="L1169" t="s">
        <v>467</v>
      </c>
      <c r="M1169">
        <v>0</v>
      </c>
      <c r="N1169" t="s">
        <v>954</v>
      </c>
      <c r="O1169" t="s">
        <v>114</v>
      </c>
      <c r="P1169" t="s">
        <v>380</v>
      </c>
      <c r="Q1169" t="s">
        <v>954</v>
      </c>
      <c r="R1169" t="s">
        <v>114</v>
      </c>
      <c r="S1169" t="s">
        <v>380</v>
      </c>
    </row>
    <row r="1170" spans="1:19" x14ac:dyDescent="0.3">
      <c r="A1170" t="s">
        <v>1293</v>
      </c>
      <c r="B1170">
        <v>70</v>
      </c>
      <c r="C1170">
        <v>101</v>
      </c>
      <c r="D1170">
        <v>99031</v>
      </c>
      <c r="E1170" t="s">
        <v>1294</v>
      </c>
      <c r="F1170" t="s">
        <v>1295</v>
      </c>
      <c r="G1170" t="s">
        <v>114</v>
      </c>
      <c r="H1170" t="s">
        <v>409</v>
      </c>
      <c r="I1170" t="s">
        <v>423</v>
      </c>
      <c r="J1170">
        <v>98</v>
      </c>
      <c r="K1170" t="s">
        <v>501</v>
      </c>
      <c r="L1170" t="s">
        <v>502</v>
      </c>
      <c r="M1170">
        <v>0.25</v>
      </c>
      <c r="N1170" t="s">
        <v>954</v>
      </c>
      <c r="O1170" t="s">
        <v>114</v>
      </c>
      <c r="P1170" t="s">
        <v>380</v>
      </c>
      <c r="Q1170" t="s">
        <v>954</v>
      </c>
      <c r="R1170" t="s">
        <v>114</v>
      </c>
      <c r="S1170" t="s">
        <v>380</v>
      </c>
    </row>
    <row r="1171" spans="1:19" x14ac:dyDescent="0.3">
      <c r="A1171" t="s">
        <v>1293</v>
      </c>
      <c r="B1171">
        <v>70</v>
      </c>
      <c r="C1171">
        <v>101</v>
      </c>
      <c r="D1171">
        <v>99031</v>
      </c>
      <c r="E1171" t="s">
        <v>1294</v>
      </c>
      <c r="F1171" t="s">
        <v>1295</v>
      </c>
      <c r="G1171" t="s">
        <v>114</v>
      </c>
      <c r="H1171" t="s">
        <v>409</v>
      </c>
      <c r="I1171" t="s">
        <v>423</v>
      </c>
      <c r="J1171">
        <v>288</v>
      </c>
      <c r="K1171" t="s">
        <v>503</v>
      </c>
      <c r="L1171" t="s">
        <v>504</v>
      </c>
      <c r="M1171">
        <v>0</v>
      </c>
      <c r="N1171" t="s">
        <v>954</v>
      </c>
      <c r="O1171" t="s">
        <v>114</v>
      </c>
      <c r="P1171" t="s">
        <v>380</v>
      </c>
      <c r="Q1171" t="s">
        <v>954</v>
      </c>
      <c r="R1171" t="s">
        <v>114</v>
      </c>
      <c r="S1171" t="s">
        <v>380</v>
      </c>
    </row>
    <row r="1172" spans="1:19" x14ac:dyDescent="0.3">
      <c r="A1172" t="s">
        <v>1293</v>
      </c>
      <c r="B1172">
        <v>70</v>
      </c>
      <c r="C1172">
        <v>101</v>
      </c>
      <c r="D1172">
        <v>99031</v>
      </c>
      <c r="E1172" t="s">
        <v>1294</v>
      </c>
      <c r="F1172" t="s">
        <v>1295</v>
      </c>
      <c r="G1172" t="s">
        <v>114</v>
      </c>
      <c r="H1172" t="s">
        <v>409</v>
      </c>
      <c r="I1172" t="s">
        <v>423</v>
      </c>
      <c r="J1172">
        <v>98</v>
      </c>
      <c r="K1172" t="s">
        <v>345</v>
      </c>
      <c r="L1172" t="s">
        <v>83</v>
      </c>
      <c r="M1172">
        <v>0</v>
      </c>
      <c r="N1172" t="s">
        <v>954</v>
      </c>
      <c r="O1172" t="s">
        <v>114</v>
      </c>
      <c r="P1172" t="s">
        <v>380</v>
      </c>
      <c r="Q1172" t="s">
        <v>954</v>
      </c>
      <c r="R1172" t="s">
        <v>114</v>
      </c>
      <c r="S1172" t="s">
        <v>380</v>
      </c>
    </row>
    <row r="1173" spans="1:19" x14ac:dyDescent="0.3">
      <c r="A1173" t="s">
        <v>1293</v>
      </c>
      <c r="B1173">
        <v>70</v>
      </c>
      <c r="C1173">
        <v>101</v>
      </c>
      <c r="D1173">
        <v>99031</v>
      </c>
      <c r="E1173" t="s">
        <v>1294</v>
      </c>
      <c r="F1173" t="s">
        <v>1295</v>
      </c>
      <c r="G1173" t="s">
        <v>114</v>
      </c>
      <c r="H1173" t="s">
        <v>409</v>
      </c>
      <c r="I1173" t="s">
        <v>423</v>
      </c>
      <c r="J1173">
        <v>98</v>
      </c>
      <c r="K1173" t="s">
        <v>273</v>
      </c>
      <c r="L1173" t="s">
        <v>85</v>
      </c>
      <c r="M1173">
        <v>0</v>
      </c>
      <c r="N1173" t="s">
        <v>954</v>
      </c>
      <c r="O1173" t="s">
        <v>114</v>
      </c>
      <c r="P1173" t="s">
        <v>380</v>
      </c>
      <c r="Q1173" t="s">
        <v>954</v>
      </c>
      <c r="R1173" t="s">
        <v>114</v>
      </c>
      <c r="S1173" t="s">
        <v>380</v>
      </c>
    </row>
    <row r="1174" spans="1:19" x14ac:dyDescent="0.3">
      <c r="A1174" t="s">
        <v>1293</v>
      </c>
      <c r="B1174">
        <v>70</v>
      </c>
      <c r="C1174">
        <v>101</v>
      </c>
      <c r="D1174">
        <v>99031</v>
      </c>
      <c r="E1174" t="s">
        <v>1294</v>
      </c>
      <c r="F1174" t="s">
        <v>1295</v>
      </c>
      <c r="G1174" t="s">
        <v>114</v>
      </c>
      <c r="H1174" t="s">
        <v>409</v>
      </c>
      <c r="I1174" t="s">
        <v>423</v>
      </c>
      <c r="J1174">
        <v>98</v>
      </c>
      <c r="K1174" t="s">
        <v>274</v>
      </c>
      <c r="L1174" t="s">
        <v>160</v>
      </c>
      <c r="M1174">
        <v>0</v>
      </c>
      <c r="N1174" t="s">
        <v>954</v>
      </c>
      <c r="O1174" t="s">
        <v>114</v>
      </c>
      <c r="P1174" t="s">
        <v>380</v>
      </c>
      <c r="Q1174" t="s">
        <v>954</v>
      </c>
      <c r="R1174" t="s">
        <v>114</v>
      </c>
      <c r="S1174" t="s">
        <v>380</v>
      </c>
    </row>
    <row r="1175" spans="1:19" x14ac:dyDescent="0.3">
      <c r="A1175" t="s">
        <v>1293</v>
      </c>
      <c r="B1175">
        <v>70</v>
      </c>
      <c r="C1175">
        <v>101</v>
      </c>
      <c r="D1175">
        <v>99031</v>
      </c>
      <c r="E1175" t="s">
        <v>1294</v>
      </c>
      <c r="F1175" t="s">
        <v>1295</v>
      </c>
      <c r="G1175" t="s">
        <v>114</v>
      </c>
      <c r="H1175" t="s">
        <v>409</v>
      </c>
      <c r="I1175" t="s">
        <v>423</v>
      </c>
      <c r="J1175">
        <v>83</v>
      </c>
      <c r="K1175" t="s">
        <v>231</v>
      </c>
      <c r="L1175" t="s">
        <v>87</v>
      </c>
      <c r="M1175">
        <v>0</v>
      </c>
      <c r="N1175" t="s">
        <v>954</v>
      </c>
      <c r="O1175" t="s">
        <v>114</v>
      </c>
      <c r="P1175" t="s">
        <v>380</v>
      </c>
      <c r="Q1175" t="s">
        <v>954</v>
      </c>
      <c r="R1175" t="s">
        <v>114</v>
      </c>
      <c r="S1175" t="s">
        <v>380</v>
      </c>
    </row>
    <row r="1176" spans="1:19" x14ac:dyDescent="0.3">
      <c r="A1176" t="s">
        <v>1293</v>
      </c>
      <c r="B1176">
        <v>70</v>
      </c>
      <c r="C1176">
        <v>101</v>
      </c>
      <c r="D1176">
        <v>99031</v>
      </c>
      <c r="E1176" t="s">
        <v>1294</v>
      </c>
      <c r="F1176" t="s">
        <v>1295</v>
      </c>
      <c r="G1176" t="s">
        <v>114</v>
      </c>
      <c r="H1176" t="s">
        <v>409</v>
      </c>
      <c r="I1176" t="s">
        <v>423</v>
      </c>
      <c r="J1176">
        <v>83</v>
      </c>
      <c r="K1176" t="s">
        <v>330</v>
      </c>
      <c r="L1176" t="s">
        <v>129</v>
      </c>
      <c r="M1176">
        <v>0</v>
      </c>
      <c r="N1176" t="s">
        <v>954</v>
      </c>
      <c r="O1176" t="s">
        <v>114</v>
      </c>
      <c r="P1176" t="s">
        <v>380</v>
      </c>
      <c r="Q1176" t="s">
        <v>954</v>
      </c>
      <c r="R1176" t="s">
        <v>114</v>
      </c>
      <c r="S1176" t="s">
        <v>380</v>
      </c>
    </row>
    <row r="1177" spans="1:19" x14ac:dyDescent="0.3">
      <c r="A1177" t="s">
        <v>1293</v>
      </c>
      <c r="B1177">
        <v>70</v>
      </c>
      <c r="C1177">
        <v>101</v>
      </c>
      <c r="D1177">
        <v>99031</v>
      </c>
      <c r="E1177" t="s">
        <v>1294</v>
      </c>
      <c r="F1177" t="s">
        <v>1295</v>
      </c>
      <c r="G1177" t="s">
        <v>114</v>
      </c>
      <c r="H1177" t="s">
        <v>409</v>
      </c>
      <c r="I1177" t="s">
        <v>423</v>
      </c>
      <c r="J1177">
        <v>83</v>
      </c>
      <c r="K1177" t="s">
        <v>233</v>
      </c>
      <c r="L1177" t="s">
        <v>91</v>
      </c>
      <c r="M1177">
        <v>0</v>
      </c>
      <c r="N1177" t="s">
        <v>954</v>
      </c>
      <c r="O1177" t="s">
        <v>114</v>
      </c>
      <c r="P1177" t="s">
        <v>380</v>
      </c>
      <c r="Q1177" t="s">
        <v>954</v>
      </c>
      <c r="R1177" t="s">
        <v>114</v>
      </c>
      <c r="S1177" t="s">
        <v>380</v>
      </c>
    </row>
    <row r="1178" spans="1:19" x14ac:dyDescent="0.3">
      <c r="A1178" t="s">
        <v>1293</v>
      </c>
      <c r="B1178">
        <v>70</v>
      </c>
      <c r="C1178">
        <v>101</v>
      </c>
      <c r="D1178">
        <v>99031</v>
      </c>
      <c r="E1178" t="s">
        <v>1294</v>
      </c>
      <c r="F1178" t="s">
        <v>1295</v>
      </c>
      <c r="G1178" t="s">
        <v>114</v>
      </c>
      <c r="H1178" t="s">
        <v>409</v>
      </c>
      <c r="I1178" t="s">
        <v>423</v>
      </c>
      <c r="J1178">
        <v>98</v>
      </c>
      <c r="K1178" t="s">
        <v>287</v>
      </c>
      <c r="L1178" t="s">
        <v>93</v>
      </c>
      <c r="M1178">
        <v>0</v>
      </c>
      <c r="N1178" t="s">
        <v>954</v>
      </c>
      <c r="O1178" t="s">
        <v>114</v>
      </c>
      <c r="P1178" t="s">
        <v>380</v>
      </c>
      <c r="Q1178" t="s">
        <v>954</v>
      </c>
      <c r="R1178" t="s">
        <v>114</v>
      </c>
      <c r="S1178" t="s">
        <v>380</v>
      </c>
    </row>
    <row r="1179" spans="1:19" x14ac:dyDescent="0.3">
      <c r="A1179" t="s">
        <v>1293</v>
      </c>
      <c r="B1179">
        <v>70</v>
      </c>
      <c r="C1179">
        <v>101</v>
      </c>
      <c r="D1179">
        <v>99031</v>
      </c>
      <c r="E1179" t="s">
        <v>1294</v>
      </c>
      <c r="F1179" t="s">
        <v>1295</v>
      </c>
      <c r="G1179" t="s">
        <v>114</v>
      </c>
      <c r="H1179" t="s">
        <v>409</v>
      </c>
      <c r="I1179" t="s">
        <v>423</v>
      </c>
      <c r="J1179">
        <v>83</v>
      </c>
      <c r="K1179" t="s">
        <v>327</v>
      </c>
      <c r="L1179" t="s">
        <v>206</v>
      </c>
      <c r="M1179">
        <v>0</v>
      </c>
      <c r="N1179" t="s">
        <v>954</v>
      </c>
      <c r="O1179" t="s">
        <v>114</v>
      </c>
      <c r="P1179" t="s">
        <v>380</v>
      </c>
      <c r="Q1179" t="s">
        <v>954</v>
      </c>
      <c r="R1179" t="s">
        <v>114</v>
      </c>
      <c r="S1179" t="s">
        <v>380</v>
      </c>
    </row>
    <row r="1180" spans="1:19" x14ac:dyDescent="0.3">
      <c r="A1180" t="s">
        <v>1293</v>
      </c>
      <c r="B1180">
        <v>70</v>
      </c>
      <c r="C1180">
        <v>101</v>
      </c>
      <c r="D1180">
        <v>99031</v>
      </c>
      <c r="E1180" t="s">
        <v>1294</v>
      </c>
      <c r="F1180" t="s">
        <v>1295</v>
      </c>
      <c r="G1180" t="s">
        <v>114</v>
      </c>
      <c r="H1180" t="s">
        <v>432</v>
      </c>
      <c r="I1180" t="s">
        <v>445</v>
      </c>
      <c r="J1180">
        <v>199</v>
      </c>
      <c r="K1180" t="s">
        <v>674</v>
      </c>
      <c r="L1180" t="s">
        <v>675</v>
      </c>
      <c r="M1180">
        <v>0</v>
      </c>
      <c r="N1180" t="s">
        <v>954</v>
      </c>
      <c r="O1180" t="s">
        <v>114</v>
      </c>
      <c r="P1180" t="s">
        <v>380</v>
      </c>
      <c r="Q1180" t="s">
        <v>954</v>
      </c>
      <c r="R1180" t="s">
        <v>114</v>
      </c>
      <c r="S1180" t="s">
        <v>380</v>
      </c>
    </row>
    <row r="1181" spans="1:19" x14ac:dyDescent="0.3">
      <c r="A1181" t="s">
        <v>1296</v>
      </c>
      <c r="B1181">
        <v>70</v>
      </c>
      <c r="C1181">
        <v>101</v>
      </c>
      <c r="D1181">
        <v>99031</v>
      </c>
      <c r="E1181" t="s">
        <v>1297</v>
      </c>
      <c r="F1181" t="s">
        <v>1298</v>
      </c>
      <c r="G1181" t="s">
        <v>114</v>
      </c>
      <c r="H1181" t="s">
        <v>409</v>
      </c>
      <c r="I1181" t="s">
        <v>113</v>
      </c>
      <c r="J1181">
        <v>4</v>
      </c>
      <c r="K1181" t="s">
        <v>213</v>
      </c>
      <c r="L1181" t="s">
        <v>24</v>
      </c>
      <c r="M1181">
        <v>70</v>
      </c>
      <c r="N1181" t="s">
        <v>954</v>
      </c>
      <c r="O1181" t="s">
        <v>114</v>
      </c>
      <c r="P1181" t="s">
        <v>380</v>
      </c>
      <c r="Q1181" t="s">
        <v>954</v>
      </c>
      <c r="R1181" t="s">
        <v>114</v>
      </c>
      <c r="S1181" t="s">
        <v>380</v>
      </c>
    </row>
    <row r="1182" spans="1:19" x14ac:dyDescent="0.3">
      <c r="A1182" t="s">
        <v>1296</v>
      </c>
      <c r="B1182">
        <v>70</v>
      </c>
      <c r="C1182">
        <v>101</v>
      </c>
      <c r="D1182">
        <v>99031</v>
      </c>
      <c r="E1182" t="s">
        <v>1297</v>
      </c>
      <c r="F1182" t="s">
        <v>1298</v>
      </c>
      <c r="G1182" t="s">
        <v>114</v>
      </c>
      <c r="H1182" t="s">
        <v>409</v>
      </c>
      <c r="I1182" t="s">
        <v>423</v>
      </c>
      <c r="J1182">
        <v>292</v>
      </c>
      <c r="K1182" t="s">
        <v>376</v>
      </c>
      <c r="L1182" t="s">
        <v>34</v>
      </c>
      <c r="M1182">
        <v>0</v>
      </c>
      <c r="N1182" t="s">
        <v>954</v>
      </c>
      <c r="O1182" t="s">
        <v>114</v>
      </c>
      <c r="P1182" t="s">
        <v>380</v>
      </c>
      <c r="Q1182" t="s">
        <v>954</v>
      </c>
      <c r="R1182" t="s">
        <v>114</v>
      </c>
      <c r="S1182" t="s">
        <v>380</v>
      </c>
    </row>
    <row r="1183" spans="1:19" x14ac:dyDescent="0.3">
      <c r="A1183" t="s">
        <v>1296</v>
      </c>
      <c r="B1183">
        <v>70</v>
      </c>
      <c r="C1183">
        <v>101</v>
      </c>
      <c r="D1183">
        <v>99031</v>
      </c>
      <c r="E1183" t="s">
        <v>1297</v>
      </c>
      <c r="F1183" t="s">
        <v>1298</v>
      </c>
      <c r="G1183" t="s">
        <v>114</v>
      </c>
      <c r="H1183" t="s">
        <v>409</v>
      </c>
      <c r="I1183" t="s">
        <v>423</v>
      </c>
      <c r="J1183">
        <v>292</v>
      </c>
      <c r="K1183" t="s">
        <v>474</v>
      </c>
      <c r="L1183" t="s">
        <v>475</v>
      </c>
      <c r="M1183">
        <v>0</v>
      </c>
      <c r="N1183" t="s">
        <v>954</v>
      </c>
      <c r="O1183" t="s">
        <v>114</v>
      </c>
      <c r="P1183" t="s">
        <v>380</v>
      </c>
      <c r="Q1183" t="s">
        <v>954</v>
      </c>
      <c r="R1183" t="s">
        <v>114</v>
      </c>
      <c r="S1183" t="s">
        <v>380</v>
      </c>
    </row>
    <row r="1184" spans="1:19" x14ac:dyDescent="0.3">
      <c r="A1184" t="s">
        <v>1296</v>
      </c>
      <c r="B1184">
        <v>70</v>
      </c>
      <c r="C1184">
        <v>101</v>
      </c>
      <c r="D1184">
        <v>99031</v>
      </c>
      <c r="E1184" t="s">
        <v>1297</v>
      </c>
      <c r="F1184" t="s">
        <v>1298</v>
      </c>
      <c r="G1184" t="s">
        <v>114</v>
      </c>
      <c r="H1184" t="s">
        <v>409</v>
      </c>
      <c r="I1184" t="s">
        <v>315</v>
      </c>
      <c r="J1184">
        <v>32</v>
      </c>
      <c r="K1184" t="s">
        <v>254</v>
      </c>
      <c r="L1184" t="s">
        <v>45</v>
      </c>
      <c r="M1184">
        <v>1</v>
      </c>
      <c r="N1184" t="s">
        <v>954</v>
      </c>
      <c r="O1184" t="s">
        <v>114</v>
      </c>
      <c r="P1184" t="s">
        <v>380</v>
      </c>
      <c r="Q1184" t="s">
        <v>954</v>
      </c>
      <c r="R1184" t="s">
        <v>114</v>
      </c>
      <c r="S1184" t="s">
        <v>380</v>
      </c>
    </row>
    <row r="1185" spans="1:19" x14ac:dyDescent="0.3">
      <c r="A1185" t="s">
        <v>1296</v>
      </c>
      <c r="B1185">
        <v>70</v>
      </c>
      <c r="C1185">
        <v>101</v>
      </c>
      <c r="D1185">
        <v>99031</v>
      </c>
      <c r="E1185" t="s">
        <v>1297</v>
      </c>
      <c r="F1185" t="s">
        <v>1298</v>
      </c>
      <c r="G1185" t="s">
        <v>114</v>
      </c>
      <c r="H1185" t="s">
        <v>438</v>
      </c>
      <c r="I1185" t="s">
        <v>424</v>
      </c>
      <c r="J1185">
        <v>39</v>
      </c>
      <c r="K1185" t="s">
        <v>299</v>
      </c>
      <c r="L1185" t="s">
        <v>41</v>
      </c>
      <c r="M1185">
        <v>0.5</v>
      </c>
      <c r="N1185" t="s">
        <v>954</v>
      </c>
      <c r="O1185" t="s">
        <v>114</v>
      </c>
      <c r="P1185" t="s">
        <v>380</v>
      </c>
      <c r="Q1185" t="s">
        <v>954</v>
      </c>
      <c r="R1185" t="s">
        <v>114</v>
      </c>
      <c r="S1185" t="s">
        <v>380</v>
      </c>
    </row>
    <row r="1186" spans="1:19" x14ac:dyDescent="0.3">
      <c r="A1186" t="s">
        <v>1296</v>
      </c>
      <c r="B1186">
        <v>70</v>
      </c>
      <c r="C1186">
        <v>101</v>
      </c>
      <c r="D1186">
        <v>99031</v>
      </c>
      <c r="E1186" t="s">
        <v>1297</v>
      </c>
      <c r="F1186" t="s">
        <v>1298</v>
      </c>
      <c r="G1186" t="s">
        <v>114</v>
      </c>
      <c r="H1186" t="s">
        <v>438</v>
      </c>
      <c r="I1186" t="s">
        <v>424</v>
      </c>
      <c r="J1186">
        <v>39</v>
      </c>
      <c r="K1186" t="s">
        <v>243</v>
      </c>
      <c r="L1186" t="s">
        <v>147</v>
      </c>
      <c r="M1186">
        <v>0</v>
      </c>
      <c r="N1186" t="s">
        <v>954</v>
      </c>
      <c r="O1186" t="s">
        <v>114</v>
      </c>
      <c r="P1186" t="s">
        <v>380</v>
      </c>
      <c r="Q1186" t="s">
        <v>954</v>
      </c>
      <c r="R1186" t="s">
        <v>114</v>
      </c>
      <c r="S1186" t="s">
        <v>380</v>
      </c>
    </row>
    <row r="1187" spans="1:19" x14ac:dyDescent="0.3">
      <c r="A1187" t="s">
        <v>1296</v>
      </c>
      <c r="B1187">
        <v>70</v>
      </c>
      <c r="C1187">
        <v>101</v>
      </c>
      <c r="D1187">
        <v>99031</v>
      </c>
      <c r="E1187" t="s">
        <v>1297</v>
      </c>
      <c r="F1187" t="s">
        <v>1298</v>
      </c>
      <c r="G1187" t="s">
        <v>114</v>
      </c>
      <c r="H1187" t="s">
        <v>409</v>
      </c>
      <c r="I1187" t="s">
        <v>315</v>
      </c>
      <c r="J1187">
        <v>33</v>
      </c>
      <c r="K1187" t="s">
        <v>255</v>
      </c>
      <c r="L1187" t="s">
        <v>51</v>
      </c>
      <c r="M1187">
        <v>1</v>
      </c>
      <c r="N1187" t="s">
        <v>954</v>
      </c>
      <c r="O1187" t="s">
        <v>114</v>
      </c>
      <c r="P1187" t="s">
        <v>380</v>
      </c>
      <c r="Q1187" t="s">
        <v>954</v>
      </c>
      <c r="R1187" t="s">
        <v>114</v>
      </c>
      <c r="S1187" t="s">
        <v>380</v>
      </c>
    </row>
    <row r="1188" spans="1:19" x14ac:dyDescent="0.3">
      <c r="A1188" t="s">
        <v>1296</v>
      </c>
      <c r="B1188">
        <v>70</v>
      </c>
      <c r="C1188">
        <v>101</v>
      </c>
      <c r="D1188">
        <v>99031</v>
      </c>
      <c r="E1188" t="s">
        <v>1297</v>
      </c>
      <c r="F1188" t="s">
        <v>1298</v>
      </c>
      <c r="G1188" t="s">
        <v>114</v>
      </c>
      <c r="H1188" t="s">
        <v>409</v>
      </c>
      <c r="I1188" t="s">
        <v>315</v>
      </c>
      <c r="J1188">
        <v>35</v>
      </c>
      <c r="K1188" t="s">
        <v>245</v>
      </c>
      <c r="L1188" t="s">
        <v>59</v>
      </c>
      <c r="M1188">
        <v>2</v>
      </c>
      <c r="N1188" t="s">
        <v>954</v>
      </c>
      <c r="O1188" t="s">
        <v>114</v>
      </c>
      <c r="P1188" t="s">
        <v>380</v>
      </c>
      <c r="Q1188" t="s">
        <v>954</v>
      </c>
      <c r="R1188" t="s">
        <v>114</v>
      </c>
      <c r="S1188" t="s">
        <v>380</v>
      </c>
    </row>
    <row r="1189" spans="1:19" x14ac:dyDescent="0.3">
      <c r="A1189" t="s">
        <v>1296</v>
      </c>
      <c r="B1189">
        <v>70</v>
      </c>
      <c r="C1189">
        <v>101</v>
      </c>
      <c r="D1189">
        <v>99031</v>
      </c>
      <c r="E1189" t="s">
        <v>1297</v>
      </c>
      <c r="F1189" t="s">
        <v>1298</v>
      </c>
      <c r="G1189" t="s">
        <v>114</v>
      </c>
      <c r="H1189" t="s">
        <v>409</v>
      </c>
      <c r="I1189" t="s">
        <v>423</v>
      </c>
      <c r="J1189">
        <v>288</v>
      </c>
      <c r="K1189" t="s">
        <v>221</v>
      </c>
      <c r="L1189" t="s">
        <v>222</v>
      </c>
      <c r="M1189">
        <v>0.25</v>
      </c>
      <c r="N1189" t="s">
        <v>954</v>
      </c>
      <c r="O1189" t="s">
        <v>114</v>
      </c>
      <c r="P1189" t="s">
        <v>380</v>
      </c>
      <c r="Q1189" t="s">
        <v>954</v>
      </c>
      <c r="R1189" t="s">
        <v>114</v>
      </c>
      <c r="S1189" t="s">
        <v>380</v>
      </c>
    </row>
    <row r="1190" spans="1:19" x14ac:dyDescent="0.3">
      <c r="A1190" t="s">
        <v>1296</v>
      </c>
      <c r="B1190">
        <v>70</v>
      </c>
      <c r="C1190">
        <v>101</v>
      </c>
      <c r="D1190">
        <v>99031</v>
      </c>
      <c r="E1190" t="s">
        <v>1297</v>
      </c>
      <c r="F1190" t="s">
        <v>1298</v>
      </c>
      <c r="G1190" t="s">
        <v>114</v>
      </c>
      <c r="H1190" t="s">
        <v>409</v>
      </c>
      <c r="I1190" t="s">
        <v>423</v>
      </c>
      <c r="J1190">
        <v>287</v>
      </c>
      <c r="K1190" t="s">
        <v>223</v>
      </c>
      <c r="L1190" t="s">
        <v>224</v>
      </c>
      <c r="M1190">
        <v>0</v>
      </c>
      <c r="N1190" t="s">
        <v>954</v>
      </c>
      <c r="O1190" t="s">
        <v>114</v>
      </c>
      <c r="P1190" t="s">
        <v>380</v>
      </c>
      <c r="Q1190" t="s">
        <v>954</v>
      </c>
      <c r="R1190" t="s">
        <v>114</v>
      </c>
      <c r="S1190" t="s">
        <v>380</v>
      </c>
    </row>
    <row r="1191" spans="1:19" x14ac:dyDescent="0.3">
      <c r="A1191" t="s">
        <v>1296</v>
      </c>
      <c r="B1191">
        <v>70</v>
      </c>
      <c r="C1191">
        <v>101</v>
      </c>
      <c r="D1191">
        <v>99031</v>
      </c>
      <c r="E1191" t="s">
        <v>1297</v>
      </c>
      <c r="F1191" t="s">
        <v>1298</v>
      </c>
      <c r="G1191" t="s">
        <v>114</v>
      </c>
      <c r="H1191" t="s">
        <v>409</v>
      </c>
      <c r="I1191" t="s">
        <v>423</v>
      </c>
      <c r="J1191">
        <v>287</v>
      </c>
      <c r="K1191" t="s">
        <v>285</v>
      </c>
      <c r="L1191" t="s">
        <v>286</v>
      </c>
      <c r="M1191">
        <v>0</v>
      </c>
      <c r="N1191" t="s">
        <v>954</v>
      </c>
      <c r="O1191" t="s">
        <v>114</v>
      </c>
      <c r="P1191" t="s">
        <v>380</v>
      </c>
      <c r="Q1191" t="s">
        <v>954</v>
      </c>
      <c r="R1191" t="s">
        <v>114</v>
      </c>
      <c r="S1191" t="s">
        <v>380</v>
      </c>
    </row>
    <row r="1192" spans="1:19" x14ac:dyDescent="0.3">
      <c r="A1192" t="s">
        <v>1296</v>
      </c>
      <c r="B1192">
        <v>70</v>
      </c>
      <c r="C1192">
        <v>101</v>
      </c>
      <c r="D1192">
        <v>99031</v>
      </c>
      <c r="E1192" t="s">
        <v>1297</v>
      </c>
      <c r="F1192" t="s">
        <v>1298</v>
      </c>
      <c r="G1192" t="s">
        <v>114</v>
      </c>
      <c r="H1192" t="s">
        <v>409</v>
      </c>
      <c r="I1192" t="s">
        <v>423</v>
      </c>
      <c r="J1192">
        <v>286</v>
      </c>
      <c r="K1192" t="s">
        <v>226</v>
      </c>
      <c r="L1192" t="s">
        <v>69</v>
      </c>
      <c r="M1192">
        <v>0</v>
      </c>
      <c r="N1192" t="s">
        <v>954</v>
      </c>
      <c r="O1192" t="s">
        <v>114</v>
      </c>
      <c r="P1192" t="s">
        <v>380</v>
      </c>
      <c r="Q1192" t="s">
        <v>954</v>
      </c>
      <c r="R1192" t="s">
        <v>114</v>
      </c>
      <c r="S1192" t="s">
        <v>380</v>
      </c>
    </row>
    <row r="1193" spans="1:19" x14ac:dyDescent="0.3">
      <c r="A1193" t="s">
        <v>1296</v>
      </c>
      <c r="B1193">
        <v>70</v>
      </c>
      <c r="C1193">
        <v>101</v>
      </c>
      <c r="D1193">
        <v>99031</v>
      </c>
      <c r="E1193" t="s">
        <v>1297</v>
      </c>
      <c r="F1193" t="s">
        <v>1298</v>
      </c>
      <c r="G1193" t="s">
        <v>114</v>
      </c>
      <c r="H1193" t="s">
        <v>432</v>
      </c>
      <c r="I1193" t="s">
        <v>423</v>
      </c>
      <c r="J1193">
        <v>86</v>
      </c>
      <c r="K1193" t="s">
        <v>228</v>
      </c>
      <c r="L1193" t="s">
        <v>202</v>
      </c>
      <c r="M1193">
        <v>0.25</v>
      </c>
      <c r="N1193" t="s">
        <v>954</v>
      </c>
      <c r="O1193" t="s">
        <v>114</v>
      </c>
      <c r="P1193" t="s">
        <v>380</v>
      </c>
      <c r="Q1193" t="s">
        <v>954</v>
      </c>
      <c r="R1193" t="s">
        <v>114</v>
      </c>
      <c r="S1193" t="s">
        <v>380</v>
      </c>
    </row>
    <row r="1194" spans="1:19" x14ac:dyDescent="0.3">
      <c r="A1194" t="s">
        <v>1296</v>
      </c>
      <c r="B1194">
        <v>70</v>
      </c>
      <c r="C1194">
        <v>101</v>
      </c>
      <c r="D1194">
        <v>99031</v>
      </c>
      <c r="E1194" t="s">
        <v>1297</v>
      </c>
      <c r="F1194" t="s">
        <v>1298</v>
      </c>
      <c r="G1194" t="s">
        <v>114</v>
      </c>
      <c r="H1194" t="s">
        <v>432</v>
      </c>
      <c r="I1194" t="s">
        <v>423</v>
      </c>
      <c r="J1194">
        <v>86</v>
      </c>
      <c r="K1194" t="s">
        <v>257</v>
      </c>
      <c r="L1194" t="s">
        <v>203</v>
      </c>
      <c r="M1194">
        <v>0.25</v>
      </c>
      <c r="N1194" t="s">
        <v>954</v>
      </c>
      <c r="O1194" t="s">
        <v>114</v>
      </c>
      <c r="P1194" t="s">
        <v>380</v>
      </c>
      <c r="Q1194" t="s">
        <v>954</v>
      </c>
      <c r="R1194" t="s">
        <v>114</v>
      </c>
      <c r="S1194" t="s">
        <v>380</v>
      </c>
    </row>
    <row r="1195" spans="1:19" x14ac:dyDescent="0.3">
      <c r="A1195" t="s">
        <v>1296</v>
      </c>
      <c r="B1195">
        <v>70</v>
      </c>
      <c r="C1195">
        <v>101</v>
      </c>
      <c r="D1195">
        <v>99031</v>
      </c>
      <c r="E1195" t="s">
        <v>1297</v>
      </c>
      <c r="F1195" t="s">
        <v>1298</v>
      </c>
      <c r="G1195" t="s">
        <v>114</v>
      </c>
      <c r="H1195" t="s">
        <v>409</v>
      </c>
      <c r="I1195" t="s">
        <v>423</v>
      </c>
      <c r="J1195">
        <v>98</v>
      </c>
      <c r="K1195" t="s">
        <v>274</v>
      </c>
      <c r="L1195" t="s">
        <v>160</v>
      </c>
      <c r="M1195">
        <v>0</v>
      </c>
      <c r="N1195" t="s">
        <v>954</v>
      </c>
      <c r="O1195" t="s">
        <v>114</v>
      </c>
      <c r="P1195" t="s">
        <v>380</v>
      </c>
      <c r="Q1195" t="s">
        <v>954</v>
      </c>
      <c r="R1195" t="s">
        <v>114</v>
      </c>
      <c r="S1195" t="s">
        <v>380</v>
      </c>
    </row>
    <row r="1196" spans="1:19" x14ac:dyDescent="0.3">
      <c r="A1196" t="s">
        <v>1296</v>
      </c>
      <c r="B1196">
        <v>70</v>
      </c>
      <c r="C1196">
        <v>101</v>
      </c>
      <c r="D1196">
        <v>99031</v>
      </c>
      <c r="E1196" t="s">
        <v>1297</v>
      </c>
      <c r="F1196" t="s">
        <v>1298</v>
      </c>
      <c r="G1196" t="s">
        <v>114</v>
      </c>
      <c r="H1196" t="s">
        <v>409</v>
      </c>
      <c r="I1196" t="s">
        <v>423</v>
      </c>
      <c r="J1196">
        <v>83</v>
      </c>
      <c r="K1196" t="s">
        <v>231</v>
      </c>
      <c r="L1196" t="s">
        <v>87</v>
      </c>
      <c r="M1196">
        <v>0</v>
      </c>
      <c r="N1196" t="s">
        <v>954</v>
      </c>
      <c r="O1196" t="s">
        <v>114</v>
      </c>
      <c r="P1196" t="s">
        <v>380</v>
      </c>
      <c r="Q1196" t="s">
        <v>954</v>
      </c>
      <c r="R1196" t="s">
        <v>114</v>
      </c>
      <c r="S1196" t="s">
        <v>380</v>
      </c>
    </row>
    <row r="1197" spans="1:19" x14ac:dyDescent="0.3">
      <c r="A1197" t="s">
        <v>1296</v>
      </c>
      <c r="B1197">
        <v>70</v>
      </c>
      <c r="C1197">
        <v>101</v>
      </c>
      <c r="D1197">
        <v>99031</v>
      </c>
      <c r="E1197" t="s">
        <v>1297</v>
      </c>
      <c r="F1197" t="s">
        <v>1298</v>
      </c>
      <c r="G1197" t="s">
        <v>114</v>
      </c>
      <c r="H1197" t="s">
        <v>409</v>
      </c>
      <c r="I1197" t="s">
        <v>423</v>
      </c>
      <c r="J1197">
        <v>83</v>
      </c>
      <c r="K1197" t="s">
        <v>233</v>
      </c>
      <c r="L1197" t="s">
        <v>91</v>
      </c>
      <c r="M1197">
        <v>0</v>
      </c>
      <c r="N1197" t="s">
        <v>954</v>
      </c>
      <c r="O1197" t="s">
        <v>114</v>
      </c>
      <c r="P1197" t="s">
        <v>380</v>
      </c>
      <c r="Q1197" t="s">
        <v>954</v>
      </c>
      <c r="R1197" t="s">
        <v>114</v>
      </c>
      <c r="S1197" t="s">
        <v>380</v>
      </c>
    </row>
    <row r="1198" spans="1:19" x14ac:dyDescent="0.3">
      <c r="A1198" t="s">
        <v>1296</v>
      </c>
      <c r="B1198">
        <v>70</v>
      </c>
      <c r="C1198">
        <v>101</v>
      </c>
      <c r="D1198">
        <v>99031</v>
      </c>
      <c r="E1198" t="s">
        <v>1297</v>
      </c>
      <c r="F1198" t="s">
        <v>1298</v>
      </c>
      <c r="G1198" t="s">
        <v>114</v>
      </c>
      <c r="H1198" t="s">
        <v>409</v>
      </c>
      <c r="I1198" t="s">
        <v>423</v>
      </c>
      <c r="J1198">
        <v>98</v>
      </c>
      <c r="K1198" t="s">
        <v>287</v>
      </c>
      <c r="L1198" t="s">
        <v>93</v>
      </c>
      <c r="M1198">
        <v>0</v>
      </c>
      <c r="N1198" t="s">
        <v>954</v>
      </c>
      <c r="O1198" t="s">
        <v>114</v>
      </c>
      <c r="P1198" t="s">
        <v>380</v>
      </c>
      <c r="Q1198" t="s">
        <v>954</v>
      </c>
      <c r="R1198" t="s">
        <v>114</v>
      </c>
      <c r="S1198" t="s">
        <v>380</v>
      </c>
    </row>
    <row r="1199" spans="1:19" x14ac:dyDescent="0.3">
      <c r="A1199" t="s">
        <v>1296</v>
      </c>
      <c r="B1199">
        <v>70</v>
      </c>
      <c r="C1199">
        <v>101</v>
      </c>
      <c r="D1199">
        <v>99031</v>
      </c>
      <c r="E1199" t="s">
        <v>1297</v>
      </c>
      <c r="F1199" t="s">
        <v>1298</v>
      </c>
      <c r="G1199" t="s">
        <v>114</v>
      </c>
      <c r="H1199" t="s">
        <v>409</v>
      </c>
      <c r="I1199" t="s">
        <v>423</v>
      </c>
      <c r="J1199">
        <v>83</v>
      </c>
      <c r="K1199" t="s">
        <v>235</v>
      </c>
      <c r="L1199" t="s">
        <v>205</v>
      </c>
      <c r="M1199">
        <v>0</v>
      </c>
      <c r="N1199" t="s">
        <v>954</v>
      </c>
      <c r="O1199" t="s">
        <v>114</v>
      </c>
      <c r="P1199" t="s">
        <v>380</v>
      </c>
      <c r="Q1199" t="s">
        <v>954</v>
      </c>
      <c r="R1199" t="s">
        <v>114</v>
      </c>
      <c r="S1199" t="s">
        <v>380</v>
      </c>
    </row>
    <row r="1200" spans="1:19" x14ac:dyDescent="0.3">
      <c r="A1200" t="s">
        <v>1296</v>
      </c>
      <c r="B1200">
        <v>70</v>
      </c>
      <c r="C1200">
        <v>101</v>
      </c>
      <c r="D1200">
        <v>99031</v>
      </c>
      <c r="E1200" t="s">
        <v>1297</v>
      </c>
      <c r="F1200" t="s">
        <v>1298</v>
      </c>
      <c r="G1200" t="s">
        <v>114</v>
      </c>
      <c r="H1200" t="s">
        <v>432</v>
      </c>
      <c r="I1200" t="s">
        <v>445</v>
      </c>
      <c r="J1200">
        <v>199</v>
      </c>
      <c r="K1200" t="s">
        <v>674</v>
      </c>
      <c r="L1200" t="s">
        <v>675</v>
      </c>
      <c r="M1200">
        <v>0</v>
      </c>
      <c r="N1200" t="s">
        <v>954</v>
      </c>
      <c r="O1200" t="s">
        <v>114</v>
      </c>
      <c r="P1200" t="s">
        <v>380</v>
      </c>
      <c r="Q1200" t="s">
        <v>954</v>
      </c>
      <c r="R1200" t="s">
        <v>114</v>
      </c>
      <c r="S1200" t="s">
        <v>380</v>
      </c>
    </row>
    <row r="1201" spans="1:19" x14ac:dyDescent="0.3">
      <c r="A1201" t="s">
        <v>1299</v>
      </c>
      <c r="B1201">
        <v>70</v>
      </c>
      <c r="C1201">
        <v>101</v>
      </c>
      <c r="D1201">
        <v>99031</v>
      </c>
      <c r="E1201" t="s">
        <v>1300</v>
      </c>
      <c r="F1201" t="s">
        <v>1301</v>
      </c>
      <c r="G1201" t="s">
        <v>115</v>
      </c>
      <c r="H1201" t="s">
        <v>409</v>
      </c>
      <c r="I1201" t="s">
        <v>113</v>
      </c>
      <c r="J1201">
        <v>4</v>
      </c>
      <c r="K1201" t="s">
        <v>213</v>
      </c>
      <c r="L1201" t="s">
        <v>24</v>
      </c>
      <c r="M1201">
        <v>45</v>
      </c>
      <c r="N1201" t="s">
        <v>954</v>
      </c>
      <c r="O1201" t="s">
        <v>115</v>
      </c>
      <c r="P1201" t="s">
        <v>380</v>
      </c>
      <c r="Q1201" t="s">
        <v>954</v>
      </c>
      <c r="R1201" t="s">
        <v>115</v>
      </c>
      <c r="S1201" t="s">
        <v>380</v>
      </c>
    </row>
    <row r="1202" spans="1:19" x14ac:dyDescent="0.3">
      <c r="A1202" t="s">
        <v>1299</v>
      </c>
      <c r="B1202">
        <v>70</v>
      </c>
      <c r="C1202">
        <v>101</v>
      </c>
      <c r="D1202">
        <v>99031</v>
      </c>
      <c r="E1202" t="s">
        <v>1300</v>
      </c>
      <c r="F1202" t="s">
        <v>1301</v>
      </c>
      <c r="G1202" t="s">
        <v>115</v>
      </c>
      <c r="H1202" t="s">
        <v>409</v>
      </c>
      <c r="I1202" t="s">
        <v>423</v>
      </c>
      <c r="J1202">
        <v>292</v>
      </c>
      <c r="K1202" t="s">
        <v>376</v>
      </c>
      <c r="L1202" t="s">
        <v>34</v>
      </c>
      <c r="M1202">
        <v>0</v>
      </c>
      <c r="N1202" t="s">
        <v>954</v>
      </c>
      <c r="O1202" t="s">
        <v>115</v>
      </c>
      <c r="P1202" t="s">
        <v>380</v>
      </c>
      <c r="Q1202" t="s">
        <v>954</v>
      </c>
      <c r="R1202" t="s">
        <v>115</v>
      </c>
      <c r="S1202" t="s">
        <v>380</v>
      </c>
    </row>
    <row r="1203" spans="1:19" x14ac:dyDescent="0.3">
      <c r="A1203" t="s">
        <v>1299</v>
      </c>
      <c r="B1203">
        <v>70</v>
      </c>
      <c r="C1203">
        <v>101</v>
      </c>
      <c r="D1203">
        <v>99031</v>
      </c>
      <c r="E1203" t="s">
        <v>1300</v>
      </c>
      <c r="F1203" t="s">
        <v>1301</v>
      </c>
      <c r="G1203" t="s">
        <v>115</v>
      </c>
      <c r="H1203" t="s">
        <v>409</v>
      </c>
      <c r="I1203" t="s">
        <v>423</v>
      </c>
      <c r="J1203">
        <v>292</v>
      </c>
      <c r="K1203" t="s">
        <v>474</v>
      </c>
      <c r="L1203" t="s">
        <v>475</v>
      </c>
      <c r="M1203">
        <v>0</v>
      </c>
      <c r="N1203" t="s">
        <v>954</v>
      </c>
      <c r="O1203" t="s">
        <v>115</v>
      </c>
      <c r="P1203" t="s">
        <v>380</v>
      </c>
      <c r="Q1203" t="s">
        <v>954</v>
      </c>
      <c r="R1203" t="s">
        <v>115</v>
      </c>
      <c r="S1203" t="s">
        <v>380</v>
      </c>
    </row>
    <row r="1204" spans="1:19" x14ac:dyDescent="0.3">
      <c r="A1204" t="s">
        <v>1299</v>
      </c>
      <c r="B1204">
        <v>70</v>
      </c>
      <c r="C1204">
        <v>101</v>
      </c>
      <c r="D1204">
        <v>99031</v>
      </c>
      <c r="E1204" t="s">
        <v>1300</v>
      </c>
      <c r="F1204" t="s">
        <v>1301</v>
      </c>
      <c r="G1204" t="s">
        <v>115</v>
      </c>
      <c r="H1204" t="s">
        <v>438</v>
      </c>
      <c r="I1204" t="s">
        <v>424</v>
      </c>
      <c r="J1204">
        <v>39</v>
      </c>
      <c r="K1204" t="s">
        <v>270</v>
      </c>
      <c r="L1204" t="s">
        <v>42</v>
      </c>
      <c r="M1204">
        <v>0</v>
      </c>
      <c r="N1204" t="s">
        <v>954</v>
      </c>
      <c r="O1204" t="s">
        <v>115</v>
      </c>
      <c r="P1204" t="s">
        <v>380</v>
      </c>
      <c r="Q1204" t="s">
        <v>954</v>
      </c>
      <c r="R1204" t="s">
        <v>115</v>
      </c>
      <c r="S1204" t="s">
        <v>380</v>
      </c>
    </row>
    <row r="1205" spans="1:19" x14ac:dyDescent="0.3">
      <c r="A1205" t="s">
        <v>1299</v>
      </c>
      <c r="B1205">
        <v>70</v>
      </c>
      <c r="C1205">
        <v>101</v>
      </c>
      <c r="D1205">
        <v>99031</v>
      </c>
      <c r="E1205" t="s">
        <v>1300</v>
      </c>
      <c r="F1205" t="s">
        <v>1301</v>
      </c>
      <c r="G1205" t="s">
        <v>115</v>
      </c>
      <c r="H1205" t="s">
        <v>438</v>
      </c>
      <c r="I1205" t="s">
        <v>424</v>
      </c>
      <c r="J1205">
        <v>39</v>
      </c>
      <c r="K1205" t="s">
        <v>299</v>
      </c>
      <c r="L1205" t="s">
        <v>41</v>
      </c>
      <c r="M1205">
        <v>0</v>
      </c>
      <c r="N1205" t="s">
        <v>954</v>
      </c>
      <c r="O1205" t="s">
        <v>115</v>
      </c>
      <c r="P1205" t="s">
        <v>380</v>
      </c>
      <c r="Q1205" t="s">
        <v>954</v>
      </c>
      <c r="R1205" t="s">
        <v>115</v>
      </c>
      <c r="S1205" t="s">
        <v>380</v>
      </c>
    </row>
    <row r="1206" spans="1:19" x14ac:dyDescent="0.3">
      <c r="A1206" t="s">
        <v>1299</v>
      </c>
      <c r="B1206">
        <v>70</v>
      </c>
      <c r="C1206">
        <v>101</v>
      </c>
      <c r="D1206">
        <v>99031</v>
      </c>
      <c r="E1206" t="s">
        <v>1300</v>
      </c>
      <c r="F1206" t="s">
        <v>1301</v>
      </c>
      <c r="G1206" t="s">
        <v>115</v>
      </c>
      <c r="H1206" t="s">
        <v>438</v>
      </c>
      <c r="I1206" t="s">
        <v>424</v>
      </c>
      <c r="J1206">
        <v>39</v>
      </c>
      <c r="K1206" t="s">
        <v>243</v>
      </c>
      <c r="L1206" t="s">
        <v>147</v>
      </c>
      <c r="M1206">
        <v>0</v>
      </c>
      <c r="N1206" t="s">
        <v>954</v>
      </c>
      <c r="O1206" t="s">
        <v>115</v>
      </c>
      <c r="P1206" t="s">
        <v>380</v>
      </c>
      <c r="Q1206" t="s">
        <v>954</v>
      </c>
      <c r="R1206" t="s">
        <v>115</v>
      </c>
      <c r="S1206" t="s">
        <v>380</v>
      </c>
    </row>
    <row r="1207" spans="1:19" x14ac:dyDescent="0.3">
      <c r="A1207" t="s">
        <v>1299</v>
      </c>
      <c r="B1207">
        <v>70</v>
      </c>
      <c r="C1207">
        <v>101</v>
      </c>
      <c r="D1207">
        <v>99031</v>
      </c>
      <c r="E1207" t="s">
        <v>1300</v>
      </c>
      <c r="F1207" t="s">
        <v>1301</v>
      </c>
      <c r="G1207" t="s">
        <v>115</v>
      </c>
      <c r="H1207" t="s">
        <v>409</v>
      </c>
      <c r="I1207" t="s">
        <v>315</v>
      </c>
      <c r="J1207">
        <v>33</v>
      </c>
      <c r="K1207" t="s">
        <v>255</v>
      </c>
      <c r="L1207" t="s">
        <v>51</v>
      </c>
      <c r="M1207">
        <v>4</v>
      </c>
      <c r="N1207" t="s">
        <v>954</v>
      </c>
      <c r="O1207" t="s">
        <v>115</v>
      </c>
      <c r="P1207" t="s">
        <v>380</v>
      </c>
      <c r="Q1207" t="s">
        <v>954</v>
      </c>
      <c r="R1207" t="s">
        <v>115</v>
      </c>
      <c r="S1207" t="s">
        <v>380</v>
      </c>
    </row>
    <row r="1208" spans="1:19" x14ac:dyDescent="0.3">
      <c r="A1208" t="s">
        <v>1299</v>
      </c>
      <c r="B1208">
        <v>70</v>
      </c>
      <c r="C1208">
        <v>101</v>
      </c>
      <c r="D1208">
        <v>99031</v>
      </c>
      <c r="E1208" t="s">
        <v>1300</v>
      </c>
      <c r="F1208" t="s">
        <v>1301</v>
      </c>
      <c r="G1208" t="s">
        <v>115</v>
      </c>
      <c r="H1208" t="s">
        <v>409</v>
      </c>
      <c r="I1208" t="s">
        <v>425</v>
      </c>
      <c r="J1208">
        <v>45</v>
      </c>
      <c r="K1208" t="s">
        <v>344</v>
      </c>
      <c r="L1208" t="s">
        <v>62</v>
      </c>
      <c r="M1208">
        <v>1</v>
      </c>
      <c r="N1208" t="s">
        <v>954</v>
      </c>
      <c r="O1208" t="s">
        <v>115</v>
      </c>
      <c r="P1208" t="s">
        <v>380</v>
      </c>
      <c r="Q1208" t="s">
        <v>954</v>
      </c>
      <c r="R1208" t="s">
        <v>115</v>
      </c>
      <c r="S1208" t="s">
        <v>380</v>
      </c>
    </row>
    <row r="1209" spans="1:19" x14ac:dyDescent="0.3">
      <c r="A1209" t="s">
        <v>1299</v>
      </c>
      <c r="B1209">
        <v>70</v>
      </c>
      <c r="C1209">
        <v>101</v>
      </c>
      <c r="D1209">
        <v>99031</v>
      </c>
      <c r="E1209" t="s">
        <v>1300</v>
      </c>
      <c r="F1209" t="s">
        <v>1301</v>
      </c>
      <c r="G1209" t="s">
        <v>115</v>
      </c>
      <c r="H1209" t="s">
        <v>409</v>
      </c>
      <c r="I1209" t="s">
        <v>423</v>
      </c>
      <c r="J1209">
        <v>288</v>
      </c>
      <c r="K1209" t="s">
        <v>221</v>
      </c>
      <c r="L1209" t="s">
        <v>222</v>
      </c>
      <c r="M1209">
        <v>0</v>
      </c>
      <c r="N1209" t="s">
        <v>954</v>
      </c>
      <c r="O1209" t="s">
        <v>115</v>
      </c>
      <c r="P1209" t="s">
        <v>380</v>
      </c>
      <c r="Q1209" t="s">
        <v>954</v>
      </c>
      <c r="R1209" t="s">
        <v>115</v>
      </c>
      <c r="S1209" t="s">
        <v>380</v>
      </c>
    </row>
    <row r="1210" spans="1:19" x14ac:dyDescent="0.3">
      <c r="A1210" t="s">
        <v>1299</v>
      </c>
      <c r="B1210">
        <v>70</v>
      </c>
      <c r="C1210">
        <v>101</v>
      </c>
      <c r="D1210">
        <v>99031</v>
      </c>
      <c r="E1210" t="s">
        <v>1300</v>
      </c>
      <c r="F1210" t="s">
        <v>1301</v>
      </c>
      <c r="G1210" t="s">
        <v>115</v>
      </c>
      <c r="H1210" t="s">
        <v>409</v>
      </c>
      <c r="I1210" t="s">
        <v>423</v>
      </c>
      <c r="J1210">
        <v>287</v>
      </c>
      <c r="K1210" t="s">
        <v>223</v>
      </c>
      <c r="L1210" t="s">
        <v>224</v>
      </c>
      <c r="M1210">
        <v>0</v>
      </c>
      <c r="N1210" t="s">
        <v>954</v>
      </c>
      <c r="O1210" t="s">
        <v>115</v>
      </c>
      <c r="P1210" t="s">
        <v>380</v>
      </c>
      <c r="Q1210" t="s">
        <v>954</v>
      </c>
      <c r="R1210" t="s">
        <v>115</v>
      </c>
      <c r="S1210" t="s">
        <v>380</v>
      </c>
    </row>
    <row r="1211" spans="1:19" x14ac:dyDescent="0.3">
      <c r="A1211" t="s">
        <v>1299</v>
      </c>
      <c r="B1211">
        <v>70</v>
      </c>
      <c r="C1211">
        <v>101</v>
      </c>
      <c r="D1211">
        <v>99031</v>
      </c>
      <c r="E1211" t="s">
        <v>1300</v>
      </c>
      <c r="F1211" t="s">
        <v>1301</v>
      </c>
      <c r="G1211" t="s">
        <v>115</v>
      </c>
      <c r="H1211" t="s">
        <v>409</v>
      </c>
      <c r="I1211" t="s">
        <v>423</v>
      </c>
      <c r="J1211">
        <v>286</v>
      </c>
      <c r="K1211" t="s">
        <v>226</v>
      </c>
      <c r="L1211" t="s">
        <v>69</v>
      </c>
      <c r="M1211">
        <v>0</v>
      </c>
      <c r="N1211" t="s">
        <v>954</v>
      </c>
      <c r="O1211" t="s">
        <v>115</v>
      </c>
      <c r="P1211" t="s">
        <v>380</v>
      </c>
      <c r="Q1211" t="s">
        <v>954</v>
      </c>
      <c r="R1211" t="s">
        <v>115</v>
      </c>
      <c r="S1211" t="s">
        <v>380</v>
      </c>
    </row>
    <row r="1212" spans="1:19" x14ac:dyDescent="0.3">
      <c r="A1212" t="s">
        <v>1299</v>
      </c>
      <c r="B1212">
        <v>70</v>
      </c>
      <c r="C1212">
        <v>101</v>
      </c>
      <c r="D1212">
        <v>99031</v>
      </c>
      <c r="E1212" t="s">
        <v>1300</v>
      </c>
      <c r="F1212" t="s">
        <v>1301</v>
      </c>
      <c r="G1212" t="s">
        <v>115</v>
      </c>
      <c r="H1212" t="s">
        <v>409</v>
      </c>
      <c r="I1212" t="s">
        <v>423</v>
      </c>
      <c r="J1212">
        <v>286</v>
      </c>
      <c r="K1212" t="s">
        <v>256</v>
      </c>
      <c r="L1212" t="s">
        <v>72</v>
      </c>
      <c r="M1212">
        <v>0</v>
      </c>
      <c r="N1212" t="s">
        <v>954</v>
      </c>
      <c r="O1212" t="s">
        <v>115</v>
      </c>
      <c r="P1212" t="s">
        <v>380</v>
      </c>
      <c r="Q1212" t="s">
        <v>954</v>
      </c>
      <c r="R1212" t="s">
        <v>115</v>
      </c>
      <c r="S1212" t="s">
        <v>380</v>
      </c>
    </row>
    <row r="1213" spans="1:19" x14ac:dyDescent="0.3">
      <c r="A1213" t="s">
        <v>1299</v>
      </c>
      <c r="B1213">
        <v>70</v>
      </c>
      <c r="C1213">
        <v>101</v>
      </c>
      <c r="D1213">
        <v>99031</v>
      </c>
      <c r="E1213" t="s">
        <v>1300</v>
      </c>
      <c r="F1213" t="s">
        <v>1301</v>
      </c>
      <c r="G1213" t="s">
        <v>115</v>
      </c>
      <c r="H1213" t="s">
        <v>432</v>
      </c>
      <c r="I1213" t="s">
        <v>423</v>
      </c>
      <c r="J1213">
        <v>86</v>
      </c>
      <c r="K1213" t="s">
        <v>228</v>
      </c>
      <c r="L1213" t="s">
        <v>202</v>
      </c>
      <c r="M1213">
        <v>0.25</v>
      </c>
      <c r="N1213" t="s">
        <v>954</v>
      </c>
      <c r="O1213" t="s">
        <v>115</v>
      </c>
      <c r="P1213" t="s">
        <v>380</v>
      </c>
      <c r="Q1213" t="s">
        <v>954</v>
      </c>
      <c r="R1213" t="s">
        <v>115</v>
      </c>
      <c r="S1213" t="s">
        <v>380</v>
      </c>
    </row>
    <row r="1214" spans="1:19" x14ac:dyDescent="0.3">
      <c r="A1214" t="s">
        <v>1299</v>
      </c>
      <c r="B1214">
        <v>70</v>
      </c>
      <c r="C1214">
        <v>101</v>
      </c>
      <c r="D1214">
        <v>99031</v>
      </c>
      <c r="E1214" t="s">
        <v>1300</v>
      </c>
      <c r="F1214" t="s">
        <v>1301</v>
      </c>
      <c r="G1214" t="s">
        <v>115</v>
      </c>
      <c r="H1214" t="s">
        <v>432</v>
      </c>
      <c r="I1214" t="s">
        <v>423</v>
      </c>
      <c r="J1214">
        <v>86</v>
      </c>
      <c r="K1214" t="s">
        <v>257</v>
      </c>
      <c r="L1214" t="s">
        <v>203</v>
      </c>
      <c r="M1214">
        <v>0.25</v>
      </c>
      <c r="N1214" t="s">
        <v>954</v>
      </c>
      <c r="O1214" t="s">
        <v>115</v>
      </c>
      <c r="P1214" t="s">
        <v>380</v>
      </c>
      <c r="Q1214" t="s">
        <v>954</v>
      </c>
      <c r="R1214" t="s">
        <v>115</v>
      </c>
      <c r="S1214" t="s">
        <v>380</v>
      </c>
    </row>
    <row r="1215" spans="1:19" x14ac:dyDescent="0.3">
      <c r="A1215" t="s">
        <v>1299</v>
      </c>
      <c r="B1215">
        <v>70</v>
      </c>
      <c r="C1215">
        <v>101</v>
      </c>
      <c r="D1215">
        <v>99031</v>
      </c>
      <c r="E1215" t="s">
        <v>1300</v>
      </c>
      <c r="F1215" t="s">
        <v>1301</v>
      </c>
      <c r="G1215" t="s">
        <v>115</v>
      </c>
      <c r="H1215" t="s">
        <v>409</v>
      </c>
      <c r="I1215" t="s">
        <v>423</v>
      </c>
      <c r="J1215">
        <v>286</v>
      </c>
      <c r="K1215" t="s">
        <v>466</v>
      </c>
      <c r="L1215" t="s">
        <v>467</v>
      </c>
      <c r="M1215">
        <v>0</v>
      </c>
      <c r="N1215" t="s">
        <v>954</v>
      </c>
      <c r="O1215" t="s">
        <v>115</v>
      </c>
      <c r="P1215" t="s">
        <v>380</v>
      </c>
      <c r="Q1215" t="s">
        <v>954</v>
      </c>
      <c r="R1215" t="s">
        <v>115</v>
      </c>
      <c r="S1215" t="s">
        <v>380</v>
      </c>
    </row>
    <row r="1216" spans="1:19" x14ac:dyDescent="0.3">
      <c r="A1216" t="s">
        <v>1299</v>
      </c>
      <c r="B1216">
        <v>70</v>
      </c>
      <c r="C1216">
        <v>101</v>
      </c>
      <c r="D1216">
        <v>99031</v>
      </c>
      <c r="E1216" t="s">
        <v>1300</v>
      </c>
      <c r="F1216" t="s">
        <v>1301</v>
      </c>
      <c r="G1216" t="s">
        <v>115</v>
      </c>
      <c r="H1216" t="s">
        <v>409</v>
      </c>
      <c r="I1216" t="s">
        <v>423</v>
      </c>
      <c r="J1216">
        <v>98</v>
      </c>
      <c r="K1216" t="s">
        <v>501</v>
      </c>
      <c r="L1216" t="s">
        <v>502</v>
      </c>
      <c r="M1216">
        <v>0</v>
      </c>
      <c r="N1216" t="s">
        <v>954</v>
      </c>
      <c r="O1216" t="s">
        <v>115</v>
      </c>
      <c r="P1216" t="s">
        <v>380</v>
      </c>
      <c r="Q1216" t="s">
        <v>954</v>
      </c>
      <c r="R1216" t="s">
        <v>115</v>
      </c>
      <c r="S1216" t="s">
        <v>380</v>
      </c>
    </row>
    <row r="1217" spans="1:19" x14ac:dyDescent="0.3">
      <c r="A1217" t="s">
        <v>1299</v>
      </c>
      <c r="B1217">
        <v>70</v>
      </c>
      <c r="C1217">
        <v>101</v>
      </c>
      <c r="D1217">
        <v>99031</v>
      </c>
      <c r="E1217" t="s">
        <v>1300</v>
      </c>
      <c r="F1217" t="s">
        <v>1301</v>
      </c>
      <c r="G1217" t="s">
        <v>115</v>
      </c>
      <c r="H1217" t="s">
        <v>409</v>
      </c>
      <c r="I1217" t="s">
        <v>423</v>
      </c>
      <c r="J1217">
        <v>288</v>
      </c>
      <c r="K1217" t="s">
        <v>503</v>
      </c>
      <c r="L1217" t="s">
        <v>504</v>
      </c>
      <c r="M1217">
        <v>0</v>
      </c>
      <c r="N1217" t="s">
        <v>954</v>
      </c>
      <c r="O1217" t="s">
        <v>115</v>
      </c>
      <c r="P1217" t="s">
        <v>380</v>
      </c>
      <c r="Q1217" t="s">
        <v>954</v>
      </c>
      <c r="R1217" t="s">
        <v>115</v>
      </c>
      <c r="S1217" t="s">
        <v>380</v>
      </c>
    </row>
    <row r="1218" spans="1:19" x14ac:dyDescent="0.3">
      <c r="A1218" t="s">
        <v>1299</v>
      </c>
      <c r="B1218">
        <v>70</v>
      </c>
      <c r="C1218">
        <v>101</v>
      </c>
      <c r="D1218">
        <v>99031</v>
      </c>
      <c r="E1218" t="s">
        <v>1300</v>
      </c>
      <c r="F1218" t="s">
        <v>1301</v>
      </c>
      <c r="G1218" t="s">
        <v>115</v>
      </c>
      <c r="H1218" t="s">
        <v>409</v>
      </c>
      <c r="I1218" t="s">
        <v>423</v>
      </c>
      <c r="J1218">
        <v>98</v>
      </c>
      <c r="K1218" t="s">
        <v>274</v>
      </c>
      <c r="L1218" t="s">
        <v>160</v>
      </c>
      <c r="M1218">
        <v>0</v>
      </c>
      <c r="N1218" t="s">
        <v>954</v>
      </c>
      <c r="O1218" t="s">
        <v>115</v>
      </c>
      <c r="P1218" t="s">
        <v>380</v>
      </c>
      <c r="Q1218" t="s">
        <v>954</v>
      </c>
      <c r="R1218" t="s">
        <v>115</v>
      </c>
      <c r="S1218" t="s">
        <v>380</v>
      </c>
    </row>
    <row r="1219" spans="1:19" x14ac:dyDescent="0.3">
      <c r="A1219" t="s">
        <v>1299</v>
      </c>
      <c r="B1219">
        <v>70</v>
      </c>
      <c r="C1219">
        <v>101</v>
      </c>
      <c r="D1219">
        <v>99031</v>
      </c>
      <c r="E1219" t="s">
        <v>1300</v>
      </c>
      <c r="F1219" t="s">
        <v>1301</v>
      </c>
      <c r="G1219" t="s">
        <v>115</v>
      </c>
      <c r="H1219" t="s">
        <v>409</v>
      </c>
      <c r="I1219" t="s">
        <v>423</v>
      </c>
      <c r="J1219">
        <v>98</v>
      </c>
      <c r="K1219" t="s">
        <v>311</v>
      </c>
      <c r="L1219" t="s">
        <v>191</v>
      </c>
      <c r="M1219">
        <v>0</v>
      </c>
      <c r="N1219" t="s">
        <v>954</v>
      </c>
      <c r="O1219" t="s">
        <v>115</v>
      </c>
      <c r="P1219" t="s">
        <v>380</v>
      </c>
      <c r="Q1219" t="s">
        <v>954</v>
      </c>
      <c r="R1219" t="s">
        <v>115</v>
      </c>
      <c r="S1219" t="s">
        <v>380</v>
      </c>
    </row>
    <row r="1220" spans="1:19" x14ac:dyDescent="0.3">
      <c r="A1220" t="s">
        <v>1299</v>
      </c>
      <c r="B1220">
        <v>70</v>
      </c>
      <c r="C1220">
        <v>101</v>
      </c>
      <c r="D1220">
        <v>99031</v>
      </c>
      <c r="E1220" t="s">
        <v>1300</v>
      </c>
      <c r="F1220" t="s">
        <v>1301</v>
      </c>
      <c r="G1220" t="s">
        <v>115</v>
      </c>
      <c r="H1220" t="s">
        <v>409</v>
      </c>
      <c r="I1220" t="s">
        <v>423</v>
      </c>
      <c r="J1220">
        <v>83</v>
      </c>
      <c r="K1220" t="s">
        <v>231</v>
      </c>
      <c r="L1220" t="s">
        <v>87</v>
      </c>
      <c r="M1220">
        <v>0</v>
      </c>
      <c r="N1220" t="s">
        <v>954</v>
      </c>
      <c r="O1220" t="s">
        <v>115</v>
      </c>
      <c r="P1220" t="s">
        <v>380</v>
      </c>
      <c r="Q1220" t="s">
        <v>954</v>
      </c>
      <c r="R1220" t="s">
        <v>115</v>
      </c>
      <c r="S1220" t="s">
        <v>380</v>
      </c>
    </row>
    <row r="1221" spans="1:19" x14ac:dyDescent="0.3">
      <c r="A1221" t="s">
        <v>1299</v>
      </c>
      <c r="B1221">
        <v>70</v>
      </c>
      <c r="C1221">
        <v>101</v>
      </c>
      <c r="D1221">
        <v>99031</v>
      </c>
      <c r="E1221" t="s">
        <v>1300</v>
      </c>
      <c r="F1221" t="s">
        <v>1301</v>
      </c>
      <c r="G1221" t="s">
        <v>115</v>
      </c>
      <c r="H1221" t="s">
        <v>409</v>
      </c>
      <c r="I1221" t="s">
        <v>423</v>
      </c>
      <c r="J1221">
        <v>83</v>
      </c>
      <c r="K1221" t="s">
        <v>233</v>
      </c>
      <c r="L1221" t="s">
        <v>91</v>
      </c>
      <c r="M1221">
        <v>0</v>
      </c>
      <c r="N1221" t="s">
        <v>954</v>
      </c>
      <c r="O1221" t="s">
        <v>115</v>
      </c>
      <c r="P1221" t="s">
        <v>380</v>
      </c>
      <c r="Q1221" t="s">
        <v>954</v>
      </c>
      <c r="R1221" t="s">
        <v>115</v>
      </c>
      <c r="S1221" t="s">
        <v>380</v>
      </c>
    </row>
    <row r="1222" spans="1:19" x14ac:dyDescent="0.3">
      <c r="A1222" t="s">
        <v>1299</v>
      </c>
      <c r="B1222">
        <v>70</v>
      </c>
      <c r="C1222">
        <v>101</v>
      </c>
      <c r="D1222">
        <v>99031</v>
      </c>
      <c r="E1222" t="s">
        <v>1300</v>
      </c>
      <c r="F1222" t="s">
        <v>1301</v>
      </c>
      <c r="G1222" t="s">
        <v>115</v>
      </c>
      <c r="H1222" t="s">
        <v>409</v>
      </c>
      <c r="I1222" t="s">
        <v>423</v>
      </c>
      <c r="J1222">
        <v>98</v>
      </c>
      <c r="K1222" t="s">
        <v>287</v>
      </c>
      <c r="L1222" t="s">
        <v>93</v>
      </c>
      <c r="M1222">
        <v>0</v>
      </c>
      <c r="N1222" t="s">
        <v>954</v>
      </c>
      <c r="O1222" t="s">
        <v>115</v>
      </c>
      <c r="P1222" t="s">
        <v>380</v>
      </c>
      <c r="Q1222" t="s">
        <v>954</v>
      </c>
      <c r="R1222" t="s">
        <v>115</v>
      </c>
      <c r="S1222" t="s">
        <v>380</v>
      </c>
    </row>
    <row r="1223" spans="1:19" x14ac:dyDescent="0.3">
      <c r="A1223" t="s">
        <v>1299</v>
      </c>
      <c r="B1223">
        <v>70</v>
      </c>
      <c r="C1223">
        <v>101</v>
      </c>
      <c r="D1223">
        <v>99031</v>
      </c>
      <c r="E1223" t="s">
        <v>1300</v>
      </c>
      <c r="F1223" t="s">
        <v>1301</v>
      </c>
      <c r="G1223" t="s">
        <v>115</v>
      </c>
      <c r="H1223" t="s">
        <v>409</v>
      </c>
      <c r="I1223" t="s">
        <v>423</v>
      </c>
      <c r="J1223">
        <v>83</v>
      </c>
      <c r="K1223" t="s">
        <v>235</v>
      </c>
      <c r="L1223" t="s">
        <v>205</v>
      </c>
      <c r="M1223">
        <v>0</v>
      </c>
      <c r="N1223" t="s">
        <v>954</v>
      </c>
      <c r="O1223" t="s">
        <v>115</v>
      </c>
      <c r="P1223" t="s">
        <v>380</v>
      </c>
      <c r="Q1223" t="s">
        <v>954</v>
      </c>
      <c r="R1223" t="s">
        <v>115</v>
      </c>
      <c r="S1223" t="s">
        <v>380</v>
      </c>
    </row>
    <row r="1224" spans="1:19" x14ac:dyDescent="0.3">
      <c r="A1224" t="s">
        <v>1299</v>
      </c>
      <c r="B1224">
        <v>70</v>
      </c>
      <c r="C1224">
        <v>101</v>
      </c>
      <c r="D1224">
        <v>99031</v>
      </c>
      <c r="E1224" t="s">
        <v>1300</v>
      </c>
      <c r="F1224" t="s">
        <v>1301</v>
      </c>
      <c r="G1224" t="s">
        <v>115</v>
      </c>
      <c r="H1224" t="s">
        <v>409</v>
      </c>
      <c r="I1224" t="s">
        <v>423</v>
      </c>
      <c r="J1224">
        <v>83</v>
      </c>
      <c r="K1224" t="s">
        <v>161</v>
      </c>
      <c r="L1224" t="s">
        <v>162</v>
      </c>
      <c r="M1224">
        <v>0</v>
      </c>
      <c r="N1224" t="s">
        <v>954</v>
      </c>
      <c r="O1224" t="s">
        <v>115</v>
      </c>
      <c r="P1224" t="s">
        <v>380</v>
      </c>
      <c r="Q1224" t="s">
        <v>954</v>
      </c>
      <c r="R1224" t="s">
        <v>115</v>
      </c>
      <c r="S1224" t="s">
        <v>380</v>
      </c>
    </row>
    <row r="1225" spans="1:19" x14ac:dyDescent="0.3">
      <c r="A1225" t="s">
        <v>1299</v>
      </c>
      <c r="B1225">
        <v>70</v>
      </c>
      <c r="C1225">
        <v>101</v>
      </c>
      <c r="D1225">
        <v>99031</v>
      </c>
      <c r="E1225" t="s">
        <v>1300</v>
      </c>
      <c r="F1225" t="s">
        <v>1301</v>
      </c>
      <c r="G1225" t="s">
        <v>115</v>
      </c>
      <c r="H1225" t="s">
        <v>430</v>
      </c>
      <c r="I1225" t="s">
        <v>445</v>
      </c>
      <c r="J1225">
        <v>199</v>
      </c>
      <c r="K1225" t="s">
        <v>674</v>
      </c>
      <c r="L1225" t="s">
        <v>675</v>
      </c>
      <c r="M1225">
        <v>0</v>
      </c>
      <c r="N1225" t="s">
        <v>954</v>
      </c>
      <c r="O1225" t="s">
        <v>115</v>
      </c>
      <c r="P1225" t="s">
        <v>380</v>
      </c>
      <c r="Q1225" t="s">
        <v>954</v>
      </c>
      <c r="R1225" t="s">
        <v>115</v>
      </c>
      <c r="S1225" t="s">
        <v>380</v>
      </c>
    </row>
    <row r="1226" spans="1:19" x14ac:dyDescent="0.3">
      <c r="A1226" t="s">
        <v>1302</v>
      </c>
      <c r="B1226">
        <v>70</v>
      </c>
      <c r="C1226">
        <v>101</v>
      </c>
      <c r="D1226">
        <v>99031</v>
      </c>
      <c r="E1226" t="s">
        <v>1303</v>
      </c>
      <c r="F1226" t="s">
        <v>1304</v>
      </c>
      <c r="G1226" t="s">
        <v>112</v>
      </c>
      <c r="H1226" t="s">
        <v>409</v>
      </c>
      <c r="I1226" t="s">
        <v>422</v>
      </c>
      <c r="J1226">
        <v>1</v>
      </c>
      <c r="K1226" t="s">
        <v>315</v>
      </c>
      <c r="L1226" t="s">
        <v>3</v>
      </c>
      <c r="M1226">
        <v>17.5</v>
      </c>
      <c r="N1226" t="s">
        <v>954</v>
      </c>
      <c r="O1226" t="s">
        <v>112</v>
      </c>
      <c r="P1226" t="s">
        <v>380</v>
      </c>
      <c r="Q1226" t="s">
        <v>954</v>
      </c>
      <c r="R1226" t="s">
        <v>112</v>
      </c>
      <c r="S1226" t="s">
        <v>380</v>
      </c>
    </row>
    <row r="1227" spans="1:19" x14ac:dyDescent="0.3">
      <c r="A1227" t="s">
        <v>1302</v>
      </c>
      <c r="B1227">
        <v>70</v>
      </c>
      <c r="C1227">
        <v>101</v>
      </c>
      <c r="D1227">
        <v>99031</v>
      </c>
      <c r="E1227" t="s">
        <v>1303</v>
      </c>
      <c r="F1227" t="s">
        <v>1304</v>
      </c>
      <c r="G1227" t="s">
        <v>112</v>
      </c>
      <c r="H1227" t="s">
        <v>409</v>
      </c>
      <c r="I1227" t="s">
        <v>113</v>
      </c>
      <c r="J1227">
        <v>4</v>
      </c>
      <c r="K1227" t="s">
        <v>213</v>
      </c>
      <c r="L1227" t="s">
        <v>24</v>
      </c>
      <c r="M1227">
        <v>296.25</v>
      </c>
      <c r="N1227" t="s">
        <v>954</v>
      </c>
      <c r="O1227" t="s">
        <v>112</v>
      </c>
      <c r="P1227" t="s">
        <v>380</v>
      </c>
      <c r="Q1227" t="s">
        <v>954</v>
      </c>
      <c r="R1227" t="s">
        <v>112</v>
      </c>
      <c r="S1227" t="s">
        <v>380</v>
      </c>
    </row>
    <row r="1228" spans="1:19" x14ac:dyDescent="0.3">
      <c r="A1228" t="s">
        <v>1302</v>
      </c>
      <c r="B1228">
        <v>70</v>
      </c>
      <c r="C1228">
        <v>101</v>
      </c>
      <c r="D1228">
        <v>99031</v>
      </c>
      <c r="E1228" t="s">
        <v>1303</v>
      </c>
      <c r="F1228" t="s">
        <v>1304</v>
      </c>
      <c r="G1228" t="s">
        <v>112</v>
      </c>
      <c r="H1228" t="s">
        <v>409</v>
      </c>
      <c r="I1228" t="s">
        <v>423</v>
      </c>
      <c r="J1228">
        <v>292</v>
      </c>
      <c r="K1228" t="s">
        <v>262</v>
      </c>
      <c r="L1228" t="s">
        <v>263</v>
      </c>
      <c r="M1228">
        <v>0</v>
      </c>
      <c r="N1228" t="s">
        <v>954</v>
      </c>
      <c r="O1228" t="s">
        <v>112</v>
      </c>
      <c r="P1228" t="s">
        <v>380</v>
      </c>
      <c r="Q1228" t="s">
        <v>954</v>
      </c>
      <c r="R1228" t="s">
        <v>112</v>
      </c>
      <c r="S1228" t="s">
        <v>380</v>
      </c>
    </row>
    <row r="1229" spans="1:19" x14ac:dyDescent="0.3">
      <c r="A1229" t="s">
        <v>1302</v>
      </c>
      <c r="B1229">
        <v>70</v>
      </c>
      <c r="C1229">
        <v>101</v>
      </c>
      <c r="D1229">
        <v>99031</v>
      </c>
      <c r="E1229" t="s">
        <v>1303</v>
      </c>
      <c r="F1229" t="s">
        <v>1304</v>
      </c>
      <c r="G1229" t="s">
        <v>112</v>
      </c>
      <c r="H1229" t="s">
        <v>409</v>
      </c>
      <c r="I1229" t="s">
        <v>423</v>
      </c>
      <c r="J1229">
        <v>292</v>
      </c>
      <c r="K1229" t="s">
        <v>376</v>
      </c>
      <c r="L1229" t="s">
        <v>34</v>
      </c>
      <c r="M1229">
        <v>0</v>
      </c>
      <c r="N1229" t="s">
        <v>954</v>
      </c>
      <c r="O1229" t="s">
        <v>112</v>
      </c>
      <c r="P1229" t="s">
        <v>380</v>
      </c>
      <c r="Q1229" t="s">
        <v>954</v>
      </c>
      <c r="R1229" t="s">
        <v>112</v>
      </c>
      <c r="S1229" t="s">
        <v>380</v>
      </c>
    </row>
    <row r="1230" spans="1:19" x14ac:dyDescent="0.3">
      <c r="A1230" t="s">
        <v>1302</v>
      </c>
      <c r="B1230">
        <v>70</v>
      </c>
      <c r="C1230">
        <v>101</v>
      </c>
      <c r="D1230">
        <v>99031</v>
      </c>
      <c r="E1230" t="s">
        <v>1303</v>
      </c>
      <c r="F1230" t="s">
        <v>1304</v>
      </c>
      <c r="G1230" t="s">
        <v>112</v>
      </c>
      <c r="H1230" t="s">
        <v>409</v>
      </c>
      <c r="I1230" t="s">
        <v>423</v>
      </c>
      <c r="J1230">
        <v>292</v>
      </c>
      <c r="K1230" t="s">
        <v>474</v>
      </c>
      <c r="L1230" t="s">
        <v>475</v>
      </c>
      <c r="M1230">
        <v>0</v>
      </c>
      <c r="N1230" t="s">
        <v>954</v>
      </c>
      <c r="O1230" t="s">
        <v>112</v>
      </c>
      <c r="P1230" t="s">
        <v>380</v>
      </c>
      <c r="Q1230" t="s">
        <v>954</v>
      </c>
      <c r="R1230" t="s">
        <v>112</v>
      </c>
      <c r="S1230" t="s">
        <v>380</v>
      </c>
    </row>
    <row r="1231" spans="1:19" x14ac:dyDescent="0.3">
      <c r="A1231" t="s">
        <v>1302</v>
      </c>
      <c r="B1231">
        <v>70</v>
      </c>
      <c r="C1231">
        <v>101</v>
      </c>
      <c r="D1231">
        <v>99031</v>
      </c>
      <c r="E1231" t="s">
        <v>1303</v>
      </c>
      <c r="F1231" t="s">
        <v>1304</v>
      </c>
      <c r="G1231" t="s">
        <v>112</v>
      </c>
      <c r="H1231" t="s">
        <v>409</v>
      </c>
      <c r="I1231" t="s">
        <v>423</v>
      </c>
      <c r="J1231">
        <v>292</v>
      </c>
      <c r="K1231" t="s">
        <v>476</v>
      </c>
      <c r="L1231" t="s">
        <v>477</v>
      </c>
      <c r="M1231">
        <v>0</v>
      </c>
      <c r="N1231" t="s">
        <v>954</v>
      </c>
      <c r="O1231" t="s">
        <v>112</v>
      </c>
      <c r="P1231" t="s">
        <v>380</v>
      </c>
      <c r="Q1231" t="s">
        <v>954</v>
      </c>
      <c r="R1231" t="s">
        <v>112</v>
      </c>
      <c r="S1231" t="s">
        <v>380</v>
      </c>
    </row>
    <row r="1232" spans="1:19" x14ac:dyDescent="0.3">
      <c r="A1232" t="s">
        <v>1302</v>
      </c>
      <c r="B1232">
        <v>70</v>
      </c>
      <c r="C1232">
        <v>101</v>
      </c>
      <c r="D1232">
        <v>99031</v>
      </c>
      <c r="E1232" t="s">
        <v>1303</v>
      </c>
      <c r="F1232" t="s">
        <v>1304</v>
      </c>
      <c r="G1232" t="s">
        <v>112</v>
      </c>
      <c r="H1232" t="s">
        <v>429</v>
      </c>
      <c r="I1232" t="s">
        <v>424</v>
      </c>
      <c r="J1232">
        <v>39</v>
      </c>
      <c r="K1232" t="s">
        <v>270</v>
      </c>
      <c r="L1232" t="s">
        <v>42</v>
      </c>
      <c r="M1232">
        <v>0</v>
      </c>
      <c r="N1232" t="s">
        <v>954</v>
      </c>
      <c r="O1232" t="s">
        <v>112</v>
      </c>
      <c r="P1232" t="s">
        <v>380</v>
      </c>
      <c r="Q1232" t="s">
        <v>954</v>
      </c>
      <c r="R1232" t="s">
        <v>112</v>
      </c>
      <c r="S1232" t="s">
        <v>380</v>
      </c>
    </row>
    <row r="1233" spans="1:19" x14ac:dyDescent="0.3">
      <c r="A1233" t="s">
        <v>1302</v>
      </c>
      <c r="B1233">
        <v>70</v>
      </c>
      <c r="C1233">
        <v>101</v>
      </c>
      <c r="D1233">
        <v>99031</v>
      </c>
      <c r="E1233" t="s">
        <v>1303</v>
      </c>
      <c r="F1233" t="s">
        <v>1304</v>
      </c>
      <c r="G1233" t="s">
        <v>112</v>
      </c>
      <c r="H1233" t="s">
        <v>429</v>
      </c>
      <c r="I1233" t="s">
        <v>424</v>
      </c>
      <c r="J1233">
        <v>39</v>
      </c>
      <c r="K1233" t="s">
        <v>243</v>
      </c>
      <c r="L1233" t="s">
        <v>147</v>
      </c>
      <c r="M1233">
        <v>0</v>
      </c>
      <c r="N1233" t="s">
        <v>954</v>
      </c>
      <c r="O1233" t="s">
        <v>112</v>
      </c>
      <c r="P1233" t="s">
        <v>380</v>
      </c>
      <c r="Q1233" t="s">
        <v>954</v>
      </c>
      <c r="R1233" t="s">
        <v>112</v>
      </c>
      <c r="S1233" t="s">
        <v>380</v>
      </c>
    </row>
    <row r="1234" spans="1:19" x14ac:dyDescent="0.3">
      <c r="A1234" t="s">
        <v>1302</v>
      </c>
      <c r="B1234">
        <v>70</v>
      </c>
      <c r="C1234">
        <v>101</v>
      </c>
      <c r="D1234">
        <v>99031</v>
      </c>
      <c r="E1234" t="s">
        <v>1303</v>
      </c>
      <c r="F1234" t="s">
        <v>1304</v>
      </c>
      <c r="G1234" t="s">
        <v>112</v>
      </c>
      <c r="H1234" t="s">
        <v>409</v>
      </c>
      <c r="I1234" t="s">
        <v>315</v>
      </c>
      <c r="J1234">
        <v>33</v>
      </c>
      <c r="K1234" t="s">
        <v>255</v>
      </c>
      <c r="L1234" t="s">
        <v>51</v>
      </c>
      <c r="M1234">
        <v>8</v>
      </c>
      <c r="N1234" t="s">
        <v>954</v>
      </c>
      <c r="O1234" t="s">
        <v>112</v>
      </c>
      <c r="P1234" t="s">
        <v>380</v>
      </c>
      <c r="Q1234" t="s">
        <v>954</v>
      </c>
      <c r="R1234" t="s">
        <v>112</v>
      </c>
      <c r="S1234" t="s">
        <v>380</v>
      </c>
    </row>
    <row r="1235" spans="1:19" x14ac:dyDescent="0.3">
      <c r="A1235" t="s">
        <v>1302</v>
      </c>
      <c r="B1235">
        <v>70</v>
      </c>
      <c r="C1235">
        <v>101</v>
      </c>
      <c r="D1235">
        <v>99031</v>
      </c>
      <c r="E1235" t="s">
        <v>1303</v>
      </c>
      <c r="F1235" t="s">
        <v>1304</v>
      </c>
      <c r="G1235" t="s">
        <v>112</v>
      </c>
      <c r="H1235" t="s">
        <v>409</v>
      </c>
      <c r="I1235" t="s">
        <v>425</v>
      </c>
      <c r="J1235">
        <v>42</v>
      </c>
      <c r="K1235" t="s">
        <v>271</v>
      </c>
      <c r="L1235" t="s">
        <v>63</v>
      </c>
      <c r="M1235">
        <v>2</v>
      </c>
      <c r="N1235" t="s">
        <v>954</v>
      </c>
      <c r="O1235" t="s">
        <v>112</v>
      </c>
      <c r="P1235" t="s">
        <v>380</v>
      </c>
      <c r="Q1235" t="s">
        <v>954</v>
      </c>
      <c r="R1235" t="s">
        <v>112</v>
      </c>
      <c r="S1235" t="s">
        <v>380</v>
      </c>
    </row>
    <row r="1236" spans="1:19" x14ac:dyDescent="0.3">
      <c r="A1236" t="s">
        <v>1302</v>
      </c>
      <c r="B1236">
        <v>70</v>
      </c>
      <c r="C1236">
        <v>101</v>
      </c>
      <c r="D1236">
        <v>99031</v>
      </c>
      <c r="E1236" t="s">
        <v>1303</v>
      </c>
      <c r="F1236" t="s">
        <v>1304</v>
      </c>
      <c r="G1236" t="s">
        <v>112</v>
      </c>
      <c r="H1236" t="s">
        <v>409</v>
      </c>
      <c r="I1236" t="s">
        <v>423</v>
      </c>
      <c r="J1236">
        <v>288</v>
      </c>
      <c r="K1236" t="s">
        <v>221</v>
      </c>
      <c r="L1236" t="s">
        <v>222</v>
      </c>
      <c r="M1236">
        <v>0.25</v>
      </c>
      <c r="N1236" t="s">
        <v>954</v>
      </c>
      <c r="O1236" t="s">
        <v>112</v>
      </c>
      <c r="P1236" t="s">
        <v>380</v>
      </c>
      <c r="Q1236" t="s">
        <v>954</v>
      </c>
      <c r="R1236" t="s">
        <v>112</v>
      </c>
      <c r="S1236" t="s">
        <v>380</v>
      </c>
    </row>
    <row r="1237" spans="1:19" x14ac:dyDescent="0.3">
      <c r="A1237" t="s">
        <v>1302</v>
      </c>
      <c r="B1237">
        <v>70</v>
      </c>
      <c r="C1237">
        <v>101</v>
      </c>
      <c r="D1237">
        <v>99031</v>
      </c>
      <c r="E1237" t="s">
        <v>1303</v>
      </c>
      <c r="F1237" t="s">
        <v>1304</v>
      </c>
      <c r="G1237" t="s">
        <v>112</v>
      </c>
      <c r="H1237" t="s">
        <v>409</v>
      </c>
      <c r="I1237" t="s">
        <v>423</v>
      </c>
      <c r="J1237">
        <v>287</v>
      </c>
      <c r="K1237" t="s">
        <v>223</v>
      </c>
      <c r="L1237" t="s">
        <v>224</v>
      </c>
      <c r="M1237">
        <v>0.25</v>
      </c>
      <c r="N1237" t="s">
        <v>954</v>
      </c>
      <c r="O1237" t="s">
        <v>112</v>
      </c>
      <c r="P1237" t="s">
        <v>380</v>
      </c>
      <c r="Q1237" t="s">
        <v>954</v>
      </c>
      <c r="R1237" t="s">
        <v>112</v>
      </c>
      <c r="S1237" t="s">
        <v>380</v>
      </c>
    </row>
    <row r="1238" spans="1:19" x14ac:dyDescent="0.3">
      <c r="A1238" t="s">
        <v>1302</v>
      </c>
      <c r="B1238">
        <v>70</v>
      </c>
      <c r="C1238">
        <v>101</v>
      </c>
      <c r="D1238">
        <v>99031</v>
      </c>
      <c r="E1238" t="s">
        <v>1303</v>
      </c>
      <c r="F1238" t="s">
        <v>1304</v>
      </c>
      <c r="G1238" t="s">
        <v>112</v>
      </c>
      <c r="H1238" t="s">
        <v>409</v>
      </c>
      <c r="I1238" t="s">
        <v>423</v>
      </c>
      <c r="J1238">
        <v>287</v>
      </c>
      <c r="K1238" t="s">
        <v>285</v>
      </c>
      <c r="L1238" t="s">
        <v>286</v>
      </c>
      <c r="M1238">
        <v>0</v>
      </c>
      <c r="N1238" t="s">
        <v>954</v>
      </c>
      <c r="O1238" t="s">
        <v>112</v>
      </c>
      <c r="P1238" t="s">
        <v>380</v>
      </c>
      <c r="Q1238" t="s">
        <v>954</v>
      </c>
      <c r="R1238" t="s">
        <v>112</v>
      </c>
      <c r="S1238" t="s">
        <v>380</v>
      </c>
    </row>
    <row r="1239" spans="1:19" x14ac:dyDescent="0.3">
      <c r="A1239" t="s">
        <v>1302</v>
      </c>
      <c r="B1239">
        <v>70</v>
      </c>
      <c r="C1239">
        <v>101</v>
      </c>
      <c r="D1239">
        <v>99031</v>
      </c>
      <c r="E1239" t="s">
        <v>1303</v>
      </c>
      <c r="F1239" t="s">
        <v>1304</v>
      </c>
      <c r="G1239" t="s">
        <v>112</v>
      </c>
      <c r="H1239" t="s">
        <v>409</v>
      </c>
      <c r="I1239" t="s">
        <v>423</v>
      </c>
      <c r="J1239">
        <v>286</v>
      </c>
      <c r="K1239" t="s">
        <v>226</v>
      </c>
      <c r="L1239" t="s">
        <v>69</v>
      </c>
      <c r="M1239">
        <v>0.25</v>
      </c>
      <c r="N1239" t="s">
        <v>954</v>
      </c>
      <c r="O1239" t="s">
        <v>112</v>
      </c>
      <c r="P1239" t="s">
        <v>380</v>
      </c>
      <c r="Q1239" t="s">
        <v>954</v>
      </c>
      <c r="R1239" t="s">
        <v>112</v>
      </c>
      <c r="S1239" t="s">
        <v>380</v>
      </c>
    </row>
    <row r="1240" spans="1:19" x14ac:dyDescent="0.3">
      <c r="A1240" t="s">
        <v>1302</v>
      </c>
      <c r="B1240">
        <v>70</v>
      </c>
      <c r="C1240">
        <v>101</v>
      </c>
      <c r="D1240">
        <v>99031</v>
      </c>
      <c r="E1240" t="s">
        <v>1303</v>
      </c>
      <c r="F1240" t="s">
        <v>1304</v>
      </c>
      <c r="G1240" t="s">
        <v>112</v>
      </c>
      <c r="H1240" t="s">
        <v>427</v>
      </c>
      <c r="I1240" t="s">
        <v>423</v>
      </c>
      <c r="J1240">
        <v>86</v>
      </c>
      <c r="K1240" t="s">
        <v>228</v>
      </c>
      <c r="L1240" t="s">
        <v>202</v>
      </c>
      <c r="M1240">
        <v>0.5</v>
      </c>
      <c r="N1240" t="s">
        <v>954</v>
      </c>
      <c r="O1240" t="s">
        <v>112</v>
      </c>
      <c r="P1240" t="s">
        <v>380</v>
      </c>
      <c r="Q1240" t="s">
        <v>954</v>
      </c>
      <c r="R1240" t="s">
        <v>112</v>
      </c>
      <c r="S1240" t="s">
        <v>380</v>
      </c>
    </row>
    <row r="1241" spans="1:19" x14ac:dyDescent="0.3">
      <c r="A1241" t="s">
        <v>1302</v>
      </c>
      <c r="B1241">
        <v>70</v>
      </c>
      <c r="C1241">
        <v>101</v>
      </c>
      <c r="D1241">
        <v>99031</v>
      </c>
      <c r="E1241" t="s">
        <v>1303</v>
      </c>
      <c r="F1241" t="s">
        <v>1304</v>
      </c>
      <c r="G1241" t="s">
        <v>112</v>
      </c>
      <c r="H1241" t="s">
        <v>427</v>
      </c>
      <c r="I1241" t="s">
        <v>423</v>
      </c>
      <c r="J1241">
        <v>86</v>
      </c>
      <c r="K1241" t="s">
        <v>257</v>
      </c>
      <c r="L1241" t="s">
        <v>203</v>
      </c>
      <c r="M1241">
        <v>0.5</v>
      </c>
      <c r="N1241" t="s">
        <v>954</v>
      </c>
      <c r="O1241" t="s">
        <v>112</v>
      </c>
      <c r="P1241" t="s">
        <v>380</v>
      </c>
      <c r="Q1241" t="s">
        <v>954</v>
      </c>
      <c r="R1241" t="s">
        <v>112</v>
      </c>
      <c r="S1241" t="s">
        <v>380</v>
      </c>
    </row>
    <row r="1242" spans="1:19" x14ac:dyDescent="0.3">
      <c r="A1242" t="s">
        <v>1302</v>
      </c>
      <c r="B1242">
        <v>70</v>
      </c>
      <c r="C1242">
        <v>101</v>
      </c>
      <c r="D1242">
        <v>99031</v>
      </c>
      <c r="E1242" t="s">
        <v>1303</v>
      </c>
      <c r="F1242" t="s">
        <v>1304</v>
      </c>
      <c r="G1242" t="s">
        <v>112</v>
      </c>
      <c r="H1242" t="s">
        <v>409</v>
      </c>
      <c r="I1242" t="s">
        <v>423</v>
      </c>
      <c r="J1242">
        <v>98</v>
      </c>
      <c r="K1242" t="s">
        <v>501</v>
      </c>
      <c r="L1242" t="s">
        <v>502</v>
      </c>
      <c r="M1242">
        <v>0</v>
      </c>
      <c r="N1242" t="s">
        <v>954</v>
      </c>
      <c r="O1242" t="s">
        <v>112</v>
      </c>
      <c r="P1242" t="s">
        <v>380</v>
      </c>
      <c r="Q1242" t="s">
        <v>954</v>
      </c>
      <c r="R1242" t="s">
        <v>112</v>
      </c>
      <c r="S1242" t="s">
        <v>380</v>
      </c>
    </row>
    <row r="1243" spans="1:19" x14ac:dyDescent="0.3">
      <c r="A1243" t="s">
        <v>1302</v>
      </c>
      <c r="B1243">
        <v>70</v>
      </c>
      <c r="C1243">
        <v>101</v>
      </c>
      <c r="D1243">
        <v>99031</v>
      </c>
      <c r="E1243" t="s">
        <v>1303</v>
      </c>
      <c r="F1243" t="s">
        <v>1304</v>
      </c>
      <c r="G1243" t="s">
        <v>112</v>
      </c>
      <c r="H1243" t="s">
        <v>409</v>
      </c>
      <c r="I1243" t="s">
        <v>423</v>
      </c>
      <c r="J1243">
        <v>288</v>
      </c>
      <c r="K1243" t="s">
        <v>503</v>
      </c>
      <c r="L1243" t="s">
        <v>504</v>
      </c>
      <c r="M1243">
        <v>0</v>
      </c>
      <c r="N1243" t="s">
        <v>954</v>
      </c>
      <c r="O1243" t="s">
        <v>112</v>
      </c>
      <c r="P1243" t="s">
        <v>380</v>
      </c>
      <c r="Q1243" t="s">
        <v>954</v>
      </c>
      <c r="R1243" t="s">
        <v>112</v>
      </c>
      <c r="S1243" t="s">
        <v>380</v>
      </c>
    </row>
    <row r="1244" spans="1:19" x14ac:dyDescent="0.3">
      <c r="A1244" t="s">
        <v>1302</v>
      </c>
      <c r="B1244">
        <v>70</v>
      </c>
      <c r="C1244">
        <v>101</v>
      </c>
      <c r="D1244">
        <v>99031</v>
      </c>
      <c r="E1244" t="s">
        <v>1303</v>
      </c>
      <c r="F1244" t="s">
        <v>1304</v>
      </c>
      <c r="G1244" t="s">
        <v>112</v>
      </c>
      <c r="H1244" t="s">
        <v>409</v>
      </c>
      <c r="I1244" t="s">
        <v>423</v>
      </c>
      <c r="J1244">
        <v>98</v>
      </c>
      <c r="K1244" t="s">
        <v>274</v>
      </c>
      <c r="L1244" t="s">
        <v>160</v>
      </c>
      <c r="M1244">
        <v>0</v>
      </c>
      <c r="N1244" t="s">
        <v>954</v>
      </c>
      <c r="O1244" t="s">
        <v>112</v>
      </c>
      <c r="P1244" t="s">
        <v>380</v>
      </c>
      <c r="Q1244" t="s">
        <v>954</v>
      </c>
      <c r="R1244" t="s">
        <v>112</v>
      </c>
      <c r="S1244" t="s">
        <v>380</v>
      </c>
    </row>
    <row r="1245" spans="1:19" x14ac:dyDescent="0.3">
      <c r="A1245" t="s">
        <v>1302</v>
      </c>
      <c r="B1245">
        <v>70</v>
      </c>
      <c r="C1245">
        <v>101</v>
      </c>
      <c r="D1245">
        <v>99031</v>
      </c>
      <c r="E1245" t="s">
        <v>1303</v>
      </c>
      <c r="F1245" t="s">
        <v>1304</v>
      </c>
      <c r="G1245" t="s">
        <v>112</v>
      </c>
      <c r="H1245" t="s">
        <v>409</v>
      </c>
      <c r="I1245" t="s">
        <v>423</v>
      </c>
      <c r="J1245">
        <v>98</v>
      </c>
      <c r="K1245" t="s">
        <v>311</v>
      </c>
      <c r="L1245" t="s">
        <v>191</v>
      </c>
      <c r="M1245">
        <v>0</v>
      </c>
      <c r="N1245" t="s">
        <v>954</v>
      </c>
      <c r="O1245" t="s">
        <v>112</v>
      </c>
      <c r="P1245" t="s">
        <v>380</v>
      </c>
      <c r="Q1245" t="s">
        <v>954</v>
      </c>
      <c r="R1245" t="s">
        <v>112</v>
      </c>
      <c r="S1245" t="s">
        <v>380</v>
      </c>
    </row>
    <row r="1246" spans="1:19" x14ac:dyDescent="0.3">
      <c r="A1246" t="s">
        <v>1302</v>
      </c>
      <c r="B1246">
        <v>70</v>
      </c>
      <c r="C1246">
        <v>101</v>
      </c>
      <c r="D1246">
        <v>99031</v>
      </c>
      <c r="E1246" t="s">
        <v>1303</v>
      </c>
      <c r="F1246" t="s">
        <v>1304</v>
      </c>
      <c r="G1246" t="s">
        <v>112</v>
      </c>
      <c r="H1246" t="s">
        <v>409</v>
      </c>
      <c r="I1246" t="s">
        <v>423</v>
      </c>
      <c r="J1246">
        <v>83</v>
      </c>
      <c r="K1246" t="s">
        <v>231</v>
      </c>
      <c r="L1246" t="s">
        <v>87</v>
      </c>
      <c r="M1246">
        <v>0</v>
      </c>
      <c r="N1246" t="s">
        <v>954</v>
      </c>
      <c r="O1246" t="s">
        <v>112</v>
      </c>
      <c r="P1246" t="s">
        <v>380</v>
      </c>
      <c r="Q1246" t="s">
        <v>954</v>
      </c>
      <c r="R1246" t="s">
        <v>112</v>
      </c>
      <c r="S1246" t="s">
        <v>380</v>
      </c>
    </row>
    <row r="1247" spans="1:19" x14ac:dyDescent="0.3">
      <c r="A1247" t="s">
        <v>1302</v>
      </c>
      <c r="B1247">
        <v>70</v>
      </c>
      <c r="C1247">
        <v>101</v>
      </c>
      <c r="D1247">
        <v>99031</v>
      </c>
      <c r="E1247" t="s">
        <v>1303</v>
      </c>
      <c r="F1247" t="s">
        <v>1304</v>
      </c>
      <c r="G1247" t="s">
        <v>112</v>
      </c>
      <c r="H1247" t="s">
        <v>409</v>
      </c>
      <c r="I1247" t="s">
        <v>423</v>
      </c>
      <c r="J1247">
        <v>83</v>
      </c>
      <c r="K1247" t="s">
        <v>233</v>
      </c>
      <c r="L1247" t="s">
        <v>91</v>
      </c>
      <c r="M1247">
        <v>0</v>
      </c>
      <c r="N1247" t="s">
        <v>954</v>
      </c>
      <c r="O1247" t="s">
        <v>112</v>
      </c>
      <c r="P1247" t="s">
        <v>380</v>
      </c>
      <c r="Q1247" t="s">
        <v>954</v>
      </c>
      <c r="R1247" t="s">
        <v>112</v>
      </c>
      <c r="S1247" t="s">
        <v>380</v>
      </c>
    </row>
    <row r="1248" spans="1:19" x14ac:dyDescent="0.3">
      <c r="A1248" t="s">
        <v>1302</v>
      </c>
      <c r="B1248">
        <v>70</v>
      </c>
      <c r="C1248">
        <v>101</v>
      </c>
      <c r="D1248">
        <v>99031</v>
      </c>
      <c r="E1248" t="s">
        <v>1303</v>
      </c>
      <c r="F1248" t="s">
        <v>1304</v>
      </c>
      <c r="G1248" t="s">
        <v>112</v>
      </c>
      <c r="H1248" t="s">
        <v>409</v>
      </c>
      <c r="I1248" t="s">
        <v>423</v>
      </c>
      <c r="J1248">
        <v>98</v>
      </c>
      <c r="K1248" t="s">
        <v>287</v>
      </c>
      <c r="L1248" t="s">
        <v>93</v>
      </c>
      <c r="M1248">
        <v>0</v>
      </c>
      <c r="N1248" t="s">
        <v>954</v>
      </c>
      <c r="O1248" t="s">
        <v>112</v>
      </c>
      <c r="P1248" t="s">
        <v>380</v>
      </c>
      <c r="Q1248" t="s">
        <v>954</v>
      </c>
      <c r="R1248" t="s">
        <v>112</v>
      </c>
      <c r="S1248" t="s">
        <v>380</v>
      </c>
    </row>
    <row r="1249" spans="1:19" x14ac:dyDescent="0.3">
      <c r="A1249" t="s">
        <v>1302</v>
      </c>
      <c r="B1249">
        <v>70</v>
      </c>
      <c r="C1249">
        <v>101</v>
      </c>
      <c r="D1249">
        <v>99031</v>
      </c>
      <c r="E1249" t="s">
        <v>1303</v>
      </c>
      <c r="F1249" t="s">
        <v>1304</v>
      </c>
      <c r="G1249" t="s">
        <v>112</v>
      </c>
      <c r="H1249" t="s">
        <v>409</v>
      </c>
      <c r="I1249" t="s">
        <v>423</v>
      </c>
      <c r="J1249">
        <v>83</v>
      </c>
      <c r="K1249" t="s">
        <v>235</v>
      </c>
      <c r="L1249" t="s">
        <v>205</v>
      </c>
      <c r="M1249">
        <v>0</v>
      </c>
      <c r="N1249" t="s">
        <v>954</v>
      </c>
      <c r="O1249" t="s">
        <v>112</v>
      </c>
      <c r="P1249" t="s">
        <v>380</v>
      </c>
      <c r="Q1249" t="s">
        <v>954</v>
      </c>
      <c r="R1249" t="s">
        <v>112</v>
      </c>
      <c r="S1249" t="s">
        <v>380</v>
      </c>
    </row>
    <row r="1250" spans="1:19" x14ac:dyDescent="0.3">
      <c r="A1250" t="s">
        <v>1302</v>
      </c>
      <c r="B1250">
        <v>70</v>
      </c>
      <c r="C1250">
        <v>101</v>
      </c>
      <c r="D1250">
        <v>99031</v>
      </c>
      <c r="E1250" t="s">
        <v>1303</v>
      </c>
      <c r="F1250" t="s">
        <v>1304</v>
      </c>
      <c r="G1250" t="s">
        <v>112</v>
      </c>
      <c r="H1250" t="s">
        <v>420</v>
      </c>
      <c r="I1250" t="s">
        <v>445</v>
      </c>
      <c r="J1250">
        <v>199</v>
      </c>
      <c r="K1250" t="s">
        <v>674</v>
      </c>
      <c r="L1250" t="s">
        <v>675</v>
      </c>
      <c r="M1250">
        <v>0</v>
      </c>
      <c r="N1250" t="s">
        <v>954</v>
      </c>
      <c r="O1250" t="s">
        <v>112</v>
      </c>
      <c r="P1250" t="s">
        <v>380</v>
      </c>
      <c r="Q1250" t="s">
        <v>954</v>
      </c>
      <c r="R1250" t="s">
        <v>112</v>
      </c>
      <c r="S1250" t="s">
        <v>380</v>
      </c>
    </row>
    <row r="1251" spans="1:19" x14ac:dyDescent="0.3">
      <c r="A1251" t="s">
        <v>1305</v>
      </c>
      <c r="B1251">
        <v>70</v>
      </c>
      <c r="C1251">
        <v>101</v>
      </c>
      <c r="D1251">
        <v>99047</v>
      </c>
      <c r="E1251" t="s">
        <v>408</v>
      </c>
      <c r="F1251" t="s">
        <v>1306</v>
      </c>
      <c r="G1251" t="s">
        <v>112</v>
      </c>
      <c r="H1251" t="s">
        <v>417</v>
      </c>
      <c r="I1251" t="s">
        <v>423</v>
      </c>
      <c r="J1251">
        <v>292</v>
      </c>
      <c r="K1251" t="s">
        <v>693</v>
      </c>
      <c r="L1251" t="s">
        <v>694</v>
      </c>
      <c r="M1251">
        <v>0</v>
      </c>
      <c r="N1251" t="s">
        <v>954</v>
      </c>
      <c r="O1251" t="s">
        <v>112</v>
      </c>
      <c r="P1251" t="s">
        <v>418</v>
      </c>
      <c r="Q1251" t="s">
        <v>954</v>
      </c>
      <c r="R1251" t="s">
        <v>112</v>
      </c>
      <c r="S1251" t="s">
        <v>418</v>
      </c>
    </row>
    <row r="1252" spans="1:19" x14ac:dyDescent="0.3">
      <c r="A1252" t="s">
        <v>1305</v>
      </c>
      <c r="B1252">
        <v>70</v>
      </c>
      <c r="C1252">
        <v>101</v>
      </c>
      <c r="D1252">
        <v>99047</v>
      </c>
      <c r="E1252" t="s">
        <v>408</v>
      </c>
      <c r="F1252" t="s">
        <v>1306</v>
      </c>
      <c r="G1252" t="s">
        <v>112</v>
      </c>
      <c r="H1252" t="s">
        <v>417</v>
      </c>
      <c r="I1252" t="s">
        <v>423</v>
      </c>
      <c r="J1252">
        <v>292</v>
      </c>
      <c r="K1252" t="s">
        <v>736</v>
      </c>
      <c r="L1252" t="s">
        <v>737</v>
      </c>
      <c r="M1252">
        <v>0</v>
      </c>
      <c r="N1252" t="s">
        <v>954</v>
      </c>
      <c r="O1252" t="s">
        <v>112</v>
      </c>
      <c r="P1252" t="s">
        <v>418</v>
      </c>
      <c r="Q1252" t="s">
        <v>954</v>
      </c>
      <c r="R1252" t="s">
        <v>112</v>
      </c>
      <c r="S1252" t="s">
        <v>418</v>
      </c>
    </row>
    <row r="1253" spans="1:19" x14ac:dyDescent="0.3">
      <c r="A1253" t="s">
        <v>1305</v>
      </c>
      <c r="B1253">
        <v>70</v>
      </c>
      <c r="C1253">
        <v>101</v>
      </c>
      <c r="D1253">
        <v>99047</v>
      </c>
      <c r="E1253" t="s">
        <v>408</v>
      </c>
      <c r="F1253" t="s">
        <v>1306</v>
      </c>
      <c r="G1253" t="s">
        <v>112</v>
      </c>
      <c r="H1253" t="s">
        <v>417</v>
      </c>
      <c r="I1253" t="s">
        <v>315</v>
      </c>
      <c r="J1253">
        <v>32</v>
      </c>
      <c r="K1253" t="s">
        <v>554</v>
      </c>
      <c r="L1253" t="s">
        <v>555</v>
      </c>
      <c r="M1253">
        <v>3</v>
      </c>
      <c r="N1253" t="s">
        <v>954</v>
      </c>
      <c r="O1253" t="s">
        <v>112</v>
      </c>
      <c r="P1253" t="s">
        <v>418</v>
      </c>
      <c r="Q1253" t="s">
        <v>954</v>
      </c>
      <c r="R1253" t="s">
        <v>112</v>
      </c>
      <c r="S1253" t="s">
        <v>418</v>
      </c>
    </row>
    <row r="1254" spans="1:19" x14ac:dyDescent="0.3">
      <c r="A1254" t="s">
        <v>1305</v>
      </c>
      <c r="B1254">
        <v>70</v>
      </c>
      <c r="C1254">
        <v>101</v>
      </c>
      <c r="D1254">
        <v>99047</v>
      </c>
      <c r="E1254" t="s">
        <v>408</v>
      </c>
      <c r="F1254" t="s">
        <v>1306</v>
      </c>
      <c r="G1254" t="s">
        <v>112</v>
      </c>
      <c r="H1254" t="s">
        <v>417</v>
      </c>
      <c r="I1254" t="s">
        <v>423</v>
      </c>
      <c r="J1254">
        <v>288</v>
      </c>
      <c r="K1254" t="s">
        <v>221</v>
      </c>
      <c r="L1254" t="s">
        <v>222</v>
      </c>
      <c r="M1254">
        <v>0</v>
      </c>
      <c r="N1254" t="s">
        <v>954</v>
      </c>
      <c r="O1254" t="s">
        <v>112</v>
      </c>
      <c r="P1254" t="s">
        <v>418</v>
      </c>
      <c r="Q1254" t="s">
        <v>954</v>
      </c>
      <c r="R1254" t="s">
        <v>112</v>
      </c>
      <c r="S1254" t="s">
        <v>418</v>
      </c>
    </row>
    <row r="1255" spans="1:19" x14ac:dyDescent="0.3">
      <c r="A1255" t="s">
        <v>1305</v>
      </c>
      <c r="B1255">
        <v>70</v>
      </c>
      <c r="C1255">
        <v>101</v>
      </c>
      <c r="D1255">
        <v>99047</v>
      </c>
      <c r="E1255" t="s">
        <v>408</v>
      </c>
      <c r="F1255" t="s">
        <v>1306</v>
      </c>
      <c r="G1255" t="s">
        <v>112</v>
      </c>
      <c r="H1255" t="s">
        <v>417</v>
      </c>
      <c r="I1255" t="s">
        <v>423</v>
      </c>
      <c r="J1255">
        <v>287</v>
      </c>
      <c r="K1255" t="s">
        <v>285</v>
      </c>
      <c r="L1255" t="s">
        <v>286</v>
      </c>
      <c r="M1255">
        <v>0.5</v>
      </c>
      <c r="N1255" t="s">
        <v>954</v>
      </c>
      <c r="O1255" t="s">
        <v>112</v>
      </c>
      <c r="P1255" t="s">
        <v>418</v>
      </c>
      <c r="Q1255" t="s">
        <v>954</v>
      </c>
      <c r="R1255" t="s">
        <v>112</v>
      </c>
      <c r="S1255" t="s">
        <v>418</v>
      </c>
    </row>
    <row r="1256" spans="1:19" x14ac:dyDescent="0.3">
      <c r="A1256" t="s">
        <v>1305</v>
      </c>
      <c r="B1256">
        <v>70</v>
      </c>
      <c r="C1256">
        <v>101</v>
      </c>
      <c r="D1256">
        <v>99047</v>
      </c>
      <c r="E1256" t="s">
        <v>408</v>
      </c>
      <c r="F1256" t="s">
        <v>1306</v>
      </c>
      <c r="G1256" t="s">
        <v>112</v>
      </c>
      <c r="H1256" t="s">
        <v>417</v>
      </c>
      <c r="I1256" t="s">
        <v>423</v>
      </c>
      <c r="J1256">
        <v>287</v>
      </c>
      <c r="K1256" t="s">
        <v>570</v>
      </c>
      <c r="L1256" t="s">
        <v>571</v>
      </c>
      <c r="M1256">
        <v>0</v>
      </c>
      <c r="N1256" t="s">
        <v>954</v>
      </c>
      <c r="O1256" t="s">
        <v>112</v>
      </c>
      <c r="P1256" t="s">
        <v>418</v>
      </c>
      <c r="Q1256" t="s">
        <v>954</v>
      </c>
      <c r="R1256" t="s">
        <v>112</v>
      </c>
      <c r="S1256" t="s">
        <v>418</v>
      </c>
    </row>
    <row r="1257" spans="1:19" x14ac:dyDescent="0.3">
      <c r="A1257" t="s">
        <v>1305</v>
      </c>
      <c r="B1257">
        <v>70</v>
      </c>
      <c r="C1257">
        <v>101</v>
      </c>
      <c r="D1257">
        <v>99047</v>
      </c>
      <c r="E1257" t="s">
        <v>408</v>
      </c>
      <c r="F1257" t="s">
        <v>1306</v>
      </c>
      <c r="G1257" t="s">
        <v>112</v>
      </c>
      <c r="H1257" t="s">
        <v>417</v>
      </c>
      <c r="I1257" t="s">
        <v>423</v>
      </c>
      <c r="J1257">
        <v>286</v>
      </c>
      <c r="K1257" t="s">
        <v>378</v>
      </c>
      <c r="L1257" t="s">
        <v>68</v>
      </c>
      <c r="M1257">
        <v>0</v>
      </c>
      <c r="N1257" t="s">
        <v>954</v>
      </c>
      <c r="O1257" t="s">
        <v>112</v>
      </c>
      <c r="P1257" t="s">
        <v>418</v>
      </c>
      <c r="Q1257" t="s">
        <v>954</v>
      </c>
      <c r="R1257" t="s">
        <v>112</v>
      </c>
      <c r="S1257" t="s">
        <v>418</v>
      </c>
    </row>
    <row r="1258" spans="1:19" x14ac:dyDescent="0.3">
      <c r="A1258" t="s">
        <v>1305</v>
      </c>
      <c r="B1258">
        <v>70</v>
      </c>
      <c r="C1258">
        <v>101</v>
      </c>
      <c r="D1258">
        <v>99047</v>
      </c>
      <c r="E1258" t="s">
        <v>408</v>
      </c>
      <c r="F1258" t="s">
        <v>1306</v>
      </c>
      <c r="G1258" t="s">
        <v>112</v>
      </c>
      <c r="H1258" t="s">
        <v>417</v>
      </c>
      <c r="I1258" t="s">
        <v>423</v>
      </c>
      <c r="J1258">
        <v>286</v>
      </c>
      <c r="K1258" t="s">
        <v>329</v>
      </c>
      <c r="L1258" t="s">
        <v>149</v>
      </c>
      <c r="M1258">
        <v>0</v>
      </c>
      <c r="N1258" t="s">
        <v>954</v>
      </c>
      <c r="O1258" t="s">
        <v>112</v>
      </c>
      <c r="P1258" t="s">
        <v>418</v>
      </c>
      <c r="Q1258" t="s">
        <v>954</v>
      </c>
      <c r="R1258" t="s">
        <v>112</v>
      </c>
      <c r="S1258" t="s">
        <v>418</v>
      </c>
    </row>
    <row r="1259" spans="1:19" x14ac:dyDescent="0.3">
      <c r="A1259" t="s">
        <v>1305</v>
      </c>
      <c r="B1259">
        <v>70</v>
      </c>
      <c r="C1259">
        <v>101</v>
      </c>
      <c r="D1259">
        <v>99047</v>
      </c>
      <c r="E1259" t="s">
        <v>408</v>
      </c>
      <c r="F1259" t="s">
        <v>1306</v>
      </c>
      <c r="G1259" t="s">
        <v>112</v>
      </c>
      <c r="H1259" t="s">
        <v>417</v>
      </c>
      <c r="I1259" t="s">
        <v>423</v>
      </c>
      <c r="J1259">
        <v>293</v>
      </c>
      <c r="K1259" t="s">
        <v>250</v>
      </c>
      <c r="L1259" t="s">
        <v>74</v>
      </c>
      <c r="M1259">
        <v>0</v>
      </c>
      <c r="N1259" t="s">
        <v>954</v>
      </c>
      <c r="O1259" t="s">
        <v>112</v>
      </c>
      <c r="P1259" t="s">
        <v>418</v>
      </c>
      <c r="Q1259" t="s">
        <v>954</v>
      </c>
      <c r="R1259" t="s">
        <v>112</v>
      </c>
      <c r="S1259" t="s">
        <v>418</v>
      </c>
    </row>
    <row r="1260" spans="1:19" x14ac:dyDescent="0.3">
      <c r="A1260" t="s">
        <v>1305</v>
      </c>
      <c r="B1260">
        <v>70</v>
      </c>
      <c r="C1260">
        <v>101</v>
      </c>
      <c r="D1260">
        <v>99047</v>
      </c>
      <c r="E1260" t="s">
        <v>408</v>
      </c>
      <c r="F1260" t="s">
        <v>1306</v>
      </c>
      <c r="G1260" t="s">
        <v>112</v>
      </c>
      <c r="H1260" t="s">
        <v>417</v>
      </c>
      <c r="I1260" t="s">
        <v>423</v>
      </c>
      <c r="J1260">
        <v>293</v>
      </c>
      <c r="K1260" t="s">
        <v>251</v>
      </c>
      <c r="L1260" t="s">
        <v>76</v>
      </c>
      <c r="M1260">
        <v>0</v>
      </c>
      <c r="N1260" t="s">
        <v>954</v>
      </c>
      <c r="O1260" t="s">
        <v>112</v>
      </c>
      <c r="P1260" t="s">
        <v>418</v>
      </c>
      <c r="Q1260" t="s">
        <v>954</v>
      </c>
      <c r="R1260" t="s">
        <v>112</v>
      </c>
      <c r="S1260" t="s">
        <v>418</v>
      </c>
    </row>
    <row r="1261" spans="1:19" x14ac:dyDescent="0.3">
      <c r="A1261" t="s">
        <v>1305</v>
      </c>
      <c r="B1261">
        <v>70</v>
      </c>
      <c r="C1261">
        <v>101</v>
      </c>
      <c r="D1261">
        <v>99047</v>
      </c>
      <c r="E1261" t="s">
        <v>408</v>
      </c>
      <c r="F1261" t="s">
        <v>1306</v>
      </c>
      <c r="G1261" t="s">
        <v>112</v>
      </c>
      <c r="H1261" t="s">
        <v>417</v>
      </c>
      <c r="I1261" t="s">
        <v>423</v>
      </c>
      <c r="J1261">
        <v>83</v>
      </c>
      <c r="K1261" t="s">
        <v>231</v>
      </c>
      <c r="L1261" t="s">
        <v>87</v>
      </c>
      <c r="M1261">
        <v>0</v>
      </c>
      <c r="N1261" t="s">
        <v>954</v>
      </c>
      <c r="O1261" t="s">
        <v>112</v>
      </c>
      <c r="P1261" t="s">
        <v>418</v>
      </c>
      <c r="Q1261" t="s">
        <v>954</v>
      </c>
      <c r="R1261" t="s">
        <v>112</v>
      </c>
      <c r="S1261" t="s">
        <v>418</v>
      </c>
    </row>
    <row r="1262" spans="1:19" x14ac:dyDescent="0.3">
      <c r="A1262" t="s">
        <v>1305</v>
      </c>
      <c r="B1262">
        <v>70</v>
      </c>
      <c r="C1262">
        <v>101</v>
      </c>
      <c r="D1262">
        <v>99047</v>
      </c>
      <c r="E1262" t="s">
        <v>408</v>
      </c>
      <c r="F1262" t="s">
        <v>1306</v>
      </c>
      <c r="G1262" t="s">
        <v>112</v>
      </c>
      <c r="H1262" t="s">
        <v>417</v>
      </c>
      <c r="I1262" t="s">
        <v>423</v>
      </c>
      <c r="J1262">
        <v>83</v>
      </c>
      <c r="K1262" t="s">
        <v>330</v>
      </c>
      <c r="L1262" t="s">
        <v>129</v>
      </c>
      <c r="M1262">
        <v>0</v>
      </c>
      <c r="N1262" t="s">
        <v>954</v>
      </c>
      <c r="O1262" t="s">
        <v>112</v>
      </c>
      <c r="P1262" t="s">
        <v>418</v>
      </c>
      <c r="Q1262" t="s">
        <v>954</v>
      </c>
      <c r="R1262" t="s">
        <v>112</v>
      </c>
      <c r="S1262" t="s">
        <v>418</v>
      </c>
    </row>
    <row r="1263" spans="1:19" x14ac:dyDescent="0.3">
      <c r="A1263" t="s">
        <v>1307</v>
      </c>
      <c r="B1263">
        <v>70</v>
      </c>
      <c r="C1263">
        <v>101</v>
      </c>
      <c r="D1263">
        <v>99047</v>
      </c>
      <c r="E1263" t="s">
        <v>412</v>
      </c>
      <c r="F1263" t="s">
        <v>1308</v>
      </c>
      <c r="G1263" t="s">
        <v>115</v>
      </c>
      <c r="H1263" t="s">
        <v>420</v>
      </c>
      <c r="I1263" t="s">
        <v>423</v>
      </c>
      <c r="J1263">
        <v>292</v>
      </c>
      <c r="K1263" t="s">
        <v>260</v>
      </c>
      <c r="L1263" t="s">
        <v>261</v>
      </c>
      <c r="M1263">
        <v>0</v>
      </c>
      <c r="N1263" t="s">
        <v>954</v>
      </c>
      <c r="O1263" t="s">
        <v>115</v>
      </c>
      <c r="P1263" t="s">
        <v>360</v>
      </c>
      <c r="Q1263" t="s">
        <v>954</v>
      </c>
      <c r="R1263" t="s">
        <v>115</v>
      </c>
      <c r="S1263" t="s">
        <v>360</v>
      </c>
    </row>
    <row r="1264" spans="1:19" x14ac:dyDescent="0.3">
      <c r="A1264" t="s">
        <v>1307</v>
      </c>
      <c r="B1264">
        <v>70</v>
      </c>
      <c r="C1264">
        <v>101</v>
      </c>
      <c r="D1264">
        <v>99047</v>
      </c>
      <c r="E1264" t="s">
        <v>412</v>
      </c>
      <c r="F1264" t="s">
        <v>1308</v>
      </c>
      <c r="G1264" t="s">
        <v>115</v>
      </c>
      <c r="H1264" t="s">
        <v>420</v>
      </c>
      <c r="I1264" t="s">
        <v>423</v>
      </c>
      <c r="J1264">
        <v>292</v>
      </c>
      <c r="K1264" t="s">
        <v>693</v>
      </c>
      <c r="L1264" t="s">
        <v>694</v>
      </c>
      <c r="M1264">
        <v>0</v>
      </c>
      <c r="N1264" t="s">
        <v>954</v>
      </c>
      <c r="O1264" t="s">
        <v>115</v>
      </c>
      <c r="P1264" t="s">
        <v>360</v>
      </c>
      <c r="Q1264" t="s">
        <v>954</v>
      </c>
      <c r="R1264" t="s">
        <v>115</v>
      </c>
      <c r="S1264" t="s">
        <v>360</v>
      </c>
    </row>
    <row r="1265" spans="1:19" x14ac:dyDescent="0.3">
      <c r="A1265" t="s">
        <v>1307</v>
      </c>
      <c r="B1265">
        <v>70</v>
      </c>
      <c r="C1265">
        <v>101</v>
      </c>
      <c r="D1265">
        <v>99047</v>
      </c>
      <c r="E1265" t="s">
        <v>412</v>
      </c>
      <c r="F1265" t="s">
        <v>1308</v>
      </c>
      <c r="G1265" t="s">
        <v>115</v>
      </c>
      <c r="H1265" t="s">
        <v>420</v>
      </c>
      <c r="I1265" t="s">
        <v>315</v>
      </c>
      <c r="J1265">
        <v>32</v>
      </c>
      <c r="K1265" t="s">
        <v>537</v>
      </c>
      <c r="L1265" t="s">
        <v>538</v>
      </c>
      <c r="M1265">
        <v>0.5</v>
      </c>
      <c r="N1265" t="s">
        <v>954</v>
      </c>
      <c r="O1265" t="s">
        <v>115</v>
      </c>
      <c r="P1265" t="s">
        <v>360</v>
      </c>
      <c r="Q1265" t="s">
        <v>954</v>
      </c>
      <c r="R1265" t="s">
        <v>115</v>
      </c>
      <c r="S1265" t="s">
        <v>360</v>
      </c>
    </row>
    <row r="1266" spans="1:19" x14ac:dyDescent="0.3">
      <c r="A1266" t="s">
        <v>1307</v>
      </c>
      <c r="B1266">
        <v>70</v>
      </c>
      <c r="C1266">
        <v>101</v>
      </c>
      <c r="D1266">
        <v>99047</v>
      </c>
      <c r="E1266" t="s">
        <v>412</v>
      </c>
      <c r="F1266" t="s">
        <v>1308</v>
      </c>
      <c r="G1266" t="s">
        <v>115</v>
      </c>
      <c r="H1266" t="s">
        <v>420</v>
      </c>
      <c r="I1266" t="s">
        <v>315</v>
      </c>
      <c r="J1266">
        <v>33</v>
      </c>
      <c r="K1266" t="s">
        <v>545</v>
      </c>
      <c r="L1266" t="s">
        <v>546</v>
      </c>
      <c r="M1266">
        <v>1.5</v>
      </c>
      <c r="N1266" t="s">
        <v>954</v>
      </c>
      <c r="O1266" t="s">
        <v>115</v>
      </c>
      <c r="P1266" t="s">
        <v>360</v>
      </c>
      <c r="Q1266" t="s">
        <v>954</v>
      </c>
      <c r="R1266" t="s">
        <v>115</v>
      </c>
      <c r="S1266" t="s">
        <v>360</v>
      </c>
    </row>
    <row r="1267" spans="1:19" x14ac:dyDescent="0.3">
      <c r="A1267" t="s">
        <v>1307</v>
      </c>
      <c r="B1267">
        <v>70</v>
      </c>
      <c r="C1267">
        <v>101</v>
      </c>
      <c r="D1267">
        <v>99047</v>
      </c>
      <c r="E1267" t="s">
        <v>412</v>
      </c>
      <c r="F1267" t="s">
        <v>1308</v>
      </c>
      <c r="G1267" t="s">
        <v>115</v>
      </c>
      <c r="H1267" t="s">
        <v>420</v>
      </c>
      <c r="I1267" t="s">
        <v>315</v>
      </c>
      <c r="J1267">
        <v>35</v>
      </c>
      <c r="K1267" t="s">
        <v>592</v>
      </c>
      <c r="L1267" t="s">
        <v>593</v>
      </c>
      <c r="M1267">
        <v>1</v>
      </c>
      <c r="N1267" t="s">
        <v>954</v>
      </c>
      <c r="O1267" t="s">
        <v>115</v>
      </c>
      <c r="P1267" t="s">
        <v>360</v>
      </c>
      <c r="Q1267" t="s">
        <v>954</v>
      </c>
      <c r="R1267" t="s">
        <v>115</v>
      </c>
      <c r="S1267" t="s">
        <v>360</v>
      </c>
    </row>
    <row r="1268" spans="1:19" x14ac:dyDescent="0.3">
      <c r="A1268" t="s">
        <v>1307</v>
      </c>
      <c r="B1268">
        <v>70</v>
      </c>
      <c r="C1268">
        <v>101</v>
      </c>
      <c r="D1268">
        <v>99047</v>
      </c>
      <c r="E1268" t="s">
        <v>412</v>
      </c>
      <c r="F1268" t="s">
        <v>1308</v>
      </c>
      <c r="G1268" t="s">
        <v>115</v>
      </c>
      <c r="H1268" t="s">
        <v>420</v>
      </c>
      <c r="I1268" t="s">
        <v>423</v>
      </c>
      <c r="J1268">
        <v>288</v>
      </c>
      <c r="K1268" t="s">
        <v>221</v>
      </c>
      <c r="L1268" t="s">
        <v>222</v>
      </c>
      <c r="M1268">
        <v>0</v>
      </c>
      <c r="N1268" t="s">
        <v>954</v>
      </c>
      <c r="O1268" t="s">
        <v>115</v>
      </c>
      <c r="P1268" t="s">
        <v>360</v>
      </c>
      <c r="Q1268" t="s">
        <v>954</v>
      </c>
      <c r="R1268" t="s">
        <v>115</v>
      </c>
      <c r="S1268" t="s">
        <v>360</v>
      </c>
    </row>
    <row r="1269" spans="1:19" x14ac:dyDescent="0.3">
      <c r="A1269" t="s">
        <v>1307</v>
      </c>
      <c r="B1269">
        <v>70</v>
      </c>
      <c r="C1269">
        <v>101</v>
      </c>
      <c r="D1269">
        <v>99047</v>
      </c>
      <c r="E1269" t="s">
        <v>412</v>
      </c>
      <c r="F1269" t="s">
        <v>1308</v>
      </c>
      <c r="G1269" t="s">
        <v>115</v>
      </c>
      <c r="H1269" t="s">
        <v>420</v>
      </c>
      <c r="I1269" t="s">
        <v>423</v>
      </c>
      <c r="J1269">
        <v>287</v>
      </c>
      <c r="K1269" t="s">
        <v>363</v>
      </c>
      <c r="L1269" t="s">
        <v>364</v>
      </c>
      <c r="M1269">
        <v>0</v>
      </c>
      <c r="N1269" t="s">
        <v>954</v>
      </c>
      <c r="O1269" t="s">
        <v>115</v>
      </c>
      <c r="P1269" t="s">
        <v>360</v>
      </c>
      <c r="Q1269" t="s">
        <v>954</v>
      </c>
      <c r="R1269" t="s">
        <v>115</v>
      </c>
      <c r="S1269" t="s">
        <v>360</v>
      </c>
    </row>
    <row r="1270" spans="1:19" x14ac:dyDescent="0.3">
      <c r="A1270" t="s">
        <v>1307</v>
      </c>
      <c r="B1270">
        <v>70</v>
      </c>
      <c r="C1270">
        <v>101</v>
      </c>
      <c r="D1270">
        <v>99047</v>
      </c>
      <c r="E1270" t="s">
        <v>412</v>
      </c>
      <c r="F1270" t="s">
        <v>1308</v>
      </c>
      <c r="G1270" t="s">
        <v>115</v>
      </c>
      <c r="H1270" t="s">
        <v>420</v>
      </c>
      <c r="I1270" t="s">
        <v>423</v>
      </c>
      <c r="J1270">
        <v>287</v>
      </c>
      <c r="K1270" t="s">
        <v>285</v>
      </c>
      <c r="L1270" t="s">
        <v>286</v>
      </c>
      <c r="M1270">
        <v>0.25</v>
      </c>
      <c r="N1270" t="s">
        <v>954</v>
      </c>
      <c r="O1270" t="s">
        <v>115</v>
      </c>
      <c r="P1270" t="s">
        <v>360</v>
      </c>
      <c r="Q1270" t="s">
        <v>954</v>
      </c>
      <c r="R1270" t="s">
        <v>115</v>
      </c>
      <c r="S1270" t="s">
        <v>360</v>
      </c>
    </row>
    <row r="1271" spans="1:19" x14ac:dyDescent="0.3">
      <c r="A1271" t="s">
        <v>1307</v>
      </c>
      <c r="B1271">
        <v>70</v>
      </c>
      <c r="C1271">
        <v>101</v>
      </c>
      <c r="D1271">
        <v>99047</v>
      </c>
      <c r="E1271" t="s">
        <v>412</v>
      </c>
      <c r="F1271" t="s">
        <v>1308</v>
      </c>
      <c r="G1271" t="s">
        <v>115</v>
      </c>
      <c r="H1271" t="s">
        <v>420</v>
      </c>
      <c r="I1271" t="s">
        <v>423</v>
      </c>
      <c r="J1271">
        <v>287</v>
      </c>
      <c r="K1271" t="s">
        <v>570</v>
      </c>
      <c r="L1271" t="s">
        <v>571</v>
      </c>
      <c r="M1271">
        <v>0</v>
      </c>
      <c r="N1271" t="s">
        <v>954</v>
      </c>
      <c r="O1271" t="s">
        <v>115</v>
      </c>
      <c r="P1271" t="s">
        <v>360</v>
      </c>
      <c r="Q1271" t="s">
        <v>954</v>
      </c>
      <c r="R1271" t="s">
        <v>115</v>
      </c>
      <c r="S1271" t="s">
        <v>360</v>
      </c>
    </row>
    <row r="1272" spans="1:19" x14ac:dyDescent="0.3">
      <c r="A1272" t="s">
        <v>1307</v>
      </c>
      <c r="B1272">
        <v>70</v>
      </c>
      <c r="C1272">
        <v>101</v>
      </c>
      <c r="D1272">
        <v>99047</v>
      </c>
      <c r="E1272" t="s">
        <v>412</v>
      </c>
      <c r="F1272" t="s">
        <v>1308</v>
      </c>
      <c r="G1272" t="s">
        <v>115</v>
      </c>
      <c r="H1272" t="s">
        <v>420</v>
      </c>
      <c r="I1272" t="s">
        <v>423</v>
      </c>
      <c r="J1272">
        <v>286</v>
      </c>
      <c r="K1272" t="s">
        <v>378</v>
      </c>
      <c r="L1272" t="s">
        <v>68</v>
      </c>
      <c r="M1272">
        <v>0</v>
      </c>
      <c r="N1272" t="s">
        <v>954</v>
      </c>
      <c r="O1272" t="s">
        <v>115</v>
      </c>
      <c r="P1272" t="s">
        <v>360</v>
      </c>
      <c r="Q1272" t="s">
        <v>954</v>
      </c>
      <c r="R1272" t="s">
        <v>115</v>
      </c>
      <c r="S1272" t="s">
        <v>360</v>
      </c>
    </row>
    <row r="1273" spans="1:19" x14ac:dyDescent="0.3">
      <c r="A1273" t="s">
        <v>1307</v>
      </c>
      <c r="B1273">
        <v>70</v>
      </c>
      <c r="C1273">
        <v>101</v>
      </c>
      <c r="D1273">
        <v>99047</v>
      </c>
      <c r="E1273" t="s">
        <v>412</v>
      </c>
      <c r="F1273" t="s">
        <v>1308</v>
      </c>
      <c r="G1273" t="s">
        <v>115</v>
      </c>
      <c r="H1273" t="s">
        <v>420</v>
      </c>
      <c r="I1273" t="s">
        <v>423</v>
      </c>
      <c r="J1273">
        <v>286</v>
      </c>
      <c r="K1273" t="s">
        <v>226</v>
      </c>
      <c r="L1273" t="s">
        <v>69</v>
      </c>
      <c r="M1273">
        <v>0</v>
      </c>
      <c r="N1273" t="s">
        <v>954</v>
      </c>
      <c r="O1273" t="s">
        <v>115</v>
      </c>
      <c r="P1273" t="s">
        <v>360</v>
      </c>
      <c r="Q1273" t="s">
        <v>954</v>
      </c>
      <c r="R1273" t="s">
        <v>115</v>
      </c>
      <c r="S1273" t="s">
        <v>360</v>
      </c>
    </row>
    <row r="1274" spans="1:19" x14ac:dyDescent="0.3">
      <c r="A1274" t="s">
        <v>1307</v>
      </c>
      <c r="B1274">
        <v>70</v>
      </c>
      <c r="C1274">
        <v>101</v>
      </c>
      <c r="D1274">
        <v>99047</v>
      </c>
      <c r="E1274" t="s">
        <v>412</v>
      </c>
      <c r="F1274" t="s">
        <v>1308</v>
      </c>
      <c r="G1274" t="s">
        <v>115</v>
      </c>
      <c r="H1274" t="s">
        <v>420</v>
      </c>
      <c r="I1274" t="s">
        <v>423</v>
      </c>
      <c r="J1274">
        <v>286</v>
      </c>
      <c r="K1274" t="s">
        <v>329</v>
      </c>
      <c r="L1274" t="s">
        <v>149</v>
      </c>
      <c r="M1274">
        <v>0</v>
      </c>
      <c r="N1274" t="s">
        <v>954</v>
      </c>
      <c r="O1274" t="s">
        <v>115</v>
      </c>
      <c r="P1274" t="s">
        <v>360</v>
      </c>
      <c r="Q1274" t="s">
        <v>954</v>
      </c>
      <c r="R1274" t="s">
        <v>115</v>
      </c>
      <c r="S1274" t="s">
        <v>360</v>
      </c>
    </row>
    <row r="1275" spans="1:19" x14ac:dyDescent="0.3">
      <c r="A1275" t="s">
        <v>1307</v>
      </c>
      <c r="B1275">
        <v>70</v>
      </c>
      <c r="C1275">
        <v>101</v>
      </c>
      <c r="D1275">
        <v>99047</v>
      </c>
      <c r="E1275" t="s">
        <v>412</v>
      </c>
      <c r="F1275" t="s">
        <v>1308</v>
      </c>
      <c r="G1275" t="s">
        <v>115</v>
      </c>
      <c r="H1275" t="s">
        <v>420</v>
      </c>
      <c r="I1275" t="s">
        <v>423</v>
      </c>
      <c r="J1275">
        <v>293</v>
      </c>
      <c r="K1275" t="s">
        <v>250</v>
      </c>
      <c r="L1275" t="s">
        <v>74</v>
      </c>
      <c r="M1275">
        <v>0</v>
      </c>
      <c r="N1275" t="s">
        <v>954</v>
      </c>
      <c r="O1275" t="s">
        <v>115</v>
      </c>
      <c r="P1275" t="s">
        <v>360</v>
      </c>
      <c r="Q1275" t="s">
        <v>954</v>
      </c>
      <c r="R1275" t="s">
        <v>115</v>
      </c>
      <c r="S1275" t="s">
        <v>360</v>
      </c>
    </row>
    <row r="1276" spans="1:19" x14ac:dyDescent="0.3">
      <c r="A1276" t="s">
        <v>1307</v>
      </c>
      <c r="B1276">
        <v>70</v>
      </c>
      <c r="C1276">
        <v>101</v>
      </c>
      <c r="D1276">
        <v>99047</v>
      </c>
      <c r="E1276" t="s">
        <v>412</v>
      </c>
      <c r="F1276" t="s">
        <v>1308</v>
      </c>
      <c r="G1276" t="s">
        <v>115</v>
      </c>
      <c r="H1276" t="s">
        <v>420</v>
      </c>
      <c r="I1276" t="s">
        <v>423</v>
      </c>
      <c r="J1276">
        <v>293</v>
      </c>
      <c r="K1276" t="s">
        <v>251</v>
      </c>
      <c r="L1276" t="s">
        <v>76</v>
      </c>
      <c r="M1276">
        <v>0</v>
      </c>
      <c r="N1276" t="s">
        <v>954</v>
      </c>
      <c r="O1276" t="s">
        <v>115</v>
      </c>
      <c r="P1276" t="s">
        <v>360</v>
      </c>
      <c r="Q1276" t="s">
        <v>954</v>
      </c>
      <c r="R1276" t="s">
        <v>115</v>
      </c>
      <c r="S1276" t="s">
        <v>360</v>
      </c>
    </row>
    <row r="1277" spans="1:19" x14ac:dyDescent="0.3">
      <c r="A1277" t="s">
        <v>1307</v>
      </c>
      <c r="B1277">
        <v>70</v>
      </c>
      <c r="C1277">
        <v>101</v>
      </c>
      <c r="D1277">
        <v>99047</v>
      </c>
      <c r="E1277" t="s">
        <v>412</v>
      </c>
      <c r="F1277" t="s">
        <v>1308</v>
      </c>
      <c r="G1277" t="s">
        <v>115</v>
      </c>
      <c r="H1277" t="s">
        <v>420</v>
      </c>
      <c r="I1277" t="s">
        <v>423</v>
      </c>
      <c r="J1277">
        <v>293</v>
      </c>
      <c r="K1277" t="s">
        <v>252</v>
      </c>
      <c r="L1277" t="s">
        <v>78</v>
      </c>
      <c r="M1277">
        <v>0</v>
      </c>
      <c r="N1277" t="s">
        <v>954</v>
      </c>
      <c r="O1277" t="s">
        <v>115</v>
      </c>
      <c r="P1277" t="s">
        <v>360</v>
      </c>
      <c r="Q1277" t="s">
        <v>954</v>
      </c>
      <c r="R1277" t="s">
        <v>115</v>
      </c>
      <c r="S1277" t="s">
        <v>360</v>
      </c>
    </row>
    <row r="1278" spans="1:19" x14ac:dyDescent="0.3">
      <c r="A1278" t="s">
        <v>1307</v>
      </c>
      <c r="B1278">
        <v>70</v>
      </c>
      <c r="C1278">
        <v>101</v>
      </c>
      <c r="D1278">
        <v>99047</v>
      </c>
      <c r="E1278" t="s">
        <v>412</v>
      </c>
      <c r="F1278" t="s">
        <v>1308</v>
      </c>
      <c r="G1278" t="s">
        <v>115</v>
      </c>
      <c r="H1278" t="s">
        <v>420</v>
      </c>
      <c r="I1278" t="s">
        <v>423</v>
      </c>
      <c r="J1278">
        <v>83</v>
      </c>
      <c r="K1278" t="s">
        <v>231</v>
      </c>
      <c r="L1278" t="s">
        <v>87</v>
      </c>
      <c r="M1278">
        <v>0</v>
      </c>
      <c r="N1278" t="s">
        <v>954</v>
      </c>
      <c r="O1278" t="s">
        <v>115</v>
      </c>
      <c r="P1278" t="s">
        <v>360</v>
      </c>
      <c r="Q1278" t="s">
        <v>954</v>
      </c>
      <c r="R1278" t="s">
        <v>115</v>
      </c>
      <c r="S1278" t="s">
        <v>360</v>
      </c>
    </row>
    <row r="1279" spans="1:19" x14ac:dyDescent="0.3">
      <c r="A1279" t="s">
        <v>1307</v>
      </c>
      <c r="B1279">
        <v>70</v>
      </c>
      <c r="C1279">
        <v>101</v>
      </c>
      <c r="D1279">
        <v>99047</v>
      </c>
      <c r="E1279" t="s">
        <v>412</v>
      </c>
      <c r="F1279" t="s">
        <v>1308</v>
      </c>
      <c r="G1279" t="s">
        <v>115</v>
      </c>
      <c r="H1279" t="s">
        <v>420</v>
      </c>
      <c r="I1279" t="s">
        <v>423</v>
      </c>
      <c r="J1279">
        <v>83</v>
      </c>
      <c r="K1279" t="s">
        <v>330</v>
      </c>
      <c r="L1279" t="s">
        <v>129</v>
      </c>
      <c r="M1279">
        <v>0</v>
      </c>
      <c r="N1279" t="s">
        <v>954</v>
      </c>
      <c r="O1279" t="s">
        <v>115</v>
      </c>
      <c r="P1279" t="s">
        <v>360</v>
      </c>
      <c r="Q1279" t="s">
        <v>954</v>
      </c>
      <c r="R1279" t="s">
        <v>115</v>
      </c>
      <c r="S1279" t="s">
        <v>360</v>
      </c>
    </row>
    <row r="1280" spans="1:19" x14ac:dyDescent="0.3">
      <c r="A1280" t="s">
        <v>1307</v>
      </c>
      <c r="B1280">
        <v>70</v>
      </c>
      <c r="C1280">
        <v>101</v>
      </c>
      <c r="D1280">
        <v>99047</v>
      </c>
      <c r="E1280" t="s">
        <v>412</v>
      </c>
      <c r="F1280" t="s">
        <v>1308</v>
      </c>
      <c r="G1280" t="s">
        <v>115</v>
      </c>
      <c r="H1280" t="s">
        <v>433</v>
      </c>
      <c r="I1280" t="s">
        <v>424</v>
      </c>
      <c r="J1280">
        <v>39</v>
      </c>
      <c r="K1280" t="s">
        <v>887</v>
      </c>
      <c r="L1280" t="s">
        <v>148</v>
      </c>
      <c r="M1280">
        <v>0.25</v>
      </c>
      <c r="N1280" t="s">
        <v>954</v>
      </c>
      <c r="O1280" t="s">
        <v>115</v>
      </c>
      <c r="P1280" t="s">
        <v>360</v>
      </c>
      <c r="Q1280" t="s">
        <v>954</v>
      </c>
      <c r="R1280" t="s">
        <v>115</v>
      </c>
      <c r="S1280" t="s">
        <v>360</v>
      </c>
    </row>
    <row r="1281" spans="1:19" x14ac:dyDescent="0.3">
      <c r="A1281" t="s">
        <v>1309</v>
      </c>
      <c r="B1281">
        <v>70</v>
      </c>
      <c r="C1281">
        <v>101</v>
      </c>
      <c r="D1281">
        <v>99047</v>
      </c>
      <c r="E1281" t="s">
        <v>413</v>
      </c>
      <c r="F1281" t="s">
        <v>1310</v>
      </c>
      <c r="G1281" t="s">
        <v>113</v>
      </c>
      <c r="H1281" t="s">
        <v>420</v>
      </c>
      <c r="I1281" t="s">
        <v>423</v>
      </c>
      <c r="J1281">
        <v>292</v>
      </c>
      <c r="K1281" t="s">
        <v>693</v>
      </c>
      <c r="L1281" t="s">
        <v>694</v>
      </c>
      <c r="M1281">
        <v>0</v>
      </c>
      <c r="N1281" t="s">
        <v>954</v>
      </c>
      <c r="O1281" t="s">
        <v>113</v>
      </c>
      <c r="P1281" t="s">
        <v>360</v>
      </c>
      <c r="Q1281" t="s">
        <v>954</v>
      </c>
      <c r="R1281" t="s">
        <v>113</v>
      </c>
      <c r="S1281" t="s">
        <v>360</v>
      </c>
    </row>
    <row r="1282" spans="1:19" x14ac:dyDescent="0.3">
      <c r="A1282" t="s">
        <v>1309</v>
      </c>
      <c r="B1282">
        <v>70</v>
      </c>
      <c r="C1282">
        <v>101</v>
      </c>
      <c r="D1282">
        <v>99047</v>
      </c>
      <c r="E1282" t="s">
        <v>413</v>
      </c>
      <c r="F1282" t="s">
        <v>1310</v>
      </c>
      <c r="G1282" t="s">
        <v>113</v>
      </c>
      <c r="H1282" t="s">
        <v>420</v>
      </c>
      <c r="I1282" t="s">
        <v>423</v>
      </c>
      <c r="J1282">
        <v>292</v>
      </c>
      <c r="K1282" t="s">
        <v>736</v>
      </c>
      <c r="L1282" t="s">
        <v>737</v>
      </c>
      <c r="M1282">
        <v>0</v>
      </c>
      <c r="N1282" t="s">
        <v>954</v>
      </c>
      <c r="O1282" t="s">
        <v>113</v>
      </c>
      <c r="P1282" t="s">
        <v>360</v>
      </c>
      <c r="Q1282" t="s">
        <v>954</v>
      </c>
      <c r="R1282" t="s">
        <v>113</v>
      </c>
      <c r="S1282" t="s">
        <v>360</v>
      </c>
    </row>
    <row r="1283" spans="1:19" x14ac:dyDescent="0.3">
      <c r="A1283" t="s">
        <v>1309</v>
      </c>
      <c r="B1283">
        <v>70</v>
      </c>
      <c r="C1283">
        <v>101</v>
      </c>
      <c r="D1283">
        <v>99047</v>
      </c>
      <c r="E1283" t="s">
        <v>413</v>
      </c>
      <c r="F1283" t="s">
        <v>1310</v>
      </c>
      <c r="G1283" t="s">
        <v>113</v>
      </c>
      <c r="H1283" t="s">
        <v>420</v>
      </c>
      <c r="I1283" t="s">
        <v>315</v>
      </c>
      <c r="J1283">
        <v>33</v>
      </c>
      <c r="K1283" t="s">
        <v>608</v>
      </c>
      <c r="L1283" t="s">
        <v>609</v>
      </c>
      <c r="M1283">
        <v>2</v>
      </c>
      <c r="N1283" t="s">
        <v>954</v>
      </c>
      <c r="O1283" t="s">
        <v>113</v>
      </c>
      <c r="P1283" t="s">
        <v>360</v>
      </c>
      <c r="Q1283" t="s">
        <v>954</v>
      </c>
      <c r="R1283" t="s">
        <v>113</v>
      </c>
      <c r="S1283" t="s">
        <v>360</v>
      </c>
    </row>
    <row r="1284" spans="1:19" x14ac:dyDescent="0.3">
      <c r="A1284" t="s">
        <v>1309</v>
      </c>
      <c r="B1284">
        <v>70</v>
      </c>
      <c r="C1284">
        <v>101</v>
      </c>
      <c r="D1284">
        <v>99047</v>
      </c>
      <c r="E1284" t="s">
        <v>413</v>
      </c>
      <c r="F1284" t="s">
        <v>1310</v>
      </c>
      <c r="G1284" t="s">
        <v>113</v>
      </c>
      <c r="H1284" t="s">
        <v>420</v>
      </c>
      <c r="I1284" t="s">
        <v>315</v>
      </c>
      <c r="J1284">
        <v>35</v>
      </c>
      <c r="K1284" t="s">
        <v>722</v>
      </c>
      <c r="L1284" t="s">
        <v>723</v>
      </c>
      <c r="M1284">
        <v>1</v>
      </c>
      <c r="N1284" t="s">
        <v>954</v>
      </c>
      <c r="O1284" t="s">
        <v>113</v>
      </c>
      <c r="P1284" t="s">
        <v>360</v>
      </c>
      <c r="Q1284" t="s">
        <v>954</v>
      </c>
      <c r="R1284" t="s">
        <v>113</v>
      </c>
      <c r="S1284" t="s">
        <v>360</v>
      </c>
    </row>
    <row r="1285" spans="1:19" x14ac:dyDescent="0.3">
      <c r="A1285" t="s">
        <v>1309</v>
      </c>
      <c r="B1285">
        <v>70</v>
      </c>
      <c r="C1285">
        <v>101</v>
      </c>
      <c r="D1285">
        <v>99047</v>
      </c>
      <c r="E1285" t="s">
        <v>413</v>
      </c>
      <c r="F1285" t="s">
        <v>1310</v>
      </c>
      <c r="G1285" t="s">
        <v>113</v>
      </c>
      <c r="H1285" t="s">
        <v>420</v>
      </c>
      <c r="I1285" t="s">
        <v>423</v>
      </c>
      <c r="J1285">
        <v>288</v>
      </c>
      <c r="K1285" t="s">
        <v>221</v>
      </c>
      <c r="L1285" t="s">
        <v>222</v>
      </c>
      <c r="M1285">
        <v>0</v>
      </c>
      <c r="N1285" t="s">
        <v>954</v>
      </c>
      <c r="O1285" t="s">
        <v>113</v>
      </c>
      <c r="P1285" t="s">
        <v>360</v>
      </c>
      <c r="Q1285" t="s">
        <v>954</v>
      </c>
      <c r="R1285" t="s">
        <v>113</v>
      </c>
      <c r="S1285" t="s">
        <v>360</v>
      </c>
    </row>
    <row r="1286" spans="1:19" x14ac:dyDescent="0.3">
      <c r="A1286" t="s">
        <v>1309</v>
      </c>
      <c r="B1286">
        <v>70</v>
      </c>
      <c r="C1286">
        <v>101</v>
      </c>
      <c r="D1286">
        <v>99047</v>
      </c>
      <c r="E1286" t="s">
        <v>413</v>
      </c>
      <c r="F1286" t="s">
        <v>1310</v>
      </c>
      <c r="G1286" t="s">
        <v>113</v>
      </c>
      <c r="H1286" t="s">
        <v>420</v>
      </c>
      <c r="I1286" t="s">
        <v>423</v>
      </c>
      <c r="J1286">
        <v>287</v>
      </c>
      <c r="K1286" t="s">
        <v>285</v>
      </c>
      <c r="L1286" t="s">
        <v>286</v>
      </c>
      <c r="M1286">
        <v>0</v>
      </c>
      <c r="N1286" t="s">
        <v>954</v>
      </c>
      <c r="O1286" t="s">
        <v>113</v>
      </c>
      <c r="P1286" t="s">
        <v>360</v>
      </c>
      <c r="Q1286" t="s">
        <v>954</v>
      </c>
      <c r="R1286" t="s">
        <v>113</v>
      </c>
      <c r="S1286" t="s">
        <v>360</v>
      </c>
    </row>
    <row r="1287" spans="1:19" x14ac:dyDescent="0.3">
      <c r="A1287" t="s">
        <v>1309</v>
      </c>
      <c r="B1287">
        <v>70</v>
      </c>
      <c r="C1287">
        <v>101</v>
      </c>
      <c r="D1287">
        <v>99047</v>
      </c>
      <c r="E1287" t="s">
        <v>413</v>
      </c>
      <c r="F1287" t="s">
        <v>1310</v>
      </c>
      <c r="G1287" t="s">
        <v>113</v>
      </c>
      <c r="H1287" t="s">
        <v>420</v>
      </c>
      <c r="I1287" t="s">
        <v>423</v>
      </c>
      <c r="J1287">
        <v>287</v>
      </c>
      <c r="K1287" t="s">
        <v>372</v>
      </c>
      <c r="L1287" t="s">
        <v>373</v>
      </c>
      <c r="M1287">
        <v>0</v>
      </c>
      <c r="N1287" t="s">
        <v>954</v>
      </c>
      <c r="O1287" t="s">
        <v>113</v>
      </c>
      <c r="P1287" t="s">
        <v>360</v>
      </c>
      <c r="Q1287" t="s">
        <v>954</v>
      </c>
      <c r="R1287" t="s">
        <v>113</v>
      </c>
      <c r="S1287" t="s">
        <v>360</v>
      </c>
    </row>
    <row r="1288" spans="1:19" x14ac:dyDescent="0.3">
      <c r="A1288" t="s">
        <v>1309</v>
      </c>
      <c r="B1288">
        <v>70</v>
      </c>
      <c r="C1288">
        <v>101</v>
      </c>
      <c r="D1288">
        <v>99047</v>
      </c>
      <c r="E1288" t="s">
        <v>413</v>
      </c>
      <c r="F1288" t="s">
        <v>1310</v>
      </c>
      <c r="G1288" t="s">
        <v>113</v>
      </c>
      <c r="H1288" t="s">
        <v>420</v>
      </c>
      <c r="I1288" t="s">
        <v>423</v>
      </c>
      <c r="J1288">
        <v>287</v>
      </c>
      <c r="K1288" t="s">
        <v>570</v>
      </c>
      <c r="L1288" t="s">
        <v>571</v>
      </c>
      <c r="M1288">
        <v>0</v>
      </c>
      <c r="N1288" t="s">
        <v>954</v>
      </c>
      <c r="O1288" t="s">
        <v>113</v>
      </c>
      <c r="P1288" t="s">
        <v>360</v>
      </c>
      <c r="Q1288" t="s">
        <v>954</v>
      </c>
      <c r="R1288" t="s">
        <v>113</v>
      </c>
      <c r="S1288" t="s">
        <v>360</v>
      </c>
    </row>
    <row r="1289" spans="1:19" x14ac:dyDescent="0.3">
      <c r="A1289" t="s">
        <v>1309</v>
      </c>
      <c r="B1289">
        <v>70</v>
      </c>
      <c r="C1289">
        <v>101</v>
      </c>
      <c r="D1289">
        <v>99047</v>
      </c>
      <c r="E1289" t="s">
        <v>413</v>
      </c>
      <c r="F1289" t="s">
        <v>1310</v>
      </c>
      <c r="G1289" t="s">
        <v>113</v>
      </c>
      <c r="H1289" t="s">
        <v>420</v>
      </c>
      <c r="I1289" t="s">
        <v>423</v>
      </c>
      <c r="J1289">
        <v>286</v>
      </c>
      <c r="K1289" t="s">
        <v>378</v>
      </c>
      <c r="L1289" t="s">
        <v>68</v>
      </c>
      <c r="M1289">
        <v>0</v>
      </c>
      <c r="N1289" t="s">
        <v>954</v>
      </c>
      <c r="O1289" t="s">
        <v>113</v>
      </c>
      <c r="P1289" t="s">
        <v>360</v>
      </c>
      <c r="Q1289" t="s">
        <v>954</v>
      </c>
      <c r="R1289" t="s">
        <v>113</v>
      </c>
      <c r="S1289" t="s">
        <v>360</v>
      </c>
    </row>
    <row r="1290" spans="1:19" x14ac:dyDescent="0.3">
      <c r="A1290" t="s">
        <v>1309</v>
      </c>
      <c r="B1290">
        <v>70</v>
      </c>
      <c r="C1290">
        <v>101</v>
      </c>
      <c r="D1290">
        <v>99047</v>
      </c>
      <c r="E1290" t="s">
        <v>413</v>
      </c>
      <c r="F1290" t="s">
        <v>1310</v>
      </c>
      <c r="G1290" t="s">
        <v>113</v>
      </c>
      <c r="H1290" t="s">
        <v>420</v>
      </c>
      <c r="I1290" t="s">
        <v>423</v>
      </c>
      <c r="J1290">
        <v>286</v>
      </c>
      <c r="K1290" t="s">
        <v>329</v>
      </c>
      <c r="L1290" t="s">
        <v>149</v>
      </c>
      <c r="M1290">
        <v>0</v>
      </c>
      <c r="N1290" t="s">
        <v>954</v>
      </c>
      <c r="O1290" t="s">
        <v>113</v>
      </c>
      <c r="P1290" t="s">
        <v>360</v>
      </c>
      <c r="Q1290" t="s">
        <v>954</v>
      </c>
      <c r="R1290" t="s">
        <v>113</v>
      </c>
      <c r="S1290" t="s">
        <v>360</v>
      </c>
    </row>
    <row r="1291" spans="1:19" x14ac:dyDescent="0.3">
      <c r="A1291" t="s">
        <v>1309</v>
      </c>
      <c r="B1291">
        <v>70</v>
      </c>
      <c r="C1291">
        <v>101</v>
      </c>
      <c r="D1291">
        <v>99047</v>
      </c>
      <c r="E1291" t="s">
        <v>413</v>
      </c>
      <c r="F1291" t="s">
        <v>1310</v>
      </c>
      <c r="G1291" t="s">
        <v>113</v>
      </c>
      <c r="H1291" t="s">
        <v>420</v>
      </c>
      <c r="I1291" t="s">
        <v>423</v>
      </c>
      <c r="J1291">
        <v>293</v>
      </c>
      <c r="K1291" t="s">
        <v>250</v>
      </c>
      <c r="L1291" t="s">
        <v>74</v>
      </c>
      <c r="M1291">
        <v>0</v>
      </c>
      <c r="N1291" t="s">
        <v>954</v>
      </c>
      <c r="O1291" t="s">
        <v>113</v>
      </c>
      <c r="P1291" t="s">
        <v>360</v>
      </c>
      <c r="Q1291" t="s">
        <v>954</v>
      </c>
      <c r="R1291" t="s">
        <v>113</v>
      </c>
      <c r="S1291" t="s">
        <v>360</v>
      </c>
    </row>
    <row r="1292" spans="1:19" x14ac:dyDescent="0.3">
      <c r="A1292" t="s">
        <v>1309</v>
      </c>
      <c r="B1292">
        <v>70</v>
      </c>
      <c r="C1292">
        <v>101</v>
      </c>
      <c r="D1292">
        <v>99047</v>
      </c>
      <c r="E1292" t="s">
        <v>413</v>
      </c>
      <c r="F1292" t="s">
        <v>1310</v>
      </c>
      <c r="G1292" t="s">
        <v>113</v>
      </c>
      <c r="H1292" t="s">
        <v>420</v>
      </c>
      <c r="I1292" t="s">
        <v>423</v>
      </c>
      <c r="J1292">
        <v>293</v>
      </c>
      <c r="K1292" t="s">
        <v>343</v>
      </c>
      <c r="L1292" t="s">
        <v>77</v>
      </c>
      <c r="M1292">
        <v>0</v>
      </c>
      <c r="N1292" t="s">
        <v>954</v>
      </c>
      <c r="O1292" t="s">
        <v>113</v>
      </c>
      <c r="P1292" t="s">
        <v>360</v>
      </c>
      <c r="Q1292" t="s">
        <v>954</v>
      </c>
      <c r="R1292" t="s">
        <v>113</v>
      </c>
      <c r="S1292" t="s">
        <v>360</v>
      </c>
    </row>
    <row r="1293" spans="1:19" x14ac:dyDescent="0.3">
      <c r="A1293" t="s">
        <v>1309</v>
      </c>
      <c r="B1293">
        <v>70</v>
      </c>
      <c r="C1293">
        <v>101</v>
      </c>
      <c r="D1293">
        <v>99047</v>
      </c>
      <c r="E1293" t="s">
        <v>413</v>
      </c>
      <c r="F1293" t="s">
        <v>1310</v>
      </c>
      <c r="G1293" t="s">
        <v>113</v>
      </c>
      <c r="H1293" t="s">
        <v>420</v>
      </c>
      <c r="I1293" t="s">
        <v>423</v>
      </c>
      <c r="J1293">
        <v>83</v>
      </c>
      <c r="K1293" t="s">
        <v>330</v>
      </c>
      <c r="L1293" t="s">
        <v>129</v>
      </c>
      <c r="M1293">
        <v>0</v>
      </c>
      <c r="N1293" t="s">
        <v>954</v>
      </c>
      <c r="O1293" t="s">
        <v>113</v>
      </c>
      <c r="P1293" t="s">
        <v>360</v>
      </c>
      <c r="Q1293" t="s">
        <v>954</v>
      </c>
      <c r="R1293" t="s">
        <v>113</v>
      </c>
      <c r="S1293" t="s">
        <v>360</v>
      </c>
    </row>
    <row r="1294" spans="1:19" x14ac:dyDescent="0.3">
      <c r="A1294" t="s">
        <v>1309</v>
      </c>
      <c r="B1294">
        <v>70</v>
      </c>
      <c r="C1294">
        <v>101</v>
      </c>
      <c r="D1294">
        <v>99047</v>
      </c>
      <c r="E1294" t="s">
        <v>413</v>
      </c>
      <c r="F1294" t="s">
        <v>1310</v>
      </c>
      <c r="G1294" t="s">
        <v>113</v>
      </c>
      <c r="H1294" t="s">
        <v>433</v>
      </c>
      <c r="I1294" t="s">
        <v>424</v>
      </c>
      <c r="J1294">
        <v>39</v>
      </c>
      <c r="K1294" t="s">
        <v>887</v>
      </c>
      <c r="L1294" t="s">
        <v>148</v>
      </c>
      <c r="M1294">
        <v>0.25</v>
      </c>
      <c r="N1294" t="s">
        <v>954</v>
      </c>
      <c r="O1294" t="s">
        <v>113</v>
      </c>
      <c r="P1294" t="s">
        <v>360</v>
      </c>
      <c r="Q1294" t="s">
        <v>954</v>
      </c>
      <c r="R1294" t="s">
        <v>113</v>
      </c>
      <c r="S1294" t="s">
        <v>360</v>
      </c>
    </row>
    <row r="1295" spans="1:19" x14ac:dyDescent="0.3">
      <c r="A1295" t="s">
        <v>1311</v>
      </c>
      <c r="B1295">
        <v>70</v>
      </c>
      <c r="C1295">
        <v>101</v>
      </c>
      <c r="D1295">
        <v>99047</v>
      </c>
      <c r="E1295" t="s">
        <v>414</v>
      </c>
      <c r="F1295" t="s">
        <v>1312</v>
      </c>
      <c r="G1295" t="s">
        <v>113</v>
      </c>
      <c r="H1295" t="s">
        <v>420</v>
      </c>
      <c r="I1295" t="s">
        <v>423</v>
      </c>
      <c r="J1295">
        <v>292</v>
      </c>
      <c r="K1295" t="s">
        <v>260</v>
      </c>
      <c r="L1295" t="s">
        <v>261</v>
      </c>
      <c r="M1295">
        <v>0</v>
      </c>
      <c r="N1295" t="s">
        <v>954</v>
      </c>
      <c r="O1295" t="s">
        <v>113</v>
      </c>
      <c r="P1295" t="s">
        <v>360</v>
      </c>
      <c r="Q1295" t="s">
        <v>954</v>
      </c>
      <c r="R1295" t="s">
        <v>113</v>
      </c>
      <c r="S1295" t="s">
        <v>360</v>
      </c>
    </row>
    <row r="1296" spans="1:19" x14ac:dyDescent="0.3">
      <c r="A1296" t="s">
        <v>1311</v>
      </c>
      <c r="B1296">
        <v>70</v>
      </c>
      <c r="C1296">
        <v>101</v>
      </c>
      <c r="D1296">
        <v>99047</v>
      </c>
      <c r="E1296" t="s">
        <v>414</v>
      </c>
      <c r="F1296" t="s">
        <v>1312</v>
      </c>
      <c r="G1296" t="s">
        <v>113</v>
      </c>
      <c r="H1296" t="s">
        <v>420</v>
      </c>
      <c r="I1296" t="s">
        <v>423</v>
      </c>
      <c r="J1296">
        <v>292</v>
      </c>
      <c r="K1296" t="s">
        <v>736</v>
      </c>
      <c r="L1296" t="s">
        <v>737</v>
      </c>
      <c r="M1296">
        <v>0</v>
      </c>
      <c r="N1296" t="s">
        <v>954</v>
      </c>
      <c r="O1296" t="s">
        <v>113</v>
      </c>
      <c r="P1296" t="s">
        <v>360</v>
      </c>
      <c r="Q1296" t="s">
        <v>954</v>
      </c>
      <c r="R1296" t="s">
        <v>113</v>
      </c>
      <c r="S1296" t="s">
        <v>360</v>
      </c>
    </row>
    <row r="1297" spans="1:19" x14ac:dyDescent="0.3">
      <c r="A1297" t="s">
        <v>1311</v>
      </c>
      <c r="B1297">
        <v>70</v>
      </c>
      <c r="C1297">
        <v>101</v>
      </c>
      <c r="D1297">
        <v>99047</v>
      </c>
      <c r="E1297" t="s">
        <v>414</v>
      </c>
      <c r="F1297" t="s">
        <v>1312</v>
      </c>
      <c r="G1297" t="s">
        <v>113</v>
      </c>
      <c r="H1297" t="s">
        <v>420</v>
      </c>
      <c r="I1297" t="s">
        <v>315</v>
      </c>
      <c r="J1297">
        <v>32</v>
      </c>
      <c r="K1297" t="s">
        <v>554</v>
      </c>
      <c r="L1297" t="s">
        <v>555</v>
      </c>
      <c r="M1297">
        <v>3</v>
      </c>
      <c r="N1297" t="s">
        <v>954</v>
      </c>
      <c r="O1297" t="s">
        <v>113</v>
      </c>
      <c r="P1297" t="s">
        <v>360</v>
      </c>
      <c r="Q1297" t="s">
        <v>954</v>
      </c>
      <c r="R1297" t="s">
        <v>113</v>
      </c>
      <c r="S1297" t="s">
        <v>360</v>
      </c>
    </row>
    <row r="1298" spans="1:19" x14ac:dyDescent="0.3">
      <c r="A1298" t="s">
        <v>1311</v>
      </c>
      <c r="B1298">
        <v>70</v>
      </c>
      <c r="C1298">
        <v>101</v>
      </c>
      <c r="D1298">
        <v>99047</v>
      </c>
      <c r="E1298" t="s">
        <v>414</v>
      </c>
      <c r="F1298" t="s">
        <v>1312</v>
      </c>
      <c r="G1298" t="s">
        <v>113</v>
      </c>
      <c r="H1298" t="s">
        <v>420</v>
      </c>
      <c r="I1298" t="s">
        <v>315</v>
      </c>
      <c r="J1298">
        <v>33</v>
      </c>
      <c r="K1298" t="s">
        <v>556</v>
      </c>
      <c r="L1298" t="s">
        <v>557</v>
      </c>
      <c r="M1298">
        <v>1</v>
      </c>
      <c r="N1298" t="s">
        <v>954</v>
      </c>
      <c r="O1298" t="s">
        <v>113</v>
      </c>
      <c r="P1298" t="s">
        <v>360</v>
      </c>
      <c r="Q1298" t="s">
        <v>954</v>
      </c>
      <c r="R1298" t="s">
        <v>113</v>
      </c>
      <c r="S1298" t="s">
        <v>360</v>
      </c>
    </row>
    <row r="1299" spans="1:19" x14ac:dyDescent="0.3">
      <c r="A1299" t="s">
        <v>1311</v>
      </c>
      <c r="B1299">
        <v>70</v>
      </c>
      <c r="C1299">
        <v>101</v>
      </c>
      <c r="D1299">
        <v>99047</v>
      </c>
      <c r="E1299" t="s">
        <v>414</v>
      </c>
      <c r="F1299" t="s">
        <v>1312</v>
      </c>
      <c r="G1299" t="s">
        <v>113</v>
      </c>
      <c r="H1299" t="s">
        <v>420</v>
      </c>
      <c r="I1299" t="s">
        <v>423</v>
      </c>
      <c r="J1299">
        <v>288</v>
      </c>
      <c r="K1299" t="s">
        <v>221</v>
      </c>
      <c r="L1299" t="s">
        <v>222</v>
      </c>
      <c r="M1299">
        <v>0</v>
      </c>
      <c r="N1299" t="s">
        <v>954</v>
      </c>
      <c r="O1299" t="s">
        <v>113</v>
      </c>
      <c r="P1299" t="s">
        <v>360</v>
      </c>
      <c r="Q1299" t="s">
        <v>954</v>
      </c>
      <c r="R1299" t="s">
        <v>113</v>
      </c>
      <c r="S1299" t="s">
        <v>360</v>
      </c>
    </row>
    <row r="1300" spans="1:19" x14ac:dyDescent="0.3">
      <c r="A1300" t="s">
        <v>1311</v>
      </c>
      <c r="B1300">
        <v>70</v>
      </c>
      <c r="C1300">
        <v>101</v>
      </c>
      <c r="D1300">
        <v>99047</v>
      </c>
      <c r="E1300" t="s">
        <v>414</v>
      </c>
      <c r="F1300" t="s">
        <v>1312</v>
      </c>
      <c r="G1300" t="s">
        <v>113</v>
      </c>
      <c r="H1300" t="s">
        <v>420</v>
      </c>
      <c r="I1300" t="s">
        <v>423</v>
      </c>
      <c r="J1300">
        <v>287</v>
      </c>
      <c r="K1300" t="s">
        <v>285</v>
      </c>
      <c r="L1300" t="s">
        <v>286</v>
      </c>
      <c r="M1300">
        <v>0.25</v>
      </c>
      <c r="N1300" t="s">
        <v>954</v>
      </c>
      <c r="O1300" t="s">
        <v>113</v>
      </c>
      <c r="P1300" t="s">
        <v>360</v>
      </c>
      <c r="Q1300" t="s">
        <v>954</v>
      </c>
      <c r="R1300" t="s">
        <v>113</v>
      </c>
      <c r="S1300" t="s">
        <v>360</v>
      </c>
    </row>
    <row r="1301" spans="1:19" x14ac:dyDescent="0.3">
      <c r="A1301" t="s">
        <v>1311</v>
      </c>
      <c r="B1301">
        <v>70</v>
      </c>
      <c r="C1301">
        <v>101</v>
      </c>
      <c r="D1301">
        <v>99047</v>
      </c>
      <c r="E1301" t="s">
        <v>414</v>
      </c>
      <c r="F1301" t="s">
        <v>1312</v>
      </c>
      <c r="G1301" t="s">
        <v>113</v>
      </c>
      <c r="H1301" t="s">
        <v>420</v>
      </c>
      <c r="I1301" t="s">
        <v>423</v>
      </c>
      <c r="J1301">
        <v>287</v>
      </c>
      <c r="K1301" t="s">
        <v>570</v>
      </c>
      <c r="L1301" t="s">
        <v>571</v>
      </c>
      <c r="M1301">
        <v>0</v>
      </c>
      <c r="N1301" t="s">
        <v>954</v>
      </c>
      <c r="O1301" t="s">
        <v>113</v>
      </c>
      <c r="P1301" t="s">
        <v>360</v>
      </c>
      <c r="Q1301" t="s">
        <v>954</v>
      </c>
      <c r="R1301" t="s">
        <v>113</v>
      </c>
      <c r="S1301" t="s">
        <v>360</v>
      </c>
    </row>
    <row r="1302" spans="1:19" x14ac:dyDescent="0.3">
      <c r="A1302" t="s">
        <v>1311</v>
      </c>
      <c r="B1302">
        <v>70</v>
      </c>
      <c r="C1302">
        <v>101</v>
      </c>
      <c r="D1302">
        <v>99047</v>
      </c>
      <c r="E1302" t="s">
        <v>414</v>
      </c>
      <c r="F1302" t="s">
        <v>1312</v>
      </c>
      <c r="G1302" t="s">
        <v>113</v>
      </c>
      <c r="H1302" t="s">
        <v>420</v>
      </c>
      <c r="I1302" t="s">
        <v>423</v>
      </c>
      <c r="J1302">
        <v>286</v>
      </c>
      <c r="K1302" t="s">
        <v>378</v>
      </c>
      <c r="L1302" t="s">
        <v>68</v>
      </c>
      <c r="M1302">
        <v>0</v>
      </c>
      <c r="N1302" t="s">
        <v>954</v>
      </c>
      <c r="O1302" t="s">
        <v>113</v>
      </c>
      <c r="P1302" t="s">
        <v>360</v>
      </c>
      <c r="Q1302" t="s">
        <v>954</v>
      </c>
      <c r="R1302" t="s">
        <v>113</v>
      </c>
      <c r="S1302" t="s">
        <v>360</v>
      </c>
    </row>
    <row r="1303" spans="1:19" x14ac:dyDescent="0.3">
      <c r="A1303" t="s">
        <v>1311</v>
      </c>
      <c r="B1303">
        <v>70</v>
      </c>
      <c r="C1303">
        <v>101</v>
      </c>
      <c r="D1303">
        <v>99047</v>
      </c>
      <c r="E1303" t="s">
        <v>414</v>
      </c>
      <c r="F1303" t="s">
        <v>1312</v>
      </c>
      <c r="G1303" t="s">
        <v>113</v>
      </c>
      <c r="H1303" t="s">
        <v>420</v>
      </c>
      <c r="I1303" t="s">
        <v>423</v>
      </c>
      <c r="J1303">
        <v>286</v>
      </c>
      <c r="K1303" t="s">
        <v>256</v>
      </c>
      <c r="L1303" t="s">
        <v>72</v>
      </c>
      <c r="M1303">
        <v>0</v>
      </c>
      <c r="N1303" t="s">
        <v>954</v>
      </c>
      <c r="O1303" t="s">
        <v>113</v>
      </c>
      <c r="P1303" t="s">
        <v>360</v>
      </c>
      <c r="Q1303" t="s">
        <v>954</v>
      </c>
      <c r="R1303" t="s">
        <v>113</v>
      </c>
      <c r="S1303" t="s">
        <v>360</v>
      </c>
    </row>
    <row r="1304" spans="1:19" x14ac:dyDescent="0.3">
      <c r="A1304" t="s">
        <v>1311</v>
      </c>
      <c r="B1304">
        <v>70</v>
      </c>
      <c r="C1304">
        <v>101</v>
      </c>
      <c r="D1304">
        <v>99047</v>
      </c>
      <c r="E1304" t="s">
        <v>414</v>
      </c>
      <c r="F1304" t="s">
        <v>1312</v>
      </c>
      <c r="G1304" t="s">
        <v>113</v>
      </c>
      <c r="H1304" t="s">
        <v>420</v>
      </c>
      <c r="I1304" t="s">
        <v>423</v>
      </c>
      <c r="J1304">
        <v>293</v>
      </c>
      <c r="K1304" t="s">
        <v>250</v>
      </c>
      <c r="L1304" t="s">
        <v>74</v>
      </c>
      <c r="M1304">
        <v>0</v>
      </c>
      <c r="N1304" t="s">
        <v>954</v>
      </c>
      <c r="O1304" t="s">
        <v>113</v>
      </c>
      <c r="P1304" t="s">
        <v>360</v>
      </c>
      <c r="Q1304" t="s">
        <v>954</v>
      </c>
      <c r="R1304" t="s">
        <v>113</v>
      </c>
      <c r="S1304" t="s">
        <v>360</v>
      </c>
    </row>
    <row r="1305" spans="1:19" x14ac:dyDescent="0.3">
      <c r="A1305" t="s">
        <v>1311</v>
      </c>
      <c r="B1305">
        <v>70</v>
      </c>
      <c r="C1305">
        <v>101</v>
      </c>
      <c r="D1305">
        <v>99047</v>
      </c>
      <c r="E1305" t="s">
        <v>414</v>
      </c>
      <c r="F1305" t="s">
        <v>1312</v>
      </c>
      <c r="G1305" t="s">
        <v>113</v>
      </c>
      <c r="H1305" t="s">
        <v>420</v>
      </c>
      <c r="I1305" t="s">
        <v>423</v>
      </c>
      <c r="J1305">
        <v>293</v>
      </c>
      <c r="K1305" t="s">
        <v>251</v>
      </c>
      <c r="L1305" t="s">
        <v>76</v>
      </c>
      <c r="M1305">
        <v>0</v>
      </c>
      <c r="N1305" t="s">
        <v>954</v>
      </c>
      <c r="O1305" t="s">
        <v>113</v>
      </c>
      <c r="P1305" t="s">
        <v>360</v>
      </c>
      <c r="Q1305" t="s">
        <v>954</v>
      </c>
      <c r="R1305" t="s">
        <v>113</v>
      </c>
      <c r="S1305" t="s">
        <v>360</v>
      </c>
    </row>
    <row r="1306" spans="1:19" x14ac:dyDescent="0.3">
      <c r="A1306" t="s">
        <v>1311</v>
      </c>
      <c r="B1306">
        <v>70</v>
      </c>
      <c r="C1306">
        <v>101</v>
      </c>
      <c r="D1306">
        <v>99047</v>
      </c>
      <c r="E1306" t="s">
        <v>414</v>
      </c>
      <c r="F1306" t="s">
        <v>1312</v>
      </c>
      <c r="G1306" t="s">
        <v>113</v>
      </c>
      <c r="H1306" t="s">
        <v>420</v>
      </c>
      <c r="I1306" t="s">
        <v>423</v>
      </c>
      <c r="J1306">
        <v>293</v>
      </c>
      <c r="K1306" t="s">
        <v>227</v>
      </c>
      <c r="L1306" t="s">
        <v>80</v>
      </c>
      <c r="M1306">
        <v>0</v>
      </c>
      <c r="N1306" t="s">
        <v>954</v>
      </c>
      <c r="O1306" t="s">
        <v>113</v>
      </c>
      <c r="P1306" t="s">
        <v>360</v>
      </c>
      <c r="Q1306" t="s">
        <v>954</v>
      </c>
      <c r="R1306" t="s">
        <v>113</v>
      </c>
      <c r="S1306" t="s">
        <v>360</v>
      </c>
    </row>
    <row r="1307" spans="1:19" x14ac:dyDescent="0.3">
      <c r="A1307" t="s">
        <v>1311</v>
      </c>
      <c r="B1307">
        <v>70</v>
      </c>
      <c r="C1307">
        <v>101</v>
      </c>
      <c r="D1307">
        <v>99047</v>
      </c>
      <c r="E1307" t="s">
        <v>414</v>
      </c>
      <c r="F1307" t="s">
        <v>1312</v>
      </c>
      <c r="G1307" t="s">
        <v>113</v>
      </c>
      <c r="H1307" t="s">
        <v>420</v>
      </c>
      <c r="I1307" t="s">
        <v>423</v>
      </c>
      <c r="J1307">
        <v>83</v>
      </c>
      <c r="K1307" t="s">
        <v>231</v>
      </c>
      <c r="L1307" t="s">
        <v>87</v>
      </c>
      <c r="M1307">
        <v>0</v>
      </c>
      <c r="N1307" t="s">
        <v>954</v>
      </c>
      <c r="O1307" t="s">
        <v>113</v>
      </c>
      <c r="P1307" t="s">
        <v>360</v>
      </c>
      <c r="Q1307" t="s">
        <v>954</v>
      </c>
      <c r="R1307" t="s">
        <v>113</v>
      </c>
      <c r="S1307" t="s">
        <v>360</v>
      </c>
    </row>
    <row r="1308" spans="1:19" x14ac:dyDescent="0.3">
      <c r="A1308" t="s">
        <v>1311</v>
      </c>
      <c r="B1308">
        <v>70</v>
      </c>
      <c r="C1308">
        <v>101</v>
      </c>
      <c r="D1308">
        <v>99047</v>
      </c>
      <c r="E1308" t="s">
        <v>414</v>
      </c>
      <c r="F1308" t="s">
        <v>1312</v>
      </c>
      <c r="G1308" t="s">
        <v>113</v>
      </c>
      <c r="H1308" t="s">
        <v>420</v>
      </c>
      <c r="I1308" t="s">
        <v>446</v>
      </c>
      <c r="J1308">
        <v>535</v>
      </c>
      <c r="K1308" t="s">
        <v>99</v>
      </c>
      <c r="L1308" t="s">
        <v>100</v>
      </c>
      <c r="M1308">
        <v>0.5</v>
      </c>
      <c r="N1308" t="s">
        <v>954</v>
      </c>
      <c r="O1308" t="s">
        <v>113</v>
      </c>
      <c r="P1308" t="s">
        <v>360</v>
      </c>
      <c r="Q1308" t="s">
        <v>954</v>
      </c>
      <c r="R1308" t="s">
        <v>113</v>
      </c>
      <c r="S1308" t="s">
        <v>360</v>
      </c>
    </row>
    <row r="1309" spans="1:19" x14ac:dyDescent="0.3">
      <c r="A1309" t="s">
        <v>1311</v>
      </c>
      <c r="B1309">
        <v>70</v>
      </c>
      <c r="C1309">
        <v>101</v>
      </c>
      <c r="D1309">
        <v>99047</v>
      </c>
      <c r="E1309" t="s">
        <v>414</v>
      </c>
      <c r="F1309" t="s">
        <v>1312</v>
      </c>
      <c r="G1309" t="s">
        <v>113</v>
      </c>
      <c r="H1309" t="s">
        <v>433</v>
      </c>
      <c r="I1309" t="s">
        <v>424</v>
      </c>
      <c r="J1309">
        <v>39</v>
      </c>
      <c r="K1309" t="s">
        <v>888</v>
      </c>
      <c r="L1309" t="s">
        <v>147</v>
      </c>
      <c r="M1309">
        <v>0</v>
      </c>
      <c r="N1309" t="s">
        <v>954</v>
      </c>
      <c r="O1309" t="s">
        <v>113</v>
      </c>
      <c r="P1309" t="s">
        <v>360</v>
      </c>
      <c r="Q1309" t="s">
        <v>954</v>
      </c>
      <c r="R1309" t="s">
        <v>113</v>
      </c>
      <c r="S1309" t="s">
        <v>360</v>
      </c>
    </row>
    <row r="1310" spans="1:19" x14ac:dyDescent="0.3">
      <c r="A1310" t="s">
        <v>1311</v>
      </c>
      <c r="B1310">
        <v>70</v>
      </c>
      <c r="C1310">
        <v>101</v>
      </c>
      <c r="D1310">
        <v>99047</v>
      </c>
      <c r="E1310" t="s">
        <v>414</v>
      </c>
      <c r="F1310" t="s">
        <v>1312</v>
      </c>
      <c r="G1310" t="s">
        <v>113</v>
      </c>
      <c r="H1310" t="s">
        <v>420</v>
      </c>
      <c r="I1310" t="s">
        <v>423</v>
      </c>
      <c r="J1310">
        <v>83</v>
      </c>
      <c r="K1310" t="s">
        <v>161</v>
      </c>
      <c r="L1310" t="s">
        <v>162</v>
      </c>
      <c r="M1310">
        <v>0</v>
      </c>
      <c r="N1310" t="s">
        <v>954</v>
      </c>
      <c r="O1310" t="s">
        <v>113</v>
      </c>
      <c r="P1310" t="s">
        <v>360</v>
      </c>
      <c r="Q1310" t="s">
        <v>954</v>
      </c>
      <c r="R1310" t="s">
        <v>113</v>
      </c>
      <c r="S1310" t="s">
        <v>360</v>
      </c>
    </row>
    <row r="1311" spans="1:19" x14ac:dyDescent="0.3">
      <c r="A1311" t="s">
        <v>1313</v>
      </c>
      <c r="B1311">
        <v>70</v>
      </c>
      <c r="C1311">
        <v>101</v>
      </c>
      <c r="D1311">
        <v>99052</v>
      </c>
      <c r="E1311" t="s">
        <v>415</v>
      </c>
      <c r="F1311" t="s">
        <v>1314</v>
      </c>
      <c r="G1311" t="s">
        <v>115</v>
      </c>
      <c r="H1311" t="s">
        <v>420</v>
      </c>
      <c r="I1311" t="s">
        <v>422</v>
      </c>
      <c r="J1311">
        <v>50</v>
      </c>
      <c r="K1311" t="s">
        <v>212</v>
      </c>
      <c r="L1311" t="s">
        <v>11</v>
      </c>
      <c r="M1311">
        <v>0.5</v>
      </c>
      <c r="N1311" t="s">
        <v>954</v>
      </c>
      <c r="O1311" t="s">
        <v>115</v>
      </c>
      <c r="P1311" t="s">
        <v>360</v>
      </c>
      <c r="Q1311" t="s">
        <v>954</v>
      </c>
      <c r="R1311" t="s">
        <v>115</v>
      </c>
      <c r="S1311" t="s">
        <v>360</v>
      </c>
    </row>
    <row r="1312" spans="1:19" x14ac:dyDescent="0.3">
      <c r="A1312" t="s">
        <v>1313</v>
      </c>
      <c r="B1312">
        <v>70</v>
      </c>
      <c r="C1312">
        <v>101</v>
      </c>
      <c r="D1312">
        <v>99052</v>
      </c>
      <c r="E1312" t="s">
        <v>415</v>
      </c>
      <c r="F1312" t="s">
        <v>1314</v>
      </c>
      <c r="G1312" t="s">
        <v>115</v>
      </c>
      <c r="H1312" t="s">
        <v>420</v>
      </c>
      <c r="I1312" t="s">
        <v>113</v>
      </c>
      <c r="J1312">
        <v>4</v>
      </c>
      <c r="K1312" t="s">
        <v>259</v>
      </c>
      <c r="L1312" t="s">
        <v>22</v>
      </c>
      <c r="M1312">
        <v>25</v>
      </c>
      <c r="N1312" t="s">
        <v>954</v>
      </c>
      <c r="O1312" t="s">
        <v>115</v>
      </c>
      <c r="P1312" t="s">
        <v>360</v>
      </c>
      <c r="Q1312" t="s">
        <v>954</v>
      </c>
      <c r="R1312" t="s">
        <v>115</v>
      </c>
      <c r="S1312" t="s">
        <v>360</v>
      </c>
    </row>
    <row r="1313" spans="1:19" x14ac:dyDescent="0.3">
      <c r="A1313" t="s">
        <v>1313</v>
      </c>
      <c r="B1313">
        <v>70</v>
      </c>
      <c r="C1313">
        <v>101</v>
      </c>
      <c r="D1313">
        <v>99052</v>
      </c>
      <c r="E1313" t="s">
        <v>415</v>
      </c>
      <c r="F1313" t="s">
        <v>1314</v>
      </c>
      <c r="G1313" t="s">
        <v>115</v>
      </c>
      <c r="H1313" t="s">
        <v>420</v>
      </c>
      <c r="I1313" t="s">
        <v>425</v>
      </c>
      <c r="J1313">
        <v>42</v>
      </c>
      <c r="K1313" t="s">
        <v>271</v>
      </c>
      <c r="L1313" t="s">
        <v>63</v>
      </c>
      <c r="M1313">
        <v>1</v>
      </c>
      <c r="N1313" t="s">
        <v>954</v>
      </c>
      <c r="O1313" t="s">
        <v>115</v>
      </c>
      <c r="P1313" t="s">
        <v>360</v>
      </c>
      <c r="Q1313" t="s">
        <v>954</v>
      </c>
      <c r="R1313" t="s">
        <v>115</v>
      </c>
      <c r="S1313" t="s">
        <v>360</v>
      </c>
    </row>
    <row r="1314" spans="1:19" x14ac:dyDescent="0.3">
      <c r="A1314" t="s">
        <v>1313</v>
      </c>
      <c r="B1314">
        <v>70</v>
      </c>
      <c r="C1314">
        <v>101</v>
      </c>
      <c r="D1314">
        <v>99052</v>
      </c>
      <c r="E1314" t="s">
        <v>415</v>
      </c>
      <c r="F1314" t="s">
        <v>1314</v>
      </c>
      <c r="G1314" t="s">
        <v>115</v>
      </c>
      <c r="H1314" t="s">
        <v>420</v>
      </c>
      <c r="I1314" t="s">
        <v>425</v>
      </c>
      <c r="J1314">
        <v>45</v>
      </c>
      <c r="K1314" t="s">
        <v>728</v>
      </c>
      <c r="L1314" t="s">
        <v>729</v>
      </c>
      <c r="M1314">
        <v>1</v>
      </c>
      <c r="N1314" t="s">
        <v>954</v>
      </c>
      <c r="O1314" t="s">
        <v>115</v>
      </c>
      <c r="P1314" t="s">
        <v>360</v>
      </c>
      <c r="Q1314" t="s">
        <v>954</v>
      </c>
      <c r="R1314" t="s">
        <v>115</v>
      </c>
      <c r="S1314" t="s">
        <v>360</v>
      </c>
    </row>
    <row r="1315" spans="1:19" x14ac:dyDescent="0.3">
      <c r="A1315" t="s">
        <v>1313</v>
      </c>
      <c r="B1315">
        <v>70</v>
      </c>
      <c r="C1315">
        <v>101</v>
      </c>
      <c r="D1315">
        <v>99052</v>
      </c>
      <c r="E1315" t="s">
        <v>415</v>
      </c>
      <c r="F1315" t="s">
        <v>1314</v>
      </c>
      <c r="G1315" t="s">
        <v>115</v>
      </c>
      <c r="H1315" t="s">
        <v>420</v>
      </c>
      <c r="I1315" t="s">
        <v>423</v>
      </c>
      <c r="J1315">
        <v>98</v>
      </c>
      <c r="K1315" t="s">
        <v>345</v>
      </c>
      <c r="L1315" t="s">
        <v>83</v>
      </c>
      <c r="M1315">
        <v>0</v>
      </c>
      <c r="N1315" t="s">
        <v>954</v>
      </c>
      <c r="O1315" t="s">
        <v>115</v>
      </c>
      <c r="P1315" t="s">
        <v>360</v>
      </c>
      <c r="Q1315" t="s">
        <v>954</v>
      </c>
      <c r="R1315" t="s">
        <v>115</v>
      </c>
      <c r="S1315" t="s">
        <v>360</v>
      </c>
    </row>
    <row r="1316" spans="1:19" x14ac:dyDescent="0.3">
      <c r="A1316" t="s">
        <v>1313</v>
      </c>
      <c r="B1316">
        <v>70</v>
      </c>
      <c r="C1316">
        <v>101</v>
      </c>
      <c r="D1316">
        <v>99052</v>
      </c>
      <c r="E1316" t="s">
        <v>415</v>
      </c>
      <c r="F1316" t="s">
        <v>1314</v>
      </c>
      <c r="G1316" t="s">
        <v>115</v>
      </c>
      <c r="H1316" t="s">
        <v>420</v>
      </c>
      <c r="I1316" t="s">
        <v>423</v>
      </c>
      <c r="J1316">
        <v>98</v>
      </c>
      <c r="K1316" t="s">
        <v>310</v>
      </c>
      <c r="L1316" t="s">
        <v>128</v>
      </c>
      <c r="M1316">
        <v>0</v>
      </c>
      <c r="N1316" t="s">
        <v>954</v>
      </c>
      <c r="O1316" t="s">
        <v>115</v>
      </c>
      <c r="P1316" t="s">
        <v>360</v>
      </c>
      <c r="Q1316" t="s">
        <v>954</v>
      </c>
      <c r="R1316" t="s">
        <v>115</v>
      </c>
      <c r="S1316" t="s">
        <v>360</v>
      </c>
    </row>
    <row r="1317" spans="1:19" x14ac:dyDescent="0.3">
      <c r="A1317" t="s">
        <v>1313</v>
      </c>
      <c r="B1317">
        <v>70</v>
      </c>
      <c r="C1317">
        <v>101</v>
      </c>
      <c r="D1317">
        <v>99052</v>
      </c>
      <c r="E1317" t="s">
        <v>415</v>
      </c>
      <c r="F1317" t="s">
        <v>1314</v>
      </c>
      <c r="G1317" t="s">
        <v>115</v>
      </c>
      <c r="H1317" t="s">
        <v>420</v>
      </c>
      <c r="I1317" t="s">
        <v>423</v>
      </c>
      <c r="J1317">
        <v>98</v>
      </c>
      <c r="K1317" t="s">
        <v>273</v>
      </c>
      <c r="L1317" t="s">
        <v>85</v>
      </c>
      <c r="M1317">
        <v>0</v>
      </c>
      <c r="N1317" t="s">
        <v>954</v>
      </c>
      <c r="O1317" t="s">
        <v>115</v>
      </c>
      <c r="P1317" t="s">
        <v>360</v>
      </c>
      <c r="Q1317" t="s">
        <v>954</v>
      </c>
      <c r="R1317" t="s">
        <v>115</v>
      </c>
      <c r="S1317" t="s">
        <v>360</v>
      </c>
    </row>
    <row r="1318" spans="1:19" x14ac:dyDescent="0.3">
      <c r="A1318" t="s">
        <v>1313</v>
      </c>
      <c r="B1318">
        <v>70</v>
      </c>
      <c r="C1318">
        <v>101</v>
      </c>
      <c r="D1318">
        <v>99052</v>
      </c>
      <c r="E1318" t="s">
        <v>415</v>
      </c>
      <c r="F1318" t="s">
        <v>1314</v>
      </c>
      <c r="G1318" t="s">
        <v>115</v>
      </c>
      <c r="H1318" t="s">
        <v>420</v>
      </c>
      <c r="I1318" t="s">
        <v>423</v>
      </c>
      <c r="J1318">
        <v>98</v>
      </c>
      <c r="K1318" t="s">
        <v>216</v>
      </c>
      <c r="L1318" t="s">
        <v>96</v>
      </c>
      <c r="M1318">
        <v>0</v>
      </c>
      <c r="N1318" t="s">
        <v>954</v>
      </c>
      <c r="O1318" t="s">
        <v>115</v>
      </c>
      <c r="P1318" t="s">
        <v>360</v>
      </c>
      <c r="Q1318" t="s">
        <v>954</v>
      </c>
      <c r="R1318" t="s">
        <v>115</v>
      </c>
      <c r="S1318" t="s">
        <v>360</v>
      </c>
    </row>
    <row r="1319" spans="1:19" x14ac:dyDescent="0.3">
      <c r="A1319" t="s">
        <v>1315</v>
      </c>
      <c r="B1319">
        <v>70</v>
      </c>
      <c r="C1319">
        <v>101</v>
      </c>
      <c r="D1319">
        <v>99053</v>
      </c>
      <c r="E1319" t="s">
        <v>440</v>
      </c>
      <c r="F1319" t="s">
        <v>1316</v>
      </c>
      <c r="G1319" t="s">
        <v>116</v>
      </c>
      <c r="H1319" t="s">
        <v>430</v>
      </c>
      <c r="I1319" t="s">
        <v>315</v>
      </c>
      <c r="J1319">
        <v>32</v>
      </c>
      <c r="K1319" t="s">
        <v>554</v>
      </c>
      <c r="L1319" t="s">
        <v>555</v>
      </c>
      <c r="M1319">
        <v>0.25</v>
      </c>
      <c r="N1319" t="s">
        <v>954</v>
      </c>
      <c r="O1319" t="s">
        <v>116</v>
      </c>
      <c r="P1319" t="s">
        <v>422</v>
      </c>
      <c r="Q1319" t="s">
        <v>954</v>
      </c>
      <c r="R1319" t="s">
        <v>116</v>
      </c>
      <c r="S1319" t="s">
        <v>422</v>
      </c>
    </row>
    <row r="1320" spans="1:19" x14ac:dyDescent="0.3">
      <c r="A1320" t="s">
        <v>1315</v>
      </c>
      <c r="B1320">
        <v>70</v>
      </c>
      <c r="C1320">
        <v>101</v>
      </c>
      <c r="D1320">
        <v>99053</v>
      </c>
      <c r="E1320" t="s">
        <v>440</v>
      </c>
      <c r="F1320" t="s">
        <v>1316</v>
      </c>
      <c r="G1320" t="s">
        <v>116</v>
      </c>
      <c r="H1320" t="s">
        <v>430</v>
      </c>
      <c r="I1320" t="s">
        <v>315</v>
      </c>
      <c r="J1320">
        <v>33</v>
      </c>
      <c r="K1320" t="s">
        <v>556</v>
      </c>
      <c r="L1320" t="s">
        <v>557</v>
      </c>
      <c r="M1320">
        <v>0.5</v>
      </c>
      <c r="N1320" t="s">
        <v>954</v>
      </c>
      <c r="O1320" t="s">
        <v>116</v>
      </c>
      <c r="P1320" t="s">
        <v>422</v>
      </c>
      <c r="Q1320" t="s">
        <v>954</v>
      </c>
      <c r="R1320" t="s">
        <v>116</v>
      </c>
      <c r="S1320" t="s">
        <v>422</v>
      </c>
    </row>
    <row r="1321" spans="1:19" x14ac:dyDescent="0.3">
      <c r="A1321" t="s">
        <v>1315</v>
      </c>
      <c r="B1321">
        <v>70</v>
      </c>
      <c r="C1321">
        <v>101</v>
      </c>
      <c r="D1321">
        <v>99053</v>
      </c>
      <c r="E1321" t="s">
        <v>440</v>
      </c>
      <c r="F1321" t="s">
        <v>1316</v>
      </c>
      <c r="G1321" t="s">
        <v>116</v>
      </c>
      <c r="H1321" t="s">
        <v>430</v>
      </c>
      <c r="I1321" t="s">
        <v>315</v>
      </c>
      <c r="J1321">
        <v>33</v>
      </c>
      <c r="K1321" t="s">
        <v>387</v>
      </c>
      <c r="L1321" t="s">
        <v>52</v>
      </c>
      <c r="M1321">
        <v>0.25</v>
      </c>
      <c r="N1321" t="s">
        <v>954</v>
      </c>
      <c r="O1321" t="s">
        <v>116</v>
      </c>
      <c r="P1321" t="s">
        <v>422</v>
      </c>
      <c r="Q1321" t="s">
        <v>954</v>
      </c>
      <c r="R1321" t="s">
        <v>116</v>
      </c>
      <c r="S1321" t="s">
        <v>422</v>
      </c>
    </row>
    <row r="1322" spans="1:19" x14ac:dyDescent="0.3">
      <c r="A1322" t="s">
        <v>1315</v>
      </c>
      <c r="B1322">
        <v>70</v>
      </c>
      <c r="C1322">
        <v>101</v>
      </c>
      <c r="D1322">
        <v>99053</v>
      </c>
      <c r="E1322" t="s">
        <v>440</v>
      </c>
      <c r="F1322" t="s">
        <v>1316</v>
      </c>
      <c r="G1322" t="s">
        <v>116</v>
      </c>
      <c r="H1322" t="s">
        <v>430</v>
      </c>
      <c r="I1322" t="s">
        <v>315</v>
      </c>
      <c r="J1322">
        <v>35</v>
      </c>
      <c r="K1322" t="s">
        <v>724</v>
      </c>
      <c r="L1322" t="s">
        <v>725</v>
      </c>
      <c r="M1322">
        <v>0.5</v>
      </c>
      <c r="N1322" t="s">
        <v>954</v>
      </c>
      <c r="O1322" t="s">
        <v>116</v>
      </c>
      <c r="P1322" t="s">
        <v>422</v>
      </c>
      <c r="Q1322" t="s">
        <v>954</v>
      </c>
      <c r="R1322" t="s">
        <v>116</v>
      </c>
      <c r="S1322" t="s">
        <v>422</v>
      </c>
    </row>
    <row r="1323" spans="1:19" x14ac:dyDescent="0.3">
      <c r="A1323" t="s">
        <v>1317</v>
      </c>
      <c r="B1323">
        <v>70</v>
      </c>
      <c r="C1323">
        <v>101</v>
      </c>
      <c r="D1323">
        <v>99053</v>
      </c>
      <c r="E1323" t="s">
        <v>457</v>
      </c>
      <c r="F1323" t="s">
        <v>1318</v>
      </c>
      <c r="G1323" t="s">
        <v>113</v>
      </c>
      <c r="H1323" t="s">
        <v>421</v>
      </c>
      <c r="I1323" t="s">
        <v>315</v>
      </c>
      <c r="J1323">
        <v>32</v>
      </c>
      <c r="K1323" t="s">
        <v>281</v>
      </c>
      <c r="L1323" t="s">
        <v>39</v>
      </c>
      <c r="M1323">
        <v>0.25</v>
      </c>
      <c r="N1323" t="s">
        <v>954</v>
      </c>
      <c r="O1323" t="s">
        <v>113</v>
      </c>
      <c r="P1323" t="s">
        <v>384</v>
      </c>
      <c r="Q1323" t="s">
        <v>954</v>
      </c>
      <c r="R1323" t="s">
        <v>113</v>
      </c>
      <c r="S1323" t="s">
        <v>384</v>
      </c>
    </row>
    <row r="1324" spans="1:19" x14ac:dyDescent="0.3">
      <c r="A1324" t="s">
        <v>1317</v>
      </c>
      <c r="B1324">
        <v>70</v>
      </c>
      <c r="C1324">
        <v>101</v>
      </c>
      <c r="D1324">
        <v>99053</v>
      </c>
      <c r="E1324" t="s">
        <v>457</v>
      </c>
      <c r="F1324" t="s">
        <v>1318</v>
      </c>
      <c r="G1324" t="s">
        <v>113</v>
      </c>
      <c r="H1324" t="s">
        <v>421</v>
      </c>
      <c r="I1324" t="s">
        <v>315</v>
      </c>
      <c r="J1324">
        <v>33</v>
      </c>
      <c r="K1324" t="s">
        <v>290</v>
      </c>
      <c r="L1324" t="s">
        <v>46</v>
      </c>
      <c r="M1324">
        <v>0.25</v>
      </c>
      <c r="N1324" t="s">
        <v>954</v>
      </c>
      <c r="O1324" t="s">
        <v>113</v>
      </c>
      <c r="P1324" t="s">
        <v>384</v>
      </c>
      <c r="Q1324" t="s">
        <v>954</v>
      </c>
      <c r="R1324" t="s">
        <v>113</v>
      </c>
      <c r="S1324" t="s">
        <v>384</v>
      </c>
    </row>
    <row r="1325" spans="1:19" x14ac:dyDescent="0.3">
      <c r="A1325" t="s">
        <v>1317</v>
      </c>
      <c r="B1325">
        <v>70</v>
      </c>
      <c r="C1325">
        <v>101</v>
      </c>
      <c r="D1325">
        <v>99053</v>
      </c>
      <c r="E1325" t="s">
        <v>457</v>
      </c>
      <c r="F1325" t="s">
        <v>1318</v>
      </c>
      <c r="G1325" t="s">
        <v>113</v>
      </c>
      <c r="H1325" t="s">
        <v>421</v>
      </c>
      <c r="I1325" t="s">
        <v>315</v>
      </c>
      <c r="J1325">
        <v>35</v>
      </c>
      <c r="K1325" t="s">
        <v>282</v>
      </c>
      <c r="L1325" t="s">
        <v>55</v>
      </c>
      <c r="M1325">
        <v>0.25</v>
      </c>
      <c r="N1325" t="s">
        <v>954</v>
      </c>
      <c r="O1325" t="s">
        <v>113</v>
      </c>
      <c r="P1325" t="s">
        <v>384</v>
      </c>
      <c r="Q1325" t="s">
        <v>954</v>
      </c>
      <c r="R1325" t="s">
        <v>113</v>
      </c>
      <c r="S1325" t="s">
        <v>384</v>
      </c>
    </row>
    <row r="1326" spans="1:19" x14ac:dyDescent="0.3">
      <c r="A1326" t="s">
        <v>1319</v>
      </c>
      <c r="B1326">
        <v>70</v>
      </c>
      <c r="C1326">
        <v>101</v>
      </c>
      <c r="D1326">
        <v>99054</v>
      </c>
      <c r="E1326" t="s">
        <v>596</v>
      </c>
      <c r="F1326" t="s">
        <v>1320</v>
      </c>
      <c r="G1326" t="s">
        <v>112</v>
      </c>
      <c r="H1326" t="s">
        <v>417</v>
      </c>
      <c r="I1326" t="s">
        <v>315</v>
      </c>
      <c r="J1326">
        <v>32</v>
      </c>
      <c r="K1326" t="s">
        <v>219</v>
      </c>
      <c r="L1326" t="s">
        <v>43</v>
      </c>
      <c r="M1326">
        <v>1.5</v>
      </c>
      <c r="N1326" t="s">
        <v>954</v>
      </c>
      <c r="O1326" t="s">
        <v>112</v>
      </c>
      <c r="P1326" t="s">
        <v>418</v>
      </c>
      <c r="Q1326" t="s">
        <v>954</v>
      </c>
      <c r="R1326" t="s">
        <v>112</v>
      </c>
      <c r="S1326" t="s">
        <v>418</v>
      </c>
    </row>
    <row r="1327" spans="1:19" x14ac:dyDescent="0.3">
      <c r="A1327" t="s">
        <v>1319</v>
      </c>
      <c r="B1327">
        <v>70</v>
      </c>
      <c r="C1327">
        <v>101</v>
      </c>
      <c r="D1327">
        <v>99054</v>
      </c>
      <c r="E1327" t="s">
        <v>596</v>
      </c>
      <c r="F1327" t="s">
        <v>1320</v>
      </c>
      <c r="G1327" t="s">
        <v>112</v>
      </c>
      <c r="H1327" t="s">
        <v>417</v>
      </c>
      <c r="I1327" t="s">
        <v>424</v>
      </c>
      <c r="J1327">
        <v>39</v>
      </c>
      <c r="K1327" t="s">
        <v>243</v>
      </c>
      <c r="L1327" t="s">
        <v>147</v>
      </c>
      <c r="M1327">
        <v>0</v>
      </c>
      <c r="N1327" t="s">
        <v>954</v>
      </c>
      <c r="O1327" t="s">
        <v>112</v>
      </c>
      <c r="P1327" t="s">
        <v>418</v>
      </c>
      <c r="Q1327" t="s">
        <v>954</v>
      </c>
      <c r="R1327" t="s">
        <v>112</v>
      </c>
      <c r="S1327" t="s">
        <v>418</v>
      </c>
    </row>
    <row r="1328" spans="1:19" x14ac:dyDescent="0.3">
      <c r="A1328" t="s">
        <v>1319</v>
      </c>
      <c r="B1328">
        <v>70</v>
      </c>
      <c r="C1328">
        <v>101</v>
      </c>
      <c r="D1328">
        <v>99054</v>
      </c>
      <c r="E1328" t="s">
        <v>596</v>
      </c>
      <c r="F1328" t="s">
        <v>1320</v>
      </c>
      <c r="G1328" t="s">
        <v>112</v>
      </c>
      <c r="H1328" t="s">
        <v>417</v>
      </c>
      <c r="I1328" t="s">
        <v>315</v>
      </c>
      <c r="J1328">
        <v>35</v>
      </c>
      <c r="K1328" t="s">
        <v>244</v>
      </c>
      <c r="L1328" t="s">
        <v>57</v>
      </c>
      <c r="M1328">
        <v>0.5</v>
      </c>
      <c r="N1328" t="s">
        <v>954</v>
      </c>
      <c r="O1328" t="s">
        <v>112</v>
      </c>
      <c r="P1328" t="s">
        <v>418</v>
      </c>
      <c r="Q1328" t="s">
        <v>954</v>
      </c>
      <c r="R1328" t="s">
        <v>112</v>
      </c>
      <c r="S1328" t="s">
        <v>418</v>
      </c>
    </row>
    <row r="1329" spans="1:19" x14ac:dyDescent="0.3">
      <c r="A1329" t="s">
        <v>1319</v>
      </c>
      <c r="B1329">
        <v>70</v>
      </c>
      <c r="C1329">
        <v>101</v>
      </c>
      <c r="D1329">
        <v>99054</v>
      </c>
      <c r="E1329" t="s">
        <v>596</v>
      </c>
      <c r="F1329" t="s">
        <v>1320</v>
      </c>
      <c r="G1329" t="s">
        <v>112</v>
      </c>
      <c r="H1329" t="s">
        <v>417</v>
      </c>
      <c r="I1329" t="s">
        <v>423</v>
      </c>
      <c r="J1329">
        <v>288</v>
      </c>
      <c r="K1329" t="s">
        <v>221</v>
      </c>
      <c r="L1329" t="s">
        <v>222</v>
      </c>
      <c r="M1329">
        <v>0.25</v>
      </c>
      <c r="N1329" t="s">
        <v>954</v>
      </c>
      <c r="O1329" t="s">
        <v>112</v>
      </c>
      <c r="P1329" t="s">
        <v>418</v>
      </c>
      <c r="Q1329" t="s">
        <v>954</v>
      </c>
      <c r="R1329" t="s">
        <v>112</v>
      </c>
      <c r="S1329" t="s">
        <v>418</v>
      </c>
    </row>
    <row r="1330" spans="1:19" x14ac:dyDescent="0.3">
      <c r="A1330" t="s">
        <v>1319</v>
      </c>
      <c r="B1330">
        <v>70</v>
      </c>
      <c r="C1330">
        <v>101</v>
      </c>
      <c r="D1330">
        <v>99054</v>
      </c>
      <c r="E1330" t="s">
        <v>596</v>
      </c>
      <c r="F1330" t="s">
        <v>1320</v>
      </c>
      <c r="G1330" t="s">
        <v>112</v>
      </c>
      <c r="H1330" t="s">
        <v>417</v>
      </c>
      <c r="I1330" t="s">
        <v>423</v>
      </c>
      <c r="J1330">
        <v>287</v>
      </c>
      <c r="K1330" t="s">
        <v>285</v>
      </c>
      <c r="L1330" t="s">
        <v>286</v>
      </c>
      <c r="M1330">
        <v>0.5</v>
      </c>
      <c r="N1330" t="s">
        <v>954</v>
      </c>
      <c r="O1330" t="s">
        <v>112</v>
      </c>
      <c r="P1330" t="s">
        <v>418</v>
      </c>
      <c r="Q1330" t="s">
        <v>954</v>
      </c>
      <c r="R1330" t="s">
        <v>112</v>
      </c>
      <c r="S1330" t="s">
        <v>418</v>
      </c>
    </row>
    <row r="1331" spans="1:19" x14ac:dyDescent="0.3">
      <c r="A1331" t="s">
        <v>1319</v>
      </c>
      <c r="B1331">
        <v>70</v>
      </c>
      <c r="C1331">
        <v>101</v>
      </c>
      <c r="D1331">
        <v>99054</v>
      </c>
      <c r="E1331" t="s">
        <v>596</v>
      </c>
      <c r="F1331" t="s">
        <v>1320</v>
      </c>
      <c r="G1331" t="s">
        <v>112</v>
      </c>
      <c r="H1331" t="s">
        <v>417</v>
      </c>
      <c r="I1331" t="s">
        <v>423</v>
      </c>
      <c r="J1331">
        <v>286</v>
      </c>
      <c r="K1331" t="s">
        <v>226</v>
      </c>
      <c r="L1331" t="s">
        <v>69</v>
      </c>
      <c r="M1331">
        <v>0.5</v>
      </c>
      <c r="N1331" t="s">
        <v>954</v>
      </c>
      <c r="O1331" t="s">
        <v>112</v>
      </c>
      <c r="P1331" t="s">
        <v>418</v>
      </c>
      <c r="Q1331" t="s">
        <v>954</v>
      </c>
      <c r="R1331" t="s">
        <v>112</v>
      </c>
      <c r="S1331" t="s">
        <v>418</v>
      </c>
    </row>
    <row r="1332" spans="1:19" x14ac:dyDescent="0.3">
      <c r="A1332" t="s">
        <v>1319</v>
      </c>
      <c r="B1332">
        <v>70</v>
      </c>
      <c r="C1332">
        <v>101</v>
      </c>
      <c r="D1332">
        <v>99054</v>
      </c>
      <c r="E1332" t="s">
        <v>596</v>
      </c>
      <c r="F1332" t="s">
        <v>1320</v>
      </c>
      <c r="G1332" t="s">
        <v>112</v>
      </c>
      <c r="H1332" t="s">
        <v>434</v>
      </c>
      <c r="I1332" t="s">
        <v>423</v>
      </c>
      <c r="J1332">
        <v>286</v>
      </c>
      <c r="K1332" t="s">
        <v>329</v>
      </c>
      <c r="L1332" t="s">
        <v>149</v>
      </c>
      <c r="M1332">
        <v>0.25</v>
      </c>
      <c r="N1332" t="s">
        <v>954</v>
      </c>
      <c r="O1332" t="s">
        <v>112</v>
      </c>
      <c r="P1332" t="s">
        <v>418</v>
      </c>
      <c r="Q1332" t="s">
        <v>954</v>
      </c>
      <c r="R1332" t="s">
        <v>112</v>
      </c>
      <c r="S1332" t="s">
        <v>418</v>
      </c>
    </row>
    <row r="1333" spans="1:19" x14ac:dyDescent="0.3">
      <c r="A1333" t="s">
        <v>1319</v>
      </c>
      <c r="B1333">
        <v>70</v>
      </c>
      <c r="C1333">
        <v>101</v>
      </c>
      <c r="D1333">
        <v>99054</v>
      </c>
      <c r="E1333" t="s">
        <v>596</v>
      </c>
      <c r="F1333" t="s">
        <v>1320</v>
      </c>
      <c r="G1333" t="s">
        <v>112</v>
      </c>
      <c r="H1333" t="s">
        <v>421</v>
      </c>
      <c r="I1333" t="s">
        <v>423</v>
      </c>
      <c r="J1333">
        <v>86</v>
      </c>
      <c r="K1333" t="s">
        <v>228</v>
      </c>
      <c r="L1333" t="s">
        <v>202</v>
      </c>
      <c r="M1333">
        <v>0.75</v>
      </c>
      <c r="N1333" t="s">
        <v>954</v>
      </c>
      <c r="O1333" t="s">
        <v>112</v>
      </c>
      <c r="P1333" t="s">
        <v>418</v>
      </c>
      <c r="Q1333" t="s">
        <v>954</v>
      </c>
      <c r="R1333" t="s">
        <v>112</v>
      </c>
      <c r="S1333" t="s">
        <v>418</v>
      </c>
    </row>
    <row r="1334" spans="1:19" x14ac:dyDescent="0.3">
      <c r="A1334" t="s">
        <v>1319</v>
      </c>
      <c r="B1334">
        <v>70</v>
      </c>
      <c r="C1334">
        <v>101</v>
      </c>
      <c r="D1334">
        <v>99054</v>
      </c>
      <c r="E1334" t="s">
        <v>596</v>
      </c>
      <c r="F1334" t="s">
        <v>1320</v>
      </c>
      <c r="G1334" t="s">
        <v>112</v>
      </c>
      <c r="H1334" t="s">
        <v>417</v>
      </c>
      <c r="I1334" t="s">
        <v>423</v>
      </c>
      <c r="J1334">
        <v>83</v>
      </c>
      <c r="K1334" t="s">
        <v>231</v>
      </c>
      <c r="L1334" t="s">
        <v>87</v>
      </c>
      <c r="M1334">
        <v>0</v>
      </c>
      <c r="N1334" t="s">
        <v>954</v>
      </c>
      <c r="O1334" t="s">
        <v>112</v>
      </c>
      <c r="P1334" t="s">
        <v>418</v>
      </c>
      <c r="Q1334" t="s">
        <v>954</v>
      </c>
      <c r="R1334" t="s">
        <v>112</v>
      </c>
      <c r="S1334" t="s">
        <v>418</v>
      </c>
    </row>
    <row r="1335" spans="1:19" x14ac:dyDescent="0.3">
      <c r="A1335" t="s">
        <v>1319</v>
      </c>
      <c r="B1335">
        <v>70</v>
      </c>
      <c r="C1335">
        <v>101</v>
      </c>
      <c r="D1335">
        <v>99054</v>
      </c>
      <c r="E1335" t="s">
        <v>596</v>
      </c>
      <c r="F1335" t="s">
        <v>1320</v>
      </c>
      <c r="G1335" t="s">
        <v>112</v>
      </c>
      <c r="H1335" t="s">
        <v>417</v>
      </c>
      <c r="I1335" t="s">
        <v>423</v>
      </c>
      <c r="J1335">
        <v>83</v>
      </c>
      <c r="K1335" t="s">
        <v>330</v>
      </c>
      <c r="L1335" t="s">
        <v>129</v>
      </c>
      <c r="M1335">
        <v>0</v>
      </c>
      <c r="N1335" t="s">
        <v>954</v>
      </c>
      <c r="O1335" t="s">
        <v>112</v>
      </c>
      <c r="P1335" t="s">
        <v>418</v>
      </c>
      <c r="Q1335" t="s">
        <v>954</v>
      </c>
      <c r="R1335" t="s">
        <v>112</v>
      </c>
      <c r="S1335" t="s">
        <v>418</v>
      </c>
    </row>
    <row r="1336" spans="1:19" x14ac:dyDescent="0.3">
      <c r="A1336" t="s">
        <v>1319</v>
      </c>
      <c r="B1336">
        <v>70</v>
      </c>
      <c r="C1336">
        <v>101</v>
      </c>
      <c r="D1336">
        <v>99054</v>
      </c>
      <c r="E1336" t="s">
        <v>596</v>
      </c>
      <c r="F1336" t="s">
        <v>1320</v>
      </c>
      <c r="G1336" t="s">
        <v>112</v>
      </c>
      <c r="H1336" t="s">
        <v>417</v>
      </c>
      <c r="I1336" t="s">
        <v>423</v>
      </c>
      <c r="J1336">
        <v>98</v>
      </c>
      <c r="K1336" t="s">
        <v>234</v>
      </c>
      <c r="L1336" t="s">
        <v>92</v>
      </c>
      <c r="M1336">
        <v>0</v>
      </c>
      <c r="N1336" t="s">
        <v>954</v>
      </c>
      <c r="O1336" t="s">
        <v>112</v>
      </c>
      <c r="P1336" t="s">
        <v>418</v>
      </c>
      <c r="Q1336" t="s">
        <v>954</v>
      </c>
      <c r="R1336" t="s">
        <v>112</v>
      </c>
      <c r="S1336" t="s">
        <v>418</v>
      </c>
    </row>
    <row r="1337" spans="1:19" x14ac:dyDescent="0.3">
      <c r="A1337" t="s">
        <v>1319</v>
      </c>
      <c r="B1337">
        <v>70</v>
      </c>
      <c r="C1337">
        <v>101</v>
      </c>
      <c r="D1337">
        <v>99054</v>
      </c>
      <c r="E1337" t="s">
        <v>596</v>
      </c>
      <c r="F1337" t="s">
        <v>1320</v>
      </c>
      <c r="G1337" t="s">
        <v>112</v>
      </c>
      <c r="H1337" t="s">
        <v>417</v>
      </c>
      <c r="I1337" t="s">
        <v>423</v>
      </c>
      <c r="J1337">
        <v>98</v>
      </c>
      <c r="K1337" t="s">
        <v>288</v>
      </c>
      <c r="L1337" t="s">
        <v>130</v>
      </c>
      <c r="M1337">
        <v>0</v>
      </c>
      <c r="N1337" t="s">
        <v>954</v>
      </c>
      <c r="O1337" t="s">
        <v>112</v>
      </c>
      <c r="P1337" t="s">
        <v>418</v>
      </c>
      <c r="Q1337" t="s">
        <v>954</v>
      </c>
      <c r="R1337" t="s">
        <v>112</v>
      </c>
      <c r="S1337" t="s">
        <v>418</v>
      </c>
    </row>
    <row r="1338" spans="1:19" x14ac:dyDescent="0.3">
      <c r="A1338" t="s">
        <v>1319</v>
      </c>
      <c r="B1338">
        <v>70</v>
      </c>
      <c r="C1338">
        <v>101</v>
      </c>
      <c r="D1338">
        <v>99054</v>
      </c>
      <c r="E1338" t="s">
        <v>596</v>
      </c>
      <c r="F1338" t="s">
        <v>1320</v>
      </c>
      <c r="G1338" t="s">
        <v>112</v>
      </c>
      <c r="H1338" t="s">
        <v>417</v>
      </c>
      <c r="I1338" t="s">
        <v>423</v>
      </c>
      <c r="J1338">
        <v>83</v>
      </c>
      <c r="K1338" t="s">
        <v>235</v>
      </c>
      <c r="L1338" t="s">
        <v>205</v>
      </c>
      <c r="M1338">
        <v>0</v>
      </c>
      <c r="N1338" t="s">
        <v>954</v>
      </c>
      <c r="O1338" t="s">
        <v>112</v>
      </c>
      <c r="P1338" t="s">
        <v>418</v>
      </c>
      <c r="Q1338" t="s">
        <v>954</v>
      </c>
      <c r="R1338" t="s">
        <v>112</v>
      </c>
      <c r="S1338" t="s">
        <v>418</v>
      </c>
    </row>
    <row r="1339" spans="1:19" x14ac:dyDescent="0.3">
      <c r="A1339" t="s">
        <v>1321</v>
      </c>
      <c r="B1339">
        <v>70</v>
      </c>
      <c r="C1339">
        <v>101</v>
      </c>
      <c r="D1339">
        <v>99058</v>
      </c>
      <c r="E1339" t="s">
        <v>618</v>
      </c>
      <c r="F1339" t="s">
        <v>1322</v>
      </c>
      <c r="G1339" t="s">
        <v>112</v>
      </c>
      <c r="H1339" t="s">
        <v>409</v>
      </c>
      <c r="I1339" t="s">
        <v>423</v>
      </c>
      <c r="J1339">
        <v>50</v>
      </c>
      <c r="K1339" t="s">
        <v>237</v>
      </c>
      <c r="L1339" t="s">
        <v>13</v>
      </c>
      <c r="M1339">
        <v>1</v>
      </c>
      <c r="N1339" t="s">
        <v>954</v>
      </c>
      <c r="O1339" t="s">
        <v>112</v>
      </c>
      <c r="P1339" t="s">
        <v>380</v>
      </c>
      <c r="Q1339" t="s">
        <v>954</v>
      </c>
      <c r="R1339" t="s">
        <v>112</v>
      </c>
      <c r="S1339" t="s">
        <v>380</v>
      </c>
    </row>
    <row r="1340" spans="1:19" x14ac:dyDescent="0.3">
      <c r="A1340" t="s">
        <v>1321</v>
      </c>
      <c r="B1340">
        <v>70</v>
      </c>
      <c r="C1340">
        <v>101</v>
      </c>
      <c r="D1340">
        <v>99058</v>
      </c>
      <c r="E1340" t="s">
        <v>618</v>
      </c>
      <c r="F1340" t="s">
        <v>1322</v>
      </c>
      <c r="G1340" t="s">
        <v>112</v>
      </c>
      <c r="H1340" t="s">
        <v>409</v>
      </c>
      <c r="I1340" t="s">
        <v>422</v>
      </c>
      <c r="J1340">
        <v>46</v>
      </c>
      <c r="K1340" t="s">
        <v>241</v>
      </c>
      <c r="L1340" t="s">
        <v>32</v>
      </c>
      <c r="M1340">
        <v>50</v>
      </c>
      <c r="N1340" t="s">
        <v>954</v>
      </c>
      <c r="O1340" t="s">
        <v>112</v>
      </c>
      <c r="P1340" t="s">
        <v>380</v>
      </c>
      <c r="Q1340" t="s">
        <v>954</v>
      </c>
      <c r="R1340" t="s">
        <v>112</v>
      </c>
      <c r="S1340" t="s">
        <v>380</v>
      </c>
    </row>
    <row r="1341" spans="1:19" x14ac:dyDescent="0.3">
      <c r="A1341" t="s">
        <v>1321</v>
      </c>
      <c r="B1341">
        <v>70</v>
      </c>
      <c r="C1341">
        <v>101</v>
      </c>
      <c r="D1341">
        <v>99058</v>
      </c>
      <c r="E1341" t="s">
        <v>618</v>
      </c>
      <c r="F1341" t="s">
        <v>1322</v>
      </c>
      <c r="G1341" t="s">
        <v>112</v>
      </c>
      <c r="H1341" t="s">
        <v>409</v>
      </c>
      <c r="I1341" t="s">
        <v>423</v>
      </c>
      <c r="J1341">
        <v>292</v>
      </c>
      <c r="K1341" t="s">
        <v>625</v>
      </c>
      <c r="L1341" t="s">
        <v>626</v>
      </c>
      <c r="M1341">
        <v>0</v>
      </c>
      <c r="N1341" t="s">
        <v>954</v>
      </c>
      <c r="O1341" t="s">
        <v>112</v>
      </c>
      <c r="P1341" t="s">
        <v>380</v>
      </c>
      <c r="Q1341" t="s">
        <v>954</v>
      </c>
      <c r="R1341" t="s">
        <v>112</v>
      </c>
      <c r="S1341" t="s">
        <v>380</v>
      </c>
    </row>
    <row r="1342" spans="1:19" x14ac:dyDescent="0.3">
      <c r="A1342" t="s">
        <v>1321</v>
      </c>
      <c r="B1342">
        <v>70</v>
      </c>
      <c r="C1342">
        <v>101</v>
      </c>
      <c r="D1342">
        <v>99058</v>
      </c>
      <c r="E1342" t="s">
        <v>618</v>
      </c>
      <c r="F1342" t="s">
        <v>1322</v>
      </c>
      <c r="G1342" t="s">
        <v>112</v>
      </c>
      <c r="H1342" t="s">
        <v>438</v>
      </c>
      <c r="I1342" t="s">
        <v>424</v>
      </c>
      <c r="J1342">
        <v>39</v>
      </c>
      <c r="K1342" t="s">
        <v>270</v>
      </c>
      <c r="L1342" t="s">
        <v>42</v>
      </c>
      <c r="M1342">
        <v>0</v>
      </c>
      <c r="N1342" t="s">
        <v>954</v>
      </c>
      <c r="O1342" t="s">
        <v>112</v>
      </c>
      <c r="P1342" t="s">
        <v>380</v>
      </c>
      <c r="Q1342" t="s">
        <v>954</v>
      </c>
      <c r="R1342" t="s">
        <v>112</v>
      </c>
      <c r="S1342" t="s">
        <v>380</v>
      </c>
    </row>
    <row r="1343" spans="1:19" x14ac:dyDescent="0.3">
      <c r="A1343" t="s">
        <v>1321</v>
      </c>
      <c r="B1343">
        <v>70</v>
      </c>
      <c r="C1343">
        <v>101</v>
      </c>
      <c r="D1343">
        <v>99058</v>
      </c>
      <c r="E1343" t="s">
        <v>618</v>
      </c>
      <c r="F1343" t="s">
        <v>1322</v>
      </c>
      <c r="G1343" t="s">
        <v>112</v>
      </c>
      <c r="H1343" t="s">
        <v>409</v>
      </c>
      <c r="I1343" t="s">
        <v>315</v>
      </c>
      <c r="J1343">
        <v>32</v>
      </c>
      <c r="K1343" t="s">
        <v>254</v>
      </c>
      <c r="L1343" t="s">
        <v>45</v>
      </c>
      <c r="M1343">
        <v>6</v>
      </c>
      <c r="N1343" t="s">
        <v>954</v>
      </c>
      <c r="O1343" t="s">
        <v>112</v>
      </c>
      <c r="P1343" t="s">
        <v>380</v>
      </c>
      <c r="Q1343" t="s">
        <v>954</v>
      </c>
      <c r="R1343" t="s">
        <v>112</v>
      </c>
      <c r="S1343" t="s">
        <v>380</v>
      </c>
    </row>
    <row r="1344" spans="1:19" x14ac:dyDescent="0.3">
      <c r="A1344" t="s">
        <v>1321</v>
      </c>
      <c r="B1344">
        <v>70</v>
      </c>
      <c r="C1344">
        <v>101</v>
      </c>
      <c r="D1344">
        <v>99058</v>
      </c>
      <c r="E1344" t="s">
        <v>618</v>
      </c>
      <c r="F1344" t="s">
        <v>1322</v>
      </c>
      <c r="G1344" t="s">
        <v>112</v>
      </c>
      <c r="H1344" t="s">
        <v>434</v>
      </c>
      <c r="I1344" t="s">
        <v>424</v>
      </c>
      <c r="J1344">
        <v>39</v>
      </c>
      <c r="K1344" t="s">
        <v>243</v>
      </c>
      <c r="L1344" t="s">
        <v>147</v>
      </c>
      <c r="M1344">
        <v>0</v>
      </c>
      <c r="N1344" t="s">
        <v>954</v>
      </c>
      <c r="O1344" t="s">
        <v>112</v>
      </c>
      <c r="P1344" t="s">
        <v>380</v>
      </c>
      <c r="Q1344" t="s">
        <v>954</v>
      </c>
      <c r="R1344" t="s">
        <v>112</v>
      </c>
      <c r="S1344" t="s">
        <v>380</v>
      </c>
    </row>
    <row r="1345" spans="1:19" x14ac:dyDescent="0.3">
      <c r="A1345" t="s">
        <v>1321</v>
      </c>
      <c r="B1345">
        <v>70</v>
      </c>
      <c r="C1345">
        <v>101</v>
      </c>
      <c r="D1345">
        <v>99058</v>
      </c>
      <c r="E1345" t="s">
        <v>618</v>
      </c>
      <c r="F1345" t="s">
        <v>1322</v>
      </c>
      <c r="G1345" t="s">
        <v>112</v>
      </c>
      <c r="H1345" t="s">
        <v>409</v>
      </c>
      <c r="I1345" t="s">
        <v>315</v>
      </c>
      <c r="J1345">
        <v>33</v>
      </c>
      <c r="K1345" t="s">
        <v>255</v>
      </c>
      <c r="L1345" t="s">
        <v>51</v>
      </c>
      <c r="M1345">
        <v>3</v>
      </c>
      <c r="N1345" t="s">
        <v>954</v>
      </c>
      <c r="O1345" t="s">
        <v>112</v>
      </c>
      <c r="P1345" t="s">
        <v>380</v>
      </c>
      <c r="Q1345" t="s">
        <v>954</v>
      </c>
      <c r="R1345" t="s">
        <v>112</v>
      </c>
      <c r="S1345" t="s">
        <v>380</v>
      </c>
    </row>
    <row r="1346" spans="1:19" x14ac:dyDescent="0.3">
      <c r="A1346" t="s">
        <v>1321</v>
      </c>
      <c r="B1346">
        <v>70</v>
      </c>
      <c r="C1346">
        <v>101</v>
      </c>
      <c r="D1346">
        <v>99058</v>
      </c>
      <c r="E1346" t="s">
        <v>618</v>
      </c>
      <c r="F1346" t="s">
        <v>1322</v>
      </c>
      <c r="G1346" t="s">
        <v>112</v>
      </c>
      <c r="H1346" t="s">
        <v>409</v>
      </c>
      <c r="I1346" t="s">
        <v>423</v>
      </c>
      <c r="J1346">
        <v>98</v>
      </c>
      <c r="K1346" t="s">
        <v>216</v>
      </c>
      <c r="L1346" t="s">
        <v>96</v>
      </c>
      <c r="M1346">
        <v>0</v>
      </c>
      <c r="N1346" t="s">
        <v>954</v>
      </c>
      <c r="O1346" t="s">
        <v>112</v>
      </c>
      <c r="P1346" t="s">
        <v>380</v>
      </c>
      <c r="Q1346" t="s">
        <v>954</v>
      </c>
      <c r="R1346" t="s">
        <v>112</v>
      </c>
      <c r="S1346" t="s">
        <v>380</v>
      </c>
    </row>
    <row r="1347" spans="1:19" x14ac:dyDescent="0.3">
      <c r="A1347" t="s">
        <v>1000</v>
      </c>
      <c r="B1347">
        <v>70</v>
      </c>
      <c r="C1347">
        <v>101</v>
      </c>
      <c r="D1347">
        <v>99058</v>
      </c>
      <c r="E1347" t="s">
        <v>1001</v>
      </c>
      <c r="F1347" t="s">
        <v>1002</v>
      </c>
      <c r="G1347" t="s">
        <v>112</v>
      </c>
      <c r="H1347" t="s">
        <v>409</v>
      </c>
      <c r="I1347" t="s">
        <v>422</v>
      </c>
      <c r="J1347">
        <v>289</v>
      </c>
      <c r="K1347" t="s">
        <v>280</v>
      </c>
      <c r="L1347" t="s">
        <v>65</v>
      </c>
      <c r="M1347">
        <v>0</v>
      </c>
      <c r="N1347" t="s">
        <v>954</v>
      </c>
      <c r="O1347" t="s">
        <v>112</v>
      </c>
      <c r="P1347" t="s">
        <v>380</v>
      </c>
      <c r="Q1347" t="s">
        <v>954</v>
      </c>
      <c r="R1347" t="s">
        <v>112</v>
      </c>
      <c r="S1347" t="s">
        <v>380</v>
      </c>
    </row>
    <row r="1348" spans="1:19" x14ac:dyDescent="0.3">
      <c r="A1348" t="s">
        <v>1323</v>
      </c>
      <c r="B1348">
        <v>70</v>
      </c>
      <c r="C1348">
        <v>101</v>
      </c>
      <c r="D1348">
        <v>99058</v>
      </c>
      <c r="E1348" t="s">
        <v>597</v>
      </c>
      <c r="F1348" t="s">
        <v>1324</v>
      </c>
      <c r="G1348" t="s">
        <v>116</v>
      </c>
      <c r="H1348" t="s">
        <v>409</v>
      </c>
      <c r="I1348" t="s">
        <v>422</v>
      </c>
      <c r="J1348">
        <v>1</v>
      </c>
      <c r="K1348" t="s">
        <v>380</v>
      </c>
      <c r="L1348" t="s">
        <v>5</v>
      </c>
      <c r="M1348">
        <v>42</v>
      </c>
      <c r="N1348" t="s">
        <v>954</v>
      </c>
      <c r="O1348" t="s">
        <v>116</v>
      </c>
      <c r="P1348" t="s">
        <v>380</v>
      </c>
      <c r="Q1348" t="s">
        <v>954</v>
      </c>
      <c r="R1348" t="s">
        <v>116</v>
      </c>
      <c r="S1348" t="s">
        <v>380</v>
      </c>
    </row>
    <row r="1349" spans="1:19" x14ac:dyDescent="0.3">
      <c r="A1349" t="s">
        <v>1323</v>
      </c>
      <c r="B1349">
        <v>70</v>
      </c>
      <c r="C1349">
        <v>101</v>
      </c>
      <c r="D1349">
        <v>99058</v>
      </c>
      <c r="E1349" t="s">
        <v>597</v>
      </c>
      <c r="F1349" t="s">
        <v>1324</v>
      </c>
      <c r="G1349" t="s">
        <v>116</v>
      </c>
      <c r="H1349" t="s">
        <v>409</v>
      </c>
      <c r="I1349" t="s">
        <v>113</v>
      </c>
      <c r="J1349">
        <v>4</v>
      </c>
      <c r="K1349" t="s">
        <v>213</v>
      </c>
      <c r="L1349" t="s">
        <v>24</v>
      </c>
      <c r="M1349">
        <v>260</v>
      </c>
      <c r="N1349" t="s">
        <v>954</v>
      </c>
      <c r="O1349" t="s">
        <v>116</v>
      </c>
      <c r="P1349" t="s">
        <v>380</v>
      </c>
      <c r="Q1349" t="s">
        <v>954</v>
      </c>
      <c r="R1349" t="s">
        <v>116</v>
      </c>
      <c r="S1349" t="s">
        <v>380</v>
      </c>
    </row>
    <row r="1350" spans="1:19" x14ac:dyDescent="0.3">
      <c r="A1350" t="s">
        <v>1323</v>
      </c>
      <c r="B1350">
        <v>70</v>
      </c>
      <c r="C1350">
        <v>101</v>
      </c>
      <c r="D1350">
        <v>99058</v>
      </c>
      <c r="E1350" t="s">
        <v>597</v>
      </c>
      <c r="F1350" t="s">
        <v>1324</v>
      </c>
      <c r="G1350" t="s">
        <v>116</v>
      </c>
      <c r="H1350" t="s">
        <v>429</v>
      </c>
      <c r="I1350" t="s">
        <v>424</v>
      </c>
      <c r="J1350">
        <v>39</v>
      </c>
      <c r="K1350" t="s">
        <v>270</v>
      </c>
      <c r="L1350" t="s">
        <v>42</v>
      </c>
      <c r="M1350">
        <v>0.5</v>
      </c>
      <c r="N1350" t="s">
        <v>954</v>
      </c>
      <c r="O1350" t="s">
        <v>116</v>
      </c>
      <c r="P1350" t="s">
        <v>380</v>
      </c>
      <c r="Q1350" t="s">
        <v>954</v>
      </c>
      <c r="R1350" t="s">
        <v>116</v>
      </c>
      <c r="S1350" t="s">
        <v>380</v>
      </c>
    </row>
    <row r="1351" spans="1:19" x14ac:dyDescent="0.3">
      <c r="A1351" t="s">
        <v>1323</v>
      </c>
      <c r="B1351">
        <v>70</v>
      </c>
      <c r="C1351">
        <v>101</v>
      </c>
      <c r="D1351">
        <v>99058</v>
      </c>
      <c r="E1351" t="s">
        <v>597</v>
      </c>
      <c r="F1351" t="s">
        <v>1324</v>
      </c>
      <c r="G1351" t="s">
        <v>116</v>
      </c>
      <c r="H1351" t="s">
        <v>429</v>
      </c>
      <c r="I1351" t="s">
        <v>424</v>
      </c>
      <c r="J1351">
        <v>39</v>
      </c>
      <c r="K1351" t="s">
        <v>243</v>
      </c>
      <c r="L1351" t="s">
        <v>147</v>
      </c>
      <c r="M1351">
        <v>0</v>
      </c>
      <c r="N1351" t="s">
        <v>954</v>
      </c>
      <c r="O1351" t="s">
        <v>116</v>
      </c>
      <c r="P1351" t="s">
        <v>380</v>
      </c>
      <c r="Q1351" t="s">
        <v>954</v>
      </c>
      <c r="R1351" t="s">
        <v>116</v>
      </c>
      <c r="S1351" t="s">
        <v>380</v>
      </c>
    </row>
    <row r="1352" spans="1:19" x14ac:dyDescent="0.3">
      <c r="A1352" t="s">
        <v>1323</v>
      </c>
      <c r="B1352">
        <v>70</v>
      </c>
      <c r="C1352">
        <v>101</v>
      </c>
      <c r="D1352">
        <v>99058</v>
      </c>
      <c r="E1352" t="s">
        <v>597</v>
      </c>
      <c r="F1352" t="s">
        <v>1324</v>
      </c>
      <c r="G1352" t="s">
        <v>116</v>
      </c>
      <c r="H1352" t="s">
        <v>409</v>
      </c>
      <c r="I1352" t="s">
        <v>315</v>
      </c>
      <c r="J1352">
        <v>33</v>
      </c>
      <c r="K1352" t="s">
        <v>545</v>
      </c>
      <c r="L1352" t="s">
        <v>546</v>
      </c>
      <c r="M1352">
        <v>2</v>
      </c>
      <c r="N1352" t="s">
        <v>954</v>
      </c>
      <c r="O1352" t="s">
        <v>116</v>
      </c>
      <c r="P1352" t="s">
        <v>380</v>
      </c>
      <c r="Q1352" t="s">
        <v>954</v>
      </c>
      <c r="R1352" t="s">
        <v>116</v>
      </c>
      <c r="S1352" t="s">
        <v>380</v>
      </c>
    </row>
    <row r="1353" spans="1:19" x14ac:dyDescent="0.3">
      <c r="A1353" t="s">
        <v>1323</v>
      </c>
      <c r="B1353">
        <v>70</v>
      </c>
      <c r="C1353">
        <v>101</v>
      </c>
      <c r="D1353">
        <v>99058</v>
      </c>
      <c r="E1353" t="s">
        <v>597</v>
      </c>
      <c r="F1353" t="s">
        <v>1324</v>
      </c>
      <c r="G1353" t="s">
        <v>116</v>
      </c>
      <c r="H1353" t="s">
        <v>409</v>
      </c>
      <c r="I1353" t="s">
        <v>315</v>
      </c>
      <c r="J1353">
        <v>35</v>
      </c>
      <c r="K1353" t="s">
        <v>592</v>
      </c>
      <c r="L1353" t="s">
        <v>593</v>
      </c>
      <c r="M1353">
        <v>2</v>
      </c>
      <c r="N1353" t="s">
        <v>954</v>
      </c>
      <c r="O1353" t="s">
        <v>116</v>
      </c>
      <c r="P1353" t="s">
        <v>380</v>
      </c>
      <c r="Q1353" t="s">
        <v>954</v>
      </c>
      <c r="R1353" t="s">
        <v>116</v>
      </c>
      <c r="S1353" t="s">
        <v>380</v>
      </c>
    </row>
    <row r="1354" spans="1:19" x14ac:dyDescent="0.3">
      <c r="A1354" t="s">
        <v>1323</v>
      </c>
      <c r="B1354">
        <v>70</v>
      </c>
      <c r="C1354">
        <v>101</v>
      </c>
      <c r="D1354">
        <v>99058</v>
      </c>
      <c r="E1354" t="s">
        <v>597</v>
      </c>
      <c r="F1354" t="s">
        <v>1324</v>
      </c>
      <c r="G1354" t="s">
        <v>116</v>
      </c>
      <c r="H1354" t="s">
        <v>409</v>
      </c>
      <c r="I1354" t="s">
        <v>425</v>
      </c>
      <c r="J1354">
        <v>42</v>
      </c>
      <c r="K1354" t="s">
        <v>271</v>
      </c>
      <c r="L1354" t="s">
        <v>63</v>
      </c>
      <c r="M1354">
        <v>2</v>
      </c>
      <c r="N1354" t="s">
        <v>954</v>
      </c>
      <c r="O1354" t="s">
        <v>116</v>
      </c>
      <c r="P1354" t="s">
        <v>380</v>
      </c>
      <c r="Q1354" t="s">
        <v>954</v>
      </c>
      <c r="R1354" t="s">
        <v>116</v>
      </c>
      <c r="S1354" t="s">
        <v>380</v>
      </c>
    </row>
    <row r="1355" spans="1:19" x14ac:dyDescent="0.3">
      <c r="A1355" t="s">
        <v>1323</v>
      </c>
      <c r="B1355">
        <v>70</v>
      </c>
      <c r="C1355">
        <v>101</v>
      </c>
      <c r="D1355">
        <v>99058</v>
      </c>
      <c r="E1355" t="s">
        <v>597</v>
      </c>
      <c r="F1355" t="s">
        <v>1324</v>
      </c>
      <c r="G1355" t="s">
        <v>116</v>
      </c>
      <c r="H1355" t="s">
        <v>409</v>
      </c>
      <c r="I1355" t="s">
        <v>423</v>
      </c>
      <c r="J1355">
        <v>98</v>
      </c>
      <c r="K1355" t="s">
        <v>272</v>
      </c>
      <c r="L1355" t="s">
        <v>84</v>
      </c>
      <c r="M1355">
        <v>0</v>
      </c>
      <c r="N1355" t="s">
        <v>954</v>
      </c>
      <c r="O1355" t="s">
        <v>116</v>
      </c>
      <c r="P1355" t="s">
        <v>380</v>
      </c>
      <c r="Q1355" t="s">
        <v>954</v>
      </c>
      <c r="R1355" t="s">
        <v>116</v>
      </c>
      <c r="S1355" t="s">
        <v>380</v>
      </c>
    </row>
    <row r="1356" spans="1:19" x14ac:dyDescent="0.3">
      <c r="A1356" t="s">
        <v>1323</v>
      </c>
      <c r="B1356">
        <v>70</v>
      </c>
      <c r="C1356">
        <v>101</v>
      </c>
      <c r="D1356">
        <v>99058</v>
      </c>
      <c r="E1356" t="s">
        <v>597</v>
      </c>
      <c r="F1356" t="s">
        <v>1324</v>
      </c>
      <c r="G1356" t="s">
        <v>116</v>
      </c>
      <c r="H1356" t="s">
        <v>409</v>
      </c>
      <c r="I1356" t="s">
        <v>423</v>
      </c>
      <c r="J1356">
        <v>98</v>
      </c>
      <c r="K1356" t="s">
        <v>273</v>
      </c>
      <c r="L1356" t="s">
        <v>85</v>
      </c>
      <c r="M1356">
        <v>0</v>
      </c>
      <c r="N1356" t="s">
        <v>954</v>
      </c>
      <c r="O1356" t="s">
        <v>116</v>
      </c>
      <c r="P1356" t="s">
        <v>380</v>
      </c>
      <c r="Q1356" t="s">
        <v>954</v>
      </c>
      <c r="R1356" t="s">
        <v>116</v>
      </c>
      <c r="S1356" t="s">
        <v>380</v>
      </c>
    </row>
    <row r="1357" spans="1:19" x14ac:dyDescent="0.3">
      <c r="A1357" t="s">
        <v>1323</v>
      </c>
      <c r="B1357">
        <v>70</v>
      </c>
      <c r="C1357">
        <v>101</v>
      </c>
      <c r="D1357">
        <v>99058</v>
      </c>
      <c r="E1357" t="s">
        <v>597</v>
      </c>
      <c r="F1357" t="s">
        <v>1324</v>
      </c>
      <c r="G1357" t="s">
        <v>116</v>
      </c>
      <c r="H1357" t="s">
        <v>409</v>
      </c>
      <c r="I1357" t="s">
        <v>423</v>
      </c>
      <c r="J1357">
        <v>98</v>
      </c>
      <c r="K1357" t="s">
        <v>274</v>
      </c>
      <c r="L1357" t="s">
        <v>160</v>
      </c>
      <c r="M1357">
        <v>0</v>
      </c>
      <c r="N1357" t="s">
        <v>954</v>
      </c>
      <c r="O1357" t="s">
        <v>116</v>
      </c>
      <c r="P1357" t="s">
        <v>380</v>
      </c>
      <c r="Q1357" t="s">
        <v>954</v>
      </c>
      <c r="R1357" t="s">
        <v>116</v>
      </c>
      <c r="S1357" t="s">
        <v>380</v>
      </c>
    </row>
    <row r="1358" spans="1:19" x14ac:dyDescent="0.3">
      <c r="A1358" t="s">
        <v>1003</v>
      </c>
      <c r="B1358">
        <v>70</v>
      </c>
      <c r="C1358">
        <v>101</v>
      </c>
      <c r="D1358">
        <v>99061</v>
      </c>
      <c r="E1358" t="s">
        <v>1004</v>
      </c>
      <c r="F1358" t="s">
        <v>1005</v>
      </c>
      <c r="G1358" t="s">
        <v>114</v>
      </c>
      <c r="H1358" t="s">
        <v>409</v>
      </c>
      <c r="I1358" t="s">
        <v>422</v>
      </c>
      <c r="J1358">
        <v>1</v>
      </c>
      <c r="K1358" t="s">
        <v>315</v>
      </c>
      <c r="L1358" t="s">
        <v>3</v>
      </c>
      <c r="M1358">
        <v>10</v>
      </c>
      <c r="N1358" t="s">
        <v>954</v>
      </c>
      <c r="O1358" t="s">
        <v>114</v>
      </c>
      <c r="P1358" t="s">
        <v>380</v>
      </c>
      <c r="Q1358" t="s">
        <v>954</v>
      </c>
      <c r="R1358" t="s">
        <v>114</v>
      </c>
      <c r="S1358" t="s">
        <v>380</v>
      </c>
    </row>
    <row r="1359" spans="1:19" x14ac:dyDescent="0.3">
      <c r="A1359" t="s">
        <v>1003</v>
      </c>
      <c r="B1359">
        <v>70</v>
      </c>
      <c r="C1359">
        <v>101</v>
      </c>
      <c r="D1359">
        <v>99061</v>
      </c>
      <c r="E1359" t="s">
        <v>1004</v>
      </c>
      <c r="F1359" t="s">
        <v>1005</v>
      </c>
      <c r="G1359" t="s">
        <v>114</v>
      </c>
      <c r="H1359" t="s">
        <v>409</v>
      </c>
      <c r="I1359" t="s">
        <v>422</v>
      </c>
      <c r="J1359">
        <v>2</v>
      </c>
      <c r="K1359" t="s">
        <v>217</v>
      </c>
      <c r="L1359" t="s">
        <v>8</v>
      </c>
      <c r="M1359">
        <v>35</v>
      </c>
      <c r="N1359" t="s">
        <v>954</v>
      </c>
      <c r="O1359" t="s">
        <v>114</v>
      </c>
      <c r="P1359" t="s">
        <v>380</v>
      </c>
      <c r="Q1359" t="s">
        <v>954</v>
      </c>
      <c r="R1359" t="s">
        <v>114</v>
      </c>
      <c r="S1359" t="s">
        <v>380</v>
      </c>
    </row>
    <row r="1360" spans="1:19" x14ac:dyDescent="0.3">
      <c r="A1360" t="s">
        <v>1003</v>
      </c>
      <c r="B1360">
        <v>70</v>
      </c>
      <c r="C1360">
        <v>101</v>
      </c>
      <c r="D1360">
        <v>99061</v>
      </c>
      <c r="E1360" t="s">
        <v>1004</v>
      </c>
      <c r="F1360" t="s">
        <v>1005</v>
      </c>
      <c r="G1360" t="s">
        <v>114</v>
      </c>
      <c r="H1360" t="s">
        <v>409</v>
      </c>
      <c r="I1360" t="s">
        <v>422</v>
      </c>
      <c r="J1360">
        <v>50</v>
      </c>
      <c r="K1360" t="s">
        <v>212</v>
      </c>
      <c r="L1360" t="s">
        <v>11</v>
      </c>
      <c r="M1360">
        <v>3</v>
      </c>
      <c r="N1360" t="s">
        <v>954</v>
      </c>
      <c r="O1360" t="s">
        <v>114</v>
      </c>
      <c r="P1360" t="s">
        <v>380</v>
      </c>
      <c r="Q1360" t="s">
        <v>954</v>
      </c>
      <c r="R1360" t="s">
        <v>114</v>
      </c>
      <c r="S1360" t="s">
        <v>380</v>
      </c>
    </row>
    <row r="1361" spans="1:19" x14ac:dyDescent="0.3">
      <c r="A1361" t="s">
        <v>1003</v>
      </c>
      <c r="B1361">
        <v>70</v>
      </c>
      <c r="C1361">
        <v>101</v>
      </c>
      <c r="D1361">
        <v>99061</v>
      </c>
      <c r="E1361" t="s">
        <v>1004</v>
      </c>
      <c r="F1361" t="s">
        <v>1005</v>
      </c>
      <c r="G1361" t="s">
        <v>114</v>
      </c>
      <c r="H1361" t="s">
        <v>409</v>
      </c>
      <c r="I1361" t="s">
        <v>113</v>
      </c>
      <c r="J1361">
        <v>4</v>
      </c>
      <c r="K1361" t="s">
        <v>213</v>
      </c>
      <c r="L1361" t="s">
        <v>24</v>
      </c>
      <c r="M1361">
        <v>200.25</v>
      </c>
      <c r="N1361" t="s">
        <v>954</v>
      </c>
      <c r="O1361" t="s">
        <v>114</v>
      </c>
      <c r="P1361" t="s">
        <v>380</v>
      </c>
      <c r="Q1361" t="s">
        <v>954</v>
      </c>
      <c r="R1361" t="s">
        <v>114</v>
      </c>
      <c r="S1361" t="s">
        <v>380</v>
      </c>
    </row>
    <row r="1362" spans="1:19" x14ac:dyDescent="0.3">
      <c r="A1362" t="s">
        <v>1003</v>
      </c>
      <c r="B1362">
        <v>70</v>
      </c>
      <c r="C1362">
        <v>101</v>
      </c>
      <c r="D1362">
        <v>99061</v>
      </c>
      <c r="E1362" t="s">
        <v>1004</v>
      </c>
      <c r="F1362" t="s">
        <v>1005</v>
      </c>
      <c r="G1362" t="s">
        <v>114</v>
      </c>
      <c r="H1362" t="s">
        <v>409</v>
      </c>
      <c r="I1362" t="s">
        <v>422</v>
      </c>
      <c r="J1362">
        <v>292</v>
      </c>
      <c r="K1362" t="s">
        <v>379</v>
      </c>
      <c r="L1362" t="s">
        <v>33</v>
      </c>
      <c r="M1362">
        <v>48</v>
      </c>
      <c r="N1362" t="s">
        <v>954</v>
      </c>
      <c r="O1362" t="s">
        <v>114</v>
      </c>
      <c r="P1362" t="s">
        <v>380</v>
      </c>
      <c r="Q1362" t="s">
        <v>954</v>
      </c>
      <c r="R1362" t="s">
        <v>114</v>
      </c>
      <c r="S1362" t="s">
        <v>380</v>
      </c>
    </row>
    <row r="1363" spans="1:19" x14ac:dyDescent="0.3">
      <c r="A1363" t="s">
        <v>1003</v>
      </c>
      <c r="B1363">
        <v>70</v>
      </c>
      <c r="C1363">
        <v>101</v>
      </c>
      <c r="D1363">
        <v>99061</v>
      </c>
      <c r="E1363" t="s">
        <v>1004</v>
      </c>
      <c r="F1363" t="s">
        <v>1005</v>
      </c>
      <c r="G1363" t="s">
        <v>114</v>
      </c>
      <c r="H1363" t="s">
        <v>409</v>
      </c>
      <c r="I1363" t="s">
        <v>423</v>
      </c>
      <c r="J1363">
        <v>292</v>
      </c>
      <c r="K1363" t="s">
        <v>291</v>
      </c>
      <c r="L1363" t="s">
        <v>154</v>
      </c>
      <c r="M1363">
        <v>0</v>
      </c>
      <c r="N1363" t="s">
        <v>954</v>
      </c>
      <c r="O1363" t="s">
        <v>114</v>
      </c>
      <c r="P1363" t="s">
        <v>380</v>
      </c>
      <c r="Q1363" t="s">
        <v>954</v>
      </c>
      <c r="R1363" t="s">
        <v>114</v>
      </c>
      <c r="S1363" t="s">
        <v>380</v>
      </c>
    </row>
    <row r="1364" spans="1:19" x14ac:dyDescent="0.3">
      <c r="A1364" t="s">
        <v>1003</v>
      </c>
      <c r="B1364">
        <v>70</v>
      </c>
      <c r="C1364">
        <v>101</v>
      </c>
      <c r="D1364">
        <v>99061</v>
      </c>
      <c r="E1364" t="s">
        <v>1004</v>
      </c>
      <c r="F1364" t="s">
        <v>1005</v>
      </c>
      <c r="G1364" t="s">
        <v>114</v>
      </c>
      <c r="H1364" t="s">
        <v>409</v>
      </c>
      <c r="I1364" t="s">
        <v>423</v>
      </c>
      <c r="J1364">
        <v>292</v>
      </c>
      <c r="K1364" t="s">
        <v>292</v>
      </c>
      <c r="L1364" t="s">
        <v>155</v>
      </c>
      <c r="M1364">
        <v>0</v>
      </c>
      <c r="N1364" t="s">
        <v>954</v>
      </c>
      <c r="O1364" t="s">
        <v>114</v>
      </c>
      <c r="P1364" t="s">
        <v>380</v>
      </c>
      <c r="Q1364" t="s">
        <v>954</v>
      </c>
      <c r="R1364" t="s">
        <v>114</v>
      </c>
      <c r="S1364" t="s">
        <v>380</v>
      </c>
    </row>
    <row r="1365" spans="1:19" x14ac:dyDescent="0.3">
      <c r="A1365" t="s">
        <v>1003</v>
      </c>
      <c r="B1365">
        <v>70</v>
      </c>
      <c r="C1365">
        <v>101</v>
      </c>
      <c r="D1365">
        <v>99061</v>
      </c>
      <c r="E1365" t="s">
        <v>1004</v>
      </c>
      <c r="F1365" t="s">
        <v>1005</v>
      </c>
      <c r="G1365" t="s">
        <v>114</v>
      </c>
      <c r="H1365" t="s">
        <v>409</v>
      </c>
      <c r="I1365" t="s">
        <v>423</v>
      </c>
      <c r="J1365">
        <v>292</v>
      </c>
      <c r="K1365" t="s">
        <v>293</v>
      </c>
      <c r="L1365" t="s">
        <v>156</v>
      </c>
      <c r="M1365">
        <v>0</v>
      </c>
      <c r="N1365" t="s">
        <v>954</v>
      </c>
      <c r="O1365" t="s">
        <v>114</v>
      </c>
      <c r="P1365" t="s">
        <v>380</v>
      </c>
      <c r="Q1365" t="s">
        <v>954</v>
      </c>
      <c r="R1365" t="s">
        <v>114</v>
      </c>
      <c r="S1365" t="s">
        <v>380</v>
      </c>
    </row>
    <row r="1366" spans="1:19" x14ac:dyDescent="0.3">
      <c r="A1366" t="s">
        <v>1003</v>
      </c>
      <c r="B1366">
        <v>70</v>
      </c>
      <c r="C1366">
        <v>101</v>
      </c>
      <c r="D1366">
        <v>99061</v>
      </c>
      <c r="E1366" t="s">
        <v>1004</v>
      </c>
      <c r="F1366" t="s">
        <v>1005</v>
      </c>
      <c r="G1366" t="s">
        <v>114</v>
      </c>
      <c r="H1366" t="s">
        <v>409</v>
      </c>
      <c r="I1366" t="s">
        <v>423</v>
      </c>
      <c r="J1366">
        <v>292</v>
      </c>
      <c r="K1366" t="s">
        <v>294</v>
      </c>
      <c r="L1366" t="s">
        <v>889</v>
      </c>
      <c r="M1366">
        <v>0</v>
      </c>
      <c r="N1366" t="s">
        <v>954</v>
      </c>
      <c r="O1366" t="s">
        <v>114</v>
      </c>
      <c r="P1366" t="s">
        <v>380</v>
      </c>
      <c r="Q1366" t="s">
        <v>954</v>
      </c>
      <c r="R1366" t="s">
        <v>114</v>
      </c>
      <c r="S1366" t="s">
        <v>380</v>
      </c>
    </row>
    <row r="1367" spans="1:19" x14ac:dyDescent="0.3">
      <c r="A1367" t="s">
        <v>1003</v>
      </c>
      <c r="B1367">
        <v>70</v>
      </c>
      <c r="C1367">
        <v>101</v>
      </c>
      <c r="D1367">
        <v>99061</v>
      </c>
      <c r="E1367" t="s">
        <v>1004</v>
      </c>
      <c r="F1367" t="s">
        <v>1005</v>
      </c>
      <c r="G1367" t="s">
        <v>114</v>
      </c>
      <c r="H1367" t="s">
        <v>409</v>
      </c>
      <c r="I1367" t="s">
        <v>423</v>
      </c>
      <c r="J1367">
        <v>292</v>
      </c>
      <c r="K1367" t="s">
        <v>295</v>
      </c>
      <c r="L1367" t="s">
        <v>890</v>
      </c>
      <c r="M1367">
        <v>0</v>
      </c>
      <c r="N1367" t="s">
        <v>954</v>
      </c>
      <c r="O1367" t="s">
        <v>114</v>
      </c>
      <c r="P1367" t="s">
        <v>380</v>
      </c>
      <c r="Q1367" t="s">
        <v>954</v>
      </c>
      <c r="R1367" t="s">
        <v>114</v>
      </c>
      <c r="S1367" t="s">
        <v>380</v>
      </c>
    </row>
    <row r="1368" spans="1:19" x14ac:dyDescent="0.3">
      <c r="A1368" t="s">
        <v>1003</v>
      </c>
      <c r="B1368">
        <v>70</v>
      </c>
      <c r="C1368">
        <v>101</v>
      </c>
      <c r="D1368">
        <v>99061</v>
      </c>
      <c r="E1368" t="s">
        <v>1004</v>
      </c>
      <c r="F1368" t="s">
        <v>1005</v>
      </c>
      <c r="G1368" t="s">
        <v>114</v>
      </c>
      <c r="H1368" t="s">
        <v>409</v>
      </c>
      <c r="I1368" t="s">
        <v>423</v>
      </c>
      <c r="J1368">
        <v>292</v>
      </c>
      <c r="K1368" t="s">
        <v>296</v>
      </c>
      <c r="L1368" t="s">
        <v>882</v>
      </c>
      <c r="M1368">
        <v>0</v>
      </c>
      <c r="N1368" t="s">
        <v>954</v>
      </c>
      <c r="O1368" t="s">
        <v>114</v>
      </c>
      <c r="P1368" t="s">
        <v>380</v>
      </c>
      <c r="Q1368" t="s">
        <v>954</v>
      </c>
      <c r="R1368" t="s">
        <v>114</v>
      </c>
      <c r="S1368" t="s">
        <v>380</v>
      </c>
    </row>
    <row r="1369" spans="1:19" x14ac:dyDescent="0.3">
      <c r="A1369" t="s">
        <v>1003</v>
      </c>
      <c r="B1369">
        <v>70</v>
      </c>
      <c r="C1369">
        <v>101</v>
      </c>
      <c r="D1369">
        <v>99061</v>
      </c>
      <c r="E1369" t="s">
        <v>1004</v>
      </c>
      <c r="F1369" t="s">
        <v>1005</v>
      </c>
      <c r="G1369" t="s">
        <v>114</v>
      </c>
      <c r="H1369" t="s">
        <v>409</v>
      </c>
      <c r="I1369" t="s">
        <v>423</v>
      </c>
      <c r="J1369">
        <v>292</v>
      </c>
      <c r="K1369" t="s">
        <v>297</v>
      </c>
      <c r="L1369" t="s">
        <v>802</v>
      </c>
      <c r="M1369">
        <v>0</v>
      </c>
      <c r="N1369" t="s">
        <v>954</v>
      </c>
      <c r="O1369" t="s">
        <v>114</v>
      </c>
      <c r="P1369" t="s">
        <v>380</v>
      </c>
      <c r="Q1369" t="s">
        <v>954</v>
      </c>
      <c r="R1369" t="s">
        <v>114</v>
      </c>
      <c r="S1369" t="s">
        <v>380</v>
      </c>
    </row>
    <row r="1370" spans="1:19" x14ac:dyDescent="0.3">
      <c r="A1370" t="s">
        <v>1003</v>
      </c>
      <c r="B1370">
        <v>70</v>
      </c>
      <c r="C1370">
        <v>101</v>
      </c>
      <c r="D1370">
        <v>99061</v>
      </c>
      <c r="E1370" t="s">
        <v>1004</v>
      </c>
      <c r="F1370" t="s">
        <v>1005</v>
      </c>
      <c r="G1370" t="s">
        <v>114</v>
      </c>
      <c r="H1370" t="s">
        <v>409</v>
      </c>
      <c r="I1370" t="s">
        <v>423</v>
      </c>
      <c r="J1370">
        <v>292</v>
      </c>
      <c r="K1370" t="s">
        <v>298</v>
      </c>
      <c r="L1370" t="s">
        <v>157</v>
      </c>
      <c r="M1370">
        <v>0</v>
      </c>
      <c r="N1370" t="s">
        <v>954</v>
      </c>
      <c r="O1370" t="s">
        <v>114</v>
      </c>
      <c r="P1370" t="s">
        <v>380</v>
      </c>
      <c r="Q1370" t="s">
        <v>954</v>
      </c>
      <c r="R1370" t="s">
        <v>114</v>
      </c>
      <c r="S1370" t="s">
        <v>380</v>
      </c>
    </row>
    <row r="1371" spans="1:19" x14ac:dyDescent="0.3">
      <c r="A1371" t="s">
        <v>1003</v>
      </c>
      <c r="B1371">
        <v>70</v>
      </c>
      <c r="C1371">
        <v>101</v>
      </c>
      <c r="D1371">
        <v>99061</v>
      </c>
      <c r="E1371" t="s">
        <v>1004</v>
      </c>
      <c r="F1371" t="s">
        <v>1005</v>
      </c>
      <c r="G1371" t="s">
        <v>114</v>
      </c>
      <c r="H1371" t="s">
        <v>409</v>
      </c>
      <c r="I1371" t="s">
        <v>315</v>
      </c>
      <c r="J1371">
        <v>32</v>
      </c>
      <c r="K1371" t="s">
        <v>281</v>
      </c>
      <c r="L1371" t="s">
        <v>39</v>
      </c>
      <c r="M1371">
        <v>5</v>
      </c>
      <c r="N1371" t="s">
        <v>954</v>
      </c>
      <c r="O1371" t="s">
        <v>114</v>
      </c>
      <c r="P1371" t="s">
        <v>380</v>
      </c>
      <c r="Q1371" t="s">
        <v>954</v>
      </c>
      <c r="R1371" t="s">
        <v>114</v>
      </c>
      <c r="S1371" t="s">
        <v>380</v>
      </c>
    </row>
    <row r="1372" spans="1:19" x14ac:dyDescent="0.3">
      <c r="A1372" t="s">
        <v>1003</v>
      </c>
      <c r="B1372">
        <v>70</v>
      </c>
      <c r="C1372">
        <v>101</v>
      </c>
      <c r="D1372">
        <v>99061</v>
      </c>
      <c r="E1372" t="s">
        <v>1004</v>
      </c>
      <c r="F1372" t="s">
        <v>1005</v>
      </c>
      <c r="G1372" t="s">
        <v>114</v>
      </c>
      <c r="H1372" t="s">
        <v>433</v>
      </c>
      <c r="I1372" t="s">
        <v>424</v>
      </c>
      <c r="J1372">
        <v>39</v>
      </c>
      <c r="K1372" t="s">
        <v>299</v>
      </c>
      <c r="L1372" t="s">
        <v>41</v>
      </c>
      <c r="M1372">
        <v>0</v>
      </c>
      <c r="N1372" t="s">
        <v>954</v>
      </c>
      <c r="O1372" t="s">
        <v>114</v>
      </c>
      <c r="P1372" t="s">
        <v>380</v>
      </c>
      <c r="Q1372" t="s">
        <v>954</v>
      </c>
      <c r="R1372" t="s">
        <v>114</v>
      </c>
      <c r="S1372" t="s">
        <v>380</v>
      </c>
    </row>
    <row r="1373" spans="1:19" x14ac:dyDescent="0.3">
      <c r="A1373" t="s">
        <v>1003</v>
      </c>
      <c r="B1373">
        <v>70</v>
      </c>
      <c r="C1373">
        <v>101</v>
      </c>
      <c r="D1373">
        <v>99061</v>
      </c>
      <c r="E1373" t="s">
        <v>1004</v>
      </c>
      <c r="F1373" t="s">
        <v>1005</v>
      </c>
      <c r="G1373" t="s">
        <v>114</v>
      </c>
      <c r="H1373" t="s">
        <v>409</v>
      </c>
      <c r="I1373" t="s">
        <v>315</v>
      </c>
      <c r="J1373">
        <v>33</v>
      </c>
      <c r="K1373" t="s">
        <v>290</v>
      </c>
      <c r="L1373" t="s">
        <v>46</v>
      </c>
      <c r="M1373">
        <v>4</v>
      </c>
      <c r="N1373" t="s">
        <v>954</v>
      </c>
      <c r="O1373" t="s">
        <v>114</v>
      </c>
      <c r="P1373" t="s">
        <v>380</v>
      </c>
      <c r="Q1373" t="s">
        <v>954</v>
      </c>
      <c r="R1373" t="s">
        <v>114</v>
      </c>
      <c r="S1373" t="s">
        <v>380</v>
      </c>
    </row>
    <row r="1374" spans="1:19" x14ac:dyDescent="0.3">
      <c r="A1374" t="s">
        <v>1003</v>
      </c>
      <c r="B1374">
        <v>70</v>
      </c>
      <c r="C1374">
        <v>101</v>
      </c>
      <c r="D1374">
        <v>99061</v>
      </c>
      <c r="E1374" t="s">
        <v>1004</v>
      </c>
      <c r="F1374" t="s">
        <v>1005</v>
      </c>
      <c r="G1374" t="s">
        <v>114</v>
      </c>
      <c r="H1374" t="s">
        <v>409</v>
      </c>
      <c r="I1374" t="s">
        <v>315</v>
      </c>
      <c r="J1374">
        <v>35</v>
      </c>
      <c r="K1374" t="s">
        <v>282</v>
      </c>
      <c r="L1374" t="s">
        <v>55</v>
      </c>
      <c r="M1374">
        <v>1</v>
      </c>
      <c r="N1374" t="s">
        <v>954</v>
      </c>
      <c r="O1374" t="s">
        <v>114</v>
      </c>
      <c r="P1374" t="s">
        <v>380</v>
      </c>
      <c r="Q1374" t="s">
        <v>954</v>
      </c>
      <c r="R1374" t="s">
        <v>114</v>
      </c>
      <c r="S1374" t="s">
        <v>380</v>
      </c>
    </row>
    <row r="1375" spans="1:19" x14ac:dyDescent="0.3">
      <c r="A1375" t="s">
        <v>1003</v>
      </c>
      <c r="B1375">
        <v>70</v>
      </c>
      <c r="C1375">
        <v>101</v>
      </c>
      <c r="D1375">
        <v>99061</v>
      </c>
      <c r="E1375" t="s">
        <v>1004</v>
      </c>
      <c r="F1375" t="s">
        <v>1005</v>
      </c>
      <c r="G1375" t="s">
        <v>114</v>
      </c>
      <c r="H1375" t="s">
        <v>409</v>
      </c>
      <c r="I1375" t="s">
        <v>315</v>
      </c>
      <c r="J1375">
        <v>36</v>
      </c>
      <c r="K1375" t="s">
        <v>699</v>
      </c>
      <c r="L1375" t="s">
        <v>700</v>
      </c>
      <c r="M1375">
        <v>1</v>
      </c>
      <c r="N1375" t="s">
        <v>954</v>
      </c>
      <c r="O1375" t="s">
        <v>114</v>
      </c>
      <c r="P1375" t="s">
        <v>380</v>
      </c>
      <c r="Q1375" t="s">
        <v>954</v>
      </c>
      <c r="R1375" t="s">
        <v>114</v>
      </c>
      <c r="S1375" t="s">
        <v>380</v>
      </c>
    </row>
    <row r="1376" spans="1:19" x14ac:dyDescent="0.3">
      <c r="A1376" t="s">
        <v>1003</v>
      </c>
      <c r="B1376">
        <v>70</v>
      </c>
      <c r="C1376">
        <v>101</v>
      </c>
      <c r="D1376">
        <v>99061</v>
      </c>
      <c r="E1376" t="s">
        <v>1004</v>
      </c>
      <c r="F1376" t="s">
        <v>1005</v>
      </c>
      <c r="G1376" t="s">
        <v>114</v>
      </c>
      <c r="H1376" t="s">
        <v>409</v>
      </c>
      <c r="I1376" t="s">
        <v>425</v>
      </c>
      <c r="J1376">
        <v>42</v>
      </c>
      <c r="K1376" t="s">
        <v>271</v>
      </c>
      <c r="L1376" t="s">
        <v>63</v>
      </c>
      <c r="M1376">
        <v>4</v>
      </c>
      <c r="N1376" t="s">
        <v>954</v>
      </c>
      <c r="O1376" t="s">
        <v>114</v>
      </c>
      <c r="P1376" t="s">
        <v>380</v>
      </c>
      <c r="Q1376" t="s">
        <v>954</v>
      </c>
      <c r="R1376" t="s">
        <v>114</v>
      </c>
      <c r="S1376" t="s">
        <v>380</v>
      </c>
    </row>
    <row r="1377" spans="1:19" x14ac:dyDescent="0.3">
      <c r="A1377" t="s">
        <v>1003</v>
      </c>
      <c r="B1377">
        <v>70</v>
      </c>
      <c r="C1377">
        <v>101</v>
      </c>
      <c r="D1377">
        <v>99061</v>
      </c>
      <c r="E1377" t="s">
        <v>1004</v>
      </c>
      <c r="F1377" t="s">
        <v>1005</v>
      </c>
      <c r="G1377" t="s">
        <v>114</v>
      </c>
      <c r="H1377" t="s">
        <v>409</v>
      </c>
      <c r="I1377" t="s">
        <v>423</v>
      </c>
      <c r="J1377">
        <v>98</v>
      </c>
      <c r="K1377" t="s">
        <v>272</v>
      </c>
      <c r="L1377" t="s">
        <v>84</v>
      </c>
      <c r="M1377">
        <v>0</v>
      </c>
      <c r="N1377" t="s">
        <v>954</v>
      </c>
      <c r="O1377" t="s">
        <v>114</v>
      </c>
      <c r="P1377" t="s">
        <v>380</v>
      </c>
      <c r="Q1377" t="s">
        <v>954</v>
      </c>
      <c r="R1377" t="s">
        <v>114</v>
      </c>
      <c r="S1377" t="s">
        <v>380</v>
      </c>
    </row>
    <row r="1378" spans="1:19" x14ac:dyDescent="0.3">
      <c r="A1378" t="s">
        <v>1003</v>
      </c>
      <c r="B1378">
        <v>70</v>
      </c>
      <c r="C1378">
        <v>101</v>
      </c>
      <c r="D1378">
        <v>99061</v>
      </c>
      <c r="E1378" t="s">
        <v>1004</v>
      </c>
      <c r="F1378" t="s">
        <v>1005</v>
      </c>
      <c r="G1378" t="s">
        <v>114</v>
      </c>
      <c r="H1378" t="s">
        <v>409</v>
      </c>
      <c r="I1378" t="s">
        <v>423</v>
      </c>
      <c r="J1378">
        <v>98</v>
      </c>
      <c r="K1378" t="s">
        <v>273</v>
      </c>
      <c r="L1378" t="s">
        <v>85</v>
      </c>
      <c r="M1378">
        <v>0</v>
      </c>
      <c r="N1378" t="s">
        <v>954</v>
      </c>
      <c r="O1378" t="s">
        <v>114</v>
      </c>
      <c r="P1378" t="s">
        <v>380</v>
      </c>
      <c r="Q1378" t="s">
        <v>954</v>
      </c>
      <c r="R1378" t="s">
        <v>114</v>
      </c>
      <c r="S1378" t="s">
        <v>380</v>
      </c>
    </row>
    <row r="1379" spans="1:19" x14ac:dyDescent="0.3">
      <c r="A1379" t="s">
        <v>1003</v>
      </c>
      <c r="B1379">
        <v>70</v>
      </c>
      <c r="C1379">
        <v>101</v>
      </c>
      <c r="D1379">
        <v>99061</v>
      </c>
      <c r="E1379" t="s">
        <v>1004</v>
      </c>
      <c r="F1379" t="s">
        <v>1005</v>
      </c>
      <c r="G1379" t="s">
        <v>114</v>
      </c>
      <c r="H1379" t="s">
        <v>409</v>
      </c>
      <c r="I1379" t="s">
        <v>423</v>
      </c>
      <c r="J1379">
        <v>98</v>
      </c>
      <c r="K1379" t="s">
        <v>274</v>
      </c>
      <c r="L1379" t="s">
        <v>160</v>
      </c>
      <c r="M1379">
        <v>0</v>
      </c>
      <c r="N1379" t="s">
        <v>954</v>
      </c>
      <c r="O1379" t="s">
        <v>114</v>
      </c>
      <c r="P1379" t="s">
        <v>380</v>
      </c>
      <c r="Q1379" t="s">
        <v>954</v>
      </c>
      <c r="R1379" t="s">
        <v>114</v>
      </c>
      <c r="S1379" t="s">
        <v>380</v>
      </c>
    </row>
    <row r="1380" spans="1:19" x14ac:dyDescent="0.3">
      <c r="A1380" t="s">
        <v>1003</v>
      </c>
      <c r="B1380">
        <v>70</v>
      </c>
      <c r="C1380">
        <v>101</v>
      </c>
      <c r="D1380">
        <v>99061</v>
      </c>
      <c r="E1380" t="s">
        <v>1004</v>
      </c>
      <c r="F1380" t="s">
        <v>1005</v>
      </c>
      <c r="G1380" t="s">
        <v>114</v>
      </c>
      <c r="H1380" t="s">
        <v>409</v>
      </c>
      <c r="I1380" t="s">
        <v>422</v>
      </c>
      <c r="J1380">
        <v>98</v>
      </c>
      <c r="K1380" t="s">
        <v>215</v>
      </c>
      <c r="L1380" t="s">
        <v>95</v>
      </c>
      <c r="M1380">
        <v>0</v>
      </c>
      <c r="N1380" t="s">
        <v>954</v>
      </c>
      <c r="O1380" t="s">
        <v>114</v>
      </c>
      <c r="P1380" t="s">
        <v>380</v>
      </c>
      <c r="Q1380" t="s">
        <v>954</v>
      </c>
      <c r="R1380" t="s">
        <v>114</v>
      </c>
      <c r="S1380" t="s">
        <v>380</v>
      </c>
    </row>
    <row r="1381" spans="1:19" x14ac:dyDescent="0.3">
      <c r="A1381" t="s">
        <v>1003</v>
      </c>
      <c r="B1381">
        <v>70</v>
      </c>
      <c r="C1381">
        <v>101</v>
      </c>
      <c r="D1381">
        <v>99061</v>
      </c>
      <c r="E1381" t="s">
        <v>1004</v>
      </c>
      <c r="F1381" t="s">
        <v>1005</v>
      </c>
      <c r="G1381" t="s">
        <v>114</v>
      </c>
      <c r="H1381" t="s">
        <v>409</v>
      </c>
      <c r="I1381" t="s">
        <v>423</v>
      </c>
      <c r="J1381">
        <v>98</v>
      </c>
      <c r="K1381" t="s">
        <v>216</v>
      </c>
      <c r="L1381" t="s">
        <v>96</v>
      </c>
      <c r="M1381">
        <v>0</v>
      </c>
      <c r="N1381" t="s">
        <v>954</v>
      </c>
      <c r="O1381" t="s">
        <v>114</v>
      </c>
      <c r="P1381" t="s">
        <v>380</v>
      </c>
      <c r="Q1381" t="s">
        <v>954</v>
      </c>
      <c r="R1381" t="s">
        <v>114</v>
      </c>
      <c r="S1381" t="s">
        <v>380</v>
      </c>
    </row>
    <row r="1382" spans="1:19" x14ac:dyDescent="0.3">
      <c r="A1382" t="s">
        <v>1003</v>
      </c>
      <c r="B1382">
        <v>70</v>
      </c>
      <c r="C1382">
        <v>101</v>
      </c>
      <c r="D1382">
        <v>99061</v>
      </c>
      <c r="E1382" t="s">
        <v>1004</v>
      </c>
      <c r="F1382" t="s">
        <v>1005</v>
      </c>
      <c r="G1382" t="s">
        <v>114</v>
      </c>
      <c r="H1382" t="s">
        <v>409</v>
      </c>
      <c r="I1382" t="s">
        <v>423</v>
      </c>
      <c r="J1382">
        <v>297</v>
      </c>
      <c r="K1382" t="s">
        <v>312</v>
      </c>
      <c r="L1382" t="s">
        <v>132</v>
      </c>
      <c r="M1382">
        <v>0</v>
      </c>
      <c r="N1382" t="s">
        <v>954</v>
      </c>
      <c r="O1382" t="s">
        <v>114</v>
      </c>
      <c r="P1382" t="s">
        <v>380</v>
      </c>
      <c r="Q1382" t="s">
        <v>954</v>
      </c>
      <c r="R1382" t="s">
        <v>114</v>
      </c>
      <c r="S1382" t="s">
        <v>380</v>
      </c>
    </row>
    <row r="1383" spans="1:19" x14ac:dyDescent="0.3">
      <c r="A1383" t="s">
        <v>1006</v>
      </c>
      <c r="B1383">
        <v>70</v>
      </c>
      <c r="C1383">
        <v>101</v>
      </c>
      <c r="D1383">
        <v>99062</v>
      </c>
      <c r="E1383" t="s">
        <v>1007</v>
      </c>
      <c r="F1383" t="s">
        <v>1008</v>
      </c>
      <c r="G1383" t="s">
        <v>112</v>
      </c>
      <c r="H1383" t="s">
        <v>409</v>
      </c>
      <c r="I1383" t="s">
        <v>422</v>
      </c>
      <c r="J1383">
        <v>1</v>
      </c>
      <c r="K1383" t="s">
        <v>258</v>
      </c>
      <c r="L1383" t="s">
        <v>7</v>
      </c>
      <c r="M1383">
        <v>0</v>
      </c>
      <c r="N1383" t="s">
        <v>954</v>
      </c>
      <c r="O1383" t="s">
        <v>112</v>
      </c>
      <c r="P1383" t="s">
        <v>380</v>
      </c>
      <c r="Q1383" t="s">
        <v>954</v>
      </c>
      <c r="R1383" t="s">
        <v>112</v>
      </c>
      <c r="S1383" t="s">
        <v>380</v>
      </c>
    </row>
    <row r="1384" spans="1:19" x14ac:dyDescent="0.3">
      <c r="A1384" t="s">
        <v>1006</v>
      </c>
      <c r="B1384">
        <v>70</v>
      </c>
      <c r="C1384">
        <v>101</v>
      </c>
      <c r="D1384">
        <v>99062</v>
      </c>
      <c r="E1384" t="s">
        <v>1007</v>
      </c>
      <c r="F1384" t="s">
        <v>1008</v>
      </c>
      <c r="G1384" t="s">
        <v>112</v>
      </c>
      <c r="H1384" t="s">
        <v>409</v>
      </c>
      <c r="I1384" t="s">
        <v>422</v>
      </c>
      <c r="J1384">
        <v>2</v>
      </c>
      <c r="K1384" t="s">
        <v>217</v>
      </c>
      <c r="L1384" t="s">
        <v>8</v>
      </c>
      <c r="M1384">
        <v>17</v>
      </c>
      <c r="N1384" t="s">
        <v>954</v>
      </c>
      <c r="O1384" t="s">
        <v>112</v>
      </c>
      <c r="P1384" t="s">
        <v>380</v>
      </c>
      <c r="Q1384" t="s">
        <v>954</v>
      </c>
      <c r="R1384" t="s">
        <v>112</v>
      </c>
      <c r="S1384" t="s">
        <v>380</v>
      </c>
    </row>
    <row r="1385" spans="1:19" x14ac:dyDescent="0.3">
      <c r="A1385" t="s">
        <v>1006</v>
      </c>
      <c r="B1385">
        <v>70</v>
      </c>
      <c r="C1385">
        <v>101</v>
      </c>
      <c r="D1385">
        <v>99062</v>
      </c>
      <c r="E1385" t="s">
        <v>1007</v>
      </c>
      <c r="F1385" t="s">
        <v>1008</v>
      </c>
      <c r="G1385" t="s">
        <v>112</v>
      </c>
      <c r="H1385" t="s">
        <v>409</v>
      </c>
      <c r="I1385" t="s">
        <v>422</v>
      </c>
      <c r="J1385">
        <v>50</v>
      </c>
      <c r="K1385" t="s">
        <v>212</v>
      </c>
      <c r="L1385" t="s">
        <v>11</v>
      </c>
      <c r="M1385">
        <v>2</v>
      </c>
      <c r="N1385" t="s">
        <v>954</v>
      </c>
      <c r="O1385" t="s">
        <v>112</v>
      </c>
      <c r="P1385" t="s">
        <v>380</v>
      </c>
      <c r="Q1385" t="s">
        <v>954</v>
      </c>
      <c r="R1385" t="s">
        <v>112</v>
      </c>
      <c r="S1385" t="s">
        <v>380</v>
      </c>
    </row>
    <row r="1386" spans="1:19" x14ac:dyDescent="0.3">
      <c r="A1386" t="s">
        <v>1006</v>
      </c>
      <c r="B1386">
        <v>70</v>
      </c>
      <c r="C1386">
        <v>101</v>
      </c>
      <c r="D1386">
        <v>99062</v>
      </c>
      <c r="E1386" t="s">
        <v>1007</v>
      </c>
      <c r="F1386" t="s">
        <v>1008</v>
      </c>
      <c r="G1386" t="s">
        <v>112</v>
      </c>
      <c r="H1386" t="s">
        <v>409</v>
      </c>
      <c r="I1386" t="s">
        <v>113</v>
      </c>
      <c r="J1386">
        <v>4</v>
      </c>
      <c r="K1386" t="s">
        <v>213</v>
      </c>
      <c r="L1386" t="s">
        <v>24</v>
      </c>
      <c r="M1386">
        <v>84</v>
      </c>
      <c r="N1386" t="s">
        <v>954</v>
      </c>
      <c r="O1386" t="s">
        <v>112</v>
      </c>
      <c r="P1386" t="s">
        <v>380</v>
      </c>
      <c r="Q1386" t="s">
        <v>954</v>
      </c>
      <c r="R1386" t="s">
        <v>112</v>
      </c>
      <c r="S1386" t="s">
        <v>380</v>
      </c>
    </row>
    <row r="1387" spans="1:19" x14ac:dyDescent="0.3">
      <c r="A1387" t="s">
        <v>1006</v>
      </c>
      <c r="B1387">
        <v>70</v>
      </c>
      <c r="C1387">
        <v>101</v>
      </c>
      <c r="D1387">
        <v>99062</v>
      </c>
      <c r="E1387" t="s">
        <v>1007</v>
      </c>
      <c r="F1387" t="s">
        <v>1008</v>
      </c>
      <c r="G1387" t="s">
        <v>112</v>
      </c>
      <c r="H1387" t="s">
        <v>409</v>
      </c>
      <c r="I1387" t="s">
        <v>423</v>
      </c>
      <c r="J1387">
        <v>292</v>
      </c>
      <c r="K1387" t="s">
        <v>303</v>
      </c>
      <c r="L1387" t="s">
        <v>304</v>
      </c>
      <c r="M1387">
        <v>0</v>
      </c>
      <c r="N1387" t="s">
        <v>954</v>
      </c>
      <c r="O1387" t="s">
        <v>112</v>
      </c>
      <c r="P1387" t="s">
        <v>380</v>
      </c>
      <c r="Q1387" t="s">
        <v>954</v>
      </c>
      <c r="R1387" t="s">
        <v>112</v>
      </c>
      <c r="S1387" t="s">
        <v>380</v>
      </c>
    </row>
    <row r="1388" spans="1:19" x14ac:dyDescent="0.3">
      <c r="A1388" t="s">
        <v>1006</v>
      </c>
      <c r="B1388">
        <v>70</v>
      </c>
      <c r="C1388">
        <v>101</v>
      </c>
      <c r="D1388">
        <v>99062</v>
      </c>
      <c r="E1388" t="s">
        <v>1007</v>
      </c>
      <c r="F1388" t="s">
        <v>1008</v>
      </c>
      <c r="G1388" t="s">
        <v>112</v>
      </c>
      <c r="H1388" t="s">
        <v>409</v>
      </c>
      <c r="I1388" t="s">
        <v>423</v>
      </c>
      <c r="J1388">
        <v>292</v>
      </c>
      <c r="K1388" t="s">
        <v>262</v>
      </c>
      <c r="L1388" t="s">
        <v>263</v>
      </c>
      <c r="M1388">
        <v>0</v>
      </c>
      <c r="N1388" t="s">
        <v>954</v>
      </c>
      <c r="O1388" t="s">
        <v>112</v>
      </c>
      <c r="P1388" t="s">
        <v>380</v>
      </c>
      <c r="Q1388" t="s">
        <v>954</v>
      </c>
      <c r="R1388" t="s">
        <v>112</v>
      </c>
      <c r="S1388" t="s">
        <v>380</v>
      </c>
    </row>
    <row r="1389" spans="1:19" x14ac:dyDescent="0.3">
      <c r="A1389" t="s">
        <v>1006</v>
      </c>
      <c r="B1389">
        <v>70</v>
      </c>
      <c r="C1389">
        <v>101</v>
      </c>
      <c r="D1389">
        <v>99062</v>
      </c>
      <c r="E1389" t="s">
        <v>1007</v>
      </c>
      <c r="F1389" t="s">
        <v>1008</v>
      </c>
      <c r="G1389" t="s">
        <v>112</v>
      </c>
      <c r="H1389" t="s">
        <v>409</v>
      </c>
      <c r="I1389" t="s">
        <v>315</v>
      </c>
      <c r="J1389">
        <v>32</v>
      </c>
      <c r="K1389" t="s">
        <v>281</v>
      </c>
      <c r="L1389" t="s">
        <v>39</v>
      </c>
      <c r="M1389">
        <v>1</v>
      </c>
      <c r="N1389" t="s">
        <v>954</v>
      </c>
      <c r="O1389" t="s">
        <v>112</v>
      </c>
      <c r="P1389" t="s">
        <v>380</v>
      </c>
      <c r="Q1389" t="s">
        <v>954</v>
      </c>
      <c r="R1389" t="s">
        <v>112</v>
      </c>
      <c r="S1389" t="s">
        <v>380</v>
      </c>
    </row>
    <row r="1390" spans="1:19" x14ac:dyDescent="0.3">
      <c r="A1390" t="s">
        <v>1006</v>
      </c>
      <c r="B1390">
        <v>70</v>
      </c>
      <c r="C1390">
        <v>101</v>
      </c>
      <c r="D1390">
        <v>99062</v>
      </c>
      <c r="E1390" t="s">
        <v>1007</v>
      </c>
      <c r="F1390" t="s">
        <v>1008</v>
      </c>
      <c r="G1390" t="s">
        <v>112</v>
      </c>
      <c r="H1390" t="s">
        <v>409</v>
      </c>
      <c r="I1390" t="s">
        <v>315</v>
      </c>
      <c r="J1390">
        <v>33</v>
      </c>
      <c r="K1390" t="s">
        <v>290</v>
      </c>
      <c r="L1390" t="s">
        <v>46</v>
      </c>
      <c r="M1390">
        <v>2</v>
      </c>
      <c r="N1390" t="s">
        <v>954</v>
      </c>
      <c r="O1390" t="s">
        <v>112</v>
      </c>
      <c r="P1390" t="s">
        <v>380</v>
      </c>
      <c r="Q1390" t="s">
        <v>954</v>
      </c>
      <c r="R1390" t="s">
        <v>112</v>
      </c>
      <c r="S1390" t="s">
        <v>380</v>
      </c>
    </row>
    <row r="1391" spans="1:19" x14ac:dyDescent="0.3">
      <c r="A1391" t="s">
        <v>1006</v>
      </c>
      <c r="B1391">
        <v>70</v>
      </c>
      <c r="C1391">
        <v>101</v>
      </c>
      <c r="D1391">
        <v>99062</v>
      </c>
      <c r="E1391" t="s">
        <v>1007</v>
      </c>
      <c r="F1391" t="s">
        <v>1008</v>
      </c>
      <c r="G1391" t="s">
        <v>112</v>
      </c>
      <c r="H1391" t="s">
        <v>409</v>
      </c>
      <c r="I1391" t="s">
        <v>425</v>
      </c>
      <c r="J1391">
        <v>42</v>
      </c>
      <c r="K1391" t="s">
        <v>271</v>
      </c>
      <c r="L1391" t="s">
        <v>63</v>
      </c>
      <c r="M1391">
        <v>1</v>
      </c>
      <c r="N1391" t="s">
        <v>954</v>
      </c>
      <c r="O1391" t="s">
        <v>112</v>
      </c>
      <c r="P1391" t="s">
        <v>380</v>
      </c>
      <c r="Q1391" t="s">
        <v>954</v>
      </c>
      <c r="R1391" t="s">
        <v>112</v>
      </c>
      <c r="S1391" t="s">
        <v>380</v>
      </c>
    </row>
    <row r="1392" spans="1:19" x14ac:dyDescent="0.3">
      <c r="A1392" t="s">
        <v>1006</v>
      </c>
      <c r="B1392">
        <v>70</v>
      </c>
      <c r="C1392">
        <v>101</v>
      </c>
      <c r="D1392">
        <v>99062</v>
      </c>
      <c r="E1392" t="s">
        <v>1007</v>
      </c>
      <c r="F1392" t="s">
        <v>1008</v>
      </c>
      <c r="G1392" t="s">
        <v>112</v>
      </c>
      <c r="H1392" t="s">
        <v>409</v>
      </c>
      <c r="I1392" t="s">
        <v>423</v>
      </c>
      <c r="J1392">
        <v>98</v>
      </c>
      <c r="K1392" t="s">
        <v>272</v>
      </c>
      <c r="L1392" t="s">
        <v>84</v>
      </c>
      <c r="M1392">
        <v>0</v>
      </c>
      <c r="N1392" t="s">
        <v>954</v>
      </c>
      <c r="O1392" t="s">
        <v>112</v>
      </c>
      <c r="P1392" t="s">
        <v>380</v>
      </c>
      <c r="Q1392" t="s">
        <v>954</v>
      </c>
      <c r="R1392" t="s">
        <v>112</v>
      </c>
      <c r="S1392" t="s">
        <v>380</v>
      </c>
    </row>
    <row r="1393" spans="1:19" x14ac:dyDescent="0.3">
      <c r="A1393" t="s">
        <v>1006</v>
      </c>
      <c r="B1393">
        <v>70</v>
      </c>
      <c r="C1393">
        <v>101</v>
      </c>
      <c r="D1393">
        <v>99062</v>
      </c>
      <c r="E1393" t="s">
        <v>1007</v>
      </c>
      <c r="F1393" t="s">
        <v>1008</v>
      </c>
      <c r="G1393" t="s">
        <v>112</v>
      </c>
      <c r="H1393" t="s">
        <v>409</v>
      </c>
      <c r="I1393" t="s">
        <v>423</v>
      </c>
      <c r="J1393">
        <v>98</v>
      </c>
      <c r="K1393" t="s">
        <v>273</v>
      </c>
      <c r="L1393" t="s">
        <v>85</v>
      </c>
      <c r="M1393">
        <v>0</v>
      </c>
      <c r="N1393" t="s">
        <v>954</v>
      </c>
      <c r="O1393" t="s">
        <v>112</v>
      </c>
      <c r="P1393" t="s">
        <v>380</v>
      </c>
      <c r="Q1393" t="s">
        <v>954</v>
      </c>
      <c r="R1393" t="s">
        <v>112</v>
      </c>
      <c r="S1393" t="s">
        <v>380</v>
      </c>
    </row>
    <row r="1394" spans="1:19" x14ac:dyDescent="0.3">
      <c r="A1394" t="s">
        <v>1006</v>
      </c>
      <c r="B1394">
        <v>70</v>
      </c>
      <c r="C1394">
        <v>101</v>
      </c>
      <c r="D1394">
        <v>99062</v>
      </c>
      <c r="E1394" t="s">
        <v>1007</v>
      </c>
      <c r="F1394" t="s">
        <v>1008</v>
      </c>
      <c r="G1394" t="s">
        <v>112</v>
      </c>
      <c r="H1394" t="s">
        <v>409</v>
      </c>
      <c r="I1394" t="s">
        <v>423</v>
      </c>
      <c r="J1394">
        <v>98</v>
      </c>
      <c r="K1394" t="s">
        <v>274</v>
      </c>
      <c r="L1394" t="s">
        <v>160</v>
      </c>
      <c r="M1394">
        <v>0</v>
      </c>
      <c r="N1394" t="s">
        <v>954</v>
      </c>
      <c r="O1394" t="s">
        <v>112</v>
      </c>
      <c r="P1394" t="s">
        <v>380</v>
      </c>
      <c r="Q1394" t="s">
        <v>954</v>
      </c>
      <c r="R1394" t="s">
        <v>112</v>
      </c>
      <c r="S1394" t="s">
        <v>380</v>
      </c>
    </row>
    <row r="1395" spans="1:19" x14ac:dyDescent="0.3">
      <c r="A1395" t="s">
        <v>1006</v>
      </c>
      <c r="B1395">
        <v>70</v>
      </c>
      <c r="C1395">
        <v>101</v>
      </c>
      <c r="D1395">
        <v>99062</v>
      </c>
      <c r="E1395" t="s">
        <v>1007</v>
      </c>
      <c r="F1395" t="s">
        <v>1008</v>
      </c>
      <c r="G1395" t="s">
        <v>112</v>
      </c>
      <c r="H1395" t="s">
        <v>409</v>
      </c>
      <c r="I1395" t="s">
        <v>422</v>
      </c>
      <c r="J1395">
        <v>98</v>
      </c>
      <c r="K1395" t="s">
        <v>215</v>
      </c>
      <c r="L1395" t="s">
        <v>95</v>
      </c>
      <c r="M1395">
        <v>0</v>
      </c>
      <c r="N1395" t="s">
        <v>954</v>
      </c>
      <c r="O1395" t="s">
        <v>112</v>
      </c>
      <c r="P1395" t="s">
        <v>380</v>
      </c>
      <c r="Q1395" t="s">
        <v>954</v>
      </c>
      <c r="R1395" t="s">
        <v>112</v>
      </c>
      <c r="S1395" t="s">
        <v>380</v>
      </c>
    </row>
    <row r="1396" spans="1:19" x14ac:dyDescent="0.3">
      <c r="A1396" t="s">
        <v>1006</v>
      </c>
      <c r="B1396">
        <v>70</v>
      </c>
      <c r="C1396">
        <v>101</v>
      </c>
      <c r="D1396">
        <v>99062</v>
      </c>
      <c r="E1396" t="s">
        <v>1007</v>
      </c>
      <c r="F1396" t="s">
        <v>1008</v>
      </c>
      <c r="G1396" t="s">
        <v>112</v>
      </c>
      <c r="H1396" t="s">
        <v>409</v>
      </c>
      <c r="I1396" t="s">
        <v>423</v>
      </c>
      <c r="J1396">
        <v>98</v>
      </c>
      <c r="K1396" t="s">
        <v>216</v>
      </c>
      <c r="L1396" t="s">
        <v>96</v>
      </c>
      <c r="M1396">
        <v>0</v>
      </c>
      <c r="N1396" t="s">
        <v>954</v>
      </c>
      <c r="O1396" t="s">
        <v>112</v>
      </c>
      <c r="P1396" t="s">
        <v>380</v>
      </c>
      <c r="Q1396" t="s">
        <v>954</v>
      </c>
      <c r="R1396" t="s">
        <v>112</v>
      </c>
      <c r="S1396" t="s">
        <v>380</v>
      </c>
    </row>
    <row r="1397" spans="1:19" x14ac:dyDescent="0.3">
      <c r="A1397" t="s">
        <v>1009</v>
      </c>
      <c r="B1397">
        <v>70</v>
      </c>
      <c r="C1397">
        <v>101</v>
      </c>
      <c r="D1397">
        <v>99062</v>
      </c>
      <c r="E1397" t="s">
        <v>1010</v>
      </c>
      <c r="F1397" t="s">
        <v>1011</v>
      </c>
      <c r="G1397" t="s">
        <v>113</v>
      </c>
      <c r="H1397" t="s">
        <v>409</v>
      </c>
      <c r="I1397" t="s">
        <v>422</v>
      </c>
      <c r="J1397">
        <v>2</v>
      </c>
      <c r="K1397" t="s">
        <v>217</v>
      </c>
      <c r="L1397" t="s">
        <v>8</v>
      </c>
      <c r="M1397">
        <v>35</v>
      </c>
      <c r="N1397" t="s">
        <v>954</v>
      </c>
      <c r="O1397" t="s">
        <v>113</v>
      </c>
      <c r="P1397" t="s">
        <v>380</v>
      </c>
      <c r="Q1397" t="s">
        <v>954</v>
      </c>
      <c r="R1397" t="s">
        <v>113</v>
      </c>
      <c r="S1397" t="s">
        <v>380</v>
      </c>
    </row>
    <row r="1398" spans="1:19" x14ac:dyDescent="0.3">
      <c r="A1398" t="s">
        <v>1009</v>
      </c>
      <c r="B1398">
        <v>70</v>
      </c>
      <c r="C1398">
        <v>101</v>
      </c>
      <c r="D1398">
        <v>99062</v>
      </c>
      <c r="E1398" t="s">
        <v>1010</v>
      </c>
      <c r="F1398" t="s">
        <v>1011</v>
      </c>
      <c r="G1398" t="s">
        <v>113</v>
      </c>
      <c r="H1398" t="s">
        <v>409</v>
      </c>
      <c r="I1398" t="s">
        <v>422</v>
      </c>
      <c r="J1398">
        <v>50</v>
      </c>
      <c r="K1398" t="s">
        <v>212</v>
      </c>
      <c r="L1398" t="s">
        <v>11</v>
      </c>
      <c r="M1398">
        <v>2</v>
      </c>
      <c r="N1398" t="s">
        <v>954</v>
      </c>
      <c r="O1398" t="s">
        <v>113</v>
      </c>
      <c r="P1398" t="s">
        <v>380</v>
      </c>
      <c r="Q1398" t="s">
        <v>954</v>
      </c>
      <c r="R1398" t="s">
        <v>113</v>
      </c>
      <c r="S1398" t="s">
        <v>380</v>
      </c>
    </row>
    <row r="1399" spans="1:19" x14ac:dyDescent="0.3">
      <c r="A1399" t="s">
        <v>1009</v>
      </c>
      <c r="B1399">
        <v>70</v>
      </c>
      <c r="C1399">
        <v>101</v>
      </c>
      <c r="D1399">
        <v>99062</v>
      </c>
      <c r="E1399" t="s">
        <v>1010</v>
      </c>
      <c r="F1399" t="s">
        <v>1011</v>
      </c>
      <c r="G1399" t="s">
        <v>113</v>
      </c>
      <c r="H1399" t="s">
        <v>409</v>
      </c>
      <c r="I1399" t="s">
        <v>113</v>
      </c>
      <c r="J1399">
        <v>4</v>
      </c>
      <c r="K1399" t="s">
        <v>259</v>
      </c>
      <c r="L1399" t="s">
        <v>22</v>
      </c>
      <c r="M1399">
        <v>180</v>
      </c>
      <c r="N1399" t="s">
        <v>954</v>
      </c>
      <c r="O1399" t="s">
        <v>113</v>
      </c>
      <c r="P1399" t="s">
        <v>380</v>
      </c>
      <c r="Q1399" t="s">
        <v>954</v>
      </c>
      <c r="R1399" t="s">
        <v>113</v>
      </c>
      <c r="S1399" t="s">
        <v>380</v>
      </c>
    </row>
    <row r="1400" spans="1:19" x14ac:dyDescent="0.3">
      <c r="A1400" t="s">
        <v>1009</v>
      </c>
      <c r="B1400">
        <v>70</v>
      </c>
      <c r="C1400">
        <v>101</v>
      </c>
      <c r="D1400">
        <v>99062</v>
      </c>
      <c r="E1400" t="s">
        <v>1010</v>
      </c>
      <c r="F1400" t="s">
        <v>1011</v>
      </c>
      <c r="G1400" t="s">
        <v>113</v>
      </c>
      <c r="H1400" t="s">
        <v>409</v>
      </c>
      <c r="I1400" t="s">
        <v>422</v>
      </c>
      <c r="J1400">
        <v>292</v>
      </c>
      <c r="K1400" t="s">
        <v>379</v>
      </c>
      <c r="L1400" t="s">
        <v>33</v>
      </c>
      <c r="M1400">
        <v>24</v>
      </c>
      <c r="N1400" t="s">
        <v>954</v>
      </c>
      <c r="O1400" t="s">
        <v>113</v>
      </c>
      <c r="P1400" t="s">
        <v>380</v>
      </c>
      <c r="Q1400" t="s">
        <v>954</v>
      </c>
      <c r="R1400" t="s">
        <v>113</v>
      </c>
      <c r="S1400" t="s">
        <v>380</v>
      </c>
    </row>
    <row r="1401" spans="1:19" x14ac:dyDescent="0.3">
      <c r="A1401" t="s">
        <v>1009</v>
      </c>
      <c r="B1401">
        <v>70</v>
      </c>
      <c r="C1401">
        <v>101</v>
      </c>
      <c r="D1401">
        <v>99062</v>
      </c>
      <c r="E1401" t="s">
        <v>1010</v>
      </c>
      <c r="F1401" t="s">
        <v>1011</v>
      </c>
      <c r="G1401" t="s">
        <v>113</v>
      </c>
      <c r="H1401" t="s">
        <v>409</v>
      </c>
      <c r="I1401" t="s">
        <v>423</v>
      </c>
      <c r="J1401">
        <v>292</v>
      </c>
      <c r="K1401" t="s">
        <v>262</v>
      </c>
      <c r="L1401" t="s">
        <v>263</v>
      </c>
      <c r="M1401">
        <v>0</v>
      </c>
      <c r="N1401" t="s">
        <v>954</v>
      </c>
      <c r="O1401" t="s">
        <v>113</v>
      </c>
      <c r="P1401" t="s">
        <v>380</v>
      </c>
      <c r="Q1401" t="s">
        <v>954</v>
      </c>
      <c r="R1401" t="s">
        <v>113</v>
      </c>
      <c r="S1401" t="s">
        <v>380</v>
      </c>
    </row>
    <row r="1402" spans="1:19" x14ac:dyDescent="0.3">
      <c r="A1402" t="s">
        <v>1009</v>
      </c>
      <c r="B1402">
        <v>70</v>
      </c>
      <c r="C1402">
        <v>101</v>
      </c>
      <c r="D1402">
        <v>99062</v>
      </c>
      <c r="E1402" t="s">
        <v>1010</v>
      </c>
      <c r="F1402" t="s">
        <v>1011</v>
      </c>
      <c r="G1402" t="s">
        <v>113</v>
      </c>
      <c r="H1402" t="s">
        <v>409</v>
      </c>
      <c r="I1402" t="s">
        <v>315</v>
      </c>
      <c r="J1402">
        <v>40</v>
      </c>
      <c r="K1402" t="s">
        <v>269</v>
      </c>
      <c r="L1402" t="s">
        <v>38</v>
      </c>
      <c r="M1402">
        <v>1</v>
      </c>
      <c r="N1402" t="s">
        <v>954</v>
      </c>
      <c r="O1402" t="s">
        <v>113</v>
      </c>
      <c r="P1402" t="s">
        <v>380</v>
      </c>
      <c r="Q1402" t="s">
        <v>954</v>
      </c>
      <c r="R1402" t="s">
        <v>113</v>
      </c>
      <c r="S1402" t="s">
        <v>380</v>
      </c>
    </row>
    <row r="1403" spans="1:19" x14ac:dyDescent="0.3">
      <c r="A1403" t="s">
        <v>1009</v>
      </c>
      <c r="B1403">
        <v>70</v>
      </c>
      <c r="C1403">
        <v>101</v>
      </c>
      <c r="D1403">
        <v>99062</v>
      </c>
      <c r="E1403" t="s">
        <v>1010</v>
      </c>
      <c r="F1403" t="s">
        <v>1011</v>
      </c>
      <c r="G1403" t="s">
        <v>113</v>
      </c>
      <c r="H1403" t="s">
        <v>409</v>
      </c>
      <c r="I1403" t="s">
        <v>424</v>
      </c>
      <c r="J1403">
        <v>39</v>
      </c>
      <c r="K1403" t="s">
        <v>270</v>
      </c>
      <c r="L1403" t="s">
        <v>42</v>
      </c>
      <c r="M1403">
        <v>1</v>
      </c>
      <c r="N1403" t="s">
        <v>954</v>
      </c>
      <c r="O1403" t="s">
        <v>113</v>
      </c>
      <c r="P1403" t="s">
        <v>380</v>
      </c>
      <c r="Q1403" t="s">
        <v>954</v>
      </c>
      <c r="R1403" t="s">
        <v>113</v>
      </c>
      <c r="S1403" t="s">
        <v>380</v>
      </c>
    </row>
    <row r="1404" spans="1:19" x14ac:dyDescent="0.3">
      <c r="A1404" t="s">
        <v>1009</v>
      </c>
      <c r="B1404">
        <v>70</v>
      </c>
      <c r="C1404">
        <v>101</v>
      </c>
      <c r="D1404">
        <v>99062</v>
      </c>
      <c r="E1404" t="s">
        <v>1010</v>
      </c>
      <c r="F1404" t="s">
        <v>1011</v>
      </c>
      <c r="G1404" t="s">
        <v>113</v>
      </c>
      <c r="H1404" t="s">
        <v>409</v>
      </c>
      <c r="I1404" t="s">
        <v>315</v>
      </c>
      <c r="J1404">
        <v>32</v>
      </c>
      <c r="K1404" t="s">
        <v>219</v>
      </c>
      <c r="L1404" t="s">
        <v>43</v>
      </c>
      <c r="M1404">
        <v>1</v>
      </c>
      <c r="N1404" t="s">
        <v>954</v>
      </c>
      <c r="O1404" t="s">
        <v>113</v>
      </c>
      <c r="P1404" t="s">
        <v>380</v>
      </c>
      <c r="Q1404" t="s">
        <v>954</v>
      </c>
      <c r="R1404" t="s">
        <v>113</v>
      </c>
      <c r="S1404" t="s">
        <v>380</v>
      </c>
    </row>
    <row r="1405" spans="1:19" x14ac:dyDescent="0.3">
      <c r="A1405" t="s">
        <v>1009</v>
      </c>
      <c r="B1405">
        <v>70</v>
      </c>
      <c r="C1405">
        <v>101</v>
      </c>
      <c r="D1405">
        <v>99062</v>
      </c>
      <c r="E1405" t="s">
        <v>1010</v>
      </c>
      <c r="F1405" t="s">
        <v>1011</v>
      </c>
      <c r="G1405" t="s">
        <v>113</v>
      </c>
      <c r="H1405" t="s">
        <v>409</v>
      </c>
      <c r="I1405" t="s">
        <v>424</v>
      </c>
      <c r="J1405">
        <v>39</v>
      </c>
      <c r="K1405" t="s">
        <v>299</v>
      </c>
      <c r="L1405" t="s">
        <v>41</v>
      </c>
      <c r="M1405">
        <v>1</v>
      </c>
      <c r="N1405" t="s">
        <v>954</v>
      </c>
      <c r="O1405" t="s">
        <v>113</v>
      </c>
      <c r="P1405" t="s">
        <v>380</v>
      </c>
      <c r="Q1405" t="s">
        <v>954</v>
      </c>
      <c r="R1405" t="s">
        <v>113</v>
      </c>
      <c r="S1405" t="s">
        <v>380</v>
      </c>
    </row>
    <row r="1406" spans="1:19" x14ac:dyDescent="0.3">
      <c r="A1406" t="s">
        <v>1009</v>
      </c>
      <c r="B1406">
        <v>70</v>
      </c>
      <c r="C1406">
        <v>101</v>
      </c>
      <c r="D1406">
        <v>99062</v>
      </c>
      <c r="E1406" t="s">
        <v>1010</v>
      </c>
      <c r="F1406" t="s">
        <v>1011</v>
      </c>
      <c r="G1406" t="s">
        <v>113</v>
      </c>
      <c r="H1406" t="s">
        <v>409</v>
      </c>
      <c r="I1406" t="s">
        <v>315</v>
      </c>
      <c r="J1406">
        <v>33</v>
      </c>
      <c r="K1406" t="s">
        <v>211</v>
      </c>
      <c r="L1406" t="s">
        <v>49</v>
      </c>
      <c r="M1406">
        <v>3</v>
      </c>
      <c r="N1406" t="s">
        <v>954</v>
      </c>
      <c r="O1406" t="s">
        <v>113</v>
      </c>
      <c r="P1406" t="s">
        <v>380</v>
      </c>
      <c r="Q1406" t="s">
        <v>954</v>
      </c>
      <c r="R1406" t="s">
        <v>113</v>
      </c>
      <c r="S1406" t="s">
        <v>380</v>
      </c>
    </row>
    <row r="1407" spans="1:19" x14ac:dyDescent="0.3">
      <c r="A1407" t="s">
        <v>1009</v>
      </c>
      <c r="B1407">
        <v>70</v>
      </c>
      <c r="C1407">
        <v>101</v>
      </c>
      <c r="D1407">
        <v>99062</v>
      </c>
      <c r="E1407" t="s">
        <v>1010</v>
      </c>
      <c r="F1407" t="s">
        <v>1011</v>
      </c>
      <c r="G1407" t="s">
        <v>113</v>
      </c>
      <c r="H1407" t="s">
        <v>409</v>
      </c>
      <c r="I1407" t="s">
        <v>315</v>
      </c>
      <c r="J1407">
        <v>36</v>
      </c>
      <c r="K1407" t="s">
        <v>268</v>
      </c>
      <c r="L1407" t="s">
        <v>187</v>
      </c>
      <c r="M1407">
        <v>2</v>
      </c>
      <c r="N1407" t="s">
        <v>954</v>
      </c>
      <c r="O1407" t="s">
        <v>113</v>
      </c>
      <c r="P1407" t="s">
        <v>380</v>
      </c>
      <c r="Q1407" t="s">
        <v>954</v>
      </c>
      <c r="R1407" t="s">
        <v>113</v>
      </c>
      <c r="S1407" t="s">
        <v>380</v>
      </c>
    </row>
    <row r="1408" spans="1:19" x14ac:dyDescent="0.3">
      <c r="A1408" t="s">
        <v>1009</v>
      </c>
      <c r="B1408">
        <v>70</v>
      </c>
      <c r="C1408">
        <v>101</v>
      </c>
      <c r="D1408">
        <v>99062</v>
      </c>
      <c r="E1408" t="s">
        <v>1010</v>
      </c>
      <c r="F1408" t="s">
        <v>1011</v>
      </c>
      <c r="G1408" t="s">
        <v>113</v>
      </c>
      <c r="H1408" t="s">
        <v>409</v>
      </c>
      <c r="I1408" t="s">
        <v>425</v>
      </c>
      <c r="J1408">
        <v>42</v>
      </c>
      <c r="K1408" t="s">
        <v>271</v>
      </c>
      <c r="L1408" t="s">
        <v>63</v>
      </c>
      <c r="M1408">
        <v>1</v>
      </c>
      <c r="N1408" t="s">
        <v>954</v>
      </c>
      <c r="O1408" t="s">
        <v>113</v>
      </c>
      <c r="P1408" t="s">
        <v>380</v>
      </c>
      <c r="Q1408" t="s">
        <v>954</v>
      </c>
      <c r="R1408" t="s">
        <v>113</v>
      </c>
      <c r="S1408" t="s">
        <v>380</v>
      </c>
    </row>
    <row r="1409" spans="1:19" x14ac:dyDescent="0.3">
      <c r="A1409" t="s">
        <v>1009</v>
      </c>
      <c r="B1409">
        <v>70</v>
      </c>
      <c r="C1409">
        <v>101</v>
      </c>
      <c r="D1409">
        <v>99062</v>
      </c>
      <c r="E1409" t="s">
        <v>1010</v>
      </c>
      <c r="F1409" t="s">
        <v>1011</v>
      </c>
      <c r="G1409" t="s">
        <v>113</v>
      </c>
      <c r="H1409" t="s">
        <v>409</v>
      </c>
      <c r="I1409" t="s">
        <v>423</v>
      </c>
      <c r="J1409">
        <v>98</v>
      </c>
      <c r="K1409" t="s">
        <v>272</v>
      </c>
      <c r="L1409" t="s">
        <v>84</v>
      </c>
      <c r="M1409">
        <v>0</v>
      </c>
      <c r="N1409" t="s">
        <v>954</v>
      </c>
      <c r="O1409" t="s">
        <v>113</v>
      </c>
      <c r="P1409" t="s">
        <v>380</v>
      </c>
      <c r="Q1409" t="s">
        <v>954</v>
      </c>
      <c r="R1409" t="s">
        <v>113</v>
      </c>
      <c r="S1409" t="s">
        <v>380</v>
      </c>
    </row>
    <row r="1410" spans="1:19" x14ac:dyDescent="0.3">
      <c r="A1410" t="s">
        <v>1009</v>
      </c>
      <c r="B1410">
        <v>70</v>
      </c>
      <c r="C1410">
        <v>101</v>
      </c>
      <c r="D1410">
        <v>99062</v>
      </c>
      <c r="E1410" t="s">
        <v>1010</v>
      </c>
      <c r="F1410" t="s">
        <v>1011</v>
      </c>
      <c r="G1410" t="s">
        <v>113</v>
      </c>
      <c r="H1410" t="s">
        <v>409</v>
      </c>
      <c r="I1410" t="s">
        <v>423</v>
      </c>
      <c r="J1410">
        <v>98</v>
      </c>
      <c r="K1410" t="s">
        <v>273</v>
      </c>
      <c r="L1410" t="s">
        <v>85</v>
      </c>
      <c r="M1410">
        <v>0</v>
      </c>
      <c r="N1410" t="s">
        <v>954</v>
      </c>
      <c r="O1410" t="s">
        <v>113</v>
      </c>
      <c r="P1410" t="s">
        <v>380</v>
      </c>
      <c r="Q1410" t="s">
        <v>954</v>
      </c>
      <c r="R1410" t="s">
        <v>113</v>
      </c>
      <c r="S1410" t="s">
        <v>380</v>
      </c>
    </row>
    <row r="1411" spans="1:19" x14ac:dyDescent="0.3">
      <c r="A1411" t="s">
        <v>1009</v>
      </c>
      <c r="B1411">
        <v>70</v>
      </c>
      <c r="C1411">
        <v>101</v>
      </c>
      <c r="D1411">
        <v>99062</v>
      </c>
      <c r="E1411" t="s">
        <v>1010</v>
      </c>
      <c r="F1411" t="s">
        <v>1011</v>
      </c>
      <c r="G1411" t="s">
        <v>113</v>
      </c>
      <c r="H1411" t="s">
        <v>409</v>
      </c>
      <c r="I1411" t="s">
        <v>423</v>
      </c>
      <c r="J1411">
        <v>98</v>
      </c>
      <c r="K1411" t="s">
        <v>274</v>
      </c>
      <c r="L1411" t="s">
        <v>160</v>
      </c>
      <c r="M1411">
        <v>0</v>
      </c>
      <c r="N1411" t="s">
        <v>954</v>
      </c>
      <c r="O1411" t="s">
        <v>113</v>
      </c>
      <c r="P1411" t="s">
        <v>380</v>
      </c>
      <c r="Q1411" t="s">
        <v>954</v>
      </c>
      <c r="R1411" t="s">
        <v>113</v>
      </c>
      <c r="S1411" t="s">
        <v>380</v>
      </c>
    </row>
    <row r="1412" spans="1:19" x14ac:dyDescent="0.3">
      <c r="A1412" t="s">
        <v>1009</v>
      </c>
      <c r="B1412">
        <v>70</v>
      </c>
      <c r="C1412">
        <v>101</v>
      </c>
      <c r="D1412">
        <v>99062</v>
      </c>
      <c r="E1412" t="s">
        <v>1010</v>
      </c>
      <c r="F1412" t="s">
        <v>1011</v>
      </c>
      <c r="G1412" t="s">
        <v>113</v>
      </c>
      <c r="H1412" t="s">
        <v>409</v>
      </c>
      <c r="I1412" t="s">
        <v>422</v>
      </c>
      <c r="J1412">
        <v>98</v>
      </c>
      <c r="K1412" t="s">
        <v>215</v>
      </c>
      <c r="L1412" t="s">
        <v>95</v>
      </c>
      <c r="M1412">
        <v>0</v>
      </c>
      <c r="N1412" t="s">
        <v>954</v>
      </c>
      <c r="O1412" t="s">
        <v>113</v>
      </c>
      <c r="P1412" t="s">
        <v>380</v>
      </c>
      <c r="Q1412" t="s">
        <v>954</v>
      </c>
      <c r="R1412" t="s">
        <v>113</v>
      </c>
      <c r="S1412" t="s">
        <v>380</v>
      </c>
    </row>
    <row r="1413" spans="1:19" x14ac:dyDescent="0.3">
      <c r="A1413" t="s">
        <v>1009</v>
      </c>
      <c r="B1413">
        <v>70</v>
      </c>
      <c r="C1413">
        <v>101</v>
      </c>
      <c r="D1413">
        <v>99062</v>
      </c>
      <c r="E1413" t="s">
        <v>1010</v>
      </c>
      <c r="F1413" t="s">
        <v>1011</v>
      </c>
      <c r="G1413" t="s">
        <v>113</v>
      </c>
      <c r="H1413" t="s">
        <v>409</v>
      </c>
      <c r="I1413" t="s">
        <v>423</v>
      </c>
      <c r="J1413">
        <v>98</v>
      </c>
      <c r="K1413" t="s">
        <v>216</v>
      </c>
      <c r="L1413" t="s">
        <v>96</v>
      </c>
      <c r="M1413">
        <v>0</v>
      </c>
      <c r="N1413" t="s">
        <v>954</v>
      </c>
      <c r="O1413" t="s">
        <v>113</v>
      </c>
      <c r="P1413" t="s">
        <v>380</v>
      </c>
      <c r="Q1413" t="s">
        <v>954</v>
      </c>
      <c r="R1413" t="s">
        <v>113</v>
      </c>
      <c r="S1413" t="s">
        <v>380</v>
      </c>
    </row>
    <row r="1414" spans="1:19" x14ac:dyDescent="0.3">
      <c r="A1414" t="s">
        <v>1009</v>
      </c>
      <c r="B1414">
        <v>70</v>
      </c>
      <c r="C1414">
        <v>101</v>
      </c>
      <c r="D1414">
        <v>99062</v>
      </c>
      <c r="E1414" t="s">
        <v>1010</v>
      </c>
      <c r="F1414" t="s">
        <v>1011</v>
      </c>
      <c r="G1414" t="s">
        <v>113</v>
      </c>
      <c r="H1414" t="s">
        <v>409</v>
      </c>
      <c r="I1414" t="s">
        <v>445</v>
      </c>
      <c r="J1414">
        <v>199</v>
      </c>
      <c r="K1414" t="s">
        <v>685</v>
      </c>
      <c r="L1414" t="s">
        <v>686</v>
      </c>
      <c r="M1414">
        <v>0</v>
      </c>
      <c r="N1414" t="s">
        <v>954</v>
      </c>
      <c r="O1414" t="s">
        <v>113</v>
      </c>
      <c r="P1414" t="s">
        <v>380</v>
      </c>
      <c r="Q1414" t="s">
        <v>954</v>
      </c>
      <c r="R1414" t="s">
        <v>113</v>
      </c>
      <c r="S1414" t="s">
        <v>380</v>
      </c>
    </row>
    <row r="1415" spans="1:19" x14ac:dyDescent="0.3">
      <c r="A1415" t="s">
        <v>1325</v>
      </c>
      <c r="B1415">
        <v>70</v>
      </c>
      <c r="C1415">
        <v>101</v>
      </c>
      <c r="D1415">
        <v>99121</v>
      </c>
      <c r="E1415" t="s">
        <v>419</v>
      </c>
      <c r="F1415" t="s">
        <v>1326</v>
      </c>
      <c r="G1415" t="s">
        <v>112</v>
      </c>
      <c r="H1415" t="s">
        <v>409</v>
      </c>
      <c r="I1415" t="s">
        <v>422</v>
      </c>
      <c r="J1415">
        <v>2</v>
      </c>
      <c r="K1415" t="s">
        <v>217</v>
      </c>
      <c r="L1415" t="s">
        <v>8</v>
      </c>
      <c r="M1415">
        <v>25</v>
      </c>
      <c r="N1415" t="s">
        <v>954</v>
      </c>
      <c r="O1415" t="s">
        <v>112</v>
      </c>
      <c r="P1415" t="s">
        <v>380</v>
      </c>
      <c r="Q1415" t="s">
        <v>954</v>
      </c>
      <c r="R1415" t="s">
        <v>112</v>
      </c>
      <c r="S1415" t="s">
        <v>380</v>
      </c>
    </row>
    <row r="1416" spans="1:19" x14ac:dyDescent="0.3">
      <c r="A1416" t="s">
        <v>1325</v>
      </c>
      <c r="B1416">
        <v>70</v>
      </c>
      <c r="C1416">
        <v>101</v>
      </c>
      <c r="D1416">
        <v>99121</v>
      </c>
      <c r="E1416" t="s">
        <v>419</v>
      </c>
      <c r="F1416" t="s">
        <v>1326</v>
      </c>
      <c r="G1416" t="s">
        <v>112</v>
      </c>
      <c r="H1416" t="s">
        <v>409</v>
      </c>
      <c r="I1416" t="s">
        <v>422</v>
      </c>
      <c r="J1416">
        <v>50</v>
      </c>
      <c r="K1416" t="s">
        <v>212</v>
      </c>
      <c r="L1416" t="s">
        <v>11</v>
      </c>
      <c r="M1416">
        <v>1</v>
      </c>
      <c r="N1416" t="s">
        <v>954</v>
      </c>
      <c r="O1416" t="s">
        <v>112</v>
      </c>
      <c r="P1416" t="s">
        <v>380</v>
      </c>
      <c r="Q1416" t="s">
        <v>954</v>
      </c>
      <c r="R1416" t="s">
        <v>112</v>
      </c>
      <c r="S1416" t="s">
        <v>380</v>
      </c>
    </row>
    <row r="1417" spans="1:19" x14ac:dyDescent="0.3">
      <c r="A1417" t="s">
        <v>1325</v>
      </c>
      <c r="B1417">
        <v>70</v>
      </c>
      <c r="C1417">
        <v>101</v>
      </c>
      <c r="D1417">
        <v>99121</v>
      </c>
      <c r="E1417" t="s">
        <v>419</v>
      </c>
      <c r="F1417" t="s">
        <v>1326</v>
      </c>
      <c r="G1417" t="s">
        <v>112</v>
      </c>
      <c r="H1417" t="s">
        <v>409</v>
      </c>
      <c r="I1417" t="s">
        <v>113</v>
      </c>
      <c r="J1417">
        <v>4</v>
      </c>
      <c r="K1417" t="s">
        <v>213</v>
      </c>
      <c r="L1417" t="s">
        <v>24</v>
      </c>
      <c r="M1417">
        <v>52</v>
      </c>
      <c r="N1417" t="s">
        <v>954</v>
      </c>
      <c r="O1417" t="s">
        <v>112</v>
      </c>
      <c r="P1417" t="s">
        <v>380</v>
      </c>
      <c r="Q1417" t="s">
        <v>954</v>
      </c>
      <c r="R1417" t="s">
        <v>112</v>
      </c>
      <c r="S1417" t="s">
        <v>380</v>
      </c>
    </row>
    <row r="1418" spans="1:19" x14ac:dyDescent="0.3">
      <c r="A1418" t="s">
        <v>1325</v>
      </c>
      <c r="B1418">
        <v>70</v>
      </c>
      <c r="C1418">
        <v>101</v>
      </c>
      <c r="D1418">
        <v>99121</v>
      </c>
      <c r="E1418" t="s">
        <v>419</v>
      </c>
      <c r="F1418" t="s">
        <v>1326</v>
      </c>
      <c r="G1418" t="s">
        <v>112</v>
      </c>
      <c r="H1418" t="s">
        <v>409</v>
      </c>
      <c r="I1418" t="s">
        <v>423</v>
      </c>
      <c r="J1418">
        <v>292</v>
      </c>
      <c r="K1418" t="s">
        <v>262</v>
      </c>
      <c r="L1418" t="s">
        <v>263</v>
      </c>
      <c r="M1418">
        <v>0.25</v>
      </c>
      <c r="N1418" t="s">
        <v>954</v>
      </c>
      <c r="O1418" t="s">
        <v>112</v>
      </c>
      <c r="P1418" t="s">
        <v>380</v>
      </c>
      <c r="Q1418" t="s">
        <v>954</v>
      </c>
      <c r="R1418" t="s">
        <v>112</v>
      </c>
      <c r="S1418" t="s">
        <v>380</v>
      </c>
    </row>
    <row r="1419" spans="1:19" x14ac:dyDescent="0.3">
      <c r="A1419" t="s">
        <v>1325</v>
      </c>
      <c r="B1419">
        <v>70</v>
      </c>
      <c r="C1419">
        <v>101</v>
      </c>
      <c r="D1419">
        <v>99121</v>
      </c>
      <c r="E1419" t="s">
        <v>419</v>
      </c>
      <c r="F1419" t="s">
        <v>1326</v>
      </c>
      <c r="G1419" t="s">
        <v>112</v>
      </c>
      <c r="H1419" t="s">
        <v>409</v>
      </c>
      <c r="I1419" t="s">
        <v>423</v>
      </c>
      <c r="J1419">
        <v>292</v>
      </c>
      <c r="K1419" t="s">
        <v>381</v>
      </c>
      <c r="L1419" t="s">
        <v>382</v>
      </c>
      <c r="M1419">
        <v>0.25</v>
      </c>
      <c r="N1419" t="s">
        <v>954</v>
      </c>
      <c r="O1419" t="s">
        <v>112</v>
      </c>
      <c r="P1419" t="s">
        <v>380</v>
      </c>
      <c r="Q1419" t="s">
        <v>954</v>
      </c>
      <c r="R1419" t="s">
        <v>112</v>
      </c>
      <c r="S1419" t="s">
        <v>380</v>
      </c>
    </row>
    <row r="1420" spans="1:19" x14ac:dyDescent="0.3">
      <c r="A1420" t="s">
        <v>1325</v>
      </c>
      <c r="B1420">
        <v>70</v>
      </c>
      <c r="C1420">
        <v>101</v>
      </c>
      <c r="D1420">
        <v>99121</v>
      </c>
      <c r="E1420" t="s">
        <v>419</v>
      </c>
      <c r="F1420" t="s">
        <v>1326</v>
      </c>
      <c r="G1420" t="s">
        <v>112</v>
      </c>
      <c r="H1420" t="s">
        <v>409</v>
      </c>
      <c r="I1420" t="s">
        <v>423</v>
      </c>
      <c r="J1420">
        <v>292</v>
      </c>
      <c r="K1420" t="s">
        <v>361</v>
      </c>
      <c r="L1420" t="s">
        <v>362</v>
      </c>
      <c r="M1420">
        <v>0</v>
      </c>
      <c r="N1420" t="s">
        <v>954</v>
      </c>
      <c r="O1420" t="s">
        <v>112</v>
      </c>
      <c r="P1420" t="s">
        <v>380</v>
      </c>
      <c r="Q1420" t="s">
        <v>954</v>
      </c>
      <c r="R1420" t="s">
        <v>112</v>
      </c>
      <c r="S1420" t="s">
        <v>380</v>
      </c>
    </row>
    <row r="1421" spans="1:19" x14ac:dyDescent="0.3">
      <c r="A1421" t="s">
        <v>1325</v>
      </c>
      <c r="B1421">
        <v>70</v>
      </c>
      <c r="C1421">
        <v>101</v>
      </c>
      <c r="D1421">
        <v>99121</v>
      </c>
      <c r="E1421" t="s">
        <v>419</v>
      </c>
      <c r="F1421" t="s">
        <v>1326</v>
      </c>
      <c r="G1421" t="s">
        <v>112</v>
      </c>
      <c r="H1421" t="s">
        <v>409</v>
      </c>
      <c r="I1421" t="s">
        <v>423</v>
      </c>
      <c r="J1421">
        <v>292</v>
      </c>
      <c r="K1421" t="s">
        <v>307</v>
      </c>
      <c r="L1421" t="s">
        <v>308</v>
      </c>
      <c r="M1421">
        <v>0.25</v>
      </c>
      <c r="N1421" t="s">
        <v>954</v>
      </c>
      <c r="O1421" t="s">
        <v>112</v>
      </c>
      <c r="P1421" t="s">
        <v>380</v>
      </c>
      <c r="Q1421" t="s">
        <v>954</v>
      </c>
      <c r="R1421" t="s">
        <v>112</v>
      </c>
      <c r="S1421" t="s">
        <v>380</v>
      </c>
    </row>
    <row r="1422" spans="1:19" x14ac:dyDescent="0.3">
      <c r="A1422" t="s">
        <v>1325</v>
      </c>
      <c r="B1422">
        <v>70</v>
      </c>
      <c r="C1422">
        <v>101</v>
      </c>
      <c r="D1422">
        <v>99121</v>
      </c>
      <c r="E1422" t="s">
        <v>419</v>
      </c>
      <c r="F1422" t="s">
        <v>1326</v>
      </c>
      <c r="G1422" t="s">
        <v>112</v>
      </c>
      <c r="H1422" t="s">
        <v>409</v>
      </c>
      <c r="I1422" t="s">
        <v>423</v>
      </c>
      <c r="J1422">
        <v>292</v>
      </c>
      <c r="K1422" t="s">
        <v>332</v>
      </c>
      <c r="L1422" t="s">
        <v>333</v>
      </c>
      <c r="M1422">
        <v>0</v>
      </c>
      <c r="N1422" t="s">
        <v>954</v>
      </c>
      <c r="O1422" t="s">
        <v>112</v>
      </c>
      <c r="P1422" t="s">
        <v>380</v>
      </c>
      <c r="Q1422" t="s">
        <v>954</v>
      </c>
      <c r="R1422" t="s">
        <v>112</v>
      </c>
      <c r="S1422" t="s">
        <v>380</v>
      </c>
    </row>
    <row r="1423" spans="1:19" x14ac:dyDescent="0.3">
      <c r="A1423" t="s">
        <v>1325</v>
      </c>
      <c r="B1423">
        <v>70</v>
      </c>
      <c r="C1423">
        <v>101</v>
      </c>
      <c r="D1423">
        <v>99121</v>
      </c>
      <c r="E1423" t="s">
        <v>419</v>
      </c>
      <c r="F1423" t="s">
        <v>1326</v>
      </c>
      <c r="G1423" t="s">
        <v>112</v>
      </c>
      <c r="H1423" t="s">
        <v>409</v>
      </c>
      <c r="I1423" t="s">
        <v>423</v>
      </c>
      <c r="J1423">
        <v>292</v>
      </c>
      <c r="K1423" t="s">
        <v>693</v>
      </c>
      <c r="L1423" t="s">
        <v>694</v>
      </c>
      <c r="M1423">
        <v>0</v>
      </c>
      <c r="N1423" t="s">
        <v>954</v>
      </c>
      <c r="O1423" t="s">
        <v>112</v>
      </c>
      <c r="P1423" t="s">
        <v>380</v>
      </c>
      <c r="Q1423" t="s">
        <v>954</v>
      </c>
      <c r="R1423" t="s">
        <v>112</v>
      </c>
      <c r="S1423" t="s">
        <v>380</v>
      </c>
    </row>
    <row r="1424" spans="1:19" x14ac:dyDescent="0.3">
      <c r="A1424" t="s">
        <v>1325</v>
      </c>
      <c r="B1424">
        <v>70</v>
      </c>
      <c r="C1424">
        <v>101</v>
      </c>
      <c r="D1424">
        <v>99121</v>
      </c>
      <c r="E1424" t="s">
        <v>419</v>
      </c>
      <c r="F1424" t="s">
        <v>1326</v>
      </c>
      <c r="G1424" t="s">
        <v>112</v>
      </c>
      <c r="H1424" t="s">
        <v>409</v>
      </c>
      <c r="I1424" t="s">
        <v>423</v>
      </c>
      <c r="J1424">
        <v>292</v>
      </c>
      <c r="K1424" t="s">
        <v>803</v>
      </c>
      <c r="L1424" t="s">
        <v>804</v>
      </c>
      <c r="M1424">
        <v>0</v>
      </c>
      <c r="N1424" t="s">
        <v>954</v>
      </c>
      <c r="O1424" t="s">
        <v>112</v>
      </c>
      <c r="P1424" t="s">
        <v>380</v>
      </c>
      <c r="Q1424" t="s">
        <v>954</v>
      </c>
      <c r="R1424" t="s">
        <v>112</v>
      </c>
      <c r="S1424" t="s">
        <v>380</v>
      </c>
    </row>
    <row r="1425" spans="1:19" x14ac:dyDescent="0.3">
      <c r="A1425" t="s">
        <v>1325</v>
      </c>
      <c r="B1425">
        <v>70</v>
      </c>
      <c r="C1425">
        <v>101</v>
      </c>
      <c r="D1425">
        <v>99121</v>
      </c>
      <c r="E1425" t="s">
        <v>419</v>
      </c>
      <c r="F1425" t="s">
        <v>1326</v>
      </c>
      <c r="G1425" t="s">
        <v>112</v>
      </c>
      <c r="H1425" t="s">
        <v>427</v>
      </c>
      <c r="I1425" t="s">
        <v>315</v>
      </c>
      <c r="J1425">
        <v>32</v>
      </c>
      <c r="K1425" t="s">
        <v>219</v>
      </c>
      <c r="L1425" t="s">
        <v>43</v>
      </c>
      <c r="M1425">
        <v>0.25</v>
      </c>
      <c r="N1425" t="s">
        <v>954</v>
      </c>
      <c r="O1425" t="s">
        <v>112</v>
      </c>
      <c r="P1425" t="s">
        <v>380</v>
      </c>
      <c r="Q1425" t="s">
        <v>954</v>
      </c>
      <c r="R1425" t="s">
        <v>112</v>
      </c>
      <c r="S1425" t="s">
        <v>380</v>
      </c>
    </row>
    <row r="1426" spans="1:19" x14ac:dyDescent="0.3">
      <c r="A1426" t="s">
        <v>1325</v>
      </c>
      <c r="B1426">
        <v>70</v>
      </c>
      <c r="C1426">
        <v>101</v>
      </c>
      <c r="D1426">
        <v>99121</v>
      </c>
      <c r="E1426" t="s">
        <v>419</v>
      </c>
      <c r="F1426" t="s">
        <v>1326</v>
      </c>
      <c r="G1426" t="s">
        <v>112</v>
      </c>
      <c r="H1426" t="s">
        <v>433</v>
      </c>
      <c r="I1426" t="s">
        <v>424</v>
      </c>
      <c r="J1426">
        <v>39</v>
      </c>
      <c r="K1426" t="s">
        <v>299</v>
      </c>
      <c r="L1426" t="s">
        <v>41</v>
      </c>
      <c r="M1426">
        <v>0.5</v>
      </c>
      <c r="N1426" t="s">
        <v>954</v>
      </c>
      <c r="O1426" t="s">
        <v>112</v>
      </c>
      <c r="P1426" t="s">
        <v>380</v>
      </c>
      <c r="Q1426" t="s">
        <v>954</v>
      </c>
      <c r="R1426" t="s">
        <v>112</v>
      </c>
      <c r="S1426" t="s">
        <v>380</v>
      </c>
    </row>
    <row r="1427" spans="1:19" x14ac:dyDescent="0.3">
      <c r="A1427" t="s">
        <v>1325</v>
      </c>
      <c r="B1427">
        <v>70</v>
      </c>
      <c r="C1427">
        <v>101</v>
      </c>
      <c r="D1427">
        <v>99121</v>
      </c>
      <c r="E1427" t="s">
        <v>419</v>
      </c>
      <c r="F1427" t="s">
        <v>1326</v>
      </c>
      <c r="G1427" t="s">
        <v>112</v>
      </c>
      <c r="H1427" t="s">
        <v>433</v>
      </c>
      <c r="I1427" t="s">
        <v>424</v>
      </c>
      <c r="J1427">
        <v>39</v>
      </c>
      <c r="K1427" t="s">
        <v>243</v>
      </c>
      <c r="L1427" t="s">
        <v>147</v>
      </c>
      <c r="M1427">
        <v>0</v>
      </c>
      <c r="N1427" t="s">
        <v>954</v>
      </c>
      <c r="O1427" t="s">
        <v>112</v>
      </c>
      <c r="P1427" t="s">
        <v>380</v>
      </c>
      <c r="Q1427" t="s">
        <v>954</v>
      </c>
      <c r="R1427" t="s">
        <v>112</v>
      </c>
      <c r="S1427" t="s">
        <v>380</v>
      </c>
    </row>
    <row r="1428" spans="1:19" x14ac:dyDescent="0.3">
      <c r="A1428" t="s">
        <v>1325</v>
      </c>
      <c r="B1428">
        <v>70</v>
      </c>
      <c r="C1428">
        <v>101</v>
      </c>
      <c r="D1428">
        <v>99121</v>
      </c>
      <c r="E1428" t="s">
        <v>419</v>
      </c>
      <c r="F1428" t="s">
        <v>1326</v>
      </c>
      <c r="G1428" t="s">
        <v>112</v>
      </c>
      <c r="H1428" t="s">
        <v>427</v>
      </c>
      <c r="I1428" t="s">
        <v>315</v>
      </c>
      <c r="J1428">
        <v>35</v>
      </c>
      <c r="K1428" t="s">
        <v>244</v>
      </c>
      <c r="L1428" t="s">
        <v>57</v>
      </c>
      <c r="M1428">
        <v>0.75</v>
      </c>
      <c r="N1428" t="s">
        <v>954</v>
      </c>
      <c r="O1428" t="s">
        <v>112</v>
      </c>
      <c r="P1428" t="s">
        <v>380</v>
      </c>
      <c r="Q1428" t="s">
        <v>954</v>
      </c>
      <c r="R1428" t="s">
        <v>112</v>
      </c>
      <c r="S1428" t="s">
        <v>380</v>
      </c>
    </row>
    <row r="1429" spans="1:19" x14ac:dyDescent="0.3">
      <c r="A1429" t="s">
        <v>1325</v>
      </c>
      <c r="B1429">
        <v>70</v>
      </c>
      <c r="C1429">
        <v>101</v>
      </c>
      <c r="D1429">
        <v>99121</v>
      </c>
      <c r="E1429" t="s">
        <v>419</v>
      </c>
      <c r="F1429" t="s">
        <v>1326</v>
      </c>
      <c r="G1429" t="s">
        <v>112</v>
      </c>
      <c r="H1429" t="s">
        <v>409</v>
      </c>
      <c r="I1429" t="s">
        <v>423</v>
      </c>
      <c r="J1429">
        <v>288</v>
      </c>
      <c r="K1429" t="s">
        <v>221</v>
      </c>
      <c r="L1429" t="s">
        <v>222</v>
      </c>
      <c r="M1429">
        <v>0.25</v>
      </c>
      <c r="N1429" t="s">
        <v>954</v>
      </c>
      <c r="O1429" t="s">
        <v>112</v>
      </c>
      <c r="P1429" t="s">
        <v>380</v>
      </c>
      <c r="Q1429" t="s">
        <v>954</v>
      </c>
      <c r="R1429" t="s">
        <v>112</v>
      </c>
      <c r="S1429" t="s">
        <v>380</v>
      </c>
    </row>
    <row r="1430" spans="1:19" x14ac:dyDescent="0.3">
      <c r="A1430" t="s">
        <v>1325</v>
      </c>
      <c r="B1430">
        <v>70</v>
      </c>
      <c r="C1430">
        <v>101</v>
      </c>
      <c r="D1430">
        <v>99121</v>
      </c>
      <c r="E1430" t="s">
        <v>419</v>
      </c>
      <c r="F1430" t="s">
        <v>1326</v>
      </c>
      <c r="G1430" t="s">
        <v>112</v>
      </c>
      <c r="H1430" t="s">
        <v>409</v>
      </c>
      <c r="I1430" t="s">
        <v>423</v>
      </c>
      <c r="J1430">
        <v>287</v>
      </c>
      <c r="K1430" t="s">
        <v>223</v>
      </c>
      <c r="L1430" t="s">
        <v>224</v>
      </c>
      <c r="M1430">
        <v>0</v>
      </c>
      <c r="N1430" t="s">
        <v>954</v>
      </c>
      <c r="O1430" t="s">
        <v>112</v>
      </c>
      <c r="P1430" t="s">
        <v>380</v>
      </c>
      <c r="Q1430" t="s">
        <v>954</v>
      </c>
      <c r="R1430" t="s">
        <v>112</v>
      </c>
      <c r="S1430" t="s">
        <v>380</v>
      </c>
    </row>
    <row r="1431" spans="1:19" x14ac:dyDescent="0.3">
      <c r="A1431" t="s">
        <v>1325</v>
      </c>
      <c r="B1431">
        <v>70</v>
      </c>
      <c r="C1431">
        <v>101</v>
      </c>
      <c r="D1431">
        <v>99121</v>
      </c>
      <c r="E1431" t="s">
        <v>419</v>
      </c>
      <c r="F1431" t="s">
        <v>1326</v>
      </c>
      <c r="G1431" t="s">
        <v>112</v>
      </c>
      <c r="H1431" t="s">
        <v>438</v>
      </c>
      <c r="I1431" t="s">
        <v>423</v>
      </c>
      <c r="J1431">
        <v>286</v>
      </c>
      <c r="K1431" t="s">
        <v>225</v>
      </c>
      <c r="L1431" t="s">
        <v>66</v>
      </c>
      <c r="M1431">
        <v>5</v>
      </c>
      <c r="N1431" t="s">
        <v>954</v>
      </c>
      <c r="O1431" t="s">
        <v>112</v>
      </c>
      <c r="P1431" t="s">
        <v>380</v>
      </c>
      <c r="Q1431" t="s">
        <v>954</v>
      </c>
      <c r="R1431" t="s">
        <v>112</v>
      </c>
      <c r="S1431" t="s">
        <v>380</v>
      </c>
    </row>
    <row r="1432" spans="1:19" x14ac:dyDescent="0.3">
      <c r="A1432" t="s">
        <v>1325</v>
      </c>
      <c r="B1432">
        <v>70</v>
      </c>
      <c r="C1432">
        <v>101</v>
      </c>
      <c r="D1432">
        <v>99121</v>
      </c>
      <c r="E1432" t="s">
        <v>419</v>
      </c>
      <c r="F1432" t="s">
        <v>1326</v>
      </c>
      <c r="G1432" t="s">
        <v>112</v>
      </c>
      <c r="H1432" t="s">
        <v>409</v>
      </c>
      <c r="I1432" t="s">
        <v>423</v>
      </c>
      <c r="J1432">
        <v>286</v>
      </c>
      <c r="K1432" t="s">
        <v>378</v>
      </c>
      <c r="L1432" t="s">
        <v>68</v>
      </c>
      <c r="M1432">
        <v>0</v>
      </c>
      <c r="N1432" t="s">
        <v>954</v>
      </c>
      <c r="O1432" t="s">
        <v>112</v>
      </c>
      <c r="P1432" t="s">
        <v>380</v>
      </c>
      <c r="Q1432" t="s">
        <v>954</v>
      </c>
      <c r="R1432" t="s">
        <v>112</v>
      </c>
      <c r="S1432" t="s">
        <v>380</v>
      </c>
    </row>
    <row r="1433" spans="1:19" x14ac:dyDescent="0.3">
      <c r="A1433" t="s">
        <v>1325</v>
      </c>
      <c r="B1433">
        <v>70</v>
      </c>
      <c r="C1433">
        <v>101</v>
      </c>
      <c r="D1433">
        <v>99121</v>
      </c>
      <c r="E1433" t="s">
        <v>419</v>
      </c>
      <c r="F1433" t="s">
        <v>1326</v>
      </c>
      <c r="G1433" t="s">
        <v>112</v>
      </c>
      <c r="H1433" t="s">
        <v>409</v>
      </c>
      <c r="I1433" t="s">
        <v>423</v>
      </c>
      <c r="J1433">
        <v>359</v>
      </c>
      <c r="K1433" t="s">
        <v>374</v>
      </c>
      <c r="L1433" t="s">
        <v>73</v>
      </c>
      <c r="M1433">
        <v>0</v>
      </c>
      <c r="N1433" t="s">
        <v>954</v>
      </c>
      <c r="O1433" t="s">
        <v>112</v>
      </c>
      <c r="P1433" t="s">
        <v>380</v>
      </c>
      <c r="Q1433" t="s">
        <v>954</v>
      </c>
      <c r="R1433" t="s">
        <v>112</v>
      </c>
      <c r="S1433" t="s">
        <v>380</v>
      </c>
    </row>
    <row r="1434" spans="1:19" x14ac:dyDescent="0.3">
      <c r="A1434" t="s">
        <v>1325</v>
      </c>
      <c r="B1434">
        <v>70</v>
      </c>
      <c r="C1434">
        <v>101</v>
      </c>
      <c r="D1434">
        <v>99121</v>
      </c>
      <c r="E1434" t="s">
        <v>419</v>
      </c>
      <c r="F1434" t="s">
        <v>1326</v>
      </c>
      <c r="G1434" t="s">
        <v>112</v>
      </c>
      <c r="H1434" t="s">
        <v>409</v>
      </c>
      <c r="I1434" t="s">
        <v>423</v>
      </c>
      <c r="J1434">
        <v>293</v>
      </c>
      <c r="K1434" t="s">
        <v>251</v>
      </c>
      <c r="L1434" t="s">
        <v>76</v>
      </c>
      <c r="M1434">
        <v>0</v>
      </c>
      <c r="N1434" t="s">
        <v>954</v>
      </c>
      <c r="O1434" t="s">
        <v>112</v>
      </c>
      <c r="P1434" t="s">
        <v>380</v>
      </c>
      <c r="Q1434" t="s">
        <v>954</v>
      </c>
      <c r="R1434" t="s">
        <v>112</v>
      </c>
      <c r="S1434" t="s">
        <v>380</v>
      </c>
    </row>
    <row r="1435" spans="1:19" x14ac:dyDescent="0.3">
      <c r="A1435" t="s">
        <v>1325</v>
      </c>
      <c r="B1435">
        <v>70</v>
      </c>
      <c r="C1435">
        <v>101</v>
      </c>
      <c r="D1435">
        <v>99121</v>
      </c>
      <c r="E1435" t="s">
        <v>419</v>
      </c>
      <c r="F1435" t="s">
        <v>1326</v>
      </c>
      <c r="G1435" t="s">
        <v>112</v>
      </c>
      <c r="H1435" t="s">
        <v>409</v>
      </c>
      <c r="I1435" t="s">
        <v>423</v>
      </c>
      <c r="J1435">
        <v>293</v>
      </c>
      <c r="K1435" t="s">
        <v>252</v>
      </c>
      <c r="L1435" t="s">
        <v>78</v>
      </c>
      <c r="M1435">
        <v>0</v>
      </c>
      <c r="N1435" t="s">
        <v>954</v>
      </c>
      <c r="O1435" t="s">
        <v>112</v>
      </c>
      <c r="P1435" t="s">
        <v>380</v>
      </c>
      <c r="Q1435" t="s">
        <v>954</v>
      </c>
      <c r="R1435" t="s">
        <v>112</v>
      </c>
      <c r="S1435" t="s">
        <v>380</v>
      </c>
    </row>
    <row r="1436" spans="1:19" x14ac:dyDescent="0.3">
      <c r="A1436" t="s">
        <v>1325</v>
      </c>
      <c r="B1436">
        <v>70</v>
      </c>
      <c r="C1436">
        <v>101</v>
      </c>
      <c r="D1436">
        <v>99121</v>
      </c>
      <c r="E1436" t="s">
        <v>419</v>
      </c>
      <c r="F1436" t="s">
        <v>1326</v>
      </c>
      <c r="G1436" t="s">
        <v>112</v>
      </c>
      <c r="H1436" t="s">
        <v>409</v>
      </c>
      <c r="I1436" t="s">
        <v>423</v>
      </c>
      <c r="J1436">
        <v>286</v>
      </c>
      <c r="K1436" t="s">
        <v>479</v>
      </c>
      <c r="L1436" t="s">
        <v>671</v>
      </c>
      <c r="M1436">
        <v>0</v>
      </c>
      <c r="N1436" t="s">
        <v>954</v>
      </c>
      <c r="O1436" t="s">
        <v>112</v>
      </c>
      <c r="P1436" t="s">
        <v>380</v>
      </c>
      <c r="Q1436" t="s">
        <v>954</v>
      </c>
      <c r="R1436" t="s">
        <v>112</v>
      </c>
      <c r="S1436" t="s">
        <v>380</v>
      </c>
    </row>
    <row r="1437" spans="1:19" x14ac:dyDescent="0.3">
      <c r="A1437" t="s">
        <v>1325</v>
      </c>
      <c r="B1437">
        <v>70</v>
      </c>
      <c r="C1437">
        <v>101</v>
      </c>
      <c r="D1437">
        <v>99121</v>
      </c>
      <c r="E1437" t="s">
        <v>419</v>
      </c>
      <c r="F1437" t="s">
        <v>1326</v>
      </c>
      <c r="G1437" t="s">
        <v>112</v>
      </c>
      <c r="H1437" t="s">
        <v>409</v>
      </c>
      <c r="I1437" t="s">
        <v>423</v>
      </c>
      <c r="J1437">
        <v>98</v>
      </c>
      <c r="K1437" t="s">
        <v>274</v>
      </c>
      <c r="L1437" t="s">
        <v>160</v>
      </c>
      <c r="M1437">
        <v>0</v>
      </c>
      <c r="N1437" t="s">
        <v>954</v>
      </c>
      <c r="O1437" t="s">
        <v>112</v>
      </c>
      <c r="P1437" t="s">
        <v>380</v>
      </c>
      <c r="Q1437" t="s">
        <v>954</v>
      </c>
      <c r="R1437" t="s">
        <v>112</v>
      </c>
      <c r="S1437" t="s">
        <v>380</v>
      </c>
    </row>
    <row r="1438" spans="1:19" x14ac:dyDescent="0.3">
      <c r="A1438" t="s">
        <v>1325</v>
      </c>
      <c r="B1438">
        <v>70</v>
      </c>
      <c r="C1438">
        <v>101</v>
      </c>
      <c r="D1438">
        <v>99121</v>
      </c>
      <c r="E1438" t="s">
        <v>419</v>
      </c>
      <c r="F1438" t="s">
        <v>1326</v>
      </c>
      <c r="G1438" t="s">
        <v>112</v>
      </c>
      <c r="H1438" t="s">
        <v>409</v>
      </c>
      <c r="I1438" t="s">
        <v>423</v>
      </c>
      <c r="J1438">
        <v>83</v>
      </c>
      <c r="K1438" t="s">
        <v>231</v>
      </c>
      <c r="L1438" t="s">
        <v>87</v>
      </c>
      <c r="M1438">
        <v>0</v>
      </c>
      <c r="N1438" t="s">
        <v>954</v>
      </c>
      <c r="O1438" t="s">
        <v>112</v>
      </c>
      <c r="P1438" t="s">
        <v>380</v>
      </c>
      <c r="Q1438" t="s">
        <v>954</v>
      </c>
      <c r="R1438" t="s">
        <v>112</v>
      </c>
      <c r="S1438" t="s">
        <v>380</v>
      </c>
    </row>
    <row r="1439" spans="1:19" x14ac:dyDescent="0.3">
      <c r="A1439" t="s">
        <v>1325</v>
      </c>
      <c r="B1439">
        <v>70</v>
      </c>
      <c r="C1439">
        <v>101</v>
      </c>
      <c r="D1439">
        <v>99121</v>
      </c>
      <c r="E1439" t="s">
        <v>419</v>
      </c>
      <c r="F1439" t="s">
        <v>1326</v>
      </c>
      <c r="G1439" t="s">
        <v>112</v>
      </c>
      <c r="H1439" t="s">
        <v>409</v>
      </c>
      <c r="I1439" t="s">
        <v>423</v>
      </c>
      <c r="J1439">
        <v>83</v>
      </c>
      <c r="K1439" t="s">
        <v>232</v>
      </c>
      <c r="L1439" t="s">
        <v>90</v>
      </c>
      <c r="M1439">
        <v>0</v>
      </c>
      <c r="N1439" t="s">
        <v>954</v>
      </c>
      <c r="O1439" t="s">
        <v>112</v>
      </c>
      <c r="P1439" t="s">
        <v>380</v>
      </c>
      <c r="Q1439" t="s">
        <v>954</v>
      </c>
      <c r="R1439" t="s">
        <v>112</v>
      </c>
      <c r="S1439" t="s">
        <v>380</v>
      </c>
    </row>
    <row r="1440" spans="1:19" x14ac:dyDescent="0.3">
      <c r="A1440" t="s">
        <v>1325</v>
      </c>
      <c r="B1440">
        <v>70</v>
      </c>
      <c r="C1440">
        <v>101</v>
      </c>
      <c r="D1440">
        <v>99121</v>
      </c>
      <c r="E1440" t="s">
        <v>419</v>
      </c>
      <c r="F1440" t="s">
        <v>1326</v>
      </c>
      <c r="G1440" t="s">
        <v>112</v>
      </c>
      <c r="H1440" t="s">
        <v>409</v>
      </c>
      <c r="I1440" t="s">
        <v>423</v>
      </c>
      <c r="J1440">
        <v>98</v>
      </c>
      <c r="K1440" t="s">
        <v>287</v>
      </c>
      <c r="L1440" t="s">
        <v>93</v>
      </c>
      <c r="M1440">
        <v>0</v>
      </c>
      <c r="N1440" t="s">
        <v>954</v>
      </c>
      <c r="O1440" t="s">
        <v>112</v>
      </c>
      <c r="P1440" t="s">
        <v>380</v>
      </c>
      <c r="Q1440" t="s">
        <v>954</v>
      </c>
      <c r="R1440" t="s">
        <v>112</v>
      </c>
      <c r="S1440" t="s">
        <v>380</v>
      </c>
    </row>
    <row r="1441" spans="1:19" x14ac:dyDescent="0.3">
      <c r="A1441" t="s">
        <v>1325</v>
      </c>
      <c r="B1441">
        <v>70</v>
      </c>
      <c r="C1441">
        <v>101</v>
      </c>
      <c r="D1441">
        <v>99121</v>
      </c>
      <c r="E1441" t="s">
        <v>419</v>
      </c>
      <c r="F1441" t="s">
        <v>1326</v>
      </c>
      <c r="G1441" t="s">
        <v>112</v>
      </c>
      <c r="H1441" t="s">
        <v>409</v>
      </c>
      <c r="I1441" t="s">
        <v>423</v>
      </c>
      <c r="J1441">
        <v>98</v>
      </c>
      <c r="K1441" t="s">
        <v>216</v>
      </c>
      <c r="L1441" t="s">
        <v>96</v>
      </c>
      <c r="M1441">
        <v>0</v>
      </c>
      <c r="N1441" t="s">
        <v>954</v>
      </c>
      <c r="O1441" t="s">
        <v>112</v>
      </c>
      <c r="P1441" t="s">
        <v>380</v>
      </c>
      <c r="Q1441" t="s">
        <v>954</v>
      </c>
      <c r="R1441" t="s">
        <v>112</v>
      </c>
      <c r="S1441" t="s">
        <v>380</v>
      </c>
    </row>
    <row r="1442" spans="1:19" x14ac:dyDescent="0.3">
      <c r="A1442" t="s">
        <v>1325</v>
      </c>
      <c r="B1442">
        <v>70</v>
      </c>
      <c r="C1442">
        <v>101</v>
      </c>
      <c r="D1442">
        <v>99121</v>
      </c>
      <c r="E1442" t="s">
        <v>419</v>
      </c>
      <c r="F1442" t="s">
        <v>1326</v>
      </c>
      <c r="G1442" t="s">
        <v>112</v>
      </c>
      <c r="H1442" t="s">
        <v>409</v>
      </c>
      <c r="I1442" t="s">
        <v>423</v>
      </c>
      <c r="J1442">
        <v>86</v>
      </c>
      <c r="K1442" t="s">
        <v>778</v>
      </c>
      <c r="L1442" t="s">
        <v>779</v>
      </c>
      <c r="M1442">
        <v>0</v>
      </c>
      <c r="N1442" t="s">
        <v>954</v>
      </c>
      <c r="O1442" t="s">
        <v>112</v>
      </c>
      <c r="P1442" t="s">
        <v>380</v>
      </c>
      <c r="Q1442" t="s">
        <v>954</v>
      </c>
      <c r="R1442" t="s">
        <v>112</v>
      </c>
      <c r="S1442" t="s">
        <v>380</v>
      </c>
    </row>
    <row r="1443" spans="1:19" x14ac:dyDescent="0.3">
      <c r="A1443" t="s">
        <v>1327</v>
      </c>
      <c r="B1443">
        <v>70</v>
      </c>
      <c r="C1443">
        <v>101</v>
      </c>
      <c r="D1443">
        <v>99152</v>
      </c>
      <c r="E1443" t="s">
        <v>440</v>
      </c>
      <c r="F1443" t="s">
        <v>1328</v>
      </c>
      <c r="G1443" t="s">
        <v>113</v>
      </c>
      <c r="H1443" t="s">
        <v>427</v>
      </c>
      <c r="I1443" t="s">
        <v>315</v>
      </c>
      <c r="J1443">
        <v>32</v>
      </c>
      <c r="K1443" t="s">
        <v>281</v>
      </c>
      <c r="L1443" t="s">
        <v>39</v>
      </c>
      <c r="M1443">
        <v>3.5</v>
      </c>
      <c r="N1443" t="s">
        <v>954</v>
      </c>
      <c r="O1443" t="s">
        <v>113</v>
      </c>
      <c r="P1443" t="s">
        <v>428</v>
      </c>
      <c r="Q1443" t="s">
        <v>954</v>
      </c>
      <c r="R1443" t="s">
        <v>113</v>
      </c>
      <c r="S1443" t="s">
        <v>428</v>
      </c>
    </row>
    <row r="1444" spans="1:19" x14ac:dyDescent="0.3">
      <c r="A1444" t="s">
        <v>1327</v>
      </c>
      <c r="B1444">
        <v>70</v>
      </c>
      <c r="C1444">
        <v>101</v>
      </c>
      <c r="D1444">
        <v>99152</v>
      </c>
      <c r="E1444" t="s">
        <v>440</v>
      </c>
      <c r="F1444" t="s">
        <v>1328</v>
      </c>
      <c r="G1444" t="s">
        <v>113</v>
      </c>
      <c r="H1444" t="s">
        <v>427</v>
      </c>
      <c r="I1444" t="s">
        <v>315</v>
      </c>
      <c r="J1444">
        <v>33</v>
      </c>
      <c r="K1444" t="s">
        <v>290</v>
      </c>
      <c r="L1444" t="s">
        <v>46</v>
      </c>
      <c r="M1444">
        <v>5.75</v>
      </c>
      <c r="N1444" t="s">
        <v>954</v>
      </c>
      <c r="O1444" t="s">
        <v>113</v>
      </c>
      <c r="P1444" t="s">
        <v>428</v>
      </c>
      <c r="Q1444" t="s">
        <v>954</v>
      </c>
      <c r="R1444" t="s">
        <v>113</v>
      </c>
      <c r="S1444" t="s">
        <v>428</v>
      </c>
    </row>
    <row r="1445" spans="1:19" x14ac:dyDescent="0.3">
      <c r="A1445" t="s">
        <v>1329</v>
      </c>
      <c r="B1445">
        <v>70</v>
      </c>
      <c r="C1445">
        <v>101</v>
      </c>
      <c r="D1445">
        <v>99152</v>
      </c>
      <c r="E1445" t="s">
        <v>443</v>
      </c>
      <c r="F1445" t="s">
        <v>1330</v>
      </c>
      <c r="G1445" t="s">
        <v>112</v>
      </c>
      <c r="H1445" t="s">
        <v>409</v>
      </c>
      <c r="I1445" t="s">
        <v>422</v>
      </c>
      <c r="J1445">
        <v>18</v>
      </c>
      <c r="K1445" t="s">
        <v>354</v>
      </c>
      <c r="L1445" t="s">
        <v>9</v>
      </c>
      <c r="M1445">
        <v>0</v>
      </c>
      <c r="N1445" t="s">
        <v>954</v>
      </c>
      <c r="O1445" t="s">
        <v>112</v>
      </c>
      <c r="P1445" t="s">
        <v>380</v>
      </c>
      <c r="Q1445" t="s">
        <v>954</v>
      </c>
      <c r="R1445" t="s">
        <v>112</v>
      </c>
      <c r="S1445" t="s">
        <v>380</v>
      </c>
    </row>
    <row r="1446" spans="1:19" x14ac:dyDescent="0.3">
      <c r="A1446" t="s">
        <v>1329</v>
      </c>
      <c r="B1446">
        <v>70</v>
      </c>
      <c r="C1446">
        <v>101</v>
      </c>
      <c r="D1446">
        <v>99152</v>
      </c>
      <c r="E1446" t="s">
        <v>443</v>
      </c>
      <c r="F1446" t="s">
        <v>1330</v>
      </c>
      <c r="G1446" t="s">
        <v>112</v>
      </c>
      <c r="H1446" t="s">
        <v>409</v>
      </c>
      <c r="I1446" t="s">
        <v>422</v>
      </c>
      <c r="J1446">
        <v>18</v>
      </c>
      <c r="K1446" t="s">
        <v>357</v>
      </c>
      <c r="L1446" t="s">
        <v>10</v>
      </c>
      <c r="M1446">
        <v>0</v>
      </c>
      <c r="N1446" t="s">
        <v>954</v>
      </c>
      <c r="O1446" t="s">
        <v>112</v>
      </c>
      <c r="P1446" t="s">
        <v>380</v>
      </c>
      <c r="Q1446" t="s">
        <v>954</v>
      </c>
      <c r="R1446" t="s">
        <v>112</v>
      </c>
      <c r="S1446" t="s">
        <v>380</v>
      </c>
    </row>
    <row r="1447" spans="1:19" x14ac:dyDescent="0.3">
      <c r="A1447" t="s">
        <v>1329</v>
      </c>
      <c r="B1447">
        <v>70</v>
      </c>
      <c r="C1447">
        <v>101</v>
      </c>
      <c r="D1447">
        <v>99152</v>
      </c>
      <c r="E1447" t="s">
        <v>443</v>
      </c>
      <c r="F1447" t="s">
        <v>1330</v>
      </c>
      <c r="G1447" t="s">
        <v>112</v>
      </c>
      <c r="H1447" t="s">
        <v>409</v>
      </c>
      <c r="I1447" t="s">
        <v>422</v>
      </c>
      <c r="J1447">
        <v>17</v>
      </c>
      <c r="K1447" t="s">
        <v>348</v>
      </c>
      <c r="L1447" t="s">
        <v>27</v>
      </c>
      <c r="M1447">
        <v>0</v>
      </c>
      <c r="N1447" t="s">
        <v>954</v>
      </c>
      <c r="O1447" t="s">
        <v>112</v>
      </c>
      <c r="P1447" t="s">
        <v>380</v>
      </c>
      <c r="Q1447" t="s">
        <v>954</v>
      </c>
      <c r="R1447" t="s">
        <v>112</v>
      </c>
      <c r="S1447" t="s">
        <v>380</v>
      </c>
    </row>
    <row r="1448" spans="1:19" x14ac:dyDescent="0.3">
      <c r="A1448" t="s">
        <v>1329</v>
      </c>
      <c r="B1448">
        <v>70</v>
      </c>
      <c r="C1448">
        <v>101</v>
      </c>
      <c r="D1448">
        <v>99152</v>
      </c>
      <c r="E1448" t="s">
        <v>443</v>
      </c>
      <c r="F1448" t="s">
        <v>1330</v>
      </c>
      <c r="G1448" t="s">
        <v>112</v>
      </c>
      <c r="H1448" t="s">
        <v>409</v>
      </c>
      <c r="I1448" t="s">
        <v>422</v>
      </c>
      <c r="J1448">
        <v>16</v>
      </c>
      <c r="K1448" t="s">
        <v>355</v>
      </c>
      <c r="L1448" t="s">
        <v>28</v>
      </c>
      <c r="M1448">
        <v>0</v>
      </c>
      <c r="N1448" t="s">
        <v>954</v>
      </c>
      <c r="O1448" t="s">
        <v>112</v>
      </c>
      <c r="P1448" t="s">
        <v>380</v>
      </c>
      <c r="Q1448" t="s">
        <v>954</v>
      </c>
      <c r="R1448" t="s">
        <v>112</v>
      </c>
      <c r="S1448" t="s">
        <v>380</v>
      </c>
    </row>
    <row r="1449" spans="1:19" x14ac:dyDescent="0.3">
      <c r="A1449" t="s">
        <v>1329</v>
      </c>
      <c r="B1449">
        <v>70</v>
      </c>
      <c r="C1449">
        <v>101</v>
      </c>
      <c r="D1449">
        <v>99152</v>
      </c>
      <c r="E1449" t="s">
        <v>443</v>
      </c>
      <c r="F1449" t="s">
        <v>1330</v>
      </c>
      <c r="G1449" t="s">
        <v>112</v>
      </c>
      <c r="H1449" t="s">
        <v>409</v>
      </c>
      <c r="I1449" t="s">
        <v>422</v>
      </c>
      <c r="J1449">
        <v>28</v>
      </c>
      <c r="K1449" t="s">
        <v>366</v>
      </c>
      <c r="L1449" t="s">
        <v>31</v>
      </c>
      <c r="M1449">
        <v>0</v>
      </c>
      <c r="N1449" t="s">
        <v>954</v>
      </c>
      <c r="O1449" t="s">
        <v>112</v>
      </c>
      <c r="P1449" t="s">
        <v>380</v>
      </c>
      <c r="Q1449" t="s">
        <v>954</v>
      </c>
      <c r="R1449" t="s">
        <v>112</v>
      </c>
      <c r="S1449" t="s">
        <v>380</v>
      </c>
    </row>
    <row r="1450" spans="1:19" x14ac:dyDescent="0.3">
      <c r="A1450" t="s">
        <v>1329</v>
      </c>
      <c r="B1450">
        <v>70</v>
      </c>
      <c r="C1450">
        <v>101</v>
      </c>
      <c r="D1450">
        <v>99152</v>
      </c>
      <c r="E1450" t="s">
        <v>443</v>
      </c>
      <c r="F1450" t="s">
        <v>1330</v>
      </c>
      <c r="G1450" t="s">
        <v>112</v>
      </c>
      <c r="H1450" t="s">
        <v>409</v>
      </c>
      <c r="I1450" t="s">
        <v>360</v>
      </c>
      <c r="J1450">
        <v>20</v>
      </c>
      <c r="K1450" t="s">
        <v>358</v>
      </c>
      <c r="L1450" t="s">
        <v>207</v>
      </c>
      <c r="M1450">
        <v>0</v>
      </c>
      <c r="N1450" t="s">
        <v>954</v>
      </c>
      <c r="O1450" t="s">
        <v>112</v>
      </c>
      <c r="P1450" t="s">
        <v>380</v>
      </c>
      <c r="Q1450" t="s">
        <v>954</v>
      </c>
      <c r="R1450" t="s">
        <v>112</v>
      </c>
      <c r="S1450" t="s">
        <v>380</v>
      </c>
    </row>
    <row r="1451" spans="1:19" x14ac:dyDescent="0.3">
      <c r="A1451" t="s">
        <v>1329</v>
      </c>
      <c r="B1451">
        <v>70</v>
      </c>
      <c r="C1451">
        <v>101</v>
      </c>
      <c r="D1451">
        <v>99152</v>
      </c>
      <c r="E1451" t="s">
        <v>443</v>
      </c>
      <c r="F1451" t="s">
        <v>1330</v>
      </c>
      <c r="G1451" t="s">
        <v>112</v>
      </c>
      <c r="H1451" t="s">
        <v>409</v>
      </c>
      <c r="I1451" t="s">
        <v>360</v>
      </c>
      <c r="J1451">
        <v>65</v>
      </c>
      <c r="K1451" t="s">
        <v>356</v>
      </c>
      <c r="L1451" t="s">
        <v>36</v>
      </c>
      <c r="M1451">
        <v>0</v>
      </c>
      <c r="N1451" t="s">
        <v>954</v>
      </c>
      <c r="O1451" t="s">
        <v>112</v>
      </c>
      <c r="P1451" t="s">
        <v>380</v>
      </c>
      <c r="Q1451" t="s">
        <v>954</v>
      </c>
      <c r="R1451" t="s">
        <v>112</v>
      </c>
      <c r="S1451" t="s">
        <v>380</v>
      </c>
    </row>
    <row r="1452" spans="1:19" x14ac:dyDescent="0.3">
      <c r="A1452" t="s">
        <v>1329</v>
      </c>
      <c r="B1452">
        <v>70</v>
      </c>
      <c r="C1452">
        <v>101</v>
      </c>
      <c r="D1452">
        <v>99152</v>
      </c>
      <c r="E1452" t="s">
        <v>443</v>
      </c>
      <c r="F1452" t="s">
        <v>1330</v>
      </c>
      <c r="G1452" t="s">
        <v>112</v>
      </c>
      <c r="H1452" t="s">
        <v>409</v>
      </c>
      <c r="I1452" t="s">
        <v>423</v>
      </c>
      <c r="J1452">
        <v>98</v>
      </c>
      <c r="K1452" t="s">
        <v>216</v>
      </c>
      <c r="L1452" t="s">
        <v>96</v>
      </c>
      <c r="M1452">
        <v>0</v>
      </c>
      <c r="N1452" t="s">
        <v>954</v>
      </c>
      <c r="O1452" t="s">
        <v>112</v>
      </c>
      <c r="P1452" t="s">
        <v>380</v>
      </c>
      <c r="Q1452" t="s">
        <v>954</v>
      </c>
      <c r="R1452" t="s">
        <v>112</v>
      </c>
      <c r="S1452" t="s">
        <v>380</v>
      </c>
    </row>
    <row r="1453" spans="1:19" x14ac:dyDescent="0.3">
      <c r="A1453" t="s">
        <v>1331</v>
      </c>
      <c r="B1453">
        <v>70</v>
      </c>
      <c r="C1453">
        <v>101</v>
      </c>
      <c r="D1453">
        <v>99161</v>
      </c>
      <c r="E1453" t="s">
        <v>1004</v>
      </c>
      <c r="F1453" t="s">
        <v>1332</v>
      </c>
      <c r="G1453" t="s">
        <v>114</v>
      </c>
      <c r="H1453" t="s">
        <v>409</v>
      </c>
      <c r="I1453" t="s">
        <v>445</v>
      </c>
      <c r="J1453">
        <v>200</v>
      </c>
      <c r="K1453" t="s">
        <v>891</v>
      </c>
      <c r="L1453" t="s">
        <v>892</v>
      </c>
      <c r="M1453">
        <v>1</v>
      </c>
      <c r="N1453" t="s">
        <v>954</v>
      </c>
      <c r="O1453" t="s">
        <v>114</v>
      </c>
      <c r="P1453" t="s">
        <v>380</v>
      </c>
      <c r="Q1453" t="s">
        <v>954</v>
      </c>
      <c r="R1453" t="s">
        <v>114</v>
      </c>
      <c r="S1453" t="s">
        <v>380</v>
      </c>
    </row>
    <row r="1454" spans="1:19" x14ac:dyDescent="0.3">
      <c r="A1454" t="s">
        <v>1331</v>
      </c>
      <c r="B1454">
        <v>70</v>
      </c>
      <c r="C1454">
        <v>101</v>
      </c>
      <c r="D1454">
        <v>99161</v>
      </c>
      <c r="E1454" t="s">
        <v>1004</v>
      </c>
      <c r="F1454" t="s">
        <v>1332</v>
      </c>
      <c r="G1454" t="s">
        <v>114</v>
      </c>
      <c r="H1454" t="s">
        <v>409</v>
      </c>
      <c r="I1454" t="s">
        <v>445</v>
      </c>
      <c r="J1454">
        <v>200</v>
      </c>
      <c r="K1454" t="s">
        <v>574</v>
      </c>
      <c r="L1454" t="s">
        <v>575</v>
      </c>
      <c r="M1454">
        <v>1</v>
      </c>
      <c r="N1454" t="s">
        <v>954</v>
      </c>
      <c r="O1454" t="s">
        <v>114</v>
      </c>
      <c r="P1454" t="s">
        <v>380</v>
      </c>
      <c r="Q1454" t="s">
        <v>954</v>
      </c>
      <c r="R1454" t="s">
        <v>114</v>
      </c>
      <c r="S1454" t="s">
        <v>380</v>
      </c>
    </row>
    <row r="1455" spans="1:19" x14ac:dyDescent="0.3">
      <c r="A1455" t="s">
        <v>1331</v>
      </c>
      <c r="B1455">
        <v>70</v>
      </c>
      <c r="C1455">
        <v>101</v>
      </c>
      <c r="D1455">
        <v>99161</v>
      </c>
      <c r="E1455" t="s">
        <v>1004</v>
      </c>
      <c r="F1455" t="s">
        <v>1332</v>
      </c>
      <c r="G1455" t="s">
        <v>114</v>
      </c>
      <c r="H1455" t="s">
        <v>409</v>
      </c>
      <c r="I1455" t="s">
        <v>445</v>
      </c>
      <c r="J1455">
        <v>200</v>
      </c>
      <c r="K1455" t="s">
        <v>635</v>
      </c>
      <c r="L1455" t="s">
        <v>636</v>
      </c>
      <c r="M1455">
        <v>0.5</v>
      </c>
      <c r="N1455" t="s">
        <v>954</v>
      </c>
      <c r="O1455" t="s">
        <v>114</v>
      </c>
      <c r="P1455" t="s">
        <v>380</v>
      </c>
      <c r="Q1455" t="s">
        <v>954</v>
      </c>
      <c r="R1455" t="s">
        <v>114</v>
      </c>
      <c r="S1455" t="s">
        <v>380</v>
      </c>
    </row>
    <row r="1456" spans="1:19" x14ac:dyDescent="0.3">
      <c r="A1456" t="s">
        <v>1331</v>
      </c>
      <c r="B1456">
        <v>70</v>
      </c>
      <c r="C1456">
        <v>101</v>
      </c>
      <c r="D1456">
        <v>99161</v>
      </c>
      <c r="E1456" t="s">
        <v>1004</v>
      </c>
      <c r="F1456" t="s">
        <v>1332</v>
      </c>
      <c r="G1456" t="s">
        <v>114</v>
      </c>
      <c r="H1456" t="s">
        <v>409</v>
      </c>
      <c r="I1456" t="s">
        <v>445</v>
      </c>
      <c r="J1456">
        <v>200</v>
      </c>
      <c r="K1456" t="s">
        <v>137</v>
      </c>
      <c r="L1456" t="s">
        <v>138</v>
      </c>
      <c r="M1456">
        <v>1</v>
      </c>
      <c r="N1456" t="s">
        <v>954</v>
      </c>
      <c r="O1456" t="s">
        <v>114</v>
      </c>
      <c r="P1456" t="s">
        <v>380</v>
      </c>
      <c r="Q1456" t="s">
        <v>954</v>
      </c>
      <c r="R1456" t="s">
        <v>114</v>
      </c>
      <c r="S1456" t="s">
        <v>380</v>
      </c>
    </row>
    <row r="1457" spans="1:19" x14ac:dyDescent="0.3">
      <c r="A1457" t="s">
        <v>1331</v>
      </c>
      <c r="B1457">
        <v>70</v>
      </c>
      <c r="C1457">
        <v>101</v>
      </c>
      <c r="D1457">
        <v>99161</v>
      </c>
      <c r="E1457" t="s">
        <v>1004</v>
      </c>
      <c r="F1457" t="s">
        <v>1332</v>
      </c>
      <c r="G1457" t="s">
        <v>114</v>
      </c>
      <c r="H1457" t="s">
        <v>409</v>
      </c>
      <c r="I1457" t="s">
        <v>445</v>
      </c>
      <c r="J1457">
        <v>200</v>
      </c>
      <c r="K1457" t="s">
        <v>166</v>
      </c>
      <c r="L1457" t="s">
        <v>167</v>
      </c>
      <c r="M1457">
        <v>0.5</v>
      </c>
      <c r="N1457" t="s">
        <v>954</v>
      </c>
      <c r="O1457" t="s">
        <v>114</v>
      </c>
      <c r="P1457" t="s">
        <v>380</v>
      </c>
      <c r="Q1457" t="s">
        <v>954</v>
      </c>
      <c r="R1457" t="s">
        <v>114</v>
      </c>
      <c r="S1457" t="s">
        <v>380</v>
      </c>
    </row>
    <row r="1458" spans="1:19" x14ac:dyDescent="0.3">
      <c r="A1458" t="s">
        <v>1331</v>
      </c>
      <c r="B1458">
        <v>70</v>
      </c>
      <c r="C1458">
        <v>101</v>
      </c>
      <c r="D1458">
        <v>99161</v>
      </c>
      <c r="E1458" t="s">
        <v>1004</v>
      </c>
      <c r="F1458" t="s">
        <v>1332</v>
      </c>
      <c r="G1458" t="s">
        <v>114</v>
      </c>
      <c r="H1458" t="s">
        <v>409</v>
      </c>
      <c r="I1458" t="s">
        <v>445</v>
      </c>
      <c r="J1458">
        <v>200</v>
      </c>
      <c r="K1458" t="s">
        <v>101</v>
      </c>
      <c r="L1458" t="s">
        <v>2</v>
      </c>
      <c r="M1458">
        <v>0.75</v>
      </c>
      <c r="N1458" t="s">
        <v>954</v>
      </c>
      <c r="O1458" t="s">
        <v>114</v>
      </c>
      <c r="P1458" t="s">
        <v>380</v>
      </c>
      <c r="Q1458" t="s">
        <v>954</v>
      </c>
      <c r="R1458" t="s">
        <v>114</v>
      </c>
      <c r="S1458" t="s">
        <v>380</v>
      </c>
    </row>
    <row r="1459" spans="1:19" x14ac:dyDescent="0.3">
      <c r="A1459" t="s">
        <v>1331</v>
      </c>
      <c r="B1459">
        <v>70</v>
      </c>
      <c r="C1459">
        <v>101</v>
      </c>
      <c r="D1459">
        <v>99161</v>
      </c>
      <c r="E1459" t="s">
        <v>1004</v>
      </c>
      <c r="F1459" t="s">
        <v>1332</v>
      </c>
      <c r="G1459" t="s">
        <v>114</v>
      </c>
      <c r="H1459" t="s">
        <v>409</v>
      </c>
      <c r="I1459" t="s">
        <v>445</v>
      </c>
      <c r="J1459">
        <v>200</v>
      </c>
      <c r="K1459" t="s">
        <v>139</v>
      </c>
      <c r="L1459" t="s">
        <v>140</v>
      </c>
      <c r="M1459">
        <v>0.5</v>
      </c>
      <c r="N1459" t="s">
        <v>954</v>
      </c>
      <c r="O1459" t="s">
        <v>114</v>
      </c>
      <c r="P1459" t="s">
        <v>380</v>
      </c>
      <c r="Q1459" t="s">
        <v>954</v>
      </c>
      <c r="R1459" t="s">
        <v>114</v>
      </c>
      <c r="S1459" t="s">
        <v>380</v>
      </c>
    </row>
    <row r="1460" spans="1:19" x14ac:dyDescent="0.3">
      <c r="A1460" t="s">
        <v>1331</v>
      </c>
      <c r="B1460">
        <v>70</v>
      </c>
      <c r="C1460">
        <v>101</v>
      </c>
      <c r="D1460">
        <v>99161</v>
      </c>
      <c r="E1460" t="s">
        <v>1004</v>
      </c>
      <c r="F1460" t="s">
        <v>1332</v>
      </c>
      <c r="G1460" t="s">
        <v>114</v>
      </c>
      <c r="H1460" t="s">
        <v>409</v>
      </c>
      <c r="I1460" t="s">
        <v>445</v>
      </c>
      <c r="J1460">
        <v>200</v>
      </c>
      <c r="K1460" t="s">
        <v>197</v>
      </c>
      <c r="L1460" t="s">
        <v>198</v>
      </c>
      <c r="M1460">
        <v>0.75</v>
      </c>
      <c r="N1460" t="s">
        <v>954</v>
      </c>
      <c r="O1460" t="s">
        <v>114</v>
      </c>
      <c r="P1460" t="s">
        <v>380</v>
      </c>
      <c r="Q1460" t="s">
        <v>954</v>
      </c>
      <c r="R1460" t="s">
        <v>114</v>
      </c>
      <c r="S1460" t="s">
        <v>380</v>
      </c>
    </row>
    <row r="1461" spans="1:19" x14ac:dyDescent="0.3">
      <c r="A1461" t="s">
        <v>1331</v>
      </c>
      <c r="B1461">
        <v>70</v>
      </c>
      <c r="C1461">
        <v>101</v>
      </c>
      <c r="D1461">
        <v>99161</v>
      </c>
      <c r="E1461" t="s">
        <v>1004</v>
      </c>
      <c r="F1461" t="s">
        <v>1332</v>
      </c>
      <c r="G1461" t="s">
        <v>114</v>
      </c>
      <c r="H1461" t="s">
        <v>409</v>
      </c>
      <c r="I1461" t="s">
        <v>445</v>
      </c>
      <c r="J1461">
        <v>200</v>
      </c>
      <c r="K1461" t="s">
        <v>102</v>
      </c>
      <c r="L1461" t="s">
        <v>103</v>
      </c>
      <c r="M1461">
        <v>1</v>
      </c>
      <c r="N1461" t="s">
        <v>954</v>
      </c>
      <c r="O1461" t="s">
        <v>114</v>
      </c>
      <c r="P1461" t="s">
        <v>380</v>
      </c>
      <c r="Q1461" t="s">
        <v>954</v>
      </c>
      <c r="R1461" t="s">
        <v>114</v>
      </c>
      <c r="S1461" t="s">
        <v>380</v>
      </c>
    </row>
    <row r="1462" spans="1:19" x14ac:dyDescent="0.3">
      <c r="A1462" t="s">
        <v>1331</v>
      </c>
      <c r="B1462">
        <v>70</v>
      </c>
      <c r="C1462">
        <v>101</v>
      </c>
      <c r="D1462">
        <v>99161</v>
      </c>
      <c r="E1462" t="s">
        <v>1004</v>
      </c>
      <c r="F1462" t="s">
        <v>1332</v>
      </c>
      <c r="G1462" t="s">
        <v>114</v>
      </c>
      <c r="H1462" t="s">
        <v>409</v>
      </c>
      <c r="I1462" t="s">
        <v>445</v>
      </c>
      <c r="J1462">
        <v>200</v>
      </c>
      <c r="K1462" t="s">
        <v>637</v>
      </c>
      <c r="L1462" t="s">
        <v>638</v>
      </c>
      <c r="M1462">
        <v>0.25</v>
      </c>
      <c r="N1462" t="s">
        <v>954</v>
      </c>
      <c r="O1462" t="s">
        <v>114</v>
      </c>
      <c r="P1462" t="s">
        <v>380</v>
      </c>
      <c r="Q1462" t="s">
        <v>954</v>
      </c>
      <c r="R1462" t="s">
        <v>114</v>
      </c>
      <c r="S1462" t="s">
        <v>380</v>
      </c>
    </row>
    <row r="1463" spans="1:19" x14ac:dyDescent="0.3">
      <c r="A1463" t="s">
        <v>1331</v>
      </c>
      <c r="B1463">
        <v>70</v>
      </c>
      <c r="C1463">
        <v>101</v>
      </c>
      <c r="D1463">
        <v>99161</v>
      </c>
      <c r="E1463" t="s">
        <v>1004</v>
      </c>
      <c r="F1463" t="s">
        <v>1332</v>
      </c>
      <c r="G1463" t="s">
        <v>114</v>
      </c>
      <c r="H1463" t="s">
        <v>409</v>
      </c>
      <c r="I1463" t="s">
        <v>445</v>
      </c>
      <c r="J1463">
        <v>200</v>
      </c>
      <c r="K1463" t="s">
        <v>141</v>
      </c>
      <c r="L1463" t="s">
        <v>142</v>
      </c>
      <c r="M1463">
        <v>1</v>
      </c>
      <c r="N1463" t="s">
        <v>954</v>
      </c>
      <c r="O1463" t="s">
        <v>114</v>
      </c>
      <c r="P1463" t="s">
        <v>380</v>
      </c>
      <c r="Q1463" t="s">
        <v>954</v>
      </c>
      <c r="R1463" t="s">
        <v>114</v>
      </c>
      <c r="S1463" t="s">
        <v>380</v>
      </c>
    </row>
    <row r="1464" spans="1:19" x14ac:dyDescent="0.3">
      <c r="A1464" t="s">
        <v>1331</v>
      </c>
      <c r="B1464">
        <v>70</v>
      </c>
      <c r="C1464">
        <v>101</v>
      </c>
      <c r="D1464">
        <v>99161</v>
      </c>
      <c r="E1464" t="s">
        <v>1004</v>
      </c>
      <c r="F1464" t="s">
        <v>1332</v>
      </c>
      <c r="G1464" t="s">
        <v>114</v>
      </c>
      <c r="H1464" t="s">
        <v>409</v>
      </c>
      <c r="I1464" t="s">
        <v>445</v>
      </c>
      <c r="J1464">
        <v>200</v>
      </c>
      <c r="K1464" t="s">
        <v>170</v>
      </c>
      <c r="L1464" t="s">
        <v>171</v>
      </c>
      <c r="M1464">
        <v>0.5</v>
      </c>
      <c r="N1464" t="s">
        <v>954</v>
      </c>
      <c r="O1464" t="s">
        <v>114</v>
      </c>
      <c r="P1464" t="s">
        <v>380</v>
      </c>
      <c r="Q1464" t="s">
        <v>954</v>
      </c>
      <c r="R1464" t="s">
        <v>114</v>
      </c>
      <c r="S1464" t="s">
        <v>380</v>
      </c>
    </row>
    <row r="1465" spans="1:19" x14ac:dyDescent="0.3">
      <c r="A1465" t="s">
        <v>1331</v>
      </c>
      <c r="B1465">
        <v>70</v>
      </c>
      <c r="C1465">
        <v>101</v>
      </c>
      <c r="D1465">
        <v>99161</v>
      </c>
      <c r="E1465" t="s">
        <v>1004</v>
      </c>
      <c r="F1465" t="s">
        <v>1332</v>
      </c>
      <c r="G1465" t="s">
        <v>114</v>
      </c>
      <c r="H1465" t="s">
        <v>409</v>
      </c>
      <c r="I1465" t="s">
        <v>445</v>
      </c>
      <c r="J1465">
        <v>200</v>
      </c>
      <c r="K1465" t="s">
        <v>143</v>
      </c>
      <c r="L1465" t="s">
        <v>144</v>
      </c>
      <c r="M1465">
        <v>0.75</v>
      </c>
      <c r="N1465" t="s">
        <v>954</v>
      </c>
      <c r="O1465" t="s">
        <v>114</v>
      </c>
      <c r="P1465" t="s">
        <v>380</v>
      </c>
      <c r="Q1465" t="s">
        <v>954</v>
      </c>
      <c r="R1465" t="s">
        <v>114</v>
      </c>
      <c r="S1465" t="s">
        <v>380</v>
      </c>
    </row>
    <row r="1466" spans="1:19" x14ac:dyDescent="0.3">
      <c r="A1466" t="s">
        <v>1331</v>
      </c>
      <c r="B1466">
        <v>70</v>
      </c>
      <c r="C1466">
        <v>101</v>
      </c>
      <c r="D1466">
        <v>99161</v>
      </c>
      <c r="E1466" t="s">
        <v>1004</v>
      </c>
      <c r="F1466" t="s">
        <v>1332</v>
      </c>
      <c r="G1466" t="s">
        <v>114</v>
      </c>
      <c r="H1466" t="s">
        <v>409</v>
      </c>
      <c r="I1466" t="s">
        <v>445</v>
      </c>
      <c r="J1466">
        <v>200</v>
      </c>
      <c r="K1466" t="s">
        <v>104</v>
      </c>
      <c r="L1466" t="s">
        <v>105</v>
      </c>
      <c r="M1466">
        <v>0.5</v>
      </c>
      <c r="N1466" t="s">
        <v>954</v>
      </c>
      <c r="O1466" t="s">
        <v>114</v>
      </c>
      <c r="P1466" t="s">
        <v>380</v>
      </c>
      <c r="Q1466" t="s">
        <v>954</v>
      </c>
      <c r="R1466" t="s">
        <v>114</v>
      </c>
      <c r="S1466" t="s">
        <v>380</v>
      </c>
    </row>
    <row r="1467" spans="1:19" x14ac:dyDescent="0.3">
      <c r="A1467" t="s">
        <v>1331</v>
      </c>
      <c r="B1467">
        <v>70</v>
      </c>
      <c r="C1467">
        <v>101</v>
      </c>
      <c r="D1467">
        <v>99161</v>
      </c>
      <c r="E1467" t="s">
        <v>1004</v>
      </c>
      <c r="F1467" t="s">
        <v>1332</v>
      </c>
      <c r="G1467" t="s">
        <v>114</v>
      </c>
      <c r="H1467" t="s">
        <v>409</v>
      </c>
      <c r="I1467" t="s">
        <v>445</v>
      </c>
      <c r="J1467">
        <v>200</v>
      </c>
      <c r="K1467" t="s">
        <v>106</v>
      </c>
      <c r="L1467" t="s">
        <v>107</v>
      </c>
      <c r="M1467">
        <v>0.75</v>
      </c>
      <c r="N1467" t="s">
        <v>954</v>
      </c>
      <c r="O1467" t="s">
        <v>114</v>
      </c>
      <c r="P1467" t="s">
        <v>380</v>
      </c>
      <c r="Q1467" t="s">
        <v>954</v>
      </c>
      <c r="R1467" t="s">
        <v>114</v>
      </c>
      <c r="S1467" t="s">
        <v>380</v>
      </c>
    </row>
    <row r="1468" spans="1:19" x14ac:dyDescent="0.3">
      <c r="A1468" t="s">
        <v>1331</v>
      </c>
      <c r="B1468">
        <v>70</v>
      </c>
      <c r="C1468">
        <v>101</v>
      </c>
      <c r="D1468">
        <v>99161</v>
      </c>
      <c r="E1468" t="s">
        <v>1004</v>
      </c>
      <c r="F1468" t="s">
        <v>1332</v>
      </c>
      <c r="G1468" t="s">
        <v>114</v>
      </c>
      <c r="H1468" t="s">
        <v>409</v>
      </c>
      <c r="I1468" t="s">
        <v>445</v>
      </c>
      <c r="J1468">
        <v>200</v>
      </c>
      <c r="K1468" t="s">
        <v>192</v>
      </c>
      <c r="L1468" t="s">
        <v>193</v>
      </c>
      <c r="M1468">
        <v>0.25</v>
      </c>
      <c r="N1468" t="s">
        <v>954</v>
      </c>
      <c r="O1468" t="s">
        <v>114</v>
      </c>
      <c r="P1468" t="s">
        <v>380</v>
      </c>
      <c r="Q1468" t="s">
        <v>954</v>
      </c>
      <c r="R1468" t="s">
        <v>114</v>
      </c>
      <c r="S1468" t="s">
        <v>380</v>
      </c>
    </row>
    <row r="1469" spans="1:19" x14ac:dyDescent="0.3">
      <c r="A1469" t="s">
        <v>1331</v>
      </c>
      <c r="B1469">
        <v>70</v>
      </c>
      <c r="C1469">
        <v>101</v>
      </c>
      <c r="D1469">
        <v>99161</v>
      </c>
      <c r="E1469" t="s">
        <v>1004</v>
      </c>
      <c r="F1469" t="s">
        <v>1332</v>
      </c>
      <c r="G1469" t="s">
        <v>114</v>
      </c>
      <c r="H1469" t="s">
        <v>409</v>
      </c>
      <c r="I1469" t="s">
        <v>445</v>
      </c>
      <c r="J1469">
        <v>200</v>
      </c>
      <c r="K1469" t="s">
        <v>174</v>
      </c>
      <c r="L1469" t="s">
        <v>175</v>
      </c>
      <c r="M1469">
        <v>0.5</v>
      </c>
      <c r="N1469" t="s">
        <v>954</v>
      </c>
      <c r="O1469" t="s">
        <v>114</v>
      </c>
      <c r="P1469" t="s">
        <v>380</v>
      </c>
      <c r="Q1469" t="s">
        <v>954</v>
      </c>
      <c r="R1469" t="s">
        <v>114</v>
      </c>
      <c r="S1469" t="s">
        <v>380</v>
      </c>
    </row>
    <row r="1470" spans="1:19" x14ac:dyDescent="0.3">
      <c r="A1470" t="s">
        <v>1331</v>
      </c>
      <c r="B1470">
        <v>70</v>
      </c>
      <c r="C1470">
        <v>101</v>
      </c>
      <c r="D1470">
        <v>99161</v>
      </c>
      <c r="E1470" t="s">
        <v>1004</v>
      </c>
      <c r="F1470" t="s">
        <v>1332</v>
      </c>
      <c r="G1470" t="s">
        <v>114</v>
      </c>
      <c r="H1470" t="s">
        <v>409</v>
      </c>
      <c r="I1470" t="s">
        <v>445</v>
      </c>
      <c r="J1470">
        <v>200</v>
      </c>
      <c r="K1470" t="s">
        <v>176</v>
      </c>
      <c r="L1470" t="s">
        <v>177</v>
      </c>
      <c r="M1470">
        <v>0.75</v>
      </c>
      <c r="N1470" t="s">
        <v>954</v>
      </c>
      <c r="O1470" t="s">
        <v>114</v>
      </c>
      <c r="P1470" t="s">
        <v>380</v>
      </c>
      <c r="Q1470" t="s">
        <v>954</v>
      </c>
      <c r="R1470" t="s">
        <v>114</v>
      </c>
      <c r="S1470" t="s">
        <v>380</v>
      </c>
    </row>
    <row r="1471" spans="1:19" x14ac:dyDescent="0.3">
      <c r="A1471" t="s">
        <v>1333</v>
      </c>
      <c r="B1471">
        <v>70</v>
      </c>
      <c r="C1471">
        <v>101</v>
      </c>
      <c r="D1471">
        <v>99178</v>
      </c>
      <c r="E1471" t="s">
        <v>408</v>
      </c>
      <c r="F1471" t="s">
        <v>1334</v>
      </c>
      <c r="G1471" t="s">
        <v>115</v>
      </c>
      <c r="H1471" t="s">
        <v>409</v>
      </c>
      <c r="I1471" t="s">
        <v>422</v>
      </c>
      <c r="J1471">
        <v>2</v>
      </c>
      <c r="K1471" t="s">
        <v>217</v>
      </c>
      <c r="L1471" t="s">
        <v>8</v>
      </c>
      <c r="M1471">
        <v>35</v>
      </c>
      <c r="N1471" t="s">
        <v>954</v>
      </c>
      <c r="O1471" t="s">
        <v>115</v>
      </c>
      <c r="P1471" t="s">
        <v>380</v>
      </c>
      <c r="Q1471" t="s">
        <v>954</v>
      </c>
      <c r="R1471" t="s">
        <v>115</v>
      </c>
      <c r="S1471" t="s">
        <v>380</v>
      </c>
    </row>
    <row r="1472" spans="1:19" x14ac:dyDescent="0.3">
      <c r="A1472" t="s">
        <v>1333</v>
      </c>
      <c r="B1472">
        <v>70</v>
      </c>
      <c r="C1472">
        <v>101</v>
      </c>
      <c r="D1472">
        <v>99178</v>
      </c>
      <c r="E1472" t="s">
        <v>408</v>
      </c>
      <c r="F1472" t="s">
        <v>1334</v>
      </c>
      <c r="G1472" t="s">
        <v>115</v>
      </c>
      <c r="H1472" t="s">
        <v>409</v>
      </c>
      <c r="I1472" t="s">
        <v>113</v>
      </c>
      <c r="J1472">
        <v>4</v>
      </c>
      <c r="K1472" t="s">
        <v>213</v>
      </c>
      <c r="L1472" t="s">
        <v>24</v>
      </c>
      <c r="M1472">
        <v>75</v>
      </c>
      <c r="N1472" t="s">
        <v>954</v>
      </c>
      <c r="O1472" t="s">
        <v>115</v>
      </c>
      <c r="P1472" t="s">
        <v>380</v>
      </c>
      <c r="Q1472" t="s">
        <v>954</v>
      </c>
      <c r="R1472" t="s">
        <v>115</v>
      </c>
      <c r="S1472" t="s">
        <v>380</v>
      </c>
    </row>
    <row r="1473" spans="1:19" x14ac:dyDescent="0.3">
      <c r="A1473" t="s">
        <v>1333</v>
      </c>
      <c r="B1473">
        <v>70</v>
      </c>
      <c r="C1473">
        <v>101</v>
      </c>
      <c r="D1473">
        <v>99178</v>
      </c>
      <c r="E1473" t="s">
        <v>408</v>
      </c>
      <c r="F1473" t="s">
        <v>1334</v>
      </c>
      <c r="G1473" t="s">
        <v>115</v>
      </c>
      <c r="H1473" t="s">
        <v>409</v>
      </c>
      <c r="I1473" t="s">
        <v>315</v>
      </c>
      <c r="J1473">
        <v>33</v>
      </c>
      <c r="K1473" t="s">
        <v>255</v>
      </c>
      <c r="L1473" t="s">
        <v>51</v>
      </c>
      <c r="M1473">
        <v>2</v>
      </c>
      <c r="N1473" t="s">
        <v>954</v>
      </c>
      <c r="O1473" t="s">
        <v>115</v>
      </c>
      <c r="P1473" t="s">
        <v>380</v>
      </c>
      <c r="Q1473" t="s">
        <v>954</v>
      </c>
      <c r="R1473" t="s">
        <v>115</v>
      </c>
      <c r="S1473" t="s">
        <v>380</v>
      </c>
    </row>
    <row r="1474" spans="1:19" x14ac:dyDescent="0.3">
      <c r="A1474" t="s">
        <v>1333</v>
      </c>
      <c r="B1474">
        <v>70</v>
      </c>
      <c r="C1474">
        <v>101</v>
      </c>
      <c r="D1474">
        <v>99178</v>
      </c>
      <c r="E1474" t="s">
        <v>408</v>
      </c>
      <c r="F1474" t="s">
        <v>1334</v>
      </c>
      <c r="G1474" t="s">
        <v>115</v>
      </c>
      <c r="H1474" t="s">
        <v>409</v>
      </c>
      <c r="I1474" t="s">
        <v>315</v>
      </c>
      <c r="J1474">
        <v>35</v>
      </c>
      <c r="K1474" t="s">
        <v>245</v>
      </c>
      <c r="L1474" t="s">
        <v>59</v>
      </c>
      <c r="M1474">
        <v>2</v>
      </c>
      <c r="N1474" t="s">
        <v>954</v>
      </c>
      <c r="O1474" t="s">
        <v>115</v>
      </c>
      <c r="P1474" t="s">
        <v>380</v>
      </c>
      <c r="Q1474" t="s">
        <v>954</v>
      </c>
      <c r="R1474" t="s">
        <v>115</v>
      </c>
      <c r="S1474" t="s">
        <v>380</v>
      </c>
    </row>
    <row r="1475" spans="1:19" x14ac:dyDescent="0.3">
      <c r="A1475" t="s">
        <v>1333</v>
      </c>
      <c r="B1475">
        <v>70</v>
      </c>
      <c r="C1475">
        <v>101</v>
      </c>
      <c r="D1475">
        <v>99178</v>
      </c>
      <c r="E1475" t="s">
        <v>408</v>
      </c>
      <c r="F1475" t="s">
        <v>1334</v>
      </c>
      <c r="G1475" t="s">
        <v>115</v>
      </c>
      <c r="H1475" t="s">
        <v>409</v>
      </c>
      <c r="I1475" t="s">
        <v>424</v>
      </c>
      <c r="J1475">
        <v>39</v>
      </c>
      <c r="K1475" t="s">
        <v>220</v>
      </c>
      <c r="L1475" t="s">
        <v>148</v>
      </c>
      <c r="M1475">
        <v>1</v>
      </c>
      <c r="N1475" t="s">
        <v>954</v>
      </c>
      <c r="O1475" t="s">
        <v>115</v>
      </c>
      <c r="P1475" t="s">
        <v>380</v>
      </c>
      <c r="Q1475" t="s">
        <v>954</v>
      </c>
      <c r="R1475" t="s">
        <v>115</v>
      </c>
      <c r="S1475" t="s">
        <v>380</v>
      </c>
    </row>
    <row r="1476" spans="1:19" x14ac:dyDescent="0.3">
      <c r="A1476" t="s">
        <v>1333</v>
      </c>
      <c r="B1476">
        <v>70</v>
      </c>
      <c r="C1476">
        <v>101</v>
      </c>
      <c r="D1476">
        <v>99178</v>
      </c>
      <c r="E1476" t="s">
        <v>408</v>
      </c>
      <c r="F1476" t="s">
        <v>1334</v>
      </c>
      <c r="G1476" t="s">
        <v>115</v>
      </c>
      <c r="H1476" t="s">
        <v>409</v>
      </c>
      <c r="I1476" t="s">
        <v>423</v>
      </c>
      <c r="J1476">
        <v>288</v>
      </c>
      <c r="K1476" t="s">
        <v>221</v>
      </c>
      <c r="L1476" t="s">
        <v>222</v>
      </c>
      <c r="M1476">
        <v>0.25</v>
      </c>
      <c r="N1476" t="s">
        <v>954</v>
      </c>
      <c r="O1476" t="s">
        <v>115</v>
      </c>
      <c r="P1476" t="s">
        <v>380</v>
      </c>
      <c r="Q1476" t="s">
        <v>954</v>
      </c>
      <c r="R1476" t="s">
        <v>115</v>
      </c>
      <c r="S1476" t="s">
        <v>380</v>
      </c>
    </row>
    <row r="1477" spans="1:19" x14ac:dyDescent="0.3">
      <c r="A1477" t="s">
        <v>1333</v>
      </c>
      <c r="B1477">
        <v>70</v>
      </c>
      <c r="C1477">
        <v>101</v>
      </c>
      <c r="D1477">
        <v>99178</v>
      </c>
      <c r="E1477" t="s">
        <v>408</v>
      </c>
      <c r="F1477" t="s">
        <v>1334</v>
      </c>
      <c r="G1477" t="s">
        <v>115</v>
      </c>
      <c r="H1477" t="s">
        <v>409</v>
      </c>
      <c r="I1477" t="s">
        <v>423</v>
      </c>
      <c r="J1477">
        <v>287</v>
      </c>
      <c r="K1477" t="s">
        <v>223</v>
      </c>
      <c r="L1477" t="s">
        <v>224</v>
      </c>
      <c r="M1477">
        <v>0.5</v>
      </c>
      <c r="N1477" t="s">
        <v>954</v>
      </c>
      <c r="O1477" t="s">
        <v>115</v>
      </c>
      <c r="P1477" t="s">
        <v>380</v>
      </c>
      <c r="Q1477" t="s">
        <v>954</v>
      </c>
      <c r="R1477" t="s">
        <v>115</v>
      </c>
      <c r="S1477" t="s">
        <v>380</v>
      </c>
    </row>
    <row r="1478" spans="1:19" x14ac:dyDescent="0.3">
      <c r="A1478" t="s">
        <v>1333</v>
      </c>
      <c r="B1478">
        <v>70</v>
      </c>
      <c r="C1478">
        <v>101</v>
      </c>
      <c r="D1478">
        <v>99178</v>
      </c>
      <c r="E1478" t="s">
        <v>408</v>
      </c>
      <c r="F1478" t="s">
        <v>1334</v>
      </c>
      <c r="G1478" t="s">
        <v>115</v>
      </c>
      <c r="H1478" t="s">
        <v>409</v>
      </c>
      <c r="I1478" t="s">
        <v>423</v>
      </c>
      <c r="J1478">
        <v>98</v>
      </c>
      <c r="K1478" t="s">
        <v>274</v>
      </c>
      <c r="L1478" t="s">
        <v>160</v>
      </c>
      <c r="M1478">
        <v>0</v>
      </c>
      <c r="N1478" t="s">
        <v>954</v>
      </c>
      <c r="O1478" t="s">
        <v>115</v>
      </c>
      <c r="P1478" t="s">
        <v>380</v>
      </c>
      <c r="Q1478" t="s">
        <v>954</v>
      </c>
      <c r="R1478" t="s">
        <v>115</v>
      </c>
      <c r="S1478" t="s">
        <v>380</v>
      </c>
    </row>
    <row r="1479" spans="1:19" x14ac:dyDescent="0.3">
      <c r="A1479" t="s">
        <v>1333</v>
      </c>
      <c r="B1479">
        <v>70</v>
      </c>
      <c r="C1479">
        <v>101</v>
      </c>
      <c r="D1479">
        <v>99178</v>
      </c>
      <c r="E1479" t="s">
        <v>408</v>
      </c>
      <c r="F1479" t="s">
        <v>1334</v>
      </c>
      <c r="G1479" t="s">
        <v>115</v>
      </c>
      <c r="H1479" t="s">
        <v>409</v>
      </c>
      <c r="I1479" t="s">
        <v>423</v>
      </c>
      <c r="J1479">
        <v>83</v>
      </c>
      <c r="K1479" t="s">
        <v>233</v>
      </c>
      <c r="L1479" t="s">
        <v>91</v>
      </c>
      <c r="M1479">
        <v>0</v>
      </c>
      <c r="N1479" t="s">
        <v>954</v>
      </c>
      <c r="O1479" t="s">
        <v>115</v>
      </c>
      <c r="P1479" t="s">
        <v>380</v>
      </c>
      <c r="Q1479" t="s">
        <v>954</v>
      </c>
      <c r="R1479" t="s">
        <v>115</v>
      </c>
      <c r="S1479" t="s">
        <v>380</v>
      </c>
    </row>
    <row r="1480" spans="1:19" x14ac:dyDescent="0.3">
      <c r="A1480" t="s">
        <v>1333</v>
      </c>
      <c r="B1480">
        <v>70</v>
      </c>
      <c r="C1480">
        <v>101</v>
      </c>
      <c r="D1480">
        <v>99178</v>
      </c>
      <c r="E1480" t="s">
        <v>408</v>
      </c>
      <c r="F1480" t="s">
        <v>1334</v>
      </c>
      <c r="G1480" t="s">
        <v>115</v>
      </c>
      <c r="H1480" t="s">
        <v>409</v>
      </c>
      <c r="I1480" t="s">
        <v>423</v>
      </c>
      <c r="J1480">
        <v>98</v>
      </c>
      <c r="K1480" t="s">
        <v>287</v>
      </c>
      <c r="L1480" t="s">
        <v>93</v>
      </c>
      <c r="M1480">
        <v>0</v>
      </c>
      <c r="N1480" t="s">
        <v>954</v>
      </c>
      <c r="O1480" t="s">
        <v>115</v>
      </c>
      <c r="P1480" t="s">
        <v>380</v>
      </c>
      <c r="Q1480" t="s">
        <v>954</v>
      </c>
      <c r="R1480" t="s">
        <v>115</v>
      </c>
      <c r="S1480" t="s">
        <v>380</v>
      </c>
    </row>
    <row r="1481" spans="1:19" x14ac:dyDescent="0.3">
      <c r="A1481" t="s">
        <v>1335</v>
      </c>
      <c r="B1481">
        <v>70</v>
      </c>
      <c r="C1481">
        <v>101</v>
      </c>
      <c r="D1481">
        <v>99213</v>
      </c>
      <c r="E1481" t="s">
        <v>408</v>
      </c>
      <c r="F1481" t="s">
        <v>1336</v>
      </c>
      <c r="G1481" t="s">
        <v>115</v>
      </c>
      <c r="H1481" t="s">
        <v>421</v>
      </c>
      <c r="I1481" t="s">
        <v>315</v>
      </c>
      <c r="J1481">
        <v>32</v>
      </c>
      <c r="K1481" t="s">
        <v>281</v>
      </c>
      <c r="L1481" t="s">
        <v>39</v>
      </c>
      <c r="M1481">
        <v>0.75</v>
      </c>
      <c r="N1481" t="s">
        <v>954</v>
      </c>
      <c r="O1481" t="s">
        <v>115</v>
      </c>
      <c r="P1481" t="s">
        <v>384</v>
      </c>
      <c r="Q1481" t="s">
        <v>954</v>
      </c>
      <c r="R1481" t="s">
        <v>115</v>
      </c>
      <c r="S1481" t="s">
        <v>384</v>
      </c>
    </row>
    <row r="1482" spans="1:19" x14ac:dyDescent="0.3">
      <c r="A1482" t="s">
        <v>1335</v>
      </c>
      <c r="B1482">
        <v>70</v>
      </c>
      <c r="C1482">
        <v>101</v>
      </c>
      <c r="D1482">
        <v>99213</v>
      </c>
      <c r="E1482" t="s">
        <v>408</v>
      </c>
      <c r="F1482" t="s">
        <v>1336</v>
      </c>
      <c r="G1482" t="s">
        <v>115</v>
      </c>
      <c r="H1482" t="s">
        <v>421</v>
      </c>
      <c r="I1482" t="s">
        <v>315</v>
      </c>
      <c r="J1482">
        <v>33</v>
      </c>
      <c r="K1482" t="s">
        <v>290</v>
      </c>
      <c r="L1482" t="s">
        <v>46</v>
      </c>
      <c r="M1482">
        <v>2</v>
      </c>
      <c r="N1482" t="s">
        <v>954</v>
      </c>
      <c r="O1482" t="s">
        <v>115</v>
      </c>
      <c r="P1482" t="s">
        <v>384</v>
      </c>
      <c r="Q1482" t="s">
        <v>954</v>
      </c>
      <c r="R1482" t="s">
        <v>115</v>
      </c>
      <c r="S1482" t="s">
        <v>384</v>
      </c>
    </row>
    <row r="1483" spans="1:19" x14ac:dyDescent="0.3">
      <c r="A1483" t="s">
        <v>1335</v>
      </c>
      <c r="B1483">
        <v>70</v>
      </c>
      <c r="C1483">
        <v>101</v>
      </c>
      <c r="D1483">
        <v>99213</v>
      </c>
      <c r="E1483" t="s">
        <v>408</v>
      </c>
      <c r="F1483" t="s">
        <v>1336</v>
      </c>
      <c r="G1483" t="s">
        <v>115</v>
      </c>
      <c r="H1483" t="s">
        <v>421</v>
      </c>
      <c r="I1483" t="s">
        <v>422</v>
      </c>
      <c r="J1483">
        <v>289</v>
      </c>
      <c r="K1483" t="s">
        <v>630</v>
      </c>
      <c r="L1483" t="s">
        <v>65</v>
      </c>
      <c r="M1483">
        <v>0</v>
      </c>
      <c r="N1483" t="s">
        <v>954</v>
      </c>
      <c r="O1483" t="s">
        <v>115</v>
      </c>
      <c r="P1483" t="s">
        <v>384</v>
      </c>
      <c r="Q1483" t="s">
        <v>954</v>
      </c>
      <c r="R1483" t="s">
        <v>115</v>
      </c>
      <c r="S1483" t="s">
        <v>384</v>
      </c>
    </row>
    <row r="1484" spans="1:19" x14ac:dyDescent="0.3">
      <c r="A1484" t="s">
        <v>1335</v>
      </c>
      <c r="B1484">
        <v>70</v>
      </c>
      <c r="C1484">
        <v>101</v>
      </c>
      <c r="D1484">
        <v>99213</v>
      </c>
      <c r="E1484" t="s">
        <v>408</v>
      </c>
      <c r="F1484" t="s">
        <v>1336</v>
      </c>
      <c r="G1484" t="s">
        <v>115</v>
      </c>
      <c r="H1484" t="s">
        <v>421</v>
      </c>
      <c r="I1484" t="s">
        <v>445</v>
      </c>
      <c r="J1484">
        <v>199</v>
      </c>
      <c r="K1484" t="s">
        <v>685</v>
      </c>
      <c r="L1484" t="s">
        <v>686</v>
      </c>
      <c r="M1484">
        <v>0</v>
      </c>
      <c r="N1484" t="s">
        <v>954</v>
      </c>
      <c r="O1484" t="s">
        <v>115</v>
      </c>
      <c r="P1484" t="s">
        <v>384</v>
      </c>
      <c r="Q1484" t="s">
        <v>954</v>
      </c>
      <c r="R1484" t="s">
        <v>115</v>
      </c>
      <c r="S1484" t="s">
        <v>384</v>
      </c>
    </row>
    <row r="1485" spans="1:19" x14ac:dyDescent="0.3">
      <c r="A1485" t="s">
        <v>1337</v>
      </c>
      <c r="B1485">
        <v>70</v>
      </c>
      <c r="C1485">
        <v>102</v>
      </c>
      <c r="D1485">
        <v>70021</v>
      </c>
      <c r="E1485" t="s">
        <v>408</v>
      </c>
      <c r="F1485" t="s">
        <v>1338</v>
      </c>
      <c r="G1485" t="s">
        <v>116</v>
      </c>
      <c r="H1485" t="s">
        <v>420</v>
      </c>
      <c r="I1485" t="s">
        <v>422</v>
      </c>
      <c r="J1485">
        <v>50</v>
      </c>
      <c r="K1485" t="s">
        <v>212</v>
      </c>
      <c r="L1485" t="s">
        <v>11</v>
      </c>
      <c r="M1485">
        <v>0.5</v>
      </c>
      <c r="N1485" t="s">
        <v>275</v>
      </c>
      <c r="O1485" t="s">
        <v>116</v>
      </c>
      <c r="P1485" t="s">
        <v>360</v>
      </c>
      <c r="Q1485" t="s">
        <v>275</v>
      </c>
      <c r="R1485" t="s">
        <v>114</v>
      </c>
      <c r="S1485" t="s">
        <v>360</v>
      </c>
    </row>
    <row r="1486" spans="1:19" x14ac:dyDescent="0.3">
      <c r="A1486" t="s">
        <v>1337</v>
      </c>
      <c r="B1486">
        <v>70</v>
      </c>
      <c r="C1486">
        <v>102</v>
      </c>
      <c r="D1486">
        <v>70021</v>
      </c>
      <c r="E1486" t="s">
        <v>408</v>
      </c>
      <c r="F1486" t="s">
        <v>1338</v>
      </c>
      <c r="G1486" t="s">
        <v>116</v>
      </c>
      <c r="H1486" t="s">
        <v>420</v>
      </c>
      <c r="I1486" t="s">
        <v>113</v>
      </c>
      <c r="J1486">
        <v>4</v>
      </c>
      <c r="K1486" t="s">
        <v>213</v>
      </c>
      <c r="L1486" t="s">
        <v>24</v>
      </c>
      <c r="M1486">
        <v>21.25</v>
      </c>
      <c r="N1486" t="s">
        <v>275</v>
      </c>
      <c r="O1486" t="s">
        <v>116</v>
      </c>
      <c r="P1486" t="s">
        <v>360</v>
      </c>
      <c r="Q1486" t="s">
        <v>275</v>
      </c>
      <c r="R1486" t="s">
        <v>114</v>
      </c>
      <c r="S1486" t="s">
        <v>360</v>
      </c>
    </row>
    <row r="1487" spans="1:19" x14ac:dyDescent="0.3">
      <c r="A1487" t="s">
        <v>1337</v>
      </c>
      <c r="B1487">
        <v>70</v>
      </c>
      <c r="C1487">
        <v>102</v>
      </c>
      <c r="D1487">
        <v>70021</v>
      </c>
      <c r="E1487" t="s">
        <v>408</v>
      </c>
      <c r="F1487" t="s">
        <v>1338</v>
      </c>
      <c r="G1487" t="s">
        <v>116</v>
      </c>
      <c r="H1487" t="s">
        <v>420</v>
      </c>
      <c r="I1487" t="s">
        <v>315</v>
      </c>
      <c r="J1487">
        <v>32</v>
      </c>
      <c r="K1487" t="s">
        <v>254</v>
      </c>
      <c r="L1487" t="s">
        <v>45</v>
      </c>
      <c r="M1487">
        <v>1</v>
      </c>
      <c r="N1487" t="s">
        <v>275</v>
      </c>
      <c r="O1487" t="s">
        <v>116</v>
      </c>
      <c r="P1487" t="s">
        <v>360</v>
      </c>
      <c r="Q1487" t="s">
        <v>275</v>
      </c>
      <c r="R1487" t="s">
        <v>114</v>
      </c>
      <c r="S1487" t="s">
        <v>360</v>
      </c>
    </row>
    <row r="1488" spans="1:19" x14ac:dyDescent="0.3">
      <c r="A1488" t="s">
        <v>1337</v>
      </c>
      <c r="B1488">
        <v>70</v>
      </c>
      <c r="C1488">
        <v>102</v>
      </c>
      <c r="D1488">
        <v>70021</v>
      </c>
      <c r="E1488" t="s">
        <v>408</v>
      </c>
      <c r="F1488" t="s">
        <v>1338</v>
      </c>
      <c r="G1488" t="s">
        <v>116</v>
      </c>
      <c r="H1488" t="s">
        <v>420</v>
      </c>
      <c r="I1488" t="s">
        <v>423</v>
      </c>
      <c r="J1488">
        <v>98</v>
      </c>
      <c r="K1488" t="s">
        <v>216</v>
      </c>
      <c r="L1488" t="s">
        <v>96</v>
      </c>
      <c r="M1488">
        <v>0</v>
      </c>
      <c r="N1488" t="s">
        <v>275</v>
      </c>
      <c r="O1488" t="s">
        <v>116</v>
      </c>
      <c r="P1488" t="s">
        <v>360</v>
      </c>
      <c r="Q1488" t="s">
        <v>275</v>
      </c>
      <c r="R1488" t="s">
        <v>114</v>
      </c>
      <c r="S1488" t="s">
        <v>360</v>
      </c>
    </row>
    <row r="1489" spans="1:19" x14ac:dyDescent="0.3">
      <c r="A1489" t="s">
        <v>1012</v>
      </c>
      <c r="B1489">
        <v>70</v>
      </c>
      <c r="C1489">
        <v>102</v>
      </c>
      <c r="D1489">
        <v>70024</v>
      </c>
      <c r="E1489" t="s">
        <v>408</v>
      </c>
      <c r="F1489" t="s">
        <v>1013</v>
      </c>
      <c r="G1489" t="s">
        <v>113</v>
      </c>
      <c r="H1489" t="s">
        <v>409</v>
      </c>
      <c r="I1489" t="s">
        <v>422</v>
      </c>
      <c r="J1489">
        <v>50</v>
      </c>
      <c r="K1489" t="s">
        <v>212</v>
      </c>
      <c r="L1489" t="s">
        <v>11</v>
      </c>
      <c r="M1489">
        <v>6</v>
      </c>
      <c r="N1489" t="s">
        <v>275</v>
      </c>
      <c r="O1489" t="s">
        <v>113</v>
      </c>
      <c r="P1489" t="s">
        <v>380</v>
      </c>
      <c r="Q1489" t="s">
        <v>275</v>
      </c>
      <c r="R1489" t="s">
        <v>116</v>
      </c>
      <c r="S1489" t="s">
        <v>380</v>
      </c>
    </row>
    <row r="1490" spans="1:19" x14ac:dyDescent="0.3">
      <c r="A1490" t="s">
        <v>1012</v>
      </c>
      <c r="B1490">
        <v>70</v>
      </c>
      <c r="C1490">
        <v>102</v>
      </c>
      <c r="D1490">
        <v>70024</v>
      </c>
      <c r="E1490" t="s">
        <v>408</v>
      </c>
      <c r="F1490" t="s">
        <v>1013</v>
      </c>
      <c r="G1490" t="s">
        <v>113</v>
      </c>
      <c r="H1490" t="s">
        <v>409</v>
      </c>
      <c r="I1490" t="s">
        <v>423</v>
      </c>
      <c r="J1490">
        <v>50</v>
      </c>
      <c r="K1490" t="s">
        <v>237</v>
      </c>
      <c r="L1490" t="s">
        <v>13</v>
      </c>
      <c r="M1490">
        <v>1</v>
      </c>
      <c r="N1490" t="s">
        <v>275</v>
      </c>
      <c r="O1490" t="s">
        <v>113</v>
      </c>
      <c r="P1490" t="s">
        <v>380</v>
      </c>
      <c r="Q1490" t="s">
        <v>275</v>
      </c>
      <c r="R1490" t="s">
        <v>116</v>
      </c>
      <c r="S1490" t="s">
        <v>380</v>
      </c>
    </row>
    <row r="1491" spans="1:19" x14ac:dyDescent="0.3">
      <c r="A1491" t="s">
        <v>1012</v>
      </c>
      <c r="B1491">
        <v>70</v>
      </c>
      <c r="C1491">
        <v>102</v>
      </c>
      <c r="D1491">
        <v>70024</v>
      </c>
      <c r="E1491" t="s">
        <v>408</v>
      </c>
      <c r="F1491" t="s">
        <v>1013</v>
      </c>
      <c r="G1491" t="s">
        <v>113</v>
      </c>
      <c r="H1491" t="s">
        <v>409</v>
      </c>
      <c r="I1491" t="s">
        <v>422</v>
      </c>
      <c r="J1491">
        <v>46</v>
      </c>
      <c r="K1491" t="s">
        <v>241</v>
      </c>
      <c r="L1491" t="s">
        <v>32</v>
      </c>
      <c r="M1491">
        <v>17</v>
      </c>
      <c r="N1491" t="s">
        <v>275</v>
      </c>
      <c r="O1491" t="s">
        <v>113</v>
      </c>
      <c r="P1491" t="s">
        <v>380</v>
      </c>
      <c r="Q1491" t="s">
        <v>275</v>
      </c>
      <c r="R1491" t="s">
        <v>116</v>
      </c>
      <c r="S1491" t="s">
        <v>380</v>
      </c>
    </row>
    <row r="1492" spans="1:19" x14ac:dyDescent="0.3">
      <c r="A1492" t="s">
        <v>1012</v>
      </c>
      <c r="B1492">
        <v>70</v>
      </c>
      <c r="C1492">
        <v>102</v>
      </c>
      <c r="D1492">
        <v>70024</v>
      </c>
      <c r="E1492" t="s">
        <v>408</v>
      </c>
      <c r="F1492" t="s">
        <v>1013</v>
      </c>
      <c r="G1492" t="s">
        <v>113</v>
      </c>
      <c r="H1492" t="s">
        <v>409</v>
      </c>
      <c r="I1492" t="s">
        <v>315</v>
      </c>
      <c r="J1492">
        <v>32</v>
      </c>
      <c r="K1492" t="s">
        <v>219</v>
      </c>
      <c r="L1492" t="s">
        <v>43</v>
      </c>
      <c r="M1492">
        <v>2</v>
      </c>
      <c r="N1492" t="s">
        <v>275</v>
      </c>
      <c r="O1492" t="s">
        <v>113</v>
      </c>
      <c r="P1492" t="s">
        <v>380</v>
      </c>
      <c r="Q1492" t="s">
        <v>275</v>
      </c>
      <c r="R1492" t="s">
        <v>116</v>
      </c>
      <c r="S1492" t="s">
        <v>380</v>
      </c>
    </row>
    <row r="1493" spans="1:19" x14ac:dyDescent="0.3">
      <c r="A1493" t="s">
        <v>1012</v>
      </c>
      <c r="B1493">
        <v>70</v>
      </c>
      <c r="C1493">
        <v>102</v>
      </c>
      <c r="D1493">
        <v>70024</v>
      </c>
      <c r="E1493" t="s">
        <v>408</v>
      </c>
      <c r="F1493" t="s">
        <v>1013</v>
      </c>
      <c r="G1493" t="s">
        <v>113</v>
      </c>
      <c r="H1493" t="s">
        <v>430</v>
      </c>
      <c r="I1493" t="s">
        <v>423</v>
      </c>
      <c r="J1493">
        <v>86</v>
      </c>
      <c r="K1493" t="s">
        <v>228</v>
      </c>
      <c r="L1493" t="s">
        <v>202</v>
      </c>
      <c r="M1493">
        <v>0.25</v>
      </c>
      <c r="N1493" t="s">
        <v>275</v>
      </c>
      <c r="O1493" t="s">
        <v>113</v>
      </c>
      <c r="P1493" t="s">
        <v>380</v>
      </c>
      <c r="Q1493" t="s">
        <v>275</v>
      </c>
      <c r="R1493" t="s">
        <v>116</v>
      </c>
      <c r="S1493" t="s">
        <v>380</v>
      </c>
    </row>
    <row r="1494" spans="1:19" x14ac:dyDescent="0.3">
      <c r="A1494" t="s">
        <v>1012</v>
      </c>
      <c r="B1494">
        <v>70</v>
      </c>
      <c r="C1494">
        <v>102</v>
      </c>
      <c r="D1494">
        <v>70024</v>
      </c>
      <c r="E1494" t="s">
        <v>408</v>
      </c>
      <c r="F1494" t="s">
        <v>1013</v>
      </c>
      <c r="G1494" t="s">
        <v>113</v>
      </c>
      <c r="H1494" t="s">
        <v>409</v>
      </c>
      <c r="I1494" t="s">
        <v>422</v>
      </c>
      <c r="J1494">
        <v>98</v>
      </c>
      <c r="K1494" t="s">
        <v>215</v>
      </c>
      <c r="L1494" t="s">
        <v>95</v>
      </c>
      <c r="M1494">
        <v>0</v>
      </c>
      <c r="N1494" t="s">
        <v>275</v>
      </c>
      <c r="O1494" t="s">
        <v>113</v>
      </c>
      <c r="P1494" t="s">
        <v>380</v>
      </c>
      <c r="Q1494" t="s">
        <v>275</v>
      </c>
      <c r="R1494" t="s">
        <v>116</v>
      </c>
      <c r="S1494" t="s">
        <v>380</v>
      </c>
    </row>
    <row r="1495" spans="1:19" x14ac:dyDescent="0.3">
      <c r="A1495" t="s">
        <v>1012</v>
      </c>
      <c r="B1495">
        <v>70</v>
      </c>
      <c r="C1495">
        <v>102</v>
      </c>
      <c r="D1495">
        <v>70024</v>
      </c>
      <c r="E1495" t="s">
        <v>408</v>
      </c>
      <c r="F1495" t="s">
        <v>1013</v>
      </c>
      <c r="G1495" t="s">
        <v>113</v>
      </c>
      <c r="H1495" t="s">
        <v>409</v>
      </c>
      <c r="I1495" t="s">
        <v>423</v>
      </c>
      <c r="J1495">
        <v>83</v>
      </c>
      <c r="K1495" t="s">
        <v>327</v>
      </c>
      <c r="L1495" t="s">
        <v>206</v>
      </c>
      <c r="M1495">
        <v>0</v>
      </c>
      <c r="N1495" t="s">
        <v>275</v>
      </c>
      <c r="O1495" t="s">
        <v>113</v>
      </c>
      <c r="P1495" t="s">
        <v>380</v>
      </c>
      <c r="Q1495" t="s">
        <v>275</v>
      </c>
      <c r="R1495" t="s">
        <v>116</v>
      </c>
      <c r="S1495" t="s">
        <v>380</v>
      </c>
    </row>
    <row r="1496" spans="1:19" x14ac:dyDescent="0.3">
      <c r="A1496" t="s">
        <v>1339</v>
      </c>
      <c r="B1496">
        <v>70</v>
      </c>
      <c r="C1496">
        <v>102</v>
      </c>
      <c r="D1496">
        <v>70537</v>
      </c>
      <c r="E1496" t="s">
        <v>408</v>
      </c>
      <c r="F1496" t="s">
        <v>1340</v>
      </c>
      <c r="G1496" t="s">
        <v>113</v>
      </c>
      <c r="H1496" t="s">
        <v>409</v>
      </c>
      <c r="I1496" t="s">
        <v>113</v>
      </c>
      <c r="J1496">
        <v>4</v>
      </c>
      <c r="K1496" t="s">
        <v>213</v>
      </c>
      <c r="L1496" t="s">
        <v>24</v>
      </c>
      <c r="M1496">
        <v>17</v>
      </c>
      <c r="N1496" t="s">
        <v>275</v>
      </c>
      <c r="O1496" t="s">
        <v>113</v>
      </c>
      <c r="P1496" t="s">
        <v>380</v>
      </c>
      <c r="Q1496" t="s">
        <v>954</v>
      </c>
      <c r="R1496" t="s">
        <v>113</v>
      </c>
      <c r="S1496" t="s">
        <v>380</v>
      </c>
    </row>
    <row r="1497" spans="1:19" x14ac:dyDescent="0.3">
      <c r="A1497" t="s">
        <v>1339</v>
      </c>
      <c r="B1497">
        <v>70</v>
      </c>
      <c r="C1497">
        <v>102</v>
      </c>
      <c r="D1497">
        <v>70537</v>
      </c>
      <c r="E1497" t="s">
        <v>408</v>
      </c>
      <c r="F1497" t="s">
        <v>1340</v>
      </c>
      <c r="G1497" t="s">
        <v>113</v>
      </c>
      <c r="H1497" t="s">
        <v>409</v>
      </c>
      <c r="I1497" t="s">
        <v>315</v>
      </c>
      <c r="J1497">
        <v>32</v>
      </c>
      <c r="K1497" t="s">
        <v>554</v>
      </c>
      <c r="L1497" t="s">
        <v>555</v>
      </c>
      <c r="M1497">
        <v>6</v>
      </c>
      <c r="N1497" t="s">
        <v>275</v>
      </c>
      <c r="O1497" t="s">
        <v>113</v>
      </c>
      <c r="P1497" t="s">
        <v>380</v>
      </c>
      <c r="Q1497" t="s">
        <v>954</v>
      </c>
      <c r="R1497" t="s">
        <v>113</v>
      </c>
      <c r="S1497" t="s">
        <v>380</v>
      </c>
    </row>
    <row r="1498" spans="1:19" x14ac:dyDescent="0.3">
      <c r="A1498" t="s">
        <v>1339</v>
      </c>
      <c r="B1498">
        <v>70</v>
      </c>
      <c r="C1498">
        <v>102</v>
      </c>
      <c r="D1498">
        <v>70537</v>
      </c>
      <c r="E1498" t="s">
        <v>408</v>
      </c>
      <c r="F1498" t="s">
        <v>1340</v>
      </c>
      <c r="G1498" t="s">
        <v>113</v>
      </c>
      <c r="H1498" t="s">
        <v>409</v>
      </c>
      <c r="I1498" t="s">
        <v>315</v>
      </c>
      <c r="J1498">
        <v>33</v>
      </c>
      <c r="K1498" t="s">
        <v>556</v>
      </c>
      <c r="L1498" t="s">
        <v>557</v>
      </c>
      <c r="M1498">
        <v>4</v>
      </c>
      <c r="N1498" t="s">
        <v>275</v>
      </c>
      <c r="O1498" t="s">
        <v>113</v>
      </c>
      <c r="P1498" t="s">
        <v>380</v>
      </c>
      <c r="Q1498" t="s">
        <v>954</v>
      </c>
      <c r="R1498" t="s">
        <v>113</v>
      </c>
      <c r="S1498" t="s">
        <v>380</v>
      </c>
    </row>
    <row r="1499" spans="1:19" x14ac:dyDescent="0.3">
      <c r="A1499" t="s">
        <v>1339</v>
      </c>
      <c r="B1499">
        <v>70</v>
      </c>
      <c r="C1499">
        <v>102</v>
      </c>
      <c r="D1499">
        <v>70537</v>
      </c>
      <c r="E1499" t="s">
        <v>408</v>
      </c>
      <c r="F1499" t="s">
        <v>1340</v>
      </c>
      <c r="G1499" t="s">
        <v>113</v>
      </c>
      <c r="H1499" t="s">
        <v>409</v>
      </c>
      <c r="I1499" t="s">
        <v>423</v>
      </c>
      <c r="J1499">
        <v>288</v>
      </c>
      <c r="K1499" t="s">
        <v>221</v>
      </c>
      <c r="L1499" t="s">
        <v>222</v>
      </c>
      <c r="M1499">
        <v>0</v>
      </c>
      <c r="N1499" t="s">
        <v>275</v>
      </c>
      <c r="O1499" t="s">
        <v>113</v>
      </c>
      <c r="P1499" t="s">
        <v>380</v>
      </c>
      <c r="Q1499" t="s">
        <v>954</v>
      </c>
      <c r="R1499" t="s">
        <v>113</v>
      </c>
      <c r="S1499" t="s">
        <v>380</v>
      </c>
    </row>
    <row r="1500" spans="1:19" x14ac:dyDescent="0.3">
      <c r="A1500" t="s">
        <v>1339</v>
      </c>
      <c r="B1500">
        <v>70</v>
      </c>
      <c r="C1500">
        <v>102</v>
      </c>
      <c r="D1500">
        <v>70537</v>
      </c>
      <c r="E1500" t="s">
        <v>408</v>
      </c>
      <c r="F1500" t="s">
        <v>1340</v>
      </c>
      <c r="G1500" t="s">
        <v>113</v>
      </c>
      <c r="H1500" t="s">
        <v>409</v>
      </c>
      <c r="I1500" t="s">
        <v>423</v>
      </c>
      <c r="J1500">
        <v>287</v>
      </c>
      <c r="K1500" t="s">
        <v>285</v>
      </c>
      <c r="L1500" t="s">
        <v>286</v>
      </c>
      <c r="M1500">
        <v>0.25</v>
      </c>
      <c r="N1500" t="s">
        <v>275</v>
      </c>
      <c r="O1500" t="s">
        <v>113</v>
      </c>
      <c r="P1500" t="s">
        <v>380</v>
      </c>
      <c r="Q1500" t="s">
        <v>954</v>
      </c>
      <c r="R1500" t="s">
        <v>113</v>
      </c>
      <c r="S1500" t="s">
        <v>380</v>
      </c>
    </row>
    <row r="1501" spans="1:19" x14ac:dyDescent="0.3">
      <c r="A1501" t="s">
        <v>1339</v>
      </c>
      <c r="B1501">
        <v>70</v>
      </c>
      <c r="C1501">
        <v>102</v>
      </c>
      <c r="D1501">
        <v>70537</v>
      </c>
      <c r="E1501" t="s">
        <v>408</v>
      </c>
      <c r="F1501" t="s">
        <v>1340</v>
      </c>
      <c r="G1501" t="s">
        <v>113</v>
      </c>
      <c r="H1501" t="s">
        <v>409</v>
      </c>
      <c r="I1501" t="s">
        <v>423</v>
      </c>
      <c r="J1501">
        <v>98</v>
      </c>
      <c r="K1501" t="s">
        <v>274</v>
      </c>
      <c r="L1501" t="s">
        <v>160</v>
      </c>
      <c r="M1501">
        <v>0</v>
      </c>
      <c r="N1501" t="s">
        <v>275</v>
      </c>
      <c r="O1501" t="s">
        <v>113</v>
      </c>
      <c r="P1501" t="s">
        <v>380</v>
      </c>
      <c r="Q1501" t="s">
        <v>954</v>
      </c>
      <c r="R1501" t="s">
        <v>113</v>
      </c>
      <c r="S1501" t="s">
        <v>380</v>
      </c>
    </row>
    <row r="1502" spans="1:19" x14ac:dyDescent="0.3">
      <c r="A1502" t="s">
        <v>1339</v>
      </c>
      <c r="B1502">
        <v>70</v>
      </c>
      <c r="C1502">
        <v>102</v>
      </c>
      <c r="D1502">
        <v>70537</v>
      </c>
      <c r="E1502" t="s">
        <v>408</v>
      </c>
      <c r="F1502" t="s">
        <v>1340</v>
      </c>
      <c r="G1502" t="s">
        <v>113</v>
      </c>
      <c r="H1502" t="s">
        <v>409</v>
      </c>
      <c r="I1502" t="s">
        <v>423</v>
      </c>
      <c r="J1502">
        <v>98</v>
      </c>
      <c r="K1502" t="s">
        <v>353</v>
      </c>
      <c r="L1502" t="s">
        <v>86</v>
      </c>
      <c r="M1502">
        <v>0</v>
      </c>
      <c r="N1502" t="s">
        <v>275</v>
      </c>
      <c r="O1502" t="s">
        <v>113</v>
      </c>
      <c r="P1502" t="s">
        <v>380</v>
      </c>
      <c r="Q1502" t="s">
        <v>954</v>
      </c>
      <c r="R1502" t="s">
        <v>113</v>
      </c>
      <c r="S1502" t="s">
        <v>380</v>
      </c>
    </row>
    <row r="1503" spans="1:19" x14ac:dyDescent="0.3">
      <c r="A1503" t="s">
        <v>1339</v>
      </c>
      <c r="B1503">
        <v>70</v>
      </c>
      <c r="C1503">
        <v>102</v>
      </c>
      <c r="D1503">
        <v>70537</v>
      </c>
      <c r="E1503" t="s">
        <v>408</v>
      </c>
      <c r="F1503" t="s">
        <v>1340</v>
      </c>
      <c r="G1503" t="s">
        <v>113</v>
      </c>
      <c r="H1503" t="s">
        <v>409</v>
      </c>
      <c r="I1503" t="s">
        <v>423</v>
      </c>
      <c r="J1503">
        <v>98</v>
      </c>
      <c r="K1503" t="s">
        <v>768</v>
      </c>
      <c r="L1503" t="s">
        <v>769</v>
      </c>
      <c r="M1503">
        <v>0</v>
      </c>
      <c r="N1503" t="s">
        <v>275</v>
      </c>
      <c r="O1503" t="s">
        <v>113</v>
      </c>
      <c r="P1503" t="s">
        <v>380</v>
      </c>
      <c r="Q1503" t="s">
        <v>954</v>
      </c>
      <c r="R1503" t="s">
        <v>113</v>
      </c>
      <c r="S1503" t="s">
        <v>380</v>
      </c>
    </row>
    <row r="1504" spans="1:19" x14ac:dyDescent="0.3">
      <c r="A1504" t="s">
        <v>1339</v>
      </c>
      <c r="B1504">
        <v>70</v>
      </c>
      <c r="C1504">
        <v>102</v>
      </c>
      <c r="D1504">
        <v>70537</v>
      </c>
      <c r="E1504" t="s">
        <v>408</v>
      </c>
      <c r="F1504" t="s">
        <v>1340</v>
      </c>
      <c r="G1504" t="s">
        <v>113</v>
      </c>
      <c r="H1504" t="s">
        <v>409</v>
      </c>
      <c r="I1504" t="s">
        <v>423</v>
      </c>
      <c r="J1504">
        <v>98</v>
      </c>
      <c r="K1504" t="s">
        <v>234</v>
      </c>
      <c r="L1504" t="s">
        <v>92</v>
      </c>
      <c r="M1504">
        <v>0</v>
      </c>
      <c r="N1504" t="s">
        <v>275</v>
      </c>
      <c r="O1504" t="s">
        <v>113</v>
      </c>
      <c r="P1504" t="s">
        <v>380</v>
      </c>
      <c r="Q1504" t="s">
        <v>954</v>
      </c>
      <c r="R1504" t="s">
        <v>113</v>
      </c>
      <c r="S1504" t="s">
        <v>380</v>
      </c>
    </row>
    <row r="1505" spans="1:19" x14ac:dyDescent="0.3">
      <c r="A1505" t="s">
        <v>1339</v>
      </c>
      <c r="B1505">
        <v>70</v>
      </c>
      <c r="C1505">
        <v>102</v>
      </c>
      <c r="D1505">
        <v>70537</v>
      </c>
      <c r="E1505" t="s">
        <v>408</v>
      </c>
      <c r="F1505" t="s">
        <v>1340</v>
      </c>
      <c r="G1505" t="s">
        <v>113</v>
      </c>
      <c r="H1505" t="s">
        <v>409</v>
      </c>
      <c r="I1505" t="s">
        <v>423</v>
      </c>
      <c r="J1505">
        <v>98</v>
      </c>
      <c r="K1505" t="s">
        <v>287</v>
      </c>
      <c r="L1505" t="s">
        <v>93</v>
      </c>
      <c r="M1505">
        <v>0</v>
      </c>
      <c r="N1505" t="s">
        <v>275</v>
      </c>
      <c r="O1505" t="s">
        <v>113</v>
      </c>
      <c r="P1505" t="s">
        <v>380</v>
      </c>
      <c r="Q1505" t="s">
        <v>954</v>
      </c>
      <c r="R1505" t="s">
        <v>113</v>
      </c>
      <c r="S1505" t="s">
        <v>380</v>
      </c>
    </row>
    <row r="1506" spans="1:19" x14ac:dyDescent="0.3">
      <c r="A1506" t="s">
        <v>1341</v>
      </c>
      <c r="B1506">
        <v>70</v>
      </c>
      <c r="C1506">
        <v>102</v>
      </c>
      <c r="D1506">
        <v>70559</v>
      </c>
      <c r="E1506" t="s">
        <v>408</v>
      </c>
      <c r="F1506" t="s">
        <v>1342</v>
      </c>
      <c r="G1506" t="s">
        <v>116</v>
      </c>
      <c r="H1506" t="s">
        <v>417</v>
      </c>
      <c r="I1506" t="s">
        <v>422</v>
      </c>
      <c r="J1506">
        <v>12</v>
      </c>
      <c r="K1506" t="s">
        <v>277</v>
      </c>
      <c r="L1506" t="s">
        <v>188</v>
      </c>
      <c r="M1506">
        <v>0</v>
      </c>
      <c r="N1506" t="s">
        <v>275</v>
      </c>
      <c r="O1506" t="s">
        <v>116</v>
      </c>
      <c r="P1506" t="s">
        <v>418</v>
      </c>
      <c r="Q1506" t="s">
        <v>275</v>
      </c>
      <c r="R1506" t="s">
        <v>116</v>
      </c>
      <c r="S1506" t="s">
        <v>418</v>
      </c>
    </row>
    <row r="1507" spans="1:19" x14ac:dyDescent="0.3">
      <c r="A1507" t="s">
        <v>1341</v>
      </c>
      <c r="B1507">
        <v>70</v>
      </c>
      <c r="C1507">
        <v>102</v>
      </c>
      <c r="D1507">
        <v>70559</v>
      </c>
      <c r="E1507" t="s">
        <v>408</v>
      </c>
      <c r="F1507" t="s">
        <v>1342</v>
      </c>
      <c r="G1507" t="s">
        <v>116</v>
      </c>
      <c r="H1507" t="s">
        <v>417</v>
      </c>
      <c r="I1507" t="s">
        <v>113</v>
      </c>
      <c r="J1507">
        <v>4</v>
      </c>
      <c r="K1507" t="s">
        <v>259</v>
      </c>
      <c r="L1507" t="s">
        <v>22</v>
      </c>
      <c r="M1507">
        <v>26</v>
      </c>
      <c r="N1507" t="s">
        <v>275</v>
      </c>
      <c r="O1507" t="s">
        <v>116</v>
      </c>
      <c r="P1507" t="s">
        <v>418</v>
      </c>
      <c r="Q1507" t="s">
        <v>275</v>
      </c>
      <c r="R1507" t="s">
        <v>116</v>
      </c>
      <c r="S1507" t="s">
        <v>418</v>
      </c>
    </row>
    <row r="1508" spans="1:19" x14ac:dyDescent="0.3">
      <c r="A1508" t="s">
        <v>1341</v>
      </c>
      <c r="B1508">
        <v>70</v>
      </c>
      <c r="C1508">
        <v>102</v>
      </c>
      <c r="D1508">
        <v>70559</v>
      </c>
      <c r="E1508" t="s">
        <v>408</v>
      </c>
      <c r="F1508" t="s">
        <v>1342</v>
      </c>
      <c r="G1508" t="s">
        <v>116</v>
      </c>
      <c r="H1508" t="s">
        <v>417</v>
      </c>
      <c r="I1508" t="s">
        <v>315</v>
      </c>
      <c r="J1508">
        <v>33</v>
      </c>
      <c r="K1508" t="s">
        <v>255</v>
      </c>
      <c r="L1508" t="s">
        <v>51</v>
      </c>
      <c r="M1508">
        <v>0.5</v>
      </c>
      <c r="N1508" t="s">
        <v>275</v>
      </c>
      <c r="O1508" t="s">
        <v>116</v>
      </c>
      <c r="P1508" t="s">
        <v>418</v>
      </c>
      <c r="Q1508" t="s">
        <v>275</v>
      </c>
      <c r="R1508" t="s">
        <v>116</v>
      </c>
      <c r="S1508" t="s">
        <v>418</v>
      </c>
    </row>
    <row r="1509" spans="1:19" x14ac:dyDescent="0.3">
      <c r="A1509" t="s">
        <v>1343</v>
      </c>
      <c r="B1509">
        <v>70</v>
      </c>
      <c r="C1509">
        <v>102</v>
      </c>
      <c r="D1509">
        <v>70613</v>
      </c>
      <c r="E1509" t="s">
        <v>414</v>
      </c>
      <c r="F1509" t="s">
        <v>1344</v>
      </c>
      <c r="G1509" t="s">
        <v>115</v>
      </c>
      <c r="H1509" t="s">
        <v>430</v>
      </c>
      <c r="I1509" t="s">
        <v>315</v>
      </c>
      <c r="J1509">
        <v>32</v>
      </c>
      <c r="K1509" t="s">
        <v>254</v>
      </c>
      <c r="L1509" t="s">
        <v>45</v>
      </c>
      <c r="M1509">
        <v>0.5</v>
      </c>
      <c r="N1509" t="s">
        <v>275</v>
      </c>
      <c r="O1509" t="s">
        <v>115</v>
      </c>
      <c r="P1509" t="s">
        <v>422</v>
      </c>
      <c r="Q1509" t="s">
        <v>275</v>
      </c>
      <c r="R1509" t="s">
        <v>113</v>
      </c>
      <c r="S1509" t="s">
        <v>422</v>
      </c>
    </row>
    <row r="1510" spans="1:19" x14ac:dyDescent="0.3">
      <c r="A1510" t="s">
        <v>1343</v>
      </c>
      <c r="B1510">
        <v>70</v>
      </c>
      <c r="C1510">
        <v>102</v>
      </c>
      <c r="D1510">
        <v>70613</v>
      </c>
      <c r="E1510" t="s">
        <v>414</v>
      </c>
      <c r="F1510" t="s">
        <v>1344</v>
      </c>
      <c r="G1510" t="s">
        <v>115</v>
      </c>
      <c r="H1510" t="s">
        <v>430</v>
      </c>
      <c r="I1510" t="s">
        <v>315</v>
      </c>
      <c r="J1510">
        <v>33</v>
      </c>
      <c r="K1510" t="s">
        <v>255</v>
      </c>
      <c r="L1510" t="s">
        <v>51</v>
      </c>
      <c r="M1510">
        <v>0.25</v>
      </c>
      <c r="N1510" t="s">
        <v>275</v>
      </c>
      <c r="O1510" t="s">
        <v>115</v>
      </c>
      <c r="P1510" t="s">
        <v>422</v>
      </c>
      <c r="Q1510" t="s">
        <v>275</v>
      </c>
      <c r="R1510" t="s">
        <v>113</v>
      </c>
      <c r="S1510" t="s">
        <v>422</v>
      </c>
    </row>
    <row r="1511" spans="1:19" x14ac:dyDescent="0.3">
      <c r="A1511" t="s">
        <v>1345</v>
      </c>
      <c r="B1511">
        <v>70</v>
      </c>
      <c r="C1511">
        <v>102</v>
      </c>
      <c r="D1511">
        <v>70832</v>
      </c>
      <c r="E1511" t="s">
        <v>408</v>
      </c>
      <c r="F1511" t="s">
        <v>1346</v>
      </c>
      <c r="G1511" t="s">
        <v>112</v>
      </c>
      <c r="H1511" t="s">
        <v>409</v>
      </c>
      <c r="I1511" t="s">
        <v>422</v>
      </c>
      <c r="J1511">
        <v>1</v>
      </c>
      <c r="K1511" t="s">
        <v>258</v>
      </c>
      <c r="L1511" t="s">
        <v>7</v>
      </c>
      <c r="M1511">
        <v>28</v>
      </c>
      <c r="N1511" t="s">
        <v>275</v>
      </c>
      <c r="O1511" t="s">
        <v>112</v>
      </c>
      <c r="P1511" t="s">
        <v>380</v>
      </c>
      <c r="Q1511" t="s">
        <v>275</v>
      </c>
      <c r="R1511" t="s">
        <v>114</v>
      </c>
      <c r="S1511" t="s">
        <v>380</v>
      </c>
    </row>
    <row r="1512" spans="1:19" x14ac:dyDescent="0.3">
      <c r="A1512" t="s">
        <v>1345</v>
      </c>
      <c r="B1512">
        <v>70</v>
      </c>
      <c r="C1512">
        <v>102</v>
      </c>
      <c r="D1512">
        <v>70832</v>
      </c>
      <c r="E1512" t="s">
        <v>408</v>
      </c>
      <c r="F1512" t="s">
        <v>1346</v>
      </c>
      <c r="G1512" t="s">
        <v>112</v>
      </c>
      <c r="H1512" t="s">
        <v>409</v>
      </c>
      <c r="I1512" t="s">
        <v>422</v>
      </c>
      <c r="J1512">
        <v>50</v>
      </c>
      <c r="K1512" t="s">
        <v>212</v>
      </c>
      <c r="L1512" t="s">
        <v>11</v>
      </c>
      <c r="M1512">
        <v>2</v>
      </c>
      <c r="N1512" t="s">
        <v>275</v>
      </c>
      <c r="O1512" t="s">
        <v>112</v>
      </c>
      <c r="P1512" t="s">
        <v>380</v>
      </c>
      <c r="Q1512" t="s">
        <v>275</v>
      </c>
      <c r="R1512" t="s">
        <v>114</v>
      </c>
      <c r="S1512" t="s">
        <v>380</v>
      </c>
    </row>
    <row r="1513" spans="1:19" x14ac:dyDescent="0.3">
      <c r="A1513" t="s">
        <v>1345</v>
      </c>
      <c r="B1513">
        <v>70</v>
      </c>
      <c r="C1513">
        <v>102</v>
      </c>
      <c r="D1513">
        <v>70832</v>
      </c>
      <c r="E1513" t="s">
        <v>408</v>
      </c>
      <c r="F1513" t="s">
        <v>1346</v>
      </c>
      <c r="G1513" t="s">
        <v>112</v>
      </c>
      <c r="H1513" t="s">
        <v>409</v>
      </c>
      <c r="I1513" t="s">
        <v>113</v>
      </c>
      <c r="J1513">
        <v>4</v>
      </c>
      <c r="K1513" t="s">
        <v>259</v>
      </c>
      <c r="L1513" t="s">
        <v>22</v>
      </c>
      <c r="M1513">
        <v>105</v>
      </c>
      <c r="N1513" t="s">
        <v>275</v>
      </c>
      <c r="O1513" t="s">
        <v>112</v>
      </c>
      <c r="P1513" t="s">
        <v>380</v>
      </c>
      <c r="Q1513" t="s">
        <v>275</v>
      </c>
      <c r="R1513" t="s">
        <v>114</v>
      </c>
      <c r="S1513" t="s">
        <v>380</v>
      </c>
    </row>
    <row r="1514" spans="1:19" x14ac:dyDescent="0.3">
      <c r="A1514" t="s">
        <v>1345</v>
      </c>
      <c r="B1514">
        <v>70</v>
      </c>
      <c r="C1514">
        <v>102</v>
      </c>
      <c r="D1514">
        <v>70832</v>
      </c>
      <c r="E1514" t="s">
        <v>408</v>
      </c>
      <c r="F1514" t="s">
        <v>1346</v>
      </c>
      <c r="G1514" t="s">
        <v>112</v>
      </c>
      <c r="H1514" t="s">
        <v>409</v>
      </c>
      <c r="I1514" t="s">
        <v>423</v>
      </c>
      <c r="J1514">
        <v>292</v>
      </c>
      <c r="K1514" t="s">
        <v>531</v>
      </c>
      <c r="L1514" t="s">
        <v>532</v>
      </c>
      <c r="M1514">
        <v>0</v>
      </c>
      <c r="N1514" t="s">
        <v>275</v>
      </c>
      <c r="O1514" t="s">
        <v>112</v>
      </c>
      <c r="P1514" t="s">
        <v>380</v>
      </c>
      <c r="Q1514" t="s">
        <v>275</v>
      </c>
      <c r="R1514" t="s">
        <v>114</v>
      </c>
      <c r="S1514" t="s">
        <v>380</v>
      </c>
    </row>
    <row r="1515" spans="1:19" x14ac:dyDescent="0.3">
      <c r="A1515" t="s">
        <v>1345</v>
      </c>
      <c r="B1515">
        <v>70</v>
      </c>
      <c r="C1515">
        <v>102</v>
      </c>
      <c r="D1515">
        <v>70832</v>
      </c>
      <c r="E1515" t="s">
        <v>408</v>
      </c>
      <c r="F1515" t="s">
        <v>1346</v>
      </c>
      <c r="G1515" t="s">
        <v>112</v>
      </c>
      <c r="H1515" t="s">
        <v>409</v>
      </c>
      <c r="I1515" t="s">
        <v>423</v>
      </c>
      <c r="J1515">
        <v>292</v>
      </c>
      <c r="K1515" t="s">
        <v>264</v>
      </c>
      <c r="L1515" t="s">
        <v>265</v>
      </c>
      <c r="M1515">
        <v>0</v>
      </c>
      <c r="N1515" t="s">
        <v>275</v>
      </c>
      <c r="O1515" t="s">
        <v>112</v>
      </c>
      <c r="P1515" t="s">
        <v>380</v>
      </c>
      <c r="Q1515" t="s">
        <v>275</v>
      </c>
      <c r="R1515" t="s">
        <v>114</v>
      </c>
      <c r="S1515" t="s">
        <v>380</v>
      </c>
    </row>
    <row r="1516" spans="1:19" x14ac:dyDescent="0.3">
      <c r="A1516" t="s">
        <v>1345</v>
      </c>
      <c r="B1516">
        <v>70</v>
      </c>
      <c r="C1516">
        <v>102</v>
      </c>
      <c r="D1516">
        <v>70832</v>
      </c>
      <c r="E1516" t="s">
        <v>408</v>
      </c>
      <c r="F1516" t="s">
        <v>1346</v>
      </c>
      <c r="G1516" t="s">
        <v>112</v>
      </c>
      <c r="H1516" t="s">
        <v>409</v>
      </c>
      <c r="I1516" t="s">
        <v>423</v>
      </c>
      <c r="J1516">
        <v>292</v>
      </c>
      <c r="K1516" t="s">
        <v>266</v>
      </c>
      <c r="L1516" t="s">
        <v>267</v>
      </c>
      <c r="M1516">
        <v>0</v>
      </c>
      <c r="N1516" t="s">
        <v>275</v>
      </c>
      <c r="O1516" t="s">
        <v>112</v>
      </c>
      <c r="P1516" t="s">
        <v>380</v>
      </c>
      <c r="Q1516" t="s">
        <v>275</v>
      </c>
      <c r="R1516" t="s">
        <v>114</v>
      </c>
      <c r="S1516" t="s">
        <v>380</v>
      </c>
    </row>
    <row r="1517" spans="1:19" x14ac:dyDescent="0.3">
      <c r="A1517" t="s">
        <v>1345</v>
      </c>
      <c r="B1517">
        <v>70</v>
      </c>
      <c r="C1517">
        <v>102</v>
      </c>
      <c r="D1517">
        <v>70832</v>
      </c>
      <c r="E1517" t="s">
        <v>408</v>
      </c>
      <c r="F1517" t="s">
        <v>1346</v>
      </c>
      <c r="G1517" t="s">
        <v>112</v>
      </c>
      <c r="H1517" t="s">
        <v>409</v>
      </c>
      <c r="I1517" t="s">
        <v>424</v>
      </c>
      <c r="J1517">
        <v>39</v>
      </c>
      <c r="K1517" t="s">
        <v>270</v>
      </c>
      <c r="L1517" t="s">
        <v>42</v>
      </c>
      <c r="M1517">
        <v>0</v>
      </c>
      <c r="N1517" t="s">
        <v>275</v>
      </c>
      <c r="O1517" t="s">
        <v>112</v>
      </c>
      <c r="P1517" t="s">
        <v>380</v>
      </c>
      <c r="Q1517" t="s">
        <v>275</v>
      </c>
      <c r="R1517" t="s">
        <v>114</v>
      </c>
      <c r="S1517" t="s">
        <v>380</v>
      </c>
    </row>
    <row r="1518" spans="1:19" x14ac:dyDescent="0.3">
      <c r="A1518" t="s">
        <v>1345</v>
      </c>
      <c r="B1518">
        <v>70</v>
      </c>
      <c r="C1518">
        <v>102</v>
      </c>
      <c r="D1518">
        <v>70832</v>
      </c>
      <c r="E1518" t="s">
        <v>408</v>
      </c>
      <c r="F1518" t="s">
        <v>1346</v>
      </c>
      <c r="G1518" t="s">
        <v>112</v>
      </c>
      <c r="H1518" t="s">
        <v>420</v>
      </c>
      <c r="I1518" t="s">
        <v>315</v>
      </c>
      <c r="J1518">
        <v>32</v>
      </c>
      <c r="K1518" t="s">
        <v>254</v>
      </c>
      <c r="L1518" t="s">
        <v>45</v>
      </c>
      <c r="M1518">
        <v>1.5</v>
      </c>
      <c r="N1518" t="s">
        <v>275</v>
      </c>
      <c r="O1518" t="s">
        <v>112</v>
      </c>
      <c r="P1518" t="s">
        <v>380</v>
      </c>
      <c r="Q1518" t="s">
        <v>275</v>
      </c>
      <c r="R1518" t="s">
        <v>114</v>
      </c>
      <c r="S1518" t="s">
        <v>380</v>
      </c>
    </row>
    <row r="1519" spans="1:19" x14ac:dyDescent="0.3">
      <c r="A1519" t="s">
        <v>1345</v>
      </c>
      <c r="B1519">
        <v>70</v>
      </c>
      <c r="C1519">
        <v>102</v>
      </c>
      <c r="D1519">
        <v>70832</v>
      </c>
      <c r="E1519" t="s">
        <v>408</v>
      </c>
      <c r="F1519" t="s">
        <v>1346</v>
      </c>
      <c r="G1519" t="s">
        <v>112</v>
      </c>
      <c r="H1519" t="s">
        <v>420</v>
      </c>
      <c r="I1519" t="s">
        <v>424</v>
      </c>
      <c r="J1519">
        <v>39</v>
      </c>
      <c r="K1519" t="s">
        <v>236</v>
      </c>
      <c r="L1519" t="s">
        <v>48</v>
      </c>
      <c r="M1519">
        <v>2</v>
      </c>
      <c r="N1519" t="s">
        <v>275</v>
      </c>
      <c r="O1519" t="s">
        <v>112</v>
      </c>
      <c r="P1519" t="s">
        <v>380</v>
      </c>
      <c r="Q1519" t="s">
        <v>275</v>
      </c>
      <c r="R1519" t="s">
        <v>114</v>
      </c>
      <c r="S1519" t="s">
        <v>380</v>
      </c>
    </row>
    <row r="1520" spans="1:19" x14ac:dyDescent="0.3">
      <c r="A1520" t="s">
        <v>1345</v>
      </c>
      <c r="B1520">
        <v>70</v>
      </c>
      <c r="C1520">
        <v>102</v>
      </c>
      <c r="D1520">
        <v>70832</v>
      </c>
      <c r="E1520" t="s">
        <v>408</v>
      </c>
      <c r="F1520" t="s">
        <v>1346</v>
      </c>
      <c r="G1520" t="s">
        <v>112</v>
      </c>
      <c r="H1520" t="s">
        <v>420</v>
      </c>
      <c r="I1520" t="s">
        <v>315</v>
      </c>
      <c r="J1520">
        <v>33</v>
      </c>
      <c r="K1520" t="s">
        <v>255</v>
      </c>
      <c r="L1520" t="s">
        <v>51</v>
      </c>
      <c r="M1520">
        <v>2.5</v>
      </c>
      <c r="N1520" t="s">
        <v>275</v>
      </c>
      <c r="O1520" t="s">
        <v>112</v>
      </c>
      <c r="P1520" t="s">
        <v>380</v>
      </c>
      <c r="Q1520" t="s">
        <v>275</v>
      </c>
      <c r="R1520" t="s">
        <v>114</v>
      </c>
      <c r="S1520" t="s">
        <v>380</v>
      </c>
    </row>
    <row r="1521" spans="1:19" x14ac:dyDescent="0.3">
      <c r="A1521" t="s">
        <v>1345</v>
      </c>
      <c r="B1521">
        <v>70</v>
      </c>
      <c r="C1521">
        <v>102</v>
      </c>
      <c r="D1521">
        <v>70832</v>
      </c>
      <c r="E1521" t="s">
        <v>408</v>
      </c>
      <c r="F1521" t="s">
        <v>1346</v>
      </c>
      <c r="G1521" t="s">
        <v>112</v>
      </c>
      <c r="H1521" t="s">
        <v>409</v>
      </c>
      <c r="I1521" t="s">
        <v>423</v>
      </c>
      <c r="J1521">
        <v>286</v>
      </c>
      <c r="K1521" t="s">
        <v>378</v>
      </c>
      <c r="L1521" t="s">
        <v>68</v>
      </c>
      <c r="M1521">
        <v>0</v>
      </c>
      <c r="N1521" t="s">
        <v>275</v>
      </c>
      <c r="O1521" t="s">
        <v>112</v>
      </c>
      <c r="P1521" t="s">
        <v>380</v>
      </c>
      <c r="Q1521" t="s">
        <v>275</v>
      </c>
      <c r="R1521" t="s">
        <v>114</v>
      </c>
      <c r="S1521" t="s">
        <v>380</v>
      </c>
    </row>
    <row r="1522" spans="1:19" x14ac:dyDescent="0.3">
      <c r="A1522" t="s">
        <v>1345</v>
      </c>
      <c r="B1522">
        <v>70</v>
      </c>
      <c r="C1522">
        <v>102</v>
      </c>
      <c r="D1522">
        <v>70832</v>
      </c>
      <c r="E1522" t="s">
        <v>408</v>
      </c>
      <c r="F1522" t="s">
        <v>1346</v>
      </c>
      <c r="G1522" t="s">
        <v>112</v>
      </c>
      <c r="H1522" t="s">
        <v>409</v>
      </c>
      <c r="I1522" t="s">
        <v>423</v>
      </c>
      <c r="J1522">
        <v>293</v>
      </c>
      <c r="K1522" t="s">
        <v>339</v>
      </c>
      <c r="L1522" t="s">
        <v>79</v>
      </c>
      <c r="M1522">
        <v>0</v>
      </c>
      <c r="N1522" t="s">
        <v>275</v>
      </c>
      <c r="O1522" t="s">
        <v>112</v>
      </c>
      <c r="P1522" t="s">
        <v>380</v>
      </c>
      <c r="Q1522" t="s">
        <v>275</v>
      </c>
      <c r="R1522" t="s">
        <v>114</v>
      </c>
      <c r="S1522" t="s">
        <v>380</v>
      </c>
    </row>
    <row r="1523" spans="1:19" x14ac:dyDescent="0.3">
      <c r="A1523" t="s">
        <v>1345</v>
      </c>
      <c r="B1523">
        <v>70</v>
      </c>
      <c r="C1523">
        <v>102</v>
      </c>
      <c r="D1523">
        <v>70832</v>
      </c>
      <c r="E1523" t="s">
        <v>408</v>
      </c>
      <c r="F1523" t="s">
        <v>1346</v>
      </c>
      <c r="G1523" t="s">
        <v>112</v>
      </c>
      <c r="H1523" t="s">
        <v>409</v>
      </c>
      <c r="I1523" t="s">
        <v>423</v>
      </c>
      <c r="J1523">
        <v>293</v>
      </c>
      <c r="K1523" t="s">
        <v>331</v>
      </c>
      <c r="L1523" t="s">
        <v>81</v>
      </c>
      <c r="M1523">
        <v>0</v>
      </c>
      <c r="N1523" t="s">
        <v>275</v>
      </c>
      <c r="O1523" t="s">
        <v>112</v>
      </c>
      <c r="P1523" t="s">
        <v>380</v>
      </c>
      <c r="Q1523" t="s">
        <v>275</v>
      </c>
      <c r="R1523" t="s">
        <v>114</v>
      </c>
      <c r="S1523" t="s">
        <v>380</v>
      </c>
    </row>
    <row r="1524" spans="1:19" x14ac:dyDescent="0.3">
      <c r="A1524" t="s">
        <v>1345</v>
      </c>
      <c r="B1524">
        <v>70</v>
      </c>
      <c r="C1524">
        <v>102</v>
      </c>
      <c r="D1524">
        <v>70832</v>
      </c>
      <c r="E1524" t="s">
        <v>408</v>
      </c>
      <c r="F1524" t="s">
        <v>1346</v>
      </c>
      <c r="G1524" t="s">
        <v>112</v>
      </c>
      <c r="H1524" t="s">
        <v>409</v>
      </c>
      <c r="I1524" t="s">
        <v>423</v>
      </c>
      <c r="J1524">
        <v>98</v>
      </c>
      <c r="K1524" t="s">
        <v>216</v>
      </c>
      <c r="L1524" t="s">
        <v>96</v>
      </c>
      <c r="M1524">
        <v>0</v>
      </c>
      <c r="N1524" t="s">
        <v>275</v>
      </c>
      <c r="O1524" t="s">
        <v>112</v>
      </c>
      <c r="P1524" t="s">
        <v>380</v>
      </c>
      <c r="Q1524" t="s">
        <v>275</v>
      </c>
      <c r="R1524" t="s">
        <v>114</v>
      </c>
      <c r="S1524" t="s">
        <v>380</v>
      </c>
    </row>
    <row r="1525" spans="1:19" x14ac:dyDescent="0.3">
      <c r="A1525" t="s">
        <v>1347</v>
      </c>
      <c r="B1525">
        <v>70</v>
      </c>
      <c r="C1525">
        <v>102</v>
      </c>
      <c r="D1525">
        <v>70845</v>
      </c>
      <c r="E1525" t="s">
        <v>408</v>
      </c>
      <c r="F1525" t="s">
        <v>1348</v>
      </c>
      <c r="G1525" t="s">
        <v>114</v>
      </c>
      <c r="H1525" t="s">
        <v>417</v>
      </c>
      <c r="I1525" t="s">
        <v>422</v>
      </c>
      <c r="J1525">
        <v>50</v>
      </c>
      <c r="K1525" t="s">
        <v>212</v>
      </c>
      <c r="L1525" t="s">
        <v>11</v>
      </c>
      <c r="M1525">
        <v>0.5</v>
      </c>
      <c r="N1525" t="s">
        <v>275</v>
      </c>
      <c r="O1525" t="s">
        <v>114</v>
      </c>
      <c r="P1525" t="s">
        <v>418</v>
      </c>
      <c r="Q1525" t="s">
        <v>275</v>
      </c>
      <c r="R1525" t="s">
        <v>112</v>
      </c>
      <c r="S1525" t="s">
        <v>418</v>
      </c>
    </row>
    <row r="1526" spans="1:19" x14ac:dyDescent="0.3">
      <c r="A1526" t="s">
        <v>1347</v>
      </c>
      <c r="B1526">
        <v>70</v>
      </c>
      <c r="C1526">
        <v>102</v>
      </c>
      <c r="D1526">
        <v>70845</v>
      </c>
      <c r="E1526" t="s">
        <v>408</v>
      </c>
      <c r="F1526" t="s">
        <v>1348</v>
      </c>
      <c r="G1526" t="s">
        <v>114</v>
      </c>
      <c r="H1526" t="s">
        <v>417</v>
      </c>
      <c r="I1526" t="s">
        <v>113</v>
      </c>
      <c r="J1526">
        <v>4</v>
      </c>
      <c r="K1526" t="s">
        <v>259</v>
      </c>
      <c r="L1526" t="s">
        <v>22</v>
      </c>
      <c r="M1526">
        <v>21.5</v>
      </c>
      <c r="N1526" t="s">
        <v>275</v>
      </c>
      <c r="O1526" t="s">
        <v>114</v>
      </c>
      <c r="P1526" t="s">
        <v>418</v>
      </c>
      <c r="Q1526" t="s">
        <v>275</v>
      </c>
      <c r="R1526" t="s">
        <v>112</v>
      </c>
      <c r="S1526" t="s">
        <v>418</v>
      </c>
    </row>
    <row r="1527" spans="1:19" x14ac:dyDescent="0.3">
      <c r="A1527" t="s">
        <v>1347</v>
      </c>
      <c r="B1527">
        <v>70</v>
      </c>
      <c r="C1527">
        <v>102</v>
      </c>
      <c r="D1527">
        <v>70845</v>
      </c>
      <c r="E1527" t="s">
        <v>408</v>
      </c>
      <c r="F1527" t="s">
        <v>1348</v>
      </c>
      <c r="G1527" t="s">
        <v>114</v>
      </c>
      <c r="H1527" t="s">
        <v>437</v>
      </c>
      <c r="I1527" t="s">
        <v>423</v>
      </c>
      <c r="J1527">
        <v>39</v>
      </c>
      <c r="K1527" t="s">
        <v>377</v>
      </c>
      <c r="L1527" t="s">
        <v>209</v>
      </c>
      <c r="M1527">
        <v>0</v>
      </c>
      <c r="N1527" t="s">
        <v>275</v>
      </c>
      <c r="O1527" t="s">
        <v>114</v>
      </c>
      <c r="P1527" t="s">
        <v>418</v>
      </c>
      <c r="Q1527" t="s">
        <v>275</v>
      </c>
      <c r="R1527" t="s">
        <v>112</v>
      </c>
      <c r="S1527" t="s">
        <v>418</v>
      </c>
    </row>
    <row r="1528" spans="1:19" x14ac:dyDescent="0.3">
      <c r="A1528" t="s">
        <v>1347</v>
      </c>
      <c r="B1528">
        <v>70</v>
      </c>
      <c r="C1528">
        <v>102</v>
      </c>
      <c r="D1528">
        <v>70845</v>
      </c>
      <c r="E1528" t="s">
        <v>408</v>
      </c>
      <c r="F1528" t="s">
        <v>1348</v>
      </c>
      <c r="G1528" t="s">
        <v>114</v>
      </c>
      <c r="H1528" t="s">
        <v>417</v>
      </c>
      <c r="I1528" t="s">
        <v>423</v>
      </c>
      <c r="J1528">
        <v>287</v>
      </c>
      <c r="K1528" t="s">
        <v>246</v>
      </c>
      <c r="L1528" t="s">
        <v>247</v>
      </c>
      <c r="M1528">
        <v>0</v>
      </c>
      <c r="N1528" t="s">
        <v>275</v>
      </c>
      <c r="O1528" t="s">
        <v>114</v>
      </c>
      <c r="P1528" t="s">
        <v>418</v>
      </c>
      <c r="Q1528" t="s">
        <v>275</v>
      </c>
      <c r="R1528" t="s">
        <v>112</v>
      </c>
      <c r="S1528" t="s">
        <v>418</v>
      </c>
    </row>
    <row r="1529" spans="1:19" x14ac:dyDescent="0.3">
      <c r="A1529" t="s">
        <v>1347</v>
      </c>
      <c r="B1529">
        <v>70</v>
      </c>
      <c r="C1529">
        <v>102</v>
      </c>
      <c r="D1529">
        <v>70845</v>
      </c>
      <c r="E1529" t="s">
        <v>408</v>
      </c>
      <c r="F1529" t="s">
        <v>1348</v>
      </c>
      <c r="G1529" t="s">
        <v>114</v>
      </c>
      <c r="H1529" t="s">
        <v>417</v>
      </c>
      <c r="I1529" t="s">
        <v>423</v>
      </c>
      <c r="J1529">
        <v>288</v>
      </c>
      <c r="K1529" t="s">
        <v>248</v>
      </c>
      <c r="L1529" t="s">
        <v>249</v>
      </c>
      <c r="M1529">
        <v>0</v>
      </c>
      <c r="N1529" t="s">
        <v>275</v>
      </c>
      <c r="O1529" t="s">
        <v>114</v>
      </c>
      <c r="P1529" t="s">
        <v>418</v>
      </c>
      <c r="Q1529" t="s">
        <v>275</v>
      </c>
      <c r="R1529" t="s">
        <v>112</v>
      </c>
      <c r="S1529" t="s">
        <v>418</v>
      </c>
    </row>
    <row r="1530" spans="1:19" x14ac:dyDescent="0.3">
      <c r="A1530" t="s">
        <v>1347</v>
      </c>
      <c r="B1530">
        <v>70</v>
      </c>
      <c r="C1530">
        <v>102</v>
      </c>
      <c r="D1530">
        <v>70845</v>
      </c>
      <c r="E1530" t="s">
        <v>408</v>
      </c>
      <c r="F1530" t="s">
        <v>1348</v>
      </c>
      <c r="G1530" t="s">
        <v>114</v>
      </c>
      <c r="H1530" t="s">
        <v>417</v>
      </c>
      <c r="I1530" t="s">
        <v>423</v>
      </c>
      <c r="J1530">
        <v>98</v>
      </c>
      <c r="K1530" t="s">
        <v>216</v>
      </c>
      <c r="L1530" t="s">
        <v>96</v>
      </c>
      <c r="M1530">
        <v>0</v>
      </c>
      <c r="N1530" t="s">
        <v>275</v>
      </c>
      <c r="O1530" t="s">
        <v>114</v>
      </c>
      <c r="P1530" t="s">
        <v>418</v>
      </c>
      <c r="Q1530" t="s">
        <v>275</v>
      </c>
      <c r="R1530" t="s">
        <v>112</v>
      </c>
      <c r="S1530" t="s">
        <v>418</v>
      </c>
    </row>
    <row r="1531" spans="1:19" x14ac:dyDescent="0.3">
      <c r="A1531" t="s">
        <v>627</v>
      </c>
      <c r="B1531">
        <v>70</v>
      </c>
      <c r="C1531">
        <v>102</v>
      </c>
      <c r="D1531">
        <v>70846</v>
      </c>
      <c r="E1531" t="s">
        <v>408</v>
      </c>
      <c r="F1531" t="s">
        <v>1349</v>
      </c>
      <c r="G1531" t="s">
        <v>114</v>
      </c>
      <c r="H1531" t="s">
        <v>417</v>
      </c>
      <c r="I1531" t="s">
        <v>422</v>
      </c>
      <c r="J1531">
        <v>2</v>
      </c>
      <c r="K1531" t="s">
        <v>217</v>
      </c>
      <c r="L1531" t="s">
        <v>8</v>
      </c>
      <c r="M1531">
        <v>25</v>
      </c>
      <c r="N1531" t="s">
        <v>275</v>
      </c>
      <c r="O1531" t="s">
        <v>114</v>
      </c>
      <c r="P1531" t="s">
        <v>418</v>
      </c>
      <c r="Q1531" t="s">
        <v>275</v>
      </c>
      <c r="R1531" t="s">
        <v>112</v>
      </c>
      <c r="S1531" t="s">
        <v>418</v>
      </c>
    </row>
    <row r="1532" spans="1:19" x14ac:dyDescent="0.3">
      <c r="A1532" t="s">
        <v>627</v>
      </c>
      <c r="B1532">
        <v>70</v>
      </c>
      <c r="C1532">
        <v>102</v>
      </c>
      <c r="D1532">
        <v>70846</v>
      </c>
      <c r="E1532" t="s">
        <v>408</v>
      </c>
      <c r="F1532" t="s">
        <v>1349</v>
      </c>
      <c r="G1532" t="s">
        <v>114</v>
      </c>
      <c r="H1532" t="s">
        <v>417</v>
      </c>
      <c r="I1532" t="s">
        <v>422</v>
      </c>
      <c r="J1532">
        <v>50</v>
      </c>
      <c r="K1532" t="s">
        <v>212</v>
      </c>
      <c r="L1532" t="s">
        <v>11</v>
      </c>
      <c r="M1532">
        <v>0.25</v>
      </c>
      <c r="N1532" t="s">
        <v>275</v>
      </c>
      <c r="O1532" t="s">
        <v>114</v>
      </c>
      <c r="P1532" t="s">
        <v>418</v>
      </c>
      <c r="Q1532" t="s">
        <v>275</v>
      </c>
      <c r="R1532" t="s">
        <v>112</v>
      </c>
      <c r="S1532" t="s">
        <v>418</v>
      </c>
    </row>
    <row r="1533" spans="1:19" x14ac:dyDescent="0.3">
      <c r="A1533" t="s">
        <v>627</v>
      </c>
      <c r="B1533">
        <v>70</v>
      </c>
      <c r="C1533">
        <v>102</v>
      </c>
      <c r="D1533">
        <v>70846</v>
      </c>
      <c r="E1533" t="s">
        <v>408</v>
      </c>
      <c r="F1533" t="s">
        <v>1349</v>
      </c>
      <c r="G1533" t="s">
        <v>114</v>
      </c>
      <c r="H1533" t="s">
        <v>417</v>
      </c>
      <c r="I1533" t="s">
        <v>113</v>
      </c>
      <c r="J1533">
        <v>4</v>
      </c>
      <c r="K1533" t="s">
        <v>259</v>
      </c>
      <c r="L1533" t="s">
        <v>22</v>
      </c>
      <c r="M1533">
        <v>61</v>
      </c>
      <c r="N1533" t="s">
        <v>275</v>
      </c>
      <c r="O1533" t="s">
        <v>114</v>
      </c>
      <c r="P1533" t="s">
        <v>418</v>
      </c>
      <c r="Q1533" t="s">
        <v>275</v>
      </c>
      <c r="R1533" t="s">
        <v>112</v>
      </c>
      <c r="S1533" t="s">
        <v>418</v>
      </c>
    </row>
    <row r="1534" spans="1:19" x14ac:dyDescent="0.3">
      <c r="A1534" t="s">
        <v>627</v>
      </c>
      <c r="B1534">
        <v>70</v>
      </c>
      <c r="C1534">
        <v>102</v>
      </c>
      <c r="D1534">
        <v>70846</v>
      </c>
      <c r="E1534" t="s">
        <v>408</v>
      </c>
      <c r="F1534" t="s">
        <v>1349</v>
      </c>
      <c r="G1534" t="s">
        <v>114</v>
      </c>
      <c r="H1534" t="s">
        <v>417</v>
      </c>
      <c r="I1534" t="s">
        <v>423</v>
      </c>
      <c r="J1534">
        <v>292</v>
      </c>
      <c r="K1534" t="s">
        <v>361</v>
      </c>
      <c r="L1534" t="s">
        <v>362</v>
      </c>
      <c r="M1534">
        <v>0</v>
      </c>
      <c r="N1534" t="s">
        <v>275</v>
      </c>
      <c r="O1534" t="s">
        <v>114</v>
      </c>
      <c r="P1534" t="s">
        <v>418</v>
      </c>
      <c r="Q1534" t="s">
        <v>275</v>
      </c>
      <c r="R1534" t="s">
        <v>112</v>
      </c>
      <c r="S1534" t="s">
        <v>418</v>
      </c>
    </row>
    <row r="1535" spans="1:19" x14ac:dyDescent="0.3">
      <c r="A1535" t="s">
        <v>627</v>
      </c>
      <c r="B1535">
        <v>70</v>
      </c>
      <c r="C1535">
        <v>102</v>
      </c>
      <c r="D1535">
        <v>70846</v>
      </c>
      <c r="E1535" t="s">
        <v>408</v>
      </c>
      <c r="F1535" t="s">
        <v>1349</v>
      </c>
      <c r="G1535" t="s">
        <v>114</v>
      </c>
      <c r="H1535" t="s">
        <v>417</v>
      </c>
      <c r="I1535" t="s">
        <v>423</v>
      </c>
      <c r="J1535">
        <v>292</v>
      </c>
      <c r="K1535" t="s">
        <v>307</v>
      </c>
      <c r="L1535" t="s">
        <v>308</v>
      </c>
      <c r="M1535">
        <v>0</v>
      </c>
      <c r="N1535" t="s">
        <v>275</v>
      </c>
      <c r="O1535" t="s">
        <v>114</v>
      </c>
      <c r="P1535" t="s">
        <v>418</v>
      </c>
      <c r="Q1535" t="s">
        <v>275</v>
      </c>
      <c r="R1535" t="s">
        <v>112</v>
      </c>
      <c r="S1535" t="s">
        <v>418</v>
      </c>
    </row>
    <row r="1536" spans="1:19" x14ac:dyDescent="0.3">
      <c r="A1536" t="s">
        <v>627</v>
      </c>
      <c r="B1536">
        <v>70</v>
      </c>
      <c r="C1536">
        <v>102</v>
      </c>
      <c r="D1536">
        <v>70846</v>
      </c>
      <c r="E1536" t="s">
        <v>408</v>
      </c>
      <c r="F1536" t="s">
        <v>1349</v>
      </c>
      <c r="G1536" t="s">
        <v>114</v>
      </c>
      <c r="H1536" t="s">
        <v>421</v>
      </c>
      <c r="I1536" t="s">
        <v>315</v>
      </c>
      <c r="J1536">
        <v>32</v>
      </c>
      <c r="K1536" t="s">
        <v>554</v>
      </c>
      <c r="L1536" t="s">
        <v>555</v>
      </c>
      <c r="M1536">
        <v>1</v>
      </c>
      <c r="N1536" t="s">
        <v>275</v>
      </c>
      <c r="O1536" t="s">
        <v>114</v>
      </c>
      <c r="P1536" t="s">
        <v>418</v>
      </c>
      <c r="Q1536" t="s">
        <v>275</v>
      </c>
      <c r="R1536" t="s">
        <v>112</v>
      </c>
      <c r="S1536" t="s">
        <v>418</v>
      </c>
    </row>
    <row r="1537" spans="1:19" x14ac:dyDescent="0.3">
      <c r="A1537" t="s">
        <v>627</v>
      </c>
      <c r="B1537">
        <v>70</v>
      </c>
      <c r="C1537">
        <v>102</v>
      </c>
      <c r="D1537">
        <v>70846</v>
      </c>
      <c r="E1537" t="s">
        <v>408</v>
      </c>
      <c r="F1537" t="s">
        <v>1349</v>
      </c>
      <c r="G1537" t="s">
        <v>114</v>
      </c>
      <c r="H1537" t="s">
        <v>417</v>
      </c>
      <c r="I1537" t="s">
        <v>423</v>
      </c>
      <c r="J1537">
        <v>293</v>
      </c>
      <c r="K1537" t="s">
        <v>342</v>
      </c>
      <c r="L1537" t="s">
        <v>75</v>
      </c>
      <c r="M1537">
        <v>0</v>
      </c>
      <c r="N1537" t="s">
        <v>275</v>
      </c>
      <c r="O1537" t="s">
        <v>114</v>
      </c>
      <c r="P1537" t="s">
        <v>418</v>
      </c>
      <c r="Q1537" t="s">
        <v>275</v>
      </c>
      <c r="R1537" t="s">
        <v>112</v>
      </c>
      <c r="S1537" t="s">
        <v>418</v>
      </c>
    </row>
    <row r="1538" spans="1:19" x14ac:dyDescent="0.3">
      <c r="A1538" t="s">
        <v>627</v>
      </c>
      <c r="B1538">
        <v>70</v>
      </c>
      <c r="C1538">
        <v>102</v>
      </c>
      <c r="D1538">
        <v>70846</v>
      </c>
      <c r="E1538" t="s">
        <v>408</v>
      </c>
      <c r="F1538" t="s">
        <v>1349</v>
      </c>
      <c r="G1538" t="s">
        <v>114</v>
      </c>
      <c r="H1538" t="s">
        <v>417</v>
      </c>
      <c r="I1538" t="s">
        <v>423</v>
      </c>
      <c r="J1538">
        <v>293</v>
      </c>
      <c r="K1538" t="s">
        <v>343</v>
      </c>
      <c r="L1538" t="s">
        <v>77</v>
      </c>
      <c r="M1538">
        <v>0</v>
      </c>
      <c r="N1538" t="s">
        <v>275</v>
      </c>
      <c r="O1538" t="s">
        <v>114</v>
      </c>
      <c r="P1538" t="s">
        <v>418</v>
      </c>
      <c r="Q1538" t="s">
        <v>275</v>
      </c>
      <c r="R1538" t="s">
        <v>112</v>
      </c>
      <c r="S1538" t="s">
        <v>418</v>
      </c>
    </row>
    <row r="1539" spans="1:19" x14ac:dyDescent="0.3">
      <c r="A1539" t="s">
        <v>627</v>
      </c>
      <c r="B1539">
        <v>70</v>
      </c>
      <c r="C1539">
        <v>102</v>
      </c>
      <c r="D1539">
        <v>70846</v>
      </c>
      <c r="E1539" t="s">
        <v>408</v>
      </c>
      <c r="F1539" t="s">
        <v>1349</v>
      </c>
      <c r="G1539" t="s">
        <v>114</v>
      </c>
      <c r="H1539" t="s">
        <v>417</v>
      </c>
      <c r="I1539" t="s">
        <v>423</v>
      </c>
      <c r="J1539">
        <v>293</v>
      </c>
      <c r="K1539" t="s">
        <v>227</v>
      </c>
      <c r="L1539" t="s">
        <v>80</v>
      </c>
      <c r="M1539">
        <v>0</v>
      </c>
      <c r="N1539" t="s">
        <v>275</v>
      </c>
      <c r="O1539" t="s">
        <v>114</v>
      </c>
      <c r="P1539" t="s">
        <v>418</v>
      </c>
      <c r="Q1539" t="s">
        <v>275</v>
      </c>
      <c r="R1539" t="s">
        <v>112</v>
      </c>
      <c r="S1539" t="s">
        <v>418</v>
      </c>
    </row>
    <row r="1540" spans="1:19" x14ac:dyDescent="0.3">
      <c r="A1540" t="s">
        <v>627</v>
      </c>
      <c r="B1540">
        <v>70</v>
      </c>
      <c r="C1540">
        <v>102</v>
      </c>
      <c r="D1540">
        <v>70846</v>
      </c>
      <c r="E1540" t="s">
        <v>408</v>
      </c>
      <c r="F1540" t="s">
        <v>1349</v>
      </c>
      <c r="G1540" t="s">
        <v>114</v>
      </c>
      <c r="H1540" t="s">
        <v>417</v>
      </c>
      <c r="I1540" t="s">
        <v>423</v>
      </c>
      <c r="J1540">
        <v>98</v>
      </c>
      <c r="K1540" t="s">
        <v>216</v>
      </c>
      <c r="L1540" t="s">
        <v>96</v>
      </c>
      <c r="M1540">
        <v>0</v>
      </c>
      <c r="N1540" t="s">
        <v>275</v>
      </c>
      <c r="O1540" t="s">
        <v>114</v>
      </c>
      <c r="P1540" t="s">
        <v>418</v>
      </c>
      <c r="Q1540" t="s">
        <v>275</v>
      </c>
      <c r="R1540" t="s">
        <v>112</v>
      </c>
      <c r="S1540" t="s">
        <v>418</v>
      </c>
    </row>
    <row r="1541" spans="1:19" x14ac:dyDescent="0.3">
      <c r="A1541" t="s">
        <v>1350</v>
      </c>
      <c r="B1541">
        <v>70</v>
      </c>
      <c r="C1541">
        <v>102</v>
      </c>
      <c r="D1541">
        <v>70876</v>
      </c>
      <c r="E1541" t="s">
        <v>408</v>
      </c>
      <c r="F1541" t="s">
        <v>1351</v>
      </c>
      <c r="G1541" t="s">
        <v>114</v>
      </c>
      <c r="H1541" t="s">
        <v>432</v>
      </c>
      <c r="I1541" t="s">
        <v>423</v>
      </c>
      <c r="J1541">
        <v>50</v>
      </c>
      <c r="K1541" t="s">
        <v>237</v>
      </c>
      <c r="L1541" t="s">
        <v>13</v>
      </c>
      <c r="M1541">
        <v>0</v>
      </c>
      <c r="N1541" t="s">
        <v>275</v>
      </c>
      <c r="O1541" t="s">
        <v>114</v>
      </c>
      <c r="P1541" t="s">
        <v>315</v>
      </c>
      <c r="Q1541" t="s">
        <v>275</v>
      </c>
      <c r="R1541" t="s">
        <v>113</v>
      </c>
      <c r="S1541" t="s">
        <v>315</v>
      </c>
    </row>
    <row r="1542" spans="1:19" x14ac:dyDescent="0.3">
      <c r="A1542" t="s">
        <v>1350</v>
      </c>
      <c r="B1542">
        <v>70</v>
      </c>
      <c r="C1542">
        <v>102</v>
      </c>
      <c r="D1542">
        <v>70876</v>
      </c>
      <c r="E1542" t="s">
        <v>408</v>
      </c>
      <c r="F1542" t="s">
        <v>1351</v>
      </c>
      <c r="G1542" t="s">
        <v>114</v>
      </c>
      <c r="H1542" t="s">
        <v>432</v>
      </c>
      <c r="I1542" t="s">
        <v>422</v>
      </c>
      <c r="J1542">
        <v>46</v>
      </c>
      <c r="K1542" t="s">
        <v>712</v>
      </c>
      <c r="L1542" t="s">
        <v>713</v>
      </c>
      <c r="M1542">
        <v>0</v>
      </c>
      <c r="N1542" t="s">
        <v>275</v>
      </c>
      <c r="O1542" t="s">
        <v>114</v>
      </c>
      <c r="P1542" t="s">
        <v>315</v>
      </c>
      <c r="Q1542" t="s">
        <v>275</v>
      </c>
      <c r="R1542" t="s">
        <v>113</v>
      </c>
      <c r="S1542" t="s">
        <v>315</v>
      </c>
    </row>
    <row r="1543" spans="1:19" x14ac:dyDescent="0.3">
      <c r="A1543" t="s">
        <v>1350</v>
      </c>
      <c r="B1543">
        <v>70</v>
      </c>
      <c r="C1543">
        <v>102</v>
      </c>
      <c r="D1543">
        <v>70876</v>
      </c>
      <c r="E1543" t="s">
        <v>408</v>
      </c>
      <c r="F1543" t="s">
        <v>1351</v>
      </c>
      <c r="G1543" t="s">
        <v>114</v>
      </c>
      <c r="H1543" t="s">
        <v>432</v>
      </c>
      <c r="I1543" t="s">
        <v>315</v>
      </c>
      <c r="J1543">
        <v>32</v>
      </c>
      <c r="K1543" t="s">
        <v>281</v>
      </c>
      <c r="L1543" t="s">
        <v>39</v>
      </c>
      <c r="M1543">
        <v>0.25</v>
      </c>
      <c r="N1543" t="s">
        <v>275</v>
      </c>
      <c r="O1543" t="s">
        <v>114</v>
      </c>
      <c r="P1543" t="s">
        <v>315</v>
      </c>
      <c r="Q1543" t="s">
        <v>275</v>
      </c>
      <c r="R1543" t="s">
        <v>113</v>
      </c>
      <c r="S1543" t="s">
        <v>315</v>
      </c>
    </row>
    <row r="1544" spans="1:19" x14ac:dyDescent="0.3">
      <c r="A1544" t="s">
        <v>1350</v>
      </c>
      <c r="B1544">
        <v>70</v>
      </c>
      <c r="C1544">
        <v>102</v>
      </c>
      <c r="D1544">
        <v>70876</v>
      </c>
      <c r="E1544" t="s">
        <v>408</v>
      </c>
      <c r="F1544" t="s">
        <v>1351</v>
      </c>
      <c r="G1544" t="s">
        <v>114</v>
      </c>
      <c r="H1544" t="s">
        <v>432</v>
      </c>
      <c r="I1544" t="s">
        <v>315</v>
      </c>
      <c r="J1544">
        <v>33</v>
      </c>
      <c r="K1544" t="s">
        <v>290</v>
      </c>
      <c r="L1544" t="s">
        <v>46</v>
      </c>
      <c r="M1544">
        <v>0.25</v>
      </c>
      <c r="N1544" t="s">
        <v>275</v>
      </c>
      <c r="O1544" t="s">
        <v>114</v>
      </c>
      <c r="P1544" t="s">
        <v>315</v>
      </c>
      <c r="Q1544" t="s">
        <v>275</v>
      </c>
      <c r="R1544" t="s">
        <v>113</v>
      </c>
      <c r="S1544" t="s">
        <v>315</v>
      </c>
    </row>
    <row r="1545" spans="1:19" x14ac:dyDescent="0.3">
      <c r="A1545" t="s">
        <v>1350</v>
      </c>
      <c r="B1545">
        <v>70</v>
      </c>
      <c r="C1545">
        <v>102</v>
      </c>
      <c r="D1545">
        <v>70876</v>
      </c>
      <c r="E1545" t="s">
        <v>408</v>
      </c>
      <c r="F1545" t="s">
        <v>1351</v>
      </c>
      <c r="G1545" t="s">
        <v>114</v>
      </c>
      <c r="H1545" t="s">
        <v>432</v>
      </c>
      <c r="I1545" t="s">
        <v>423</v>
      </c>
      <c r="J1545">
        <v>98</v>
      </c>
      <c r="K1545" t="s">
        <v>216</v>
      </c>
      <c r="L1545" t="s">
        <v>96</v>
      </c>
      <c r="M1545">
        <v>0</v>
      </c>
      <c r="N1545" t="s">
        <v>275</v>
      </c>
      <c r="O1545" t="s">
        <v>114</v>
      </c>
      <c r="P1545" t="s">
        <v>315</v>
      </c>
      <c r="Q1545" t="s">
        <v>275</v>
      </c>
      <c r="R1545" t="s">
        <v>113</v>
      </c>
      <c r="S1545" t="s">
        <v>315</v>
      </c>
    </row>
    <row r="1546" spans="1:19" x14ac:dyDescent="0.3">
      <c r="A1546" t="s">
        <v>752</v>
      </c>
      <c r="B1546">
        <v>70</v>
      </c>
      <c r="C1546">
        <v>102</v>
      </c>
      <c r="D1546">
        <v>70883</v>
      </c>
      <c r="E1546" t="s">
        <v>408</v>
      </c>
      <c r="F1546" t="s">
        <v>1352</v>
      </c>
      <c r="G1546" t="s">
        <v>114</v>
      </c>
      <c r="H1546" t="s">
        <v>417</v>
      </c>
      <c r="I1546" t="s">
        <v>315</v>
      </c>
      <c r="J1546">
        <v>32</v>
      </c>
      <c r="K1546" t="s">
        <v>566</v>
      </c>
      <c r="L1546" t="s">
        <v>567</v>
      </c>
      <c r="M1546">
        <v>2</v>
      </c>
      <c r="N1546" t="s">
        <v>275</v>
      </c>
      <c r="O1546" t="s">
        <v>114</v>
      </c>
      <c r="P1546" t="s">
        <v>418</v>
      </c>
      <c r="Q1546" t="s">
        <v>275</v>
      </c>
      <c r="R1546" t="s">
        <v>113</v>
      </c>
      <c r="S1546" t="s">
        <v>418</v>
      </c>
    </row>
    <row r="1547" spans="1:19" x14ac:dyDescent="0.3">
      <c r="A1547" t="s">
        <v>752</v>
      </c>
      <c r="B1547">
        <v>70</v>
      </c>
      <c r="C1547">
        <v>102</v>
      </c>
      <c r="D1547">
        <v>70883</v>
      </c>
      <c r="E1547" t="s">
        <v>408</v>
      </c>
      <c r="F1547" t="s">
        <v>1352</v>
      </c>
      <c r="G1547" t="s">
        <v>114</v>
      </c>
      <c r="H1547" t="s">
        <v>417</v>
      </c>
      <c r="I1547" t="s">
        <v>424</v>
      </c>
      <c r="J1547">
        <v>39</v>
      </c>
      <c r="K1547" t="s">
        <v>243</v>
      </c>
      <c r="L1547" t="s">
        <v>147</v>
      </c>
      <c r="M1547">
        <v>0</v>
      </c>
      <c r="N1547" t="s">
        <v>275</v>
      </c>
      <c r="O1547" t="s">
        <v>114</v>
      </c>
      <c r="P1547" t="s">
        <v>418</v>
      </c>
      <c r="Q1547" t="s">
        <v>275</v>
      </c>
      <c r="R1547" t="s">
        <v>113</v>
      </c>
      <c r="S1547" t="s">
        <v>418</v>
      </c>
    </row>
    <row r="1548" spans="1:19" x14ac:dyDescent="0.3">
      <c r="A1548" t="s">
        <v>752</v>
      </c>
      <c r="B1548">
        <v>70</v>
      </c>
      <c r="C1548">
        <v>102</v>
      </c>
      <c r="D1548">
        <v>70883</v>
      </c>
      <c r="E1548" t="s">
        <v>408</v>
      </c>
      <c r="F1548" t="s">
        <v>1352</v>
      </c>
      <c r="G1548" t="s">
        <v>114</v>
      </c>
      <c r="H1548" t="s">
        <v>417</v>
      </c>
      <c r="I1548" t="s">
        <v>315</v>
      </c>
      <c r="J1548">
        <v>33</v>
      </c>
      <c r="K1548" t="s">
        <v>763</v>
      </c>
      <c r="L1548" t="s">
        <v>764</v>
      </c>
      <c r="M1548">
        <v>0.5</v>
      </c>
      <c r="N1548" t="s">
        <v>275</v>
      </c>
      <c r="O1548" t="s">
        <v>114</v>
      </c>
      <c r="P1548" t="s">
        <v>418</v>
      </c>
      <c r="Q1548" t="s">
        <v>275</v>
      </c>
      <c r="R1548" t="s">
        <v>113</v>
      </c>
      <c r="S1548" t="s">
        <v>418</v>
      </c>
    </row>
    <row r="1549" spans="1:19" x14ac:dyDescent="0.3">
      <c r="A1549" t="s">
        <v>752</v>
      </c>
      <c r="B1549">
        <v>70</v>
      </c>
      <c r="C1549">
        <v>102</v>
      </c>
      <c r="D1549">
        <v>70883</v>
      </c>
      <c r="E1549" t="s">
        <v>408</v>
      </c>
      <c r="F1549" t="s">
        <v>1352</v>
      </c>
      <c r="G1549" t="s">
        <v>114</v>
      </c>
      <c r="H1549" t="s">
        <v>417</v>
      </c>
      <c r="I1549" t="s">
        <v>315</v>
      </c>
      <c r="J1549">
        <v>35</v>
      </c>
      <c r="K1549" t="s">
        <v>695</v>
      </c>
      <c r="L1549" t="s">
        <v>696</v>
      </c>
      <c r="M1549">
        <v>0.5</v>
      </c>
      <c r="N1549" t="s">
        <v>275</v>
      </c>
      <c r="O1549" t="s">
        <v>114</v>
      </c>
      <c r="P1549" t="s">
        <v>418</v>
      </c>
      <c r="Q1549" t="s">
        <v>275</v>
      </c>
      <c r="R1549" t="s">
        <v>113</v>
      </c>
      <c r="S1549" t="s">
        <v>418</v>
      </c>
    </row>
    <row r="1550" spans="1:19" x14ac:dyDescent="0.3">
      <c r="A1550" t="s">
        <v>752</v>
      </c>
      <c r="B1550">
        <v>70</v>
      </c>
      <c r="C1550">
        <v>102</v>
      </c>
      <c r="D1550">
        <v>70883</v>
      </c>
      <c r="E1550" t="s">
        <v>408</v>
      </c>
      <c r="F1550" t="s">
        <v>1352</v>
      </c>
      <c r="G1550" t="s">
        <v>114</v>
      </c>
      <c r="H1550" t="s">
        <v>417</v>
      </c>
      <c r="I1550" t="s">
        <v>424</v>
      </c>
      <c r="J1550">
        <v>39</v>
      </c>
      <c r="K1550" t="s">
        <v>220</v>
      </c>
      <c r="L1550" t="s">
        <v>148</v>
      </c>
      <c r="M1550">
        <v>0</v>
      </c>
      <c r="N1550" t="s">
        <v>275</v>
      </c>
      <c r="O1550" t="s">
        <v>114</v>
      </c>
      <c r="P1550" t="s">
        <v>418</v>
      </c>
      <c r="Q1550" t="s">
        <v>275</v>
      </c>
      <c r="R1550" t="s">
        <v>113</v>
      </c>
      <c r="S1550" t="s">
        <v>418</v>
      </c>
    </row>
    <row r="1551" spans="1:19" x14ac:dyDescent="0.3">
      <c r="A1551" t="s">
        <v>1014</v>
      </c>
      <c r="B1551">
        <v>70</v>
      </c>
      <c r="C1551">
        <v>102</v>
      </c>
      <c r="D1551">
        <v>70894</v>
      </c>
      <c r="E1551" t="s">
        <v>408</v>
      </c>
      <c r="F1551" t="s">
        <v>1015</v>
      </c>
      <c r="G1551" t="s">
        <v>115</v>
      </c>
      <c r="H1551" t="s">
        <v>420</v>
      </c>
      <c r="I1551" t="s">
        <v>423</v>
      </c>
      <c r="J1551">
        <v>50</v>
      </c>
      <c r="K1551" t="s">
        <v>237</v>
      </c>
      <c r="L1551" t="s">
        <v>13</v>
      </c>
      <c r="M1551">
        <v>0.5</v>
      </c>
      <c r="N1551" t="s">
        <v>275</v>
      </c>
      <c r="O1551" t="s">
        <v>115</v>
      </c>
      <c r="P1551" t="s">
        <v>380</v>
      </c>
      <c r="Q1551" t="s">
        <v>275</v>
      </c>
      <c r="R1551" t="s">
        <v>115</v>
      </c>
      <c r="S1551" t="s">
        <v>380</v>
      </c>
    </row>
    <row r="1552" spans="1:19" x14ac:dyDescent="0.3">
      <c r="A1552" t="s">
        <v>1014</v>
      </c>
      <c r="B1552">
        <v>70</v>
      </c>
      <c r="C1552">
        <v>102</v>
      </c>
      <c r="D1552">
        <v>70894</v>
      </c>
      <c r="E1552" t="s">
        <v>408</v>
      </c>
      <c r="F1552" t="s">
        <v>1015</v>
      </c>
      <c r="G1552" t="s">
        <v>115</v>
      </c>
      <c r="H1552" t="s">
        <v>420</v>
      </c>
      <c r="I1552" t="s">
        <v>422</v>
      </c>
      <c r="J1552">
        <v>46</v>
      </c>
      <c r="K1552" t="s">
        <v>241</v>
      </c>
      <c r="L1552" t="s">
        <v>32</v>
      </c>
      <c r="M1552">
        <v>0</v>
      </c>
      <c r="N1552" t="s">
        <v>275</v>
      </c>
      <c r="O1552" t="s">
        <v>115</v>
      </c>
      <c r="P1552" t="s">
        <v>380</v>
      </c>
      <c r="Q1552" t="s">
        <v>275</v>
      </c>
      <c r="R1552" t="s">
        <v>115</v>
      </c>
      <c r="S1552" t="s">
        <v>380</v>
      </c>
    </row>
    <row r="1553" spans="1:19" x14ac:dyDescent="0.3">
      <c r="A1553" t="s">
        <v>1014</v>
      </c>
      <c r="B1553">
        <v>70</v>
      </c>
      <c r="C1553">
        <v>102</v>
      </c>
      <c r="D1553">
        <v>70894</v>
      </c>
      <c r="E1553" t="s">
        <v>408</v>
      </c>
      <c r="F1553" t="s">
        <v>1015</v>
      </c>
      <c r="G1553" t="s">
        <v>115</v>
      </c>
      <c r="H1553" t="s">
        <v>420</v>
      </c>
      <c r="I1553" t="s">
        <v>315</v>
      </c>
      <c r="J1553">
        <v>31</v>
      </c>
      <c r="K1553" t="s">
        <v>589</v>
      </c>
      <c r="L1553" t="s">
        <v>590</v>
      </c>
      <c r="M1553">
        <v>1</v>
      </c>
      <c r="N1553" t="s">
        <v>275</v>
      </c>
      <c r="O1553" t="s">
        <v>115</v>
      </c>
      <c r="P1553" t="s">
        <v>380</v>
      </c>
      <c r="Q1553" t="s">
        <v>275</v>
      </c>
      <c r="R1553" t="s">
        <v>115</v>
      </c>
      <c r="S1553" t="s">
        <v>380</v>
      </c>
    </row>
    <row r="1554" spans="1:19" x14ac:dyDescent="0.3">
      <c r="A1554" t="s">
        <v>1014</v>
      </c>
      <c r="B1554">
        <v>70</v>
      </c>
      <c r="C1554">
        <v>102</v>
      </c>
      <c r="D1554">
        <v>70894</v>
      </c>
      <c r="E1554" t="s">
        <v>408</v>
      </c>
      <c r="F1554" t="s">
        <v>1015</v>
      </c>
      <c r="G1554" t="s">
        <v>115</v>
      </c>
      <c r="H1554" t="s">
        <v>420</v>
      </c>
      <c r="I1554" t="s">
        <v>315</v>
      </c>
      <c r="J1554">
        <v>32</v>
      </c>
      <c r="K1554" t="s">
        <v>554</v>
      </c>
      <c r="L1554" t="s">
        <v>555</v>
      </c>
      <c r="M1554">
        <v>2.5</v>
      </c>
      <c r="N1554" t="s">
        <v>275</v>
      </c>
      <c r="O1554" t="s">
        <v>115</v>
      </c>
      <c r="P1554" t="s">
        <v>380</v>
      </c>
      <c r="Q1554" t="s">
        <v>275</v>
      </c>
      <c r="R1554" t="s">
        <v>115</v>
      </c>
      <c r="S1554" t="s">
        <v>380</v>
      </c>
    </row>
    <row r="1555" spans="1:19" x14ac:dyDescent="0.3">
      <c r="A1555" t="s">
        <v>1014</v>
      </c>
      <c r="B1555">
        <v>70</v>
      </c>
      <c r="C1555">
        <v>102</v>
      </c>
      <c r="D1555">
        <v>70894</v>
      </c>
      <c r="E1555" t="s">
        <v>408</v>
      </c>
      <c r="F1555" t="s">
        <v>1015</v>
      </c>
      <c r="G1555" t="s">
        <v>115</v>
      </c>
      <c r="H1555" t="s">
        <v>409</v>
      </c>
      <c r="I1555" t="s">
        <v>424</v>
      </c>
      <c r="J1555">
        <v>39</v>
      </c>
      <c r="K1555" t="s">
        <v>243</v>
      </c>
      <c r="L1555" t="s">
        <v>147</v>
      </c>
      <c r="M1555">
        <v>0</v>
      </c>
      <c r="N1555" t="s">
        <v>275</v>
      </c>
      <c r="O1555" t="s">
        <v>115</v>
      </c>
      <c r="P1555" t="s">
        <v>380</v>
      </c>
      <c r="Q1555" t="s">
        <v>275</v>
      </c>
      <c r="R1555" t="s">
        <v>115</v>
      </c>
      <c r="S1555" t="s">
        <v>380</v>
      </c>
    </row>
    <row r="1556" spans="1:19" x14ac:dyDescent="0.3">
      <c r="A1556" t="s">
        <v>1014</v>
      </c>
      <c r="B1556">
        <v>70</v>
      </c>
      <c r="C1556">
        <v>102</v>
      </c>
      <c r="D1556">
        <v>70894</v>
      </c>
      <c r="E1556" t="s">
        <v>408</v>
      </c>
      <c r="F1556" t="s">
        <v>1015</v>
      </c>
      <c r="G1556" t="s">
        <v>115</v>
      </c>
      <c r="H1556" t="s">
        <v>420</v>
      </c>
      <c r="I1556" t="s">
        <v>315</v>
      </c>
      <c r="J1556">
        <v>33</v>
      </c>
      <c r="K1556" t="s">
        <v>556</v>
      </c>
      <c r="L1556" t="s">
        <v>557</v>
      </c>
      <c r="M1556">
        <v>1</v>
      </c>
      <c r="N1556" t="s">
        <v>275</v>
      </c>
      <c r="O1556" t="s">
        <v>115</v>
      </c>
      <c r="P1556" t="s">
        <v>380</v>
      </c>
      <c r="Q1556" t="s">
        <v>275</v>
      </c>
      <c r="R1556" t="s">
        <v>115</v>
      </c>
      <c r="S1556" t="s">
        <v>380</v>
      </c>
    </row>
    <row r="1557" spans="1:19" x14ac:dyDescent="0.3">
      <c r="A1557" t="s">
        <v>1014</v>
      </c>
      <c r="B1557">
        <v>70</v>
      </c>
      <c r="C1557">
        <v>102</v>
      </c>
      <c r="D1557">
        <v>70894</v>
      </c>
      <c r="E1557" t="s">
        <v>408</v>
      </c>
      <c r="F1557" t="s">
        <v>1015</v>
      </c>
      <c r="G1557" t="s">
        <v>115</v>
      </c>
      <c r="H1557" t="s">
        <v>409</v>
      </c>
      <c r="I1557" t="s">
        <v>422</v>
      </c>
      <c r="J1557">
        <v>98</v>
      </c>
      <c r="K1557" t="s">
        <v>215</v>
      </c>
      <c r="L1557" t="s">
        <v>95</v>
      </c>
      <c r="M1557">
        <v>0</v>
      </c>
      <c r="N1557" t="s">
        <v>275</v>
      </c>
      <c r="O1557" t="s">
        <v>115</v>
      </c>
      <c r="P1557" t="s">
        <v>380</v>
      </c>
      <c r="Q1557" t="s">
        <v>275</v>
      </c>
      <c r="R1557" t="s">
        <v>115</v>
      </c>
      <c r="S1557" t="s">
        <v>380</v>
      </c>
    </row>
    <row r="1558" spans="1:19" x14ac:dyDescent="0.3">
      <c r="A1558" t="s">
        <v>1014</v>
      </c>
      <c r="B1558">
        <v>70</v>
      </c>
      <c r="C1558">
        <v>102</v>
      </c>
      <c r="D1558">
        <v>70894</v>
      </c>
      <c r="E1558" t="s">
        <v>408</v>
      </c>
      <c r="F1558" t="s">
        <v>1015</v>
      </c>
      <c r="G1558" t="s">
        <v>115</v>
      </c>
      <c r="H1558" t="s">
        <v>409</v>
      </c>
      <c r="I1558" t="s">
        <v>423</v>
      </c>
      <c r="J1558">
        <v>98</v>
      </c>
      <c r="K1558" t="s">
        <v>216</v>
      </c>
      <c r="L1558" t="s">
        <v>96</v>
      </c>
      <c r="M1558">
        <v>0</v>
      </c>
      <c r="N1558" t="s">
        <v>275</v>
      </c>
      <c r="O1558" t="s">
        <v>115</v>
      </c>
      <c r="P1558" t="s">
        <v>380</v>
      </c>
      <c r="Q1558" t="s">
        <v>275</v>
      </c>
      <c r="R1558" t="s">
        <v>115</v>
      </c>
      <c r="S1558" t="s">
        <v>380</v>
      </c>
    </row>
    <row r="1559" spans="1:19" x14ac:dyDescent="0.3">
      <c r="A1559" t="s">
        <v>765</v>
      </c>
      <c r="B1559">
        <v>70</v>
      </c>
      <c r="C1559">
        <v>102</v>
      </c>
      <c r="D1559">
        <v>70897</v>
      </c>
      <c r="E1559" t="s">
        <v>414</v>
      </c>
      <c r="F1559" t="s">
        <v>1353</v>
      </c>
      <c r="G1559" t="s">
        <v>115</v>
      </c>
      <c r="H1559" t="s">
        <v>409</v>
      </c>
      <c r="I1559" t="s">
        <v>422</v>
      </c>
      <c r="J1559">
        <v>1</v>
      </c>
      <c r="K1559" t="s">
        <v>258</v>
      </c>
      <c r="L1559" t="s">
        <v>7</v>
      </c>
      <c r="M1559">
        <v>50</v>
      </c>
      <c r="N1559" t="s">
        <v>275</v>
      </c>
      <c r="O1559" t="s">
        <v>115</v>
      </c>
      <c r="P1559" t="s">
        <v>380</v>
      </c>
      <c r="Q1559" t="s">
        <v>275</v>
      </c>
      <c r="R1559" t="s">
        <v>115</v>
      </c>
      <c r="S1559" t="s">
        <v>380</v>
      </c>
    </row>
    <row r="1560" spans="1:19" x14ac:dyDescent="0.3">
      <c r="A1560" t="s">
        <v>765</v>
      </c>
      <c r="B1560">
        <v>70</v>
      </c>
      <c r="C1560">
        <v>102</v>
      </c>
      <c r="D1560">
        <v>70897</v>
      </c>
      <c r="E1560" t="s">
        <v>414</v>
      </c>
      <c r="F1560" t="s">
        <v>1353</v>
      </c>
      <c r="G1560" t="s">
        <v>115</v>
      </c>
      <c r="H1560" t="s">
        <v>409</v>
      </c>
      <c r="I1560" t="s">
        <v>422</v>
      </c>
      <c r="J1560">
        <v>50</v>
      </c>
      <c r="K1560" t="s">
        <v>212</v>
      </c>
      <c r="L1560" t="s">
        <v>11</v>
      </c>
      <c r="M1560">
        <v>1</v>
      </c>
      <c r="N1560" t="s">
        <v>275</v>
      </c>
      <c r="O1560" t="s">
        <v>115</v>
      </c>
      <c r="P1560" t="s">
        <v>380</v>
      </c>
      <c r="Q1560" t="s">
        <v>275</v>
      </c>
      <c r="R1560" t="s">
        <v>115</v>
      </c>
      <c r="S1560" t="s">
        <v>380</v>
      </c>
    </row>
    <row r="1561" spans="1:19" x14ac:dyDescent="0.3">
      <c r="A1561" t="s">
        <v>765</v>
      </c>
      <c r="B1561">
        <v>70</v>
      </c>
      <c r="C1561">
        <v>102</v>
      </c>
      <c r="D1561">
        <v>70897</v>
      </c>
      <c r="E1561" t="s">
        <v>414</v>
      </c>
      <c r="F1561" t="s">
        <v>1353</v>
      </c>
      <c r="G1561" t="s">
        <v>115</v>
      </c>
      <c r="H1561" t="s">
        <v>409</v>
      </c>
      <c r="I1561" t="s">
        <v>113</v>
      </c>
      <c r="J1561">
        <v>4</v>
      </c>
      <c r="K1561" t="s">
        <v>259</v>
      </c>
      <c r="L1561" t="s">
        <v>22</v>
      </c>
      <c r="M1561">
        <v>38</v>
      </c>
      <c r="N1561" t="s">
        <v>275</v>
      </c>
      <c r="O1561" t="s">
        <v>115</v>
      </c>
      <c r="P1561" t="s">
        <v>380</v>
      </c>
      <c r="Q1561" t="s">
        <v>275</v>
      </c>
      <c r="R1561" t="s">
        <v>115</v>
      </c>
      <c r="S1561" t="s">
        <v>380</v>
      </c>
    </row>
    <row r="1562" spans="1:19" x14ac:dyDescent="0.3">
      <c r="A1562" t="s">
        <v>765</v>
      </c>
      <c r="B1562">
        <v>70</v>
      </c>
      <c r="C1562">
        <v>102</v>
      </c>
      <c r="D1562">
        <v>70897</v>
      </c>
      <c r="E1562" t="s">
        <v>414</v>
      </c>
      <c r="F1562" t="s">
        <v>1353</v>
      </c>
      <c r="G1562" t="s">
        <v>115</v>
      </c>
      <c r="H1562" t="s">
        <v>409</v>
      </c>
      <c r="I1562" t="s">
        <v>113</v>
      </c>
      <c r="J1562">
        <v>4</v>
      </c>
      <c r="K1562" t="s">
        <v>213</v>
      </c>
      <c r="L1562" t="s">
        <v>24</v>
      </c>
      <c r="M1562">
        <v>38</v>
      </c>
      <c r="N1562" t="s">
        <v>275</v>
      </c>
      <c r="O1562" t="s">
        <v>115</v>
      </c>
      <c r="P1562" t="s">
        <v>380</v>
      </c>
      <c r="Q1562" t="s">
        <v>275</v>
      </c>
      <c r="R1562" t="s">
        <v>115</v>
      </c>
      <c r="S1562" t="s">
        <v>380</v>
      </c>
    </row>
    <row r="1563" spans="1:19" x14ac:dyDescent="0.3">
      <c r="A1563" t="s">
        <v>765</v>
      </c>
      <c r="B1563">
        <v>70</v>
      </c>
      <c r="C1563">
        <v>102</v>
      </c>
      <c r="D1563">
        <v>70897</v>
      </c>
      <c r="E1563" t="s">
        <v>414</v>
      </c>
      <c r="F1563" t="s">
        <v>1353</v>
      </c>
      <c r="G1563" t="s">
        <v>115</v>
      </c>
      <c r="H1563" t="s">
        <v>409</v>
      </c>
      <c r="I1563" t="s">
        <v>423</v>
      </c>
      <c r="J1563">
        <v>292</v>
      </c>
      <c r="K1563" t="s">
        <v>381</v>
      </c>
      <c r="L1563" t="s">
        <v>382</v>
      </c>
      <c r="M1563">
        <v>0</v>
      </c>
      <c r="N1563" t="s">
        <v>275</v>
      </c>
      <c r="O1563" t="s">
        <v>115</v>
      </c>
      <c r="P1563" t="s">
        <v>380</v>
      </c>
      <c r="Q1563" t="s">
        <v>275</v>
      </c>
      <c r="R1563" t="s">
        <v>115</v>
      </c>
      <c r="S1563" t="s">
        <v>380</v>
      </c>
    </row>
    <row r="1564" spans="1:19" x14ac:dyDescent="0.3">
      <c r="A1564" t="s">
        <v>765</v>
      </c>
      <c r="B1564">
        <v>70</v>
      </c>
      <c r="C1564">
        <v>102</v>
      </c>
      <c r="D1564">
        <v>70897</v>
      </c>
      <c r="E1564" t="s">
        <v>414</v>
      </c>
      <c r="F1564" t="s">
        <v>1353</v>
      </c>
      <c r="G1564" t="s">
        <v>115</v>
      </c>
      <c r="H1564" t="s">
        <v>409</v>
      </c>
      <c r="I1564" t="s">
        <v>423</v>
      </c>
      <c r="J1564">
        <v>292</v>
      </c>
      <c r="K1564" t="s">
        <v>361</v>
      </c>
      <c r="L1564" t="s">
        <v>362</v>
      </c>
      <c r="M1564">
        <v>0</v>
      </c>
      <c r="N1564" t="s">
        <v>275</v>
      </c>
      <c r="O1564" t="s">
        <v>115</v>
      </c>
      <c r="P1564" t="s">
        <v>380</v>
      </c>
      <c r="Q1564" t="s">
        <v>275</v>
      </c>
      <c r="R1564" t="s">
        <v>115</v>
      </c>
      <c r="S1564" t="s">
        <v>380</v>
      </c>
    </row>
    <row r="1565" spans="1:19" x14ac:dyDescent="0.3">
      <c r="A1565" t="s">
        <v>765</v>
      </c>
      <c r="B1565">
        <v>70</v>
      </c>
      <c r="C1565">
        <v>102</v>
      </c>
      <c r="D1565">
        <v>70897</v>
      </c>
      <c r="E1565" t="s">
        <v>414</v>
      </c>
      <c r="F1565" t="s">
        <v>1353</v>
      </c>
      <c r="G1565" t="s">
        <v>115</v>
      </c>
      <c r="H1565" t="s">
        <v>409</v>
      </c>
      <c r="I1565" t="s">
        <v>423</v>
      </c>
      <c r="J1565">
        <v>292</v>
      </c>
      <c r="K1565" t="s">
        <v>307</v>
      </c>
      <c r="L1565" t="s">
        <v>308</v>
      </c>
      <c r="M1565">
        <v>0</v>
      </c>
      <c r="N1565" t="s">
        <v>275</v>
      </c>
      <c r="O1565" t="s">
        <v>115</v>
      </c>
      <c r="P1565" t="s">
        <v>380</v>
      </c>
      <c r="Q1565" t="s">
        <v>275</v>
      </c>
      <c r="R1565" t="s">
        <v>115</v>
      </c>
      <c r="S1565" t="s">
        <v>380</v>
      </c>
    </row>
    <row r="1566" spans="1:19" x14ac:dyDescent="0.3">
      <c r="A1566" t="s">
        <v>765</v>
      </c>
      <c r="B1566">
        <v>70</v>
      </c>
      <c r="C1566">
        <v>102</v>
      </c>
      <c r="D1566">
        <v>70897</v>
      </c>
      <c r="E1566" t="s">
        <v>414</v>
      </c>
      <c r="F1566" t="s">
        <v>1353</v>
      </c>
      <c r="G1566" t="s">
        <v>115</v>
      </c>
      <c r="H1566" t="s">
        <v>409</v>
      </c>
      <c r="I1566" t="s">
        <v>315</v>
      </c>
      <c r="J1566">
        <v>32</v>
      </c>
      <c r="K1566" t="s">
        <v>219</v>
      </c>
      <c r="L1566" t="s">
        <v>43</v>
      </c>
      <c r="M1566">
        <v>1</v>
      </c>
      <c r="N1566" t="s">
        <v>275</v>
      </c>
      <c r="O1566" t="s">
        <v>115</v>
      </c>
      <c r="P1566" t="s">
        <v>380</v>
      </c>
      <c r="Q1566" t="s">
        <v>275</v>
      </c>
      <c r="R1566" t="s">
        <v>115</v>
      </c>
      <c r="S1566" t="s">
        <v>380</v>
      </c>
    </row>
    <row r="1567" spans="1:19" x14ac:dyDescent="0.3">
      <c r="A1567" t="s">
        <v>765</v>
      </c>
      <c r="B1567">
        <v>70</v>
      </c>
      <c r="C1567">
        <v>102</v>
      </c>
      <c r="D1567">
        <v>70897</v>
      </c>
      <c r="E1567" t="s">
        <v>414</v>
      </c>
      <c r="F1567" t="s">
        <v>1353</v>
      </c>
      <c r="G1567" t="s">
        <v>115</v>
      </c>
      <c r="H1567" t="s">
        <v>438</v>
      </c>
      <c r="I1567" t="s">
        <v>424</v>
      </c>
      <c r="J1567">
        <v>39</v>
      </c>
      <c r="K1567" t="s">
        <v>299</v>
      </c>
      <c r="L1567" t="s">
        <v>41</v>
      </c>
      <c r="M1567">
        <v>0</v>
      </c>
      <c r="N1567" t="s">
        <v>275</v>
      </c>
      <c r="O1567" t="s">
        <v>115</v>
      </c>
      <c r="P1567" t="s">
        <v>380</v>
      </c>
      <c r="Q1567" t="s">
        <v>275</v>
      </c>
      <c r="R1567" t="s">
        <v>115</v>
      </c>
      <c r="S1567" t="s">
        <v>380</v>
      </c>
    </row>
    <row r="1568" spans="1:19" x14ac:dyDescent="0.3">
      <c r="A1568" t="s">
        <v>765</v>
      </c>
      <c r="B1568">
        <v>70</v>
      </c>
      <c r="C1568">
        <v>102</v>
      </c>
      <c r="D1568">
        <v>70897</v>
      </c>
      <c r="E1568" t="s">
        <v>414</v>
      </c>
      <c r="F1568" t="s">
        <v>1353</v>
      </c>
      <c r="G1568" t="s">
        <v>115</v>
      </c>
      <c r="H1568" t="s">
        <v>438</v>
      </c>
      <c r="I1568" t="s">
        <v>424</v>
      </c>
      <c r="J1568">
        <v>39</v>
      </c>
      <c r="K1568" t="s">
        <v>243</v>
      </c>
      <c r="L1568" t="s">
        <v>147</v>
      </c>
      <c r="M1568">
        <v>0</v>
      </c>
      <c r="N1568" t="s">
        <v>275</v>
      </c>
      <c r="O1568" t="s">
        <v>115</v>
      </c>
      <c r="P1568" t="s">
        <v>380</v>
      </c>
      <c r="Q1568" t="s">
        <v>275</v>
      </c>
      <c r="R1568" t="s">
        <v>115</v>
      </c>
      <c r="S1568" t="s">
        <v>380</v>
      </c>
    </row>
    <row r="1569" spans="1:19" x14ac:dyDescent="0.3">
      <c r="A1569" t="s">
        <v>765</v>
      </c>
      <c r="B1569">
        <v>70</v>
      </c>
      <c r="C1569">
        <v>102</v>
      </c>
      <c r="D1569">
        <v>70897</v>
      </c>
      <c r="E1569" t="s">
        <v>414</v>
      </c>
      <c r="F1569" t="s">
        <v>1353</v>
      </c>
      <c r="G1569" t="s">
        <v>115</v>
      </c>
      <c r="H1569" t="s">
        <v>409</v>
      </c>
      <c r="I1569" t="s">
        <v>315</v>
      </c>
      <c r="J1569">
        <v>33</v>
      </c>
      <c r="K1569" t="s">
        <v>211</v>
      </c>
      <c r="L1569" t="s">
        <v>49</v>
      </c>
      <c r="M1569">
        <v>4</v>
      </c>
      <c r="N1569" t="s">
        <v>275</v>
      </c>
      <c r="O1569" t="s">
        <v>115</v>
      </c>
      <c r="P1569" t="s">
        <v>380</v>
      </c>
      <c r="Q1569" t="s">
        <v>275</v>
      </c>
      <c r="R1569" t="s">
        <v>115</v>
      </c>
      <c r="S1569" t="s">
        <v>380</v>
      </c>
    </row>
    <row r="1570" spans="1:19" x14ac:dyDescent="0.3">
      <c r="A1570" t="s">
        <v>765</v>
      </c>
      <c r="B1570">
        <v>70</v>
      </c>
      <c r="C1570">
        <v>102</v>
      </c>
      <c r="D1570">
        <v>70897</v>
      </c>
      <c r="E1570" t="s">
        <v>414</v>
      </c>
      <c r="F1570" t="s">
        <v>1353</v>
      </c>
      <c r="G1570" t="s">
        <v>115</v>
      </c>
      <c r="H1570" t="s">
        <v>409</v>
      </c>
      <c r="I1570" t="s">
        <v>423</v>
      </c>
      <c r="J1570">
        <v>287</v>
      </c>
      <c r="K1570" t="s">
        <v>372</v>
      </c>
      <c r="L1570" t="s">
        <v>373</v>
      </c>
      <c r="M1570">
        <v>0.25</v>
      </c>
      <c r="N1570" t="s">
        <v>275</v>
      </c>
      <c r="O1570" t="s">
        <v>115</v>
      </c>
      <c r="P1570" t="s">
        <v>380</v>
      </c>
      <c r="Q1570" t="s">
        <v>275</v>
      </c>
      <c r="R1570" t="s">
        <v>115</v>
      </c>
      <c r="S1570" t="s">
        <v>380</v>
      </c>
    </row>
    <row r="1571" spans="1:19" x14ac:dyDescent="0.3">
      <c r="A1571" t="s">
        <v>765</v>
      </c>
      <c r="B1571">
        <v>70</v>
      </c>
      <c r="C1571">
        <v>102</v>
      </c>
      <c r="D1571">
        <v>70897</v>
      </c>
      <c r="E1571" t="s">
        <v>414</v>
      </c>
      <c r="F1571" t="s">
        <v>1353</v>
      </c>
      <c r="G1571" t="s">
        <v>115</v>
      </c>
      <c r="H1571" t="s">
        <v>409</v>
      </c>
      <c r="I1571" t="s">
        <v>423</v>
      </c>
      <c r="J1571">
        <v>286</v>
      </c>
      <c r="K1571" t="s">
        <v>226</v>
      </c>
      <c r="L1571" t="s">
        <v>69</v>
      </c>
      <c r="M1571">
        <v>0</v>
      </c>
      <c r="N1571" t="s">
        <v>275</v>
      </c>
      <c r="O1571" t="s">
        <v>115</v>
      </c>
      <c r="P1571" t="s">
        <v>380</v>
      </c>
      <c r="Q1571" t="s">
        <v>275</v>
      </c>
      <c r="R1571" t="s">
        <v>115</v>
      </c>
      <c r="S1571" t="s">
        <v>380</v>
      </c>
    </row>
    <row r="1572" spans="1:19" x14ac:dyDescent="0.3">
      <c r="A1572" t="s">
        <v>765</v>
      </c>
      <c r="B1572">
        <v>70</v>
      </c>
      <c r="C1572">
        <v>102</v>
      </c>
      <c r="D1572">
        <v>70897</v>
      </c>
      <c r="E1572" t="s">
        <v>414</v>
      </c>
      <c r="F1572" t="s">
        <v>1353</v>
      </c>
      <c r="G1572" t="s">
        <v>115</v>
      </c>
      <c r="H1572" t="s">
        <v>409</v>
      </c>
      <c r="I1572" t="s">
        <v>423</v>
      </c>
      <c r="J1572">
        <v>293</v>
      </c>
      <c r="K1572" t="s">
        <v>342</v>
      </c>
      <c r="L1572" t="s">
        <v>75</v>
      </c>
      <c r="M1572">
        <v>0</v>
      </c>
      <c r="N1572" t="s">
        <v>275</v>
      </c>
      <c r="O1572" t="s">
        <v>115</v>
      </c>
      <c r="P1572" t="s">
        <v>380</v>
      </c>
      <c r="Q1572" t="s">
        <v>275</v>
      </c>
      <c r="R1572" t="s">
        <v>115</v>
      </c>
      <c r="S1572" t="s">
        <v>380</v>
      </c>
    </row>
    <row r="1573" spans="1:19" x14ac:dyDescent="0.3">
      <c r="A1573" t="s">
        <v>765</v>
      </c>
      <c r="B1573">
        <v>70</v>
      </c>
      <c r="C1573">
        <v>102</v>
      </c>
      <c r="D1573">
        <v>70897</v>
      </c>
      <c r="E1573" t="s">
        <v>414</v>
      </c>
      <c r="F1573" t="s">
        <v>1353</v>
      </c>
      <c r="G1573" t="s">
        <v>115</v>
      </c>
      <c r="H1573" t="s">
        <v>409</v>
      </c>
      <c r="I1573" t="s">
        <v>423</v>
      </c>
      <c r="J1573">
        <v>293</v>
      </c>
      <c r="K1573" t="s">
        <v>331</v>
      </c>
      <c r="L1573" t="s">
        <v>81</v>
      </c>
      <c r="M1573">
        <v>0</v>
      </c>
      <c r="N1573" t="s">
        <v>275</v>
      </c>
      <c r="O1573" t="s">
        <v>115</v>
      </c>
      <c r="P1573" t="s">
        <v>380</v>
      </c>
      <c r="Q1573" t="s">
        <v>275</v>
      </c>
      <c r="R1573" t="s">
        <v>115</v>
      </c>
      <c r="S1573" t="s">
        <v>380</v>
      </c>
    </row>
    <row r="1574" spans="1:19" x14ac:dyDescent="0.3">
      <c r="A1574" t="s">
        <v>765</v>
      </c>
      <c r="B1574">
        <v>70</v>
      </c>
      <c r="C1574">
        <v>102</v>
      </c>
      <c r="D1574">
        <v>70897</v>
      </c>
      <c r="E1574" t="s">
        <v>414</v>
      </c>
      <c r="F1574" t="s">
        <v>1353</v>
      </c>
      <c r="G1574" t="s">
        <v>115</v>
      </c>
      <c r="H1574" t="s">
        <v>430</v>
      </c>
      <c r="I1574" t="s">
        <v>423</v>
      </c>
      <c r="J1574">
        <v>86</v>
      </c>
      <c r="K1574" t="s">
        <v>257</v>
      </c>
      <c r="L1574" t="s">
        <v>203</v>
      </c>
      <c r="M1574">
        <v>0.25</v>
      </c>
      <c r="N1574" t="s">
        <v>275</v>
      </c>
      <c r="O1574" t="s">
        <v>115</v>
      </c>
      <c r="P1574" t="s">
        <v>380</v>
      </c>
      <c r="Q1574" t="s">
        <v>275</v>
      </c>
      <c r="R1574" t="s">
        <v>115</v>
      </c>
      <c r="S1574" t="s">
        <v>380</v>
      </c>
    </row>
    <row r="1575" spans="1:19" x14ac:dyDescent="0.3">
      <c r="A1575" t="s">
        <v>765</v>
      </c>
      <c r="B1575">
        <v>70</v>
      </c>
      <c r="C1575">
        <v>102</v>
      </c>
      <c r="D1575">
        <v>70897</v>
      </c>
      <c r="E1575" t="s">
        <v>414</v>
      </c>
      <c r="F1575" t="s">
        <v>1353</v>
      </c>
      <c r="G1575" t="s">
        <v>115</v>
      </c>
      <c r="H1575" t="s">
        <v>409</v>
      </c>
      <c r="I1575" t="s">
        <v>423</v>
      </c>
      <c r="J1575">
        <v>98</v>
      </c>
      <c r="K1575" t="s">
        <v>274</v>
      </c>
      <c r="L1575" t="s">
        <v>160</v>
      </c>
      <c r="M1575">
        <v>0</v>
      </c>
      <c r="N1575" t="s">
        <v>275</v>
      </c>
      <c r="O1575" t="s">
        <v>115</v>
      </c>
      <c r="P1575" t="s">
        <v>380</v>
      </c>
      <c r="Q1575" t="s">
        <v>275</v>
      </c>
      <c r="R1575" t="s">
        <v>115</v>
      </c>
      <c r="S1575" t="s">
        <v>380</v>
      </c>
    </row>
    <row r="1576" spans="1:19" x14ac:dyDescent="0.3">
      <c r="A1576" t="s">
        <v>765</v>
      </c>
      <c r="B1576">
        <v>70</v>
      </c>
      <c r="C1576">
        <v>102</v>
      </c>
      <c r="D1576">
        <v>70897</v>
      </c>
      <c r="E1576" t="s">
        <v>414</v>
      </c>
      <c r="F1576" t="s">
        <v>1353</v>
      </c>
      <c r="G1576" t="s">
        <v>115</v>
      </c>
      <c r="H1576" t="s">
        <v>409</v>
      </c>
      <c r="I1576" t="s">
        <v>423</v>
      </c>
      <c r="J1576">
        <v>83</v>
      </c>
      <c r="K1576" t="s">
        <v>231</v>
      </c>
      <c r="L1576" t="s">
        <v>87</v>
      </c>
      <c r="M1576">
        <v>0</v>
      </c>
      <c r="N1576" t="s">
        <v>275</v>
      </c>
      <c r="O1576" t="s">
        <v>115</v>
      </c>
      <c r="P1576" t="s">
        <v>380</v>
      </c>
      <c r="Q1576" t="s">
        <v>275</v>
      </c>
      <c r="R1576" t="s">
        <v>115</v>
      </c>
      <c r="S1576" t="s">
        <v>380</v>
      </c>
    </row>
    <row r="1577" spans="1:19" x14ac:dyDescent="0.3">
      <c r="A1577" t="s">
        <v>1018</v>
      </c>
      <c r="B1577">
        <v>70</v>
      </c>
      <c r="C1577">
        <v>102</v>
      </c>
      <c r="D1577">
        <v>71128</v>
      </c>
      <c r="E1577" t="s">
        <v>408</v>
      </c>
      <c r="F1577" t="s">
        <v>1019</v>
      </c>
      <c r="G1577" t="s">
        <v>116</v>
      </c>
      <c r="H1577" t="s">
        <v>409</v>
      </c>
      <c r="I1577" t="s">
        <v>422</v>
      </c>
      <c r="J1577">
        <v>1</v>
      </c>
      <c r="K1577" t="s">
        <v>258</v>
      </c>
      <c r="L1577" t="s">
        <v>7</v>
      </c>
      <c r="M1577">
        <v>32.5</v>
      </c>
      <c r="N1577" t="s">
        <v>275</v>
      </c>
      <c r="O1577" t="s">
        <v>116</v>
      </c>
      <c r="P1577" t="s">
        <v>380</v>
      </c>
      <c r="Q1577" t="s">
        <v>275</v>
      </c>
      <c r="R1577" t="s">
        <v>114</v>
      </c>
      <c r="S1577" t="s">
        <v>380</v>
      </c>
    </row>
    <row r="1578" spans="1:19" x14ac:dyDescent="0.3">
      <c r="A1578" t="s">
        <v>1018</v>
      </c>
      <c r="B1578">
        <v>70</v>
      </c>
      <c r="C1578">
        <v>102</v>
      </c>
      <c r="D1578">
        <v>71128</v>
      </c>
      <c r="E1578" t="s">
        <v>408</v>
      </c>
      <c r="F1578" t="s">
        <v>1019</v>
      </c>
      <c r="G1578" t="s">
        <v>116</v>
      </c>
      <c r="H1578" t="s">
        <v>409</v>
      </c>
      <c r="I1578" t="s">
        <v>422</v>
      </c>
      <c r="J1578">
        <v>50</v>
      </c>
      <c r="K1578" t="s">
        <v>212</v>
      </c>
      <c r="L1578" t="s">
        <v>11</v>
      </c>
      <c r="M1578">
        <v>2</v>
      </c>
      <c r="N1578" t="s">
        <v>275</v>
      </c>
      <c r="O1578" t="s">
        <v>116</v>
      </c>
      <c r="P1578" t="s">
        <v>380</v>
      </c>
      <c r="Q1578" t="s">
        <v>275</v>
      </c>
      <c r="R1578" t="s">
        <v>114</v>
      </c>
      <c r="S1578" t="s">
        <v>380</v>
      </c>
    </row>
    <row r="1579" spans="1:19" x14ac:dyDescent="0.3">
      <c r="A1579" t="s">
        <v>1018</v>
      </c>
      <c r="B1579">
        <v>70</v>
      </c>
      <c r="C1579">
        <v>102</v>
      </c>
      <c r="D1579">
        <v>71128</v>
      </c>
      <c r="E1579" t="s">
        <v>408</v>
      </c>
      <c r="F1579" t="s">
        <v>1019</v>
      </c>
      <c r="G1579" t="s">
        <v>116</v>
      </c>
      <c r="H1579" t="s">
        <v>409</v>
      </c>
      <c r="I1579" t="s">
        <v>422</v>
      </c>
      <c r="J1579">
        <v>14</v>
      </c>
      <c r="K1579" t="s">
        <v>507</v>
      </c>
      <c r="L1579" t="s">
        <v>508</v>
      </c>
      <c r="M1579">
        <v>0</v>
      </c>
      <c r="N1579" t="s">
        <v>275</v>
      </c>
      <c r="O1579" t="s">
        <v>116</v>
      </c>
      <c r="P1579" t="s">
        <v>380</v>
      </c>
      <c r="Q1579" t="s">
        <v>275</v>
      </c>
      <c r="R1579" t="s">
        <v>114</v>
      </c>
      <c r="S1579" t="s">
        <v>380</v>
      </c>
    </row>
    <row r="1580" spans="1:19" x14ac:dyDescent="0.3">
      <c r="A1580" t="s">
        <v>1018</v>
      </c>
      <c r="B1580">
        <v>70</v>
      </c>
      <c r="C1580">
        <v>102</v>
      </c>
      <c r="D1580">
        <v>71128</v>
      </c>
      <c r="E1580" t="s">
        <v>408</v>
      </c>
      <c r="F1580" t="s">
        <v>1019</v>
      </c>
      <c r="G1580" t="s">
        <v>116</v>
      </c>
      <c r="H1580" t="s">
        <v>409</v>
      </c>
      <c r="I1580" t="s">
        <v>113</v>
      </c>
      <c r="J1580">
        <v>4</v>
      </c>
      <c r="K1580" t="s">
        <v>259</v>
      </c>
      <c r="L1580" t="s">
        <v>22</v>
      </c>
      <c r="M1580">
        <v>17</v>
      </c>
      <c r="N1580" t="s">
        <v>275</v>
      </c>
      <c r="O1580" t="s">
        <v>116</v>
      </c>
      <c r="P1580" t="s">
        <v>380</v>
      </c>
      <c r="Q1580" t="s">
        <v>275</v>
      </c>
      <c r="R1580" t="s">
        <v>114</v>
      </c>
      <c r="S1580" t="s">
        <v>380</v>
      </c>
    </row>
    <row r="1581" spans="1:19" x14ac:dyDescent="0.3">
      <c r="A1581" t="s">
        <v>1018</v>
      </c>
      <c r="B1581">
        <v>70</v>
      </c>
      <c r="C1581">
        <v>102</v>
      </c>
      <c r="D1581">
        <v>71128</v>
      </c>
      <c r="E1581" t="s">
        <v>408</v>
      </c>
      <c r="F1581" t="s">
        <v>1019</v>
      </c>
      <c r="G1581" t="s">
        <v>116</v>
      </c>
      <c r="H1581" t="s">
        <v>409</v>
      </c>
      <c r="I1581" t="s">
        <v>423</v>
      </c>
      <c r="J1581">
        <v>292</v>
      </c>
      <c r="K1581" t="s">
        <v>303</v>
      </c>
      <c r="L1581" t="s">
        <v>304</v>
      </c>
      <c r="M1581">
        <v>0</v>
      </c>
      <c r="N1581" t="s">
        <v>275</v>
      </c>
      <c r="O1581" t="s">
        <v>116</v>
      </c>
      <c r="P1581" t="s">
        <v>380</v>
      </c>
      <c r="Q1581" t="s">
        <v>275</v>
      </c>
      <c r="R1581" t="s">
        <v>114</v>
      </c>
      <c r="S1581" t="s">
        <v>380</v>
      </c>
    </row>
    <row r="1582" spans="1:19" x14ac:dyDescent="0.3">
      <c r="A1582" t="s">
        <v>1018</v>
      </c>
      <c r="B1582">
        <v>70</v>
      </c>
      <c r="C1582">
        <v>102</v>
      </c>
      <c r="D1582">
        <v>71128</v>
      </c>
      <c r="E1582" t="s">
        <v>408</v>
      </c>
      <c r="F1582" t="s">
        <v>1019</v>
      </c>
      <c r="G1582" t="s">
        <v>116</v>
      </c>
      <c r="H1582" t="s">
        <v>409</v>
      </c>
      <c r="I1582" t="s">
        <v>423</v>
      </c>
      <c r="J1582">
        <v>292</v>
      </c>
      <c r="K1582" t="s">
        <v>262</v>
      </c>
      <c r="L1582" t="s">
        <v>263</v>
      </c>
      <c r="M1582">
        <v>0</v>
      </c>
      <c r="N1582" t="s">
        <v>275</v>
      </c>
      <c r="O1582" t="s">
        <v>116</v>
      </c>
      <c r="P1582" t="s">
        <v>380</v>
      </c>
      <c r="Q1582" t="s">
        <v>275</v>
      </c>
      <c r="R1582" t="s">
        <v>114</v>
      </c>
      <c r="S1582" t="s">
        <v>380</v>
      </c>
    </row>
    <row r="1583" spans="1:19" x14ac:dyDescent="0.3">
      <c r="A1583" t="s">
        <v>1018</v>
      </c>
      <c r="B1583">
        <v>70</v>
      </c>
      <c r="C1583">
        <v>102</v>
      </c>
      <c r="D1583">
        <v>71128</v>
      </c>
      <c r="E1583" t="s">
        <v>408</v>
      </c>
      <c r="F1583" t="s">
        <v>1019</v>
      </c>
      <c r="G1583" t="s">
        <v>116</v>
      </c>
      <c r="H1583" t="s">
        <v>409</v>
      </c>
      <c r="I1583" t="s">
        <v>423</v>
      </c>
      <c r="J1583">
        <v>293</v>
      </c>
      <c r="K1583" t="s">
        <v>227</v>
      </c>
      <c r="L1583" t="s">
        <v>80</v>
      </c>
      <c r="M1583">
        <v>0</v>
      </c>
      <c r="N1583" t="s">
        <v>275</v>
      </c>
      <c r="O1583" t="s">
        <v>116</v>
      </c>
      <c r="P1583" t="s">
        <v>380</v>
      </c>
      <c r="Q1583" t="s">
        <v>275</v>
      </c>
      <c r="R1583" t="s">
        <v>114</v>
      </c>
      <c r="S1583" t="s">
        <v>380</v>
      </c>
    </row>
    <row r="1584" spans="1:19" x14ac:dyDescent="0.3">
      <c r="A1584" t="s">
        <v>1018</v>
      </c>
      <c r="B1584">
        <v>70</v>
      </c>
      <c r="C1584">
        <v>102</v>
      </c>
      <c r="D1584">
        <v>71128</v>
      </c>
      <c r="E1584" t="s">
        <v>408</v>
      </c>
      <c r="F1584" t="s">
        <v>1019</v>
      </c>
      <c r="G1584" t="s">
        <v>116</v>
      </c>
      <c r="H1584" t="s">
        <v>409</v>
      </c>
      <c r="I1584" t="s">
        <v>423</v>
      </c>
      <c r="J1584">
        <v>98</v>
      </c>
      <c r="K1584" t="s">
        <v>216</v>
      </c>
      <c r="L1584" t="s">
        <v>96</v>
      </c>
      <c r="M1584">
        <v>0</v>
      </c>
      <c r="N1584" t="s">
        <v>275</v>
      </c>
      <c r="O1584" t="s">
        <v>116</v>
      </c>
      <c r="P1584" t="s">
        <v>380</v>
      </c>
      <c r="Q1584" t="s">
        <v>275</v>
      </c>
      <c r="R1584" t="s">
        <v>114</v>
      </c>
      <c r="S1584" t="s">
        <v>380</v>
      </c>
    </row>
    <row r="1585" spans="1:19" x14ac:dyDescent="0.3">
      <c r="A1585" t="s">
        <v>1354</v>
      </c>
      <c r="B1585">
        <v>70</v>
      </c>
      <c r="C1585">
        <v>102</v>
      </c>
      <c r="D1585">
        <v>71131</v>
      </c>
      <c r="E1585" t="s">
        <v>408</v>
      </c>
      <c r="F1585" t="s">
        <v>1355</v>
      </c>
      <c r="G1585" t="s">
        <v>112</v>
      </c>
      <c r="H1585" t="s">
        <v>432</v>
      </c>
      <c r="I1585" t="s">
        <v>422</v>
      </c>
      <c r="J1585">
        <v>50</v>
      </c>
      <c r="K1585" t="s">
        <v>212</v>
      </c>
      <c r="L1585" t="s">
        <v>11</v>
      </c>
      <c r="M1585">
        <v>0.25</v>
      </c>
      <c r="N1585" t="s">
        <v>275</v>
      </c>
      <c r="O1585" t="s">
        <v>112</v>
      </c>
      <c r="P1585" t="s">
        <v>315</v>
      </c>
      <c r="Q1585" t="s">
        <v>275</v>
      </c>
      <c r="R1585" t="s">
        <v>114</v>
      </c>
      <c r="S1585" t="s">
        <v>315</v>
      </c>
    </row>
    <row r="1586" spans="1:19" x14ac:dyDescent="0.3">
      <c r="A1586" t="s">
        <v>1354</v>
      </c>
      <c r="B1586">
        <v>70</v>
      </c>
      <c r="C1586">
        <v>102</v>
      </c>
      <c r="D1586">
        <v>71131</v>
      </c>
      <c r="E1586" t="s">
        <v>408</v>
      </c>
      <c r="F1586" t="s">
        <v>1355</v>
      </c>
      <c r="G1586" t="s">
        <v>112</v>
      </c>
      <c r="H1586" t="s">
        <v>432</v>
      </c>
      <c r="I1586" t="s">
        <v>113</v>
      </c>
      <c r="J1586">
        <v>4</v>
      </c>
      <c r="K1586" t="s">
        <v>259</v>
      </c>
      <c r="L1586" t="s">
        <v>22</v>
      </c>
      <c r="M1586">
        <v>8.75</v>
      </c>
      <c r="N1586" t="s">
        <v>275</v>
      </c>
      <c r="O1586" t="s">
        <v>112</v>
      </c>
      <c r="P1586" t="s">
        <v>315</v>
      </c>
      <c r="Q1586" t="s">
        <v>275</v>
      </c>
      <c r="R1586" t="s">
        <v>114</v>
      </c>
      <c r="S1586" t="s">
        <v>315</v>
      </c>
    </row>
    <row r="1587" spans="1:19" x14ac:dyDescent="0.3">
      <c r="A1587" t="s">
        <v>1354</v>
      </c>
      <c r="B1587">
        <v>70</v>
      </c>
      <c r="C1587">
        <v>102</v>
      </c>
      <c r="D1587">
        <v>71131</v>
      </c>
      <c r="E1587" t="s">
        <v>408</v>
      </c>
      <c r="F1587" t="s">
        <v>1355</v>
      </c>
      <c r="G1587" t="s">
        <v>112</v>
      </c>
      <c r="H1587" t="s">
        <v>432</v>
      </c>
      <c r="I1587" t="s">
        <v>113</v>
      </c>
      <c r="J1587">
        <v>4</v>
      </c>
      <c r="K1587" t="s">
        <v>213</v>
      </c>
      <c r="L1587" t="s">
        <v>24</v>
      </c>
      <c r="M1587">
        <v>8.75</v>
      </c>
      <c r="N1587" t="s">
        <v>275</v>
      </c>
      <c r="O1587" t="s">
        <v>112</v>
      </c>
      <c r="P1587" t="s">
        <v>315</v>
      </c>
      <c r="Q1587" t="s">
        <v>275</v>
      </c>
      <c r="R1587" t="s">
        <v>114</v>
      </c>
      <c r="S1587" t="s">
        <v>315</v>
      </c>
    </row>
    <row r="1588" spans="1:19" x14ac:dyDescent="0.3">
      <c r="A1588" t="s">
        <v>1354</v>
      </c>
      <c r="B1588">
        <v>70</v>
      </c>
      <c r="C1588">
        <v>102</v>
      </c>
      <c r="D1588">
        <v>71131</v>
      </c>
      <c r="E1588" t="s">
        <v>408</v>
      </c>
      <c r="F1588" t="s">
        <v>1355</v>
      </c>
      <c r="G1588" t="s">
        <v>112</v>
      </c>
      <c r="H1588" t="s">
        <v>432</v>
      </c>
      <c r="I1588" t="s">
        <v>315</v>
      </c>
      <c r="J1588">
        <v>32</v>
      </c>
      <c r="K1588" t="s">
        <v>893</v>
      </c>
      <c r="L1588" t="s">
        <v>894</v>
      </c>
      <c r="M1588">
        <v>0.25</v>
      </c>
      <c r="N1588" t="s">
        <v>275</v>
      </c>
      <c r="O1588" t="s">
        <v>112</v>
      </c>
      <c r="P1588" t="s">
        <v>315</v>
      </c>
      <c r="Q1588" t="s">
        <v>275</v>
      </c>
      <c r="R1588" t="s">
        <v>114</v>
      </c>
      <c r="S1588" t="s">
        <v>315</v>
      </c>
    </row>
    <row r="1589" spans="1:19" x14ac:dyDescent="0.3">
      <c r="A1589" t="s">
        <v>1354</v>
      </c>
      <c r="B1589">
        <v>70</v>
      </c>
      <c r="C1589">
        <v>102</v>
      </c>
      <c r="D1589">
        <v>71131</v>
      </c>
      <c r="E1589" t="s">
        <v>408</v>
      </c>
      <c r="F1589" t="s">
        <v>1355</v>
      </c>
      <c r="G1589" t="s">
        <v>112</v>
      </c>
      <c r="H1589" t="s">
        <v>432</v>
      </c>
      <c r="I1589" t="s">
        <v>424</v>
      </c>
      <c r="J1589">
        <v>39</v>
      </c>
      <c r="K1589" t="s">
        <v>236</v>
      </c>
      <c r="L1589" t="s">
        <v>48</v>
      </c>
      <c r="M1589">
        <v>0.25</v>
      </c>
      <c r="N1589" t="s">
        <v>275</v>
      </c>
      <c r="O1589" t="s">
        <v>112</v>
      </c>
      <c r="P1589" t="s">
        <v>315</v>
      </c>
      <c r="Q1589" t="s">
        <v>275</v>
      </c>
      <c r="R1589" t="s">
        <v>114</v>
      </c>
      <c r="S1589" t="s">
        <v>315</v>
      </c>
    </row>
    <row r="1590" spans="1:19" x14ac:dyDescent="0.3">
      <c r="A1590" t="s">
        <v>1356</v>
      </c>
      <c r="B1590">
        <v>70</v>
      </c>
      <c r="C1590">
        <v>102</v>
      </c>
      <c r="D1590">
        <v>71132</v>
      </c>
      <c r="E1590" t="s">
        <v>408</v>
      </c>
      <c r="F1590" t="s">
        <v>1357</v>
      </c>
      <c r="G1590" t="s">
        <v>116</v>
      </c>
      <c r="H1590" t="s">
        <v>409</v>
      </c>
      <c r="I1590" t="s">
        <v>422</v>
      </c>
      <c r="J1590">
        <v>2</v>
      </c>
      <c r="K1590" t="s">
        <v>217</v>
      </c>
      <c r="L1590" t="s">
        <v>8</v>
      </c>
      <c r="M1590">
        <v>23.75</v>
      </c>
      <c r="N1590" t="s">
        <v>275</v>
      </c>
      <c r="O1590" t="s">
        <v>116</v>
      </c>
      <c r="P1590" t="s">
        <v>380</v>
      </c>
      <c r="Q1590" t="s">
        <v>275</v>
      </c>
      <c r="R1590" t="s">
        <v>114</v>
      </c>
      <c r="S1590" t="s">
        <v>380</v>
      </c>
    </row>
    <row r="1591" spans="1:19" x14ac:dyDescent="0.3">
      <c r="A1591" t="s">
        <v>1356</v>
      </c>
      <c r="B1591">
        <v>70</v>
      </c>
      <c r="C1591">
        <v>102</v>
      </c>
      <c r="D1591">
        <v>71132</v>
      </c>
      <c r="E1591" t="s">
        <v>408</v>
      </c>
      <c r="F1591" t="s">
        <v>1357</v>
      </c>
      <c r="G1591" t="s">
        <v>116</v>
      </c>
      <c r="H1591" t="s">
        <v>409</v>
      </c>
      <c r="I1591" t="s">
        <v>422</v>
      </c>
      <c r="J1591">
        <v>50</v>
      </c>
      <c r="K1591" t="s">
        <v>212</v>
      </c>
      <c r="L1591" t="s">
        <v>11</v>
      </c>
      <c r="M1591">
        <v>2</v>
      </c>
      <c r="N1591" t="s">
        <v>275</v>
      </c>
      <c r="O1591" t="s">
        <v>116</v>
      </c>
      <c r="P1591" t="s">
        <v>380</v>
      </c>
      <c r="Q1591" t="s">
        <v>275</v>
      </c>
      <c r="R1591" t="s">
        <v>114</v>
      </c>
      <c r="S1591" t="s">
        <v>380</v>
      </c>
    </row>
    <row r="1592" spans="1:19" x14ac:dyDescent="0.3">
      <c r="A1592" t="s">
        <v>1356</v>
      </c>
      <c r="B1592">
        <v>70</v>
      </c>
      <c r="C1592">
        <v>102</v>
      </c>
      <c r="D1592">
        <v>71132</v>
      </c>
      <c r="E1592" t="s">
        <v>408</v>
      </c>
      <c r="F1592" t="s">
        <v>1357</v>
      </c>
      <c r="G1592" t="s">
        <v>116</v>
      </c>
      <c r="H1592" t="s">
        <v>409</v>
      </c>
      <c r="I1592" t="s">
        <v>422</v>
      </c>
      <c r="J1592">
        <v>14</v>
      </c>
      <c r="K1592" t="s">
        <v>509</v>
      </c>
      <c r="L1592" t="s">
        <v>510</v>
      </c>
      <c r="M1592">
        <v>0</v>
      </c>
      <c r="N1592" t="s">
        <v>275</v>
      </c>
      <c r="O1592" t="s">
        <v>116</v>
      </c>
      <c r="P1592" t="s">
        <v>380</v>
      </c>
      <c r="Q1592" t="s">
        <v>275</v>
      </c>
      <c r="R1592" t="s">
        <v>114</v>
      </c>
      <c r="S1592" t="s">
        <v>380</v>
      </c>
    </row>
    <row r="1593" spans="1:19" x14ac:dyDescent="0.3">
      <c r="A1593" t="s">
        <v>1356</v>
      </c>
      <c r="B1593">
        <v>70</v>
      </c>
      <c r="C1593">
        <v>102</v>
      </c>
      <c r="D1593">
        <v>71132</v>
      </c>
      <c r="E1593" t="s">
        <v>408</v>
      </c>
      <c r="F1593" t="s">
        <v>1357</v>
      </c>
      <c r="G1593" t="s">
        <v>116</v>
      </c>
      <c r="H1593" t="s">
        <v>409</v>
      </c>
      <c r="I1593" t="s">
        <v>422</v>
      </c>
      <c r="J1593">
        <v>14</v>
      </c>
      <c r="K1593" t="s">
        <v>371</v>
      </c>
      <c r="L1593" t="s">
        <v>19</v>
      </c>
      <c r="M1593">
        <v>0</v>
      </c>
      <c r="N1593" t="s">
        <v>275</v>
      </c>
      <c r="O1593" t="s">
        <v>116</v>
      </c>
      <c r="P1593" t="s">
        <v>380</v>
      </c>
      <c r="Q1593" t="s">
        <v>275</v>
      </c>
      <c r="R1593" t="s">
        <v>114</v>
      </c>
      <c r="S1593" t="s">
        <v>380</v>
      </c>
    </row>
    <row r="1594" spans="1:19" x14ac:dyDescent="0.3">
      <c r="A1594" t="s">
        <v>1356</v>
      </c>
      <c r="B1594">
        <v>70</v>
      </c>
      <c r="C1594">
        <v>102</v>
      </c>
      <c r="D1594">
        <v>71132</v>
      </c>
      <c r="E1594" t="s">
        <v>408</v>
      </c>
      <c r="F1594" t="s">
        <v>1357</v>
      </c>
      <c r="G1594" t="s">
        <v>116</v>
      </c>
      <c r="H1594" t="s">
        <v>409</v>
      </c>
      <c r="I1594" t="s">
        <v>422</v>
      </c>
      <c r="J1594">
        <v>14</v>
      </c>
      <c r="K1594" t="s">
        <v>517</v>
      </c>
      <c r="L1594" t="s">
        <v>518</v>
      </c>
      <c r="M1594">
        <v>0</v>
      </c>
      <c r="N1594" t="s">
        <v>275</v>
      </c>
      <c r="O1594" t="s">
        <v>116</v>
      </c>
      <c r="P1594" t="s">
        <v>380</v>
      </c>
      <c r="Q1594" t="s">
        <v>275</v>
      </c>
      <c r="R1594" t="s">
        <v>114</v>
      </c>
      <c r="S1594" t="s">
        <v>380</v>
      </c>
    </row>
    <row r="1595" spans="1:19" x14ac:dyDescent="0.3">
      <c r="A1595" t="s">
        <v>1356</v>
      </c>
      <c r="B1595">
        <v>70</v>
      </c>
      <c r="C1595">
        <v>102</v>
      </c>
      <c r="D1595">
        <v>71132</v>
      </c>
      <c r="E1595" t="s">
        <v>408</v>
      </c>
      <c r="F1595" t="s">
        <v>1357</v>
      </c>
      <c r="G1595" t="s">
        <v>116</v>
      </c>
      <c r="H1595" t="s">
        <v>409</v>
      </c>
      <c r="I1595" t="s">
        <v>113</v>
      </c>
      <c r="J1595">
        <v>4</v>
      </c>
      <c r="K1595" t="s">
        <v>213</v>
      </c>
      <c r="L1595" t="s">
        <v>24</v>
      </c>
      <c r="M1595">
        <v>28</v>
      </c>
      <c r="N1595" t="s">
        <v>275</v>
      </c>
      <c r="O1595" t="s">
        <v>116</v>
      </c>
      <c r="P1595" t="s">
        <v>380</v>
      </c>
      <c r="Q1595" t="s">
        <v>275</v>
      </c>
      <c r="R1595" t="s">
        <v>114</v>
      </c>
      <c r="S1595" t="s">
        <v>380</v>
      </c>
    </row>
    <row r="1596" spans="1:19" x14ac:dyDescent="0.3">
      <c r="A1596" t="s">
        <v>1356</v>
      </c>
      <c r="B1596">
        <v>70</v>
      </c>
      <c r="C1596">
        <v>102</v>
      </c>
      <c r="D1596">
        <v>71132</v>
      </c>
      <c r="E1596" t="s">
        <v>408</v>
      </c>
      <c r="F1596" t="s">
        <v>1357</v>
      </c>
      <c r="G1596" t="s">
        <v>116</v>
      </c>
      <c r="H1596" t="s">
        <v>409</v>
      </c>
      <c r="I1596" t="s">
        <v>315</v>
      </c>
      <c r="J1596">
        <v>32</v>
      </c>
      <c r="K1596" t="s">
        <v>254</v>
      </c>
      <c r="L1596" t="s">
        <v>45</v>
      </c>
      <c r="M1596">
        <v>1</v>
      </c>
      <c r="N1596" t="s">
        <v>275</v>
      </c>
      <c r="O1596" t="s">
        <v>116</v>
      </c>
      <c r="P1596" t="s">
        <v>380</v>
      </c>
      <c r="Q1596" t="s">
        <v>275</v>
      </c>
      <c r="R1596" t="s">
        <v>114</v>
      </c>
      <c r="S1596" t="s">
        <v>380</v>
      </c>
    </row>
    <row r="1597" spans="1:19" x14ac:dyDescent="0.3">
      <c r="A1597" t="s">
        <v>1356</v>
      </c>
      <c r="B1597">
        <v>70</v>
      </c>
      <c r="C1597">
        <v>102</v>
      </c>
      <c r="D1597">
        <v>71132</v>
      </c>
      <c r="E1597" t="s">
        <v>408</v>
      </c>
      <c r="F1597" t="s">
        <v>1357</v>
      </c>
      <c r="G1597" t="s">
        <v>116</v>
      </c>
      <c r="H1597" t="s">
        <v>409</v>
      </c>
      <c r="I1597" t="s">
        <v>315</v>
      </c>
      <c r="J1597">
        <v>35</v>
      </c>
      <c r="K1597" t="s">
        <v>245</v>
      </c>
      <c r="L1597" t="s">
        <v>59</v>
      </c>
      <c r="M1597">
        <v>1</v>
      </c>
      <c r="N1597" t="s">
        <v>275</v>
      </c>
      <c r="O1597" t="s">
        <v>116</v>
      </c>
      <c r="P1597" t="s">
        <v>380</v>
      </c>
      <c r="Q1597" t="s">
        <v>275</v>
      </c>
      <c r="R1597" t="s">
        <v>114</v>
      </c>
      <c r="S1597" t="s">
        <v>380</v>
      </c>
    </row>
    <row r="1598" spans="1:19" x14ac:dyDescent="0.3">
      <c r="A1598" t="s">
        <v>1356</v>
      </c>
      <c r="B1598">
        <v>70</v>
      </c>
      <c r="C1598">
        <v>102</v>
      </c>
      <c r="D1598">
        <v>71132</v>
      </c>
      <c r="E1598" t="s">
        <v>408</v>
      </c>
      <c r="F1598" t="s">
        <v>1357</v>
      </c>
      <c r="G1598" t="s">
        <v>116</v>
      </c>
      <c r="H1598" t="s">
        <v>409</v>
      </c>
      <c r="I1598" t="s">
        <v>423</v>
      </c>
      <c r="J1598">
        <v>288</v>
      </c>
      <c r="K1598" t="s">
        <v>248</v>
      </c>
      <c r="L1598" t="s">
        <v>249</v>
      </c>
      <c r="M1598">
        <v>0</v>
      </c>
      <c r="N1598" t="s">
        <v>275</v>
      </c>
      <c r="O1598" t="s">
        <v>116</v>
      </c>
      <c r="P1598" t="s">
        <v>380</v>
      </c>
      <c r="Q1598" t="s">
        <v>275</v>
      </c>
      <c r="R1598" t="s">
        <v>114</v>
      </c>
      <c r="S1598" t="s">
        <v>380</v>
      </c>
    </row>
    <row r="1599" spans="1:19" x14ac:dyDescent="0.3">
      <c r="A1599" t="s">
        <v>1356</v>
      </c>
      <c r="B1599">
        <v>70</v>
      </c>
      <c r="C1599">
        <v>102</v>
      </c>
      <c r="D1599">
        <v>71132</v>
      </c>
      <c r="E1599" t="s">
        <v>408</v>
      </c>
      <c r="F1599" t="s">
        <v>1357</v>
      </c>
      <c r="G1599" t="s">
        <v>116</v>
      </c>
      <c r="H1599" t="s">
        <v>409</v>
      </c>
      <c r="I1599" t="s">
        <v>423</v>
      </c>
      <c r="J1599">
        <v>293</v>
      </c>
      <c r="K1599" t="s">
        <v>250</v>
      </c>
      <c r="L1599" t="s">
        <v>74</v>
      </c>
      <c r="M1599">
        <v>0</v>
      </c>
      <c r="N1599" t="s">
        <v>275</v>
      </c>
      <c r="O1599" t="s">
        <v>116</v>
      </c>
      <c r="P1599" t="s">
        <v>380</v>
      </c>
      <c r="Q1599" t="s">
        <v>275</v>
      </c>
      <c r="R1599" t="s">
        <v>114</v>
      </c>
      <c r="S1599" t="s">
        <v>380</v>
      </c>
    </row>
    <row r="1600" spans="1:19" x14ac:dyDescent="0.3">
      <c r="A1600" t="s">
        <v>1356</v>
      </c>
      <c r="B1600">
        <v>70</v>
      </c>
      <c r="C1600">
        <v>102</v>
      </c>
      <c r="D1600">
        <v>71132</v>
      </c>
      <c r="E1600" t="s">
        <v>408</v>
      </c>
      <c r="F1600" t="s">
        <v>1357</v>
      </c>
      <c r="G1600" t="s">
        <v>116</v>
      </c>
      <c r="H1600" t="s">
        <v>409</v>
      </c>
      <c r="I1600" t="s">
        <v>423</v>
      </c>
      <c r="J1600">
        <v>293</v>
      </c>
      <c r="K1600" t="s">
        <v>343</v>
      </c>
      <c r="L1600" t="s">
        <v>77</v>
      </c>
      <c r="M1600">
        <v>0</v>
      </c>
      <c r="N1600" t="s">
        <v>275</v>
      </c>
      <c r="O1600" t="s">
        <v>116</v>
      </c>
      <c r="P1600" t="s">
        <v>380</v>
      </c>
      <c r="Q1600" t="s">
        <v>275</v>
      </c>
      <c r="R1600" t="s">
        <v>114</v>
      </c>
      <c r="S1600" t="s">
        <v>380</v>
      </c>
    </row>
    <row r="1601" spans="1:19" x14ac:dyDescent="0.3">
      <c r="A1601" t="s">
        <v>1356</v>
      </c>
      <c r="B1601">
        <v>70</v>
      </c>
      <c r="C1601">
        <v>102</v>
      </c>
      <c r="D1601">
        <v>71132</v>
      </c>
      <c r="E1601" t="s">
        <v>408</v>
      </c>
      <c r="F1601" t="s">
        <v>1357</v>
      </c>
      <c r="G1601" t="s">
        <v>116</v>
      </c>
      <c r="H1601" t="s">
        <v>430</v>
      </c>
      <c r="I1601" t="s">
        <v>423</v>
      </c>
      <c r="J1601">
        <v>86</v>
      </c>
      <c r="K1601" t="s">
        <v>257</v>
      </c>
      <c r="L1601" t="s">
        <v>203</v>
      </c>
      <c r="M1601">
        <v>0.5</v>
      </c>
      <c r="N1601" t="s">
        <v>275</v>
      </c>
      <c r="O1601" t="s">
        <v>116</v>
      </c>
      <c r="P1601" t="s">
        <v>380</v>
      </c>
      <c r="Q1601" t="s">
        <v>275</v>
      </c>
      <c r="R1601" t="s">
        <v>114</v>
      </c>
      <c r="S1601" t="s">
        <v>380</v>
      </c>
    </row>
    <row r="1602" spans="1:19" x14ac:dyDescent="0.3">
      <c r="A1602" t="s">
        <v>1356</v>
      </c>
      <c r="B1602">
        <v>70</v>
      </c>
      <c r="C1602">
        <v>102</v>
      </c>
      <c r="D1602">
        <v>71132</v>
      </c>
      <c r="E1602" t="s">
        <v>408</v>
      </c>
      <c r="F1602" t="s">
        <v>1357</v>
      </c>
      <c r="G1602" t="s">
        <v>116</v>
      </c>
      <c r="H1602" t="s">
        <v>409</v>
      </c>
      <c r="I1602" t="s">
        <v>423</v>
      </c>
      <c r="J1602">
        <v>98</v>
      </c>
      <c r="K1602" t="s">
        <v>274</v>
      </c>
      <c r="L1602" t="s">
        <v>160</v>
      </c>
      <c r="M1602">
        <v>0</v>
      </c>
      <c r="N1602" t="s">
        <v>275</v>
      </c>
      <c r="O1602" t="s">
        <v>116</v>
      </c>
      <c r="P1602" t="s">
        <v>380</v>
      </c>
      <c r="Q1602" t="s">
        <v>275</v>
      </c>
      <c r="R1602" t="s">
        <v>114</v>
      </c>
      <c r="S1602" t="s">
        <v>380</v>
      </c>
    </row>
    <row r="1603" spans="1:19" x14ac:dyDescent="0.3">
      <c r="A1603" t="s">
        <v>1356</v>
      </c>
      <c r="B1603">
        <v>70</v>
      </c>
      <c r="C1603">
        <v>102</v>
      </c>
      <c r="D1603">
        <v>71132</v>
      </c>
      <c r="E1603" t="s">
        <v>408</v>
      </c>
      <c r="F1603" t="s">
        <v>1357</v>
      </c>
      <c r="G1603" t="s">
        <v>116</v>
      </c>
      <c r="H1603" t="s">
        <v>409</v>
      </c>
      <c r="I1603" t="s">
        <v>423</v>
      </c>
      <c r="J1603">
        <v>98</v>
      </c>
      <c r="K1603" t="s">
        <v>216</v>
      </c>
      <c r="L1603" t="s">
        <v>96</v>
      </c>
      <c r="M1603">
        <v>0</v>
      </c>
      <c r="N1603" t="s">
        <v>275</v>
      </c>
      <c r="O1603" t="s">
        <v>116</v>
      </c>
      <c r="P1603" t="s">
        <v>380</v>
      </c>
      <c r="Q1603" t="s">
        <v>275</v>
      </c>
      <c r="R1603" t="s">
        <v>114</v>
      </c>
      <c r="S1603" t="s">
        <v>380</v>
      </c>
    </row>
    <row r="1604" spans="1:19" x14ac:dyDescent="0.3">
      <c r="A1604" t="s">
        <v>1358</v>
      </c>
      <c r="B1604">
        <v>70</v>
      </c>
      <c r="C1604">
        <v>102</v>
      </c>
      <c r="D1604">
        <v>71136</v>
      </c>
      <c r="E1604" t="s">
        <v>408</v>
      </c>
      <c r="F1604" t="s">
        <v>1359</v>
      </c>
      <c r="G1604" t="s">
        <v>116</v>
      </c>
      <c r="H1604" t="s">
        <v>432</v>
      </c>
      <c r="I1604" t="s">
        <v>315</v>
      </c>
      <c r="J1604">
        <v>33</v>
      </c>
      <c r="K1604" t="s">
        <v>545</v>
      </c>
      <c r="L1604" t="s">
        <v>546</v>
      </c>
      <c r="M1604">
        <v>0.25</v>
      </c>
      <c r="N1604" t="s">
        <v>275</v>
      </c>
      <c r="O1604" t="s">
        <v>116</v>
      </c>
      <c r="P1604" t="s">
        <v>315</v>
      </c>
      <c r="Q1604" t="s">
        <v>275</v>
      </c>
      <c r="R1604" t="s">
        <v>114</v>
      </c>
      <c r="S1604" t="s">
        <v>315</v>
      </c>
    </row>
    <row r="1605" spans="1:19" x14ac:dyDescent="0.3">
      <c r="A1605" t="s">
        <v>1358</v>
      </c>
      <c r="B1605">
        <v>70</v>
      </c>
      <c r="C1605">
        <v>102</v>
      </c>
      <c r="D1605">
        <v>71136</v>
      </c>
      <c r="E1605" t="s">
        <v>408</v>
      </c>
      <c r="F1605" t="s">
        <v>1359</v>
      </c>
      <c r="G1605" t="s">
        <v>116</v>
      </c>
      <c r="H1605" t="s">
        <v>432</v>
      </c>
      <c r="I1605" t="s">
        <v>315</v>
      </c>
      <c r="J1605">
        <v>35</v>
      </c>
      <c r="K1605" t="s">
        <v>722</v>
      </c>
      <c r="L1605" t="s">
        <v>723</v>
      </c>
      <c r="M1605">
        <v>0.25</v>
      </c>
      <c r="N1605" t="s">
        <v>275</v>
      </c>
      <c r="O1605" t="s">
        <v>116</v>
      </c>
      <c r="P1605" t="s">
        <v>315</v>
      </c>
      <c r="Q1605" t="s">
        <v>275</v>
      </c>
      <c r="R1605" t="s">
        <v>114</v>
      </c>
      <c r="S1605" t="s">
        <v>315</v>
      </c>
    </row>
    <row r="1606" spans="1:19" x14ac:dyDescent="0.3">
      <c r="A1606" t="s">
        <v>1022</v>
      </c>
      <c r="B1606">
        <v>70</v>
      </c>
      <c r="C1606">
        <v>102</v>
      </c>
      <c r="D1606">
        <v>71145</v>
      </c>
      <c r="E1606" t="s">
        <v>408</v>
      </c>
      <c r="F1606" t="s">
        <v>1023</v>
      </c>
      <c r="G1606" t="s">
        <v>114</v>
      </c>
      <c r="H1606" t="s">
        <v>409</v>
      </c>
      <c r="I1606" t="s">
        <v>422</v>
      </c>
      <c r="J1606">
        <v>50</v>
      </c>
      <c r="K1606" t="s">
        <v>212</v>
      </c>
      <c r="L1606" t="s">
        <v>11</v>
      </c>
      <c r="M1606">
        <v>2</v>
      </c>
      <c r="N1606" t="s">
        <v>275</v>
      </c>
      <c r="O1606" t="s">
        <v>114</v>
      </c>
      <c r="P1606" t="s">
        <v>380</v>
      </c>
      <c r="Q1606" t="s">
        <v>275</v>
      </c>
      <c r="R1606" t="s">
        <v>112</v>
      </c>
      <c r="S1606" t="s">
        <v>380</v>
      </c>
    </row>
    <row r="1607" spans="1:19" x14ac:dyDescent="0.3">
      <c r="A1607" t="s">
        <v>1022</v>
      </c>
      <c r="B1607">
        <v>70</v>
      </c>
      <c r="C1607">
        <v>102</v>
      </c>
      <c r="D1607">
        <v>71145</v>
      </c>
      <c r="E1607" t="s">
        <v>408</v>
      </c>
      <c r="F1607" t="s">
        <v>1023</v>
      </c>
      <c r="G1607" t="s">
        <v>114</v>
      </c>
      <c r="H1607" t="s">
        <v>409</v>
      </c>
      <c r="I1607" t="s">
        <v>423</v>
      </c>
      <c r="J1607">
        <v>50</v>
      </c>
      <c r="K1607" t="s">
        <v>237</v>
      </c>
      <c r="L1607" t="s">
        <v>13</v>
      </c>
      <c r="M1607">
        <v>1</v>
      </c>
      <c r="N1607" t="s">
        <v>275</v>
      </c>
      <c r="O1607" t="s">
        <v>114</v>
      </c>
      <c r="P1607" t="s">
        <v>380</v>
      </c>
      <c r="Q1607" t="s">
        <v>275</v>
      </c>
      <c r="R1607" t="s">
        <v>112</v>
      </c>
      <c r="S1607" t="s">
        <v>380</v>
      </c>
    </row>
    <row r="1608" spans="1:19" x14ac:dyDescent="0.3">
      <c r="A1608" t="s">
        <v>1022</v>
      </c>
      <c r="B1608">
        <v>70</v>
      </c>
      <c r="C1608">
        <v>102</v>
      </c>
      <c r="D1608">
        <v>71145</v>
      </c>
      <c r="E1608" t="s">
        <v>408</v>
      </c>
      <c r="F1608" t="s">
        <v>1023</v>
      </c>
      <c r="G1608" t="s">
        <v>114</v>
      </c>
      <c r="H1608" t="s">
        <v>409</v>
      </c>
      <c r="I1608" t="s">
        <v>422</v>
      </c>
      <c r="J1608">
        <v>46</v>
      </c>
      <c r="K1608" t="s">
        <v>241</v>
      </c>
      <c r="L1608" t="s">
        <v>32</v>
      </c>
      <c r="M1608">
        <v>70</v>
      </c>
      <c r="N1608" t="s">
        <v>275</v>
      </c>
      <c r="O1608" t="s">
        <v>114</v>
      </c>
      <c r="P1608" t="s">
        <v>380</v>
      </c>
      <c r="Q1608" t="s">
        <v>275</v>
      </c>
      <c r="R1608" t="s">
        <v>112</v>
      </c>
      <c r="S1608" t="s">
        <v>380</v>
      </c>
    </row>
    <row r="1609" spans="1:19" x14ac:dyDescent="0.3">
      <c r="A1609" t="s">
        <v>1022</v>
      </c>
      <c r="B1609">
        <v>70</v>
      </c>
      <c r="C1609">
        <v>102</v>
      </c>
      <c r="D1609">
        <v>71145</v>
      </c>
      <c r="E1609" t="s">
        <v>408</v>
      </c>
      <c r="F1609" t="s">
        <v>1023</v>
      </c>
      <c r="G1609" t="s">
        <v>114</v>
      </c>
      <c r="H1609" t="s">
        <v>420</v>
      </c>
      <c r="I1609" t="s">
        <v>315</v>
      </c>
      <c r="J1609">
        <v>35</v>
      </c>
      <c r="K1609" t="s">
        <v>282</v>
      </c>
      <c r="L1609" t="s">
        <v>55</v>
      </c>
      <c r="M1609">
        <v>0.5</v>
      </c>
      <c r="N1609" t="s">
        <v>275</v>
      </c>
      <c r="O1609" t="s">
        <v>114</v>
      </c>
      <c r="P1609" t="s">
        <v>380</v>
      </c>
      <c r="Q1609" t="s">
        <v>275</v>
      </c>
      <c r="R1609" t="s">
        <v>112</v>
      </c>
      <c r="S1609" t="s">
        <v>380</v>
      </c>
    </row>
    <row r="1610" spans="1:19" x14ac:dyDescent="0.3">
      <c r="A1610" t="s">
        <v>1022</v>
      </c>
      <c r="B1610">
        <v>70</v>
      </c>
      <c r="C1610">
        <v>102</v>
      </c>
      <c r="D1610">
        <v>71145</v>
      </c>
      <c r="E1610" t="s">
        <v>408</v>
      </c>
      <c r="F1610" t="s">
        <v>1023</v>
      </c>
      <c r="G1610" t="s">
        <v>114</v>
      </c>
      <c r="H1610" t="s">
        <v>409</v>
      </c>
      <c r="I1610" t="s">
        <v>423</v>
      </c>
      <c r="J1610">
        <v>287</v>
      </c>
      <c r="K1610" t="s">
        <v>285</v>
      </c>
      <c r="L1610" t="s">
        <v>286</v>
      </c>
      <c r="M1610">
        <v>0</v>
      </c>
      <c r="N1610" t="s">
        <v>275</v>
      </c>
      <c r="O1610" t="s">
        <v>114</v>
      </c>
      <c r="P1610" t="s">
        <v>380</v>
      </c>
      <c r="Q1610" t="s">
        <v>275</v>
      </c>
      <c r="R1610" t="s">
        <v>112</v>
      </c>
      <c r="S1610" t="s">
        <v>380</v>
      </c>
    </row>
    <row r="1611" spans="1:19" x14ac:dyDescent="0.3">
      <c r="A1611" t="s">
        <v>1022</v>
      </c>
      <c r="B1611">
        <v>70</v>
      </c>
      <c r="C1611">
        <v>102</v>
      </c>
      <c r="D1611">
        <v>71145</v>
      </c>
      <c r="E1611" t="s">
        <v>408</v>
      </c>
      <c r="F1611" t="s">
        <v>1023</v>
      </c>
      <c r="G1611" t="s">
        <v>114</v>
      </c>
      <c r="H1611" t="s">
        <v>409</v>
      </c>
      <c r="I1611" t="s">
        <v>423</v>
      </c>
      <c r="J1611">
        <v>286</v>
      </c>
      <c r="K1611" t="s">
        <v>346</v>
      </c>
      <c r="L1611" t="s">
        <v>71</v>
      </c>
      <c r="M1611">
        <v>0.25</v>
      </c>
      <c r="N1611" t="s">
        <v>275</v>
      </c>
      <c r="O1611" t="s">
        <v>114</v>
      </c>
      <c r="P1611" t="s">
        <v>380</v>
      </c>
      <c r="Q1611" t="s">
        <v>275</v>
      </c>
      <c r="R1611" t="s">
        <v>112</v>
      </c>
      <c r="S1611" t="s">
        <v>380</v>
      </c>
    </row>
    <row r="1612" spans="1:19" x14ac:dyDescent="0.3">
      <c r="A1612" t="s">
        <v>1022</v>
      </c>
      <c r="B1612">
        <v>70</v>
      </c>
      <c r="C1612">
        <v>102</v>
      </c>
      <c r="D1612">
        <v>71145</v>
      </c>
      <c r="E1612" t="s">
        <v>408</v>
      </c>
      <c r="F1612" t="s">
        <v>1023</v>
      </c>
      <c r="G1612" t="s">
        <v>114</v>
      </c>
      <c r="H1612" t="s">
        <v>409</v>
      </c>
      <c r="I1612" t="s">
        <v>423</v>
      </c>
      <c r="J1612">
        <v>98</v>
      </c>
      <c r="K1612" t="s">
        <v>288</v>
      </c>
      <c r="L1612" t="s">
        <v>130</v>
      </c>
      <c r="M1612">
        <v>0</v>
      </c>
      <c r="N1612" t="s">
        <v>275</v>
      </c>
      <c r="O1612" t="s">
        <v>114</v>
      </c>
      <c r="P1612" t="s">
        <v>380</v>
      </c>
      <c r="Q1612" t="s">
        <v>275</v>
      </c>
      <c r="R1612" t="s">
        <v>112</v>
      </c>
      <c r="S1612" t="s">
        <v>380</v>
      </c>
    </row>
    <row r="1613" spans="1:19" x14ac:dyDescent="0.3">
      <c r="A1613" t="s">
        <v>1022</v>
      </c>
      <c r="B1613">
        <v>70</v>
      </c>
      <c r="C1613">
        <v>102</v>
      </c>
      <c r="D1613">
        <v>71145</v>
      </c>
      <c r="E1613" t="s">
        <v>408</v>
      </c>
      <c r="F1613" t="s">
        <v>1023</v>
      </c>
      <c r="G1613" t="s">
        <v>114</v>
      </c>
      <c r="H1613" t="s">
        <v>409</v>
      </c>
      <c r="I1613" t="s">
        <v>423</v>
      </c>
      <c r="J1613">
        <v>98</v>
      </c>
      <c r="K1613" t="s">
        <v>216</v>
      </c>
      <c r="L1613" t="s">
        <v>96</v>
      </c>
      <c r="M1613">
        <v>0</v>
      </c>
      <c r="N1613" t="s">
        <v>275</v>
      </c>
      <c r="O1613" t="s">
        <v>114</v>
      </c>
      <c r="P1613" t="s">
        <v>380</v>
      </c>
      <c r="Q1613" t="s">
        <v>275</v>
      </c>
      <c r="R1613" t="s">
        <v>112</v>
      </c>
      <c r="S1613" t="s">
        <v>380</v>
      </c>
    </row>
    <row r="1614" spans="1:19" x14ac:dyDescent="0.3">
      <c r="A1614" t="s">
        <v>1022</v>
      </c>
      <c r="B1614">
        <v>70</v>
      </c>
      <c r="C1614">
        <v>102</v>
      </c>
      <c r="D1614">
        <v>71145</v>
      </c>
      <c r="E1614" t="s">
        <v>408</v>
      </c>
      <c r="F1614" t="s">
        <v>1023</v>
      </c>
      <c r="G1614" t="s">
        <v>114</v>
      </c>
      <c r="H1614" t="s">
        <v>409</v>
      </c>
      <c r="I1614" t="s">
        <v>423</v>
      </c>
      <c r="J1614">
        <v>98</v>
      </c>
      <c r="K1614" t="s">
        <v>895</v>
      </c>
      <c r="L1614" t="s">
        <v>896</v>
      </c>
      <c r="M1614">
        <v>0</v>
      </c>
      <c r="N1614" t="s">
        <v>275</v>
      </c>
      <c r="O1614" t="s">
        <v>114</v>
      </c>
      <c r="P1614" t="s">
        <v>380</v>
      </c>
      <c r="Q1614" t="s">
        <v>275</v>
      </c>
      <c r="R1614" t="s">
        <v>112</v>
      </c>
      <c r="S1614" t="s">
        <v>380</v>
      </c>
    </row>
    <row r="1615" spans="1:19" x14ac:dyDescent="0.3">
      <c r="A1615" t="s">
        <v>1024</v>
      </c>
      <c r="B1615">
        <v>70</v>
      </c>
      <c r="C1615">
        <v>102</v>
      </c>
      <c r="D1615">
        <v>71146</v>
      </c>
      <c r="E1615" t="s">
        <v>408</v>
      </c>
      <c r="F1615" t="s">
        <v>1025</v>
      </c>
      <c r="G1615" t="s">
        <v>113</v>
      </c>
      <c r="H1615" t="s">
        <v>409</v>
      </c>
      <c r="I1615" t="s">
        <v>422</v>
      </c>
      <c r="J1615">
        <v>50</v>
      </c>
      <c r="K1615" t="s">
        <v>212</v>
      </c>
      <c r="L1615" t="s">
        <v>11</v>
      </c>
      <c r="M1615">
        <v>1</v>
      </c>
      <c r="N1615" t="s">
        <v>275</v>
      </c>
      <c r="O1615" t="s">
        <v>113</v>
      </c>
      <c r="P1615" t="s">
        <v>380</v>
      </c>
      <c r="Q1615" t="s">
        <v>275</v>
      </c>
      <c r="R1615" t="s">
        <v>116</v>
      </c>
      <c r="S1615" t="s">
        <v>380</v>
      </c>
    </row>
    <row r="1616" spans="1:19" x14ac:dyDescent="0.3">
      <c r="A1616" t="s">
        <v>1024</v>
      </c>
      <c r="B1616">
        <v>70</v>
      </c>
      <c r="C1616">
        <v>102</v>
      </c>
      <c r="D1616">
        <v>71146</v>
      </c>
      <c r="E1616" t="s">
        <v>408</v>
      </c>
      <c r="F1616" t="s">
        <v>1025</v>
      </c>
      <c r="G1616" t="s">
        <v>113</v>
      </c>
      <c r="H1616" t="s">
        <v>427</v>
      </c>
      <c r="I1616" t="s">
        <v>315</v>
      </c>
      <c r="J1616">
        <v>33</v>
      </c>
      <c r="K1616" t="s">
        <v>290</v>
      </c>
      <c r="L1616" t="s">
        <v>46</v>
      </c>
      <c r="M1616">
        <v>0.25</v>
      </c>
      <c r="N1616" t="s">
        <v>275</v>
      </c>
      <c r="O1616" t="s">
        <v>113</v>
      </c>
      <c r="P1616" t="s">
        <v>380</v>
      </c>
      <c r="Q1616" t="s">
        <v>275</v>
      </c>
      <c r="R1616" t="s">
        <v>116</v>
      </c>
      <c r="S1616" t="s">
        <v>380</v>
      </c>
    </row>
    <row r="1617" spans="1:19" x14ac:dyDescent="0.3">
      <c r="A1617" t="s">
        <v>1360</v>
      </c>
      <c r="B1617">
        <v>70</v>
      </c>
      <c r="C1617">
        <v>102</v>
      </c>
      <c r="D1617">
        <v>71148</v>
      </c>
      <c r="E1617" t="s">
        <v>408</v>
      </c>
      <c r="F1617" t="s">
        <v>1361</v>
      </c>
      <c r="G1617" t="s">
        <v>113</v>
      </c>
      <c r="H1617" t="s">
        <v>417</v>
      </c>
      <c r="I1617" t="s">
        <v>422</v>
      </c>
      <c r="J1617">
        <v>1</v>
      </c>
      <c r="K1617" t="s">
        <v>258</v>
      </c>
      <c r="L1617" t="s">
        <v>7</v>
      </c>
      <c r="M1617">
        <v>8.5</v>
      </c>
      <c r="N1617" t="s">
        <v>275</v>
      </c>
      <c r="O1617" t="s">
        <v>113</v>
      </c>
      <c r="P1617" t="s">
        <v>418</v>
      </c>
      <c r="Q1617" t="s">
        <v>275</v>
      </c>
      <c r="R1617" t="s">
        <v>116</v>
      </c>
      <c r="S1617" t="s">
        <v>418</v>
      </c>
    </row>
    <row r="1618" spans="1:19" x14ac:dyDescent="0.3">
      <c r="A1618" t="s">
        <v>1360</v>
      </c>
      <c r="B1618">
        <v>70</v>
      </c>
      <c r="C1618">
        <v>102</v>
      </c>
      <c r="D1618">
        <v>71148</v>
      </c>
      <c r="E1618" t="s">
        <v>408</v>
      </c>
      <c r="F1618" t="s">
        <v>1361</v>
      </c>
      <c r="G1618" t="s">
        <v>113</v>
      </c>
      <c r="H1618" t="s">
        <v>417</v>
      </c>
      <c r="I1618" t="s">
        <v>422</v>
      </c>
      <c r="J1618">
        <v>50</v>
      </c>
      <c r="K1618" t="s">
        <v>212</v>
      </c>
      <c r="L1618" t="s">
        <v>11</v>
      </c>
      <c r="M1618">
        <v>0.5</v>
      </c>
      <c r="N1618" t="s">
        <v>275</v>
      </c>
      <c r="O1618" t="s">
        <v>113</v>
      </c>
      <c r="P1618" t="s">
        <v>418</v>
      </c>
      <c r="Q1618" t="s">
        <v>275</v>
      </c>
      <c r="R1618" t="s">
        <v>116</v>
      </c>
      <c r="S1618" t="s">
        <v>418</v>
      </c>
    </row>
    <row r="1619" spans="1:19" x14ac:dyDescent="0.3">
      <c r="A1619" t="s">
        <v>1360</v>
      </c>
      <c r="B1619">
        <v>70</v>
      </c>
      <c r="C1619">
        <v>102</v>
      </c>
      <c r="D1619">
        <v>71148</v>
      </c>
      <c r="E1619" t="s">
        <v>408</v>
      </c>
      <c r="F1619" t="s">
        <v>1361</v>
      </c>
      <c r="G1619" t="s">
        <v>113</v>
      </c>
      <c r="H1619" t="s">
        <v>417</v>
      </c>
      <c r="I1619" t="s">
        <v>113</v>
      </c>
      <c r="J1619">
        <v>4</v>
      </c>
      <c r="K1619" t="s">
        <v>213</v>
      </c>
      <c r="L1619" t="s">
        <v>24</v>
      </c>
      <c r="M1619">
        <v>17.5</v>
      </c>
      <c r="N1619" t="s">
        <v>275</v>
      </c>
      <c r="O1619" t="s">
        <v>113</v>
      </c>
      <c r="P1619" t="s">
        <v>418</v>
      </c>
      <c r="Q1619" t="s">
        <v>275</v>
      </c>
      <c r="R1619" t="s">
        <v>116</v>
      </c>
      <c r="S1619" t="s">
        <v>418</v>
      </c>
    </row>
    <row r="1620" spans="1:19" x14ac:dyDescent="0.3">
      <c r="A1620" t="s">
        <v>1360</v>
      </c>
      <c r="B1620">
        <v>70</v>
      </c>
      <c r="C1620">
        <v>102</v>
      </c>
      <c r="D1620">
        <v>71148</v>
      </c>
      <c r="E1620" t="s">
        <v>408</v>
      </c>
      <c r="F1620" t="s">
        <v>1361</v>
      </c>
      <c r="G1620" t="s">
        <v>113</v>
      </c>
      <c r="H1620" t="s">
        <v>430</v>
      </c>
      <c r="I1620" t="s">
        <v>315</v>
      </c>
      <c r="J1620">
        <v>32</v>
      </c>
      <c r="K1620" t="s">
        <v>554</v>
      </c>
      <c r="L1620" t="s">
        <v>555</v>
      </c>
      <c r="M1620">
        <v>0.75</v>
      </c>
      <c r="N1620" t="s">
        <v>275</v>
      </c>
      <c r="O1620" t="s">
        <v>113</v>
      </c>
      <c r="P1620" t="s">
        <v>418</v>
      </c>
      <c r="Q1620" t="s">
        <v>275</v>
      </c>
      <c r="R1620" t="s">
        <v>116</v>
      </c>
      <c r="S1620" t="s">
        <v>418</v>
      </c>
    </row>
    <row r="1621" spans="1:19" x14ac:dyDescent="0.3">
      <c r="A1621" t="s">
        <v>1360</v>
      </c>
      <c r="B1621">
        <v>70</v>
      </c>
      <c r="C1621">
        <v>102</v>
      </c>
      <c r="D1621">
        <v>71148</v>
      </c>
      <c r="E1621" t="s">
        <v>408</v>
      </c>
      <c r="F1621" t="s">
        <v>1361</v>
      </c>
      <c r="G1621" t="s">
        <v>113</v>
      </c>
      <c r="H1621" t="s">
        <v>417</v>
      </c>
      <c r="I1621" t="s">
        <v>423</v>
      </c>
      <c r="J1621">
        <v>98</v>
      </c>
      <c r="K1621" t="s">
        <v>216</v>
      </c>
      <c r="L1621" t="s">
        <v>96</v>
      </c>
      <c r="M1621">
        <v>0</v>
      </c>
      <c r="N1621" t="s">
        <v>275</v>
      </c>
      <c r="O1621" t="s">
        <v>113</v>
      </c>
      <c r="P1621" t="s">
        <v>418</v>
      </c>
      <c r="Q1621" t="s">
        <v>275</v>
      </c>
      <c r="R1621" t="s">
        <v>116</v>
      </c>
      <c r="S1621" t="s">
        <v>418</v>
      </c>
    </row>
    <row r="1622" spans="1:19" x14ac:dyDescent="0.3">
      <c r="A1622" t="s">
        <v>1362</v>
      </c>
      <c r="B1622">
        <v>70</v>
      </c>
      <c r="C1622">
        <v>102</v>
      </c>
      <c r="D1622">
        <v>71149</v>
      </c>
      <c r="E1622" t="s">
        <v>408</v>
      </c>
      <c r="F1622" t="s">
        <v>1363</v>
      </c>
      <c r="G1622" t="s">
        <v>115</v>
      </c>
      <c r="H1622" t="s">
        <v>421</v>
      </c>
      <c r="I1622" t="s">
        <v>422</v>
      </c>
      <c r="J1622">
        <v>1</v>
      </c>
      <c r="K1622" t="s">
        <v>258</v>
      </c>
      <c r="L1622" t="s">
        <v>7</v>
      </c>
      <c r="M1622">
        <v>6.25</v>
      </c>
      <c r="N1622" t="s">
        <v>275</v>
      </c>
      <c r="O1622" t="s">
        <v>115</v>
      </c>
      <c r="P1622" t="s">
        <v>384</v>
      </c>
      <c r="Q1622" t="s">
        <v>275</v>
      </c>
      <c r="R1622" t="s">
        <v>115</v>
      </c>
      <c r="S1622" t="s">
        <v>384</v>
      </c>
    </row>
    <row r="1623" spans="1:19" x14ac:dyDescent="0.3">
      <c r="A1623" t="s">
        <v>1362</v>
      </c>
      <c r="B1623">
        <v>70</v>
      </c>
      <c r="C1623">
        <v>102</v>
      </c>
      <c r="D1623">
        <v>71149</v>
      </c>
      <c r="E1623" t="s">
        <v>408</v>
      </c>
      <c r="F1623" t="s">
        <v>1363</v>
      </c>
      <c r="G1623" t="s">
        <v>115</v>
      </c>
      <c r="H1623" t="s">
        <v>421</v>
      </c>
      <c r="I1623" t="s">
        <v>422</v>
      </c>
      <c r="J1623">
        <v>50</v>
      </c>
      <c r="K1623" t="s">
        <v>212</v>
      </c>
      <c r="L1623" t="s">
        <v>11</v>
      </c>
      <c r="M1623">
        <v>0.25</v>
      </c>
      <c r="N1623" t="s">
        <v>275</v>
      </c>
      <c r="O1623" t="s">
        <v>115</v>
      </c>
      <c r="P1623" t="s">
        <v>384</v>
      </c>
      <c r="Q1623" t="s">
        <v>275</v>
      </c>
      <c r="R1623" t="s">
        <v>115</v>
      </c>
      <c r="S1623" t="s">
        <v>384</v>
      </c>
    </row>
    <row r="1624" spans="1:19" x14ac:dyDescent="0.3">
      <c r="A1624" t="s">
        <v>1362</v>
      </c>
      <c r="B1624">
        <v>70</v>
      </c>
      <c r="C1624">
        <v>102</v>
      </c>
      <c r="D1624">
        <v>71149</v>
      </c>
      <c r="E1624" t="s">
        <v>408</v>
      </c>
      <c r="F1624" t="s">
        <v>1363</v>
      </c>
      <c r="G1624" t="s">
        <v>115</v>
      </c>
      <c r="H1624" t="s">
        <v>421</v>
      </c>
      <c r="I1624" t="s">
        <v>113</v>
      </c>
      <c r="J1624">
        <v>4</v>
      </c>
      <c r="K1624" t="s">
        <v>213</v>
      </c>
      <c r="L1624" t="s">
        <v>24</v>
      </c>
      <c r="M1624">
        <v>4.25</v>
      </c>
      <c r="N1624" t="s">
        <v>275</v>
      </c>
      <c r="O1624" t="s">
        <v>115</v>
      </c>
      <c r="P1624" t="s">
        <v>384</v>
      </c>
      <c r="Q1624" t="s">
        <v>275</v>
      </c>
      <c r="R1624" t="s">
        <v>115</v>
      </c>
      <c r="S1624" t="s">
        <v>384</v>
      </c>
    </row>
    <row r="1625" spans="1:19" x14ac:dyDescent="0.3">
      <c r="A1625" t="s">
        <v>1026</v>
      </c>
      <c r="B1625">
        <v>70</v>
      </c>
      <c r="C1625">
        <v>102</v>
      </c>
      <c r="D1625">
        <v>71159</v>
      </c>
      <c r="E1625" t="s">
        <v>408</v>
      </c>
      <c r="F1625" t="s">
        <v>1027</v>
      </c>
      <c r="G1625" t="s">
        <v>113</v>
      </c>
      <c r="H1625" t="s">
        <v>409</v>
      </c>
      <c r="I1625" t="s">
        <v>423</v>
      </c>
      <c r="J1625">
        <v>50</v>
      </c>
      <c r="K1625" t="s">
        <v>237</v>
      </c>
      <c r="L1625" t="s">
        <v>13</v>
      </c>
      <c r="M1625">
        <v>1</v>
      </c>
      <c r="N1625" t="s">
        <v>275</v>
      </c>
      <c r="O1625" t="s">
        <v>113</v>
      </c>
      <c r="P1625" t="s">
        <v>380</v>
      </c>
      <c r="Q1625" t="s">
        <v>275</v>
      </c>
      <c r="R1625" t="s">
        <v>112</v>
      </c>
      <c r="S1625" t="s">
        <v>380</v>
      </c>
    </row>
    <row r="1626" spans="1:19" x14ac:dyDescent="0.3">
      <c r="A1626" t="s">
        <v>1026</v>
      </c>
      <c r="B1626">
        <v>70</v>
      </c>
      <c r="C1626">
        <v>102</v>
      </c>
      <c r="D1626">
        <v>71159</v>
      </c>
      <c r="E1626" t="s">
        <v>408</v>
      </c>
      <c r="F1626" t="s">
        <v>1027</v>
      </c>
      <c r="G1626" t="s">
        <v>113</v>
      </c>
      <c r="H1626" t="s">
        <v>409</v>
      </c>
      <c r="I1626" t="s">
        <v>113</v>
      </c>
      <c r="J1626">
        <v>4</v>
      </c>
      <c r="K1626" t="s">
        <v>213</v>
      </c>
      <c r="L1626" t="s">
        <v>24</v>
      </c>
      <c r="M1626">
        <v>17</v>
      </c>
      <c r="N1626" t="s">
        <v>275</v>
      </c>
      <c r="O1626" t="s">
        <v>113</v>
      </c>
      <c r="P1626" t="s">
        <v>380</v>
      </c>
      <c r="Q1626" t="s">
        <v>275</v>
      </c>
      <c r="R1626" t="s">
        <v>112</v>
      </c>
      <c r="S1626" t="s">
        <v>380</v>
      </c>
    </row>
    <row r="1627" spans="1:19" x14ac:dyDescent="0.3">
      <c r="A1627" t="s">
        <v>1026</v>
      </c>
      <c r="B1627">
        <v>70</v>
      </c>
      <c r="C1627">
        <v>102</v>
      </c>
      <c r="D1627">
        <v>71159</v>
      </c>
      <c r="E1627" t="s">
        <v>408</v>
      </c>
      <c r="F1627" t="s">
        <v>1027</v>
      </c>
      <c r="G1627" t="s">
        <v>113</v>
      </c>
      <c r="H1627" t="s">
        <v>409</v>
      </c>
      <c r="I1627" t="s">
        <v>113</v>
      </c>
      <c r="J1627">
        <v>4</v>
      </c>
      <c r="K1627" t="s">
        <v>316</v>
      </c>
      <c r="L1627" t="s">
        <v>152</v>
      </c>
      <c r="M1627">
        <v>17</v>
      </c>
      <c r="N1627" t="s">
        <v>275</v>
      </c>
      <c r="O1627" t="s">
        <v>113</v>
      </c>
      <c r="P1627" t="s">
        <v>380</v>
      </c>
      <c r="Q1627" t="s">
        <v>275</v>
      </c>
      <c r="R1627" t="s">
        <v>112</v>
      </c>
      <c r="S1627" t="s">
        <v>380</v>
      </c>
    </row>
    <row r="1628" spans="1:19" x14ac:dyDescent="0.3">
      <c r="A1628" t="s">
        <v>1026</v>
      </c>
      <c r="B1628">
        <v>70</v>
      </c>
      <c r="C1628">
        <v>102</v>
      </c>
      <c r="D1628">
        <v>71159</v>
      </c>
      <c r="E1628" t="s">
        <v>408</v>
      </c>
      <c r="F1628" t="s">
        <v>1027</v>
      </c>
      <c r="G1628" t="s">
        <v>113</v>
      </c>
      <c r="H1628" t="s">
        <v>409</v>
      </c>
      <c r="I1628" t="s">
        <v>422</v>
      </c>
      <c r="J1628">
        <v>46</v>
      </c>
      <c r="K1628" t="s">
        <v>241</v>
      </c>
      <c r="L1628" t="s">
        <v>32</v>
      </c>
      <c r="M1628">
        <v>70</v>
      </c>
      <c r="N1628" t="s">
        <v>275</v>
      </c>
      <c r="O1628" t="s">
        <v>113</v>
      </c>
      <c r="P1628" t="s">
        <v>380</v>
      </c>
      <c r="Q1628" t="s">
        <v>275</v>
      </c>
      <c r="R1628" t="s">
        <v>112</v>
      </c>
      <c r="S1628" t="s">
        <v>380</v>
      </c>
    </row>
    <row r="1629" spans="1:19" x14ac:dyDescent="0.3">
      <c r="A1629" t="s">
        <v>1026</v>
      </c>
      <c r="B1629">
        <v>70</v>
      </c>
      <c r="C1629">
        <v>102</v>
      </c>
      <c r="D1629">
        <v>71159</v>
      </c>
      <c r="E1629" t="s">
        <v>408</v>
      </c>
      <c r="F1629" t="s">
        <v>1027</v>
      </c>
      <c r="G1629" t="s">
        <v>113</v>
      </c>
      <c r="H1629" t="s">
        <v>427</v>
      </c>
      <c r="I1629" t="s">
        <v>315</v>
      </c>
      <c r="J1629">
        <v>32</v>
      </c>
      <c r="K1629" t="s">
        <v>281</v>
      </c>
      <c r="L1629" t="s">
        <v>39</v>
      </c>
      <c r="M1629">
        <v>0.75</v>
      </c>
      <c r="N1629" t="s">
        <v>275</v>
      </c>
      <c r="O1629" t="s">
        <v>113</v>
      </c>
      <c r="P1629" t="s">
        <v>380</v>
      </c>
      <c r="Q1629" t="s">
        <v>275</v>
      </c>
      <c r="R1629" t="s">
        <v>112</v>
      </c>
      <c r="S1629" t="s">
        <v>380</v>
      </c>
    </row>
    <row r="1630" spans="1:19" x14ac:dyDescent="0.3">
      <c r="A1630" t="s">
        <v>1026</v>
      </c>
      <c r="B1630">
        <v>70</v>
      </c>
      <c r="C1630">
        <v>102</v>
      </c>
      <c r="D1630">
        <v>71159</v>
      </c>
      <c r="E1630" t="s">
        <v>408</v>
      </c>
      <c r="F1630" t="s">
        <v>1027</v>
      </c>
      <c r="G1630" t="s">
        <v>113</v>
      </c>
      <c r="H1630" t="s">
        <v>427</v>
      </c>
      <c r="I1630" t="s">
        <v>315</v>
      </c>
      <c r="J1630">
        <v>33</v>
      </c>
      <c r="K1630" t="s">
        <v>290</v>
      </c>
      <c r="L1630" t="s">
        <v>46</v>
      </c>
      <c r="M1630">
        <v>1.5</v>
      </c>
      <c r="N1630" t="s">
        <v>275</v>
      </c>
      <c r="O1630" t="s">
        <v>113</v>
      </c>
      <c r="P1630" t="s">
        <v>380</v>
      </c>
      <c r="Q1630" t="s">
        <v>275</v>
      </c>
      <c r="R1630" t="s">
        <v>112</v>
      </c>
      <c r="S1630" t="s">
        <v>380</v>
      </c>
    </row>
    <row r="1631" spans="1:19" x14ac:dyDescent="0.3">
      <c r="A1631" t="s">
        <v>1026</v>
      </c>
      <c r="B1631">
        <v>70</v>
      </c>
      <c r="C1631">
        <v>102</v>
      </c>
      <c r="D1631">
        <v>71159</v>
      </c>
      <c r="E1631" t="s">
        <v>408</v>
      </c>
      <c r="F1631" t="s">
        <v>1027</v>
      </c>
      <c r="G1631" t="s">
        <v>113</v>
      </c>
      <c r="H1631" t="s">
        <v>409</v>
      </c>
      <c r="I1631" t="s">
        <v>424</v>
      </c>
      <c r="J1631">
        <v>39</v>
      </c>
      <c r="K1631" t="s">
        <v>220</v>
      </c>
      <c r="L1631" t="s">
        <v>148</v>
      </c>
      <c r="M1631">
        <v>0</v>
      </c>
      <c r="N1631" t="s">
        <v>275</v>
      </c>
      <c r="O1631" t="s">
        <v>113</v>
      </c>
      <c r="P1631" t="s">
        <v>380</v>
      </c>
      <c r="Q1631" t="s">
        <v>275</v>
      </c>
      <c r="R1631" t="s">
        <v>112</v>
      </c>
      <c r="S1631" t="s">
        <v>380</v>
      </c>
    </row>
    <row r="1632" spans="1:19" x14ac:dyDescent="0.3">
      <c r="A1632" t="s">
        <v>1026</v>
      </c>
      <c r="B1632">
        <v>70</v>
      </c>
      <c r="C1632">
        <v>102</v>
      </c>
      <c r="D1632">
        <v>71159</v>
      </c>
      <c r="E1632" t="s">
        <v>408</v>
      </c>
      <c r="F1632" t="s">
        <v>1027</v>
      </c>
      <c r="G1632" t="s">
        <v>113</v>
      </c>
      <c r="H1632" t="s">
        <v>409</v>
      </c>
      <c r="I1632" t="s">
        <v>423</v>
      </c>
      <c r="J1632">
        <v>287</v>
      </c>
      <c r="K1632" t="s">
        <v>285</v>
      </c>
      <c r="L1632" t="s">
        <v>286</v>
      </c>
      <c r="M1632">
        <v>0</v>
      </c>
      <c r="N1632" t="s">
        <v>275</v>
      </c>
      <c r="O1632" t="s">
        <v>113</v>
      </c>
      <c r="P1632" t="s">
        <v>380</v>
      </c>
      <c r="Q1632" t="s">
        <v>275</v>
      </c>
      <c r="R1632" t="s">
        <v>112</v>
      </c>
      <c r="S1632" t="s">
        <v>380</v>
      </c>
    </row>
    <row r="1633" spans="1:19" x14ac:dyDescent="0.3">
      <c r="A1633" t="s">
        <v>1026</v>
      </c>
      <c r="B1633">
        <v>70</v>
      </c>
      <c r="C1633">
        <v>102</v>
      </c>
      <c r="D1633">
        <v>71159</v>
      </c>
      <c r="E1633" t="s">
        <v>408</v>
      </c>
      <c r="F1633" t="s">
        <v>1027</v>
      </c>
      <c r="G1633" t="s">
        <v>113</v>
      </c>
      <c r="H1633" t="s">
        <v>409</v>
      </c>
      <c r="I1633" t="s">
        <v>423</v>
      </c>
      <c r="J1633">
        <v>286</v>
      </c>
      <c r="K1633" t="s">
        <v>226</v>
      </c>
      <c r="L1633" t="s">
        <v>69</v>
      </c>
      <c r="M1633">
        <v>0</v>
      </c>
      <c r="N1633" t="s">
        <v>275</v>
      </c>
      <c r="O1633" t="s">
        <v>113</v>
      </c>
      <c r="P1633" t="s">
        <v>380</v>
      </c>
      <c r="Q1633" t="s">
        <v>275</v>
      </c>
      <c r="R1633" t="s">
        <v>112</v>
      </c>
      <c r="S1633" t="s">
        <v>380</v>
      </c>
    </row>
    <row r="1634" spans="1:19" x14ac:dyDescent="0.3">
      <c r="A1634" t="s">
        <v>1026</v>
      </c>
      <c r="B1634">
        <v>70</v>
      </c>
      <c r="C1634">
        <v>102</v>
      </c>
      <c r="D1634">
        <v>71159</v>
      </c>
      <c r="E1634" t="s">
        <v>408</v>
      </c>
      <c r="F1634" t="s">
        <v>1027</v>
      </c>
      <c r="G1634" t="s">
        <v>113</v>
      </c>
      <c r="H1634" t="s">
        <v>409</v>
      </c>
      <c r="I1634" t="s">
        <v>423</v>
      </c>
      <c r="J1634">
        <v>286</v>
      </c>
      <c r="K1634" t="s">
        <v>697</v>
      </c>
      <c r="L1634" t="s">
        <v>698</v>
      </c>
      <c r="M1634">
        <v>0</v>
      </c>
      <c r="N1634" t="s">
        <v>275</v>
      </c>
      <c r="O1634" t="s">
        <v>113</v>
      </c>
      <c r="P1634" t="s">
        <v>380</v>
      </c>
      <c r="Q1634" t="s">
        <v>275</v>
      </c>
      <c r="R1634" t="s">
        <v>112</v>
      </c>
      <c r="S1634" t="s">
        <v>380</v>
      </c>
    </row>
    <row r="1635" spans="1:19" x14ac:dyDescent="0.3">
      <c r="A1635" t="s">
        <v>1026</v>
      </c>
      <c r="B1635">
        <v>70</v>
      </c>
      <c r="C1635">
        <v>102</v>
      </c>
      <c r="D1635">
        <v>71159</v>
      </c>
      <c r="E1635" t="s">
        <v>408</v>
      </c>
      <c r="F1635" t="s">
        <v>1027</v>
      </c>
      <c r="G1635" t="s">
        <v>113</v>
      </c>
      <c r="H1635" t="s">
        <v>409</v>
      </c>
      <c r="I1635" t="s">
        <v>423</v>
      </c>
      <c r="J1635">
        <v>286</v>
      </c>
      <c r="K1635" t="s">
        <v>346</v>
      </c>
      <c r="L1635" t="s">
        <v>71</v>
      </c>
      <c r="M1635">
        <v>0</v>
      </c>
      <c r="N1635" t="s">
        <v>275</v>
      </c>
      <c r="O1635" t="s">
        <v>113</v>
      </c>
      <c r="P1635" t="s">
        <v>380</v>
      </c>
      <c r="Q1635" t="s">
        <v>275</v>
      </c>
      <c r="R1635" t="s">
        <v>112</v>
      </c>
      <c r="S1635" t="s">
        <v>380</v>
      </c>
    </row>
    <row r="1636" spans="1:19" x14ac:dyDescent="0.3">
      <c r="A1636" t="s">
        <v>1026</v>
      </c>
      <c r="B1636">
        <v>70</v>
      </c>
      <c r="C1636">
        <v>102</v>
      </c>
      <c r="D1636">
        <v>71159</v>
      </c>
      <c r="E1636" t="s">
        <v>408</v>
      </c>
      <c r="F1636" t="s">
        <v>1027</v>
      </c>
      <c r="G1636" t="s">
        <v>113</v>
      </c>
      <c r="H1636" t="s">
        <v>409</v>
      </c>
      <c r="I1636" t="s">
        <v>423</v>
      </c>
      <c r="J1636">
        <v>83</v>
      </c>
      <c r="K1636" t="s">
        <v>231</v>
      </c>
      <c r="L1636" t="s">
        <v>87</v>
      </c>
      <c r="M1636">
        <v>0</v>
      </c>
      <c r="N1636" t="s">
        <v>275</v>
      </c>
      <c r="O1636" t="s">
        <v>113</v>
      </c>
      <c r="P1636" t="s">
        <v>380</v>
      </c>
      <c r="Q1636" t="s">
        <v>275</v>
      </c>
      <c r="R1636" t="s">
        <v>112</v>
      </c>
      <c r="S1636" t="s">
        <v>380</v>
      </c>
    </row>
    <row r="1637" spans="1:19" x14ac:dyDescent="0.3">
      <c r="A1637" t="s">
        <v>1026</v>
      </c>
      <c r="B1637">
        <v>70</v>
      </c>
      <c r="C1637">
        <v>102</v>
      </c>
      <c r="D1637">
        <v>71159</v>
      </c>
      <c r="E1637" t="s">
        <v>408</v>
      </c>
      <c r="F1637" t="s">
        <v>1027</v>
      </c>
      <c r="G1637" t="s">
        <v>113</v>
      </c>
      <c r="H1637" t="s">
        <v>409</v>
      </c>
      <c r="I1637" t="s">
        <v>423</v>
      </c>
      <c r="J1637">
        <v>98</v>
      </c>
      <c r="K1637" t="s">
        <v>288</v>
      </c>
      <c r="L1637" t="s">
        <v>130</v>
      </c>
      <c r="M1637">
        <v>0</v>
      </c>
      <c r="N1637" t="s">
        <v>275</v>
      </c>
      <c r="O1637" t="s">
        <v>113</v>
      </c>
      <c r="P1637" t="s">
        <v>380</v>
      </c>
      <c r="Q1637" t="s">
        <v>275</v>
      </c>
      <c r="R1637" t="s">
        <v>112</v>
      </c>
      <c r="S1637" t="s">
        <v>380</v>
      </c>
    </row>
    <row r="1638" spans="1:19" x14ac:dyDescent="0.3">
      <c r="A1638" t="s">
        <v>1026</v>
      </c>
      <c r="B1638">
        <v>70</v>
      </c>
      <c r="C1638">
        <v>102</v>
      </c>
      <c r="D1638">
        <v>71159</v>
      </c>
      <c r="E1638" t="s">
        <v>408</v>
      </c>
      <c r="F1638" t="s">
        <v>1027</v>
      </c>
      <c r="G1638" t="s">
        <v>113</v>
      </c>
      <c r="H1638" t="s">
        <v>409</v>
      </c>
      <c r="I1638" t="s">
        <v>423</v>
      </c>
      <c r="J1638">
        <v>98</v>
      </c>
      <c r="K1638" t="s">
        <v>216</v>
      </c>
      <c r="L1638" t="s">
        <v>96</v>
      </c>
      <c r="M1638">
        <v>0</v>
      </c>
      <c r="N1638" t="s">
        <v>275</v>
      </c>
      <c r="O1638" t="s">
        <v>113</v>
      </c>
      <c r="P1638" t="s">
        <v>380</v>
      </c>
      <c r="Q1638" t="s">
        <v>275</v>
      </c>
      <c r="R1638" t="s">
        <v>112</v>
      </c>
      <c r="S1638" t="s">
        <v>380</v>
      </c>
    </row>
    <row r="1639" spans="1:19" x14ac:dyDescent="0.3">
      <c r="A1639" t="s">
        <v>1026</v>
      </c>
      <c r="B1639">
        <v>70</v>
      </c>
      <c r="C1639">
        <v>102</v>
      </c>
      <c r="D1639">
        <v>71159</v>
      </c>
      <c r="E1639" t="s">
        <v>408</v>
      </c>
      <c r="F1639" t="s">
        <v>1027</v>
      </c>
      <c r="G1639" t="s">
        <v>113</v>
      </c>
      <c r="H1639" t="s">
        <v>409</v>
      </c>
      <c r="I1639" t="s">
        <v>446</v>
      </c>
      <c r="J1639">
        <v>535</v>
      </c>
      <c r="K1639" t="s">
        <v>99</v>
      </c>
      <c r="L1639" t="s">
        <v>100</v>
      </c>
      <c r="M1639">
        <v>3</v>
      </c>
      <c r="N1639" t="s">
        <v>275</v>
      </c>
      <c r="O1639" t="s">
        <v>113</v>
      </c>
      <c r="P1639" t="s">
        <v>380</v>
      </c>
      <c r="Q1639" t="s">
        <v>275</v>
      </c>
      <c r="R1639" t="s">
        <v>112</v>
      </c>
      <c r="S1639" t="s">
        <v>380</v>
      </c>
    </row>
    <row r="1640" spans="1:19" x14ac:dyDescent="0.3">
      <c r="A1640" t="s">
        <v>1364</v>
      </c>
      <c r="B1640">
        <v>70</v>
      </c>
      <c r="C1640">
        <v>102</v>
      </c>
      <c r="D1640">
        <v>71160</v>
      </c>
      <c r="E1640" t="s">
        <v>408</v>
      </c>
      <c r="F1640" t="s">
        <v>1365</v>
      </c>
      <c r="G1640" t="s">
        <v>113</v>
      </c>
      <c r="H1640" t="s">
        <v>420</v>
      </c>
      <c r="I1640" t="s">
        <v>422</v>
      </c>
      <c r="J1640">
        <v>18</v>
      </c>
      <c r="K1640" t="s">
        <v>354</v>
      </c>
      <c r="L1640" t="s">
        <v>9</v>
      </c>
      <c r="M1640">
        <v>2.5</v>
      </c>
      <c r="N1640" t="s">
        <v>275</v>
      </c>
      <c r="O1640" t="s">
        <v>113</v>
      </c>
      <c r="P1640" t="s">
        <v>360</v>
      </c>
      <c r="Q1640" t="s">
        <v>275</v>
      </c>
      <c r="R1640" t="s">
        <v>116</v>
      </c>
      <c r="S1640" t="s">
        <v>360</v>
      </c>
    </row>
    <row r="1641" spans="1:19" x14ac:dyDescent="0.3">
      <c r="A1641" t="s">
        <v>1364</v>
      </c>
      <c r="B1641">
        <v>70</v>
      </c>
      <c r="C1641">
        <v>102</v>
      </c>
      <c r="D1641">
        <v>71160</v>
      </c>
      <c r="E1641" t="s">
        <v>408</v>
      </c>
      <c r="F1641" t="s">
        <v>1365</v>
      </c>
      <c r="G1641" t="s">
        <v>113</v>
      </c>
      <c r="H1641" t="s">
        <v>420</v>
      </c>
      <c r="I1641" t="s">
        <v>422</v>
      </c>
      <c r="J1641">
        <v>18</v>
      </c>
      <c r="K1641" t="s">
        <v>357</v>
      </c>
      <c r="L1641" t="s">
        <v>10</v>
      </c>
      <c r="M1641">
        <v>2.5</v>
      </c>
      <c r="N1641" t="s">
        <v>275</v>
      </c>
      <c r="O1641" t="s">
        <v>113</v>
      </c>
      <c r="P1641" t="s">
        <v>360</v>
      </c>
      <c r="Q1641" t="s">
        <v>275</v>
      </c>
      <c r="R1641" t="s">
        <v>116</v>
      </c>
      <c r="S1641" t="s">
        <v>360</v>
      </c>
    </row>
    <row r="1642" spans="1:19" x14ac:dyDescent="0.3">
      <c r="A1642" t="s">
        <v>1364</v>
      </c>
      <c r="B1642">
        <v>70</v>
      </c>
      <c r="C1642">
        <v>102</v>
      </c>
      <c r="D1642">
        <v>71160</v>
      </c>
      <c r="E1642" t="s">
        <v>408</v>
      </c>
      <c r="F1642" t="s">
        <v>1365</v>
      </c>
      <c r="G1642" t="s">
        <v>113</v>
      </c>
      <c r="H1642" t="s">
        <v>420</v>
      </c>
      <c r="I1642" t="s">
        <v>422</v>
      </c>
      <c r="J1642">
        <v>17</v>
      </c>
      <c r="K1642" t="s">
        <v>348</v>
      </c>
      <c r="L1642" t="s">
        <v>27</v>
      </c>
      <c r="M1642">
        <v>0</v>
      </c>
      <c r="N1642" t="s">
        <v>275</v>
      </c>
      <c r="O1642" t="s">
        <v>113</v>
      </c>
      <c r="P1642" t="s">
        <v>360</v>
      </c>
      <c r="Q1642" t="s">
        <v>275</v>
      </c>
      <c r="R1642" t="s">
        <v>116</v>
      </c>
      <c r="S1642" t="s">
        <v>360</v>
      </c>
    </row>
    <row r="1643" spans="1:19" x14ac:dyDescent="0.3">
      <c r="A1643" t="s">
        <v>1364</v>
      </c>
      <c r="B1643">
        <v>70</v>
      </c>
      <c r="C1643">
        <v>102</v>
      </c>
      <c r="D1643">
        <v>71160</v>
      </c>
      <c r="E1643" t="s">
        <v>408</v>
      </c>
      <c r="F1643" t="s">
        <v>1365</v>
      </c>
      <c r="G1643" t="s">
        <v>113</v>
      </c>
      <c r="H1643" t="s">
        <v>420</v>
      </c>
      <c r="I1643" t="s">
        <v>422</v>
      </c>
      <c r="J1643">
        <v>16</v>
      </c>
      <c r="K1643" t="s">
        <v>355</v>
      </c>
      <c r="L1643" t="s">
        <v>28</v>
      </c>
      <c r="M1643">
        <v>3.5</v>
      </c>
      <c r="N1643" t="s">
        <v>275</v>
      </c>
      <c r="O1643" t="s">
        <v>113</v>
      </c>
      <c r="P1643" t="s">
        <v>360</v>
      </c>
      <c r="Q1643" t="s">
        <v>275</v>
      </c>
      <c r="R1643" t="s">
        <v>116</v>
      </c>
      <c r="S1643" t="s">
        <v>360</v>
      </c>
    </row>
    <row r="1644" spans="1:19" x14ac:dyDescent="0.3">
      <c r="A1644" t="s">
        <v>1364</v>
      </c>
      <c r="B1644">
        <v>70</v>
      </c>
      <c r="C1644">
        <v>102</v>
      </c>
      <c r="D1644">
        <v>71160</v>
      </c>
      <c r="E1644" t="s">
        <v>408</v>
      </c>
      <c r="F1644" t="s">
        <v>1365</v>
      </c>
      <c r="G1644" t="s">
        <v>113</v>
      </c>
      <c r="H1644" t="s">
        <v>420</v>
      </c>
      <c r="I1644" t="s">
        <v>422</v>
      </c>
      <c r="J1644">
        <v>28</v>
      </c>
      <c r="K1644" t="s">
        <v>366</v>
      </c>
      <c r="L1644" t="s">
        <v>31</v>
      </c>
      <c r="M1644">
        <v>0</v>
      </c>
      <c r="N1644" t="s">
        <v>275</v>
      </c>
      <c r="O1644" t="s">
        <v>113</v>
      </c>
      <c r="P1644" t="s">
        <v>360</v>
      </c>
      <c r="Q1644" t="s">
        <v>275</v>
      </c>
      <c r="R1644" t="s">
        <v>116</v>
      </c>
      <c r="S1644" t="s">
        <v>360</v>
      </c>
    </row>
    <row r="1645" spans="1:19" x14ac:dyDescent="0.3">
      <c r="A1645" t="s">
        <v>1364</v>
      </c>
      <c r="B1645">
        <v>70</v>
      </c>
      <c r="C1645">
        <v>102</v>
      </c>
      <c r="D1645">
        <v>71160</v>
      </c>
      <c r="E1645" t="s">
        <v>408</v>
      </c>
      <c r="F1645" t="s">
        <v>1365</v>
      </c>
      <c r="G1645" t="s">
        <v>113</v>
      </c>
      <c r="H1645" t="s">
        <v>420</v>
      </c>
      <c r="I1645" t="s">
        <v>360</v>
      </c>
      <c r="J1645">
        <v>20</v>
      </c>
      <c r="K1645" t="s">
        <v>368</v>
      </c>
      <c r="L1645" t="s">
        <v>35</v>
      </c>
      <c r="M1645">
        <v>5</v>
      </c>
      <c r="N1645" t="s">
        <v>275</v>
      </c>
      <c r="O1645" t="s">
        <v>113</v>
      </c>
      <c r="P1645" t="s">
        <v>360</v>
      </c>
      <c r="Q1645" t="s">
        <v>275</v>
      </c>
      <c r="R1645" t="s">
        <v>116</v>
      </c>
      <c r="S1645" t="s">
        <v>360</v>
      </c>
    </row>
    <row r="1646" spans="1:19" x14ac:dyDescent="0.3">
      <c r="A1646" t="s">
        <v>1364</v>
      </c>
      <c r="B1646">
        <v>70</v>
      </c>
      <c r="C1646">
        <v>102</v>
      </c>
      <c r="D1646">
        <v>71160</v>
      </c>
      <c r="E1646" t="s">
        <v>408</v>
      </c>
      <c r="F1646" t="s">
        <v>1365</v>
      </c>
      <c r="G1646" t="s">
        <v>113</v>
      </c>
      <c r="H1646" t="s">
        <v>420</v>
      </c>
      <c r="I1646" t="s">
        <v>422</v>
      </c>
      <c r="J1646">
        <v>50</v>
      </c>
      <c r="K1646" t="s">
        <v>350</v>
      </c>
      <c r="L1646" t="s">
        <v>82</v>
      </c>
      <c r="M1646">
        <v>0</v>
      </c>
      <c r="N1646" t="s">
        <v>275</v>
      </c>
      <c r="O1646" t="s">
        <v>113</v>
      </c>
      <c r="P1646" t="s">
        <v>360</v>
      </c>
      <c r="Q1646" t="s">
        <v>275</v>
      </c>
      <c r="R1646" t="s">
        <v>116</v>
      </c>
      <c r="S1646" t="s">
        <v>360</v>
      </c>
    </row>
    <row r="1647" spans="1:19" x14ac:dyDescent="0.3">
      <c r="A1647" t="s">
        <v>1364</v>
      </c>
      <c r="B1647">
        <v>70</v>
      </c>
      <c r="C1647">
        <v>102</v>
      </c>
      <c r="D1647">
        <v>71160</v>
      </c>
      <c r="E1647" t="s">
        <v>408</v>
      </c>
      <c r="F1647" t="s">
        <v>1365</v>
      </c>
      <c r="G1647" t="s">
        <v>113</v>
      </c>
      <c r="H1647" t="s">
        <v>420</v>
      </c>
      <c r="I1647" t="s">
        <v>423</v>
      </c>
      <c r="J1647">
        <v>98</v>
      </c>
      <c r="K1647" t="s">
        <v>216</v>
      </c>
      <c r="L1647" t="s">
        <v>96</v>
      </c>
      <c r="M1647">
        <v>0</v>
      </c>
      <c r="N1647" t="s">
        <v>275</v>
      </c>
      <c r="O1647" t="s">
        <v>113</v>
      </c>
      <c r="P1647" t="s">
        <v>360</v>
      </c>
      <c r="Q1647" t="s">
        <v>275</v>
      </c>
      <c r="R1647" t="s">
        <v>116</v>
      </c>
      <c r="S1647" t="s">
        <v>360</v>
      </c>
    </row>
    <row r="1648" spans="1:19" x14ac:dyDescent="0.3">
      <c r="A1648" t="s">
        <v>1366</v>
      </c>
      <c r="B1648">
        <v>70</v>
      </c>
      <c r="C1648">
        <v>102</v>
      </c>
      <c r="D1648">
        <v>71161</v>
      </c>
      <c r="E1648" t="s">
        <v>408</v>
      </c>
      <c r="F1648" t="s">
        <v>1367</v>
      </c>
      <c r="G1648" t="s">
        <v>113</v>
      </c>
      <c r="H1648" t="s">
        <v>409</v>
      </c>
      <c r="I1648" t="s">
        <v>422</v>
      </c>
      <c r="J1648">
        <v>2</v>
      </c>
      <c r="K1648" t="s">
        <v>217</v>
      </c>
      <c r="L1648" t="s">
        <v>8</v>
      </c>
      <c r="M1648">
        <v>25</v>
      </c>
      <c r="N1648" t="s">
        <v>275</v>
      </c>
      <c r="O1648" t="s">
        <v>113</v>
      </c>
      <c r="P1648" t="s">
        <v>380</v>
      </c>
      <c r="Q1648" t="s">
        <v>275</v>
      </c>
      <c r="R1648" t="s">
        <v>113</v>
      </c>
      <c r="S1648" t="s">
        <v>380</v>
      </c>
    </row>
    <row r="1649" spans="1:19" x14ac:dyDescent="0.3">
      <c r="A1649" t="s">
        <v>1366</v>
      </c>
      <c r="B1649">
        <v>70</v>
      </c>
      <c r="C1649">
        <v>102</v>
      </c>
      <c r="D1649">
        <v>71161</v>
      </c>
      <c r="E1649" t="s">
        <v>408</v>
      </c>
      <c r="F1649" t="s">
        <v>1367</v>
      </c>
      <c r="G1649" t="s">
        <v>113</v>
      </c>
      <c r="H1649" t="s">
        <v>409</v>
      </c>
      <c r="I1649" t="s">
        <v>422</v>
      </c>
      <c r="J1649">
        <v>50</v>
      </c>
      <c r="K1649" t="s">
        <v>212</v>
      </c>
      <c r="L1649" t="s">
        <v>11</v>
      </c>
      <c r="M1649">
        <v>2</v>
      </c>
      <c r="N1649" t="s">
        <v>275</v>
      </c>
      <c r="O1649" t="s">
        <v>113</v>
      </c>
      <c r="P1649" t="s">
        <v>380</v>
      </c>
      <c r="Q1649" t="s">
        <v>275</v>
      </c>
      <c r="R1649" t="s">
        <v>113</v>
      </c>
      <c r="S1649" t="s">
        <v>380</v>
      </c>
    </row>
    <row r="1650" spans="1:19" x14ac:dyDescent="0.3">
      <c r="A1650" t="s">
        <v>1366</v>
      </c>
      <c r="B1650">
        <v>70</v>
      </c>
      <c r="C1650">
        <v>102</v>
      </c>
      <c r="D1650">
        <v>71161</v>
      </c>
      <c r="E1650" t="s">
        <v>408</v>
      </c>
      <c r="F1650" t="s">
        <v>1367</v>
      </c>
      <c r="G1650" t="s">
        <v>113</v>
      </c>
      <c r="H1650" t="s">
        <v>409</v>
      </c>
      <c r="I1650" t="s">
        <v>113</v>
      </c>
      <c r="J1650">
        <v>4</v>
      </c>
      <c r="K1650" t="s">
        <v>259</v>
      </c>
      <c r="L1650" t="s">
        <v>22</v>
      </c>
      <c r="M1650">
        <v>52</v>
      </c>
      <c r="N1650" t="s">
        <v>275</v>
      </c>
      <c r="O1650" t="s">
        <v>113</v>
      </c>
      <c r="P1650" t="s">
        <v>380</v>
      </c>
      <c r="Q1650" t="s">
        <v>275</v>
      </c>
      <c r="R1650" t="s">
        <v>113</v>
      </c>
      <c r="S1650" t="s">
        <v>380</v>
      </c>
    </row>
    <row r="1651" spans="1:19" x14ac:dyDescent="0.3">
      <c r="A1651" t="s">
        <v>1366</v>
      </c>
      <c r="B1651">
        <v>70</v>
      </c>
      <c r="C1651">
        <v>102</v>
      </c>
      <c r="D1651">
        <v>71161</v>
      </c>
      <c r="E1651" t="s">
        <v>408</v>
      </c>
      <c r="F1651" t="s">
        <v>1367</v>
      </c>
      <c r="G1651" t="s">
        <v>113</v>
      </c>
      <c r="H1651" t="s">
        <v>409</v>
      </c>
      <c r="I1651" t="s">
        <v>113</v>
      </c>
      <c r="J1651">
        <v>4</v>
      </c>
      <c r="K1651" t="s">
        <v>240</v>
      </c>
      <c r="L1651" t="s">
        <v>153</v>
      </c>
      <c r="M1651">
        <v>35</v>
      </c>
      <c r="N1651" t="s">
        <v>275</v>
      </c>
      <c r="O1651" t="s">
        <v>113</v>
      </c>
      <c r="P1651" t="s">
        <v>380</v>
      </c>
      <c r="Q1651" t="s">
        <v>275</v>
      </c>
      <c r="R1651" t="s">
        <v>113</v>
      </c>
      <c r="S1651" t="s">
        <v>380</v>
      </c>
    </row>
    <row r="1652" spans="1:19" x14ac:dyDescent="0.3">
      <c r="A1652" t="s">
        <v>1366</v>
      </c>
      <c r="B1652">
        <v>70</v>
      </c>
      <c r="C1652">
        <v>102</v>
      </c>
      <c r="D1652">
        <v>71161</v>
      </c>
      <c r="E1652" t="s">
        <v>408</v>
      </c>
      <c r="F1652" t="s">
        <v>1367</v>
      </c>
      <c r="G1652" t="s">
        <v>113</v>
      </c>
      <c r="H1652" t="s">
        <v>409</v>
      </c>
      <c r="I1652" t="s">
        <v>423</v>
      </c>
      <c r="J1652">
        <v>292</v>
      </c>
      <c r="K1652" t="s">
        <v>262</v>
      </c>
      <c r="L1652" t="s">
        <v>263</v>
      </c>
      <c r="M1652">
        <v>0</v>
      </c>
      <c r="N1652" t="s">
        <v>275</v>
      </c>
      <c r="O1652" t="s">
        <v>113</v>
      </c>
      <c r="P1652" t="s">
        <v>380</v>
      </c>
      <c r="Q1652" t="s">
        <v>275</v>
      </c>
      <c r="R1652" t="s">
        <v>113</v>
      </c>
      <c r="S1652" t="s">
        <v>380</v>
      </c>
    </row>
    <row r="1653" spans="1:19" x14ac:dyDescent="0.3">
      <c r="A1653" t="s">
        <v>1366</v>
      </c>
      <c r="B1653">
        <v>70</v>
      </c>
      <c r="C1653">
        <v>102</v>
      </c>
      <c r="D1653">
        <v>71161</v>
      </c>
      <c r="E1653" t="s">
        <v>408</v>
      </c>
      <c r="F1653" t="s">
        <v>1367</v>
      </c>
      <c r="G1653" t="s">
        <v>113</v>
      </c>
      <c r="H1653" t="s">
        <v>409</v>
      </c>
      <c r="I1653" t="s">
        <v>315</v>
      </c>
      <c r="J1653">
        <v>32</v>
      </c>
      <c r="K1653" t="s">
        <v>219</v>
      </c>
      <c r="L1653" t="s">
        <v>43</v>
      </c>
      <c r="M1653">
        <v>2</v>
      </c>
      <c r="N1653" t="s">
        <v>275</v>
      </c>
      <c r="O1653" t="s">
        <v>113</v>
      </c>
      <c r="P1653" t="s">
        <v>380</v>
      </c>
      <c r="Q1653" t="s">
        <v>275</v>
      </c>
      <c r="R1653" t="s">
        <v>113</v>
      </c>
      <c r="S1653" t="s">
        <v>380</v>
      </c>
    </row>
    <row r="1654" spans="1:19" x14ac:dyDescent="0.3">
      <c r="A1654" t="s">
        <v>1366</v>
      </c>
      <c r="B1654">
        <v>70</v>
      </c>
      <c r="C1654">
        <v>102</v>
      </c>
      <c r="D1654">
        <v>71161</v>
      </c>
      <c r="E1654" t="s">
        <v>408</v>
      </c>
      <c r="F1654" t="s">
        <v>1367</v>
      </c>
      <c r="G1654" t="s">
        <v>113</v>
      </c>
      <c r="H1654" t="s">
        <v>409</v>
      </c>
      <c r="I1654" t="s">
        <v>424</v>
      </c>
      <c r="J1654">
        <v>39</v>
      </c>
      <c r="K1654" t="s">
        <v>243</v>
      </c>
      <c r="L1654" t="s">
        <v>147</v>
      </c>
      <c r="M1654">
        <v>0</v>
      </c>
      <c r="N1654" t="s">
        <v>275</v>
      </c>
      <c r="O1654" t="s">
        <v>113</v>
      </c>
      <c r="P1654" t="s">
        <v>380</v>
      </c>
      <c r="Q1654" t="s">
        <v>275</v>
      </c>
      <c r="R1654" t="s">
        <v>113</v>
      </c>
      <c r="S1654" t="s">
        <v>380</v>
      </c>
    </row>
    <row r="1655" spans="1:19" x14ac:dyDescent="0.3">
      <c r="A1655" t="s">
        <v>1366</v>
      </c>
      <c r="B1655">
        <v>70</v>
      </c>
      <c r="C1655">
        <v>102</v>
      </c>
      <c r="D1655">
        <v>71161</v>
      </c>
      <c r="E1655" t="s">
        <v>408</v>
      </c>
      <c r="F1655" t="s">
        <v>1367</v>
      </c>
      <c r="G1655" t="s">
        <v>113</v>
      </c>
      <c r="H1655" t="s">
        <v>438</v>
      </c>
      <c r="I1655" t="s">
        <v>424</v>
      </c>
      <c r="J1655">
        <v>39</v>
      </c>
      <c r="K1655" t="s">
        <v>236</v>
      </c>
      <c r="L1655" t="s">
        <v>48</v>
      </c>
      <c r="M1655">
        <v>0</v>
      </c>
      <c r="N1655" t="s">
        <v>275</v>
      </c>
      <c r="O1655" t="s">
        <v>113</v>
      </c>
      <c r="P1655" t="s">
        <v>380</v>
      </c>
      <c r="Q1655" t="s">
        <v>275</v>
      </c>
      <c r="R1655" t="s">
        <v>113</v>
      </c>
      <c r="S1655" t="s">
        <v>380</v>
      </c>
    </row>
    <row r="1656" spans="1:19" x14ac:dyDescent="0.3">
      <c r="A1656" t="s">
        <v>1366</v>
      </c>
      <c r="B1656">
        <v>70</v>
      </c>
      <c r="C1656">
        <v>102</v>
      </c>
      <c r="D1656">
        <v>71161</v>
      </c>
      <c r="E1656" t="s">
        <v>408</v>
      </c>
      <c r="F1656" t="s">
        <v>1367</v>
      </c>
      <c r="G1656" t="s">
        <v>113</v>
      </c>
      <c r="H1656" t="s">
        <v>409</v>
      </c>
      <c r="I1656" t="s">
        <v>315</v>
      </c>
      <c r="J1656">
        <v>33</v>
      </c>
      <c r="K1656" t="s">
        <v>211</v>
      </c>
      <c r="L1656" t="s">
        <v>49</v>
      </c>
      <c r="M1656">
        <v>1</v>
      </c>
      <c r="N1656" t="s">
        <v>275</v>
      </c>
      <c r="O1656" t="s">
        <v>113</v>
      </c>
      <c r="P1656" t="s">
        <v>380</v>
      </c>
      <c r="Q1656" t="s">
        <v>275</v>
      </c>
      <c r="R1656" t="s">
        <v>113</v>
      </c>
      <c r="S1656" t="s">
        <v>380</v>
      </c>
    </row>
    <row r="1657" spans="1:19" x14ac:dyDescent="0.3">
      <c r="A1657" t="s">
        <v>1366</v>
      </c>
      <c r="B1657">
        <v>70</v>
      </c>
      <c r="C1657">
        <v>102</v>
      </c>
      <c r="D1657">
        <v>71161</v>
      </c>
      <c r="E1657" t="s">
        <v>408</v>
      </c>
      <c r="F1657" t="s">
        <v>1367</v>
      </c>
      <c r="G1657" t="s">
        <v>113</v>
      </c>
      <c r="H1657" t="s">
        <v>409</v>
      </c>
      <c r="I1657" t="s">
        <v>424</v>
      </c>
      <c r="J1657">
        <v>39</v>
      </c>
      <c r="K1657" t="s">
        <v>220</v>
      </c>
      <c r="L1657" t="s">
        <v>148</v>
      </c>
      <c r="M1657">
        <v>0</v>
      </c>
      <c r="N1657" t="s">
        <v>275</v>
      </c>
      <c r="O1657" t="s">
        <v>113</v>
      </c>
      <c r="P1657" t="s">
        <v>380</v>
      </c>
      <c r="Q1657" t="s">
        <v>275</v>
      </c>
      <c r="R1657" t="s">
        <v>113</v>
      </c>
      <c r="S1657" t="s">
        <v>380</v>
      </c>
    </row>
    <row r="1658" spans="1:19" x14ac:dyDescent="0.3">
      <c r="A1658" t="s">
        <v>1366</v>
      </c>
      <c r="B1658">
        <v>70</v>
      </c>
      <c r="C1658">
        <v>102</v>
      </c>
      <c r="D1658">
        <v>71161</v>
      </c>
      <c r="E1658" t="s">
        <v>408</v>
      </c>
      <c r="F1658" t="s">
        <v>1367</v>
      </c>
      <c r="G1658" t="s">
        <v>113</v>
      </c>
      <c r="H1658" t="s">
        <v>430</v>
      </c>
      <c r="I1658" t="s">
        <v>315</v>
      </c>
      <c r="J1658">
        <v>37</v>
      </c>
      <c r="K1658" t="s">
        <v>897</v>
      </c>
      <c r="L1658" t="s">
        <v>898</v>
      </c>
      <c r="M1658">
        <v>0.5</v>
      </c>
      <c r="N1658" t="s">
        <v>275</v>
      </c>
      <c r="O1658" t="s">
        <v>113</v>
      </c>
      <c r="P1658" t="s">
        <v>380</v>
      </c>
      <c r="Q1658" t="s">
        <v>275</v>
      </c>
      <c r="R1658" t="s">
        <v>113</v>
      </c>
      <c r="S1658" t="s">
        <v>380</v>
      </c>
    </row>
    <row r="1659" spans="1:19" x14ac:dyDescent="0.3">
      <c r="A1659" t="s">
        <v>1366</v>
      </c>
      <c r="B1659">
        <v>70</v>
      </c>
      <c r="C1659">
        <v>102</v>
      </c>
      <c r="D1659">
        <v>71161</v>
      </c>
      <c r="E1659" t="s">
        <v>408</v>
      </c>
      <c r="F1659" t="s">
        <v>1367</v>
      </c>
      <c r="G1659" t="s">
        <v>113</v>
      </c>
      <c r="H1659" t="s">
        <v>409</v>
      </c>
      <c r="I1659" t="s">
        <v>425</v>
      </c>
      <c r="J1659">
        <v>42</v>
      </c>
      <c r="K1659" t="s">
        <v>271</v>
      </c>
      <c r="L1659" t="s">
        <v>63</v>
      </c>
      <c r="M1659">
        <v>0.75</v>
      </c>
      <c r="N1659" t="s">
        <v>275</v>
      </c>
      <c r="O1659" t="s">
        <v>113</v>
      </c>
      <c r="P1659" t="s">
        <v>380</v>
      </c>
      <c r="Q1659" t="s">
        <v>275</v>
      </c>
      <c r="R1659" t="s">
        <v>113</v>
      </c>
      <c r="S1659" t="s">
        <v>380</v>
      </c>
    </row>
    <row r="1660" spans="1:19" x14ac:dyDescent="0.3">
      <c r="A1660" t="s">
        <v>1366</v>
      </c>
      <c r="B1660">
        <v>70</v>
      </c>
      <c r="C1660">
        <v>102</v>
      </c>
      <c r="D1660">
        <v>71161</v>
      </c>
      <c r="E1660" t="s">
        <v>408</v>
      </c>
      <c r="F1660" t="s">
        <v>1367</v>
      </c>
      <c r="G1660" t="s">
        <v>113</v>
      </c>
      <c r="H1660" t="s">
        <v>409</v>
      </c>
      <c r="I1660" t="s">
        <v>423</v>
      </c>
      <c r="J1660">
        <v>288</v>
      </c>
      <c r="K1660" t="s">
        <v>221</v>
      </c>
      <c r="L1660" t="s">
        <v>222</v>
      </c>
      <c r="M1660">
        <v>0.25</v>
      </c>
      <c r="N1660" t="s">
        <v>275</v>
      </c>
      <c r="O1660" t="s">
        <v>113</v>
      </c>
      <c r="P1660" t="s">
        <v>380</v>
      </c>
      <c r="Q1660" t="s">
        <v>275</v>
      </c>
      <c r="R1660" t="s">
        <v>113</v>
      </c>
      <c r="S1660" t="s">
        <v>380</v>
      </c>
    </row>
    <row r="1661" spans="1:19" x14ac:dyDescent="0.3">
      <c r="A1661" t="s">
        <v>1366</v>
      </c>
      <c r="B1661">
        <v>70</v>
      </c>
      <c r="C1661">
        <v>102</v>
      </c>
      <c r="D1661">
        <v>71161</v>
      </c>
      <c r="E1661" t="s">
        <v>408</v>
      </c>
      <c r="F1661" t="s">
        <v>1367</v>
      </c>
      <c r="G1661" t="s">
        <v>113</v>
      </c>
      <c r="H1661" t="s">
        <v>409</v>
      </c>
      <c r="I1661" t="s">
        <v>423</v>
      </c>
      <c r="J1661">
        <v>287</v>
      </c>
      <c r="K1661" t="s">
        <v>223</v>
      </c>
      <c r="L1661" t="s">
        <v>224</v>
      </c>
      <c r="M1661">
        <v>0.5</v>
      </c>
      <c r="N1661" t="s">
        <v>275</v>
      </c>
      <c r="O1661" t="s">
        <v>113</v>
      </c>
      <c r="P1661" t="s">
        <v>380</v>
      </c>
      <c r="Q1661" t="s">
        <v>275</v>
      </c>
      <c r="R1661" t="s">
        <v>113</v>
      </c>
      <c r="S1661" t="s">
        <v>380</v>
      </c>
    </row>
    <row r="1662" spans="1:19" x14ac:dyDescent="0.3">
      <c r="A1662" t="s">
        <v>1366</v>
      </c>
      <c r="B1662">
        <v>70</v>
      </c>
      <c r="C1662">
        <v>102</v>
      </c>
      <c r="D1662">
        <v>71161</v>
      </c>
      <c r="E1662" t="s">
        <v>408</v>
      </c>
      <c r="F1662" t="s">
        <v>1367</v>
      </c>
      <c r="G1662" t="s">
        <v>113</v>
      </c>
      <c r="H1662" t="s">
        <v>409</v>
      </c>
      <c r="I1662" t="s">
        <v>423</v>
      </c>
      <c r="J1662">
        <v>286</v>
      </c>
      <c r="K1662" t="s">
        <v>226</v>
      </c>
      <c r="L1662" t="s">
        <v>69</v>
      </c>
      <c r="M1662">
        <v>0</v>
      </c>
      <c r="N1662" t="s">
        <v>275</v>
      </c>
      <c r="O1662" t="s">
        <v>113</v>
      </c>
      <c r="P1662" t="s">
        <v>380</v>
      </c>
      <c r="Q1662" t="s">
        <v>275</v>
      </c>
      <c r="R1662" t="s">
        <v>113</v>
      </c>
      <c r="S1662" t="s">
        <v>380</v>
      </c>
    </row>
    <row r="1663" spans="1:19" x14ac:dyDescent="0.3">
      <c r="A1663" t="s">
        <v>1366</v>
      </c>
      <c r="B1663">
        <v>70</v>
      </c>
      <c r="C1663">
        <v>102</v>
      </c>
      <c r="D1663">
        <v>71161</v>
      </c>
      <c r="E1663" t="s">
        <v>408</v>
      </c>
      <c r="F1663" t="s">
        <v>1367</v>
      </c>
      <c r="G1663" t="s">
        <v>113</v>
      </c>
      <c r="H1663" t="s">
        <v>409</v>
      </c>
      <c r="I1663" t="s">
        <v>423</v>
      </c>
      <c r="J1663">
        <v>293</v>
      </c>
      <c r="K1663" t="s">
        <v>227</v>
      </c>
      <c r="L1663" t="s">
        <v>80</v>
      </c>
      <c r="M1663">
        <v>0.5</v>
      </c>
      <c r="N1663" t="s">
        <v>275</v>
      </c>
      <c r="O1663" t="s">
        <v>113</v>
      </c>
      <c r="P1663" t="s">
        <v>380</v>
      </c>
      <c r="Q1663" t="s">
        <v>275</v>
      </c>
      <c r="R1663" t="s">
        <v>113</v>
      </c>
      <c r="S1663" t="s">
        <v>380</v>
      </c>
    </row>
    <row r="1664" spans="1:19" x14ac:dyDescent="0.3">
      <c r="A1664" t="s">
        <v>1366</v>
      </c>
      <c r="B1664">
        <v>70</v>
      </c>
      <c r="C1664">
        <v>102</v>
      </c>
      <c r="D1664">
        <v>71161</v>
      </c>
      <c r="E1664" t="s">
        <v>408</v>
      </c>
      <c r="F1664" t="s">
        <v>1367</v>
      </c>
      <c r="G1664" t="s">
        <v>113</v>
      </c>
      <c r="H1664" t="s">
        <v>432</v>
      </c>
      <c r="I1664" t="s">
        <v>423</v>
      </c>
      <c r="J1664">
        <v>86</v>
      </c>
      <c r="K1664" t="s">
        <v>228</v>
      </c>
      <c r="L1664" t="s">
        <v>202</v>
      </c>
      <c r="M1664">
        <v>0.5</v>
      </c>
      <c r="N1664" t="s">
        <v>275</v>
      </c>
      <c r="O1664" t="s">
        <v>113</v>
      </c>
      <c r="P1664" t="s">
        <v>380</v>
      </c>
      <c r="Q1664" t="s">
        <v>275</v>
      </c>
      <c r="R1664" t="s">
        <v>113</v>
      </c>
      <c r="S1664" t="s">
        <v>380</v>
      </c>
    </row>
    <row r="1665" spans="1:19" x14ac:dyDescent="0.3">
      <c r="A1665" t="s">
        <v>1366</v>
      </c>
      <c r="B1665">
        <v>70</v>
      </c>
      <c r="C1665">
        <v>102</v>
      </c>
      <c r="D1665">
        <v>71161</v>
      </c>
      <c r="E1665" t="s">
        <v>408</v>
      </c>
      <c r="F1665" t="s">
        <v>1367</v>
      </c>
      <c r="G1665" t="s">
        <v>113</v>
      </c>
      <c r="H1665" t="s">
        <v>430</v>
      </c>
      <c r="I1665" t="s">
        <v>423</v>
      </c>
      <c r="J1665">
        <v>86</v>
      </c>
      <c r="K1665" t="s">
        <v>257</v>
      </c>
      <c r="L1665" t="s">
        <v>203</v>
      </c>
      <c r="M1665">
        <v>0.5</v>
      </c>
      <c r="N1665" t="s">
        <v>275</v>
      </c>
      <c r="O1665" t="s">
        <v>113</v>
      </c>
      <c r="P1665" t="s">
        <v>380</v>
      </c>
      <c r="Q1665" t="s">
        <v>275</v>
      </c>
      <c r="R1665" t="s">
        <v>113</v>
      </c>
      <c r="S1665" t="s">
        <v>380</v>
      </c>
    </row>
    <row r="1666" spans="1:19" x14ac:dyDescent="0.3">
      <c r="A1666" t="s">
        <v>1366</v>
      </c>
      <c r="B1666">
        <v>70</v>
      </c>
      <c r="C1666">
        <v>102</v>
      </c>
      <c r="D1666">
        <v>71161</v>
      </c>
      <c r="E1666" t="s">
        <v>408</v>
      </c>
      <c r="F1666" t="s">
        <v>1367</v>
      </c>
      <c r="G1666" t="s">
        <v>113</v>
      </c>
      <c r="H1666" t="s">
        <v>432</v>
      </c>
      <c r="I1666" t="s">
        <v>423</v>
      </c>
      <c r="J1666">
        <v>86</v>
      </c>
      <c r="K1666" t="s">
        <v>229</v>
      </c>
      <c r="L1666" t="s">
        <v>204</v>
      </c>
      <c r="M1666">
        <v>0.5</v>
      </c>
      <c r="N1666" t="s">
        <v>275</v>
      </c>
      <c r="O1666" t="s">
        <v>113</v>
      </c>
      <c r="P1666" t="s">
        <v>380</v>
      </c>
      <c r="Q1666" t="s">
        <v>275</v>
      </c>
      <c r="R1666" t="s">
        <v>113</v>
      </c>
      <c r="S1666" t="s">
        <v>380</v>
      </c>
    </row>
    <row r="1667" spans="1:19" x14ac:dyDescent="0.3">
      <c r="A1667" t="s">
        <v>1366</v>
      </c>
      <c r="B1667">
        <v>70</v>
      </c>
      <c r="C1667">
        <v>102</v>
      </c>
      <c r="D1667">
        <v>71161</v>
      </c>
      <c r="E1667" t="s">
        <v>408</v>
      </c>
      <c r="F1667" t="s">
        <v>1367</v>
      </c>
      <c r="G1667" t="s">
        <v>113</v>
      </c>
      <c r="H1667" t="s">
        <v>409</v>
      </c>
      <c r="I1667" t="s">
        <v>423</v>
      </c>
      <c r="J1667">
        <v>286</v>
      </c>
      <c r="K1667" t="s">
        <v>230</v>
      </c>
      <c r="L1667" t="s">
        <v>150</v>
      </c>
      <c r="M1667">
        <v>0</v>
      </c>
      <c r="N1667" t="s">
        <v>275</v>
      </c>
      <c r="O1667" t="s">
        <v>113</v>
      </c>
      <c r="P1667" t="s">
        <v>380</v>
      </c>
      <c r="Q1667" t="s">
        <v>275</v>
      </c>
      <c r="R1667" t="s">
        <v>113</v>
      </c>
      <c r="S1667" t="s">
        <v>380</v>
      </c>
    </row>
    <row r="1668" spans="1:19" x14ac:dyDescent="0.3">
      <c r="A1668" t="s">
        <v>1366</v>
      </c>
      <c r="B1668">
        <v>70</v>
      </c>
      <c r="C1668">
        <v>102</v>
      </c>
      <c r="D1668">
        <v>71161</v>
      </c>
      <c r="E1668" t="s">
        <v>408</v>
      </c>
      <c r="F1668" t="s">
        <v>1367</v>
      </c>
      <c r="G1668" t="s">
        <v>113</v>
      </c>
      <c r="H1668" t="s">
        <v>409</v>
      </c>
      <c r="I1668" t="s">
        <v>423</v>
      </c>
      <c r="J1668">
        <v>98</v>
      </c>
      <c r="K1668" t="s">
        <v>272</v>
      </c>
      <c r="L1668" t="s">
        <v>84</v>
      </c>
      <c r="M1668">
        <v>0</v>
      </c>
      <c r="N1668" t="s">
        <v>275</v>
      </c>
      <c r="O1668" t="s">
        <v>113</v>
      </c>
      <c r="P1668" t="s">
        <v>380</v>
      </c>
      <c r="Q1668" t="s">
        <v>275</v>
      </c>
      <c r="R1668" t="s">
        <v>113</v>
      </c>
      <c r="S1668" t="s">
        <v>380</v>
      </c>
    </row>
    <row r="1669" spans="1:19" x14ac:dyDescent="0.3">
      <c r="A1669" t="s">
        <v>1366</v>
      </c>
      <c r="B1669">
        <v>70</v>
      </c>
      <c r="C1669">
        <v>102</v>
      </c>
      <c r="D1669">
        <v>71161</v>
      </c>
      <c r="E1669" t="s">
        <v>408</v>
      </c>
      <c r="F1669" t="s">
        <v>1367</v>
      </c>
      <c r="G1669" t="s">
        <v>113</v>
      </c>
      <c r="H1669" t="s">
        <v>409</v>
      </c>
      <c r="I1669" t="s">
        <v>423</v>
      </c>
      <c r="J1669">
        <v>98</v>
      </c>
      <c r="K1669" t="s">
        <v>273</v>
      </c>
      <c r="L1669" t="s">
        <v>85</v>
      </c>
      <c r="M1669">
        <v>0</v>
      </c>
      <c r="N1669" t="s">
        <v>275</v>
      </c>
      <c r="O1669" t="s">
        <v>113</v>
      </c>
      <c r="P1669" t="s">
        <v>380</v>
      </c>
      <c r="Q1669" t="s">
        <v>275</v>
      </c>
      <c r="R1669" t="s">
        <v>113</v>
      </c>
      <c r="S1669" t="s">
        <v>380</v>
      </c>
    </row>
    <row r="1670" spans="1:19" x14ac:dyDescent="0.3">
      <c r="A1670" t="s">
        <v>1366</v>
      </c>
      <c r="B1670">
        <v>70</v>
      </c>
      <c r="C1670">
        <v>102</v>
      </c>
      <c r="D1670">
        <v>71161</v>
      </c>
      <c r="E1670" t="s">
        <v>408</v>
      </c>
      <c r="F1670" t="s">
        <v>1367</v>
      </c>
      <c r="G1670" t="s">
        <v>113</v>
      </c>
      <c r="H1670" t="s">
        <v>409</v>
      </c>
      <c r="I1670" t="s">
        <v>423</v>
      </c>
      <c r="J1670">
        <v>98</v>
      </c>
      <c r="K1670" t="s">
        <v>274</v>
      </c>
      <c r="L1670" t="s">
        <v>160</v>
      </c>
      <c r="M1670">
        <v>0</v>
      </c>
      <c r="N1670" t="s">
        <v>275</v>
      </c>
      <c r="O1670" t="s">
        <v>113</v>
      </c>
      <c r="P1670" t="s">
        <v>380</v>
      </c>
      <c r="Q1670" t="s">
        <v>275</v>
      </c>
      <c r="R1670" t="s">
        <v>113</v>
      </c>
      <c r="S1670" t="s">
        <v>380</v>
      </c>
    </row>
    <row r="1671" spans="1:19" x14ac:dyDescent="0.3">
      <c r="A1671" t="s">
        <v>1366</v>
      </c>
      <c r="B1671">
        <v>70</v>
      </c>
      <c r="C1671">
        <v>102</v>
      </c>
      <c r="D1671">
        <v>71161</v>
      </c>
      <c r="E1671" t="s">
        <v>408</v>
      </c>
      <c r="F1671" t="s">
        <v>1367</v>
      </c>
      <c r="G1671" t="s">
        <v>113</v>
      </c>
      <c r="H1671" t="s">
        <v>409</v>
      </c>
      <c r="I1671" t="s">
        <v>423</v>
      </c>
      <c r="J1671">
        <v>83</v>
      </c>
      <c r="K1671" t="s">
        <v>231</v>
      </c>
      <c r="L1671" t="s">
        <v>87</v>
      </c>
      <c r="M1671">
        <v>0</v>
      </c>
      <c r="N1671" t="s">
        <v>275</v>
      </c>
      <c r="O1671" t="s">
        <v>113</v>
      </c>
      <c r="P1671" t="s">
        <v>380</v>
      </c>
      <c r="Q1671" t="s">
        <v>275</v>
      </c>
      <c r="R1671" t="s">
        <v>113</v>
      </c>
      <c r="S1671" t="s">
        <v>380</v>
      </c>
    </row>
    <row r="1672" spans="1:19" x14ac:dyDescent="0.3">
      <c r="A1672" t="s">
        <v>1366</v>
      </c>
      <c r="B1672">
        <v>70</v>
      </c>
      <c r="C1672">
        <v>102</v>
      </c>
      <c r="D1672">
        <v>71161</v>
      </c>
      <c r="E1672" t="s">
        <v>408</v>
      </c>
      <c r="F1672" t="s">
        <v>1367</v>
      </c>
      <c r="G1672" t="s">
        <v>113</v>
      </c>
      <c r="H1672" t="s">
        <v>409</v>
      </c>
      <c r="I1672" t="s">
        <v>423</v>
      </c>
      <c r="J1672">
        <v>83</v>
      </c>
      <c r="K1672" t="s">
        <v>233</v>
      </c>
      <c r="L1672" t="s">
        <v>91</v>
      </c>
      <c r="M1672">
        <v>0</v>
      </c>
      <c r="N1672" t="s">
        <v>275</v>
      </c>
      <c r="O1672" t="s">
        <v>113</v>
      </c>
      <c r="P1672" t="s">
        <v>380</v>
      </c>
      <c r="Q1672" t="s">
        <v>275</v>
      </c>
      <c r="R1672" t="s">
        <v>113</v>
      </c>
      <c r="S1672" t="s">
        <v>380</v>
      </c>
    </row>
    <row r="1673" spans="1:19" x14ac:dyDescent="0.3">
      <c r="A1673" t="s">
        <v>1366</v>
      </c>
      <c r="B1673">
        <v>70</v>
      </c>
      <c r="C1673">
        <v>102</v>
      </c>
      <c r="D1673">
        <v>71161</v>
      </c>
      <c r="E1673" t="s">
        <v>408</v>
      </c>
      <c r="F1673" t="s">
        <v>1367</v>
      </c>
      <c r="G1673" t="s">
        <v>113</v>
      </c>
      <c r="H1673" t="s">
        <v>409</v>
      </c>
      <c r="I1673" t="s">
        <v>423</v>
      </c>
      <c r="J1673">
        <v>98</v>
      </c>
      <c r="K1673" t="s">
        <v>287</v>
      </c>
      <c r="L1673" t="s">
        <v>93</v>
      </c>
      <c r="M1673">
        <v>0</v>
      </c>
      <c r="N1673" t="s">
        <v>275</v>
      </c>
      <c r="O1673" t="s">
        <v>113</v>
      </c>
      <c r="P1673" t="s">
        <v>380</v>
      </c>
      <c r="Q1673" t="s">
        <v>275</v>
      </c>
      <c r="R1673" t="s">
        <v>113</v>
      </c>
      <c r="S1673" t="s">
        <v>380</v>
      </c>
    </row>
    <row r="1674" spans="1:19" x14ac:dyDescent="0.3">
      <c r="A1674" t="s">
        <v>1366</v>
      </c>
      <c r="B1674">
        <v>70</v>
      </c>
      <c r="C1674">
        <v>102</v>
      </c>
      <c r="D1674">
        <v>71161</v>
      </c>
      <c r="E1674" t="s">
        <v>408</v>
      </c>
      <c r="F1674" t="s">
        <v>1367</v>
      </c>
      <c r="G1674" t="s">
        <v>113</v>
      </c>
      <c r="H1674" t="s">
        <v>409</v>
      </c>
      <c r="I1674" t="s">
        <v>423</v>
      </c>
      <c r="J1674">
        <v>98</v>
      </c>
      <c r="K1674" t="s">
        <v>216</v>
      </c>
      <c r="L1674" t="s">
        <v>96</v>
      </c>
      <c r="M1674">
        <v>0</v>
      </c>
      <c r="N1674" t="s">
        <v>275</v>
      </c>
      <c r="O1674" t="s">
        <v>113</v>
      </c>
      <c r="P1674" t="s">
        <v>380</v>
      </c>
      <c r="Q1674" t="s">
        <v>275</v>
      </c>
      <c r="R1674" t="s">
        <v>113</v>
      </c>
      <c r="S1674" t="s">
        <v>380</v>
      </c>
    </row>
    <row r="1675" spans="1:19" x14ac:dyDescent="0.3">
      <c r="A1675" t="s">
        <v>1366</v>
      </c>
      <c r="B1675">
        <v>70</v>
      </c>
      <c r="C1675">
        <v>102</v>
      </c>
      <c r="D1675">
        <v>71161</v>
      </c>
      <c r="E1675" t="s">
        <v>408</v>
      </c>
      <c r="F1675" t="s">
        <v>1367</v>
      </c>
      <c r="G1675" t="s">
        <v>113</v>
      </c>
      <c r="H1675" t="s">
        <v>409</v>
      </c>
      <c r="I1675" t="s">
        <v>423</v>
      </c>
      <c r="J1675">
        <v>83</v>
      </c>
      <c r="K1675" t="s">
        <v>327</v>
      </c>
      <c r="L1675" t="s">
        <v>206</v>
      </c>
      <c r="M1675">
        <v>0</v>
      </c>
      <c r="N1675" t="s">
        <v>275</v>
      </c>
      <c r="O1675" t="s">
        <v>113</v>
      </c>
      <c r="P1675" t="s">
        <v>380</v>
      </c>
      <c r="Q1675" t="s">
        <v>275</v>
      </c>
      <c r="R1675" t="s">
        <v>113</v>
      </c>
      <c r="S1675" t="s">
        <v>380</v>
      </c>
    </row>
    <row r="1676" spans="1:19" x14ac:dyDescent="0.3">
      <c r="A1676" t="s">
        <v>1366</v>
      </c>
      <c r="B1676">
        <v>70</v>
      </c>
      <c r="C1676">
        <v>102</v>
      </c>
      <c r="D1676">
        <v>71161</v>
      </c>
      <c r="E1676" t="s">
        <v>408</v>
      </c>
      <c r="F1676" t="s">
        <v>1367</v>
      </c>
      <c r="G1676" t="s">
        <v>113</v>
      </c>
      <c r="H1676" t="s">
        <v>409</v>
      </c>
      <c r="I1676" t="s">
        <v>445</v>
      </c>
      <c r="J1676">
        <v>199</v>
      </c>
      <c r="K1676" t="s">
        <v>685</v>
      </c>
      <c r="L1676" t="s">
        <v>686</v>
      </c>
      <c r="M1676">
        <v>0</v>
      </c>
      <c r="N1676" t="s">
        <v>275</v>
      </c>
      <c r="O1676" t="s">
        <v>113</v>
      </c>
      <c r="P1676" t="s">
        <v>380</v>
      </c>
      <c r="Q1676" t="s">
        <v>275</v>
      </c>
      <c r="R1676" t="s">
        <v>113</v>
      </c>
      <c r="S1676" t="s">
        <v>380</v>
      </c>
    </row>
    <row r="1677" spans="1:19" x14ac:dyDescent="0.3">
      <c r="A1677" t="s">
        <v>1028</v>
      </c>
      <c r="B1677">
        <v>70</v>
      </c>
      <c r="C1677">
        <v>102</v>
      </c>
      <c r="D1677">
        <v>71163</v>
      </c>
      <c r="E1677" t="s">
        <v>408</v>
      </c>
      <c r="F1677" t="s">
        <v>1029</v>
      </c>
      <c r="G1677" t="s">
        <v>113</v>
      </c>
      <c r="H1677" t="s">
        <v>409</v>
      </c>
      <c r="I1677" t="s">
        <v>423</v>
      </c>
      <c r="J1677">
        <v>50</v>
      </c>
      <c r="K1677" t="s">
        <v>237</v>
      </c>
      <c r="L1677" t="s">
        <v>13</v>
      </c>
      <c r="M1677">
        <v>1</v>
      </c>
      <c r="N1677" t="s">
        <v>275</v>
      </c>
      <c r="O1677" t="s">
        <v>113</v>
      </c>
      <c r="P1677" t="s">
        <v>380</v>
      </c>
      <c r="Q1677" t="s">
        <v>275</v>
      </c>
      <c r="R1677" t="s">
        <v>116</v>
      </c>
      <c r="S1677" t="s">
        <v>380</v>
      </c>
    </row>
    <row r="1678" spans="1:19" x14ac:dyDescent="0.3">
      <c r="A1678" t="s">
        <v>1028</v>
      </c>
      <c r="B1678">
        <v>70</v>
      </c>
      <c r="C1678">
        <v>102</v>
      </c>
      <c r="D1678">
        <v>71163</v>
      </c>
      <c r="E1678" t="s">
        <v>408</v>
      </c>
      <c r="F1678" t="s">
        <v>1029</v>
      </c>
      <c r="G1678" t="s">
        <v>113</v>
      </c>
      <c r="H1678" t="s">
        <v>409</v>
      </c>
      <c r="I1678" t="s">
        <v>422</v>
      </c>
      <c r="J1678">
        <v>46</v>
      </c>
      <c r="K1678" t="s">
        <v>241</v>
      </c>
      <c r="L1678" t="s">
        <v>32</v>
      </c>
      <c r="M1678">
        <v>52</v>
      </c>
      <c r="N1678" t="s">
        <v>275</v>
      </c>
      <c r="O1678" t="s">
        <v>113</v>
      </c>
      <c r="P1678" t="s">
        <v>380</v>
      </c>
      <c r="Q1678" t="s">
        <v>275</v>
      </c>
      <c r="R1678" t="s">
        <v>116</v>
      </c>
      <c r="S1678" t="s">
        <v>380</v>
      </c>
    </row>
    <row r="1679" spans="1:19" x14ac:dyDescent="0.3">
      <c r="A1679" t="s">
        <v>1028</v>
      </c>
      <c r="B1679">
        <v>70</v>
      </c>
      <c r="C1679">
        <v>102</v>
      </c>
      <c r="D1679">
        <v>71163</v>
      </c>
      <c r="E1679" t="s">
        <v>408</v>
      </c>
      <c r="F1679" t="s">
        <v>1029</v>
      </c>
      <c r="G1679" t="s">
        <v>113</v>
      </c>
      <c r="H1679" t="s">
        <v>417</v>
      </c>
      <c r="I1679" t="s">
        <v>315</v>
      </c>
      <c r="J1679">
        <v>32</v>
      </c>
      <c r="K1679" t="s">
        <v>219</v>
      </c>
      <c r="L1679" t="s">
        <v>43</v>
      </c>
      <c r="M1679">
        <v>1</v>
      </c>
      <c r="N1679" t="s">
        <v>275</v>
      </c>
      <c r="O1679" t="s">
        <v>113</v>
      </c>
      <c r="P1679" t="s">
        <v>380</v>
      </c>
      <c r="Q1679" t="s">
        <v>275</v>
      </c>
      <c r="R1679" t="s">
        <v>116</v>
      </c>
      <c r="S1679" t="s">
        <v>380</v>
      </c>
    </row>
    <row r="1680" spans="1:19" x14ac:dyDescent="0.3">
      <c r="A1680" t="s">
        <v>1028</v>
      </c>
      <c r="B1680">
        <v>70</v>
      </c>
      <c r="C1680">
        <v>102</v>
      </c>
      <c r="D1680">
        <v>71163</v>
      </c>
      <c r="E1680" t="s">
        <v>408</v>
      </c>
      <c r="F1680" t="s">
        <v>1029</v>
      </c>
      <c r="G1680" t="s">
        <v>113</v>
      </c>
      <c r="H1680" t="s">
        <v>409</v>
      </c>
      <c r="I1680" t="s">
        <v>423</v>
      </c>
      <c r="J1680">
        <v>287</v>
      </c>
      <c r="K1680" t="s">
        <v>223</v>
      </c>
      <c r="L1680" t="s">
        <v>224</v>
      </c>
      <c r="M1680">
        <v>0.25</v>
      </c>
      <c r="N1680" t="s">
        <v>275</v>
      </c>
      <c r="O1680" t="s">
        <v>113</v>
      </c>
      <c r="P1680" t="s">
        <v>380</v>
      </c>
      <c r="Q1680" t="s">
        <v>275</v>
      </c>
      <c r="R1680" t="s">
        <v>116</v>
      </c>
      <c r="S1680" t="s">
        <v>380</v>
      </c>
    </row>
    <row r="1681" spans="1:19" x14ac:dyDescent="0.3">
      <c r="A1681" t="s">
        <v>1028</v>
      </c>
      <c r="B1681">
        <v>70</v>
      </c>
      <c r="C1681">
        <v>102</v>
      </c>
      <c r="D1681">
        <v>71163</v>
      </c>
      <c r="E1681" t="s">
        <v>408</v>
      </c>
      <c r="F1681" t="s">
        <v>1029</v>
      </c>
      <c r="G1681" t="s">
        <v>113</v>
      </c>
      <c r="H1681" t="s">
        <v>409</v>
      </c>
      <c r="I1681" t="s">
        <v>423</v>
      </c>
      <c r="J1681">
        <v>286</v>
      </c>
      <c r="K1681" t="s">
        <v>346</v>
      </c>
      <c r="L1681" t="s">
        <v>71</v>
      </c>
      <c r="M1681">
        <v>0</v>
      </c>
      <c r="N1681" t="s">
        <v>275</v>
      </c>
      <c r="O1681" t="s">
        <v>113</v>
      </c>
      <c r="P1681" t="s">
        <v>380</v>
      </c>
      <c r="Q1681" t="s">
        <v>275</v>
      </c>
      <c r="R1681" t="s">
        <v>116</v>
      </c>
      <c r="S1681" t="s">
        <v>380</v>
      </c>
    </row>
    <row r="1682" spans="1:19" x14ac:dyDescent="0.3">
      <c r="A1682" t="s">
        <v>1028</v>
      </c>
      <c r="B1682">
        <v>70</v>
      </c>
      <c r="C1682">
        <v>102</v>
      </c>
      <c r="D1682">
        <v>71163</v>
      </c>
      <c r="E1682" t="s">
        <v>408</v>
      </c>
      <c r="F1682" t="s">
        <v>1029</v>
      </c>
      <c r="G1682" t="s">
        <v>113</v>
      </c>
      <c r="H1682" t="s">
        <v>409</v>
      </c>
      <c r="I1682" t="s">
        <v>423</v>
      </c>
      <c r="J1682">
        <v>83</v>
      </c>
      <c r="K1682" t="s">
        <v>347</v>
      </c>
      <c r="L1682" t="s">
        <v>89</v>
      </c>
      <c r="M1682">
        <v>0</v>
      </c>
      <c r="N1682" t="s">
        <v>275</v>
      </c>
      <c r="O1682" t="s">
        <v>113</v>
      </c>
      <c r="P1682" t="s">
        <v>380</v>
      </c>
      <c r="Q1682" t="s">
        <v>275</v>
      </c>
      <c r="R1682" t="s">
        <v>116</v>
      </c>
      <c r="S1682" t="s">
        <v>380</v>
      </c>
    </row>
    <row r="1683" spans="1:19" x14ac:dyDescent="0.3">
      <c r="A1683" t="s">
        <v>1028</v>
      </c>
      <c r="B1683">
        <v>70</v>
      </c>
      <c r="C1683">
        <v>102</v>
      </c>
      <c r="D1683">
        <v>71163</v>
      </c>
      <c r="E1683" t="s">
        <v>408</v>
      </c>
      <c r="F1683" t="s">
        <v>1029</v>
      </c>
      <c r="G1683" t="s">
        <v>113</v>
      </c>
      <c r="H1683" t="s">
        <v>409</v>
      </c>
      <c r="I1683" t="s">
        <v>423</v>
      </c>
      <c r="J1683">
        <v>83</v>
      </c>
      <c r="K1683" t="s">
        <v>233</v>
      </c>
      <c r="L1683" t="s">
        <v>91</v>
      </c>
      <c r="M1683">
        <v>0</v>
      </c>
      <c r="N1683" t="s">
        <v>275</v>
      </c>
      <c r="O1683" t="s">
        <v>113</v>
      </c>
      <c r="P1683" t="s">
        <v>380</v>
      </c>
      <c r="Q1683" t="s">
        <v>275</v>
      </c>
      <c r="R1683" t="s">
        <v>116</v>
      </c>
      <c r="S1683" t="s">
        <v>380</v>
      </c>
    </row>
    <row r="1684" spans="1:19" x14ac:dyDescent="0.3">
      <c r="A1684" t="s">
        <v>1028</v>
      </c>
      <c r="B1684">
        <v>70</v>
      </c>
      <c r="C1684">
        <v>102</v>
      </c>
      <c r="D1684">
        <v>71163</v>
      </c>
      <c r="E1684" t="s">
        <v>408</v>
      </c>
      <c r="F1684" t="s">
        <v>1029</v>
      </c>
      <c r="G1684" t="s">
        <v>113</v>
      </c>
      <c r="H1684" t="s">
        <v>409</v>
      </c>
      <c r="I1684" t="s">
        <v>422</v>
      </c>
      <c r="J1684">
        <v>98</v>
      </c>
      <c r="K1684" t="s">
        <v>215</v>
      </c>
      <c r="L1684" t="s">
        <v>95</v>
      </c>
      <c r="M1684">
        <v>0</v>
      </c>
      <c r="N1684" t="s">
        <v>275</v>
      </c>
      <c r="O1684" t="s">
        <v>113</v>
      </c>
      <c r="P1684" t="s">
        <v>380</v>
      </c>
      <c r="Q1684" t="s">
        <v>275</v>
      </c>
      <c r="R1684" t="s">
        <v>116</v>
      </c>
      <c r="S1684" t="s">
        <v>380</v>
      </c>
    </row>
    <row r="1685" spans="1:19" x14ac:dyDescent="0.3">
      <c r="A1685" t="s">
        <v>1368</v>
      </c>
      <c r="B1685">
        <v>70</v>
      </c>
      <c r="C1685">
        <v>102</v>
      </c>
      <c r="D1685">
        <v>71255</v>
      </c>
      <c r="E1685" t="s">
        <v>408</v>
      </c>
      <c r="F1685" t="s">
        <v>1369</v>
      </c>
      <c r="G1685" t="s">
        <v>113</v>
      </c>
      <c r="H1685" t="s">
        <v>421</v>
      </c>
      <c r="I1685" t="s">
        <v>424</v>
      </c>
      <c r="J1685">
        <v>39</v>
      </c>
      <c r="K1685" t="s">
        <v>270</v>
      </c>
      <c r="L1685" t="s">
        <v>42</v>
      </c>
      <c r="M1685">
        <v>0</v>
      </c>
      <c r="N1685" t="s">
        <v>275</v>
      </c>
      <c r="O1685" t="s">
        <v>113</v>
      </c>
      <c r="P1685" t="s">
        <v>384</v>
      </c>
      <c r="Q1685" t="s">
        <v>275</v>
      </c>
      <c r="R1685" t="s">
        <v>116</v>
      </c>
      <c r="S1685" t="s">
        <v>384</v>
      </c>
    </row>
    <row r="1686" spans="1:19" x14ac:dyDescent="0.3">
      <c r="A1686" t="s">
        <v>1368</v>
      </c>
      <c r="B1686">
        <v>70</v>
      </c>
      <c r="C1686">
        <v>102</v>
      </c>
      <c r="D1686">
        <v>71255</v>
      </c>
      <c r="E1686" t="s">
        <v>408</v>
      </c>
      <c r="F1686" t="s">
        <v>1369</v>
      </c>
      <c r="G1686" t="s">
        <v>113</v>
      </c>
      <c r="H1686" t="s">
        <v>421</v>
      </c>
      <c r="I1686" t="s">
        <v>315</v>
      </c>
      <c r="J1686">
        <v>32</v>
      </c>
      <c r="K1686" t="s">
        <v>254</v>
      </c>
      <c r="L1686" t="s">
        <v>45</v>
      </c>
      <c r="M1686">
        <v>1.25</v>
      </c>
      <c r="N1686" t="s">
        <v>275</v>
      </c>
      <c r="O1686" t="s">
        <v>113</v>
      </c>
      <c r="P1686" t="s">
        <v>384</v>
      </c>
      <c r="Q1686" t="s">
        <v>275</v>
      </c>
      <c r="R1686" t="s">
        <v>116</v>
      </c>
      <c r="S1686" t="s">
        <v>384</v>
      </c>
    </row>
    <row r="1687" spans="1:19" x14ac:dyDescent="0.3">
      <c r="A1687" t="s">
        <v>1368</v>
      </c>
      <c r="B1687">
        <v>70</v>
      </c>
      <c r="C1687">
        <v>102</v>
      </c>
      <c r="D1687">
        <v>71255</v>
      </c>
      <c r="E1687" t="s">
        <v>408</v>
      </c>
      <c r="F1687" t="s">
        <v>1369</v>
      </c>
      <c r="G1687" t="s">
        <v>113</v>
      </c>
      <c r="H1687" t="s">
        <v>421</v>
      </c>
      <c r="I1687" t="s">
        <v>425</v>
      </c>
      <c r="J1687">
        <v>45</v>
      </c>
      <c r="K1687" t="s">
        <v>344</v>
      </c>
      <c r="L1687" t="s">
        <v>62</v>
      </c>
      <c r="M1687">
        <v>0</v>
      </c>
      <c r="N1687" t="s">
        <v>275</v>
      </c>
      <c r="O1687" t="s">
        <v>113</v>
      </c>
      <c r="P1687" t="s">
        <v>384</v>
      </c>
      <c r="Q1687" t="s">
        <v>275</v>
      </c>
      <c r="R1687" t="s">
        <v>116</v>
      </c>
      <c r="S1687" t="s">
        <v>384</v>
      </c>
    </row>
    <row r="1688" spans="1:19" x14ac:dyDescent="0.3">
      <c r="A1688" t="s">
        <v>1368</v>
      </c>
      <c r="B1688">
        <v>70</v>
      </c>
      <c r="C1688">
        <v>102</v>
      </c>
      <c r="D1688">
        <v>71255</v>
      </c>
      <c r="E1688" t="s">
        <v>408</v>
      </c>
      <c r="F1688" t="s">
        <v>1369</v>
      </c>
      <c r="G1688" t="s">
        <v>113</v>
      </c>
      <c r="H1688" t="s">
        <v>421</v>
      </c>
      <c r="I1688" t="s">
        <v>423</v>
      </c>
      <c r="J1688">
        <v>98</v>
      </c>
      <c r="K1688" t="s">
        <v>345</v>
      </c>
      <c r="L1688" t="s">
        <v>83</v>
      </c>
      <c r="M1688">
        <v>0</v>
      </c>
      <c r="N1688" t="s">
        <v>275</v>
      </c>
      <c r="O1688" t="s">
        <v>113</v>
      </c>
      <c r="P1688" t="s">
        <v>384</v>
      </c>
      <c r="Q1688" t="s">
        <v>275</v>
      </c>
      <c r="R1688" t="s">
        <v>116</v>
      </c>
      <c r="S1688" t="s">
        <v>384</v>
      </c>
    </row>
    <row r="1689" spans="1:19" x14ac:dyDescent="0.3">
      <c r="A1689" t="s">
        <v>1368</v>
      </c>
      <c r="B1689">
        <v>70</v>
      </c>
      <c r="C1689">
        <v>102</v>
      </c>
      <c r="D1689">
        <v>71255</v>
      </c>
      <c r="E1689" t="s">
        <v>408</v>
      </c>
      <c r="F1689" t="s">
        <v>1369</v>
      </c>
      <c r="G1689" t="s">
        <v>113</v>
      </c>
      <c r="H1689" t="s">
        <v>421</v>
      </c>
      <c r="I1689" t="s">
        <v>423</v>
      </c>
      <c r="J1689">
        <v>98</v>
      </c>
      <c r="K1689" t="s">
        <v>273</v>
      </c>
      <c r="L1689" t="s">
        <v>85</v>
      </c>
      <c r="M1689">
        <v>0</v>
      </c>
      <c r="N1689" t="s">
        <v>275</v>
      </c>
      <c r="O1689" t="s">
        <v>113</v>
      </c>
      <c r="P1689" t="s">
        <v>384</v>
      </c>
      <c r="Q1689" t="s">
        <v>275</v>
      </c>
      <c r="R1689" t="s">
        <v>116</v>
      </c>
      <c r="S1689" t="s">
        <v>384</v>
      </c>
    </row>
    <row r="1690" spans="1:19" x14ac:dyDescent="0.3">
      <c r="A1690" t="s">
        <v>1368</v>
      </c>
      <c r="B1690">
        <v>70</v>
      </c>
      <c r="C1690">
        <v>102</v>
      </c>
      <c r="D1690">
        <v>71255</v>
      </c>
      <c r="E1690" t="s">
        <v>408</v>
      </c>
      <c r="F1690" t="s">
        <v>1369</v>
      </c>
      <c r="G1690" t="s">
        <v>113</v>
      </c>
      <c r="H1690" t="s">
        <v>421</v>
      </c>
      <c r="I1690" t="s">
        <v>423</v>
      </c>
      <c r="J1690">
        <v>98</v>
      </c>
      <c r="K1690" t="s">
        <v>274</v>
      </c>
      <c r="L1690" t="s">
        <v>160</v>
      </c>
      <c r="M1690">
        <v>0</v>
      </c>
      <c r="N1690" t="s">
        <v>275</v>
      </c>
      <c r="O1690" t="s">
        <v>113</v>
      </c>
      <c r="P1690" t="s">
        <v>384</v>
      </c>
      <c r="Q1690" t="s">
        <v>275</v>
      </c>
      <c r="R1690" t="s">
        <v>116</v>
      </c>
      <c r="S1690" t="s">
        <v>384</v>
      </c>
    </row>
    <row r="1691" spans="1:19" x14ac:dyDescent="0.3">
      <c r="A1691" t="s">
        <v>1370</v>
      </c>
      <c r="B1691">
        <v>70</v>
      </c>
      <c r="C1691">
        <v>102</v>
      </c>
      <c r="D1691">
        <v>71366</v>
      </c>
      <c r="E1691" t="s">
        <v>408</v>
      </c>
      <c r="F1691" t="s">
        <v>1371</v>
      </c>
      <c r="G1691" t="s">
        <v>114</v>
      </c>
      <c r="H1691" t="s">
        <v>420</v>
      </c>
      <c r="I1691" t="s">
        <v>422</v>
      </c>
      <c r="J1691">
        <v>1</v>
      </c>
      <c r="K1691" t="s">
        <v>258</v>
      </c>
      <c r="L1691" t="s">
        <v>7</v>
      </c>
      <c r="M1691">
        <v>4</v>
      </c>
      <c r="N1691" t="s">
        <v>275</v>
      </c>
      <c r="O1691" t="s">
        <v>114</v>
      </c>
      <c r="P1691" t="s">
        <v>360</v>
      </c>
      <c r="Q1691" t="s">
        <v>275</v>
      </c>
      <c r="R1691" t="s">
        <v>112</v>
      </c>
      <c r="S1691" t="s">
        <v>360</v>
      </c>
    </row>
    <row r="1692" spans="1:19" x14ac:dyDescent="0.3">
      <c r="A1692" t="s">
        <v>1370</v>
      </c>
      <c r="B1692">
        <v>70</v>
      </c>
      <c r="C1692">
        <v>102</v>
      </c>
      <c r="D1692">
        <v>71366</v>
      </c>
      <c r="E1692" t="s">
        <v>408</v>
      </c>
      <c r="F1692" t="s">
        <v>1371</v>
      </c>
      <c r="G1692" t="s">
        <v>114</v>
      </c>
      <c r="H1692" t="s">
        <v>420</v>
      </c>
      <c r="I1692" t="s">
        <v>422</v>
      </c>
      <c r="J1692">
        <v>50</v>
      </c>
      <c r="K1692" t="s">
        <v>212</v>
      </c>
      <c r="L1692" t="s">
        <v>11</v>
      </c>
      <c r="M1692">
        <v>1</v>
      </c>
      <c r="N1692" t="s">
        <v>275</v>
      </c>
      <c r="O1692" t="s">
        <v>114</v>
      </c>
      <c r="P1692" t="s">
        <v>360</v>
      </c>
      <c r="Q1692" t="s">
        <v>275</v>
      </c>
      <c r="R1692" t="s">
        <v>112</v>
      </c>
      <c r="S1692" t="s">
        <v>360</v>
      </c>
    </row>
    <row r="1693" spans="1:19" x14ac:dyDescent="0.3">
      <c r="A1693" t="s">
        <v>1370</v>
      </c>
      <c r="B1693">
        <v>70</v>
      </c>
      <c r="C1693">
        <v>102</v>
      </c>
      <c r="D1693">
        <v>71366</v>
      </c>
      <c r="E1693" t="s">
        <v>408</v>
      </c>
      <c r="F1693" t="s">
        <v>1371</v>
      </c>
      <c r="G1693" t="s">
        <v>114</v>
      </c>
      <c r="H1693" t="s">
        <v>420</v>
      </c>
      <c r="I1693" t="s">
        <v>113</v>
      </c>
      <c r="J1693">
        <v>4</v>
      </c>
      <c r="K1693" t="s">
        <v>259</v>
      </c>
      <c r="L1693" t="s">
        <v>22</v>
      </c>
      <c r="M1693">
        <v>8.5</v>
      </c>
      <c r="N1693" t="s">
        <v>275</v>
      </c>
      <c r="O1693" t="s">
        <v>114</v>
      </c>
      <c r="P1693" t="s">
        <v>360</v>
      </c>
      <c r="Q1693" t="s">
        <v>275</v>
      </c>
      <c r="R1693" t="s">
        <v>112</v>
      </c>
      <c r="S1693" t="s">
        <v>360</v>
      </c>
    </row>
    <row r="1694" spans="1:19" x14ac:dyDescent="0.3">
      <c r="A1694" t="s">
        <v>1370</v>
      </c>
      <c r="B1694">
        <v>70</v>
      </c>
      <c r="C1694">
        <v>102</v>
      </c>
      <c r="D1694">
        <v>71366</v>
      </c>
      <c r="E1694" t="s">
        <v>408</v>
      </c>
      <c r="F1694" t="s">
        <v>1371</v>
      </c>
      <c r="G1694" t="s">
        <v>114</v>
      </c>
      <c r="H1694" t="s">
        <v>420</v>
      </c>
      <c r="I1694" t="s">
        <v>113</v>
      </c>
      <c r="J1694">
        <v>6</v>
      </c>
      <c r="K1694" t="s">
        <v>365</v>
      </c>
      <c r="L1694" t="s">
        <v>23</v>
      </c>
      <c r="M1694">
        <v>8.5</v>
      </c>
      <c r="N1694" t="s">
        <v>275</v>
      </c>
      <c r="O1694" t="s">
        <v>114</v>
      </c>
      <c r="P1694" t="s">
        <v>360</v>
      </c>
      <c r="Q1694" t="s">
        <v>275</v>
      </c>
      <c r="R1694" t="s">
        <v>112</v>
      </c>
      <c r="S1694" t="s">
        <v>360</v>
      </c>
    </row>
    <row r="1695" spans="1:19" x14ac:dyDescent="0.3">
      <c r="A1695" t="s">
        <v>1370</v>
      </c>
      <c r="B1695">
        <v>70</v>
      </c>
      <c r="C1695">
        <v>102</v>
      </c>
      <c r="D1695">
        <v>71366</v>
      </c>
      <c r="E1695" t="s">
        <v>408</v>
      </c>
      <c r="F1695" t="s">
        <v>1371</v>
      </c>
      <c r="G1695" t="s">
        <v>114</v>
      </c>
      <c r="H1695" t="s">
        <v>420</v>
      </c>
      <c r="I1695" t="s">
        <v>424</v>
      </c>
      <c r="J1695">
        <v>39</v>
      </c>
      <c r="K1695" t="s">
        <v>218</v>
      </c>
      <c r="L1695" t="s">
        <v>40</v>
      </c>
      <c r="M1695">
        <v>0.5</v>
      </c>
      <c r="N1695" t="s">
        <v>275</v>
      </c>
      <c r="O1695" t="s">
        <v>114</v>
      </c>
      <c r="P1695" t="s">
        <v>360</v>
      </c>
      <c r="Q1695" t="s">
        <v>275</v>
      </c>
      <c r="R1695" t="s">
        <v>112</v>
      </c>
      <c r="S1695" t="s">
        <v>360</v>
      </c>
    </row>
    <row r="1696" spans="1:19" x14ac:dyDescent="0.3">
      <c r="A1696" t="s">
        <v>1370</v>
      </c>
      <c r="B1696">
        <v>70</v>
      </c>
      <c r="C1696">
        <v>102</v>
      </c>
      <c r="D1696">
        <v>71366</v>
      </c>
      <c r="E1696" t="s">
        <v>408</v>
      </c>
      <c r="F1696" t="s">
        <v>1371</v>
      </c>
      <c r="G1696" t="s">
        <v>114</v>
      </c>
      <c r="H1696" t="s">
        <v>420</v>
      </c>
      <c r="I1696" t="s">
        <v>315</v>
      </c>
      <c r="J1696">
        <v>33</v>
      </c>
      <c r="K1696" t="s">
        <v>320</v>
      </c>
      <c r="L1696" t="s">
        <v>50</v>
      </c>
      <c r="M1696">
        <v>1.5</v>
      </c>
      <c r="N1696" t="s">
        <v>275</v>
      </c>
      <c r="O1696" t="s">
        <v>114</v>
      </c>
      <c r="P1696" t="s">
        <v>360</v>
      </c>
      <c r="Q1696" t="s">
        <v>275</v>
      </c>
      <c r="R1696" t="s">
        <v>112</v>
      </c>
      <c r="S1696" t="s">
        <v>360</v>
      </c>
    </row>
    <row r="1697" spans="1:19" x14ac:dyDescent="0.3">
      <c r="A1697" t="s">
        <v>1370</v>
      </c>
      <c r="B1697">
        <v>70</v>
      </c>
      <c r="C1697">
        <v>102</v>
      </c>
      <c r="D1697">
        <v>71366</v>
      </c>
      <c r="E1697" t="s">
        <v>408</v>
      </c>
      <c r="F1697" t="s">
        <v>1371</v>
      </c>
      <c r="G1697" t="s">
        <v>114</v>
      </c>
      <c r="H1697" t="s">
        <v>420</v>
      </c>
      <c r="I1697" t="s">
        <v>315</v>
      </c>
      <c r="J1697">
        <v>35</v>
      </c>
      <c r="K1697" t="s">
        <v>321</v>
      </c>
      <c r="L1697" t="s">
        <v>58</v>
      </c>
      <c r="M1697">
        <v>0.5</v>
      </c>
      <c r="N1697" t="s">
        <v>275</v>
      </c>
      <c r="O1697" t="s">
        <v>114</v>
      </c>
      <c r="P1697" t="s">
        <v>360</v>
      </c>
      <c r="Q1697" t="s">
        <v>275</v>
      </c>
      <c r="R1697" t="s">
        <v>112</v>
      </c>
      <c r="S1697" t="s">
        <v>360</v>
      </c>
    </row>
    <row r="1698" spans="1:19" x14ac:dyDescent="0.3">
      <c r="A1698" t="s">
        <v>1370</v>
      </c>
      <c r="B1698">
        <v>70</v>
      </c>
      <c r="C1698">
        <v>102</v>
      </c>
      <c r="D1698">
        <v>71366</v>
      </c>
      <c r="E1698" t="s">
        <v>408</v>
      </c>
      <c r="F1698" t="s">
        <v>1371</v>
      </c>
      <c r="G1698" t="s">
        <v>114</v>
      </c>
      <c r="H1698" t="s">
        <v>420</v>
      </c>
      <c r="I1698" t="s">
        <v>423</v>
      </c>
      <c r="J1698">
        <v>98</v>
      </c>
      <c r="K1698" t="s">
        <v>274</v>
      </c>
      <c r="L1698" t="s">
        <v>160</v>
      </c>
      <c r="M1698">
        <v>0</v>
      </c>
      <c r="N1698" t="s">
        <v>275</v>
      </c>
      <c r="O1698" t="s">
        <v>114</v>
      </c>
      <c r="P1698" t="s">
        <v>360</v>
      </c>
      <c r="Q1698" t="s">
        <v>275</v>
      </c>
      <c r="R1698" t="s">
        <v>112</v>
      </c>
      <c r="S1698" t="s">
        <v>360</v>
      </c>
    </row>
    <row r="1699" spans="1:19" x14ac:dyDescent="0.3">
      <c r="A1699" t="s">
        <v>1370</v>
      </c>
      <c r="B1699">
        <v>70</v>
      </c>
      <c r="C1699">
        <v>102</v>
      </c>
      <c r="D1699">
        <v>71366</v>
      </c>
      <c r="E1699" t="s">
        <v>408</v>
      </c>
      <c r="F1699" t="s">
        <v>1371</v>
      </c>
      <c r="G1699" t="s">
        <v>114</v>
      </c>
      <c r="H1699" t="s">
        <v>420</v>
      </c>
      <c r="I1699" t="s">
        <v>423</v>
      </c>
      <c r="J1699">
        <v>98</v>
      </c>
      <c r="K1699" t="s">
        <v>216</v>
      </c>
      <c r="L1699" t="s">
        <v>96</v>
      </c>
      <c r="M1699">
        <v>0</v>
      </c>
      <c r="N1699" t="s">
        <v>275</v>
      </c>
      <c r="O1699" t="s">
        <v>114</v>
      </c>
      <c r="P1699" t="s">
        <v>360</v>
      </c>
      <c r="Q1699" t="s">
        <v>275</v>
      </c>
      <c r="R1699" t="s">
        <v>112</v>
      </c>
      <c r="S1699" t="s">
        <v>360</v>
      </c>
    </row>
    <row r="1700" spans="1:19" x14ac:dyDescent="0.3">
      <c r="A1700" t="s">
        <v>1372</v>
      </c>
      <c r="B1700">
        <v>70</v>
      </c>
      <c r="C1700">
        <v>102</v>
      </c>
      <c r="D1700">
        <v>71399</v>
      </c>
      <c r="E1700" t="s">
        <v>408</v>
      </c>
      <c r="F1700" t="s">
        <v>1373</v>
      </c>
      <c r="G1700" t="s">
        <v>115</v>
      </c>
      <c r="H1700" t="s">
        <v>409</v>
      </c>
      <c r="I1700" t="s">
        <v>422</v>
      </c>
      <c r="J1700">
        <v>1</v>
      </c>
      <c r="K1700" t="s">
        <v>319</v>
      </c>
      <c r="L1700" t="s">
        <v>6</v>
      </c>
      <c r="M1700">
        <v>17</v>
      </c>
      <c r="N1700" t="s">
        <v>275</v>
      </c>
      <c r="O1700" t="s">
        <v>115</v>
      </c>
      <c r="P1700" t="s">
        <v>380</v>
      </c>
      <c r="Q1700" t="s">
        <v>275</v>
      </c>
      <c r="R1700" t="s">
        <v>115</v>
      </c>
      <c r="S1700" t="s">
        <v>380</v>
      </c>
    </row>
    <row r="1701" spans="1:19" x14ac:dyDescent="0.3">
      <c r="A1701" t="s">
        <v>1372</v>
      </c>
      <c r="B1701">
        <v>70</v>
      </c>
      <c r="C1701">
        <v>102</v>
      </c>
      <c r="D1701">
        <v>71399</v>
      </c>
      <c r="E1701" t="s">
        <v>408</v>
      </c>
      <c r="F1701" t="s">
        <v>1373</v>
      </c>
      <c r="G1701" t="s">
        <v>115</v>
      </c>
      <c r="H1701" t="s">
        <v>409</v>
      </c>
      <c r="I1701" t="s">
        <v>422</v>
      </c>
      <c r="J1701">
        <v>50</v>
      </c>
      <c r="K1701" t="s">
        <v>212</v>
      </c>
      <c r="L1701" t="s">
        <v>11</v>
      </c>
      <c r="M1701">
        <v>1</v>
      </c>
      <c r="N1701" t="s">
        <v>275</v>
      </c>
      <c r="O1701" t="s">
        <v>115</v>
      </c>
      <c r="P1701" t="s">
        <v>380</v>
      </c>
      <c r="Q1701" t="s">
        <v>275</v>
      </c>
      <c r="R1701" t="s">
        <v>115</v>
      </c>
      <c r="S1701" t="s">
        <v>380</v>
      </c>
    </row>
    <row r="1702" spans="1:19" x14ac:dyDescent="0.3">
      <c r="A1702" t="s">
        <v>1372</v>
      </c>
      <c r="B1702">
        <v>70</v>
      </c>
      <c r="C1702">
        <v>102</v>
      </c>
      <c r="D1702">
        <v>71399</v>
      </c>
      <c r="E1702" t="s">
        <v>408</v>
      </c>
      <c r="F1702" t="s">
        <v>1373</v>
      </c>
      <c r="G1702" t="s">
        <v>115</v>
      </c>
      <c r="H1702" t="s">
        <v>409</v>
      </c>
      <c r="I1702" t="s">
        <v>113</v>
      </c>
      <c r="J1702">
        <v>4</v>
      </c>
      <c r="K1702" t="s">
        <v>213</v>
      </c>
      <c r="L1702" t="s">
        <v>24</v>
      </c>
      <c r="M1702">
        <v>52</v>
      </c>
      <c r="N1702" t="s">
        <v>275</v>
      </c>
      <c r="O1702" t="s">
        <v>115</v>
      </c>
      <c r="P1702" t="s">
        <v>380</v>
      </c>
      <c r="Q1702" t="s">
        <v>275</v>
      </c>
      <c r="R1702" t="s">
        <v>115</v>
      </c>
      <c r="S1702" t="s">
        <v>380</v>
      </c>
    </row>
    <row r="1703" spans="1:19" x14ac:dyDescent="0.3">
      <c r="A1703" t="s">
        <v>1372</v>
      </c>
      <c r="B1703">
        <v>70</v>
      </c>
      <c r="C1703">
        <v>102</v>
      </c>
      <c r="D1703">
        <v>71399</v>
      </c>
      <c r="E1703" t="s">
        <v>408</v>
      </c>
      <c r="F1703" t="s">
        <v>1373</v>
      </c>
      <c r="G1703" t="s">
        <v>115</v>
      </c>
      <c r="H1703" t="s">
        <v>434</v>
      </c>
      <c r="I1703" t="s">
        <v>424</v>
      </c>
      <c r="J1703">
        <v>32</v>
      </c>
      <c r="K1703" t="s">
        <v>899</v>
      </c>
      <c r="L1703" t="s">
        <v>900</v>
      </c>
      <c r="M1703">
        <v>0</v>
      </c>
      <c r="N1703" t="s">
        <v>275</v>
      </c>
      <c r="O1703" t="s">
        <v>115</v>
      </c>
      <c r="P1703" t="s">
        <v>380</v>
      </c>
      <c r="Q1703" t="s">
        <v>275</v>
      </c>
      <c r="R1703" t="s">
        <v>115</v>
      </c>
      <c r="S1703" t="s">
        <v>380</v>
      </c>
    </row>
    <row r="1704" spans="1:19" x14ac:dyDescent="0.3">
      <c r="A1704" t="s">
        <v>1372</v>
      </c>
      <c r="B1704">
        <v>70</v>
      </c>
      <c r="C1704">
        <v>102</v>
      </c>
      <c r="D1704">
        <v>71399</v>
      </c>
      <c r="E1704" t="s">
        <v>408</v>
      </c>
      <c r="F1704" t="s">
        <v>1373</v>
      </c>
      <c r="G1704" t="s">
        <v>115</v>
      </c>
      <c r="H1704" t="s">
        <v>409</v>
      </c>
      <c r="I1704" t="s">
        <v>315</v>
      </c>
      <c r="J1704">
        <v>32</v>
      </c>
      <c r="K1704" t="s">
        <v>219</v>
      </c>
      <c r="L1704" t="s">
        <v>43</v>
      </c>
      <c r="M1704">
        <v>1</v>
      </c>
      <c r="N1704" t="s">
        <v>275</v>
      </c>
      <c r="O1704" t="s">
        <v>115</v>
      </c>
      <c r="P1704" t="s">
        <v>380</v>
      </c>
      <c r="Q1704" t="s">
        <v>275</v>
      </c>
      <c r="R1704" t="s">
        <v>115</v>
      </c>
      <c r="S1704" t="s">
        <v>380</v>
      </c>
    </row>
    <row r="1705" spans="1:19" x14ac:dyDescent="0.3">
      <c r="A1705" t="s">
        <v>1372</v>
      </c>
      <c r="B1705">
        <v>70</v>
      </c>
      <c r="C1705">
        <v>102</v>
      </c>
      <c r="D1705">
        <v>71399</v>
      </c>
      <c r="E1705" t="s">
        <v>408</v>
      </c>
      <c r="F1705" t="s">
        <v>1373</v>
      </c>
      <c r="G1705" t="s">
        <v>115</v>
      </c>
      <c r="H1705" t="s">
        <v>409</v>
      </c>
      <c r="I1705" t="s">
        <v>424</v>
      </c>
      <c r="J1705">
        <v>39</v>
      </c>
      <c r="K1705" t="s">
        <v>299</v>
      </c>
      <c r="L1705" t="s">
        <v>41</v>
      </c>
      <c r="M1705">
        <v>0</v>
      </c>
      <c r="N1705" t="s">
        <v>275</v>
      </c>
      <c r="O1705" t="s">
        <v>115</v>
      </c>
      <c r="P1705" t="s">
        <v>380</v>
      </c>
      <c r="Q1705" t="s">
        <v>275</v>
      </c>
      <c r="R1705" t="s">
        <v>115</v>
      </c>
      <c r="S1705" t="s">
        <v>380</v>
      </c>
    </row>
    <row r="1706" spans="1:19" x14ac:dyDescent="0.3">
      <c r="A1706" t="s">
        <v>1372</v>
      </c>
      <c r="B1706">
        <v>70</v>
      </c>
      <c r="C1706">
        <v>102</v>
      </c>
      <c r="D1706">
        <v>71399</v>
      </c>
      <c r="E1706" t="s">
        <v>408</v>
      </c>
      <c r="F1706" t="s">
        <v>1373</v>
      </c>
      <c r="G1706" t="s">
        <v>115</v>
      </c>
      <c r="H1706" t="s">
        <v>409</v>
      </c>
      <c r="I1706" t="s">
        <v>315</v>
      </c>
      <c r="J1706">
        <v>33</v>
      </c>
      <c r="K1706" t="s">
        <v>211</v>
      </c>
      <c r="L1706" t="s">
        <v>49</v>
      </c>
      <c r="M1706">
        <v>2</v>
      </c>
      <c r="N1706" t="s">
        <v>275</v>
      </c>
      <c r="O1706" t="s">
        <v>115</v>
      </c>
      <c r="P1706" t="s">
        <v>380</v>
      </c>
      <c r="Q1706" t="s">
        <v>275</v>
      </c>
      <c r="R1706" t="s">
        <v>115</v>
      </c>
      <c r="S1706" t="s">
        <v>380</v>
      </c>
    </row>
    <row r="1707" spans="1:19" x14ac:dyDescent="0.3">
      <c r="A1707" t="s">
        <v>1372</v>
      </c>
      <c r="B1707">
        <v>70</v>
      </c>
      <c r="C1707">
        <v>102</v>
      </c>
      <c r="D1707">
        <v>71399</v>
      </c>
      <c r="E1707" t="s">
        <v>408</v>
      </c>
      <c r="F1707" t="s">
        <v>1373</v>
      </c>
      <c r="G1707" t="s">
        <v>115</v>
      </c>
      <c r="H1707" t="s">
        <v>409</v>
      </c>
      <c r="I1707" t="s">
        <v>423</v>
      </c>
      <c r="J1707">
        <v>288</v>
      </c>
      <c r="K1707" t="s">
        <v>221</v>
      </c>
      <c r="L1707" t="s">
        <v>222</v>
      </c>
      <c r="M1707">
        <v>0</v>
      </c>
      <c r="N1707" t="s">
        <v>275</v>
      </c>
      <c r="O1707" t="s">
        <v>115</v>
      </c>
      <c r="P1707" t="s">
        <v>380</v>
      </c>
      <c r="Q1707" t="s">
        <v>275</v>
      </c>
      <c r="R1707" t="s">
        <v>115</v>
      </c>
      <c r="S1707" t="s">
        <v>380</v>
      </c>
    </row>
    <row r="1708" spans="1:19" x14ac:dyDescent="0.3">
      <c r="A1708" t="s">
        <v>1372</v>
      </c>
      <c r="B1708">
        <v>70</v>
      </c>
      <c r="C1708">
        <v>102</v>
      </c>
      <c r="D1708">
        <v>71399</v>
      </c>
      <c r="E1708" t="s">
        <v>408</v>
      </c>
      <c r="F1708" t="s">
        <v>1373</v>
      </c>
      <c r="G1708" t="s">
        <v>115</v>
      </c>
      <c r="H1708" t="s">
        <v>409</v>
      </c>
      <c r="I1708" t="s">
        <v>423</v>
      </c>
      <c r="J1708">
        <v>287</v>
      </c>
      <c r="K1708" t="s">
        <v>223</v>
      </c>
      <c r="L1708" t="s">
        <v>224</v>
      </c>
      <c r="M1708">
        <v>0</v>
      </c>
      <c r="N1708" t="s">
        <v>275</v>
      </c>
      <c r="O1708" t="s">
        <v>115</v>
      </c>
      <c r="P1708" t="s">
        <v>380</v>
      </c>
      <c r="Q1708" t="s">
        <v>275</v>
      </c>
      <c r="R1708" t="s">
        <v>115</v>
      </c>
      <c r="S1708" t="s">
        <v>380</v>
      </c>
    </row>
    <row r="1709" spans="1:19" x14ac:dyDescent="0.3">
      <c r="A1709" t="s">
        <v>1372</v>
      </c>
      <c r="B1709">
        <v>70</v>
      </c>
      <c r="C1709">
        <v>102</v>
      </c>
      <c r="D1709">
        <v>71399</v>
      </c>
      <c r="E1709" t="s">
        <v>408</v>
      </c>
      <c r="F1709" t="s">
        <v>1373</v>
      </c>
      <c r="G1709" t="s">
        <v>115</v>
      </c>
      <c r="H1709" t="s">
        <v>431</v>
      </c>
      <c r="I1709" t="s">
        <v>423</v>
      </c>
      <c r="J1709">
        <v>286</v>
      </c>
      <c r="K1709" t="s">
        <v>225</v>
      </c>
      <c r="L1709" t="s">
        <v>66</v>
      </c>
      <c r="M1709">
        <v>4</v>
      </c>
      <c r="N1709" t="s">
        <v>275</v>
      </c>
      <c r="O1709" t="s">
        <v>115</v>
      </c>
      <c r="P1709" t="s">
        <v>380</v>
      </c>
      <c r="Q1709" t="s">
        <v>275</v>
      </c>
      <c r="R1709" t="s">
        <v>115</v>
      </c>
      <c r="S1709" t="s">
        <v>380</v>
      </c>
    </row>
    <row r="1710" spans="1:19" x14ac:dyDescent="0.3">
      <c r="A1710" t="s">
        <v>1372</v>
      </c>
      <c r="B1710">
        <v>70</v>
      </c>
      <c r="C1710">
        <v>102</v>
      </c>
      <c r="D1710">
        <v>71399</v>
      </c>
      <c r="E1710" t="s">
        <v>408</v>
      </c>
      <c r="F1710" t="s">
        <v>1373</v>
      </c>
      <c r="G1710" t="s">
        <v>115</v>
      </c>
      <c r="H1710" t="s">
        <v>409</v>
      </c>
      <c r="I1710" t="s">
        <v>423</v>
      </c>
      <c r="J1710">
        <v>286</v>
      </c>
      <c r="K1710" t="s">
        <v>329</v>
      </c>
      <c r="L1710" t="s">
        <v>149</v>
      </c>
      <c r="M1710">
        <v>0</v>
      </c>
      <c r="N1710" t="s">
        <v>275</v>
      </c>
      <c r="O1710" t="s">
        <v>115</v>
      </c>
      <c r="P1710" t="s">
        <v>380</v>
      </c>
      <c r="Q1710" t="s">
        <v>275</v>
      </c>
      <c r="R1710" t="s">
        <v>115</v>
      </c>
      <c r="S1710" t="s">
        <v>380</v>
      </c>
    </row>
    <row r="1711" spans="1:19" x14ac:dyDescent="0.3">
      <c r="A1711" t="s">
        <v>1372</v>
      </c>
      <c r="B1711">
        <v>70</v>
      </c>
      <c r="C1711">
        <v>102</v>
      </c>
      <c r="D1711">
        <v>71399</v>
      </c>
      <c r="E1711" t="s">
        <v>408</v>
      </c>
      <c r="F1711" t="s">
        <v>1373</v>
      </c>
      <c r="G1711" t="s">
        <v>115</v>
      </c>
      <c r="H1711" t="s">
        <v>432</v>
      </c>
      <c r="I1711" t="s">
        <v>423</v>
      </c>
      <c r="J1711">
        <v>86</v>
      </c>
      <c r="K1711" t="s">
        <v>228</v>
      </c>
      <c r="L1711" t="s">
        <v>202</v>
      </c>
      <c r="M1711">
        <v>0.5</v>
      </c>
      <c r="N1711" t="s">
        <v>275</v>
      </c>
      <c r="O1711" t="s">
        <v>115</v>
      </c>
      <c r="P1711" t="s">
        <v>380</v>
      </c>
      <c r="Q1711" t="s">
        <v>275</v>
      </c>
      <c r="R1711" t="s">
        <v>115</v>
      </c>
      <c r="S1711" t="s">
        <v>380</v>
      </c>
    </row>
    <row r="1712" spans="1:19" x14ac:dyDescent="0.3">
      <c r="A1712" t="s">
        <v>1372</v>
      </c>
      <c r="B1712">
        <v>70</v>
      </c>
      <c r="C1712">
        <v>102</v>
      </c>
      <c r="D1712">
        <v>71399</v>
      </c>
      <c r="E1712" t="s">
        <v>408</v>
      </c>
      <c r="F1712" t="s">
        <v>1373</v>
      </c>
      <c r="G1712" t="s">
        <v>115</v>
      </c>
      <c r="H1712" t="s">
        <v>432</v>
      </c>
      <c r="I1712" t="s">
        <v>423</v>
      </c>
      <c r="J1712">
        <v>86</v>
      </c>
      <c r="K1712" t="s">
        <v>229</v>
      </c>
      <c r="L1712" t="s">
        <v>204</v>
      </c>
      <c r="M1712">
        <v>0.5</v>
      </c>
      <c r="N1712" t="s">
        <v>275</v>
      </c>
      <c r="O1712" t="s">
        <v>115</v>
      </c>
      <c r="P1712" t="s">
        <v>380</v>
      </c>
      <c r="Q1712" t="s">
        <v>275</v>
      </c>
      <c r="R1712" t="s">
        <v>115</v>
      </c>
      <c r="S1712" t="s">
        <v>380</v>
      </c>
    </row>
    <row r="1713" spans="1:19" x14ac:dyDescent="0.3">
      <c r="A1713" t="s">
        <v>1372</v>
      </c>
      <c r="B1713">
        <v>70</v>
      </c>
      <c r="C1713">
        <v>102</v>
      </c>
      <c r="D1713">
        <v>71399</v>
      </c>
      <c r="E1713" t="s">
        <v>408</v>
      </c>
      <c r="F1713" t="s">
        <v>1373</v>
      </c>
      <c r="G1713" t="s">
        <v>115</v>
      </c>
      <c r="H1713" t="s">
        <v>409</v>
      </c>
      <c r="I1713" t="s">
        <v>423</v>
      </c>
      <c r="J1713">
        <v>83</v>
      </c>
      <c r="K1713" t="s">
        <v>232</v>
      </c>
      <c r="L1713" t="s">
        <v>90</v>
      </c>
      <c r="M1713">
        <v>0</v>
      </c>
      <c r="N1713" t="s">
        <v>275</v>
      </c>
      <c r="O1713" t="s">
        <v>115</v>
      </c>
      <c r="P1713" t="s">
        <v>380</v>
      </c>
      <c r="Q1713" t="s">
        <v>275</v>
      </c>
      <c r="R1713" t="s">
        <v>115</v>
      </c>
      <c r="S1713" t="s">
        <v>380</v>
      </c>
    </row>
    <row r="1714" spans="1:19" x14ac:dyDescent="0.3">
      <c r="A1714" t="s">
        <v>1372</v>
      </c>
      <c r="B1714">
        <v>70</v>
      </c>
      <c r="C1714">
        <v>102</v>
      </c>
      <c r="D1714">
        <v>71399</v>
      </c>
      <c r="E1714" t="s">
        <v>408</v>
      </c>
      <c r="F1714" t="s">
        <v>1373</v>
      </c>
      <c r="G1714" t="s">
        <v>115</v>
      </c>
      <c r="H1714" t="s">
        <v>409</v>
      </c>
      <c r="I1714" t="s">
        <v>423</v>
      </c>
      <c r="J1714">
        <v>98</v>
      </c>
      <c r="K1714" t="s">
        <v>234</v>
      </c>
      <c r="L1714" t="s">
        <v>92</v>
      </c>
      <c r="M1714">
        <v>0</v>
      </c>
      <c r="N1714" t="s">
        <v>275</v>
      </c>
      <c r="O1714" t="s">
        <v>115</v>
      </c>
      <c r="P1714" t="s">
        <v>380</v>
      </c>
      <c r="Q1714" t="s">
        <v>275</v>
      </c>
      <c r="R1714" t="s">
        <v>115</v>
      </c>
      <c r="S1714" t="s">
        <v>380</v>
      </c>
    </row>
    <row r="1715" spans="1:19" x14ac:dyDescent="0.3">
      <c r="A1715" t="s">
        <v>1372</v>
      </c>
      <c r="B1715">
        <v>70</v>
      </c>
      <c r="C1715">
        <v>102</v>
      </c>
      <c r="D1715">
        <v>71399</v>
      </c>
      <c r="E1715" t="s">
        <v>408</v>
      </c>
      <c r="F1715" t="s">
        <v>1373</v>
      </c>
      <c r="G1715" t="s">
        <v>115</v>
      </c>
      <c r="H1715" t="s">
        <v>409</v>
      </c>
      <c r="I1715" t="s">
        <v>423</v>
      </c>
      <c r="J1715">
        <v>98</v>
      </c>
      <c r="K1715" t="s">
        <v>216</v>
      </c>
      <c r="L1715" t="s">
        <v>96</v>
      </c>
      <c r="M1715">
        <v>0</v>
      </c>
      <c r="N1715" t="s">
        <v>275</v>
      </c>
      <c r="O1715" t="s">
        <v>115</v>
      </c>
      <c r="P1715" t="s">
        <v>380</v>
      </c>
      <c r="Q1715" t="s">
        <v>275</v>
      </c>
      <c r="R1715" t="s">
        <v>115</v>
      </c>
      <c r="S1715" t="s">
        <v>380</v>
      </c>
    </row>
    <row r="1716" spans="1:19" x14ac:dyDescent="0.3">
      <c r="A1716" t="s">
        <v>1372</v>
      </c>
      <c r="B1716">
        <v>70</v>
      </c>
      <c r="C1716">
        <v>102</v>
      </c>
      <c r="D1716">
        <v>71399</v>
      </c>
      <c r="E1716" t="s">
        <v>408</v>
      </c>
      <c r="F1716" t="s">
        <v>1373</v>
      </c>
      <c r="G1716" t="s">
        <v>115</v>
      </c>
      <c r="H1716" t="s">
        <v>409</v>
      </c>
      <c r="I1716" t="s">
        <v>423</v>
      </c>
      <c r="J1716">
        <v>83</v>
      </c>
      <c r="K1716" t="s">
        <v>327</v>
      </c>
      <c r="L1716" t="s">
        <v>206</v>
      </c>
      <c r="M1716">
        <v>0</v>
      </c>
      <c r="N1716" t="s">
        <v>275</v>
      </c>
      <c r="O1716" t="s">
        <v>115</v>
      </c>
      <c r="P1716" t="s">
        <v>380</v>
      </c>
      <c r="Q1716" t="s">
        <v>275</v>
      </c>
      <c r="R1716" t="s">
        <v>115</v>
      </c>
      <c r="S1716" t="s">
        <v>380</v>
      </c>
    </row>
    <row r="1717" spans="1:19" x14ac:dyDescent="0.3">
      <c r="A1717" t="s">
        <v>1374</v>
      </c>
      <c r="B1717">
        <v>70</v>
      </c>
      <c r="C1717">
        <v>102</v>
      </c>
      <c r="D1717">
        <v>71415</v>
      </c>
      <c r="E1717" t="s">
        <v>408</v>
      </c>
      <c r="F1717" t="s">
        <v>1375</v>
      </c>
      <c r="G1717" t="s">
        <v>113</v>
      </c>
      <c r="H1717" t="s">
        <v>420</v>
      </c>
      <c r="I1717" t="s">
        <v>422</v>
      </c>
      <c r="J1717">
        <v>50</v>
      </c>
      <c r="K1717" t="s">
        <v>212</v>
      </c>
      <c r="L1717" t="s">
        <v>11</v>
      </c>
      <c r="M1717">
        <v>0.5</v>
      </c>
      <c r="N1717" t="s">
        <v>275</v>
      </c>
      <c r="O1717" t="s">
        <v>113</v>
      </c>
      <c r="P1717" t="s">
        <v>360</v>
      </c>
      <c r="Q1717" t="s">
        <v>275</v>
      </c>
      <c r="R1717" t="s">
        <v>113</v>
      </c>
      <c r="S1717" t="s">
        <v>360</v>
      </c>
    </row>
    <row r="1718" spans="1:19" x14ac:dyDescent="0.3">
      <c r="A1718" t="s">
        <v>1374</v>
      </c>
      <c r="B1718">
        <v>70</v>
      </c>
      <c r="C1718">
        <v>102</v>
      </c>
      <c r="D1718">
        <v>71415</v>
      </c>
      <c r="E1718" t="s">
        <v>408</v>
      </c>
      <c r="F1718" t="s">
        <v>1375</v>
      </c>
      <c r="G1718" t="s">
        <v>113</v>
      </c>
      <c r="H1718" t="s">
        <v>420</v>
      </c>
      <c r="I1718" t="s">
        <v>113</v>
      </c>
      <c r="J1718">
        <v>4</v>
      </c>
      <c r="K1718" t="s">
        <v>316</v>
      </c>
      <c r="L1718" t="s">
        <v>152</v>
      </c>
      <c r="M1718">
        <v>17.5</v>
      </c>
      <c r="N1718" t="s">
        <v>275</v>
      </c>
      <c r="O1718" t="s">
        <v>113</v>
      </c>
      <c r="P1718" t="s">
        <v>360</v>
      </c>
      <c r="Q1718" t="s">
        <v>275</v>
      </c>
      <c r="R1718" t="s">
        <v>113</v>
      </c>
      <c r="S1718" t="s">
        <v>360</v>
      </c>
    </row>
    <row r="1719" spans="1:19" x14ac:dyDescent="0.3">
      <c r="A1719" t="s">
        <v>1374</v>
      </c>
      <c r="B1719">
        <v>70</v>
      </c>
      <c r="C1719">
        <v>102</v>
      </c>
      <c r="D1719">
        <v>71415</v>
      </c>
      <c r="E1719" t="s">
        <v>408</v>
      </c>
      <c r="F1719" t="s">
        <v>1375</v>
      </c>
      <c r="G1719" t="s">
        <v>113</v>
      </c>
      <c r="H1719" t="s">
        <v>420</v>
      </c>
      <c r="I1719" t="s">
        <v>315</v>
      </c>
      <c r="J1719">
        <v>32</v>
      </c>
      <c r="K1719" t="s">
        <v>554</v>
      </c>
      <c r="L1719" t="s">
        <v>555</v>
      </c>
      <c r="M1719">
        <v>2.5</v>
      </c>
      <c r="N1719" t="s">
        <v>275</v>
      </c>
      <c r="O1719" t="s">
        <v>113</v>
      </c>
      <c r="P1719" t="s">
        <v>360</v>
      </c>
      <c r="Q1719" t="s">
        <v>275</v>
      </c>
      <c r="R1719" t="s">
        <v>113</v>
      </c>
      <c r="S1719" t="s">
        <v>360</v>
      </c>
    </row>
    <row r="1720" spans="1:19" x14ac:dyDescent="0.3">
      <c r="A1720" t="s">
        <v>1374</v>
      </c>
      <c r="B1720">
        <v>70</v>
      </c>
      <c r="C1720">
        <v>102</v>
      </c>
      <c r="D1720">
        <v>71415</v>
      </c>
      <c r="E1720" t="s">
        <v>408</v>
      </c>
      <c r="F1720" t="s">
        <v>1375</v>
      </c>
      <c r="G1720" t="s">
        <v>113</v>
      </c>
      <c r="H1720" t="s">
        <v>420</v>
      </c>
      <c r="I1720" t="s">
        <v>315</v>
      </c>
      <c r="J1720">
        <v>32</v>
      </c>
      <c r="K1720" t="s">
        <v>254</v>
      </c>
      <c r="L1720" t="s">
        <v>45</v>
      </c>
      <c r="M1720">
        <v>1</v>
      </c>
      <c r="N1720" t="s">
        <v>275</v>
      </c>
      <c r="O1720" t="s">
        <v>113</v>
      </c>
      <c r="P1720" t="s">
        <v>360</v>
      </c>
      <c r="Q1720" t="s">
        <v>275</v>
      </c>
      <c r="R1720" t="s">
        <v>113</v>
      </c>
      <c r="S1720" t="s">
        <v>360</v>
      </c>
    </row>
    <row r="1721" spans="1:19" x14ac:dyDescent="0.3">
      <c r="A1721" t="s">
        <v>1374</v>
      </c>
      <c r="B1721">
        <v>70</v>
      </c>
      <c r="C1721">
        <v>102</v>
      </c>
      <c r="D1721">
        <v>71415</v>
      </c>
      <c r="E1721" t="s">
        <v>408</v>
      </c>
      <c r="F1721" t="s">
        <v>1375</v>
      </c>
      <c r="G1721" t="s">
        <v>113</v>
      </c>
      <c r="H1721" t="s">
        <v>420</v>
      </c>
      <c r="I1721" t="s">
        <v>315</v>
      </c>
      <c r="J1721">
        <v>33</v>
      </c>
      <c r="K1721" t="s">
        <v>556</v>
      </c>
      <c r="L1721" t="s">
        <v>557</v>
      </c>
      <c r="M1721">
        <v>3</v>
      </c>
      <c r="N1721" t="s">
        <v>275</v>
      </c>
      <c r="O1721" t="s">
        <v>113</v>
      </c>
      <c r="P1721" t="s">
        <v>360</v>
      </c>
      <c r="Q1721" t="s">
        <v>275</v>
      </c>
      <c r="R1721" t="s">
        <v>113</v>
      </c>
      <c r="S1721" t="s">
        <v>360</v>
      </c>
    </row>
    <row r="1722" spans="1:19" x14ac:dyDescent="0.3">
      <c r="A1722" t="s">
        <v>1374</v>
      </c>
      <c r="B1722">
        <v>70</v>
      </c>
      <c r="C1722">
        <v>102</v>
      </c>
      <c r="D1722">
        <v>71415</v>
      </c>
      <c r="E1722" t="s">
        <v>408</v>
      </c>
      <c r="F1722" t="s">
        <v>1375</v>
      </c>
      <c r="G1722" t="s">
        <v>113</v>
      </c>
      <c r="H1722" t="s">
        <v>420</v>
      </c>
      <c r="I1722" t="s">
        <v>315</v>
      </c>
      <c r="J1722">
        <v>35</v>
      </c>
      <c r="K1722" t="s">
        <v>724</v>
      </c>
      <c r="L1722" t="s">
        <v>725</v>
      </c>
      <c r="M1722">
        <v>0.5</v>
      </c>
      <c r="N1722" t="s">
        <v>275</v>
      </c>
      <c r="O1722" t="s">
        <v>113</v>
      </c>
      <c r="P1722" t="s">
        <v>360</v>
      </c>
      <c r="Q1722" t="s">
        <v>275</v>
      </c>
      <c r="R1722" t="s">
        <v>113</v>
      </c>
      <c r="S1722" t="s">
        <v>360</v>
      </c>
    </row>
    <row r="1723" spans="1:19" x14ac:dyDescent="0.3">
      <c r="A1723" t="s">
        <v>1374</v>
      </c>
      <c r="B1723">
        <v>70</v>
      </c>
      <c r="C1723">
        <v>102</v>
      </c>
      <c r="D1723">
        <v>71415</v>
      </c>
      <c r="E1723" t="s">
        <v>408</v>
      </c>
      <c r="F1723" t="s">
        <v>1375</v>
      </c>
      <c r="G1723" t="s">
        <v>113</v>
      </c>
      <c r="H1723" t="s">
        <v>420</v>
      </c>
      <c r="I1723" t="s">
        <v>315</v>
      </c>
      <c r="J1723">
        <v>35</v>
      </c>
      <c r="K1723" t="s">
        <v>245</v>
      </c>
      <c r="L1723" t="s">
        <v>59</v>
      </c>
      <c r="M1723">
        <v>0.5</v>
      </c>
      <c r="N1723" t="s">
        <v>275</v>
      </c>
      <c r="O1723" t="s">
        <v>113</v>
      </c>
      <c r="P1723" t="s">
        <v>360</v>
      </c>
      <c r="Q1723" t="s">
        <v>275</v>
      </c>
      <c r="R1723" t="s">
        <v>113</v>
      </c>
      <c r="S1723" t="s">
        <v>360</v>
      </c>
    </row>
    <row r="1724" spans="1:19" x14ac:dyDescent="0.3">
      <c r="A1724" t="s">
        <v>1374</v>
      </c>
      <c r="B1724">
        <v>70</v>
      </c>
      <c r="C1724">
        <v>102</v>
      </c>
      <c r="D1724">
        <v>71415</v>
      </c>
      <c r="E1724" t="s">
        <v>408</v>
      </c>
      <c r="F1724" t="s">
        <v>1375</v>
      </c>
      <c r="G1724" t="s">
        <v>113</v>
      </c>
      <c r="H1724" t="s">
        <v>420</v>
      </c>
      <c r="I1724" t="s">
        <v>425</v>
      </c>
      <c r="J1724">
        <v>45</v>
      </c>
      <c r="K1724" t="s">
        <v>344</v>
      </c>
      <c r="L1724" t="s">
        <v>62</v>
      </c>
      <c r="M1724">
        <v>1</v>
      </c>
      <c r="N1724" t="s">
        <v>275</v>
      </c>
      <c r="O1724" t="s">
        <v>113</v>
      </c>
      <c r="P1724" t="s">
        <v>360</v>
      </c>
      <c r="Q1724" t="s">
        <v>275</v>
      </c>
      <c r="R1724" t="s">
        <v>113</v>
      </c>
      <c r="S1724" t="s">
        <v>360</v>
      </c>
    </row>
    <row r="1725" spans="1:19" x14ac:dyDescent="0.3">
      <c r="A1725" t="s">
        <v>1374</v>
      </c>
      <c r="B1725">
        <v>70</v>
      </c>
      <c r="C1725">
        <v>102</v>
      </c>
      <c r="D1725">
        <v>71415</v>
      </c>
      <c r="E1725" t="s">
        <v>408</v>
      </c>
      <c r="F1725" t="s">
        <v>1375</v>
      </c>
      <c r="G1725" t="s">
        <v>113</v>
      </c>
      <c r="H1725" t="s">
        <v>420</v>
      </c>
      <c r="I1725" t="s">
        <v>425</v>
      </c>
      <c r="J1725">
        <v>42</v>
      </c>
      <c r="K1725" t="s">
        <v>271</v>
      </c>
      <c r="L1725" t="s">
        <v>63</v>
      </c>
      <c r="M1725">
        <v>1</v>
      </c>
      <c r="N1725" t="s">
        <v>275</v>
      </c>
      <c r="O1725" t="s">
        <v>113</v>
      </c>
      <c r="P1725" t="s">
        <v>360</v>
      </c>
      <c r="Q1725" t="s">
        <v>275</v>
      </c>
      <c r="R1725" t="s">
        <v>113</v>
      </c>
      <c r="S1725" t="s">
        <v>360</v>
      </c>
    </row>
    <row r="1726" spans="1:19" x14ac:dyDescent="0.3">
      <c r="A1726" t="s">
        <v>1374</v>
      </c>
      <c r="B1726">
        <v>70</v>
      </c>
      <c r="C1726">
        <v>102</v>
      </c>
      <c r="D1726">
        <v>71415</v>
      </c>
      <c r="E1726" t="s">
        <v>408</v>
      </c>
      <c r="F1726" t="s">
        <v>1375</v>
      </c>
      <c r="G1726" t="s">
        <v>113</v>
      </c>
      <c r="H1726" t="s">
        <v>420</v>
      </c>
      <c r="I1726" t="s">
        <v>425</v>
      </c>
      <c r="J1726">
        <v>43</v>
      </c>
      <c r="K1726" t="s">
        <v>309</v>
      </c>
      <c r="L1726" t="s">
        <v>64</v>
      </c>
      <c r="M1726">
        <v>1</v>
      </c>
      <c r="N1726" t="s">
        <v>275</v>
      </c>
      <c r="O1726" t="s">
        <v>113</v>
      </c>
      <c r="P1726" t="s">
        <v>360</v>
      </c>
      <c r="Q1726" t="s">
        <v>275</v>
      </c>
      <c r="R1726" t="s">
        <v>113</v>
      </c>
      <c r="S1726" t="s">
        <v>360</v>
      </c>
    </row>
    <row r="1727" spans="1:19" x14ac:dyDescent="0.3">
      <c r="A1727" t="s">
        <v>1374</v>
      </c>
      <c r="B1727">
        <v>70</v>
      </c>
      <c r="C1727">
        <v>102</v>
      </c>
      <c r="D1727">
        <v>71415</v>
      </c>
      <c r="E1727" t="s">
        <v>408</v>
      </c>
      <c r="F1727" t="s">
        <v>1375</v>
      </c>
      <c r="G1727" t="s">
        <v>113</v>
      </c>
      <c r="H1727" t="s">
        <v>427</v>
      </c>
      <c r="I1727" t="s">
        <v>423</v>
      </c>
      <c r="J1727">
        <v>86</v>
      </c>
      <c r="K1727" t="s">
        <v>228</v>
      </c>
      <c r="L1727" t="s">
        <v>202</v>
      </c>
      <c r="M1727">
        <v>4</v>
      </c>
      <c r="N1727" t="s">
        <v>275</v>
      </c>
      <c r="O1727" t="s">
        <v>113</v>
      </c>
      <c r="P1727" t="s">
        <v>360</v>
      </c>
      <c r="Q1727" t="s">
        <v>275</v>
      </c>
      <c r="R1727" t="s">
        <v>113</v>
      </c>
      <c r="S1727" t="s">
        <v>360</v>
      </c>
    </row>
    <row r="1728" spans="1:19" x14ac:dyDescent="0.3">
      <c r="A1728" t="s">
        <v>1374</v>
      </c>
      <c r="B1728">
        <v>70</v>
      </c>
      <c r="C1728">
        <v>102</v>
      </c>
      <c r="D1728">
        <v>71415</v>
      </c>
      <c r="E1728" t="s">
        <v>408</v>
      </c>
      <c r="F1728" t="s">
        <v>1375</v>
      </c>
      <c r="G1728" t="s">
        <v>113</v>
      </c>
      <c r="H1728" t="s">
        <v>427</v>
      </c>
      <c r="I1728" t="s">
        <v>423</v>
      </c>
      <c r="J1728">
        <v>86</v>
      </c>
      <c r="K1728" t="s">
        <v>257</v>
      </c>
      <c r="L1728" t="s">
        <v>203</v>
      </c>
      <c r="M1728">
        <v>5</v>
      </c>
      <c r="N1728" t="s">
        <v>275</v>
      </c>
      <c r="O1728" t="s">
        <v>113</v>
      </c>
      <c r="P1728" t="s">
        <v>360</v>
      </c>
      <c r="Q1728" t="s">
        <v>275</v>
      </c>
      <c r="R1728" t="s">
        <v>113</v>
      </c>
      <c r="S1728" t="s">
        <v>360</v>
      </c>
    </row>
    <row r="1729" spans="1:19" x14ac:dyDescent="0.3">
      <c r="A1729" t="s">
        <v>1374</v>
      </c>
      <c r="B1729">
        <v>70</v>
      </c>
      <c r="C1729">
        <v>102</v>
      </c>
      <c r="D1729">
        <v>71415</v>
      </c>
      <c r="E1729" t="s">
        <v>408</v>
      </c>
      <c r="F1729" t="s">
        <v>1375</v>
      </c>
      <c r="G1729" t="s">
        <v>113</v>
      </c>
      <c r="H1729" t="s">
        <v>420</v>
      </c>
      <c r="I1729" t="s">
        <v>423</v>
      </c>
      <c r="J1729">
        <v>98</v>
      </c>
      <c r="K1729" t="s">
        <v>345</v>
      </c>
      <c r="L1729" t="s">
        <v>83</v>
      </c>
      <c r="M1729">
        <v>0</v>
      </c>
      <c r="N1729" t="s">
        <v>275</v>
      </c>
      <c r="O1729" t="s">
        <v>113</v>
      </c>
      <c r="P1729" t="s">
        <v>360</v>
      </c>
      <c r="Q1729" t="s">
        <v>275</v>
      </c>
      <c r="R1729" t="s">
        <v>113</v>
      </c>
      <c r="S1729" t="s">
        <v>360</v>
      </c>
    </row>
    <row r="1730" spans="1:19" x14ac:dyDescent="0.3">
      <c r="A1730" t="s">
        <v>1374</v>
      </c>
      <c r="B1730">
        <v>70</v>
      </c>
      <c r="C1730">
        <v>102</v>
      </c>
      <c r="D1730">
        <v>71415</v>
      </c>
      <c r="E1730" t="s">
        <v>408</v>
      </c>
      <c r="F1730" t="s">
        <v>1375</v>
      </c>
      <c r="G1730" t="s">
        <v>113</v>
      </c>
      <c r="H1730" t="s">
        <v>420</v>
      </c>
      <c r="I1730" t="s">
        <v>423</v>
      </c>
      <c r="J1730">
        <v>98</v>
      </c>
      <c r="K1730" t="s">
        <v>272</v>
      </c>
      <c r="L1730" t="s">
        <v>84</v>
      </c>
      <c r="M1730">
        <v>0</v>
      </c>
      <c r="N1730" t="s">
        <v>275</v>
      </c>
      <c r="O1730" t="s">
        <v>113</v>
      </c>
      <c r="P1730" t="s">
        <v>360</v>
      </c>
      <c r="Q1730" t="s">
        <v>275</v>
      </c>
      <c r="R1730" t="s">
        <v>113</v>
      </c>
      <c r="S1730" t="s">
        <v>360</v>
      </c>
    </row>
    <row r="1731" spans="1:19" x14ac:dyDescent="0.3">
      <c r="A1731" t="s">
        <v>1374</v>
      </c>
      <c r="B1731">
        <v>70</v>
      </c>
      <c r="C1731">
        <v>102</v>
      </c>
      <c r="D1731">
        <v>71415</v>
      </c>
      <c r="E1731" t="s">
        <v>408</v>
      </c>
      <c r="F1731" t="s">
        <v>1375</v>
      </c>
      <c r="G1731" t="s">
        <v>113</v>
      </c>
      <c r="H1731" t="s">
        <v>420</v>
      </c>
      <c r="I1731" t="s">
        <v>423</v>
      </c>
      <c r="J1731">
        <v>98</v>
      </c>
      <c r="K1731" t="s">
        <v>310</v>
      </c>
      <c r="L1731" t="s">
        <v>128</v>
      </c>
      <c r="M1731">
        <v>0</v>
      </c>
      <c r="N1731" t="s">
        <v>275</v>
      </c>
      <c r="O1731" t="s">
        <v>113</v>
      </c>
      <c r="P1731" t="s">
        <v>360</v>
      </c>
      <c r="Q1731" t="s">
        <v>275</v>
      </c>
      <c r="R1731" t="s">
        <v>113</v>
      </c>
      <c r="S1731" t="s">
        <v>360</v>
      </c>
    </row>
    <row r="1732" spans="1:19" x14ac:dyDescent="0.3">
      <c r="A1732" t="s">
        <v>1374</v>
      </c>
      <c r="B1732">
        <v>70</v>
      </c>
      <c r="C1732">
        <v>102</v>
      </c>
      <c r="D1732">
        <v>71415</v>
      </c>
      <c r="E1732" t="s">
        <v>408</v>
      </c>
      <c r="F1732" t="s">
        <v>1375</v>
      </c>
      <c r="G1732" t="s">
        <v>113</v>
      </c>
      <c r="H1732" t="s">
        <v>420</v>
      </c>
      <c r="I1732" t="s">
        <v>423</v>
      </c>
      <c r="J1732">
        <v>98</v>
      </c>
      <c r="K1732" t="s">
        <v>274</v>
      </c>
      <c r="L1732" t="s">
        <v>160</v>
      </c>
      <c r="M1732">
        <v>0</v>
      </c>
      <c r="N1732" t="s">
        <v>275</v>
      </c>
      <c r="O1732" t="s">
        <v>113</v>
      </c>
      <c r="P1732" t="s">
        <v>360</v>
      </c>
      <c r="Q1732" t="s">
        <v>275</v>
      </c>
      <c r="R1732" t="s">
        <v>113</v>
      </c>
      <c r="S1732" t="s">
        <v>360</v>
      </c>
    </row>
    <row r="1733" spans="1:19" x14ac:dyDescent="0.3">
      <c r="A1733" t="s">
        <v>1374</v>
      </c>
      <c r="B1733">
        <v>70</v>
      </c>
      <c r="C1733">
        <v>102</v>
      </c>
      <c r="D1733">
        <v>71415</v>
      </c>
      <c r="E1733" t="s">
        <v>408</v>
      </c>
      <c r="F1733" t="s">
        <v>1375</v>
      </c>
      <c r="G1733" t="s">
        <v>113</v>
      </c>
      <c r="H1733" t="s">
        <v>420</v>
      </c>
      <c r="I1733" t="s">
        <v>423</v>
      </c>
      <c r="J1733">
        <v>98</v>
      </c>
      <c r="K1733" t="s">
        <v>311</v>
      </c>
      <c r="L1733" t="s">
        <v>191</v>
      </c>
      <c r="M1733">
        <v>0</v>
      </c>
      <c r="N1733" t="s">
        <v>275</v>
      </c>
      <c r="O1733" t="s">
        <v>113</v>
      </c>
      <c r="P1733" t="s">
        <v>360</v>
      </c>
      <c r="Q1733" t="s">
        <v>275</v>
      </c>
      <c r="R1733" t="s">
        <v>113</v>
      </c>
      <c r="S1733" t="s">
        <v>360</v>
      </c>
    </row>
    <row r="1734" spans="1:19" x14ac:dyDescent="0.3">
      <c r="A1734" t="s">
        <v>1374</v>
      </c>
      <c r="B1734">
        <v>70</v>
      </c>
      <c r="C1734">
        <v>102</v>
      </c>
      <c r="D1734">
        <v>71415</v>
      </c>
      <c r="E1734" t="s">
        <v>408</v>
      </c>
      <c r="F1734" t="s">
        <v>1375</v>
      </c>
      <c r="G1734" t="s">
        <v>113</v>
      </c>
      <c r="H1734" t="s">
        <v>420</v>
      </c>
      <c r="I1734" t="s">
        <v>423</v>
      </c>
      <c r="J1734">
        <v>98</v>
      </c>
      <c r="K1734" t="s">
        <v>216</v>
      </c>
      <c r="L1734" t="s">
        <v>96</v>
      </c>
      <c r="M1734">
        <v>0</v>
      </c>
      <c r="N1734" t="s">
        <v>275</v>
      </c>
      <c r="O1734" t="s">
        <v>113</v>
      </c>
      <c r="P1734" t="s">
        <v>360</v>
      </c>
      <c r="Q1734" t="s">
        <v>275</v>
      </c>
      <c r="R1734" t="s">
        <v>113</v>
      </c>
      <c r="S1734" t="s">
        <v>360</v>
      </c>
    </row>
    <row r="1735" spans="1:19" x14ac:dyDescent="0.3">
      <c r="A1735" t="s">
        <v>1374</v>
      </c>
      <c r="B1735">
        <v>70</v>
      </c>
      <c r="C1735">
        <v>102</v>
      </c>
      <c r="D1735">
        <v>71415</v>
      </c>
      <c r="E1735" t="s">
        <v>408</v>
      </c>
      <c r="F1735" t="s">
        <v>1375</v>
      </c>
      <c r="G1735" t="s">
        <v>113</v>
      </c>
      <c r="H1735" t="s">
        <v>420</v>
      </c>
      <c r="I1735" t="s">
        <v>423</v>
      </c>
      <c r="J1735">
        <v>83</v>
      </c>
      <c r="K1735" t="s">
        <v>327</v>
      </c>
      <c r="L1735" t="s">
        <v>206</v>
      </c>
      <c r="M1735">
        <v>0</v>
      </c>
      <c r="N1735" t="s">
        <v>275</v>
      </c>
      <c r="O1735" t="s">
        <v>113</v>
      </c>
      <c r="P1735" t="s">
        <v>360</v>
      </c>
      <c r="Q1735" t="s">
        <v>275</v>
      </c>
      <c r="R1735" t="s">
        <v>113</v>
      </c>
      <c r="S1735" t="s">
        <v>360</v>
      </c>
    </row>
    <row r="1736" spans="1:19" x14ac:dyDescent="0.3">
      <c r="A1736" t="s">
        <v>1376</v>
      </c>
      <c r="B1736">
        <v>70</v>
      </c>
      <c r="C1736">
        <v>102</v>
      </c>
      <c r="D1736">
        <v>73063</v>
      </c>
      <c r="E1736" t="s">
        <v>749</v>
      </c>
      <c r="F1736" t="s">
        <v>1377</v>
      </c>
      <c r="G1736" t="s">
        <v>112</v>
      </c>
      <c r="H1736" t="s">
        <v>438</v>
      </c>
      <c r="I1736" t="s">
        <v>424</v>
      </c>
      <c r="J1736">
        <v>39</v>
      </c>
      <c r="K1736" t="s">
        <v>243</v>
      </c>
      <c r="L1736" t="s">
        <v>147</v>
      </c>
      <c r="M1736">
        <v>0</v>
      </c>
      <c r="N1736" t="s">
        <v>275</v>
      </c>
      <c r="O1736" t="s">
        <v>112</v>
      </c>
      <c r="P1736" t="s">
        <v>418</v>
      </c>
      <c r="Q1736" t="s">
        <v>275</v>
      </c>
      <c r="R1736" t="s">
        <v>114</v>
      </c>
      <c r="S1736" t="s">
        <v>418</v>
      </c>
    </row>
    <row r="1737" spans="1:19" x14ac:dyDescent="0.3">
      <c r="A1737" t="s">
        <v>1376</v>
      </c>
      <c r="B1737">
        <v>70</v>
      </c>
      <c r="C1737">
        <v>102</v>
      </c>
      <c r="D1737">
        <v>73063</v>
      </c>
      <c r="E1737" t="s">
        <v>749</v>
      </c>
      <c r="F1737" t="s">
        <v>1377</v>
      </c>
      <c r="G1737" t="s">
        <v>112</v>
      </c>
      <c r="H1737" t="s">
        <v>417</v>
      </c>
      <c r="I1737" t="s">
        <v>315</v>
      </c>
      <c r="J1737">
        <v>33</v>
      </c>
      <c r="K1737" t="s">
        <v>211</v>
      </c>
      <c r="L1737" t="s">
        <v>49</v>
      </c>
      <c r="M1737">
        <v>1</v>
      </c>
      <c r="N1737" t="s">
        <v>275</v>
      </c>
      <c r="O1737" t="s">
        <v>112</v>
      </c>
      <c r="P1737" t="s">
        <v>418</v>
      </c>
      <c r="Q1737" t="s">
        <v>275</v>
      </c>
      <c r="R1737" t="s">
        <v>114</v>
      </c>
      <c r="S1737" t="s">
        <v>418</v>
      </c>
    </row>
    <row r="1738" spans="1:19" x14ac:dyDescent="0.3">
      <c r="A1738" t="s">
        <v>1030</v>
      </c>
      <c r="B1738">
        <v>70</v>
      </c>
      <c r="C1738">
        <v>102</v>
      </c>
      <c r="D1738">
        <v>73107</v>
      </c>
      <c r="E1738" t="s">
        <v>408</v>
      </c>
      <c r="F1738" t="s">
        <v>1031</v>
      </c>
      <c r="G1738" t="s">
        <v>116</v>
      </c>
      <c r="H1738" t="s">
        <v>409</v>
      </c>
      <c r="I1738" t="s">
        <v>423</v>
      </c>
      <c r="J1738">
        <v>50</v>
      </c>
      <c r="K1738" t="s">
        <v>237</v>
      </c>
      <c r="L1738" t="s">
        <v>13</v>
      </c>
      <c r="M1738">
        <v>1</v>
      </c>
      <c r="N1738" t="s">
        <v>275</v>
      </c>
      <c r="O1738" t="s">
        <v>116</v>
      </c>
      <c r="P1738" t="s">
        <v>380</v>
      </c>
      <c r="Q1738" t="s">
        <v>275</v>
      </c>
      <c r="R1738" t="s">
        <v>116</v>
      </c>
      <c r="S1738" t="s">
        <v>380</v>
      </c>
    </row>
    <row r="1739" spans="1:19" x14ac:dyDescent="0.3">
      <c r="A1739" t="s">
        <v>1030</v>
      </c>
      <c r="B1739">
        <v>70</v>
      </c>
      <c r="C1739">
        <v>102</v>
      </c>
      <c r="D1739">
        <v>73107</v>
      </c>
      <c r="E1739" t="s">
        <v>408</v>
      </c>
      <c r="F1739" t="s">
        <v>1031</v>
      </c>
      <c r="G1739" t="s">
        <v>116</v>
      </c>
      <c r="H1739" t="s">
        <v>409</v>
      </c>
      <c r="I1739" t="s">
        <v>422</v>
      </c>
      <c r="J1739">
        <v>46</v>
      </c>
      <c r="K1739" t="s">
        <v>241</v>
      </c>
      <c r="L1739" t="s">
        <v>32</v>
      </c>
      <c r="M1739">
        <v>70</v>
      </c>
      <c r="N1739" t="s">
        <v>275</v>
      </c>
      <c r="O1739" t="s">
        <v>116</v>
      </c>
      <c r="P1739" t="s">
        <v>380</v>
      </c>
      <c r="Q1739" t="s">
        <v>275</v>
      </c>
      <c r="R1739" t="s">
        <v>116</v>
      </c>
      <c r="S1739" t="s">
        <v>380</v>
      </c>
    </row>
    <row r="1740" spans="1:19" x14ac:dyDescent="0.3">
      <c r="A1740" t="s">
        <v>1030</v>
      </c>
      <c r="B1740">
        <v>70</v>
      </c>
      <c r="C1740">
        <v>102</v>
      </c>
      <c r="D1740">
        <v>73107</v>
      </c>
      <c r="E1740" t="s">
        <v>408</v>
      </c>
      <c r="F1740" t="s">
        <v>1031</v>
      </c>
      <c r="G1740" t="s">
        <v>116</v>
      </c>
      <c r="H1740" t="s">
        <v>409</v>
      </c>
      <c r="I1740" t="s">
        <v>422</v>
      </c>
      <c r="J1740">
        <v>98</v>
      </c>
      <c r="K1740" t="s">
        <v>215</v>
      </c>
      <c r="L1740" t="s">
        <v>95</v>
      </c>
      <c r="M1740">
        <v>0</v>
      </c>
      <c r="N1740" t="s">
        <v>275</v>
      </c>
      <c r="O1740" t="s">
        <v>116</v>
      </c>
      <c r="P1740" t="s">
        <v>380</v>
      </c>
      <c r="Q1740" t="s">
        <v>275</v>
      </c>
      <c r="R1740" t="s">
        <v>116</v>
      </c>
      <c r="S1740" t="s">
        <v>380</v>
      </c>
    </row>
    <row r="1741" spans="1:19" x14ac:dyDescent="0.3">
      <c r="A1741" t="s">
        <v>1030</v>
      </c>
      <c r="B1741">
        <v>70</v>
      </c>
      <c r="C1741">
        <v>102</v>
      </c>
      <c r="D1741">
        <v>73107</v>
      </c>
      <c r="E1741" t="s">
        <v>408</v>
      </c>
      <c r="F1741" t="s">
        <v>1031</v>
      </c>
      <c r="G1741" t="s">
        <v>116</v>
      </c>
      <c r="H1741" t="s">
        <v>409</v>
      </c>
      <c r="I1741" t="s">
        <v>423</v>
      </c>
      <c r="J1741">
        <v>98</v>
      </c>
      <c r="K1741" t="s">
        <v>216</v>
      </c>
      <c r="L1741" t="s">
        <v>96</v>
      </c>
      <c r="M1741">
        <v>0</v>
      </c>
      <c r="N1741" t="s">
        <v>275</v>
      </c>
      <c r="O1741" t="s">
        <v>116</v>
      </c>
      <c r="P1741" t="s">
        <v>380</v>
      </c>
      <c r="Q1741" t="s">
        <v>275</v>
      </c>
      <c r="R1741" t="s">
        <v>116</v>
      </c>
      <c r="S1741" t="s">
        <v>380</v>
      </c>
    </row>
    <row r="1742" spans="1:19" x14ac:dyDescent="0.3">
      <c r="A1742" t="s">
        <v>1378</v>
      </c>
      <c r="B1742">
        <v>70</v>
      </c>
      <c r="C1742">
        <v>102</v>
      </c>
      <c r="D1742">
        <v>73126</v>
      </c>
      <c r="E1742" t="s">
        <v>408</v>
      </c>
      <c r="F1742" t="s">
        <v>1379</v>
      </c>
      <c r="G1742" t="s">
        <v>112</v>
      </c>
      <c r="H1742" t="s">
        <v>430</v>
      </c>
      <c r="I1742" t="s">
        <v>423</v>
      </c>
      <c r="J1742">
        <v>50</v>
      </c>
      <c r="K1742" t="s">
        <v>237</v>
      </c>
      <c r="L1742" t="s">
        <v>13</v>
      </c>
      <c r="M1742">
        <v>0.25</v>
      </c>
      <c r="N1742" t="s">
        <v>275</v>
      </c>
      <c r="O1742" t="s">
        <v>112</v>
      </c>
      <c r="P1742" t="s">
        <v>422</v>
      </c>
      <c r="Q1742" t="s">
        <v>275</v>
      </c>
      <c r="R1742" t="s">
        <v>114</v>
      </c>
      <c r="S1742" t="s">
        <v>422</v>
      </c>
    </row>
    <row r="1743" spans="1:19" x14ac:dyDescent="0.3">
      <c r="A1743" t="s">
        <v>1378</v>
      </c>
      <c r="B1743">
        <v>70</v>
      </c>
      <c r="C1743">
        <v>102</v>
      </c>
      <c r="D1743">
        <v>73126</v>
      </c>
      <c r="E1743" t="s">
        <v>408</v>
      </c>
      <c r="F1743" t="s">
        <v>1379</v>
      </c>
      <c r="G1743" t="s">
        <v>112</v>
      </c>
      <c r="H1743" t="s">
        <v>430</v>
      </c>
      <c r="I1743" t="s">
        <v>422</v>
      </c>
      <c r="J1743">
        <v>46</v>
      </c>
      <c r="K1743" t="s">
        <v>241</v>
      </c>
      <c r="L1743" t="s">
        <v>32</v>
      </c>
      <c r="M1743">
        <v>17.5</v>
      </c>
      <c r="N1743" t="s">
        <v>275</v>
      </c>
      <c r="O1743" t="s">
        <v>112</v>
      </c>
      <c r="P1743" t="s">
        <v>422</v>
      </c>
      <c r="Q1743" t="s">
        <v>275</v>
      </c>
      <c r="R1743" t="s">
        <v>114</v>
      </c>
      <c r="S1743" t="s">
        <v>422</v>
      </c>
    </row>
    <row r="1744" spans="1:19" x14ac:dyDescent="0.3">
      <c r="A1744" t="s">
        <v>1378</v>
      </c>
      <c r="B1744">
        <v>70</v>
      </c>
      <c r="C1744">
        <v>102</v>
      </c>
      <c r="D1744">
        <v>73126</v>
      </c>
      <c r="E1744" t="s">
        <v>408</v>
      </c>
      <c r="F1744" t="s">
        <v>1379</v>
      </c>
      <c r="G1744" t="s">
        <v>112</v>
      </c>
      <c r="H1744" t="s">
        <v>430</v>
      </c>
      <c r="I1744" t="s">
        <v>423</v>
      </c>
      <c r="J1744">
        <v>292</v>
      </c>
      <c r="K1744" t="s">
        <v>334</v>
      </c>
      <c r="L1744" t="s">
        <v>335</v>
      </c>
      <c r="M1744">
        <v>0</v>
      </c>
      <c r="N1744" t="s">
        <v>275</v>
      </c>
      <c r="O1744" t="s">
        <v>112</v>
      </c>
      <c r="P1744" t="s">
        <v>422</v>
      </c>
      <c r="Q1744" t="s">
        <v>275</v>
      </c>
      <c r="R1744" t="s">
        <v>114</v>
      </c>
      <c r="S1744" t="s">
        <v>422</v>
      </c>
    </row>
    <row r="1745" spans="1:19" x14ac:dyDescent="0.3">
      <c r="A1745" t="s">
        <v>1378</v>
      </c>
      <c r="B1745">
        <v>70</v>
      </c>
      <c r="C1745">
        <v>102</v>
      </c>
      <c r="D1745">
        <v>73126</v>
      </c>
      <c r="E1745" t="s">
        <v>408</v>
      </c>
      <c r="F1745" t="s">
        <v>1379</v>
      </c>
      <c r="G1745" t="s">
        <v>112</v>
      </c>
      <c r="H1745" t="s">
        <v>430</v>
      </c>
      <c r="I1745" t="s">
        <v>315</v>
      </c>
      <c r="J1745">
        <v>32</v>
      </c>
      <c r="K1745" t="s">
        <v>281</v>
      </c>
      <c r="L1745" t="s">
        <v>39</v>
      </c>
      <c r="M1745">
        <v>0.5</v>
      </c>
      <c r="N1745" t="s">
        <v>275</v>
      </c>
      <c r="O1745" t="s">
        <v>112</v>
      </c>
      <c r="P1745" t="s">
        <v>422</v>
      </c>
      <c r="Q1745" t="s">
        <v>275</v>
      </c>
      <c r="R1745" t="s">
        <v>114</v>
      </c>
      <c r="S1745" t="s">
        <v>422</v>
      </c>
    </row>
    <row r="1746" spans="1:19" x14ac:dyDescent="0.3">
      <c r="A1746" t="s">
        <v>1378</v>
      </c>
      <c r="B1746">
        <v>70</v>
      </c>
      <c r="C1746">
        <v>102</v>
      </c>
      <c r="D1746">
        <v>73126</v>
      </c>
      <c r="E1746" t="s">
        <v>408</v>
      </c>
      <c r="F1746" t="s">
        <v>1379</v>
      </c>
      <c r="G1746" t="s">
        <v>112</v>
      </c>
      <c r="H1746" t="s">
        <v>430</v>
      </c>
      <c r="I1746" t="s">
        <v>315</v>
      </c>
      <c r="J1746">
        <v>33</v>
      </c>
      <c r="K1746" t="s">
        <v>290</v>
      </c>
      <c r="L1746" t="s">
        <v>46</v>
      </c>
      <c r="M1746">
        <v>0.25</v>
      </c>
      <c r="N1746" t="s">
        <v>275</v>
      </c>
      <c r="O1746" t="s">
        <v>112</v>
      </c>
      <c r="P1746" t="s">
        <v>422</v>
      </c>
      <c r="Q1746" t="s">
        <v>275</v>
      </c>
      <c r="R1746" t="s">
        <v>114</v>
      </c>
      <c r="S1746" t="s">
        <v>422</v>
      </c>
    </row>
    <row r="1747" spans="1:19" x14ac:dyDescent="0.3">
      <c r="A1747" t="s">
        <v>1378</v>
      </c>
      <c r="B1747">
        <v>70</v>
      </c>
      <c r="C1747">
        <v>102</v>
      </c>
      <c r="D1747">
        <v>73126</v>
      </c>
      <c r="E1747" t="s">
        <v>408</v>
      </c>
      <c r="F1747" t="s">
        <v>1379</v>
      </c>
      <c r="G1747" t="s">
        <v>112</v>
      </c>
      <c r="H1747" t="s">
        <v>430</v>
      </c>
      <c r="I1747" t="s">
        <v>423</v>
      </c>
      <c r="J1747">
        <v>287</v>
      </c>
      <c r="K1747" t="s">
        <v>223</v>
      </c>
      <c r="L1747" t="s">
        <v>224</v>
      </c>
      <c r="M1747">
        <v>0</v>
      </c>
      <c r="N1747" t="s">
        <v>275</v>
      </c>
      <c r="O1747" t="s">
        <v>112</v>
      </c>
      <c r="P1747" t="s">
        <v>422</v>
      </c>
      <c r="Q1747" t="s">
        <v>275</v>
      </c>
      <c r="R1747" t="s">
        <v>114</v>
      </c>
      <c r="S1747" t="s">
        <v>422</v>
      </c>
    </row>
    <row r="1748" spans="1:19" x14ac:dyDescent="0.3">
      <c r="A1748" t="s">
        <v>1378</v>
      </c>
      <c r="B1748">
        <v>70</v>
      </c>
      <c r="C1748">
        <v>102</v>
      </c>
      <c r="D1748">
        <v>73126</v>
      </c>
      <c r="E1748" t="s">
        <v>408</v>
      </c>
      <c r="F1748" t="s">
        <v>1379</v>
      </c>
      <c r="G1748" t="s">
        <v>112</v>
      </c>
      <c r="H1748" t="s">
        <v>430</v>
      </c>
      <c r="I1748" t="s">
        <v>423</v>
      </c>
      <c r="J1748">
        <v>286</v>
      </c>
      <c r="K1748" t="s">
        <v>226</v>
      </c>
      <c r="L1748" t="s">
        <v>69</v>
      </c>
      <c r="M1748">
        <v>0</v>
      </c>
      <c r="N1748" t="s">
        <v>275</v>
      </c>
      <c r="O1748" t="s">
        <v>112</v>
      </c>
      <c r="P1748" t="s">
        <v>422</v>
      </c>
      <c r="Q1748" t="s">
        <v>275</v>
      </c>
      <c r="R1748" t="s">
        <v>114</v>
      </c>
      <c r="S1748" t="s">
        <v>422</v>
      </c>
    </row>
    <row r="1749" spans="1:19" x14ac:dyDescent="0.3">
      <c r="A1749" t="s">
        <v>1378</v>
      </c>
      <c r="B1749">
        <v>70</v>
      </c>
      <c r="C1749">
        <v>102</v>
      </c>
      <c r="D1749">
        <v>73126</v>
      </c>
      <c r="E1749" t="s">
        <v>408</v>
      </c>
      <c r="F1749" t="s">
        <v>1379</v>
      </c>
      <c r="G1749" t="s">
        <v>112</v>
      </c>
      <c r="H1749" t="s">
        <v>430</v>
      </c>
      <c r="I1749" t="s">
        <v>423</v>
      </c>
      <c r="J1749">
        <v>286</v>
      </c>
      <c r="K1749" t="s">
        <v>697</v>
      </c>
      <c r="L1749" t="s">
        <v>698</v>
      </c>
      <c r="M1749">
        <v>0</v>
      </c>
      <c r="N1749" t="s">
        <v>275</v>
      </c>
      <c r="O1749" t="s">
        <v>112</v>
      </c>
      <c r="P1749" t="s">
        <v>422</v>
      </c>
      <c r="Q1749" t="s">
        <v>275</v>
      </c>
      <c r="R1749" t="s">
        <v>114</v>
      </c>
      <c r="S1749" t="s">
        <v>422</v>
      </c>
    </row>
    <row r="1750" spans="1:19" x14ac:dyDescent="0.3">
      <c r="A1750" t="s">
        <v>1378</v>
      </c>
      <c r="B1750">
        <v>70</v>
      </c>
      <c r="C1750">
        <v>102</v>
      </c>
      <c r="D1750">
        <v>73126</v>
      </c>
      <c r="E1750" t="s">
        <v>408</v>
      </c>
      <c r="F1750" t="s">
        <v>1379</v>
      </c>
      <c r="G1750" t="s">
        <v>112</v>
      </c>
      <c r="H1750" t="s">
        <v>430</v>
      </c>
      <c r="I1750" t="s">
        <v>423</v>
      </c>
      <c r="J1750">
        <v>83</v>
      </c>
      <c r="K1750" t="s">
        <v>231</v>
      </c>
      <c r="L1750" t="s">
        <v>87</v>
      </c>
      <c r="M1750">
        <v>0</v>
      </c>
      <c r="N1750" t="s">
        <v>275</v>
      </c>
      <c r="O1750" t="s">
        <v>112</v>
      </c>
      <c r="P1750" t="s">
        <v>422</v>
      </c>
      <c r="Q1750" t="s">
        <v>275</v>
      </c>
      <c r="R1750" t="s">
        <v>114</v>
      </c>
      <c r="S1750" t="s">
        <v>422</v>
      </c>
    </row>
    <row r="1751" spans="1:19" x14ac:dyDescent="0.3">
      <c r="A1751" t="s">
        <v>1378</v>
      </c>
      <c r="B1751">
        <v>70</v>
      </c>
      <c r="C1751">
        <v>102</v>
      </c>
      <c r="D1751">
        <v>73126</v>
      </c>
      <c r="E1751" t="s">
        <v>408</v>
      </c>
      <c r="F1751" t="s">
        <v>1379</v>
      </c>
      <c r="G1751" t="s">
        <v>112</v>
      </c>
      <c r="H1751" t="s">
        <v>430</v>
      </c>
      <c r="I1751" t="s">
        <v>423</v>
      </c>
      <c r="J1751">
        <v>83</v>
      </c>
      <c r="K1751" t="s">
        <v>233</v>
      </c>
      <c r="L1751" t="s">
        <v>91</v>
      </c>
      <c r="M1751">
        <v>0</v>
      </c>
      <c r="N1751" t="s">
        <v>275</v>
      </c>
      <c r="O1751" t="s">
        <v>112</v>
      </c>
      <c r="P1751" t="s">
        <v>422</v>
      </c>
      <c r="Q1751" t="s">
        <v>275</v>
      </c>
      <c r="R1751" t="s">
        <v>114</v>
      </c>
      <c r="S1751" t="s">
        <v>422</v>
      </c>
    </row>
    <row r="1752" spans="1:19" x14ac:dyDescent="0.3">
      <c r="A1752" t="s">
        <v>1378</v>
      </c>
      <c r="B1752">
        <v>70</v>
      </c>
      <c r="C1752">
        <v>102</v>
      </c>
      <c r="D1752">
        <v>73126</v>
      </c>
      <c r="E1752" t="s">
        <v>408</v>
      </c>
      <c r="F1752" t="s">
        <v>1379</v>
      </c>
      <c r="G1752" t="s">
        <v>112</v>
      </c>
      <c r="H1752" t="s">
        <v>430</v>
      </c>
      <c r="I1752" t="s">
        <v>423</v>
      </c>
      <c r="J1752">
        <v>98</v>
      </c>
      <c r="K1752" t="s">
        <v>288</v>
      </c>
      <c r="L1752" t="s">
        <v>130</v>
      </c>
      <c r="M1752">
        <v>0</v>
      </c>
      <c r="N1752" t="s">
        <v>275</v>
      </c>
      <c r="O1752" t="s">
        <v>112</v>
      </c>
      <c r="P1752" t="s">
        <v>422</v>
      </c>
      <c r="Q1752" t="s">
        <v>275</v>
      </c>
      <c r="R1752" t="s">
        <v>114</v>
      </c>
      <c r="S1752" t="s">
        <v>422</v>
      </c>
    </row>
    <row r="1753" spans="1:19" x14ac:dyDescent="0.3">
      <c r="A1753" t="s">
        <v>1378</v>
      </c>
      <c r="B1753">
        <v>70</v>
      </c>
      <c r="C1753">
        <v>102</v>
      </c>
      <c r="D1753">
        <v>73126</v>
      </c>
      <c r="E1753" t="s">
        <v>408</v>
      </c>
      <c r="F1753" t="s">
        <v>1379</v>
      </c>
      <c r="G1753" t="s">
        <v>112</v>
      </c>
      <c r="H1753" t="s">
        <v>430</v>
      </c>
      <c r="I1753" t="s">
        <v>423</v>
      </c>
      <c r="J1753">
        <v>98</v>
      </c>
      <c r="K1753" t="s">
        <v>216</v>
      </c>
      <c r="L1753" t="s">
        <v>96</v>
      </c>
      <c r="M1753">
        <v>0</v>
      </c>
      <c r="N1753" t="s">
        <v>275</v>
      </c>
      <c r="O1753" t="s">
        <v>112</v>
      </c>
      <c r="P1753" t="s">
        <v>422</v>
      </c>
      <c r="Q1753" t="s">
        <v>275</v>
      </c>
      <c r="R1753" t="s">
        <v>114</v>
      </c>
      <c r="S1753" t="s">
        <v>422</v>
      </c>
    </row>
    <row r="1754" spans="1:19" x14ac:dyDescent="0.3">
      <c r="A1754" t="s">
        <v>1380</v>
      </c>
      <c r="B1754">
        <v>70</v>
      </c>
      <c r="C1754">
        <v>102</v>
      </c>
      <c r="D1754">
        <v>73190</v>
      </c>
      <c r="E1754" t="s">
        <v>408</v>
      </c>
      <c r="F1754" t="s">
        <v>1381</v>
      </c>
      <c r="G1754" t="s">
        <v>113</v>
      </c>
      <c r="H1754" t="s">
        <v>409</v>
      </c>
      <c r="I1754" t="s">
        <v>422</v>
      </c>
      <c r="J1754">
        <v>50</v>
      </c>
      <c r="K1754" t="s">
        <v>212</v>
      </c>
      <c r="L1754" t="s">
        <v>11</v>
      </c>
      <c r="M1754">
        <v>2</v>
      </c>
      <c r="N1754" t="s">
        <v>275</v>
      </c>
      <c r="O1754" t="s">
        <v>113</v>
      </c>
      <c r="P1754" t="s">
        <v>380</v>
      </c>
      <c r="Q1754" t="s">
        <v>275</v>
      </c>
      <c r="R1754" t="s">
        <v>112</v>
      </c>
      <c r="S1754" t="s">
        <v>380</v>
      </c>
    </row>
    <row r="1755" spans="1:19" x14ac:dyDescent="0.3">
      <c r="A1755" t="s">
        <v>1380</v>
      </c>
      <c r="B1755">
        <v>70</v>
      </c>
      <c r="C1755">
        <v>102</v>
      </c>
      <c r="D1755">
        <v>73190</v>
      </c>
      <c r="E1755" t="s">
        <v>408</v>
      </c>
      <c r="F1755" t="s">
        <v>1381</v>
      </c>
      <c r="G1755" t="s">
        <v>113</v>
      </c>
      <c r="H1755" t="s">
        <v>409</v>
      </c>
      <c r="I1755" t="s">
        <v>113</v>
      </c>
      <c r="J1755">
        <v>4</v>
      </c>
      <c r="K1755" t="s">
        <v>259</v>
      </c>
      <c r="L1755" t="s">
        <v>22</v>
      </c>
      <c r="M1755">
        <v>78.75</v>
      </c>
      <c r="N1755" t="s">
        <v>275</v>
      </c>
      <c r="O1755" t="s">
        <v>113</v>
      </c>
      <c r="P1755" t="s">
        <v>380</v>
      </c>
      <c r="Q1755" t="s">
        <v>275</v>
      </c>
      <c r="R1755" t="s">
        <v>112</v>
      </c>
      <c r="S1755" t="s">
        <v>380</v>
      </c>
    </row>
    <row r="1756" spans="1:19" x14ac:dyDescent="0.3">
      <c r="A1756" t="s">
        <v>1380</v>
      </c>
      <c r="B1756">
        <v>70</v>
      </c>
      <c r="C1756">
        <v>102</v>
      </c>
      <c r="D1756">
        <v>73190</v>
      </c>
      <c r="E1756" t="s">
        <v>408</v>
      </c>
      <c r="F1756" t="s">
        <v>1381</v>
      </c>
      <c r="G1756" t="s">
        <v>113</v>
      </c>
      <c r="H1756" t="s">
        <v>409</v>
      </c>
      <c r="I1756" t="s">
        <v>423</v>
      </c>
      <c r="J1756">
        <v>98</v>
      </c>
      <c r="K1756" t="s">
        <v>216</v>
      </c>
      <c r="L1756" t="s">
        <v>96</v>
      </c>
      <c r="M1756">
        <v>0</v>
      </c>
      <c r="N1756" t="s">
        <v>275</v>
      </c>
      <c r="O1756" t="s">
        <v>113</v>
      </c>
      <c r="P1756" t="s">
        <v>380</v>
      </c>
      <c r="Q1756" t="s">
        <v>275</v>
      </c>
      <c r="R1756" t="s">
        <v>112</v>
      </c>
      <c r="S1756" t="s">
        <v>380</v>
      </c>
    </row>
    <row r="1757" spans="1:19" x14ac:dyDescent="0.3">
      <c r="A1757" t="s">
        <v>1382</v>
      </c>
      <c r="B1757">
        <v>70</v>
      </c>
      <c r="C1757">
        <v>102</v>
      </c>
      <c r="D1757">
        <v>73260</v>
      </c>
      <c r="E1757" t="s">
        <v>408</v>
      </c>
      <c r="F1757" t="s">
        <v>1383</v>
      </c>
      <c r="G1757" t="s">
        <v>114</v>
      </c>
      <c r="H1757" t="s">
        <v>417</v>
      </c>
      <c r="I1757" t="s">
        <v>315</v>
      </c>
      <c r="J1757">
        <v>32</v>
      </c>
      <c r="K1757" t="s">
        <v>537</v>
      </c>
      <c r="L1757" t="s">
        <v>538</v>
      </c>
      <c r="M1757">
        <v>1</v>
      </c>
      <c r="N1757" t="s">
        <v>275</v>
      </c>
      <c r="O1757" t="s">
        <v>114</v>
      </c>
      <c r="P1757" t="s">
        <v>418</v>
      </c>
      <c r="Q1757" t="s">
        <v>275</v>
      </c>
      <c r="R1757" t="s">
        <v>113</v>
      </c>
      <c r="S1757" t="s">
        <v>418</v>
      </c>
    </row>
    <row r="1758" spans="1:19" x14ac:dyDescent="0.3">
      <c r="A1758" t="s">
        <v>1382</v>
      </c>
      <c r="B1758">
        <v>70</v>
      </c>
      <c r="C1758">
        <v>102</v>
      </c>
      <c r="D1758">
        <v>73260</v>
      </c>
      <c r="E1758" t="s">
        <v>408</v>
      </c>
      <c r="F1758" t="s">
        <v>1383</v>
      </c>
      <c r="G1758" t="s">
        <v>114</v>
      </c>
      <c r="H1758" t="s">
        <v>417</v>
      </c>
      <c r="I1758" t="s">
        <v>315</v>
      </c>
      <c r="J1758">
        <v>35</v>
      </c>
      <c r="K1758" t="s">
        <v>592</v>
      </c>
      <c r="L1758" t="s">
        <v>593</v>
      </c>
      <c r="M1758">
        <v>0.5</v>
      </c>
      <c r="N1758" t="s">
        <v>275</v>
      </c>
      <c r="O1758" t="s">
        <v>114</v>
      </c>
      <c r="P1758" t="s">
        <v>418</v>
      </c>
      <c r="Q1758" t="s">
        <v>275</v>
      </c>
      <c r="R1758" t="s">
        <v>113</v>
      </c>
      <c r="S1758" t="s">
        <v>418</v>
      </c>
    </row>
    <row r="1759" spans="1:19" x14ac:dyDescent="0.3">
      <c r="A1759" t="s">
        <v>1382</v>
      </c>
      <c r="B1759">
        <v>70</v>
      </c>
      <c r="C1759">
        <v>102</v>
      </c>
      <c r="D1759">
        <v>73260</v>
      </c>
      <c r="E1759" t="s">
        <v>408</v>
      </c>
      <c r="F1759" t="s">
        <v>1383</v>
      </c>
      <c r="G1759" t="s">
        <v>114</v>
      </c>
      <c r="H1759" t="s">
        <v>417</v>
      </c>
      <c r="I1759" t="s">
        <v>315</v>
      </c>
      <c r="J1759">
        <v>36</v>
      </c>
      <c r="K1759" t="s">
        <v>268</v>
      </c>
      <c r="L1759" t="s">
        <v>187</v>
      </c>
      <c r="M1759">
        <v>1</v>
      </c>
      <c r="N1759" t="s">
        <v>275</v>
      </c>
      <c r="O1759" t="s">
        <v>114</v>
      </c>
      <c r="P1759" t="s">
        <v>418</v>
      </c>
      <c r="Q1759" t="s">
        <v>275</v>
      </c>
      <c r="R1759" t="s">
        <v>113</v>
      </c>
      <c r="S1759" t="s">
        <v>418</v>
      </c>
    </row>
    <row r="1760" spans="1:19" x14ac:dyDescent="0.3">
      <c r="A1760" t="s">
        <v>1034</v>
      </c>
      <c r="B1760">
        <v>70</v>
      </c>
      <c r="C1760">
        <v>102</v>
      </c>
      <c r="D1760">
        <v>73262</v>
      </c>
      <c r="E1760" t="s">
        <v>408</v>
      </c>
      <c r="F1760" t="s">
        <v>1035</v>
      </c>
      <c r="G1760" t="s">
        <v>114</v>
      </c>
      <c r="H1760" t="s">
        <v>409</v>
      </c>
      <c r="I1760" t="s">
        <v>422</v>
      </c>
      <c r="J1760">
        <v>1</v>
      </c>
      <c r="K1760" t="s">
        <v>258</v>
      </c>
      <c r="L1760" t="s">
        <v>7</v>
      </c>
      <c r="M1760">
        <v>7</v>
      </c>
      <c r="N1760" t="s">
        <v>275</v>
      </c>
      <c r="O1760" t="s">
        <v>114</v>
      </c>
      <c r="P1760" t="s">
        <v>380</v>
      </c>
      <c r="Q1760" t="s">
        <v>275</v>
      </c>
      <c r="R1760" t="s">
        <v>112</v>
      </c>
      <c r="S1760" t="s">
        <v>380</v>
      </c>
    </row>
    <row r="1761" spans="1:19" x14ac:dyDescent="0.3">
      <c r="A1761" t="s">
        <v>1034</v>
      </c>
      <c r="B1761">
        <v>70</v>
      </c>
      <c r="C1761">
        <v>102</v>
      </c>
      <c r="D1761">
        <v>73262</v>
      </c>
      <c r="E1761" t="s">
        <v>408</v>
      </c>
      <c r="F1761" t="s">
        <v>1035</v>
      </c>
      <c r="G1761" t="s">
        <v>114</v>
      </c>
      <c r="H1761" t="s">
        <v>409</v>
      </c>
      <c r="I1761" t="s">
        <v>422</v>
      </c>
      <c r="J1761">
        <v>50</v>
      </c>
      <c r="K1761" t="s">
        <v>212</v>
      </c>
      <c r="L1761" t="s">
        <v>11</v>
      </c>
      <c r="M1761">
        <v>4</v>
      </c>
      <c r="N1761" t="s">
        <v>275</v>
      </c>
      <c r="O1761" t="s">
        <v>114</v>
      </c>
      <c r="P1761" t="s">
        <v>380</v>
      </c>
      <c r="Q1761" t="s">
        <v>275</v>
      </c>
      <c r="R1761" t="s">
        <v>112</v>
      </c>
      <c r="S1761" t="s">
        <v>380</v>
      </c>
    </row>
    <row r="1762" spans="1:19" x14ac:dyDescent="0.3">
      <c r="A1762" t="s">
        <v>1034</v>
      </c>
      <c r="B1762">
        <v>70</v>
      </c>
      <c r="C1762">
        <v>102</v>
      </c>
      <c r="D1762">
        <v>73262</v>
      </c>
      <c r="E1762" t="s">
        <v>408</v>
      </c>
      <c r="F1762" t="s">
        <v>1035</v>
      </c>
      <c r="G1762" t="s">
        <v>114</v>
      </c>
      <c r="H1762" t="s">
        <v>409</v>
      </c>
      <c r="I1762" t="s">
        <v>422</v>
      </c>
      <c r="J1762">
        <v>12</v>
      </c>
      <c r="K1762" t="s">
        <v>369</v>
      </c>
      <c r="L1762" t="s">
        <v>17</v>
      </c>
      <c r="M1762">
        <v>150</v>
      </c>
      <c r="N1762" t="s">
        <v>275</v>
      </c>
      <c r="O1762" t="s">
        <v>114</v>
      </c>
      <c r="P1762" t="s">
        <v>380</v>
      </c>
      <c r="Q1762" t="s">
        <v>275</v>
      </c>
      <c r="R1762" t="s">
        <v>112</v>
      </c>
      <c r="S1762" t="s">
        <v>380</v>
      </c>
    </row>
    <row r="1763" spans="1:19" x14ac:dyDescent="0.3">
      <c r="A1763" t="s">
        <v>1034</v>
      </c>
      <c r="B1763">
        <v>70</v>
      </c>
      <c r="C1763">
        <v>102</v>
      </c>
      <c r="D1763">
        <v>73262</v>
      </c>
      <c r="E1763" t="s">
        <v>408</v>
      </c>
      <c r="F1763" t="s">
        <v>1035</v>
      </c>
      <c r="G1763" t="s">
        <v>114</v>
      </c>
      <c r="H1763" t="s">
        <v>409</v>
      </c>
      <c r="I1763" t="s">
        <v>422</v>
      </c>
      <c r="J1763">
        <v>14</v>
      </c>
      <c r="K1763" t="s">
        <v>371</v>
      </c>
      <c r="L1763" t="s">
        <v>19</v>
      </c>
      <c r="M1763">
        <v>0</v>
      </c>
      <c r="N1763" t="s">
        <v>275</v>
      </c>
      <c r="O1763" t="s">
        <v>114</v>
      </c>
      <c r="P1763" t="s">
        <v>380</v>
      </c>
      <c r="Q1763" t="s">
        <v>275</v>
      </c>
      <c r="R1763" t="s">
        <v>112</v>
      </c>
      <c r="S1763" t="s">
        <v>380</v>
      </c>
    </row>
    <row r="1764" spans="1:19" x14ac:dyDescent="0.3">
      <c r="A1764" t="s">
        <v>1034</v>
      </c>
      <c r="B1764">
        <v>70</v>
      </c>
      <c r="C1764">
        <v>102</v>
      </c>
      <c r="D1764">
        <v>73262</v>
      </c>
      <c r="E1764" t="s">
        <v>408</v>
      </c>
      <c r="F1764" t="s">
        <v>1035</v>
      </c>
      <c r="G1764" t="s">
        <v>114</v>
      </c>
      <c r="H1764" t="s">
        <v>409</v>
      </c>
      <c r="I1764" t="s">
        <v>422</v>
      </c>
      <c r="J1764">
        <v>14</v>
      </c>
      <c r="K1764" t="s">
        <v>515</v>
      </c>
      <c r="L1764" t="s">
        <v>516</v>
      </c>
      <c r="M1764">
        <v>0</v>
      </c>
      <c r="N1764" t="s">
        <v>275</v>
      </c>
      <c r="O1764" t="s">
        <v>114</v>
      </c>
      <c r="P1764" t="s">
        <v>380</v>
      </c>
      <c r="Q1764" t="s">
        <v>275</v>
      </c>
      <c r="R1764" t="s">
        <v>112</v>
      </c>
      <c r="S1764" t="s">
        <v>380</v>
      </c>
    </row>
    <row r="1765" spans="1:19" x14ac:dyDescent="0.3">
      <c r="A1765" t="s">
        <v>1034</v>
      </c>
      <c r="B1765">
        <v>70</v>
      </c>
      <c r="C1765">
        <v>102</v>
      </c>
      <c r="D1765">
        <v>73262</v>
      </c>
      <c r="E1765" t="s">
        <v>408</v>
      </c>
      <c r="F1765" t="s">
        <v>1035</v>
      </c>
      <c r="G1765" t="s">
        <v>114</v>
      </c>
      <c r="H1765" t="s">
        <v>409</v>
      </c>
      <c r="I1765" t="s">
        <v>422</v>
      </c>
      <c r="J1765">
        <v>14</v>
      </c>
      <c r="K1765" t="s">
        <v>529</v>
      </c>
      <c r="L1765" t="s">
        <v>530</v>
      </c>
      <c r="M1765">
        <v>0</v>
      </c>
      <c r="N1765" t="s">
        <v>275</v>
      </c>
      <c r="O1765" t="s">
        <v>114</v>
      </c>
      <c r="P1765" t="s">
        <v>380</v>
      </c>
      <c r="Q1765" t="s">
        <v>275</v>
      </c>
      <c r="R1765" t="s">
        <v>112</v>
      </c>
      <c r="S1765" t="s">
        <v>380</v>
      </c>
    </row>
    <row r="1766" spans="1:19" x14ac:dyDescent="0.3">
      <c r="A1766" t="s">
        <v>1034</v>
      </c>
      <c r="B1766">
        <v>70</v>
      </c>
      <c r="C1766">
        <v>102</v>
      </c>
      <c r="D1766">
        <v>73262</v>
      </c>
      <c r="E1766" t="s">
        <v>408</v>
      </c>
      <c r="F1766" t="s">
        <v>1035</v>
      </c>
      <c r="G1766" t="s">
        <v>114</v>
      </c>
      <c r="H1766" t="s">
        <v>409</v>
      </c>
      <c r="I1766" t="s">
        <v>113</v>
      </c>
      <c r="J1766">
        <v>4</v>
      </c>
      <c r="K1766" t="s">
        <v>259</v>
      </c>
      <c r="L1766" t="s">
        <v>22</v>
      </c>
      <c r="M1766">
        <v>70</v>
      </c>
      <c r="N1766" t="s">
        <v>275</v>
      </c>
      <c r="O1766" t="s">
        <v>114</v>
      </c>
      <c r="P1766" t="s">
        <v>380</v>
      </c>
      <c r="Q1766" t="s">
        <v>275</v>
      </c>
      <c r="R1766" t="s">
        <v>112</v>
      </c>
      <c r="S1766" t="s">
        <v>380</v>
      </c>
    </row>
    <row r="1767" spans="1:19" x14ac:dyDescent="0.3">
      <c r="A1767" t="s">
        <v>1034</v>
      </c>
      <c r="B1767">
        <v>70</v>
      </c>
      <c r="C1767">
        <v>102</v>
      </c>
      <c r="D1767">
        <v>73262</v>
      </c>
      <c r="E1767" t="s">
        <v>408</v>
      </c>
      <c r="F1767" t="s">
        <v>1035</v>
      </c>
      <c r="G1767" t="s">
        <v>114</v>
      </c>
      <c r="H1767" t="s">
        <v>409</v>
      </c>
      <c r="I1767" t="s">
        <v>113</v>
      </c>
      <c r="J1767">
        <v>4</v>
      </c>
      <c r="K1767" t="s">
        <v>240</v>
      </c>
      <c r="L1767" t="s">
        <v>153</v>
      </c>
      <c r="M1767">
        <v>26.25</v>
      </c>
      <c r="N1767" t="s">
        <v>275</v>
      </c>
      <c r="O1767" t="s">
        <v>114</v>
      </c>
      <c r="P1767" t="s">
        <v>380</v>
      </c>
      <c r="Q1767" t="s">
        <v>275</v>
      </c>
      <c r="R1767" t="s">
        <v>112</v>
      </c>
      <c r="S1767" t="s">
        <v>380</v>
      </c>
    </row>
    <row r="1768" spans="1:19" x14ac:dyDescent="0.3">
      <c r="A1768" t="s">
        <v>1034</v>
      </c>
      <c r="B1768">
        <v>70</v>
      </c>
      <c r="C1768">
        <v>102</v>
      </c>
      <c r="D1768">
        <v>73262</v>
      </c>
      <c r="E1768" t="s">
        <v>408</v>
      </c>
      <c r="F1768" t="s">
        <v>1035</v>
      </c>
      <c r="G1768" t="s">
        <v>114</v>
      </c>
      <c r="H1768" t="s">
        <v>430</v>
      </c>
      <c r="I1768" t="s">
        <v>315</v>
      </c>
      <c r="J1768">
        <v>33</v>
      </c>
      <c r="K1768" t="s">
        <v>556</v>
      </c>
      <c r="L1768" t="s">
        <v>557</v>
      </c>
      <c r="M1768">
        <v>0.5</v>
      </c>
      <c r="N1768" t="s">
        <v>275</v>
      </c>
      <c r="O1768" t="s">
        <v>114</v>
      </c>
      <c r="P1768" t="s">
        <v>380</v>
      </c>
      <c r="Q1768" t="s">
        <v>275</v>
      </c>
      <c r="R1768" t="s">
        <v>112</v>
      </c>
      <c r="S1768" t="s">
        <v>380</v>
      </c>
    </row>
    <row r="1769" spans="1:19" x14ac:dyDescent="0.3">
      <c r="A1769" t="s">
        <v>1034</v>
      </c>
      <c r="B1769">
        <v>70</v>
      </c>
      <c r="C1769">
        <v>102</v>
      </c>
      <c r="D1769">
        <v>73262</v>
      </c>
      <c r="E1769" t="s">
        <v>408</v>
      </c>
      <c r="F1769" t="s">
        <v>1035</v>
      </c>
      <c r="G1769" t="s">
        <v>114</v>
      </c>
      <c r="H1769" t="s">
        <v>417</v>
      </c>
      <c r="I1769" t="s">
        <v>424</v>
      </c>
      <c r="J1769">
        <v>39</v>
      </c>
      <c r="K1769" t="s">
        <v>236</v>
      </c>
      <c r="L1769" t="s">
        <v>48</v>
      </c>
      <c r="M1769">
        <v>1.5</v>
      </c>
      <c r="N1769" t="s">
        <v>275</v>
      </c>
      <c r="O1769" t="s">
        <v>114</v>
      </c>
      <c r="P1769" t="s">
        <v>380</v>
      </c>
      <c r="Q1769" t="s">
        <v>275</v>
      </c>
      <c r="R1769" t="s">
        <v>112</v>
      </c>
      <c r="S1769" t="s">
        <v>380</v>
      </c>
    </row>
    <row r="1770" spans="1:19" x14ac:dyDescent="0.3">
      <c r="A1770" t="s">
        <v>1034</v>
      </c>
      <c r="B1770">
        <v>70</v>
      </c>
      <c r="C1770">
        <v>102</v>
      </c>
      <c r="D1770">
        <v>73262</v>
      </c>
      <c r="E1770" t="s">
        <v>408</v>
      </c>
      <c r="F1770" t="s">
        <v>1035</v>
      </c>
      <c r="G1770" t="s">
        <v>114</v>
      </c>
      <c r="H1770" t="s">
        <v>430</v>
      </c>
      <c r="I1770" t="s">
        <v>315</v>
      </c>
      <c r="J1770">
        <v>35</v>
      </c>
      <c r="K1770" t="s">
        <v>724</v>
      </c>
      <c r="L1770" t="s">
        <v>725</v>
      </c>
      <c r="M1770">
        <v>0.5</v>
      </c>
      <c r="N1770" t="s">
        <v>275</v>
      </c>
      <c r="O1770" t="s">
        <v>114</v>
      </c>
      <c r="P1770" t="s">
        <v>380</v>
      </c>
      <c r="Q1770" t="s">
        <v>275</v>
      </c>
      <c r="R1770" t="s">
        <v>112</v>
      </c>
      <c r="S1770" t="s">
        <v>380</v>
      </c>
    </row>
    <row r="1771" spans="1:19" x14ac:dyDescent="0.3">
      <c r="A1771" t="s">
        <v>1034</v>
      </c>
      <c r="B1771">
        <v>70</v>
      </c>
      <c r="C1771">
        <v>102</v>
      </c>
      <c r="D1771">
        <v>73262</v>
      </c>
      <c r="E1771" t="s">
        <v>408</v>
      </c>
      <c r="F1771" t="s">
        <v>1035</v>
      </c>
      <c r="G1771" t="s">
        <v>114</v>
      </c>
      <c r="H1771" t="s">
        <v>409</v>
      </c>
      <c r="I1771" t="s">
        <v>424</v>
      </c>
      <c r="J1771">
        <v>39</v>
      </c>
      <c r="K1771" t="s">
        <v>220</v>
      </c>
      <c r="L1771" t="s">
        <v>148</v>
      </c>
      <c r="M1771">
        <v>0</v>
      </c>
      <c r="N1771" t="s">
        <v>275</v>
      </c>
      <c r="O1771" t="s">
        <v>114</v>
      </c>
      <c r="P1771" t="s">
        <v>380</v>
      </c>
      <c r="Q1771" t="s">
        <v>275</v>
      </c>
      <c r="R1771" t="s">
        <v>112</v>
      </c>
      <c r="S1771" t="s">
        <v>380</v>
      </c>
    </row>
    <row r="1772" spans="1:19" x14ac:dyDescent="0.3">
      <c r="A1772" t="s">
        <v>1034</v>
      </c>
      <c r="B1772">
        <v>70</v>
      </c>
      <c r="C1772">
        <v>102</v>
      </c>
      <c r="D1772">
        <v>73262</v>
      </c>
      <c r="E1772" t="s">
        <v>408</v>
      </c>
      <c r="F1772" t="s">
        <v>1035</v>
      </c>
      <c r="G1772" t="s">
        <v>114</v>
      </c>
      <c r="H1772" t="s">
        <v>409</v>
      </c>
      <c r="I1772" t="s">
        <v>423</v>
      </c>
      <c r="J1772">
        <v>286</v>
      </c>
      <c r="K1772" t="s">
        <v>226</v>
      </c>
      <c r="L1772" t="s">
        <v>69</v>
      </c>
      <c r="M1772">
        <v>0</v>
      </c>
      <c r="N1772" t="s">
        <v>275</v>
      </c>
      <c r="O1772" t="s">
        <v>114</v>
      </c>
      <c r="P1772" t="s">
        <v>380</v>
      </c>
      <c r="Q1772" t="s">
        <v>275</v>
      </c>
      <c r="R1772" t="s">
        <v>112</v>
      </c>
      <c r="S1772" t="s">
        <v>380</v>
      </c>
    </row>
    <row r="1773" spans="1:19" x14ac:dyDescent="0.3">
      <c r="A1773" t="s">
        <v>1034</v>
      </c>
      <c r="B1773">
        <v>70</v>
      </c>
      <c r="C1773">
        <v>102</v>
      </c>
      <c r="D1773">
        <v>73262</v>
      </c>
      <c r="E1773" t="s">
        <v>408</v>
      </c>
      <c r="F1773" t="s">
        <v>1035</v>
      </c>
      <c r="G1773" t="s">
        <v>114</v>
      </c>
      <c r="H1773" t="s">
        <v>409</v>
      </c>
      <c r="I1773" t="s">
        <v>423</v>
      </c>
      <c r="J1773">
        <v>98</v>
      </c>
      <c r="K1773" t="s">
        <v>274</v>
      </c>
      <c r="L1773" t="s">
        <v>160</v>
      </c>
      <c r="M1773">
        <v>0</v>
      </c>
      <c r="N1773" t="s">
        <v>275</v>
      </c>
      <c r="O1773" t="s">
        <v>114</v>
      </c>
      <c r="P1773" t="s">
        <v>380</v>
      </c>
      <c r="Q1773" t="s">
        <v>275</v>
      </c>
      <c r="R1773" t="s">
        <v>112</v>
      </c>
      <c r="S1773" t="s">
        <v>380</v>
      </c>
    </row>
    <row r="1774" spans="1:19" x14ac:dyDescent="0.3">
      <c r="A1774" t="s">
        <v>1034</v>
      </c>
      <c r="B1774">
        <v>70</v>
      </c>
      <c r="C1774">
        <v>102</v>
      </c>
      <c r="D1774">
        <v>73262</v>
      </c>
      <c r="E1774" t="s">
        <v>408</v>
      </c>
      <c r="F1774" t="s">
        <v>1035</v>
      </c>
      <c r="G1774" t="s">
        <v>114</v>
      </c>
      <c r="H1774" t="s">
        <v>409</v>
      </c>
      <c r="I1774" t="s">
        <v>423</v>
      </c>
      <c r="J1774">
        <v>83</v>
      </c>
      <c r="K1774" t="s">
        <v>231</v>
      </c>
      <c r="L1774" t="s">
        <v>87</v>
      </c>
      <c r="M1774">
        <v>0</v>
      </c>
      <c r="N1774" t="s">
        <v>275</v>
      </c>
      <c r="O1774" t="s">
        <v>114</v>
      </c>
      <c r="P1774" t="s">
        <v>380</v>
      </c>
      <c r="Q1774" t="s">
        <v>275</v>
      </c>
      <c r="R1774" t="s">
        <v>112</v>
      </c>
      <c r="S1774" t="s">
        <v>380</v>
      </c>
    </row>
    <row r="1775" spans="1:19" x14ac:dyDescent="0.3">
      <c r="A1775" t="s">
        <v>1034</v>
      </c>
      <c r="B1775">
        <v>70</v>
      </c>
      <c r="C1775">
        <v>102</v>
      </c>
      <c r="D1775">
        <v>73262</v>
      </c>
      <c r="E1775" t="s">
        <v>408</v>
      </c>
      <c r="F1775" t="s">
        <v>1035</v>
      </c>
      <c r="G1775" t="s">
        <v>114</v>
      </c>
      <c r="H1775" t="s">
        <v>409</v>
      </c>
      <c r="I1775" t="s">
        <v>422</v>
      </c>
      <c r="J1775">
        <v>98</v>
      </c>
      <c r="K1775" t="s">
        <v>215</v>
      </c>
      <c r="L1775" t="s">
        <v>95</v>
      </c>
      <c r="M1775">
        <v>0.25</v>
      </c>
      <c r="N1775" t="s">
        <v>275</v>
      </c>
      <c r="O1775" t="s">
        <v>114</v>
      </c>
      <c r="P1775" t="s">
        <v>380</v>
      </c>
      <c r="Q1775" t="s">
        <v>275</v>
      </c>
      <c r="R1775" t="s">
        <v>112</v>
      </c>
      <c r="S1775" t="s">
        <v>380</v>
      </c>
    </row>
    <row r="1776" spans="1:19" x14ac:dyDescent="0.3">
      <c r="A1776" t="s">
        <v>1034</v>
      </c>
      <c r="B1776">
        <v>70</v>
      </c>
      <c r="C1776">
        <v>102</v>
      </c>
      <c r="D1776">
        <v>73262</v>
      </c>
      <c r="E1776" t="s">
        <v>408</v>
      </c>
      <c r="F1776" t="s">
        <v>1035</v>
      </c>
      <c r="G1776" t="s">
        <v>114</v>
      </c>
      <c r="H1776" t="s">
        <v>409</v>
      </c>
      <c r="I1776" t="s">
        <v>423</v>
      </c>
      <c r="J1776">
        <v>98</v>
      </c>
      <c r="K1776" t="s">
        <v>216</v>
      </c>
      <c r="L1776" t="s">
        <v>96</v>
      </c>
      <c r="M1776">
        <v>0</v>
      </c>
      <c r="N1776" t="s">
        <v>275</v>
      </c>
      <c r="O1776" t="s">
        <v>114</v>
      </c>
      <c r="P1776" t="s">
        <v>380</v>
      </c>
      <c r="Q1776" t="s">
        <v>275</v>
      </c>
      <c r="R1776" t="s">
        <v>112</v>
      </c>
      <c r="S1776" t="s">
        <v>380</v>
      </c>
    </row>
    <row r="1777" spans="1:19" x14ac:dyDescent="0.3">
      <c r="A1777" t="s">
        <v>1384</v>
      </c>
      <c r="B1777">
        <v>70</v>
      </c>
      <c r="C1777">
        <v>102</v>
      </c>
      <c r="D1777">
        <v>73264</v>
      </c>
      <c r="E1777" t="s">
        <v>408</v>
      </c>
      <c r="F1777" t="s">
        <v>1385</v>
      </c>
      <c r="G1777" t="s">
        <v>112</v>
      </c>
      <c r="H1777" t="s">
        <v>417</v>
      </c>
      <c r="I1777" t="s">
        <v>422</v>
      </c>
      <c r="J1777">
        <v>2</v>
      </c>
      <c r="K1777" t="s">
        <v>217</v>
      </c>
      <c r="L1777" t="s">
        <v>8</v>
      </c>
      <c r="M1777">
        <v>0</v>
      </c>
      <c r="N1777" t="s">
        <v>275</v>
      </c>
      <c r="O1777" t="s">
        <v>112</v>
      </c>
      <c r="P1777" t="s">
        <v>418</v>
      </c>
      <c r="Q1777" t="s">
        <v>275</v>
      </c>
      <c r="R1777" t="s">
        <v>113</v>
      </c>
      <c r="S1777" t="s">
        <v>418</v>
      </c>
    </row>
    <row r="1778" spans="1:19" x14ac:dyDescent="0.3">
      <c r="A1778" t="s">
        <v>1384</v>
      </c>
      <c r="B1778">
        <v>70</v>
      </c>
      <c r="C1778">
        <v>102</v>
      </c>
      <c r="D1778">
        <v>73264</v>
      </c>
      <c r="E1778" t="s">
        <v>408</v>
      </c>
      <c r="F1778" t="s">
        <v>1385</v>
      </c>
      <c r="G1778" t="s">
        <v>112</v>
      </c>
      <c r="H1778" t="s">
        <v>417</v>
      </c>
      <c r="I1778" t="s">
        <v>422</v>
      </c>
      <c r="J1778">
        <v>50</v>
      </c>
      <c r="K1778" t="s">
        <v>212</v>
      </c>
      <c r="L1778" t="s">
        <v>11</v>
      </c>
      <c r="M1778">
        <v>1</v>
      </c>
      <c r="N1778" t="s">
        <v>275</v>
      </c>
      <c r="O1778" t="s">
        <v>112</v>
      </c>
      <c r="P1778" t="s">
        <v>418</v>
      </c>
      <c r="Q1778" t="s">
        <v>275</v>
      </c>
      <c r="R1778" t="s">
        <v>113</v>
      </c>
      <c r="S1778" t="s">
        <v>418</v>
      </c>
    </row>
    <row r="1779" spans="1:19" x14ac:dyDescent="0.3">
      <c r="A1779" t="s">
        <v>1384</v>
      </c>
      <c r="B1779">
        <v>70</v>
      </c>
      <c r="C1779">
        <v>102</v>
      </c>
      <c r="D1779">
        <v>73264</v>
      </c>
      <c r="E1779" t="s">
        <v>408</v>
      </c>
      <c r="F1779" t="s">
        <v>1385</v>
      </c>
      <c r="G1779" t="s">
        <v>112</v>
      </c>
      <c r="H1779" t="s">
        <v>417</v>
      </c>
      <c r="I1779" t="s">
        <v>422</v>
      </c>
      <c r="J1779">
        <v>12</v>
      </c>
      <c r="K1779" t="s">
        <v>776</v>
      </c>
      <c r="L1779" t="s">
        <v>777</v>
      </c>
      <c r="M1779">
        <v>0</v>
      </c>
      <c r="N1779" t="s">
        <v>275</v>
      </c>
      <c r="O1779" t="s">
        <v>112</v>
      </c>
      <c r="P1779" t="s">
        <v>418</v>
      </c>
      <c r="Q1779" t="s">
        <v>275</v>
      </c>
      <c r="R1779" t="s">
        <v>113</v>
      </c>
      <c r="S1779" t="s">
        <v>418</v>
      </c>
    </row>
    <row r="1780" spans="1:19" x14ac:dyDescent="0.3">
      <c r="A1780" t="s">
        <v>1384</v>
      </c>
      <c r="B1780">
        <v>70</v>
      </c>
      <c r="C1780">
        <v>102</v>
      </c>
      <c r="D1780">
        <v>73264</v>
      </c>
      <c r="E1780" t="s">
        <v>408</v>
      </c>
      <c r="F1780" t="s">
        <v>1385</v>
      </c>
      <c r="G1780" t="s">
        <v>112</v>
      </c>
      <c r="H1780" t="s">
        <v>417</v>
      </c>
      <c r="I1780" t="s">
        <v>422</v>
      </c>
      <c r="J1780">
        <v>14</v>
      </c>
      <c r="K1780" t="s">
        <v>704</v>
      </c>
      <c r="L1780" t="s">
        <v>705</v>
      </c>
      <c r="M1780">
        <v>0</v>
      </c>
      <c r="N1780" t="s">
        <v>275</v>
      </c>
      <c r="O1780" t="s">
        <v>112</v>
      </c>
      <c r="P1780" t="s">
        <v>418</v>
      </c>
      <c r="Q1780" t="s">
        <v>275</v>
      </c>
      <c r="R1780" t="s">
        <v>113</v>
      </c>
      <c r="S1780" t="s">
        <v>418</v>
      </c>
    </row>
    <row r="1781" spans="1:19" x14ac:dyDescent="0.3">
      <c r="A1781" t="s">
        <v>1384</v>
      </c>
      <c r="B1781">
        <v>70</v>
      </c>
      <c r="C1781">
        <v>102</v>
      </c>
      <c r="D1781">
        <v>73264</v>
      </c>
      <c r="E1781" t="s">
        <v>408</v>
      </c>
      <c r="F1781" t="s">
        <v>1385</v>
      </c>
      <c r="G1781" t="s">
        <v>112</v>
      </c>
      <c r="H1781" t="s">
        <v>417</v>
      </c>
      <c r="I1781" t="s">
        <v>113</v>
      </c>
      <c r="J1781">
        <v>4</v>
      </c>
      <c r="K1781" t="s">
        <v>259</v>
      </c>
      <c r="L1781" t="s">
        <v>22</v>
      </c>
      <c r="M1781">
        <v>26</v>
      </c>
      <c r="N1781" t="s">
        <v>275</v>
      </c>
      <c r="O1781" t="s">
        <v>112</v>
      </c>
      <c r="P1781" t="s">
        <v>418</v>
      </c>
      <c r="Q1781" t="s">
        <v>275</v>
      </c>
      <c r="R1781" t="s">
        <v>113</v>
      </c>
      <c r="S1781" t="s">
        <v>418</v>
      </c>
    </row>
    <row r="1782" spans="1:19" x14ac:dyDescent="0.3">
      <c r="A1782" t="s">
        <v>1384</v>
      </c>
      <c r="B1782">
        <v>70</v>
      </c>
      <c r="C1782">
        <v>102</v>
      </c>
      <c r="D1782">
        <v>73264</v>
      </c>
      <c r="E1782" t="s">
        <v>408</v>
      </c>
      <c r="F1782" t="s">
        <v>1385</v>
      </c>
      <c r="G1782" t="s">
        <v>112</v>
      </c>
      <c r="H1782" t="s">
        <v>417</v>
      </c>
      <c r="I1782" t="s">
        <v>113</v>
      </c>
      <c r="J1782">
        <v>4</v>
      </c>
      <c r="K1782" t="s">
        <v>213</v>
      </c>
      <c r="L1782" t="s">
        <v>24</v>
      </c>
      <c r="M1782">
        <v>8.5</v>
      </c>
      <c r="N1782" t="s">
        <v>275</v>
      </c>
      <c r="O1782" t="s">
        <v>112</v>
      </c>
      <c r="P1782" t="s">
        <v>418</v>
      </c>
      <c r="Q1782" t="s">
        <v>275</v>
      </c>
      <c r="R1782" t="s">
        <v>113</v>
      </c>
      <c r="S1782" t="s">
        <v>418</v>
      </c>
    </row>
    <row r="1783" spans="1:19" x14ac:dyDescent="0.3">
      <c r="A1783" t="s">
        <v>1384</v>
      </c>
      <c r="B1783">
        <v>70</v>
      </c>
      <c r="C1783">
        <v>102</v>
      </c>
      <c r="D1783">
        <v>73264</v>
      </c>
      <c r="E1783" t="s">
        <v>408</v>
      </c>
      <c r="F1783" t="s">
        <v>1385</v>
      </c>
      <c r="G1783" t="s">
        <v>112</v>
      </c>
      <c r="H1783" t="s">
        <v>417</v>
      </c>
      <c r="I1783" t="s">
        <v>423</v>
      </c>
      <c r="J1783">
        <v>292</v>
      </c>
      <c r="K1783" t="s">
        <v>260</v>
      </c>
      <c r="L1783" t="s">
        <v>261</v>
      </c>
      <c r="M1783">
        <v>0</v>
      </c>
      <c r="N1783" t="s">
        <v>275</v>
      </c>
      <c r="O1783" t="s">
        <v>112</v>
      </c>
      <c r="P1783" t="s">
        <v>418</v>
      </c>
      <c r="Q1783" t="s">
        <v>275</v>
      </c>
      <c r="R1783" t="s">
        <v>113</v>
      </c>
      <c r="S1783" t="s">
        <v>418</v>
      </c>
    </row>
    <row r="1784" spans="1:19" x14ac:dyDescent="0.3">
      <c r="A1784" t="s">
        <v>1384</v>
      </c>
      <c r="B1784">
        <v>70</v>
      </c>
      <c r="C1784">
        <v>102</v>
      </c>
      <c r="D1784">
        <v>73264</v>
      </c>
      <c r="E1784" t="s">
        <v>408</v>
      </c>
      <c r="F1784" t="s">
        <v>1385</v>
      </c>
      <c r="G1784" t="s">
        <v>112</v>
      </c>
      <c r="H1784" t="s">
        <v>417</v>
      </c>
      <c r="I1784" t="s">
        <v>423</v>
      </c>
      <c r="J1784">
        <v>292</v>
      </c>
      <c r="K1784" t="s">
        <v>303</v>
      </c>
      <c r="L1784" t="s">
        <v>304</v>
      </c>
      <c r="M1784">
        <v>0</v>
      </c>
      <c r="N1784" t="s">
        <v>275</v>
      </c>
      <c r="O1784" t="s">
        <v>112</v>
      </c>
      <c r="P1784" t="s">
        <v>418</v>
      </c>
      <c r="Q1784" t="s">
        <v>275</v>
      </c>
      <c r="R1784" t="s">
        <v>113</v>
      </c>
      <c r="S1784" t="s">
        <v>418</v>
      </c>
    </row>
    <row r="1785" spans="1:19" x14ac:dyDescent="0.3">
      <c r="A1785" t="s">
        <v>1384</v>
      </c>
      <c r="B1785">
        <v>70</v>
      </c>
      <c r="C1785">
        <v>102</v>
      </c>
      <c r="D1785">
        <v>73264</v>
      </c>
      <c r="E1785" t="s">
        <v>408</v>
      </c>
      <c r="F1785" t="s">
        <v>1385</v>
      </c>
      <c r="G1785" t="s">
        <v>112</v>
      </c>
      <c r="H1785" t="s">
        <v>417</v>
      </c>
      <c r="I1785" t="s">
        <v>423</v>
      </c>
      <c r="J1785">
        <v>292</v>
      </c>
      <c r="K1785" t="s">
        <v>262</v>
      </c>
      <c r="L1785" t="s">
        <v>263</v>
      </c>
      <c r="M1785">
        <v>0</v>
      </c>
      <c r="N1785" t="s">
        <v>275</v>
      </c>
      <c r="O1785" t="s">
        <v>112</v>
      </c>
      <c r="P1785" t="s">
        <v>418</v>
      </c>
      <c r="Q1785" t="s">
        <v>275</v>
      </c>
      <c r="R1785" t="s">
        <v>113</v>
      </c>
      <c r="S1785" t="s">
        <v>418</v>
      </c>
    </row>
    <row r="1786" spans="1:19" x14ac:dyDescent="0.3">
      <c r="A1786" t="s">
        <v>1384</v>
      </c>
      <c r="B1786">
        <v>70</v>
      </c>
      <c r="C1786">
        <v>102</v>
      </c>
      <c r="D1786">
        <v>73264</v>
      </c>
      <c r="E1786" t="s">
        <v>408</v>
      </c>
      <c r="F1786" t="s">
        <v>1385</v>
      </c>
      <c r="G1786" t="s">
        <v>112</v>
      </c>
      <c r="H1786" t="s">
        <v>421</v>
      </c>
      <c r="I1786" t="s">
        <v>315</v>
      </c>
      <c r="J1786">
        <v>32</v>
      </c>
      <c r="K1786" t="s">
        <v>219</v>
      </c>
      <c r="L1786" t="s">
        <v>43</v>
      </c>
      <c r="M1786">
        <v>0.25</v>
      </c>
      <c r="N1786" t="s">
        <v>275</v>
      </c>
      <c r="O1786" t="s">
        <v>112</v>
      </c>
      <c r="P1786" t="s">
        <v>418</v>
      </c>
      <c r="Q1786" t="s">
        <v>275</v>
      </c>
      <c r="R1786" t="s">
        <v>113</v>
      </c>
      <c r="S1786" t="s">
        <v>418</v>
      </c>
    </row>
    <row r="1787" spans="1:19" x14ac:dyDescent="0.3">
      <c r="A1787" t="s">
        <v>1384</v>
      </c>
      <c r="B1787">
        <v>70</v>
      </c>
      <c r="C1787">
        <v>102</v>
      </c>
      <c r="D1787">
        <v>73264</v>
      </c>
      <c r="E1787" t="s">
        <v>408</v>
      </c>
      <c r="F1787" t="s">
        <v>1385</v>
      </c>
      <c r="G1787" t="s">
        <v>112</v>
      </c>
      <c r="H1787" t="s">
        <v>421</v>
      </c>
      <c r="I1787" t="s">
        <v>315</v>
      </c>
      <c r="J1787">
        <v>33</v>
      </c>
      <c r="K1787" t="s">
        <v>211</v>
      </c>
      <c r="L1787" t="s">
        <v>49</v>
      </c>
      <c r="M1787">
        <v>0.75</v>
      </c>
      <c r="N1787" t="s">
        <v>275</v>
      </c>
      <c r="O1787" t="s">
        <v>112</v>
      </c>
      <c r="P1787" t="s">
        <v>418</v>
      </c>
      <c r="Q1787" t="s">
        <v>275</v>
      </c>
      <c r="R1787" t="s">
        <v>113</v>
      </c>
      <c r="S1787" t="s">
        <v>418</v>
      </c>
    </row>
    <row r="1788" spans="1:19" x14ac:dyDescent="0.3">
      <c r="A1788" t="s">
        <v>1384</v>
      </c>
      <c r="B1788">
        <v>70</v>
      </c>
      <c r="C1788">
        <v>102</v>
      </c>
      <c r="D1788">
        <v>73264</v>
      </c>
      <c r="E1788" t="s">
        <v>408</v>
      </c>
      <c r="F1788" t="s">
        <v>1385</v>
      </c>
      <c r="G1788" t="s">
        <v>112</v>
      </c>
      <c r="H1788" t="s">
        <v>417</v>
      </c>
      <c r="I1788" t="s">
        <v>422</v>
      </c>
      <c r="J1788">
        <v>289</v>
      </c>
      <c r="K1788" t="s">
        <v>280</v>
      </c>
      <c r="L1788" t="s">
        <v>65</v>
      </c>
      <c r="M1788">
        <v>0</v>
      </c>
      <c r="N1788" t="s">
        <v>275</v>
      </c>
      <c r="O1788" t="s">
        <v>112</v>
      </c>
      <c r="P1788" t="s">
        <v>418</v>
      </c>
      <c r="Q1788" t="s">
        <v>275</v>
      </c>
      <c r="R1788" t="s">
        <v>113</v>
      </c>
      <c r="S1788" t="s">
        <v>418</v>
      </c>
    </row>
    <row r="1789" spans="1:19" x14ac:dyDescent="0.3">
      <c r="A1789" t="s">
        <v>1384</v>
      </c>
      <c r="B1789">
        <v>70</v>
      </c>
      <c r="C1789">
        <v>102</v>
      </c>
      <c r="D1789">
        <v>73264</v>
      </c>
      <c r="E1789" t="s">
        <v>408</v>
      </c>
      <c r="F1789" t="s">
        <v>1385</v>
      </c>
      <c r="G1789" t="s">
        <v>112</v>
      </c>
      <c r="H1789" t="s">
        <v>417</v>
      </c>
      <c r="I1789" t="s">
        <v>423</v>
      </c>
      <c r="J1789">
        <v>287</v>
      </c>
      <c r="K1789" t="s">
        <v>223</v>
      </c>
      <c r="L1789" t="s">
        <v>224</v>
      </c>
      <c r="M1789">
        <v>0.5</v>
      </c>
      <c r="N1789" t="s">
        <v>275</v>
      </c>
      <c r="O1789" t="s">
        <v>112</v>
      </c>
      <c r="P1789" t="s">
        <v>418</v>
      </c>
      <c r="Q1789" t="s">
        <v>275</v>
      </c>
      <c r="R1789" t="s">
        <v>113</v>
      </c>
      <c r="S1789" t="s">
        <v>418</v>
      </c>
    </row>
    <row r="1790" spans="1:19" x14ac:dyDescent="0.3">
      <c r="A1790" t="s">
        <v>1384</v>
      </c>
      <c r="B1790">
        <v>70</v>
      </c>
      <c r="C1790">
        <v>102</v>
      </c>
      <c r="D1790">
        <v>73264</v>
      </c>
      <c r="E1790" t="s">
        <v>408</v>
      </c>
      <c r="F1790" t="s">
        <v>1385</v>
      </c>
      <c r="G1790" t="s">
        <v>112</v>
      </c>
      <c r="H1790" t="s">
        <v>417</v>
      </c>
      <c r="I1790" t="s">
        <v>423</v>
      </c>
      <c r="J1790">
        <v>288</v>
      </c>
      <c r="K1790" t="s">
        <v>248</v>
      </c>
      <c r="L1790" t="s">
        <v>249</v>
      </c>
      <c r="M1790">
        <v>0.25</v>
      </c>
      <c r="N1790" t="s">
        <v>275</v>
      </c>
      <c r="O1790" t="s">
        <v>112</v>
      </c>
      <c r="P1790" t="s">
        <v>418</v>
      </c>
      <c r="Q1790" t="s">
        <v>275</v>
      </c>
      <c r="R1790" t="s">
        <v>113</v>
      </c>
      <c r="S1790" t="s">
        <v>418</v>
      </c>
    </row>
    <row r="1791" spans="1:19" x14ac:dyDescent="0.3">
      <c r="A1791" t="s">
        <v>1384</v>
      </c>
      <c r="B1791">
        <v>70</v>
      </c>
      <c r="C1791">
        <v>102</v>
      </c>
      <c r="D1791">
        <v>73264</v>
      </c>
      <c r="E1791" t="s">
        <v>408</v>
      </c>
      <c r="F1791" t="s">
        <v>1385</v>
      </c>
      <c r="G1791" t="s">
        <v>112</v>
      </c>
      <c r="H1791" t="s">
        <v>417</v>
      </c>
      <c r="I1791" t="s">
        <v>423</v>
      </c>
      <c r="J1791">
        <v>293</v>
      </c>
      <c r="K1791" t="s">
        <v>252</v>
      </c>
      <c r="L1791" t="s">
        <v>78</v>
      </c>
      <c r="M1791">
        <v>0</v>
      </c>
      <c r="N1791" t="s">
        <v>275</v>
      </c>
      <c r="O1791" t="s">
        <v>112</v>
      </c>
      <c r="P1791" t="s">
        <v>418</v>
      </c>
      <c r="Q1791" t="s">
        <v>275</v>
      </c>
      <c r="R1791" t="s">
        <v>113</v>
      </c>
      <c r="S1791" t="s">
        <v>418</v>
      </c>
    </row>
    <row r="1792" spans="1:19" x14ac:dyDescent="0.3">
      <c r="A1792" t="s">
        <v>1384</v>
      </c>
      <c r="B1792">
        <v>70</v>
      </c>
      <c r="C1792">
        <v>102</v>
      </c>
      <c r="D1792">
        <v>73264</v>
      </c>
      <c r="E1792" t="s">
        <v>408</v>
      </c>
      <c r="F1792" t="s">
        <v>1385</v>
      </c>
      <c r="G1792" t="s">
        <v>112</v>
      </c>
      <c r="H1792" t="s">
        <v>417</v>
      </c>
      <c r="I1792" t="s">
        <v>423</v>
      </c>
      <c r="J1792">
        <v>293</v>
      </c>
      <c r="K1792" t="s">
        <v>331</v>
      </c>
      <c r="L1792" t="s">
        <v>81</v>
      </c>
      <c r="M1792">
        <v>0</v>
      </c>
      <c r="N1792" t="s">
        <v>275</v>
      </c>
      <c r="O1792" t="s">
        <v>112</v>
      </c>
      <c r="P1792" t="s">
        <v>418</v>
      </c>
      <c r="Q1792" t="s">
        <v>275</v>
      </c>
      <c r="R1792" t="s">
        <v>113</v>
      </c>
      <c r="S1792" t="s">
        <v>418</v>
      </c>
    </row>
    <row r="1793" spans="1:19" x14ac:dyDescent="0.3">
      <c r="A1793" t="s">
        <v>1384</v>
      </c>
      <c r="B1793">
        <v>70</v>
      </c>
      <c r="C1793">
        <v>102</v>
      </c>
      <c r="D1793">
        <v>73264</v>
      </c>
      <c r="E1793" t="s">
        <v>408</v>
      </c>
      <c r="F1793" t="s">
        <v>1385</v>
      </c>
      <c r="G1793" t="s">
        <v>112</v>
      </c>
      <c r="H1793" t="s">
        <v>430</v>
      </c>
      <c r="I1793" t="s">
        <v>423</v>
      </c>
      <c r="J1793">
        <v>86</v>
      </c>
      <c r="K1793" t="s">
        <v>229</v>
      </c>
      <c r="L1793" t="s">
        <v>204</v>
      </c>
      <c r="M1793">
        <v>0</v>
      </c>
      <c r="N1793" t="s">
        <v>275</v>
      </c>
      <c r="O1793" t="s">
        <v>112</v>
      </c>
      <c r="P1793" t="s">
        <v>418</v>
      </c>
      <c r="Q1793" t="s">
        <v>275</v>
      </c>
      <c r="R1793" t="s">
        <v>113</v>
      </c>
      <c r="S1793" t="s">
        <v>418</v>
      </c>
    </row>
    <row r="1794" spans="1:19" x14ac:dyDescent="0.3">
      <c r="A1794" t="s">
        <v>1384</v>
      </c>
      <c r="B1794">
        <v>70</v>
      </c>
      <c r="C1794">
        <v>102</v>
      </c>
      <c r="D1794">
        <v>73264</v>
      </c>
      <c r="E1794" t="s">
        <v>408</v>
      </c>
      <c r="F1794" t="s">
        <v>1385</v>
      </c>
      <c r="G1794" t="s">
        <v>112</v>
      </c>
      <c r="H1794" t="s">
        <v>417</v>
      </c>
      <c r="I1794" t="s">
        <v>423</v>
      </c>
      <c r="J1794">
        <v>83</v>
      </c>
      <c r="K1794" t="s">
        <v>233</v>
      </c>
      <c r="L1794" t="s">
        <v>91</v>
      </c>
      <c r="M1794">
        <v>0</v>
      </c>
      <c r="N1794" t="s">
        <v>275</v>
      </c>
      <c r="O1794" t="s">
        <v>112</v>
      </c>
      <c r="P1794" t="s">
        <v>418</v>
      </c>
      <c r="Q1794" t="s">
        <v>275</v>
      </c>
      <c r="R1794" t="s">
        <v>113</v>
      </c>
      <c r="S1794" t="s">
        <v>418</v>
      </c>
    </row>
    <row r="1795" spans="1:19" x14ac:dyDescent="0.3">
      <c r="A1795" t="s">
        <v>1384</v>
      </c>
      <c r="B1795">
        <v>70</v>
      </c>
      <c r="C1795">
        <v>102</v>
      </c>
      <c r="D1795">
        <v>73264</v>
      </c>
      <c r="E1795" t="s">
        <v>408</v>
      </c>
      <c r="F1795" t="s">
        <v>1385</v>
      </c>
      <c r="G1795" t="s">
        <v>112</v>
      </c>
      <c r="H1795" t="s">
        <v>417</v>
      </c>
      <c r="I1795" t="s">
        <v>423</v>
      </c>
      <c r="J1795">
        <v>98</v>
      </c>
      <c r="K1795" t="s">
        <v>253</v>
      </c>
      <c r="L1795" t="s">
        <v>131</v>
      </c>
      <c r="M1795">
        <v>0</v>
      </c>
      <c r="N1795" t="s">
        <v>275</v>
      </c>
      <c r="O1795" t="s">
        <v>112</v>
      </c>
      <c r="P1795" t="s">
        <v>418</v>
      </c>
      <c r="Q1795" t="s">
        <v>275</v>
      </c>
      <c r="R1795" t="s">
        <v>113</v>
      </c>
      <c r="S1795" t="s">
        <v>418</v>
      </c>
    </row>
    <row r="1796" spans="1:19" x14ac:dyDescent="0.3">
      <c r="A1796" t="s">
        <v>1384</v>
      </c>
      <c r="B1796">
        <v>70</v>
      </c>
      <c r="C1796">
        <v>102</v>
      </c>
      <c r="D1796">
        <v>73264</v>
      </c>
      <c r="E1796" t="s">
        <v>408</v>
      </c>
      <c r="F1796" t="s">
        <v>1385</v>
      </c>
      <c r="G1796" t="s">
        <v>112</v>
      </c>
      <c r="H1796" t="s">
        <v>417</v>
      </c>
      <c r="I1796" t="s">
        <v>423</v>
      </c>
      <c r="J1796">
        <v>98</v>
      </c>
      <c r="K1796" t="s">
        <v>216</v>
      </c>
      <c r="L1796" t="s">
        <v>96</v>
      </c>
      <c r="M1796">
        <v>0</v>
      </c>
      <c r="N1796" t="s">
        <v>275</v>
      </c>
      <c r="O1796" t="s">
        <v>112</v>
      </c>
      <c r="P1796" t="s">
        <v>418</v>
      </c>
      <c r="Q1796" t="s">
        <v>275</v>
      </c>
      <c r="R1796" t="s">
        <v>113</v>
      </c>
      <c r="S1796" t="s">
        <v>418</v>
      </c>
    </row>
    <row r="1797" spans="1:19" x14ac:dyDescent="0.3">
      <c r="A1797" t="s">
        <v>1386</v>
      </c>
      <c r="B1797">
        <v>70</v>
      </c>
      <c r="C1797">
        <v>102</v>
      </c>
      <c r="D1797">
        <v>73277</v>
      </c>
      <c r="E1797" t="s">
        <v>408</v>
      </c>
      <c r="F1797" t="s">
        <v>1387</v>
      </c>
      <c r="G1797" t="s">
        <v>116</v>
      </c>
      <c r="H1797" t="s">
        <v>409</v>
      </c>
      <c r="I1797" t="s">
        <v>422</v>
      </c>
      <c r="J1797">
        <v>50</v>
      </c>
      <c r="K1797" t="s">
        <v>212</v>
      </c>
      <c r="L1797" t="s">
        <v>11</v>
      </c>
      <c r="M1797">
        <v>2.5</v>
      </c>
      <c r="N1797" t="s">
        <v>275</v>
      </c>
      <c r="O1797" t="s">
        <v>116</v>
      </c>
      <c r="P1797" t="s">
        <v>380</v>
      </c>
      <c r="Q1797" t="s">
        <v>275</v>
      </c>
      <c r="R1797" t="s">
        <v>116</v>
      </c>
      <c r="S1797" t="s">
        <v>380</v>
      </c>
    </row>
    <row r="1798" spans="1:19" x14ac:dyDescent="0.3">
      <c r="A1798" t="s">
        <v>1386</v>
      </c>
      <c r="B1798">
        <v>70</v>
      </c>
      <c r="C1798">
        <v>102</v>
      </c>
      <c r="D1798">
        <v>73277</v>
      </c>
      <c r="E1798" t="s">
        <v>408</v>
      </c>
      <c r="F1798" t="s">
        <v>1387</v>
      </c>
      <c r="G1798" t="s">
        <v>116</v>
      </c>
      <c r="H1798" t="s">
        <v>409</v>
      </c>
      <c r="I1798" t="s">
        <v>113</v>
      </c>
      <c r="J1798">
        <v>6</v>
      </c>
      <c r="K1798" t="s">
        <v>365</v>
      </c>
      <c r="L1798" t="s">
        <v>23</v>
      </c>
      <c r="M1798">
        <v>0</v>
      </c>
      <c r="N1798" t="s">
        <v>275</v>
      </c>
      <c r="O1798" t="s">
        <v>116</v>
      </c>
      <c r="P1798" t="s">
        <v>380</v>
      </c>
      <c r="Q1798" t="s">
        <v>275</v>
      </c>
      <c r="R1798" t="s">
        <v>116</v>
      </c>
      <c r="S1798" t="s">
        <v>380</v>
      </c>
    </row>
    <row r="1799" spans="1:19" x14ac:dyDescent="0.3">
      <c r="A1799" t="s">
        <v>1386</v>
      </c>
      <c r="B1799">
        <v>70</v>
      </c>
      <c r="C1799">
        <v>102</v>
      </c>
      <c r="D1799">
        <v>73277</v>
      </c>
      <c r="E1799" t="s">
        <v>408</v>
      </c>
      <c r="F1799" t="s">
        <v>1387</v>
      </c>
      <c r="G1799" t="s">
        <v>116</v>
      </c>
      <c r="H1799" t="s">
        <v>409</v>
      </c>
      <c r="I1799" t="s">
        <v>113</v>
      </c>
      <c r="J1799">
        <v>4</v>
      </c>
      <c r="K1799" t="s">
        <v>240</v>
      </c>
      <c r="L1799" t="s">
        <v>153</v>
      </c>
      <c r="M1799">
        <v>200</v>
      </c>
      <c r="N1799" t="s">
        <v>275</v>
      </c>
      <c r="O1799" t="s">
        <v>116</v>
      </c>
      <c r="P1799" t="s">
        <v>380</v>
      </c>
      <c r="Q1799" t="s">
        <v>275</v>
      </c>
      <c r="R1799" t="s">
        <v>116</v>
      </c>
      <c r="S1799" t="s">
        <v>380</v>
      </c>
    </row>
    <row r="1800" spans="1:19" x14ac:dyDescent="0.3">
      <c r="A1800" t="s">
        <v>1038</v>
      </c>
      <c r="B1800">
        <v>70</v>
      </c>
      <c r="C1800">
        <v>102</v>
      </c>
      <c r="D1800">
        <v>73289</v>
      </c>
      <c r="E1800" t="s">
        <v>408</v>
      </c>
      <c r="F1800" t="s">
        <v>1039</v>
      </c>
      <c r="G1800" t="s">
        <v>113</v>
      </c>
      <c r="H1800" t="s">
        <v>409</v>
      </c>
      <c r="I1800" t="s">
        <v>422</v>
      </c>
      <c r="J1800">
        <v>50</v>
      </c>
      <c r="K1800" t="s">
        <v>212</v>
      </c>
      <c r="L1800" t="s">
        <v>11</v>
      </c>
      <c r="M1800">
        <v>1</v>
      </c>
      <c r="N1800" t="s">
        <v>275</v>
      </c>
      <c r="O1800" t="s">
        <v>113</v>
      </c>
      <c r="P1800" t="s">
        <v>380</v>
      </c>
      <c r="Q1800" t="s">
        <v>275</v>
      </c>
      <c r="R1800" t="s">
        <v>116</v>
      </c>
      <c r="S1800" t="s">
        <v>380</v>
      </c>
    </row>
    <row r="1801" spans="1:19" x14ac:dyDescent="0.3">
      <c r="A1801" t="s">
        <v>1038</v>
      </c>
      <c r="B1801">
        <v>70</v>
      </c>
      <c r="C1801">
        <v>102</v>
      </c>
      <c r="D1801">
        <v>73289</v>
      </c>
      <c r="E1801" t="s">
        <v>408</v>
      </c>
      <c r="F1801" t="s">
        <v>1039</v>
      </c>
      <c r="G1801" t="s">
        <v>113</v>
      </c>
      <c r="H1801" t="s">
        <v>409</v>
      </c>
      <c r="I1801" t="s">
        <v>423</v>
      </c>
      <c r="J1801">
        <v>50</v>
      </c>
      <c r="K1801" t="s">
        <v>237</v>
      </c>
      <c r="L1801" t="s">
        <v>13</v>
      </c>
      <c r="M1801">
        <v>1</v>
      </c>
      <c r="N1801" t="s">
        <v>275</v>
      </c>
      <c r="O1801" t="s">
        <v>113</v>
      </c>
      <c r="P1801" t="s">
        <v>380</v>
      </c>
      <c r="Q1801" t="s">
        <v>275</v>
      </c>
      <c r="R1801" t="s">
        <v>116</v>
      </c>
      <c r="S1801" t="s">
        <v>380</v>
      </c>
    </row>
    <row r="1802" spans="1:19" x14ac:dyDescent="0.3">
      <c r="A1802" t="s">
        <v>1038</v>
      </c>
      <c r="B1802">
        <v>70</v>
      </c>
      <c r="C1802">
        <v>102</v>
      </c>
      <c r="D1802">
        <v>73289</v>
      </c>
      <c r="E1802" t="s">
        <v>408</v>
      </c>
      <c r="F1802" t="s">
        <v>1039</v>
      </c>
      <c r="G1802" t="s">
        <v>113</v>
      </c>
      <c r="H1802" t="s">
        <v>409</v>
      </c>
      <c r="I1802" t="s">
        <v>422</v>
      </c>
      <c r="J1802">
        <v>46</v>
      </c>
      <c r="K1802" t="s">
        <v>241</v>
      </c>
      <c r="L1802" t="s">
        <v>32</v>
      </c>
      <c r="M1802">
        <v>26.25</v>
      </c>
      <c r="N1802" t="s">
        <v>275</v>
      </c>
      <c r="O1802" t="s">
        <v>113</v>
      </c>
      <c r="P1802" t="s">
        <v>380</v>
      </c>
      <c r="Q1802" t="s">
        <v>275</v>
      </c>
      <c r="R1802" t="s">
        <v>116</v>
      </c>
      <c r="S1802" t="s">
        <v>380</v>
      </c>
    </row>
    <row r="1803" spans="1:19" x14ac:dyDescent="0.3">
      <c r="A1803" t="s">
        <v>1038</v>
      </c>
      <c r="B1803">
        <v>70</v>
      </c>
      <c r="C1803">
        <v>102</v>
      </c>
      <c r="D1803">
        <v>73289</v>
      </c>
      <c r="E1803" t="s">
        <v>408</v>
      </c>
      <c r="F1803" t="s">
        <v>1039</v>
      </c>
      <c r="G1803" t="s">
        <v>113</v>
      </c>
      <c r="H1803" t="s">
        <v>409</v>
      </c>
      <c r="I1803" t="s">
        <v>422</v>
      </c>
      <c r="J1803">
        <v>7</v>
      </c>
      <c r="K1803" t="s">
        <v>351</v>
      </c>
      <c r="L1803" t="s">
        <v>352</v>
      </c>
      <c r="M1803">
        <v>0</v>
      </c>
      <c r="N1803" t="s">
        <v>275</v>
      </c>
      <c r="O1803" t="s">
        <v>113</v>
      </c>
      <c r="P1803" t="s">
        <v>380</v>
      </c>
      <c r="Q1803" t="s">
        <v>275</v>
      </c>
      <c r="R1803" t="s">
        <v>116</v>
      </c>
      <c r="S1803" t="s">
        <v>380</v>
      </c>
    </row>
    <row r="1804" spans="1:19" x14ac:dyDescent="0.3">
      <c r="A1804" t="s">
        <v>1038</v>
      </c>
      <c r="B1804">
        <v>70</v>
      </c>
      <c r="C1804">
        <v>102</v>
      </c>
      <c r="D1804">
        <v>73289</v>
      </c>
      <c r="E1804" t="s">
        <v>408</v>
      </c>
      <c r="F1804" t="s">
        <v>1039</v>
      </c>
      <c r="G1804" t="s">
        <v>113</v>
      </c>
      <c r="H1804" t="s">
        <v>409</v>
      </c>
      <c r="I1804" t="s">
        <v>423</v>
      </c>
      <c r="J1804">
        <v>286</v>
      </c>
      <c r="K1804" t="s">
        <v>346</v>
      </c>
      <c r="L1804" t="s">
        <v>71</v>
      </c>
      <c r="M1804">
        <v>0</v>
      </c>
      <c r="N1804" t="s">
        <v>275</v>
      </c>
      <c r="O1804" t="s">
        <v>113</v>
      </c>
      <c r="P1804" t="s">
        <v>380</v>
      </c>
      <c r="Q1804" t="s">
        <v>275</v>
      </c>
      <c r="R1804" t="s">
        <v>116</v>
      </c>
      <c r="S1804" t="s">
        <v>380</v>
      </c>
    </row>
    <row r="1805" spans="1:19" x14ac:dyDescent="0.3">
      <c r="A1805" t="s">
        <v>1038</v>
      </c>
      <c r="B1805">
        <v>70</v>
      </c>
      <c r="C1805">
        <v>102</v>
      </c>
      <c r="D1805">
        <v>73289</v>
      </c>
      <c r="E1805" t="s">
        <v>408</v>
      </c>
      <c r="F1805" t="s">
        <v>1039</v>
      </c>
      <c r="G1805" t="s">
        <v>113</v>
      </c>
      <c r="H1805" t="s">
        <v>421</v>
      </c>
      <c r="I1805" t="s">
        <v>423</v>
      </c>
      <c r="J1805">
        <v>86</v>
      </c>
      <c r="K1805" t="s">
        <v>257</v>
      </c>
      <c r="L1805" t="s">
        <v>203</v>
      </c>
      <c r="M1805">
        <v>0.25</v>
      </c>
      <c r="N1805" t="s">
        <v>275</v>
      </c>
      <c r="O1805" t="s">
        <v>113</v>
      </c>
      <c r="P1805" t="s">
        <v>380</v>
      </c>
      <c r="Q1805" t="s">
        <v>275</v>
      </c>
      <c r="R1805" t="s">
        <v>116</v>
      </c>
      <c r="S1805" t="s">
        <v>380</v>
      </c>
    </row>
    <row r="1806" spans="1:19" x14ac:dyDescent="0.3">
      <c r="A1806" t="s">
        <v>1038</v>
      </c>
      <c r="B1806">
        <v>70</v>
      </c>
      <c r="C1806">
        <v>102</v>
      </c>
      <c r="D1806">
        <v>73289</v>
      </c>
      <c r="E1806" t="s">
        <v>408</v>
      </c>
      <c r="F1806" t="s">
        <v>1039</v>
      </c>
      <c r="G1806" t="s">
        <v>113</v>
      </c>
      <c r="H1806" t="s">
        <v>409</v>
      </c>
      <c r="I1806" t="s">
        <v>423</v>
      </c>
      <c r="J1806">
        <v>98</v>
      </c>
      <c r="K1806" t="s">
        <v>353</v>
      </c>
      <c r="L1806" t="s">
        <v>86</v>
      </c>
      <c r="M1806">
        <v>0</v>
      </c>
      <c r="N1806" t="s">
        <v>275</v>
      </c>
      <c r="O1806" t="s">
        <v>113</v>
      </c>
      <c r="P1806" t="s">
        <v>380</v>
      </c>
      <c r="Q1806" t="s">
        <v>275</v>
      </c>
      <c r="R1806" t="s">
        <v>116</v>
      </c>
      <c r="S1806" t="s">
        <v>380</v>
      </c>
    </row>
    <row r="1807" spans="1:19" x14ac:dyDescent="0.3">
      <c r="A1807" t="s">
        <v>1038</v>
      </c>
      <c r="B1807">
        <v>70</v>
      </c>
      <c r="C1807">
        <v>102</v>
      </c>
      <c r="D1807">
        <v>73289</v>
      </c>
      <c r="E1807" t="s">
        <v>408</v>
      </c>
      <c r="F1807" t="s">
        <v>1039</v>
      </c>
      <c r="G1807" t="s">
        <v>113</v>
      </c>
      <c r="H1807" t="s">
        <v>409</v>
      </c>
      <c r="I1807" t="s">
        <v>423</v>
      </c>
      <c r="J1807">
        <v>83</v>
      </c>
      <c r="K1807" t="s">
        <v>347</v>
      </c>
      <c r="L1807" t="s">
        <v>89</v>
      </c>
      <c r="M1807">
        <v>0</v>
      </c>
      <c r="N1807" t="s">
        <v>275</v>
      </c>
      <c r="O1807" t="s">
        <v>113</v>
      </c>
      <c r="P1807" t="s">
        <v>380</v>
      </c>
      <c r="Q1807" t="s">
        <v>275</v>
      </c>
      <c r="R1807" t="s">
        <v>116</v>
      </c>
      <c r="S1807" t="s">
        <v>380</v>
      </c>
    </row>
    <row r="1808" spans="1:19" x14ac:dyDescent="0.3">
      <c r="A1808" t="s">
        <v>1038</v>
      </c>
      <c r="B1808">
        <v>70</v>
      </c>
      <c r="C1808">
        <v>102</v>
      </c>
      <c r="D1808">
        <v>73289</v>
      </c>
      <c r="E1808" t="s">
        <v>408</v>
      </c>
      <c r="F1808" t="s">
        <v>1039</v>
      </c>
      <c r="G1808" t="s">
        <v>113</v>
      </c>
      <c r="H1808" t="s">
        <v>409</v>
      </c>
      <c r="I1808" t="s">
        <v>422</v>
      </c>
      <c r="J1808">
        <v>98</v>
      </c>
      <c r="K1808" t="s">
        <v>215</v>
      </c>
      <c r="L1808" t="s">
        <v>95</v>
      </c>
      <c r="M1808">
        <v>0</v>
      </c>
      <c r="N1808" t="s">
        <v>275</v>
      </c>
      <c r="O1808" t="s">
        <v>113</v>
      </c>
      <c r="P1808" t="s">
        <v>380</v>
      </c>
      <c r="Q1808" t="s">
        <v>275</v>
      </c>
      <c r="R1808" t="s">
        <v>116</v>
      </c>
      <c r="S1808" t="s">
        <v>380</v>
      </c>
    </row>
    <row r="1809" spans="1:19" x14ac:dyDescent="0.3">
      <c r="A1809" t="s">
        <v>1038</v>
      </c>
      <c r="B1809">
        <v>70</v>
      </c>
      <c r="C1809">
        <v>102</v>
      </c>
      <c r="D1809">
        <v>73289</v>
      </c>
      <c r="E1809" t="s">
        <v>408</v>
      </c>
      <c r="F1809" t="s">
        <v>1039</v>
      </c>
      <c r="G1809" t="s">
        <v>113</v>
      </c>
      <c r="H1809" t="s">
        <v>409</v>
      </c>
      <c r="I1809" t="s">
        <v>423</v>
      </c>
      <c r="J1809">
        <v>98</v>
      </c>
      <c r="K1809" t="s">
        <v>216</v>
      </c>
      <c r="L1809" t="s">
        <v>96</v>
      </c>
      <c r="M1809">
        <v>0</v>
      </c>
      <c r="N1809" t="s">
        <v>275</v>
      </c>
      <c r="O1809" t="s">
        <v>113</v>
      </c>
      <c r="P1809" t="s">
        <v>380</v>
      </c>
      <c r="Q1809" t="s">
        <v>275</v>
      </c>
      <c r="R1809" t="s">
        <v>116</v>
      </c>
      <c r="S1809" t="s">
        <v>380</v>
      </c>
    </row>
    <row r="1810" spans="1:19" x14ac:dyDescent="0.3">
      <c r="A1810" t="s">
        <v>1388</v>
      </c>
      <c r="B1810">
        <v>70</v>
      </c>
      <c r="C1810">
        <v>102</v>
      </c>
      <c r="D1810">
        <v>73368</v>
      </c>
      <c r="E1810" t="s">
        <v>408</v>
      </c>
      <c r="F1810" t="s">
        <v>1389</v>
      </c>
      <c r="G1810" t="s">
        <v>115</v>
      </c>
      <c r="H1810" t="s">
        <v>420</v>
      </c>
      <c r="I1810" t="s">
        <v>422</v>
      </c>
      <c r="J1810">
        <v>2</v>
      </c>
      <c r="K1810" t="s">
        <v>217</v>
      </c>
      <c r="L1810" t="s">
        <v>8</v>
      </c>
      <c r="M1810">
        <v>21.25</v>
      </c>
      <c r="N1810" t="s">
        <v>275</v>
      </c>
      <c r="O1810" t="s">
        <v>115</v>
      </c>
      <c r="P1810" t="s">
        <v>360</v>
      </c>
      <c r="Q1810" t="s">
        <v>275</v>
      </c>
      <c r="R1810" t="s">
        <v>115</v>
      </c>
      <c r="S1810" t="s">
        <v>360</v>
      </c>
    </row>
    <row r="1811" spans="1:19" x14ac:dyDescent="0.3">
      <c r="A1811" t="s">
        <v>1388</v>
      </c>
      <c r="B1811">
        <v>70</v>
      </c>
      <c r="C1811">
        <v>102</v>
      </c>
      <c r="D1811">
        <v>73368</v>
      </c>
      <c r="E1811" t="s">
        <v>408</v>
      </c>
      <c r="F1811" t="s">
        <v>1389</v>
      </c>
      <c r="G1811" t="s">
        <v>115</v>
      </c>
      <c r="H1811" t="s">
        <v>420</v>
      </c>
      <c r="I1811" t="s">
        <v>422</v>
      </c>
      <c r="J1811">
        <v>50</v>
      </c>
      <c r="K1811" t="s">
        <v>212</v>
      </c>
      <c r="L1811" t="s">
        <v>11</v>
      </c>
      <c r="M1811">
        <v>1</v>
      </c>
      <c r="N1811" t="s">
        <v>275</v>
      </c>
      <c r="O1811" t="s">
        <v>115</v>
      </c>
      <c r="P1811" t="s">
        <v>360</v>
      </c>
      <c r="Q1811" t="s">
        <v>275</v>
      </c>
      <c r="R1811" t="s">
        <v>115</v>
      </c>
      <c r="S1811" t="s">
        <v>360</v>
      </c>
    </row>
    <row r="1812" spans="1:19" x14ac:dyDescent="0.3">
      <c r="A1812" t="s">
        <v>1388</v>
      </c>
      <c r="B1812">
        <v>70</v>
      </c>
      <c r="C1812">
        <v>102</v>
      </c>
      <c r="D1812">
        <v>73368</v>
      </c>
      <c r="E1812" t="s">
        <v>408</v>
      </c>
      <c r="F1812" t="s">
        <v>1389</v>
      </c>
      <c r="G1812" t="s">
        <v>115</v>
      </c>
      <c r="H1812" t="s">
        <v>420</v>
      </c>
      <c r="I1812" t="s">
        <v>113</v>
      </c>
      <c r="J1812">
        <v>4</v>
      </c>
      <c r="K1812" t="s">
        <v>259</v>
      </c>
      <c r="L1812" t="s">
        <v>22</v>
      </c>
      <c r="M1812">
        <v>52.5</v>
      </c>
      <c r="N1812" t="s">
        <v>275</v>
      </c>
      <c r="O1812" t="s">
        <v>115</v>
      </c>
      <c r="P1812" t="s">
        <v>360</v>
      </c>
      <c r="Q1812" t="s">
        <v>275</v>
      </c>
      <c r="R1812" t="s">
        <v>115</v>
      </c>
      <c r="S1812" t="s">
        <v>360</v>
      </c>
    </row>
    <row r="1813" spans="1:19" x14ac:dyDescent="0.3">
      <c r="A1813" t="s">
        <v>1388</v>
      </c>
      <c r="B1813">
        <v>70</v>
      </c>
      <c r="C1813">
        <v>102</v>
      </c>
      <c r="D1813">
        <v>73368</v>
      </c>
      <c r="E1813" t="s">
        <v>408</v>
      </c>
      <c r="F1813" t="s">
        <v>1389</v>
      </c>
      <c r="G1813" t="s">
        <v>115</v>
      </c>
      <c r="H1813" t="s">
        <v>420</v>
      </c>
      <c r="I1813" t="s">
        <v>315</v>
      </c>
      <c r="J1813">
        <v>32</v>
      </c>
      <c r="K1813" t="s">
        <v>219</v>
      </c>
      <c r="L1813" t="s">
        <v>43</v>
      </c>
      <c r="M1813">
        <v>0.5</v>
      </c>
      <c r="N1813" t="s">
        <v>275</v>
      </c>
      <c r="O1813" t="s">
        <v>115</v>
      </c>
      <c r="P1813" t="s">
        <v>360</v>
      </c>
      <c r="Q1813" t="s">
        <v>275</v>
      </c>
      <c r="R1813" t="s">
        <v>115</v>
      </c>
      <c r="S1813" t="s">
        <v>360</v>
      </c>
    </row>
    <row r="1814" spans="1:19" x14ac:dyDescent="0.3">
      <c r="A1814" t="s">
        <v>1388</v>
      </c>
      <c r="B1814">
        <v>70</v>
      </c>
      <c r="C1814">
        <v>102</v>
      </c>
      <c r="D1814">
        <v>73368</v>
      </c>
      <c r="E1814" t="s">
        <v>408</v>
      </c>
      <c r="F1814" t="s">
        <v>1389</v>
      </c>
      <c r="G1814" t="s">
        <v>115</v>
      </c>
      <c r="H1814" t="s">
        <v>420</v>
      </c>
      <c r="I1814" t="s">
        <v>315</v>
      </c>
      <c r="J1814">
        <v>33</v>
      </c>
      <c r="K1814" t="s">
        <v>211</v>
      </c>
      <c r="L1814" t="s">
        <v>49</v>
      </c>
      <c r="M1814">
        <v>0.5</v>
      </c>
      <c r="N1814" t="s">
        <v>275</v>
      </c>
      <c r="O1814" t="s">
        <v>115</v>
      </c>
      <c r="P1814" t="s">
        <v>360</v>
      </c>
      <c r="Q1814" t="s">
        <v>275</v>
      </c>
      <c r="R1814" t="s">
        <v>115</v>
      </c>
      <c r="S1814" t="s">
        <v>360</v>
      </c>
    </row>
    <row r="1815" spans="1:19" x14ac:dyDescent="0.3">
      <c r="A1815" t="s">
        <v>1388</v>
      </c>
      <c r="B1815">
        <v>70</v>
      </c>
      <c r="C1815">
        <v>102</v>
      </c>
      <c r="D1815">
        <v>73368</v>
      </c>
      <c r="E1815" t="s">
        <v>408</v>
      </c>
      <c r="F1815" t="s">
        <v>1389</v>
      </c>
      <c r="G1815" t="s">
        <v>115</v>
      </c>
      <c r="H1815" t="s">
        <v>420</v>
      </c>
      <c r="I1815" t="s">
        <v>315</v>
      </c>
      <c r="J1815">
        <v>34</v>
      </c>
      <c r="K1815" t="s">
        <v>367</v>
      </c>
      <c r="L1815" t="s">
        <v>54</v>
      </c>
      <c r="M1815">
        <v>0.5</v>
      </c>
      <c r="N1815" t="s">
        <v>275</v>
      </c>
      <c r="O1815" t="s">
        <v>115</v>
      </c>
      <c r="P1815" t="s">
        <v>360</v>
      </c>
      <c r="Q1815" t="s">
        <v>275</v>
      </c>
      <c r="R1815" t="s">
        <v>115</v>
      </c>
      <c r="S1815" t="s">
        <v>360</v>
      </c>
    </row>
    <row r="1816" spans="1:19" x14ac:dyDescent="0.3">
      <c r="A1816" t="s">
        <v>1388</v>
      </c>
      <c r="B1816">
        <v>70</v>
      </c>
      <c r="C1816">
        <v>102</v>
      </c>
      <c r="D1816">
        <v>73368</v>
      </c>
      <c r="E1816" t="s">
        <v>408</v>
      </c>
      <c r="F1816" t="s">
        <v>1389</v>
      </c>
      <c r="G1816" t="s">
        <v>115</v>
      </c>
      <c r="H1816" t="s">
        <v>420</v>
      </c>
      <c r="I1816" t="s">
        <v>423</v>
      </c>
      <c r="J1816">
        <v>288</v>
      </c>
      <c r="K1816" t="s">
        <v>221</v>
      </c>
      <c r="L1816" t="s">
        <v>222</v>
      </c>
      <c r="M1816">
        <v>0</v>
      </c>
      <c r="N1816" t="s">
        <v>275</v>
      </c>
      <c r="O1816" t="s">
        <v>115</v>
      </c>
      <c r="P1816" t="s">
        <v>360</v>
      </c>
      <c r="Q1816" t="s">
        <v>275</v>
      </c>
      <c r="R1816" t="s">
        <v>115</v>
      </c>
      <c r="S1816" t="s">
        <v>360</v>
      </c>
    </row>
    <row r="1817" spans="1:19" x14ac:dyDescent="0.3">
      <c r="A1817" t="s">
        <v>1388</v>
      </c>
      <c r="B1817">
        <v>70</v>
      </c>
      <c r="C1817">
        <v>102</v>
      </c>
      <c r="D1817">
        <v>73368</v>
      </c>
      <c r="E1817" t="s">
        <v>408</v>
      </c>
      <c r="F1817" t="s">
        <v>1389</v>
      </c>
      <c r="G1817" t="s">
        <v>115</v>
      </c>
      <c r="H1817" t="s">
        <v>420</v>
      </c>
      <c r="I1817" t="s">
        <v>423</v>
      </c>
      <c r="J1817">
        <v>287</v>
      </c>
      <c r="K1817" t="s">
        <v>223</v>
      </c>
      <c r="L1817" t="s">
        <v>224</v>
      </c>
      <c r="M1817">
        <v>0</v>
      </c>
      <c r="N1817" t="s">
        <v>275</v>
      </c>
      <c r="O1817" t="s">
        <v>115</v>
      </c>
      <c r="P1817" t="s">
        <v>360</v>
      </c>
      <c r="Q1817" t="s">
        <v>275</v>
      </c>
      <c r="R1817" t="s">
        <v>115</v>
      </c>
      <c r="S1817" t="s">
        <v>360</v>
      </c>
    </row>
    <row r="1818" spans="1:19" x14ac:dyDescent="0.3">
      <c r="A1818" t="s">
        <v>1388</v>
      </c>
      <c r="B1818">
        <v>70</v>
      </c>
      <c r="C1818">
        <v>102</v>
      </c>
      <c r="D1818">
        <v>73368</v>
      </c>
      <c r="E1818" t="s">
        <v>408</v>
      </c>
      <c r="F1818" t="s">
        <v>1389</v>
      </c>
      <c r="G1818" t="s">
        <v>115</v>
      </c>
      <c r="H1818" t="s">
        <v>420</v>
      </c>
      <c r="I1818" t="s">
        <v>423</v>
      </c>
      <c r="J1818">
        <v>98</v>
      </c>
      <c r="K1818" t="s">
        <v>274</v>
      </c>
      <c r="L1818" t="s">
        <v>160</v>
      </c>
      <c r="M1818">
        <v>0.25</v>
      </c>
      <c r="N1818" t="s">
        <v>275</v>
      </c>
      <c r="O1818" t="s">
        <v>115</v>
      </c>
      <c r="P1818" t="s">
        <v>360</v>
      </c>
      <c r="Q1818" t="s">
        <v>275</v>
      </c>
      <c r="R1818" t="s">
        <v>115</v>
      </c>
      <c r="S1818" t="s">
        <v>360</v>
      </c>
    </row>
    <row r="1819" spans="1:19" x14ac:dyDescent="0.3">
      <c r="A1819" t="s">
        <v>1388</v>
      </c>
      <c r="B1819">
        <v>70</v>
      </c>
      <c r="C1819">
        <v>102</v>
      </c>
      <c r="D1819">
        <v>73368</v>
      </c>
      <c r="E1819" t="s">
        <v>408</v>
      </c>
      <c r="F1819" t="s">
        <v>1389</v>
      </c>
      <c r="G1819" t="s">
        <v>115</v>
      </c>
      <c r="H1819" t="s">
        <v>420</v>
      </c>
      <c r="I1819" t="s">
        <v>423</v>
      </c>
      <c r="J1819">
        <v>83</v>
      </c>
      <c r="K1819" t="s">
        <v>233</v>
      </c>
      <c r="L1819" t="s">
        <v>91</v>
      </c>
      <c r="M1819">
        <v>0</v>
      </c>
      <c r="N1819" t="s">
        <v>275</v>
      </c>
      <c r="O1819" t="s">
        <v>115</v>
      </c>
      <c r="P1819" t="s">
        <v>360</v>
      </c>
      <c r="Q1819" t="s">
        <v>275</v>
      </c>
      <c r="R1819" t="s">
        <v>115</v>
      </c>
      <c r="S1819" t="s">
        <v>360</v>
      </c>
    </row>
    <row r="1820" spans="1:19" x14ac:dyDescent="0.3">
      <c r="A1820" t="s">
        <v>1388</v>
      </c>
      <c r="B1820">
        <v>70</v>
      </c>
      <c r="C1820">
        <v>102</v>
      </c>
      <c r="D1820">
        <v>73368</v>
      </c>
      <c r="E1820" t="s">
        <v>408</v>
      </c>
      <c r="F1820" t="s">
        <v>1389</v>
      </c>
      <c r="G1820" t="s">
        <v>115</v>
      </c>
      <c r="H1820" t="s">
        <v>420</v>
      </c>
      <c r="I1820" t="s">
        <v>423</v>
      </c>
      <c r="J1820">
        <v>98</v>
      </c>
      <c r="K1820" t="s">
        <v>287</v>
      </c>
      <c r="L1820" t="s">
        <v>93</v>
      </c>
      <c r="M1820">
        <v>0</v>
      </c>
      <c r="N1820" t="s">
        <v>275</v>
      </c>
      <c r="O1820" t="s">
        <v>115</v>
      </c>
      <c r="P1820" t="s">
        <v>360</v>
      </c>
      <c r="Q1820" t="s">
        <v>275</v>
      </c>
      <c r="R1820" t="s">
        <v>115</v>
      </c>
      <c r="S1820" t="s">
        <v>360</v>
      </c>
    </row>
    <row r="1821" spans="1:19" x14ac:dyDescent="0.3">
      <c r="A1821" t="s">
        <v>1388</v>
      </c>
      <c r="B1821">
        <v>70</v>
      </c>
      <c r="C1821">
        <v>102</v>
      </c>
      <c r="D1821">
        <v>73368</v>
      </c>
      <c r="E1821" t="s">
        <v>408</v>
      </c>
      <c r="F1821" t="s">
        <v>1389</v>
      </c>
      <c r="G1821" t="s">
        <v>115</v>
      </c>
      <c r="H1821" t="s">
        <v>420</v>
      </c>
      <c r="I1821" t="s">
        <v>423</v>
      </c>
      <c r="J1821">
        <v>98</v>
      </c>
      <c r="K1821" t="s">
        <v>216</v>
      </c>
      <c r="L1821" t="s">
        <v>96</v>
      </c>
      <c r="M1821">
        <v>0</v>
      </c>
      <c r="N1821" t="s">
        <v>275</v>
      </c>
      <c r="O1821" t="s">
        <v>115</v>
      </c>
      <c r="P1821" t="s">
        <v>360</v>
      </c>
      <c r="Q1821" t="s">
        <v>275</v>
      </c>
      <c r="R1821" t="s">
        <v>115</v>
      </c>
      <c r="S1821" t="s">
        <v>360</v>
      </c>
    </row>
    <row r="1822" spans="1:19" x14ac:dyDescent="0.3">
      <c r="A1822" t="s">
        <v>1390</v>
      </c>
      <c r="B1822">
        <v>70</v>
      </c>
      <c r="C1822">
        <v>102</v>
      </c>
      <c r="D1822">
        <v>73394</v>
      </c>
      <c r="E1822" t="s">
        <v>408</v>
      </c>
      <c r="F1822" t="s">
        <v>1391</v>
      </c>
      <c r="G1822" t="s">
        <v>114</v>
      </c>
      <c r="H1822" t="s">
        <v>421</v>
      </c>
      <c r="I1822" t="s">
        <v>113</v>
      </c>
      <c r="J1822">
        <v>6</v>
      </c>
      <c r="K1822" t="s">
        <v>365</v>
      </c>
      <c r="L1822" t="s">
        <v>23</v>
      </c>
      <c r="M1822">
        <v>0</v>
      </c>
      <c r="N1822" t="s">
        <v>275</v>
      </c>
      <c r="O1822" t="s">
        <v>114</v>
      </c>
      <c r="P1822" t="s">
        <v>384</v>
      </c>
      <c r="Q1822" t="s">
        <v>275</v>
      </c>
      <c r="R1822" t="s">
        <v>112</v>
      </c>
      <c r="S1822" t="s">
        <v>384</v>
      </c>
    </row>
    <row r="1823" spans="1:19" x14ac:dyDescent="0.3">
      <c r="A1823" t="s">
        <v>1390</v>
      </c>
      <c r="B1823">
        <v>70</v>
      </c>
      <c r="C1823">
        <v>102</v>
      </c>
      <c r="D1823">
        <v>73394</v>
      </c>
      <c r="E1823" t="s">
        <v>408</v>
      </c>
      <c r="F1823" t="s">
        <v>1391</v>
      </c>
      <c r="G1823" t="s">
        <v>114</v>
      </c>
      <c r="H1823" t="s">
        <v>421</v>
      </c>
      <c r="I1823" t="s">
        <v>423</v>
      </c>
      <c r="J1823">
        <v>98</v>
      </c>
      <c r="K1823" t="s">
        <v>274</v>
      </c>
      <c r="L1823" t="s">
        <v>160</v>
      </c>
      <c r="M1823">
        <v>0</v>
      </c>
      <c r="N1823" t="s">
        <v>275</v>
      </c>
      <c r="O1823" t="s">
        <v>114</v>
      </c>
      <c r="P1823" t="s">
        <v>384</v>
      </c>
      <c r="Q1823" t="s">
        <v>275</v>
      </c>
      <c r="R1823" t="s">
        <v>112</v>
      </c>
      <c r="S1823" t="s">
        <v>384</v>
      </c>
    </row>
    <row r="1824" spans="1:19" x14ac:dyDescent="0.3">
      <c r="A1824" t="s">
        <v>1392</v>
      </c>
      <c r="B1824">
        <v>70</v>
      </c>
      <c r="C1824">
        <v>102</v>
      </c>
      <c r="D1824">
        <v>73404</v>
      </c>
      <c r="E1824" t="s">
        <v>408</v>
      </c>
      <c r="F1824" t="s">
        <v>1393</v>
      </c>
      <c r="G1824" t="s">
        <v>114</v>
      </c>
      <c r="H1824" t="s">
        <v>417</v>
      </c>
      <c r="I1824" t="s">
        <v>422</v>
      </c>
      <c r="J1824">
        <v>18</v>
      </c>
      <c r="K1824" t="s">
        <v>357</v>
      </c>
      <c r="L1824" t="s">
        <v>10</v>
      </c>
      <c r="M1824">
        <v>0</v>
      </c>
      <c r="N1824" t="s">
        <v>275</v>
      </c>
      <c r="O1824" t="s">
        <v>114</v>
      </c>
      <c r="P1824" t="s">
        <v>418</v>
      </c>
      <c r="Q1824" t="s">
        <v>275</v>
      </c>
      <c r="R1824" t="s">
        <v>113</v>
      </c>
      <c r="S1824" t="s">
        <v>418</v>
      </c>
    </row>
    <row r="1825" spans="1:19" x14ac:dyDescent="0.3">
      <c r="A1825" t="s">
        <v>1392</v>
      </c>
      <c r="B1825">
        <v>70</v>
      </c>
      <c r="C1825">
        <v>102</v>
      </c>
      <c r="D1825">
        <v>73404</v>
      </c>
      <c r="E1825" t="s">
        <v>408</v>
      </c>
      <c r="F1825" t="s">
        <v>1393</v>
      </c>
      <c r="G1825" t="s">
        <v>114</v>
      </c>
      <c r="H1825" t="s">
        <v>417</v>
      </c>
      <c r="I1825" t="s">
        <v>422</v>
      </c>
      <c r="J1825">
        <v>16</v>
      </c>
      <c r="K1825" t="s">
        <v>355</v>
      </c>
      <c r="L1825" t="s">
        <v>28</v>
      </c>
      <c r="M1825">
        <v>0</v>
      </c>
      <c r="N1825" t="s">
        <v>275</v>
      </c>
      <c r="O1825" t="s">
        <v>114</v>
      </c>
      <c r="P1825" t="s">
        <v>418</v>
      </c>
      <c r="Q1825" t="s">
        <v>275</v>
      </c>
      <c r="R1825" t="s">
        <v>113</v>
      </c>
      <c r="S1825" t="s">
        <v>418</v>
      </c>
    </row>
    <row r="1826" spans="1:19" x14ac:dyDescent="0.3">
      <c r="A1826" t="s">
        <v>1392</v>
      </c>
      <c r="B1826">
        <v>70</v>
      </c>
      <c r="C1826">
        <v>102</v>
      </c>
      <c r="D1826">
        <v>73404</v>
      </c>
      <c r="E1826" t="s">
        <v>408</v>
      </c>
      <c r="F1826" t="s">
        <v>1393</v>
      </c>
      <c r="G1826" t="s">
        <v>114</v>
      </c>
      <c r="H1826" t="s">
        <v>417</v>
      </c>
      <c r="I1826" t="s">
        <v>422</v>
      </c>
      <c r="J1826">
        <v>28</v>
      </c>
      <c r="K1826" t="s">
        <v>366</v>
      </c>
      <c r="L1826" t="s">
        <v>31</v>
      </c>
      <c r="M1826">
        <v>1.75</v>
      </c>
      <c r="N1826" t="s">
        <v>275</v>
      </c>
      <c r="O1826" t="s">
        <v>114</v>
      </c>
      <c r="P1826" t="s">
        <v>418</v>
      </c>
      <c r="Q1826" t="s">
        <v>275</v>
      </c>
      <c r="R1826" t="s">
        <v>113</v>
      </c>
      <c r="S1826" t="s">
        <v>418</v>
      </c>
    </row>
    <row r="1827" spans="1:19" x14ac:dyDescent="0.3">
      <c r="A1827" t="s">
        <v>1392</v>
      </c>
      <c r="B1827">
        <v>70</v>
      </c>
      <c r="C1827">
        <v>102</v>
      </c>
      <c r="D1827">
        <v>73404</v>
      </c>
      <c r="E1827" t="s">
        <v>408</v>
      </c>
      <c r="F1827" t="s">
        <v>1393</v>
      </c>
      <c r="G1827" t="s">
        <v>114</v>
      </c>
      <c r="H1827" t="s">
        <v>417</v>
      </c>
      <c r="I1827" t="s">
        <v>360</v>
      </c>
      <c r="J1827">
        <v>20</v>
      </c>
      <c r="K1827" t="s">
        <v>358</v>
      </c>
      <c r="L1827" t="s">
        <v>207</v>
      </c>
      <c r="M1827">
        <v>0</v>
      </c>
      <c r="N1827" t="s">
        <v>275</v>
      </c>
      <c r="O1827" t="s">
        <v>114</v>
      </c>
      <c r="P1827" t="s">
        <v>418</v>
      </c>
      <c r="Q1827" t="s">
        <v>275</v>
      </c>
      <c r="R1827" t="s">
        <v>113</v>
      </c>
      <c r="S1827" t="s">
        <v>418</v>
      </c>
    </row>
    <row r="1828" spans="1:19" x14ac:dyDescent="0.3">
      <c r="A1828" t="s">
        <v>1392</v>
      </c>
      <c r="B1828">
        <v>70</v>
      </c>
      <c r="C1828">
        <v>102</v>
      </c>
      <c r="D1828">
        <v>73404</v>
      </c>
      <c r="E1828" t="s">
        <v>408</v>
      </c>
      <c r="F1828" t="s">
        <v>1393</v>
      </c>
      <c r="G1828" t="s">
        <v>114</v>
      </c>
      <c r="H1828" t="s">
        <v>417</v>
      </c>
      <c r="I1828" t="s">
        <v>360</v>
      </c>
      <c r="J1828">
        <v>65</v>
      </c>
      <c r="K1828" t="s">
        <v>901</v>
      </c>
      <c r="L1828" t="s">
        <v>902</v>
      </c>
      <c r="M1828">
        <v>0</v>
      </c>
      <c r="N1828" t="s">
        <v>275</v>
      </c>
      <c r="O1828" t="s">
        <v>114</v>
      </c>
      <c r="P1828" t="s">
        <v>418</v>
      </c>
      <c r="Q1828" t="s">
        <v>275</v>
      </c>
      <c r="R1828" t="s">
        <v>113</v>
      </c>
      <c r="S1828" t="s">
        <v>418</v>
      </c>
    </row>
    <row r="1829" spans="1:19" x14ac:dyDescent="0.3">
      <c r="A1829" t="s">
        <v>1392</v>
      </c>
      <c r="B1829">
        <v>70</v>
      </c>
      <c r="C1829">
        <v>102</v>
      </c>
      <c r="D1829">
        <v>73404</v>
      </c>
      <c r="E1829" t="s">
        <v>408</v>
      </c>
      <c r="F1829" t="s">
        <v>1393</v>
      </c>
      <c r="G1829" t="s">
        <v>114</v>
      </c>
      <c r="H1829" t="s">
        <v>417</v>
      </c>
      <c r="I1829" t="s">
        <v>360</v>
      </c>
      <c r="J1829">
        <v>65</v>
      </c>
      <c r="K1829" t="s">
        <v>356</v>
      </c>
      <c r="L1829" t="s">
        <v>36</v>
      </c>
      <c r="M1829">
        <v>0</v>
      </c>
      <c r="N1829" t="s">
        <v>275</v>
      </c>
      <c r="O1829" t="s">
        <v>114</v>
      </c>
      <c r="P1829" t="s">
        <v>418</v>
      </c>
      <c r="Q1829" t="s">
        <v>275</v>
      </c>
      <c r="R1829" t="s">
        <v>113</v>
      </c>
      <c r="S1829" t="s">
        <v>418</v>
      </c>
    </row>
    <row r="1830" spans="1:19" x14ac:dyDescent="0.3">
      <c r="A1830" t="s">
        <v>1392</v>
      </c>
      <c r="B1830">
        <v>70</v>
      </c>
      <c r="C1830">
        <v>102</v>
      </c>
      <c r="D1830">
        <v>73404</v>
      </c>
      <c r="E1830" t="s">
        <v>408</v>
      </c>
      <c r="F1830" t="s">
        <v>1393</v>
      </c>
      <c r="G1830" t="s">
        <v>114</v>
      </c>
      <c r="H1830" t="s">
        <v>417</v>
      </c>
      <c r="I1830" t="s">
        <v>315</v>
      </c>
      <c r="J1830">
        <v>32</v>
      </c>
      <c r="K1830" t="s">
        <v>254</v>
      </c>
      <c r="L1830" t="s">
        <v>45</v>
      </c>
      <c r="M1830">
        <v>0.5</v>
      </c>
      <c r="N1830" t="s">
        <v>275</v>
      </c>
      <c r="O1830" t="s">
        <v>114</v>
      </c>
      <c r="P1830" t="s">
        <v>418</v>
      </c>
      <c r="Q1830" t="s">
        <v>275</v>
      </c>
      <c r="R1830" t="s">
        <v>113</v>
      </c>
      <c r="S1830" t="s">
        <v>418</v>
      </c>
    </row>
    <row r="1831" spans="1:19" x14ac:dyDescent="0.3">
      <c r="A1831" t="s">
        <v>1392</v>
      </c>
      <c r="B1831">
        <v>70</v>
      </c>
      <c r="C1831">
        <v>102</v>
      </c>
      <c r="D1831">
        <v>73404</v>
      </c>
      <c r="E1831" t="s">
        <v>408</v>
      </c>
      <c r="F1831" t="s">
        <v>1393</v>
      </c>
      <c r="G1831" t="s">
        <v>114</v>
      </c>
      <c r="H1831" t="s">
        <v>417</v>
      </c>
      <c r="I1831" t="s">
        <v>315</v>
      </c>
      <c r="J1831">
        <v>35</v>
      </c>
      <c r="K1831" t="s">
        <v>245</v>
      </c>
      <c r="L1831" t="s">
        <v>59</v>
      </c>
      <c r="M1831">
        <v>0.5</v>
      </c>
      <c r="N1831" t="s">
        <v>275</v>
      </c>
      <c r="O1831" t="s">
        <v>114</v>
      </c>
      <c r="P1831" t="s">
        <v>418</v>
      </c>
      <c r="Q1831" t="s">
        <v>275</v>
      </c>
      <c r="R1831" t="s">
        <v>113</v>
      </c>
      <c r="S1831" t="s">
        <v>418</v>
      </c>
    </row>
    <row r="1832" spans="1:19" x14ac:dyDescent="0.3">
      <c r="A1832" t="s">
        <v>1392</v>
      </c>
      <c r="B1832">
        <v>70</v>
      </c>
      <c r="C1832">
        <v>102</v>
      </c>
      <c r="D1832">
        <v>73404</v>
      </c>
      <c r="E1832" t="s">
        <v>408</v>
      </c>
      <c r="F1832" t="s">
        <v>1393</v>
      </c>
      <c r="G1832" t="s">
        <v>114</v>
      </c>
      <c r="H1832" t="s">
        <v>417</v>
      </c>
      <c r="I1832" t="s">
        <v>422</v>
      </c>
      <c r="J1832">
        <v>50</v>
      </c>
      <c r="K1832" t="s">
        <v>350</v>
      </c>
      <c r="L1832" t="s">
        <v>82</v>
      </c>
      <c r="M1832">
        <v>0.5</v>
      </c>
      <c r="N1832" t="s">
        <v>275</v>
      </c>
      <c r="O1832" t="s">
        <v>114</v>
      </c>
      <c r="P1832" t="s">
        <v>418</v>
      </c>
      <c r="Q1832" t="s">
        <v>275</v>
      </c>
      <c r="R1832" t="s">
        <v>113</v>
      </c>
      <c r="S1832" t="s">
        <v>418</v>
      </c>
    </row>
    <row r="1833" spans="1:19" x14ac:dyDescent="0.3">
      <c r="A1833" t="s">
        <v>1394</v>
      </c>
      <c r="B1833">
        <v>70</v>
      </c>
      <c r="C1833">
        <v>102</v>
      </c>
      <c r="D1833">
        <v>73404</v>
      </c>
      <c r="E1833" t="s">
        <v>412</v>
      </c>
      <c r="F1833" t="s">
        <v>1395</v>
      </c>
      <c r="G1833" t="s">
        <v>116</v>
      </c>
      <c r="H1833" t="s">
        <v>420</v>
      </c>
      <c r="I1833" t="s">
        <v>422</v>
      </c>
      <c r="J1833">
        <v>16</v>
      </c>
      <c r="K1833" t="s">
        <v>355</v>
      </c>
      <c r="L1833" t="s">
        <v>28</v>
      </c>
      <c r="M1833">
        <v>0</v>
      </c>
      <c r="N1833" t="s">
        <v>275</v>
      </c>
      <c r="O1833" t="s">
        <v>116</v>
      </c>
      <c r="P1833" t="s">
        <v>360</v>
      </c>
      <c r="Q1833" t="s">
        <v>275</v>
      </c>
      <c r="R1833" t="s">
        <v>114</v>
      </c>
      <c r="S1833" t="s">
        <v>360</v>
      </c>
    </row>
    <row r="1834" spans="1:19" x14ac:dyDescent="0.3">
      <c r="A1834" t="s">
        <v>1394</v>
      </c>
      <c r="B1834">
        <v>70</v>
      </c>
      <c r="C1834">
        <v>102</v>
      </c>
      <c r="D1834">
        <v>73404</v>
      </c>
      <c r="E1834" t="s">
        <v>412</v>
      </c>
      <c r="F1834" t="s">
        <v>1395</v>
      </c>
      <c r="G1834" t="s">
        <v>116</v>
      </c>
      <c r="H1834" t="s">
        <v>420</v>
      </c>
      <c r="I1834" t="s">
        <v>422</v>
      </c>
      <c r="J1834">
        <v>28</v>
      </c>
      <c r="K1834" t="s">
        <v>366</v>
      </c>
      <c r="L1834" t="s">
        <v>31</v>
      </c>
      <c r="M1834">
        <v>0</v>
      </c>
      <c r="N1834" t="s">
        <v>275</v>
      </c>
      <c r="O1834" t="s">
        <v>116</v>
      </c>
      <c r="P1834" t="s">
        <v>360</v>
      </c>
      <c r="Q1834" t="s">
        <v>275</v>
      </c>
      <c r="R1834" t="s">
        <v>114</v>
      </c>
      <c r="S1834" t="s">
        <v>360</v>
      </c>
    </row>
    <row r="1835" spans="1:19" x14ac:dyDescent="0.3">
      <c r="A1835" t="s">
        <v>1394</v>
      </c>
      <c r="B1835">
        <v>70</v>
      </c>
      <c r="C1835">
        <v>102</v>
      </c>
      <c r="D1835">
        <v>73404</v>
      </c>
      <c r="E1835" t="s">
        <v>412</v>
      </c>
      <c r="F1835" t="s">
        <v>1395</v>
      </c>
      <c r="G1835" t="s">
        <v>116</v>
      </c>
      <c r="H1835" t="s">
        <v>420</v>
      </c>
      <c r="I1835" t="s">
        <v>360</v>
      </c>
      <c r="J1835">
        <v>20</v>
      </c>
      <c r="K1835" t="s">
        <v>358</v>
      </c>
      <c r="L1835" t="s">
        <v>207</v>
      </c>
      <c r="M1835">
        <v>0</v>
      </c>
      <c r="N1835" t="s">
        <v>275</v>
      </c>
      <c r="O1835" t="s">
        <v>116</v>
      </c>
      <c r="P1835" t="s">
        <v>360</v>
      </c>
      <c r="Q1835" t="s">
        <v>275</v>
      </c>
      <c r="R1835" t="s">
        <v>114</v>
      </c>
      <c r="S1835" t="s">
        <v>360</v>
      </c>
    </row>
    <row r="1836" spans="1:19" x14ac:dyDescent="0.3">
      <c r="A1836" t="s">
        <v>1394</v>
      </c>
      <c r="B1836">
        <v>70</v>
      </c>
      <c r="C1836">
        <v>102</v>
      </c>
      <c r="D1836">
        <v>73404</v>
      </c>
      <c r="E1836" t="s">
        <v>412</v>
      </c>
      <c r="F1836" t="s">
        <v>1395</v>
      </c>
      <c r="G1836" t="s">
        <v>116</v>
      </c>
      <c r="H1836" t="s">
        <v>420</v>
      </c>
      <c r="I1836" t="s">
        <v>360</v>
      </c>
      <c r="J1836">
        <v>65</v>
      </c>
      <c r="K1836" t="s">
        <v>901</v>
      </c>
      <c r="L1836" t="s">
        <v>902</v>
      </c>
      <c r="M1836">
        <v>0</v>
      </c>
      <c r="N1836" t="s">
        <v>275</v>
      </c>
      <c r="O1836" t="s">
        <v>116</v>
      </c>
      <c r="P1836" t="s">
        <v>360</v>
      </c>
      <c r="Q1836" t="s">
        <v>275</v>
      </c>
      <c r="R1836" t="s">
        <v>114</v>
      </c>
      <c r="S1836" t="s">
        <v>360</v>
      </c>
    </row>
    <row r="1837" spans="1:19" x14ac:dyDescent="0.3">
      <c r="A1837" t="s">
        <v>1394</v>
      </c>
      <c r="B1837">
        <v>70</v>
      </c>
      <c r="C1837">
        <v>102</v>
      </c>
      <c r="D1837">
        <v>73404</v>
      </c>
      <c r="E1837" t="s">
        <v>412</v>
      </c>
      <c r="F1837" t="s">
        <v>1395</v>
      </c>
      <c r="G1837" t="s">
        <v>116</v>
      </c>
      <c r="H1837" t="s">
        <v>420</v>
      </c>
      <c r="I1837" t="s">
        <v>360</v>
      </c>
      <c r="J1837">
        <v>65</v>
      </c>
      <c r="K1837" t="s">
        <v>359</v>
      </c>
      <c r="L1837" t="s">
        <v>208</v>
      </c>
      <c r="M1837">
        <v>2.5</v>
      </c>
      <c r="N1837" t="s">
        <v>275</v>
      </c>
      <c r="O1837" t="s">
        <v>116</v>
      </c>
      <c r="P1837" t="s">
        <v>360</v>
      </c>
      <c r="Q1837" t="s">
        <v>275</v>
      </c>
      <c r="R1837" t="s">
        <v>114</v>
      </c>
      <c r="S1837" t="s">
        <v>360</v>
      </c>
    </row>
    <row r="1838" spans="1:19" x14ac:dyDescent="0.3">
      <c r="A1838" t="s">
        <v>1394</v>
      </c>
      <c r="B1838">
        <v>70</v>
      </c>
      <c r="C1838">
        <v>102</v>
      </c>
      <c r="D1838">
        <v>73404</v>
      </c>
      <c r="E1838" t="s">
        <v>412</v>
      </c>
      <c r="F1838" t="s">
        <v>1395</v>
      </c>
      <c r="G1838" t="s">
        <v>116</v>
      </c>
      <c r="H1838" t="s">
        <v>429</v>
      </c>
      <c r="I1838" t="s">
        <v>424</v>
      </c>
      <c r="J1838">
        <v>39</v>
      </c>
      <c r="K1838" t="s">
        <v>243</v>
      </c>
      <c r="L1838" t="s">
        <v>147</v>
      </c>
      <c r="M1838">
        <v>0</v>
      </c>
      <c r="N1838" t="s">
        <v>275</v>
      </c>
      <c r="O1838" t="s">
        <v>116</v>
      </c>
      <c r="P1838" t="s">
        <v>360</v>
      </c>
      <c r="Q1838" t="s">
        <v>275</v>
      </c>
      <c r="R1838" t="s">
        <v>114</v>
      </c>
      <c r="S1838" t="s">
        <v>360</v>
      </c>
    </row>
    <row r="1839" spans="1:19" x14ac:dyDescent="0.3">
      <c r="A1839" t="s">
        <v>1394</v>
      </c>
      <c r="B1839">
        <v>70</v>
      </c>
      <c r="C1839">
        <v>102</v>
      </c>
      <c r="D1839">
        <v>73404</v>
      </c>
      <c r="E1839" t="s">
        <v>412</v>
      </c>
      <c r="F1839" t="s">
        <v>1395</v>
      </c>
      <c r="G1839" t="s">
        <v>116</v>
      </c>
      <c r="H1839" t="s">
        <v>420</v>
      </c>
      <c r="I1839" t="s">
        <v>315</v>
      </c>
      <c r="J1839">
        <v>33</v>
      </c>
      <c r="K1839" t="s">
        <v>290</v>
      </c>
      <c r="L1839" t="s">
        <v>46</v>
      </c>
      <c r="M1839">
        <v>0.5</v>
      </c>
      <c r="N1839" t="s">
        <v>275</v>
      </c>
      <c r="O1839" t="s">
        <v>116</v>
      </c>
      <c r="P1839" t="s">
        <v>360</v>
      </c>
      <c r="Q1839" t="s">
        <v>275</v>
      </c>
      <c r="R1839" t="s">
        <v>114</v>
      </c>
      <c r="S1839" t="s">
        <v>360</v>
      </c>
    </row>
    <row r="1840" spans="1:19" x14ac:dyDescent="0.3">
      <c r="A1840" t="s">
        <v>1394</v>
      </c>
      <c r="B1840">
        <v>70</v>
      </c>
      <c r="C1840">
        <v>102</v>
      </c>
      <c r="D1840">
        <v>73404</v>
      </c>
      <c r="E1840" t="s">
        <v>412</v>
      </c>
      <c r="F1840" t="s">
        <v>1395</v>
      </c>
      <c r="G1840" t="s">
        <v>116</v>
      </c>
      <c r="H1840" t="s">
        <v>420</v>
      </c>
      <c r="I1840" t="s">
        <v>315</v>
      </c>
      <c r="J1840">
        <v>35</v>
      </c>
      <c r="K1840" t="s">
        <v>282</v>
      </c>
      <c r="L1840" t="s">
        <v>55</v>
      </c>
      <c r="M1840">
        <v>2.5</v>
      </c>
      <c r="N1840" t="s">
        <v>275</v>
      </c>
      <c r="O1840" t="s">
        <v>116</v>
      </c>
      <c r="P1840" t="s">
        <v>360</v>
      </c>
      <c r="Q1840" t="s">
        <v>275</v>
      </c>
      <c r="R1840" t="s">
        <v>114</v>
      </c>
      <c r="S1840" t="s">
        <v>360</v>
      </c>
    </row>
    <row r="1841" spans="1:19" x14ac:dyDescent="0.3">
      <c r="A1841" t="s">
        <v>1394</v>
      </c>
      <c r="B1841">
        <v>70</v>
      </c>
      <c r="C1841">
        <v>102</v>
      </c>
      <c r="D1841">
        <v>73404</v>
      </c>
      <c r="E1841" t="s">
        <v>412</v>
      </c>
      <c r="F1841" t="s">
        <v>1395</v>
      </c>
      <c r="G1841" t="s">
        <v>116</v>
      </c>
      <c r="H1841" t="s">
        <v>420</v>
      </c>
      <c r="I1841" t="s">
        <v>422</v>
      </c>
      <c r="J1841">
        <v>50</v>
      </c>
      <c r="K1841" t="s">
        <v>350</v>
      </c>
      <c r="L1841" t="s">
        <v>82</v>
      </c>
      <c r="M1841">
        <v>1</v>
      </c>
      <c r="N1841" t="s">
        <v>275</v>
      </c>
      <c r="O1841" t="s">
        <v>116</v>
      </c>
      <c r="P1841" t="s">
        <v>360</v>
      </c>
      <c r="Q1841" t="s">
        <v>275</v>
      </c>
      <c r="R1841" t="s">
        <v>114</v>
      </c>
      <c r="S1841" t="s">
        <v>360</v>
      </c>
    </row>
    <row r="1842" spans="1:19" x14ac:dyDescent="0.3">
      <c r="A1842" t="s">
        <v>1396</v>
      </c>
      <c r="B1842">
        <v>70</v>
      </c>
      <c r="C1842">
        <v>102</v>
      </c>
      <c r="D1842">
        <v>73404</v>
      </c>
      <c r="E1842" t="s">
        <v>413</v>
      </c>
      <c r="F1842" t="s">
        <v>1397</v>
      </c>
      <c r="G1842" t="s">
        <v>113</v>
      </c>
      <c r="H1842" t="s">
        <v>420</v>
      </c>
      <c r="I1842" t="s">
        <v>360</v>
      </c>
      <c r="J1842">
        <v>65</v>
      </c>
      <c r="K1842" t="s">
        <v>901</v>
      </c>
      <c r="L1842" t="s">
        <v>902</v>
      </c>
      <c r="M1842">
        <v>0</v>
      </c>
      <c r="N1842" t="s">
        <v>275</v>
      </c>
      <c r="O1842" t="s">
        <v>113</v>
      </c>
      <c r="P1842" t="s">
        <v>360</v>
      </c>
      <c r="Q1842" t="s">
        <v>275</v>
      </c>
      <c r="R1842" t="s">
        <v>116</v>
      </c>
      <c r="S1842" t="s">
        <v>360</v>
      </c>
    </row>
    <row r="1843" spans="1:19" x14ac:dyDescent="0.3">
      <c r="A1843" t="s">
        <v>1396</v>
      </c>
      <c r="B1843">
        <v>70</v>
      </c>
      <c r="C1843">
        <v>102</v>
      </c>
      <c r="D1843">
        <v>73404</v>
      </c>
      <c r="E1843" t="s">
        <v>413</v>
      </c>
      <c r="F1843" t="s">
        <v>1397</v>
      </c>
      <c r="G1843" t="s">
        <v>113</v>
      </c>
      <c r="H1843" t="s">
        <v>420</v>
      </c>
      <c r="I1843" t="s">
        <v>360</v>
      </c>
      <c r="J1843">
        <v>65</v>
      </c>
      <c r="K1843" t="s">
        <v>356</v>
      </c>
      <c r="L1843" t="s">
        <v>36</v>
      </c>
      <c r="M1843">
        <v>0</v>
      </c>
      <c r="N1843" t="s">
        <v>275</v>
      </c>
      <c r="O1843" t="s">
        <v>113</v>
      </c>
      <c r="P1843" t="s">
        <v>360</v>
      </c>
      <c r="Q1843" t="s">
        <v>275</v>
      </c>
      <c r="R1843" t="s">
        <v>116</v>
      </c>
      <c r="S1843" t="s">
        <v>360</v>
      </c>
    </row>
    <row r="1844" spans="1:19" x14ac:dyDescent="0.3">
      <c r="A1844" t="s">
        <v>1396</v>
      </c>
      <c r="B1844">
        <v>70</v>
      </c>
      <c r="C1844">
        <v>102</v>
      </c>
      <c r="D1844">
        <v>73404</v>
      </c>
      <c r="E1844" t="s">
        <v>413</v>
      </c>
      <c r="F1844" t="s">
        <v>1397</v>
      </c>
      <c r="G1844" t="s">
        <v>113</v>
      </c>
      <c r="H1844" t="s">
        <v>429</v>
      </c>
      <c r="I1844" t="s">
        <v>424</v>
      </c>
      <c r="J1844">
        <v>39</v>
      </c>
      <c r="K1844" t="s">
        <v>220</v>
      </c>
      <c r="L1844" t="s">
        <v>148</v>
      </c>
      <c r="M1844">
        <v>0.25</v>
      </c>
      <c r="N1844" t="s">
        <v>275</v>
      </c>
      <c r="O1844" t="s">
        <v>113</v>
      </c>
      <c r="P1844" t="s">
        <v>360</v>
      </c>
      <c r="Q1844" t="s">
        <v>275</v>
      </c>
      <c r="R1844" t="s">
        <v>116</v>
      </c>
      <c r="S1844" t="s">
        <v>360</v>
      </c>
    </row>
    <row r="1845" spans="1:19" x14ac:dyDescent="0.3">
      <c r="A1845" t="s">
        <v>1396</v>
      </c>
      <c r="B1845">
        <v>70</v>
      </c>
      <c r="C1845">
        <v>102</v>
      </c>
      <c r="D1845">
        <v>73404</v>
      </c>
      <c r="E1845" t="s">
        <v>413</v>
      </c>
      <c r="F1845" t="s">
        <v>1397</v>
      </c>
      <c r="G1845" t="s">
        <v>113</v>
      </c>
      <c r="H1845" t="s">
        <v>420</v>
      </c>
      <c r="I1845" t="s">
        <v>422</v>
      </c>
      <c r="J1845">
        <v>50</v>
      </c>
      <c r="K1845" t="s">
        <v>350</v>
      </c>
      <c r="L1845" t="s">
        <v>82</v>
      </c>
      <c r="M1845">
        <v>1</v>
      </c>
      <c r="N1845" t="s">
        <v>275</v>
      </c>
      <c r="O1845" t="s">
        <v>113</v>
      </c>
      <c r="P1845" t="s">
        <v>360</v>
      </c>
      <c r="Q1845" t="s">
        <v>275</v>
      </c>
      <c r="R1845" t="s">
        <v>116</v>
      </c>
      <c r="S1845" t="s">
        <v>360</v>
      </c>
    </row>
    <row r="1846" spans="1:19" x14ac:dyDescent="0.3">
      <c r="A1846" t="s">
        <v>1396</v>
      </c>
      <c r="B1846">
        <v>70</v>
      </c>
      <c r="C1846">
        <v>102</v>
      </c>
      <c r="D1846">
        <v>73404</v>
      </c>
      <c r="E1846" t="s">
        <v>413</v>
      </c>
      <c r="F1846" t="s">
        <v>1397</v>
      </c>
      <c r="G1846" t="s">
        <v>113</v>
      </c>
      <c r="H1846" t="s">
        <v>420</v>
      </c>
      <c r="I1846" t="s">
        <v>423</v>
      </c>
      <c r="J1846">
        <v>98</v>
      </c>
      <c r="K1846" t="s">
        <v>216</v>
      </c>
      <c r="L1846" t="s">
        <v>96</v>
      </c>
      <c r="M1846">
        <v>0</v>
      </c>
      <c r="N1846" t="s">
        <v>275</v>
      </c>
      <c r="O1846" t="s">
        <v>113</v>
      </c>
      <c r="P1846" t="s">
        <v>360</v>
      </c>
      <c r="Q1846" t="s">
        <v>275</v>
      </c>
      <c r="R1846" t="s">
        <v>116</v>
      </c>
      <c r="S1846" t="s">
        <v>360</v>
      </c>
    </row>
    <row r="1847" spans="1:19" x14ac:dyDescent="0.3">
      <c r="A1847" t="s">
        <v>1398</v>
      </c>
      <c r="B1847">
        <v>70</v>
      </c>
      <c r="C1847">
        <v>102</v>
      </c>
      <c r="D1847">
        <v>73404</v>
      </c>
      <c r="E1847" t="s">
        <v>414</v>
      </c>
      <c r="F1847" t="s">
        <v>1399</v>
      </c>
      <c r="G1847" t="s">
        <v>116</v>
      </c>
      <c r="H1847" t="s">
        <v>420</v>
      </c>
      <c r="I1847" t="s">
        <v>418</v>
      </c>
      <c r="J1847">
        <v>18</v>
      </c>
      <c r="K1847" t="s">
        <v>903</v>
      </c>
      <c r="L1847" t="s">
        <v>904</v>
      </c>
      <c r="M1847">
        <v>0</v>
      </c>
      <c r="N1847" t="s">
        <v>275</v>
      </c>
      <c r="O1847" t="s">
        <v>116</v>
      </c>
      <c r="P1847" t="s">
        <v>360</v>
      </c>
      <c r="Q1847" t="s">
        <v>275</v>
      </c>
      <c r="R1847" t="s">
        <v>114</v>
      </c>
      <c r="S1847" t="s">
        <v>360</v>
      </c>
    </row>
    <row r="1848" spans="1:19" x14ac:dyDescent="0.3">
      <c r="A1848" t="s">
        <v>1398</v>
      </c>
      <c r="B1848">
        <v>70</v>
      </c>
      <c r="C1848">
        <v>102</v>
      </c>
      <c r="D1848">
        <v>73404</v>
      </c>
      <c r="E1848" t="s">
        <v>414</v>
      </c>
      <c r="F1848" t="s">
        <v>1399</v>
      </c>
      <c r="G1848" t="s">
        <v>116</v>
      </c>
      <c r="H1848" t="s">
        <v>420</v>
      </c>
      <c r="I1848" t="s">
        <v>422</v>
      </c>
      <c r="J1848">
        <v>17</v>
      </c>
      <c r="K1848" t="s">
        <v>348</v>
      </c>
      <c r="L1848" t="s">
        <v>27</v>
      </c>
      <c r="M1848">
        <v>0</v>
      </c>
      <c r="N1848" t="s">
        <v>275</v>
      </c>
      <c r="O1848" t="s">
        <v>116</v>
      </c>
      <c r="P1848" t="s">
        <v>360</v>
      </c>
      <c r="Q1848" t="s">
        <v>275</v>
      </c>
      <c r="R1848" t="s">
        <v>114</v>
      </c>
      <c r="S1848" t="s">
        <v>360</v>
      </c>
    </row>
    <row r="1849" spans="1:19" x14ac:dyDescent="0.3">
      <c r="A1849" t="s">
        <v>1398</v>
      </c>
      <c r="B1849">
        <v>70</v>
      </c>
      <c r="C1849">
        <v>102</v>
      </c>
      <c r="D1849">
        <v>73404</v>
      </c>
      <c r="E1849" t="s">
        <v>414</v>
      </c>
      <c r="F1849" t="s">
        <v>1399</v>
      </c>
      <c r="G1849" t="s">
        <v>116</v>
      </c>
      <c r="H1849" t="s">
        <v>420</v>
      </c>
      <c r="I1849" t="s">
        <v>422</v>
      </c>
      <c r="J1849">
        <v>16</v>
      </c>
      <c r="K1849" t="s">
        <v>355</v>
      </c>
      <c r="L1849" t="s">
        <v>28</v>
      </c>
      <c r="M1849">
        <v>0</v>
      </c>
      <c r="N1849" t="s">
        <v>275</v>
      </c>
      <c r="O1849" t="s">
        <v>116</v>
      </c>
      <c r="P1849" t="s">
        <v>360</v>
      </c>
      <c r="Q1849" t="s">
        <v>275</v>
      </c>
      <c r="R1849" t="s">
        <v>114</v>
      </c>
      <c r="S1849" t="s">
        <v>360</v>
      </c>
    </row>
    <row r="1850" spans="1:19" x14ac:dyDescent="0.3">
      <c r="A1850" t="s">
        <v>1398</v>
      </c>
      <c r="B1850">
        <v>70</v>
      </c>
      <c r="C1850">
        <v>102</v>
      </c>
      <c r="D1850">
        <v>73404</v>
      </c>
      <c r="E1850" t="s">
        <v>414</v>
      </c>
      <c r="F1850" t="s">
        <v>1399</v>
      </c>
      <c r="G1850" t="s">
        <v>116</v>
      </c>
      <c r="H1850" t="s">
        <v>420</v>
      </c>
      <c r="I1850" t="s">
        <v>422</v>
      </c>
      <c r="J1850">
        <v>28</v>
      </c>
      <c r="K1850" t="s">
        <v>366</v>
      </c>
      <c r="L1850" t="s">
        <v>31</v>
      </c>
      <c r="M1850">
        <v>2</v>
      </c>
      <c r="N1850" t="s">
        <v>275</v>
      </c>
      <c r="O1850" t="s">
        <v>116</v>
      </c>
      <c r="P1850" t="s">
        <v>360</v>
      </c>
      <c r="Q1850" t="s">
        <v>275</v>
      </c>
      <c r="R1850" t="s">
        <v>114</v>
      </c>
      <c r="S1850" t="s">
        <v>360</v>
      </c>
    </row>
    <row r="1851" spans="1:19" x14ac:dyDescent="0.3">
      <c r="A1851" t="s">
        <v>1398</v>
      </c>
      <c r="B1851">
        <v>70</v>
      </c>
      <c r="C1851">
        <v>102</v>
      </c>
      <c r="D1851">
        <v>73404</v>
      </c>
      <c r="E1851" t="s">
        <v>414</v>
      </c>
      <c r="F1851" t="s">
        <v>1399</v>
      </c>
      <c r="G1851" t="s">
        <v>116</v>
      </c>
      <c r="H1851" t="s">
        <v>420</v>
      </c>
      <c r="I1851" t="s">
        <v>360</v>
      </c>
      <c r="J1851">
        <v>20</v>
      </c>
      <c r="K1851" t="s">
        <v>358</v>
      </c>
      <c r="L1851" t="s">
        <v>207</v>
      </c>
      <c r="M1851">
        <v>0</v>
      </c>
      <c r="N1851" t="s">
        <v>275</v>
      </c>
      <c r="O1851" t="s">
        <v>116</v>
      </c>
      <c r="P1851" t="s">
        <v>360</v>
      </c>
      <c r="Q1851" t="s">
        <v>275</v>
      </c>
      <c r="R1851" t="s">
        <v>114</v>
      </c>
      <c r="S1851" t="s">
        <v>360</v>
      </c>
    </row>
    <row r="1852" spans="1:19" x14ac:dyDescent="0.3">
      <c r="A1852" t="s">
        <v>1398</v>
      </c>
      <c r="B1852">
        <v>70</v>
      </c>
      <c r="C1852">
        <v>102</v>
      </c>
      <c r="D1852">
        <v>73404</v>
      </c>
      <c r="E1852" t="s">
        <v>414</v>
      </c>
      <c r="F1852" t="s">
        <v>1399</v>
      </c>
      <c r="G1852" t="s">
        <v>116</v>
      </c>
      <c r="H1852" t="s">
        <v>420</v>
      </c>
      <c r="I1852" t="s">
        <v>360</v>
      </c>
      <c r="J1852">
        <v>65</v>
      </c>
      <c r="K1852" t="s">
        <v>356</v>
      </c>
      <c r="L1852" t="s">
        <v>36</v>
      </c>
      <c r="M1852">
        <v>0</v>
      </c>
      <c r="N1852" t="s">
        <v>275</v>
      </c>
      <c r="O1852" t="s">
        <v>116</v>
      </c>
      <c r="P1852" t="s">
        <v>360</v>
      </c>
      <c r="Q1852" t="s">
        <v>275</v>
      </c>
      <c r="R1852" t="s">
        <v>114</v>
      </c>
      <c r="S1852" t="s">
        <v>360</v>
      </c>
    </row>
    <row r="1853" spans="1:19" x14ac:dyDescent="0.3">
      <c r="A1853" t="s">
        <v>1398</v>
      </c>
      <c r="B1853">
        <v>70</v>
      </c>
      <c r="C1853">
        <v>102</v>
      </c>
      <c r="D1853">
        <v>73404</v>
      </c>
      <c r="E1853" t="s">
        <v>414</v>
      </c>
      <c r="F1853" t="s">
        <v>1399</v>
      </c>
      <c r="G1853" t="s">
        <v>116</v>
      </c>
      <c r="H1853" t="s">
        <v>420</v>
      </c>
      <c r="I1853" t="s">
        <v>315</v>
      </c>
      <c r="J1853">
        <v>32</v>
      </c>
      <c r="K1853" t="s">
        <v>554</v>
      </c>
      <c r="L1853" t="s">
        <v>555</v>
      </c>
      <c r="M1853">
        <v>2</v>
      </c>
      <c r="N1853" t="s">
        <v>275</v>
      </c>
      <c r="O1853" t="s">
        <v>116</v>
      </c>
      <c r="P1853" t="s">
        <v>360</v>
      </c>
      <c r="Q1853" t="s">
        <v>275</v>
      </c>
      <c r="R1853" t="s">
        <v>114</v>
      </c>
      <c r="S1853" t="s">
        <v>360</v>
      </c>
    </row>
    <row r="1854" spans="1:19" x14ac:dyDescent="0.3">
      <c r="A1854" t="s">
        <v>1398</v>
      </c>
      <c r="B1854">
        <v>70</v>
      </c>
      <c r="C1854">
        <v>102</v>
      </c>
      <c r="D1854">
        <v>73404</v>
      </c>
      <c r="E1854" t="s">
        <v>414</v>
      </c>
      <c r="F1854" t="s">
        <v>1399</v>
      </c>
      <c r="G1854" t="s">
        <v>116</v>
      </c>
      <c r="H1854" t="s">
        <v>420</v>
      </c>
      <c r="I1854" t="s">
        <v>422</v>
      </c>
      <c r="J1854">
        <v>50</v>
      </c>
      <c r="K1854" t="s">
        <v>350</v>
      </c>
      <c r="L1854" t="s">
        <v>82</v>
      </c>
      <c r="M1854">
        <v>0.5</v>
      </c>
      <c r="N1854" t="s">
        <v>275</v>
      </c>
      <c r="O1854" t="s">
        <v>116</v>
      </c>
      <c r="P1854" t="s">
        <v>360</v>
      </c>
      <c r="Q1854" t="s">
        <v>275</v>
      </c>
      <c r="R1854" t="s">
        <v>114</v>
      </c>
      <c r="S1854" t="s">
        <v>360</v>
      </c>
    </row>
    <row r="1855" spans="1:19" x14ac:dyDescent="0.3">
      <c r="A1855" t="s">
        <v>1400</v>
      </c>
      <c r="B1855">
        <v>70</v>
      </c>
      <c r="C1855">
        <v>102</v>
      </c>
      <c r="D1855">
        <v>73404</v>
      </c>
      <c r="E1855" t="s">
        <v>435</v>
      </c>
      <c r="F1855" t="s">
        <v>1401</v>
      </c>
      <c r="G1855" t="s">
        <v>112</v>
      </c>
      <c r="H1855" t="s">
        <v>417</v>
      </c>
      <c r="I1855" t="s">
        <v>422</v>
      </c>
      <c r="J1855">
        <v>16</v>
      </c>
      <c r="K1855" t="s">
        <v>355</v>
      </c>
      <c r="L1855" t="s">
        <v>28</v>
      </c>
      <c r="M1855">
        <v>0</v>
      </c>
      <c r="N1855" t="s">
        <v>275</v>
      </c>
      <c r="O1855" t="s">
        <v>112</v>
      </c>
      <c r="P1855" t="s">
        <v>418</v>
      </c>
      <c r="Q1855" t="s">
        <v>275</v>
      </c>
      <c r="R1855" t="s">
        <v>114</v>
      </c>
      <c r="S1855" t="s">
        <v>418</v>
      </c>
    </row>
    <row r="1856" spans="1:19" x14ac:dyDescent="0.3">
      <c r="A1856" t="s">
        <v>1400</v>
      </c>
      <c r="B1856">
        <v>70</v>
      </c>
      <c r="C1856">
        <v>102</v>
      </c>
      <c r="D1856">
        <v>73404</v>
      </c>
      <c r="E1856" t="s">
        <v>435</v>
      </c>
      <c r="F1856" t="s">
        <v>1401</v>
      </c>
      <c r="G1856" t="s">
        <v>112</v>
      </c>
      <c r="H1856" t="s">
        <v>417</v>
      </c>
      <c r="I1856" t="s">
        <v>422</v>
      </c>
      <c r="J1856">
        <v>28</v>
      </c>
      <c r="K1856" t="s">
        <v>366</v>
      </c>
      <c r="L1856" t="s">
        <v>31</v>
      </c>
      <c r="M1856">
        <v>0</v>
      </c>
      <c r="N1856" t="s">
        <v>275</v>
      </c>
      <c r="O1856" t="s">
        <v>112</v>
      </c>
      <c r="P1856" t="s">
        <v>418</v>
      </c>
      <c r="Q1856" t="s">
        <v>275</v>
      </c>
      <c r="R1856" t="s">
        <v>114</v>
      </c>
      <c r="S1856" t="s">
        <v>418</v>
      </c>
    </row>
    <row r="1857" spans="1:19" x14ac:dyDescent="0.3">
      <c r="A1857" t="s">
        <v>1400</v>
      </c>
      <c r="B1857">
        <v>70</v>
      </c>
      <c r="C1857">
        <v>102</v>
      </c>
      <c r="D1857">
        <v>73404</v>
      </c>
      <c r="E1857" t="s">
        <v>435</v>
      </c>
      <c r="F1857" t="s">
        <v>1401</v>
      </c>
      <c r="G1857" t="s">
        <v>112</v>
      </c>
      <c r="H1857" t="s">
        <v>417</v>
      </c>
      <c r="I1857" t="s">
        <v>360</v>
      </c>
      <c r="J1857">
        <v>20</v>
      </c>
      <c r="K1857" t="s">
        <v>358</v>
      </c>
      <c r="L1857" t="s">
        <v>207</v>
      </c>
      <c r="M1857">
        <v>0</v>
      </c>
      <c r="N1857" t="s">
        <v>275</v>
      </c>
      <c r="O1857" t="s">
        <v>112</v>
      </c>
      <c r="P1857" t="s">
        <v>418</v>
      </c>
      <c r="Q1857" t="s">
        <v>275</v>
      </c>
      <c r="R1857" t="s">
        <v>114</v>
      </c>
      <c r="S1857" t="s">
        <v>418</v>
      </c>
    </row>
    <row r="1858" spans="1:19" x14ac:dyDescent="0.3">
      <c r="A1858" t="s">
        <v>1400</v>
      </c>
      <c r="B1858">
        <v>70</v>
      </c>
      <c r="C1858">
        <v>102</v>
      </c>
      <c r="D1858">
        <v>73404</v>
      </c>
      <c r="E1858" t="s">
        <v>435</v>
      </c>
      <c r="F1858" t="s">
        <v>1401</v>
      </c>
      <c r="G1858" t="s">
        <v>112</v>
      </c>
      <c r="H1858" t="s">
        <v>417</v>
      </c>
      <c r="I1858" t="s">
        <v>360</v>
      </c>
      <c r="J1858">
        <v>65</v>
      </c>
      <c r="K1858" t="s">
        <v>901</v>
      </c>
      <c r="L1858" t="s">
        <v>902</v>
      </c>
      <c r="M1858">
        <v>0</v>
      </c>
      <c r="N1858" t="s">
        <v>275</v>
      </c>
      <c r="O1858" t="s">
        <v>112</v>
      </c>
      <c r="P1858" t="s">
        <v>418</v>
      </c>
      <c r="Q1858" t="s">
        <v>275</v>
      </c>
      <c r="R1858" t="s">
        <v>114</v>
      </c>
      <c r="S1858" t="s">
        <v>418</v>
      </c>
    </row>
    <row r="1859" spans="1:19" x14ac:dyDescent="0.3">
      <c r="A1859" t="s">
        <v>1400</v>
      </c>
      <c r="B1859">
        <v>70</v>
      </c>
      <c r="C1859">
        <v>102</v>
      </c>
      <c r="D1859">
        <v>73404</v>
      </c>
      <c r="E1859" t="s">
        <v>435</v>
      </c>
      <c r="F1859" t="s">
        <v>1401</v>
      </c>
      <c r="G1859" t="s">
        <v>112</v>
      </c>
      <c r="H1859" t="s">
        <v>417</v>
      </c>
      <c r="I1859" t="s">
        <v>360</v>
      </c>
      <c r="J1859">
        <v>65</v>
      </c>
      <c r="K1859" t="s">
        <v>356</v>
      </c>
      <c r="L1859" t="s">
        <v>36</v>
      </c>
      <c r="M1859">
        <v>0</v>
      </c>
      <c r="N1859" t="s">
        <v>275</v>
      </c>
      <c r="O1859" t="s">
        <v>112</v>
      </c>
      <c r="P1859" t="s">
        <v>418</v>
      </c>
      <c r="Q1859" t="s">
        <v>275</v>
      </c>
      <c r="R1859" t="s">
        <v>114</v>
      </c>
      <c r="S1859" t="s">
        <v>418</v>
      </c>
    </row>
    <row r="1860" spans="1:19" x14ac:dyDescent="0.3">
      <c r="A1860" t="s">
        <v>1400</v>
      </c>
      <c r="B1860">
        <v>70</v>
      </c>
      <c r="C1860">
        <v>102</v>
      </c>
      <c r="D1860">
        <v>73404</v>
      </c>
      <c r="E1860" t="s">
        <v>435</v>
      </c>
      <c r="F1860" t="s">
        <v>1401</v>
      </c>
      <c r="G1860" t="s">
        <v>112</v>
      </c>
      <c r="H1860" t="s">
        <v>417</v>
      </c>
      <c r="I1860" t="s">
        <v>315</v>
      </c>
      <c r="J1860">
        <v>32</v>
      </c>
      <c r="K1860" t="s">
        <v>254</v>
      </c>
      <c r="L1860" t="s">
        <v>45</v>
      </c>
      <c r="M1860">
        <v>0.5</v>
      </c>
      <c r="N1860" t="s">
        <v>275</v>
      </c>
      <c r="O1860" t="s">
        <v>112</v>
      </c>
      <c r="P1860" t="s">
        <v>418</v>
      </c>
      <c r="Q1860" t="s">
        <v>275</v>
      </c>
      <c r="R1860" t="s">
        <v>114</v>
      </c>
      <c r="S1860" t="s">
        <v>418</v>
      </c>
    </row>
    <row r="1861" spans="1:19" x14ac:dyDescent="0.3">
      <c r="A1861" t="s">
        <v>1400</v>
      </c>
      <c r="B1861">
        <v>70</v>
      </c>
      <c r="C1861">
        <v>102</v>
      </c>
      <c r="D1861">
        <v>73404</v>
      </c>
      <c r="E1861" t="s">
        <v>435</v>
      </c>
      <c r="F1861" t="s">
        <v>1401</v>
      </c>
      <c r="G1861" t="s">
        <v>112</v>
      </c>
      <c r="H1861" t="s">
        <v>417</v>
      </c>
      <c r="I1861" t="s">
        <v>315</v>
      </c>
      <c r="J1861">
        <v>35</v>
      </c>
      <c r="K1861" t="s">
        <v>245</v>
      </c>
      <c r="L1861" t="s">
        <v>59</v>
      </c>
      <c r="M1861">
        <v>1</v>
      </c>
      <c r="N1861" t="s">
        <v>275</v>
      </c>
      <c r="O1861" t="s">
        <v>112</v>
      </c>
      <c r="P1861" t="s">
        <v>418</v>
      </c>
      <c r="Q1861" t="s">
        <v>275</v>
      </c>
      <c r="R1861" t="s">
        <v>114</v>
      </c>
      <c r="S1861" t="s">
        <v>418</v>
      </c>
    </row>
    <row r="1862" spans="1:19" x14ac:dyDescent="0.3">
      <c r="A1862" t="s">
        <v>1400</v>
      </c>
      <c r="B1862">
        <v>70</v>
      </c>
      <c r="C1862">
        <v>102</v>
      </c>
      <c r="D1862">
        <v>73404</v>
      </c>
      <c r="E1862" t="s">
        <v>435</v>
      </c>
      <c r="F1862" t="s">
        <v>1401</v>
      </c>
      <c r="G1862" t="s">
        <v>112</v>
      </c>
      <c r="H1862" t="s">
        <v>417</v>
      </c>
      <c r="I1862" t="s">
        <v>422</v>
      </c>
      <c r="J1862">
        <v>50</v>
      </c>
      <c r="K1862" t="s">
        <v>350</v>
      </c>
      <c r="L1862" t="s">
        <v>82</v>
      </c>
      <c r="M1862">
        <v>0.5</v>
      </c>
      <c r="N1862" t="s">
        <v>275</v>
      </c>
      <c r="O1862" t="s">
        <v>112</v>
      </c>
      <c r="P1862" t="s">
        <v>418</v>
      </c>
      <c r="Q1862" t="s">
        <v>275</v>
      </c>
      <c r="R1862" t="s">
        <v>114</v>
      </c>
      <c r="S1862" t="s">
        <v>418</v>
      </c>
    </row>
    <row r="1863" spans="1:19" x14ac:dyDescent="0.3">
      <c r="A1863" t="s">
        <v>1400</v>
      </c>
      <c r="B1863">
        <v>70</v>
      </c>
      <c r="C1863">
        <v>102</v>
      </c>
      <c r="D1863">
        <v>73404</v>
      </c>
      <c r="E1863" t="s">
        <v>435</v>
      </c>
      <c r="F1863" t="s">
        <v>1401</v>
      </c>
      <c r="G1863" t="s">
        <v>112</v>
      </c>
      <c r="H1863" t="s">
        <v>417</v>
      </c>
      <c r="I1863" t="s">
        <v>423</v>
      </c>
      <c r="J1863">
        <v>98</v>
      </c>
      <c r="K1863" t="s">
        <v>216</v>
      </c>
      <c r="L1863" t="s">
        <v>96</v>
      </c>
      <c r="M1863">
        <v>0</v>
      </c>
      <c r="N1863" t="s">
        <v>275</v>
      </c>
      <c r="O1863" t="s">
        <v>112</v>
      </c>
      <c r="P1863" t="s">
        <v>418</v>
      </c>
      <c r="Q1863" t="s">
        <v>275</v>
      </c>
      <c r="R1863" t="s">
        <v>114</v>
      </c>
      <c r="S1863" t="s">
        <v>418</v>
      </c>
    </row>
    <row r="1864" spans="1:19" x14ac:dyDescent="0.3">
      <c r="A1864" t="s">
        <v>965</v>
      </c>
      <c r="B1864">
        <v>70</v>
      </c>
      <c r="C1864">
        <v>102</v>
      </c>
      <c r="D1864">
        <v>73413</v>
      </c>
      <c r="E1864" t="s">
        <v>408</v>
      </c>
      <c r="F1864" t="s">
        <v>966</v>
      </c>
      <c r="G1864" t="s">
        <v>113</v>
      </c>
      <c r="H1864" t="s">
        <v>409</v>
      </c>
      <c r="I1864" t="s">
        <v>422</v>
      </c>
      <c r="J1864">
        <v>50</v>
      </c>
      <c r="K1864" t="s">
        <v>212</v>
      </c>
      <c r="L1864" t="s">
        <v>11</v>
      </c>
      <c r="M1864">
        <v>6</v>
      </c>
      <c r="N1864" t="s">
        <v>275</v>
      </c>
      <c r="O1864" t="s">
        <v>113</v>
      </c>
      <c r="P1864" t="s">
        <v>380</v>
      </c>
      <c r="Q1864" t="s">
        <v>275</v>
      </c>
      <c r="R1864" t="s">
        <v>116</v>
      </c>
      <c r="S1864" t="s">
        <v>380</v>
      </c>
    </row>
    <row r="1865" spans="1:19" x14ac:dyDescent="0.3">
      <c r="A1865" t="s">
        <v>965</v>
      </c>
      <c r="B1865">
        <v>70</v>
      </c>
      <c r="C1865">
        <v>102</v>
      </c>
      <c r="D1865">
        <v>73413</v>
      </c>
      <c r="E1865" t="s">
        <v>408</v>
      </c>
      <c r="F1865" t="s">
        <v>966</v>
      </c>
      <c r="G1865" t="s">
        <v>113</v>
      </c>
      <c r="H1865" t="s">
        <v>409</v>
      </c>
      <c r="I1865" t="s">
        <v>422</v>
      </c>
      <c r="J1865">
        <v>98</v>
      </c>
      <c r="K1865" t="s">
        <v>215</v>
      </c>
      <c r="L1865" t="s">
        <v>95</v>
      </c>
      <c r="M1865">
        <v>0</v>
      </c>
      <c r="N1865" t="s">
        <v>275</v>
      </c>
      <c r="O1865" t="s">
        <v>113</v>
      </c>
      <c r="P1865" t="s">
        <v>380</v>
      </c>
      <c r="Q1865" t="s">
        <v>275</v>
      </c>
      <c r="R1865" t="s">
        <v>116</v>
      </c>
      <c r="S1865" t="s">
        <v>380</v>
      </c>
    </row>
    <row r="1866" spans="1:19" x14ac:dyDescent="0.3">
      <c r="A1866" t="s">
        <v>965</v>
      </c>
      <c r="B1866">
        <v>70</v>
      </c>
      <c r="C1866">
        <v>102</v>
      </c>
      <c r="D1866">
        <v>73413</v>
      </c>
      <c r="E1866" t="s">
        <v>408</v>
      </c>
      <c r="F1866" t="s">
        <v>966</v>
      </c>
      <c r="G1866" t="s">
        <v>113</v>
      </c>
      <c r="H1866" t="s">
        <v>409</v>
      </c>
      <c r="I1866" t="s">
        <v>423</v>
      </c>
      <c r="J1866">
        <v>98</v>
      </c>
      <c r="K1866" t="s">
        <v>216</v>
      </c>
      <c r="L1866" t="s">
        <v>96</v>
      </c>
      <c r="M1866">
        <v>0</v>
      </c>
      <c r="N1866" t="s">
        <v>275</v>
      </c>
      <c r="O1866" t="s">
        <v>113</v>
      </c>
      <c r="P1866" t="s">
        <v>380</v>
      </c>
      <c r="Q1866" t="s">
        <v>275</v>
      </c>
      <c r="R1866" t="s">
        <v>116</v>
      </c>
      <c r="S1866" t="s">
        <v>380</v>
      </c>
    </row>
    <row r="1867" spans="1:19" x14ac:dyDescent="0.3">
      <c r="A1867" t="s">
        <v>982</v>
      </c>
      <c r="B1867">
        <v>70</v>
      </c>
      <c r="C1867">
        <v>102</v>
      </c>
      <c r="D1867">
        <v>73444</v>
      </c>
      <c r="E1867" t="s">
        <v>408</v>
      </c>
      <c r="F1867" t="s">
        <v>983</v>
      </c>
      <c r="G1867" t="s">
        <v>113</v>
      </c>
      <c r="H1867" t="s">
        <v>409</v>
      </c>
      <c r="I1867" t="s">
        <v>422</v>
      </c>
      <c r="J1867">
        <v>50</v>
      </c>
      <c r="K1867" t="s">
        <v>212</v>
      </c>
      <c r="L1867" t="s">
        <v>11</v>
      </c>
      <c r="M1867">
        <v>1</v>
      </c>
      <c r="N1867" t="s">
        <v>275</v>
      </c>
      <c r="O1867" t="s">
        <v>113</v>
      </c>
      <c r="P1867" t="s">
        <v>380</v>
      </c>
      <c r="Q1867" t="s">
        <v>275</v>
      </c>
      <c r="R1867" t="s">
        <v>116</v>
      </c>
      <c r="S1867" t="s">
        <v>380</v>
      </c>
    </row>
    <row r="1868" spans="1:19" x14ac:dyDescent="0.3">
      <c r="A1868" t="s">
        <v>982</v>
      </c>
      <c r="B1868">
        <v>70</v>
      </c>
      <c r="C1868">
        <v>102</v>
      </c>
      <c r="D1868">
        <v>73444</v>
      </c>
      <c r="E1868" t="s">
        <v>408</v>
      </c>
      <c r="F1868" t="s">
        <v>983</v>
      </c>
      <c r="G1868" t="s">
        <v>113</v>
      </c>
      <c r="H1868" t="s">
        <v>409</v>
      </c>
      <c r="I1868" t="s">
        <v>422</v>
      </c>
      <c r="J1868">
        <v>46</v>
      </c>
      <c r="K1868" t="s">
        <v>241</v>
      </c>
      <c r="L1868" t="s">
        <v>32</v>
      </c>
      <c r="M1868">
        <v>21</v>
      </c>
      <c r="N1868" t="s">
        <v>275</v>
      </c>
      <c r="O1868" t="s">
        <v>113</v>
      </c>
      <c r="P1868" t="s">
        <v>380</v>
      </c>
      <c r="Q1868" t="s">
        <v>275</v>
      </c>
      <c r="R1868" t="s">
        <v>116</v>
      </c>
      <c r="S1868" t="s">
        <v>380</v>
      </c>
    </row>
    <row r="1869" spans="1:19" x14ac:dyDescent="0.3">
      <c r="A1869" t="s">
        <v>982</v>
      </c>
      <c r="B1869">
        <v>70</v>
      </c>
      <c r="C1869">
        <v>102</v>
      </c>
      <c r="D1869">
        <v>73444</v>
      </c>
      <c r="E1869" t="s">
        <v>408</v>
      </c>
      <c r="F1869" t="s">
        <v>983</v>
      </c>
      <c r="G1869" t="s">
        <v>113</v>
      </c>
      <c r="H1869" t="s">
        <v>409</v>
      </c>
      <c r="I1869" t="s">
        <v>423</v>
      </c>
      <c r="J1869">
        <v>98</v>
      </c>
      <c r="K1869" t="s">
        <v>216</v>
      </c>
      <c r="L1869" t="s">
        <v>96</v>
      </c>
      <c r="M1869">
        <v>0</v>
      </c>
      <c r="N1869" t="s">
        <v>275</v>
      </c>
      <c r="O1869" t="s">
        <v>113</v>
      </c>
      <c r="P1869" t="s">
        <v>380</v>
      </c>
      <c r="Q1869" t="s">
        <v>275</v>
      </c>
      <c r="R1869" t="s">
        <v>116</v>
      </c>
      <c r="S1869" t="s">
        <v>380</v>
      </c>
    </row>
    <row r="1870" spans="1:19" x14ac:dyDescent="0.3">
      <c r="A1870" t="s">
        <v>1402</v>
      </c>
      <c r="B1870">
        <v>70</v>
      </c>
      <c r="C1870">
        <v>102</v>
      </c>
      <c r="D1870">
        <v>73464</v>
      </c>
      <c r="E1870" t="s">
        <v>408</v>
      </c>
      <c r="F1870" t="s">
        <v>1403</v>
      </c>
      <c r="G1870" t="s">
        <v>112</v>
      </c>
      <c r="H1870" t="s">
        <v>417</v>
      </c>
      <c r="I1870" t="s">
        <v>315</v>
      </c>
      <c r="J1870">
        <v>32</v>
      </c>
      <c r="K1870" t="s">
        <v>219</v>
      </c>
      <c r="L1870" t="s">
        <v>43</v>
      </c>
      <c r="M1870">
        <v>0.5</v>
      </c>
      <c r="N1870" t="s">
        <v>275</v>
      </c>
      <c r="O1870" t="s">
        <v>112</v>
      </c>
      <c r="P1870" t="s">
        <v>418</v>
      </c>
      <c r="Q1870" t="s">
        <v>275</v>
      </c>
      <c r="R1870" t="s">
        <v>114</v>
      </c>
      <c r="S1870" t="s">
        <v>418</v>
      </c>
    </row>
    <row r="1871" spans="1:19" x14ac:dyDescent="0.3">
      <c r="A1871" t="s">
        <v>1402</v>
      </c>
      <c r="B1871">
        <v>70</v>
      </c>
      <c r="C1871">
        <v>102</v>
      </c>
      <c r="D1871">
        <v>73464</v>
      </c>
      <c r="E1871" t="s">
        <v>408</v>
      </c>
      <c r="F1871" t="s">
        <v>1403</v>
      </c>
      <c r="G1871" t="s">
        <v>112</v>
      </c>
      <c r="H1871" t="s">
        <v>417</v>
      </c>
      <c r="I1871" t="s">
        <v>315</v>
      </c>
      <c r="J1871">
        <v>33</v>
      </c>
      <c r="K1871" t="s">
        <v>211</v>
      </c>
      <c r="L1871" t="s">
        <v>49</v>
      </c>
      <c r="M1871">
        <v>0.5</v>
      </c>
      <c r="N1871" t="s">
        <v>275</v>
      </c>
      <c r="O1871" t="s">
        <v>112</v>
      </c>
      <c r="P1871" t="s">
        <v>418</v>
      </c>
      <c r="Q1871" t="s">
        <v>275</v>
      </c>
      <c r="R1871" t="s">
        <v>114</v>
      </c>
      <c r="S1871" t="s">
        <v>418</v>
      </c>
    </row>
    <row r="1872" spans="1:19" x14ac:dyDescent="0.3">
      <c r="A1872" t="s">
        <v>1402</v>
      </c>
      <c r="B1872">
        <v>70</v>
      </c>
      <c r="C1872">
        <v>102</v>
      </c>
      <c r="D1872">
        <v>73464</v>
      </c>
      <c r="E1872" t="s">
        <v>408</v>
      </c>
      <c r="F1872" t="s">
        <v>1403</v>
      </c>
      <c r="G1872" t="s">
        <v>112</v>
      </c>
      <c r="H1872" t="s">
        <v>417</v>
      </c>
      <c r="I1872" t="s">
        <v>315</v>
      </c>
      <c r="J1872">
        <v>35</v>
      </c>
      <c r="K1872" t="s">
        <v>244</v>
      </c>
      <c r="L1872" t="s">
        <v>57</v>
      </c>
      <c r="M1872">
        <v>0.5</v>
      </c>
      <c r="N1872" t="s">
        <v>275</v>
      </c>
      <c r="O1872" t="s">
        <v>112</v>
      </c>
      <c r="P1872" t="s">
        <v>418</v>
      </c>
      <c r="Q1872" t="s">
        <v>275</v>
      </c>
      <c r="R1872" t="s">
        <v>114</v>
      </c>
      <c r="S1872" t="s">
        <v>418</v>
      </c>
    </row>
    <row r="1873" spans="1:19" x14ac:dyDescent="0.3">
      <c r="A1873" t="s">
        <v>1404</v>
      </c>
      <c r="B1873">
        <v>70</v>
      </c>
      <c r="C1873">
        <v>102</v>
      </c>
      <c r="D1873">
        <v>73470</v>
      </c>
      <c r="E1873" t="s">
        <v>414</v>
      </c>
      <c r="F1873" t="s">
        <v>1405</v>
      </c>
      <c r="G1873" t="s">
        <v>112</v>
      </c>
      <c r="H1873" t="s">
        <v>409</v>
      </c>
      <c r="I1873" t="s">
        <v>422</v>
      </c>
      <c r="J1873">
        <v>2</v>
      </c>
      <c r="K1873" t="s">
        <v>217</v>
      </c>
      <c r="L1873" t="s">
        <v>8</v>
      </c>
      <c r="M1873">
        <v>36.75</v>
      </c>
      <c r="N1873" t="s">
        <v>275</v>
      </c>
      <c r="O1873" t="s">
        <v>112</v>
      </c>
      <c r="P1873" t="s">
        <v>380</v>
      </c>
      <c r="Q1873" t="s">
        <v>275</v>
      </c>
      <c r="R1873" t="s">
        <v>114</v>
      </c>
      <c r="S1873" t="s">
        <v>380</v>
      </c>
    </row>
    <row r="1874" spans="1:19" x14ac:dyDescent="0.3">
      <c r="A1874" t="s">
        <v>1404</v>
      </c>
      <c r="B1874">
        <v>70</v>
      </c>
      <c r="C1874">
        <v>102</v>
      </c>
      <c r="D1874">
        <v>73470</v>
      </c>
      <c r="E1874" t="s">
        <v>414</v>
      </c>
      <c r="F1874" t="s">
        <v>1405</v>
      </c>
      <c r="G1874" t="s">
        <v>112</v>
      </c>
      <c r="H1874" t="s">
        <v>409</v>
      </c>
      <c r="I1874" t="s">
        <v>422</v>
      </c>
      <c r="J1874">
        <v>50</v>
      </c>
      <c r="K1874" t="s">
        <v>212</v>
      </c>
      <c r="L1874" t="s">
        <v>11</v>
      </c>
      <c r="M1874">
        <v>1</v>
      </c>
      <c r="N1874" t="s">
        <v>275</v>
      </c>
      <c r="O1874" t="s">
        <v>112</v>
      </c>
      <c r="P1874" t="s">
        <v>380</v>
      </c>
      <c r="Q1874" t="s">
        <v>275</v>
      </c>
      <c r="R1874" t="s">
        <v>114</v>
      </c>
      <c r="S1874" t="s">
        <v>380</v>
      </c>
    </row>
    <row r="1875" spans="1:19" x14ac:dyDescent="0.3">
      <c r="A1875" t="s">
        <v>1404</v>
      </c>
      <c r="B1875">
        <v>70</v>
      </c>
      <c r="C1875">
        <v>102</v>
      </c>
      <c r="D1875">
        <v>73470</v>
      </c>
      <c r="E1875" t="s">
        <v>414</v>
      </c>
      <c r="F1875" t="s">
        <v>1405</v>
      </c>
      <c r="G1875" t="s">
        <v>112</v>
      </c>
      <c r="H1875" t="s">
        <v>409</v>
      </c>
      <c r="I1875" t="s">
        <v>113</v>
      </c>
      <c r="J1875">
        <v>4</v>
      </c>
      <c r="K1875" t="s">
        <v>213</v>
      </c>
      <c r="L1875" t="s">
        <v>24</v>
      </c>
      <c r="M1875">
        <v>42</v>
      </c>
      <c r="N1875" t="s">
        <v>275</v>
      </c>
      <c r="O1875" t="s">
        <v>112</v>
      </c>
      <c r="P1875" t="s">
        <v>380</v>
      </c>
      <c r="Q1875" t="s">
        <v>275</v>
      </c>
      <c r="R1875" t="s">
        <v>114</v>
      </c>
      <c r="S1875" t="s">
        <v>380</v>
      </c>
    </row>
    <row r="1876" spans="1:19" x14ac:dyDescent="0.3">
      <c r="A1876" t="s">
        <v>1404</v>
      </c>
      <c r="B1876">
        <v>70</v>
      </c>
      <c r="C1876">
        <v>102</v>
      </c>
      <c r="D1876">
        <v>73470</v>
      </c>
      <c r="E1876" t="s">
        <v>414</v>
      </c>
      <c r="F1876" t="s">
        <v>1405</v>
      </c>
      <c r="G1876" t="s">
        <v>112</v>
      </c>
      <c r="H1876" t="s">
        <v>409</v>
      </c>
      <c r="I1876" t="s">
        <v>315</v>
      </c>
      <c r="J1876">
        <v>32</v>
      </c>
      <c r="K1876" t="s">
        <v>281</v>
      </c>
      <c r="L1876" t="s">
        <v>39</v>
      </c>
      <c r="M1876">
        <v>1</v>
      </c>
      <c r="N1876" t="s">
        <v>275</v>
      </c>
      <c r="O1876" t="s">
        <v>112</v>
      </c>
      <c r="P1876" t="s">
        <v>380</v>
      </c>
      <c r="Q1876" t="s">
        <v>275</v>
      </c>
      <c r="R1876" t="s">
        <v>114</v>
      </c>
      <c r="S1876" t="s">
        <v>380</v>
      </c>
    </row>
    <row r="1877" spans="1:19" x14ac:dyDescent="0.3">
      <c r="A1877" t="s">
        <v>1404</v>
      </c>
      <c r="B1877">
        <v>70</v>
      </c>
      <c r="C1877">
        <v>102</v>
      </c>
      <c r="D1877">
        <v>73470</v>
      </c>
      <c r="E1877" t="s">
        <v>414</v>
      </c>
      <c r="F1877" t="s">
        <v>1405</v>
      </c>
      <c r="G1877" t="s">
        <v>112</v>
      </c>
      <c r="H1877" t="s">
        <v>409</v>
      </c>
      <c r="I1877" t="s">
        <v>423</v>
      </c>
      <c r="J1877">
        <v>98</v>
      </c>
      <c r="K1877" t="s">
        <v>274</v>
      </c>
      <c r="L1877" t="s">
        <v>160</v>
      </c>
      <c r="M1877">
        <v>0</v>
      </c>
      <c r="N1877" t="s">
        <v>275</v>
      </c>
      <c r="O1877" t="s">
        <v>112</v>
      </c>
      <c r="P1877" t="s">
        <v>380</v>
      </c>
      <c r="Q1877" t="s">
        <v>275</v>
      </c>
      <c r="R1877" t="s">
        <v>114</v>
      </c>
      <c r="S1877" t="s">
        <v>380</v>
      </c>
    </row>
    <row r="1878" spans="1:19" x14ac:dyDescent="0.3">
      <c r="A1878" t="s">
        <v>1404</v>
      </c>
      <c r="B1878">
        <v>70</v>
      </c>
      <c r="C1878">
        <v>102</v>
      </c>
      <c r="D1878">
        <v>73470</v>
      </c>
      <c r="E1878" t="s">
        <v>414</v>
      </c>
      <c r="F1878" t="s">
        <v>1405</v>
      </c>
      <c r="G1878" t="s">
        <v>112</v>
      </c>
      <c r="H1878" t="s">
        <v>409</v>
      </c>
      <c r="I1878" t="s">
        <v>423</v>
      </c>
      <c r="J1878">
        <v>98</v>
      </c>
      <c r="K1878" t="s">
        <v>216</v>
      </c>
      <c r="L1878" t="s">
        <v>96</v>
      </c>
      <c r="M1878">
        <v>0</v>
      </c>
      <c r="N1878" t="s">
        <v>275</v>
      </c>
      <c r="O1878" t="s">
        <v>112</v>
      </c>
      <c r="P1878" t="s">
        <v>380</v>
      </c>
      <c r="Q1878" t="s">
        <v>275</v>
      </c>
      <c r="R1878" t="s">
        <v>114</v>
      </c>
      <c r="S1878" t="s">
        <v>380</v>
      </c>
    </row>
    <row r="1879" spans="1:19" x14ac:dyDescent="0.3">
      <c r="A1879" t="s">
        <v>1406</v>
      </c>
      <c r="B1879">
        <v>70</v>
      </c>
      <c r="C1879">
        <v>102</v>
      </c>
      <c r="D1879">
        <v>73476</v>
      </c>
      <c r="E1879" t="s">
        <v>408</v>
      </c>
      <c r="F1879" t="s">
        <v>1407</v>
      </c>
      <c r="G1879" t="s">
        <v>115</v>
      </c>
      <c r="H1879" t="s">
        <v>420</v>
      </c>
      <c r="I1879" t="s">
        <v>422</v>
      </c>
      <c r="J1879">
        <v>1</v>
      </c>
      <c r="K1879" t="s">
        <v>258</v>
      </c>
      <c r="L1879" t="s">
        <v>7</v>
      </c>
      <c r="M1879">
        <v>8.5</v>
      </c>
      <c r="N1879" t="s">
        <v>275</v>
      </c>
      <c r="O1879" t="s">
        <v>115</v>
      </c>
      <c r="P1879" t="s">
        <v>360</v>
      </c>
      <c r="Q1879" t="s">
        <v>275</v>
      </c>
      <c r="R1879" t="s">
        <v>115</v>
      </c>
      <c r="S1879" t="s">
        <v>360</v>
      </c>
    </row>
    <row r="1880" spans="1:19" x14ac:dyDescent="0.3">
      <c r="A1880" t="s">
        <v>1406</v>
      </c>
      <c r="B1880">
        <v>70</v>
      </c>
      <c r="C1880">
        <v>102</v>
      </c>
      <c r="D1880">
        <v>73476</v>
      </c>
      <c r="E1880" t="s">
        <v>408</v>
      </c>
      <c r="F1880" t="s">
        <v>1407</v>
      </c>
      <c r="G1880" t="s">
        <v>115</v>
      </c>
      <c r="H1880" t="s">
        <v>420</v>
      </c>
      <c r="I1880" t="s">
        <v>422</v>
      </c>
      <c r="J1880">
        <v>50</v>
      </c>
      <c r="K1880" t="s">
        <v>212</v>
      </c>
      <c r="L1880" t="s">
        <v>11</v>
      </c>
      <c r="M1880">
        <v>0.5</v>
      </c>
      <c r="N1880" t="s">
        <v>275</v>
      </c>
      <c r="O1880" t="s">
        <v>115</v>
      </c>
      <c r="P1880" t="s">
        <v>360</v>
      </c>
      <c r="Q1880" t="s">
        <v>275</v>
      </c>
      <c r="R1880" t="s">
        <v>115</v>
      </c>
      <c r="S1880" t="s">
        <v>360</v>
      </c>
    </row>
    <row r="1881" spans="1:19" x14ac:dyDescent="0.3">
      <c r="A1881" t="s">
        <v>1406</v>
      </c>
      <c r="B1881">
        <v>70</v>
      </c>
      <c r="C1881">
        <v>102</v>
      </c>
      <c r="D1881">
        <v>73476</v>
      </c>
      <c r="E1881" t="s">
        <v>408</v>
      </c>
      <c r="F1881" t="s">
        <v>1407</v>
      </c>
      <c r="G1881" t="s">
        <v>115</v>
      </c>
      <c r="H1881" t="s">
        <v>420</v>
      </c>
      <c r="I1881" t="s">
        <v>113</v>
      </c>
      <c r="J1881">
        <v>4</v>
      </c>
      <c r="K1881" t="s">
        <v>259</v>
      </c>
      <c r="L1881" t="s">
        <v>22</v>
      </c>
      <c r="M1881">
        <v>8.5</v>
      </c>
      <c r="N1881" t="s">
        <v>275</v>
      </c>
      <c r="O1881" t="s">
        <v>115</v>
      </c>
      <c r="P1881" t="s">
        <v>360</v>
      </c>
      <c r="Q1881" t="s">
        <v>275</v>
      </c>
      <c r="R1881" t="s">
        <v>115</v>
      </c>
      <c r="S1881" t="s">
        <v>360</v>
      </c>
    </row>
    <row r="1882" spans="1:19" x14ac:dyDescent="0.3">
      <c r="A1882" t="s">
        <v>1406</v>
      </c>
      <c r="B1882">
        <v>70</v>
      </c>
      <c r="C1882">
        <v>102</v>
      </c>
      <c r="D1882">
        <v>73476</v>
      </c>
      <c r="E1882" t="s">
        <v>408</v>
      </c>
      <c r="F1882" t="s">
        <v>1407</v>
      </c>
      <c r="G1882" t="s">
        <v>115</v>
      </c>
      <c r="H1882" t="s">
        <v>420</v>
      </c>
      <c r="I1882" t="s">
        <v>423</v>
      </c>
      <c r="J1882">
        <v>292</v>
      </c>
      <c r="K1882" t="s">
        <v>260</v>
      </c>
      <c r="L1882" t="s">
        <v>261</v>
      </c>
      <c r="M1882">
        <v>0</v>
      </c>
      <c r="N1882" t="s">
        <v>275</v>
      </c>
      <c r="O1882" t="s">
        <v>115</v>
      </c>
      <c r="P1882" t="s">
        <v>360</v>
      </c>
      <c r="Q1882" t="s">
        <v>275</v>
      </c>
      <c r="R1882" t="s">
        <v>115</v>
      </c>
      <c r="S1882" t="s">
        <v>360</v>
      </c>
    </row>
    <row r="1883" spans="1:19" x14ac:dyDescent="0.3">
      <c r="A1883" t="s">
        <v>1406</v>
      </c>
      <c r="B1883">
        <v>70</v>
      </c>
      <c r="C1883">
        <v>102</v>
      </c>
      <c r="D1883">
        <v>73476</v>
      </c>
      <c r="E1883" t="s">
        <v>408</v>
      </c>
      <c r="F1883" t="s">
        <v>1407</v>
      </c>
      <c r="G1883" t="s">
        <v>115</v>
      </c>
      <c r="H1883" t="s">
        <v>420</v>
      </c>
      <c r="I1883" t="s">
        <v>423</v>
      </c>
      <c r="J1883">
        <v>292</v>
      </c>
      <c r="K1883" t="s">
        <v>303</v>
      </c>
      <c r="L1883" t="s">
        <v>304</v>
      </c>
      <c r="M1883">
        <v>0</v>
      </c>
      <c r="N1883" t="s">
        <v>275</v>
      </c>
      <c r="O1883" t="s">
        <v>115</v>
      </c>
      <c r="P1883" t="s">
        <v>360</v>
      </c>
      <c r="Q1883" t="s">
        <v>275</v>
      </c>
      <c r="R1883" t="s">
        <v>115</v>
      </c>
      <c r="S1883" t="s">
        <v>360</v>
      </c>
    </row>
    <row r="1884" spans="1:19" x14ac:dyDescent="0.3">
      <c r="A1884" t="s">
        <v>1406</v>
      </c>
      <c r="B1884">
        <v>70</v>
      </c>
      <c r="C1884">
        <v>102</v>
      </c>
      <c r="D1884">
        <v>73476</v>
      </c>
      <c r="E1884" t="s">
        <v>408</v>
      </c>
      <c r="F1884" t="s">
        <v>1407</v>
      </c>
      <c r="G1884" t="s">
        <v>115</v>
      </c>
      <c r="H1884" t="s">
        <v>420</v>
      </c>
      <c r="I1884" t="s">
        <v>423</v>
      </c>
      <c r="J1884">
        <v>292</v>
      </c>
      <c r="K1884" t="s">
        <v>262</v>
      </c>
      <c r="L1884" t="s">
        <v>263</v>
      </c>
      <c r="M1884">
        <v>0</v>
      </c>
      <c r="N1884" t="s">
        <v>275</v>
      </c>
      <c r="O1884" t="s">
        <v>115</v>
      </c>
      <c r="P1884" t="s">
        <v>360</v>
      </c>
      <c r="Q1884" t="s">
        <v>275</v>
      </c>
      <c r="R1884" t="s">
        <v>115</v>
      </c>
      <c r="S1884" t="s">
        <v>360</v>
      </c>
    </row>
    <row r="1885" spans="1:19" x14ac:dyDescent="0.3">
      <c r="A1885" t="s">
        <v>1406</v>
      </c>
      <c r="B1885">
        <v>70</v>
      </c>
      <c r="C1885">
        <v>102</v>
      </c>
      <c r="D1885">
        <v>73476</v>
      </c>
      <c r="E1885" t="s">
        <v>408</v>
      </c>
      <c r="F1885" t="s">
        <v>1407</v>
      </c>
      <c r="G1885" t="s">
        <v>115</v>
      </c>
      <c r="H1885" t="s">
        <v>420</v>
      </c>
      <c r="I1885" t="s">
        <v>423</v>
      </c>
      <c r="J1885">
        <v>292</v>
      </c>
      <c r="K1885" t="s">
        <v>381</v>
      </c>
      <c r="L1885" t="s">
        <v>382</v>
      </c>
      <c r="M1885">
        <v>0.5</v>
      </c>
      <c r="N1885" t="s">
        <v>275</v>
      </c>
      <c r="O1885" t="s">
        <v>115</v>
      </c>
      <c r="P1885" t="s">
        <v>360</v>
      </c>
      <c r="Q1885" t="s">
        <v>275</v>
      </c>
      <c r="R1885" t="s">
        <v>115</v>
      </c>
      <c r="S1885" t="s">
        <v>360</v>
      </c>
    </row>
    <row r="1886" spans="1:19" x14ac:dyDescent="0.3">
      <c r="A1886" t="s">
        <v>1406</v>
      </c>
      <c r="B1886">
        <v>70</v>
      </c>
      <c r="C1886">
        <v>102</v>
      </c>
      <c r="D1886">
        <v>73476</v>
      </c>
      <c r="E1886" t="s">
        <v>408</v>
      </c>
      <c r="F1886" t="s">
        <v>1407</v>
      </c>
      <c r="G1886" t="s">
        <v>115</v>
      </c>
      <c r="H1886" t="s">
        <v>420</v>
      </c>
      <c r="I1886" t="s">
        <v>423</v>
      </c>
      <c r="J1886">
        <v>292</v>
      </c>
      <c r="K1886" t="s">
        <v>361</v>
      </c>
      <c r="L1886" t="s">
        <v>362</v>
      </c>
      <c r="M1886">
        <v>0.75</v>
      </c>
      <c r="N1886" t="s">
        <v>275</v>
      </c>
      <c r="O1886" t="s">
        <v>115</v>
      </c>
      <c r="P1886" t="s">
        <v>360</v>
      </c>
      <c r="Q1886" t="s">
        <v>275</v>
      </c>
      <c r="R1886" t="s">
        <v>115</v>
      </c>
      <c r="S1886" t="s">
        <v>360</v>
      </c>
    </row>
    <row r="1887" spans="1:19" x14ac:dyDescent="0.3">
      <c r="A1887" t="s">
        <v>1406</v>
      </c>
      <c r="B1887">
        <v>70</v>
      </c>
      <c r="C1887">
        <v>102</v>
      </c>
      <c r="D1887">
        <v>73476</v>
      </c>
      <c r="E1887" t="s">
        <v>408</v>
      </c>
      <c r="F1887" t="s">
        <v>1407</v>
      </c>
      <c r="G1887" t="s">
        <v>115</v>
      </c>
      <c r="H1887" t="s">
        <v>420</v>
      </c>
      <c r="I1887" t="s">
        <v>423</v>
      </c>
      <c r="J1887">
        <v>292</v>
      </c>
      <c r="K1887" t="s">
        <v>307</v>
      </c>
      <c r="L1887" t="s">
        <v>308</v>
      </c>
      <c r="M1887">
        <v>0</v>
      </c>
      <c r="N1887" t="s">
        <v>275</v>
      </c>
      <c r="O1887" t="s">
        <v>115</v>
      </c>
      <c r="P1887" t="s">
        <v>360</v>
      </c>
      <c r="Q1887" t="s">
        <v>275</v>
      </c>
      <c r="R1887" t="s">
        <v>115</v>
      </c>
      <c r="S1887" t="s">
        <v>360</v>
      </c>
    </row>
    <row r="1888" spans="1:19" x14ac:dyDescent="0.3">
      <c r="A1888" t="s">
        <v>1406</v>
      </c>
      <c r="B1888">
        <v>70</v>
      </c>
      <c r="C1888">
        <v>102</v>
      </c>
      <c r="D1888">
        <v>73476</v>
      </c>
      <c r="E1888" t="s">
        <v>408</v>
      </c>
      <c r="F1888" t="s">
        <v>1407</v>
      </c>
      <c r="G1888" t="s">
        <v>115</v>
      </c>
      <c r="H1888" t="s">
        <v>420</v>
      </c>
      <c r="I1888" t="s">
        <v>423</v>
      </c>
      <c r="J1888">
        <v>292</v>
      </c>
      <c r="K1888" t="s">
        <v>623</v>
      </c>
      <c r="L1888" t="s">
        <v>624</v>
      </c>
      <c r="M1888">
        <v>0.5</v>
      </c>
      <c r="N1888" t="s">
        <v>275</v>
      </c>
      <c r="O1888" t="s">
        <v>115</v>
      </c>
      <c r="P1888" t="s">
        <v>360</v>
      </c>
      <c r="Q1888" t="s">
        <v>275</v>
      </c>
      <c r="R1888" t="s">
        <v>115</v>
      </c>
      <c r="S1888" t="s">
        <v>360</v>
      </c>
    </row>
    <row r="1889" spans="1:19" x14ac:dyDescent="0.3">
      <c r="A1889" t="s">
        <v>1406</v>
      </c>
      <c r="B1889">
        <v>70</v>
      </c>
      <c r="C1889">
        <v>102</v>
      </c>
      <c r="D1889">
        <v>73476</v>
      </c>
      <c r="E1889" t="s">
        <v>408</v>
      </c>
      <c r="F1889" t="s">
        <v>1407</v>
      </c>
      <c r="G1889" t="s">
        <v>115</v>
      </c>
      <c r="H1889" t="s">
        <v>420</v>
      </c>
      <c r="I1889" t="s">
        <v>315</v>
      </c>
      <c r="J1889">
        <v>31</v>
      </c>
      <c r="K1889" t="s">
        <v>589</v>
      </c>
      <c r="L1889" t="s">
        <v>590</v>
      </c>
      <c r="M1889">
        <v>0.5</v>
      </c>
      <c r="N1889" t="s">
        <v>275</v>
      </c>
      <c r="O1889" t="s">
        <v>115</v>
      </c>
      <c r="P1889" t="s">
        <v>360</v>
      </c>
      <c r="Q1889" t="s">
        <v>275</v>
      </c>
      <c r="R1889" t="s">
        <v>115</v>
      </c>
      <c r="S1889" t="s">
        <v>360</v>
      </c>
    </row>
    <row r="1890" spans="1:19" x14ac:dyDescent="0.3">
      <c r="A1890" t="s">
        <v>1406</v>
      </c>
      <c r="B1890">
        <v>70</v>
      </c>
      <c r="C1890">
        <v>102</v>
      </c>
      <c r="D1890">
        <v>73476</v>
      </c>
      <c r="E1890" t="s">
        <v>408</v>
      </c>
      <c r="F1890" t="s">
        <v>1407</v>
      </c>
      <c r="G1890" t="s">
        <v>115</v>
      </c>
      <c r="H1890" t="s">
        <v>420</v>
      </c>
      <c r="I1890" t="s">
        <v>315</v>
      </c>
      <c r="J1890">
        <v>32</v>
      </c>
      <c r="K1890" t="s">
        <v>554</v>
      </c>
      <c r="L1890" t="s">
        <v>555</v>
      </c>
      <c r="M1890">
        <v>1</v>
      </c>
      <c r="N1890" t="s">
        <v>275</v>
      </c>
      <c r="O1890" t="s">
        <v>115</v>
      </c>
      <c r="P1890" t="s">
        <v>360</v>
      </c>
      <c r="Q1890" t="s">
        <v>275</v>
      </c>
      <c r="R1890" t="s">
        <v>115</v>
      </c>
      <c r="S1890" t="s">
        <v>360</v>
      </c>
    </row>
    <row r="1891" spans="1:19" x14ac:dyDescent="0.3">
      <c r="A1891" t="s">
        <v>1406</v>
      </c>
      <c r="B1891">
        <v>70</v>
      </c>
      <c r="C1891">
        <v>102</v>
      </c>
      <c r="D1891">
        <v>73476</v>
      </c>
      <c r="E1891" t="s">
        <v>408</v>
      </c>
      <c r="F1891" t="s">
        <v>1407</v>
      </c>
      <c r="G1891" t="s">
        <v>115</v>
      </c>
      <c r="H1891" t="s">
        <v>420</v>
      </c>
      <c r="I1891" t="s">
        <v>424</v>
      </c>
      <c r="J1891">
        <v>39</v>
      </c>
      <c r="K1891" t="s">
        <v>270</v>
      </c>
      <c r="L1891" t="s">
        <v>42</v>
      </c>
      <c r="M1891">
        <v>0</v>
      </c>
      <c r="N1891" t="s">
        <v>275</v>
      </c>
      <c r="O1891" t="s">
        <v>115</v>
      </c>
      <c r="P1891" t="s">
        <v>360</v>
      </c>
      <c r="Q1891" t="s">
        <v>275</v>
      </c>
      <c r="R1891" t="s">
        <v>115</v>
      </c>
      <c r="S1891" t="s">
        <v>360</v>
      </c>
    </row>
    <row r="1892" spans="1:19" x14ac:dyDescent="0.3">
      <c r="A1892" t="s">
        <v>1406</v>
      </c>
      <c r="B1892">
        <v>70</v>
      </c>
      <c r="C1892">
        <v>102</v>
      </c>
      <c r="D1892">
        <v>73476</v>
      </c>
      <c r="E1892" t="s">
        <v>408</v>
      </c>
      <c r="F1892" t="s">
        <v>1407</v>
      </c>
      <c r="G1892" t="s">
        <v>115</v>
      </c>
      <c r="H1892" t="s">
        <v>420</v>
      </c>
      <c r="I1892" t="s">
        <v>424</v>
      </c>
      <c r="J1892">
        <v>39</v>
      </c>
      <c r="K1892" t="s">
        <v>299</v>
      </c>
      <c r="L1892" t="s">
        <v>41</v>
      </c>
      <c r="M1892">
        <v>0</v>
      </c>
      <c r="N1892" t="s">
        <v>275</v>
      </c>
      <c r="O1892" t="s">
        <v>115</v>
      </c>
      <c r="P1892" t="s">
        <v>360</v>
      </c>
      <c r="Q1892" t="s">
        <v>275</v>
      </c>
      <c r="R1892" t="s">
        <v>115</v>
      </c>
      <c r="S1892" t="s">
        <v>360</v>
      </c>
    </row>
    <row r="1893" spans="1:19" x14ac:dyDescent="0.3">
      <c r="A1893" t="s">
        <v>1406</v>
      </c>
      <c r="B1893">
        <v>70</v>
      </c>
      <c r="C1893">
        <v>102</v>
      </c>
      <c r="D1893">
        <v>73476</v>
      </c>
      <c r="E1893" t="s">
        <v>408</v>
      </c>
      <c r="F1893" t="s">
        <v>1407</v>
      </c>
      <c r="G1893" t="s">
        <v>115</v>
      </c>
      <c r="H1893" t="s">
        <v>420</v>
      </c>
      <c r="I1893" t="s">
        <v>315</v>
      </c>
      <c r="J1893">
        <v>33</v>
      </c>
      <c r="K1893" t="s">
        <v>556</v>
      </c>
      <c r="L1893" t="s">
        <v>557</v>
      </c>
      <c r="M1893">
        <v>1</v>
      </c>
      <c r="N1893" t="s">
        <v>275</v>
      </c>
      <c r="O1893" t="s">
        <v>115</v>
      </c>
      <c r="P1893" t="s">
        <v>360</v>
      </c>
      <c r="Q1893" t="s">
        <v>275</v>
      </c>
      <c r="R1893" t="s">
        <v>115</v>
      </c>
      <c r="S1893" t="s">
        <v>360</v>
      </c>
    </row>
    <row r="1894" spans="1:19" x14ac:dyDescent="0.3">
      <c r="A1894" t="s">
        <v>1406</v>
      </c>
      <c r="B1894">
        <v>70</v>
      </c>
      <c r="C1894">
        <v>102</v>
      </c>
      <c r="D1894">
        <v>73476</v>
      </c>
      <c r="E1894" t="s">
        <v>408</v>
      </c>
      <c r="F1894" t="s">
        <v>1407</v>
      </c>
      <c r="G1894" t="s">
        <v>115</v>
      </c>
      <c r="H1894" t="s">
        <v>420</v>
      </c>
      <c r="I1894" t="s">
        <v>315</v>
      </c>
      <c r="J1894">
        <v>35</v>
      </c>
      <c r="K1894" t="s">
        <v>724</v>
      </c>
      <c r="L1894" t="s">
        <v>725</v>
      </c>
      <c r="M1894">
        <v>1</v>
      </c>
      <c r="N1894" t="s">
        <v>275</v>
      </c>
      <c r="O1894" t="s">
        <v>115</v>
      </c>
      <c r="P1894" t="s">
        <v>360</v>
      </c>
      <c r="Q1894" t="s">
        <v>275</v>
      </c>
      <c r="R1894" t="s">
        <v>115</v>
      </c>
      <c r="S1894" t="s">
        <v>360</v>
      </c>
    </row>
    <row r="1895" spans="1:19" x14ac:dyDescent="0.3">
      <c r="A1895" t="s">
        <v>1406</v>
      </c>
      <c r="B1895">
        <v>70</v>
      </c>
      <c r="C1895">
        <v>102</v>
      </c>
      <c r="D1895">
        <v>73476</v>
      </c>
      <c r="E1895" t="s">
        <v>408</v>
      </c>
      <c r="F1895" t="s">
        <v>1407</v>
      </c>
      <c r="G1895" t="s">
        <v>115</v>
      </c>
      <c r="H1895" t="s">
        <v>420</v>
      </c>
      <c r="I1895" t="s">
        <v>423</v>
      </c>
      <c r="J1895">
        <v>287</v>
      </c>
      <c r="K1895" t="s">
        <v>223</v>
      </c>
      <c r="L1895" t="s">
        <v>224</v>
      </c>
      <c r="M1895">
        <v>0</v>
      </c>
      <c r="N1895" t="s">
        <v>275</v>
      </c>
      <c r="O1895" t="s">
        <v>115</v>
      </c>
      <c r="P1895" t="s">
        <v>360</v>
      </c>
      <c r="Q1895" t="s">
        <v>275</v>
      </c>
      <c r="R1895" t="s">
        <v>115</v>
      </c>
      <c r="S1895" t="s">
        <v>360</v>
      </c>
    </row>
    <row r="1896" spans="1:19" x14ac:dyDescent="0.3">
      <c r="A1896" t="s">
        <v>1406</v>
      </c>
      <c r="B1896">
        <v>70</v>
      </c>
      <c r="C1896">
        <v>102</v>
      </c>
      <c r="D1896">
        <v>73476</v>
      </c>
      <c r="E1896" t="s">
        <v>408</v>
      </c>
      <c r="F1896" t="s">
        <v>1407</v>
      </c>
      <c r="G1896" t="s">
        <v>115</v>
      </c>
      <c r="H1896" t="s">
        <v>420</v>
      </c>
      <c r="I1896" t="s">
        <v>423</v>
      </c>
      <c r="J1896">
        <v>293</v>
      </c>
      <c r="K1896" t="s">
        <v>252</v>
      </c>
      <c r="L1896" t="s">
        <v>78</v>
      </c>
      <c r="M1896">
        <v>0</v>
      </c>
      <c r="N1896" t="s">
        <v>275</v>
      </c>
      <c r="O1896" t="s">
        <v>115</v>
      </c>
      <c r="P1896" t="s">
        <v>360</v>
      </c>
      <c r="Q1896" t="s">
        <v>275</v>
      </c>
      <c r="R1896" t="s">
        <v>115</v>
      </c>
      <c r="S1896" t="s">
        <v>360</v>
      </c>
    </row>
    <row r="1897" spans="1:19" x14ac:dyDescent="0.3">
      <c r="A1897" t="s">
        <v>1406</v>
      </c>
      <c r="B1897">
        <v>70</v>
      </c>
      <c r="C1897">
        <v>102</v>
      </c>
      <c r="D1897">
        <v>73476</v>
      </c>
      <c r="E1897" t="s">
        <v>408</v>
      </c>
      <c r="F1897" t="s">
        <v>1407</v>
      </c>
      <c r="G1897" t="s">
        <v>115</v>
      </c>
      <c r="H1897" t="s">
        <v>432</v>
      </c>
      <c r="I1897" t="s">
        <v>423</v>
      </c>
      <c r="J1897">
        <v>86</v>
      </c>
      <c r="K1897" t="s">
        <v>257</v>
      </c>
      <c r="L1897" t="s">
        <v>203</v>
      </c>
      <c r="M1897">
        <v>0.5</v>
      </c>
      <c r="N1897" t="s">
        <v>275</v>
      </c>
      <c r="O1897" t="s">
        <v>115</v>
      </c>
      <c r="P1897" t="s">
        <v>360</v>
      </c>
      <c r="Q1897" t="s">
        <v>275</v>
      </c>
      <c r="R1897" t="s">
        <v>115</v>
      </c>
      <c r="S1897" t="s">
        <v>360</v>
      </c>
    </row>
    <row r="1898" spans="1:19" x14ac:dyDescent="0.3">
      <c r="A1898" t="s">
        <v>1406</v>
      </c>
      <c r="B1898">
        <v>70</v>
      </c>
      <c r="C1898">
        <v>102</v>
      </c>
      <c r="D1898">
        <v>73476</v>
      </c>
      <c r="E1898" t="s">
        <v>408</v>
      </c>
      <c r="F1898" t="s">
        <v>1407</v>
      </c>
      <c r="G1898" t="s">
        <v>115</v>
      </c>
      <c r="H1898" t="s">
        <v>420</v>
      </c>
      <c r="I1898" t="s">
        <v>423</v>
      </c>
      <c r="J1898">
        <v>98</v>
      </c>
      <c r="K1898" t="s">
        <v>274</v>
      </c>
      <c r="L1898" t="s">
        <v>160</v>
      </c>
      <c r="M1898">
        <v>0</v>
      </c>
      <c r="N1898" t="s">
        <v>275</v>
      </c>
      <c r="O1898" t="s">
        <v>115</v>
      </c>
      <c r="P1898" t="s">
        <v>360</v>
      </c>
      <c r="Q1898" t="s">
        <v>275</v>
      </c>
      <c r="R1898" t="s">
        <v>115</v>
      </c>
      <c r="S1898" t="s">
        <v>360</v>
      </c>
    </row>
    <row r="1899" spans="1:19" x14ac:dyDescent="0.3">
      <c r="A1899" t="s">
        <v>1406</v>
      </c>
      <c r="B1899">
        <v>70</v>
      </c>
      <c r="C1899">
        <v>102</v>
      </c>
      <c r="D1899">
        <v>73476</v>
      </c>
      <c r="E1899" t="s">
        <v>408</v>
      </c>
      <c r="F1899" t="s">
        <v>1407</v>
      </c>
      <c r="G1899" t="s">
        <v>115</v>
      </c>
      <c r="H1899" t="s">
        <v>420</v>
      </c>
      <c r="I1899" t="s">
        <v>423</v>
      </c>
      <c r="J1899">
        <v>83</v>
      </c>
      <c r="K1899" t="s">
        <v>233</v>
      </c>
      <c r="L1899" t="s">
        <v>91</v>
      </c>
      <c r="M1899">
        <v>0</v>
      </c>
      <c r="N1899" t="s">
        <v>275</v>
      </c>
      <c r="O1899" t="s">
        <v>115</v>
      </c>
      <c r="P1899" t="s">
        <v>360</v>
      </c>
      <c r="Q1899" t="s">
        <v>275</v>
      </c>
      <c r="R1899" t="s">
        <v>115</v>
      </c>
      <c r="S1899" t="s">
        <v>360</v>
      </c>
    </row>
    <row r="1900" spans="1:19" x14ac:dyDescent="0.3">
      <c r="A1900" t="s">
        <v>1406</v>
      </c>
      <c r="B1900">
        <v>70</v>
      </c>
      <c r="C1900">
        <v>102</v>
      </c>
      <c r="D1900">
        <v>73476</v>
      </c>
      <c r="E1900" t="s">
        <v>408</v>
      </c>
      <c r="F1900" t="s">
        <v>1407</v>
      </c>
      <c r="G1900" t="s">
        <v>115</v>
      </c>
      <c r="H1900" t="s">
        <v>420</v>
      </c>
      <c r="I1900" t="s">
        <v>423</v>
      </c>
      <c r="J1900">
        <v>98</v>
      </c>
      <c r="K1900" t="s">
        <v>216</v>
      </c>
      <c r="L1900" t="s">
        <v>96</v>
      </c>
      <c r="M1900">
        <v>0</v>
      </c>
      <c r="N1900" t="s">
        <v>275</v>
      </c>
      <c r="O1900" t="s">
        <v>115</v>
      </c>
      <c r="P1900" t="s">
        <v>360</v>
      </c>
      <c r="Q1900" t="s">
        <v>275</v>
      </c>
      <c r="R1900" t="s">
        <v>115</v>
      </c>
      <c r="S1900" t="s">
        <v>360</v>
      </c>
    </row>
    <row r="1901" spans="1:19" x14ac:dyDescent="0.3">
      <c r="A1901" t="s">
        <v>1408</v>
      </c>
      <c r="B1901">
        <v>70</v>
      </c>
      <c r="C1901">
        <v>102</v>
      </c>
      <c r="D1901">
        <v>73490</v>
      </c>
      <c r="E1901" t="s">
        <v>408</v>
      </c>
      <c r="F1901" t="s">
        <v>1409</v>
      </c>
      <c r="G1901" t="s">
        <v>114</v>
      </c>
      <c r="H1901" t="s">
        <v>409</v>
      </c>
      <c r="I1901" t="s">
        <v>315</v>
      </c>
      <c r="J1901">
        <v>32</v>
      </c>
      <c r="K1901" t="s">
        <v>254</v>
      </c>
      <c r="L1901" t="s">
        <v>45</v>
      </c>
      <c r="M1901">
        <v>2</v>
      </c>
      <c r="N1901" t="s">
        <v>275</v>
      </c>
      <c r="O1901" t="s">
        <v>114</v>
      </c>
      <c r="P1901" t="s">
        <v>380</v>
      </c>
      <c r="Q1901" t="s">
        <v>275</v>
      </c>
      <c r="R1901" t="s">
        <v>113</v>
      </c>
      <c r="S1901" t="s">
        <v>380</v>
      </c>
    </row>
    <row r="1902" spans="1:19" x14ac:dyDescent="0.3">
      <c r="A1902" t="s">
        <v>1408</v>
      </c>
      <c r="B1902">
        <v>70</v>
      </c>
      <c r="C1902">
        <v>102</v>
      </c>
      <c r="D1902">
        <v>73490</v>
      </c>
      <c r="E1902" t="s">
        <v>408</v>
      </c>
      <c r="F1902" t="s">
        <v>1409</v>
      </c>
      <c r="G1902" t="s">
        <v>114</v>
      </c>
      <c r="H1902" t="s">
        <v>409</v>
      </c>
      <c r="I1902" t="s">
        <v>315</v>
      </c>
      <c r="J1902">
        <v>33</v>
      </c>
      <c r="K1902" t="s">
        <v>255</v>
      </c>
      <c r="L1902" t="s">
        <v>51</v>
      </c>
      <c r="M1902">
        <v>3</v>
      </c>
      <c r="N1902" t="s">
        <v>275</v>
      </c>
      <c r="O1902" t="s">
        <v>114</v>
      </c>
      <c r="P1902" t="s">
        <v>380</v>
      </c>
      <c r="Q1902" t="s">
        <v>275</v>
      </c>
      <c r="R1902" t="s">
        <v>113</v>
      </c>
      <c r="S1902" t="s">
        <v>380</v>
      </c>
    </row>
    <row r="1903" spans="1:19" x14ac:dyDescent="0.3">
      <c r="A1903" t="s">
        <v>1408</v>
      </c>
      <c r="B1903">
        <v>70</v>
      </c>
      <c r="C1903">
        <v>102</v>
      </c>
      <c r="D1903">
        <v>73490</v>
      </c>
      <c r="E1903" t="s">
        <v>408</v>
      </c>
      <c r="F1903" t="s">
        <v>1409</v>
      </c>
      <c r="G1903" t="s">
        <v>114</v>
      </c>
      <c r="H1903" t="s">
        <v>409</v>
      </c>
      <c r="I1903" t="s">
        <v>423</v>
      </c>
      <c r="J1903">
        <v>287</v>
      </c>
      <c r="K1903" t="s">
        <v>372</v>
      </c>
      <c r="L1903" t="s">
        <v>373</v>
      </c>
      <c r="M1903">
        <v>1</v>
      </c>
      <c r="N1903" t="s">
        <v>275</v>
      </c>
      <c r="O1903" t="s">
        <v>114</v>
      </c>
      <c r="P1903" t="s">
        <v>380</v>
      </c>
      <c r="Q1903" t="s">
        <v>275</v>
      </c>
      <c r="R1903" t="s">
        <v>113</v>
      </c>
      <c r="S1903" t="s">
        <v>380</v>
      </c>
    </row>
    <row r="1904" spans="1:19" x14ac:dyDescent="0.3">
      <c r="A1904" t="s">
        <v>1020</v>
      </c>
      <c r="B1904">
        <v>70</v>
      </c>
      <c r="C1904">
        <v>102</v>
      </c>
      <c r="D1904">
        <v>73495</v>
      </c>
      <c r="E1904" t="s">
        <v>408</v>
      </c>
      <c r="F1904" t="s">
        <v>1021</v>
      </c>
      <c r="G1904" t="s">
        <v>116</v>
      </c>
      <c r="H1904" t="s">
        <v>409</v>
      </c>
      <c r="I1904" t="s">
        <v>422</v>
      </c>
      <c r="J1904">
        <v>50</v>
      </c>
      <c r="K1904" t="s">
        <v>212</v>
      </c>
      <c r="L1904" t="s">
        <v>11</v>
      </c>
      <c r="M1904">
        <v>1</v>
      </c>
      <c r="N1904" t="s">
        <v>275</v>
      </c>
      <c r="O1904" t="s">
        <v>116</v>
      </c>
      <c r="P1904" t="s">
        <v>380</v>
      </c>
      <c r="Q1904" t="s">
        <v>275</v>
      </c>
      <c r="R1904" t="s">
        <v>116</v>
      </c>
      <c r="S1904" t="s">
        <v>380</v>
      </c>
    </row>
    <row r="1905" spans="1:19" x14ac:dyDescent="0.3">
      <c r="A1905" t="s">
        <v>1020</v>
      </c>
      <c r="B1905">
        <v>70</v>
      </c>
      <c r="C1905">
        <v>102</v>
      </c>
      <c r="D1905">
        <v>73495</v>
      </c>
      <c r="E1905" t="s">
        <v>408</v>
      </c>
      <c r="F1905" t="s">
        <v>1021</v>
      </c>
      <c r="G1905" t="s">
        <v>116</v>
      </c>
      <c r="H1905" t="s">
        <v>409</v>
      </c>
      <c r="I1905" t="s">
        <v>422</v>
      </c>
      <c r="J1905">
        <v>46</v>
      </c>
      <c r="K1905" t="s">
        <v>241</v>
      </c>
      <c r="L1905" t="s">
        <v>32</v>
      </c>
      <c r="M1905">
        <v>17</v>
      </c>
      <c r="N1905" t="s">
        <v>275</v>
      </c>
      <c r="O1905" t="s">
        <v>116</v>
      </c>
      <c r="P1905" t="s">
        <v>380</v>
      </c>
      <c r="Q1905" t="s">
        <v>275</v>
      </c>
      <c r="R1905" t="s">
        <v>116</v>
      </c>
      <c r="S1905" t="s">
        <v>380</v>
      </c>
    </row>
    <row r="1906" spans="1:19" x14ac:dyDescent="0.3">
      <c r="A1906" t="s">
        <v>1020</v>
      </c>
      <c r="B1906">
        <v>70</v>
      </c>
      <c r="C1906">
        <v>102</v>
      </c>
      <c r="D1906">
        <v>73495</v>
      </c>
      <c r="E1906" t="s">
        <v>408</v>
      </c>
      <c r="F1906" t="s">
        <v>1021</v>
      </c>
      <c r="G1906" t="s">
        <v>116</v>
      </c>
      <c r="H1906" t="s">
        <v>409</v>
      </c>
      <c r="I1906" t="s">
        <v>422</v>
      </c>
      <c r="J1906">
        <v>98</v>
      </c>
      <c r="K1906" t="s">
        <v>215</v>
      </c>
      <c r="L1906" t="s">
        <v>95</v>
      </c>
      <c r="M1906">
        <v>0</v>
      </c>
      <c r="N1906" t="s">
        <v>275</v>
      </c>
      <c r="O1906" t="s">
        <v>116</v>
      </c>
      <c r="P1906" t="s">
        <v>380</v>
      </c>
      <c r="Q1906" t="s">
        <v>275</v>
      </c>
      <c r="R1906" t="s">
        <v>116</v>
      </c>
      <c r="S1906" t="s">
        <v>380</v>
      </c>
    </row>
    <row r="1907" spans="1:19" x14ac:dyDescent="0.3">
      <c r="A1907" t="s">
        <v>1020</v>
      </c>
      <c r="B1907">
        <v>70</v>
      </c>
      <c r="C1907">
        <v>102</v>
      </c>
      <c r="D1907">
        <v>73495</v>
      </c>
      <c r="E1907" t="s">
        <v>408</v>
      </c>
      <c r="F1907" t="s">
        <v>1021</v>
      </c>
      <c r="G1907" t="s">
        <v>116</v>
      </c>
      <c r="H1907" t="s">
        <v>409</v>
      </c>
      <c r="I1907" t="s">
        <v>423</v>
      </c>
      <c r="J1907">
        <v>98</v>
      </c>
      <c r="K1907" t="s">
        <v>216</v>
      </c>
      <c r="L1907" t="s">
        <v>96</v>
      </c>
      <c r="M1907">
        <v>0</v>
      </c>
      <c r="N1907" t="s">
        <v>275</v>
      </c>
      <c r="O1907" t="s">
        <v>116</v>
      </c>
      <c r="P1907" t="s">
        <v>380</v>
      </c>
      <c r="Q1907" t="s">
        <v>275</v>
      </c>
      <c r="R1907" t="s">
        <v>116</v>
      </c>
      <c r="S1907" t="s">
        <v>380</v>
      </c>
    </row>
    <row r="1908" spans="1:19" x14ac:dyDescent="0.3">
      <c r="A1908" t="s">
        <v>1410</v>
      </c>
      <c r="B1908">
        <v>70</v>
      </c>
      <c r="C1908">
        <v>102</v>
      </c>
      <c r="D1908">
        <v>73499</v>
      </c>
      <c r="E1908" t="s">
        <v>408</v>
      </c>
      <c r="F1908" t="s">
        <v>707</v>
      </c>
      <c r="G1908" t="s">
        <v>112</v>
      </c>
      <c r="H1908" t="s">
        <v>432</v>
      </c>
      <c r="I1908" t="s">
        <v>424</v>
      </c>
      <c r="J1908">
        <v>39</v>
      </c>
      <c r="K1908" t="s">
        <v>243</v>
      </c>
      <c r="L1908" t="s">
        <v>147</v>
      </c>
      <c r="M1908">
        <v>0</v>
      </c>
      <c r="N1908" t="s">
        <v>275</v>
      </c>
      <c r="O1908" t="s">
        <v>112</v>
      </c>
      <c r="P1908" t="s">
        <v>315</v>
      </c>
      <c r="Q1908" t="s">
        <v>275</v>
      </c>
      <c r="R1908" t="s">
        <v>114</v>
      </c>
      <c r="S1908" t="s">
        <v>315</v>
      </c>
    </row>
    <row r="1909" spans="1:19" x14ac:dyDescent="0.3">
      <c r="A1909" t="s">
        <v>1410</v>
      </c>
      <c r="B1909">
        <v>70</v>
      </c>
      <c r="C1909">
        <v>102</v>
      </c>
      <c r="D1909">
        <v>73499</v>
      </c>
      <c r="E1909" t="s">
        <v>408</v>
      </c>
      <c r="F1909" t="s">
        <v>707</v>
      </c>
      <c r="G1909" t="s">
        <v>112</v>
      </c>
      <c r="H1909" t="s">
        <v>432</v>
      </c>
      <c r="I1909" t="s">
        <v>315</v>
      </c>
      <c r="J1909">
        <v>33</v>
      </c>
      <c r="K1909" t="s">
        <v>320</v>
      </c>
      <c r="L1909" t="s">
        <v>50</v>
      </c>
      <c r="M1909">
        <v>0.5</v>
      </c>
      <c r="N1909" t="s">
        <v>275</v>
      </c>
      <c r="O1909" t="s">
        <v>112</v>
      </c>
      <c r="P1909" t="s">
        <v>315</v>
      </c>
      <c r="Q1909" t="s">
        <v>275</v>
      </c>
      <c r="R1909" t="s">
        <v>114</v>
      </c>
      <c r="S1909" t="s">
        <v>315</v>
      </c>
    </row>
    <row r="1910" spans="1:19" x14ac:dyDescent="0.3">
      <c r="A1910" t="s">
        <v>1410</v>
      </c>
      <c r="B1910">
        <v>70</v>
      </c>
      <c r="C1910">
        <v>102</v>
      </c>
      <c r="D1910">
        <v>73499</v>
      </c>
      <c r="E1910" t="s">
        <v>408</v>
      </c>
      <c r="F1910" t="s">
        <v>707</v>
      </c>
      <c r="G1910" t="s">
        <v>112</v>
      </c>
      <c r="H1910" t="s">
        <v>432</v>
      </c>
      <c r="I1910" t="s">
        <v>315</v>
      </c>
      <c r="J1910">
        <v>35</v>
      </c>
      <c r="K1910" t="s">
        <v>321</v>
      </c>
      <c r="L1910" t="s">
        <v>58</v>
      </c>
      <c r="M1910">
        <v>0.5</v>
      </c>
      <c r="N1910" t="s">
        <v>275</v>
      </c>
      <c r="O1910" t="s">
        <v>112</v>
      </c>
      <c r="P1910" t="s">
        <v>315</v>
      </c>
      <c r="Q1910" t="s">
        <v>275</v>
      </c>
      <c r="R1910" t="s">
        <v>114</v>
      </c>
      <c r="S1910" t="s">
        <v>315</v>
      </c>
    </row>
    <row r="1911" spans="1:19" x14ac:dyDescent="0.3">
      <c r="A1911" t="s">
        <v>1036</v>
      </c>
      <c r="B1911">
        <v>70</v>
      </c>
      <c r="C1911">
        <v>102</v>
      </c>
      <c r="D1911">
        <v>73508</v>
      </c>
      <c r="E1911" t="s">
        <v>408</v>
      </c>
      <c r="F1911" t="s">
        <v>1037</v>
      </c>
      <c r="G1911" t="s">
        <v>116</v>
      </c>
      <c r="H1911" t="s">
        <v>409</v>
      </c>
      <c r="I1911" t="s">
        <v>422</v>
      </c>
      <c r="J1911">
        <v>50</v>
      </c>
      <c r="K1911" t="s">
        <v>212</v>
      </c>
      <c r="L1911" t="s">
        <v>11</v>
      </c>
      <c r="M1911">
        <v>2</v>
      </c>
      <c r="N1911" t="s">
        <v>275</v>
      </c>
      <c r="O1911" t="s">
        <v>116</v>
      </c>
      <c r="P1911" t="s">
        <v>380</v>
      </c>
      <c r="Q1911" t="s">
        <v>275</v>
      </c>
      <c r="R1911" t="s">
        <v>114</v>
      </c>
      <c r="S1911" t="s">
        <v>380</v>
      </c>
    </row>
    <row r="1912" spans="1:19" x14ac:dyDescent="0.3">
      <c r="A1912" t="s">
        <v>1036</v>
      </c>
      <c r="B1912">
        <v>70</v>
      </c>
      <c r="C1912">
        <v>102</v>
      </c>
      <c r="D1912">
        <v>73508</v>
      </c>
      <c r="E1912" t="s">
        <v>408</v>
      </c>
      <c r="F1912" t="s">
        <v>1037</v>
      </c>
      <c r="G1912" t="s">
        <v>116</v>
      </c>
      <c r="H1912" t="s">
        <v>409</v>
      </c>
      <c r="I1912" t="s">
        <v>423</v>
      </c>
      <c r="J1912">
        <v>50</v>
      </c>
      <c r="K1912" t="s">
        <v>237</v>
      </c>
      <c r="L1912" t="s">
        <v>13</v>
      </c>
      <c r="M1912">
        <v>1</v>
      </c>
      <c r="N1912" t="s">
        <v>275</v>
      </c>
      <c r="O1912" t="s">
        <v>116</v>
      </c>
      <c r="P1912" t="s">
        <v>380</v>
      </c>
      <c r="Q1912" t="s">
        <v>275</v>
      </c>
      <c r="R1912" t="s">
        <v>114</v>
      </c>
      <c r="S1912" t="s">
        <v>380</v>
      </c>
    </row>
    <row r="1913" spans="1:19" x14ac:dyDescent="0.3">
      <c r="A1913" t="s">
        <v>1036</v>
      </c>
      <c r="B1913">
        <v>70</v>
      </c>
      <c r="C1913">
        <v>102</v>
      </c>
      <c r="D1913">
        <v>73508</v>
      </c>
      <c r="E1913" t="s">
        <v>408</v>
      </c>
      <c r="F1913" t="s">
        <v>1037</v>
      </c>
      <c r="G1913" t="s">
        <v>116</v>
      </c>
      <c r="H1913" t="s">
        <v>409</v>
      </c>
      <c r="I1913" t="s">
        <v>422</v>
      </c>
      <c r="J1913">
        <v>46</v>
      </c>
      <c r="K1913" t="s">
        <v>241</v>
      </c>
      <c r="L1913" t="s">
        <v>32</v>
      </c>
      <c r="M1913">
        <v>35</v>
      </c>
      <c r="N1913" t="s">
        <v>275</v>
      </c>
      <c r="O1913" t="s">
        <v>116</v>
      </c>
      <c r="P1913" t="s">
        <v>380</v>
      </c>
      <c r="Q1913" t="s">
        <v>275</v>
      </c>
      <c r="R1913" t="s">
        <v>114</v>
      </c>
      <c r="S1913" t="s">
        <v>380</v>
      </c>
    </row>
    <row r="1914" spans="1:19" x14ac:dyDescent="0.3">
      <c r="A1914" t="s">
        <v>1036</v>
      </c>
      <c r="B1914">
        <v>70</v>
      </c>
      <c r="C1914">
        <v>102</v>
      </c>
      <c r="D1914">
        <v>73508</v>
      </c>
      <c r="E1914" t="s">
        <v>408</v>
      </c>
      <c r="F1914" t="s">
        <v>1037</v>
      </c>
      <c r="G1914" t="s">
        <v>116</v>
      </c>
      <c r="H1914" t="s">
        <v>409</v>
      </c>
      <c r="I1914" t="s">
        <v>315</v>
      </c>
      <c r="J1914">
        <v>32</v>
      </c>
      <c r="K1914" t="s">
        <v>905</v>
      </c>
      <c r="L1914" t="s">
        <v>906</v>
      </c>
      <c r="M1914">
        <v>2</v>
      </c>
      <c r="N1914" t="s">
        <v>275</v>
      </c>
      <c r="O1914" t="s">
        <v>116</v>
      </c>
      <c r="P1914" t="s">
        <v>380</v>
      </c>
      <c r="Q1914" t="s">
        <v>275</v>
      </c>
      <c r="R1914" t="s">
        <v>114</v>
      </c>
      <c r="S1914" t="s">
        <v>380</v>
      </c>
    </row>
    <row r="1915" spans="1:19" x14ac:dyDescent="0.3">
      <c r="A1915" t="s">
        <v>1036</v>
      </c>
      <c r="B1915">
        <v>70</v>
      </c>
      <c r="C1915">
        <v>102</v>
      </c>
      <c r="D1915">
        <v>73508</v>
      </c>
      <c r="E1915" t="s">
        <v>408</v>
      </c>
      <c r="F1915" t="s">
        <v>1037</v>
      </c>
      <c r="G1915" t="s">
        <v>116</v>
      </c>
      <c r="H1915" t="s">
        <v>427</v>
      </c>
      <c r="I1915" t="s">
        <v>423</v>
      </c>
      <c r="J1915">
        <v>86</v>
      </c>
      <c r="K1915" t="s">
        <v>228</v>
      </c>
      <c r="L1915" t="s">
        <v>202</v>
      </c>
      <c r="M1915">
        <v>0.25</v>
      </c>
      <c r="N1915" t="s">
        <v>275</v>
      </c>
      <c r="O1915" t="s">
        <v>116</v>
      </c>
      <c r="P1915" t="s">
        <v>380</v>
      </c>
      <c r="Q1915" t="s">
        <v>275</v>
      </c>
      <c r="R1915" t="s">
        <v>114</v>
      </c>
      <c r="S1915" t="s">
        <v>380</v>
      </c>
    </row>
    <row r="1916" spans="1:19" x14ac:dyDescent="0.3">
      <c r="A1916" t="s">
        <v>1036</v>
      </c>
      <c r="B1916">
        <v>70</v>
      </c>
      <c r="C1916">
        <v>102</v>
      </c>
      <c r="D1916">
        <v>73508</v>
      </c>
      <c r="E1916" t="s">
        <v>408</v>
      </c>
      <c r="F1916" t="s">
        <v>1037</v>
      </c>
      <c r="G1916" t="s">
        <v>116</v>
      </c>
      <c r="H1916" t="s">
        <v>409</v>
      </c>
      <c r="I1916" t="s">
        <v>422</v>
      </c>
      <c r="J1916">
        <v>98</v>
      </c>
      <c r="K1916" t="s">
        <v>215</v>
      </c>
      <c r="L1916" t="s">
        <v>95</v>
      </c>
      <c r="M1916">
        <v>0</v>
      </c>
      <c r="N1916" t="s">
        <v>275</v>
      </c>
      <c r="O1916" t="s">
        <v>116</v>
      </c>
      <c r="P1916" t="s">
        <v>380</v>
      </c>
      <c r="Q1916" t="s">
        <v>275</v>
      </c>
      <c r="R1916" t="s">
        <v>114</v>
      </c>
      <c r="S1916" t="s">
        <v>380</v>
      </c>
    </row>
    <row r="1917" spans="1:19" x14ac:dyDescent="0.3">
      <c r="A1917" t="s">
        <v>1036</v>
      </c>
      <c r="B1917">
        <v>70</v>
      </c>
      <c r="C1917">
        <v>102</v>
      </c>
      <c r="D1917">
        <v>73508</v>
      </c>
      <c r="E1917" t="s">
        <v>408</v>
      </c>
      <c r="F1917" t="s">
        <v>1037</v>
      </c>
      <c r="G1917" t="s">
        <v>116</v>
      </c>
      <c r="H1917" t="s">
        <v>409</v>
      </c>
      <c r="I1917" t="s">
        <v>423</v>
      </c>
      <c r="J1917">
        <v>98</v>
      </c>
      <c r="K1917" t="s">
        <v>216</v>
      </c>
      <c r="L1917" t="s">
        <v>96</v>
      </c>
      <c r="M1917">
        <v>0</v>
      </c>
      <c r="N1917" t="s">
        <v>275</v>
      </c>
      <c r="O1917" t="s">
        <v>116</v>
      </c>
      <c r="P1917" t="s">
        <v>380</v>
      </c>
      <c r="Q1917" t="s">
        <v>275</v>
      </c>
      <c r="R1917" t="s">
        <v>114</v>
      </c>
      <c r="S1917" t="s">
        <v>380</v>
      </c>
    </row>
    <row r="1918" spans="1:19" x14ac:dyDescent="0.3">
      <c r="A1918" t="s">
        <v>1036</v>
      </c>
      <c r="B1918">
        <v>70</v>
      </c>
      <c r="C1918">
        <v>102</v>
      </c>
      <c r="D1918">
        <v>73508</v>
      </c>
      <c r="E1918" t="s">
        <v>408</v>
      </c>
      <c r="F1918" t="s">
        <v>1037</v>
      </c>
      <c r="G1918" t="s">
        <v>116</v>
      </c>
      <c r="H1918" t="s">
        <v>409</v>
      </c>
      <c r="I1918" t="s">
        <v>423</v>
      </c>
      <c r="J1918">
        <v>83</v>
      </c>
      <c r="K1918" t="s">
        <v>327</v>
      </c>
      <c r="L1918" t="s">
        <v>206</v>
      </c>
      <c r="M1918">
        <v>0</v>
      </c>
      <c r="N1918" t="s">
        <v>275</v>
      </c>
      <c r="O1918" t="s">
        <v>116</v>
      </c>
      <c r="P1918" t="s">
        <v>380</v>
      </c>
      <c r="Q1918" t="s">
        <v>275</v>
      </c>
      <c r="R1918" t="s">
        <v>114</v>
      </c>
      <c r="S1918" t="s">
        <v>380</v>
      </c>
    </row>
    <row r="1919" spans="1:19" x14ac:dyDescent="0.3">
      <c r="A1919" t="s">
        <v>1411</v>
      </c>
      <c r="B1919">
        <v>70</v>
      </c>
      <c r="C1919">
        <v>102</v>
      </c>
      <c r="D1919">
        <v>73516</v>
      </c>
      <c r="E1919" t="s">
        <v>408</v>
      </c>
      <c r="F1919" t="s">
        <v>1412</v>
      </c>
      <c r="G1919" t="s">
        <v>116</v>
      </c>
      <c r="H1919" t="s">
        <v>409</v>
      </c>
      <c r="I1919" t="s">
        <v>315</v>
      </c>
      <c r="J1919">
        <v>32</v>
      </c>
      <c r="K1919" t="s">
        <v>219</v>
      </c>
      <c r="L1919" t="s">
        <v>43</v>
      </c>
      <c r="M1919">
        <v>2</v>
      </c>
      <c r="N1919" t="s">
        <v>275</v>
      </c>
      <c r="O1919" t="s">
        <v>116</v>
      </c>
      <c r="P1919" t="s">
        <v>380</v>
      </c>
      <c r="Q1919" t="s">
        <v>275</v>
      </c>
      <c r="R1919" t="s">
        <v>114</v>
      </c>
      <c r="S1919" t="s">
        <v>380</v>
      </c>
    </row>
    <row r="1920" spans="1:19" x14ac:dyDescent="0.3">
      <c r="A1920" t="s">
        <v>1411</v>
      </c>
      <c r="B1920">
        <v>70</v>
      </c>
      <c r="C1920">
        <v>102</v>
      </c>
      <c r="D1920">
        <v>73516</v>
      </c>
      <c r="E1920" t="s">
        <v>408</v>
      </c>
      <c r="F1920" t="s">
        <v>1412</v>
      </c>
      <c r="G1920" t="s">
        <v>116</v>
      </c>
      <c r="H1920" t="s">
        <v>409</v>
      </c>
      <c r="I1920" t="s">
        <v>315</v>
      </c>
      <c r="J1920">
        <v>33</v>
      </c>
      <c r="K1920" t="s">
        <v>211</v>
      </c>
      <c r="L1920" t="s">
        <v>49</v>
      </c>
      <c r="M1920">
        <v>1</v>
      </c>
      <c r="N1920" t="s">
        <v>275</v>
      </c>
      <c r="O1920" t="s">
        <v>116</v>
      </c>
      <c r="P1920" t="s">
        <v>380</v>
      </c>
      <c r="Q1920" t="s">
        <v>275</v>
      </c>
      <c r="R1920" t="s">
        <v>114</v>
      </c>
      <c r="S1920" t="s">
        <v>380</v>
      </c>
    </row>
    <row r="1921" spans="1:19" x14ac:dyDescent="0.3">
      <c r="A1921" t="s">
        <v>1411</v>
      </c>
      <c r="B1921">
        <v>70</v>
      </c>
      <c r="C1921">
        <v>102</v>
      </c>
      <c r="D1921">
        <v>73516</v>
      </c>
      <c r="E1921" t="s">
        <v>408</v>
      </c>
      <c r="F1921" t="s">
        <v>1412</v>
      </c>
      <c r="G1921" t="s">
        <v>116</v>
      </c>
      <c r="H1921" t="s">
        <v>409</v>
      </c>
      <c r="I1921" t="s">
        <v>315</v>
      </c>
      <c r="J1921">
        <v>35</v>
      </c>
      <c r="K1921" t="s">
        <v>244</v>
      </c>
      <c r="L1921" t="s">
        <v>57</v>
      </c>
      <c r="M1921">
        <v>3</v>
      </c>
      <c r="N1921" t="s">
        <v>275</v>
      </c>
      <c r="O1921" t="s">
        <v>116</v>
      </c>
      <c r="P1921" t="s">
        <v>380</v>
      </c>
      <c r="Q1921" t="s">
        <v>275</v>
      </c>
      <c r="R1921" t="s">
        <v>114</v>
      </c>
      <c r="S1921" t="s">
        <v>380</v>
      </c>
    </row>
    <row r="1922" spans="1:19" x14ac:dyDescent="0.3">
      <c r="A1922" t="s">
        <v>1411</v>
      </c>
      <c r="B1922">
        <v>70</v>
      </c>
      <c r="C1922">
        <v>102</v>
      </c>
      <c r="D1922">
        <v>73516</v>
      </c>
      <c r="E1922" t="s">
        <v>408</v>
      </c>
      <c r="F1922" t="s">
        <v>1412</v>
      </c>
      <c r="G1922" t="s">
        <v>116</v>
      </c>
      <c r="H1922" t="s">
        <v>409</v>
      </c>
      <c r="I1922" t="s">
        <v>422</v>
      </c>
      <c r="J1922">
        <v>289</v>
      </c>
      <c r="K1922" t="s">
        <v>280</v>
      </c>
      <c r="L1922" t="s">
        <v>65</v>
      </c>
      <c r="M1922">
        <v>1</v>
      </c>
      <c r="N1922" t="s">
        <v>275</v>
      </c>
      <c r="O1922" t="s">
        <v>116</v>
      </c>
      <c r="P1922" t="s">
        <v>380</v>
      </c>
      <c r="Q1922" t="s">
        <v>275</v>
      </c>
      <c r="R1922" t="s">
        <v>114</v>
      </c>
      <c r="S1922" t="s">
        <v>380</v>
      </c>
    </row>
    <row r="1923" spans="1:19" x14ac:dyDescent="0.3">
      <c r="A1923" t="s">
        <v>1411</v>
      </c>
      <c r="B1923">
        <v>70</v>
      </c>
      <c r="C1923">
        <v>102</v>
      </c>
      <c r="D1923">
        <v>73516</v>
      </c>
      <c r="E1923" t="s">
        <v>408</v>
      </c>
      <c r="F1923" t="s">
        <v>1412</v>
      </c>
      <c r="G1923" t="s">
        <v>116</v>
      </c>
      <c r="H1923" t="s">
        <v>430</v>
      </c>
      <c r="I1923" t="s">
        <v>423</v>
      </c>
      <c r="J1923">
        <v>86</v>
      </c>
      <c r="K1923" t="s">
        <v>228</v>
      </c>
      <c r="L1923" t="s">
        <v>202</v>
      </c>
      <c r="M1923">
        <v>0.25</v>
      </c>
      <c r="N1923" t="s">
        <v>275</v>
      </c>
      <c r="O1923" t="s">
        <v>116</v>
      </c>
      <c r="P1923" t="s">
        <v>380</v>
      </c>
      <c r="Q1923" t="s">
        <v>275</v>
      </c>
      <c r="R1923" t="s">
        <v>114</v>
      </c>
      <c r="S1923" t="s">
        <v>380</v>
      </c>
    </row>
    <row r="1924" spans="1:19" x14ac:dyDescent="0.3">
      <c r="A1924" t="s">
        <v>1411</v>
      </c>
      <c r="B1924">
        <v>70</v>
      </c>
      <c r="C1924">
        <v>102</v>
      </c>
      <c r="D1924">
        <v>73516</v>
      </c>
      <c r="E1924" t="s">
        <v>408</v>
      </c>
      <c r="F1924" t="s">
        <v>1412</v>
      </c>
      <c r="G1924" t="s">
        <v>116</v>
      </c>
      <c r="H1924" t="s">
        <v>409</v>
      </c>
      <c r="I1924" t="s">
        <v>423</v>
      </c>
      <c r="J1924">
        <v>83</v>
      </c>
      <c r="K1924" t="s">
        <v>235</v>
      </c>
      <c r="L1924" t="s">
        <v>205</v>
      </c>
      <c r="M1924">
        <v>0</v>
      </c>
      <c r="N1924" t="s">
        <v>275</v>
      </c>
      <c r="O1924" t="s">
        <v>116</v>
      </c>
      <c r="P1924" t="s">
        <v>380</v>
      </c>
      <c r="Q1924" t="s">
        <v>275</v>
      </c>
      <c r="R1924" t="s">
        <v>114</v>
      </c>
      <c r="S1924" t="s">
        <v>380</v>
      </c>
    </row>
    <row r="1925" spans="1:19" x14ac:dyDescent="0.3">
      <c r="A1925" t="s">
        <v>1413</v>
      </c>
      <c r="B1925">
        <v>70</v>
      </c>
      <c r="C1925">
        <v>102</v>
      </c>
      <c r="D1925">
        <v>73517</v>
      </c>
      <c r="E1925" t="s">
        <v>408</v>
      </c>
      <c r="F1925" t="s">
        <v>1414</v>
      </c>
      <c r="G1925" t="s">
        <v>112</v>
      </c>
      <c r="H1925" t="s">
        <v>409</v>
      </c>
      <c r="I1925" t="s">
        <v>422</v>
      </c>
      <c r="J1925">
        <v>2</v>
      </c>
      <c r="K1925" t="s">
        <v>217</v>
      </c>
      <c r="L1925" t="s">
        <v>8</v>
      </c>
      <c r="M1925">
        <v>38.25</v>
      </c>
      <c r="N1925" t="s">
        <v>275</v>
      </c>
      <c r="O1925" t="s">
        <v>112</v>
      </c>
      <c r="P1925" t="s">
        <v>380</v>
      </c>
      <c r="Q1925" t="s">
        <v>275</v>
      </c>
      <c r="R1925" t="s">
        <v>114</v>
      </c>
      <c r="S1925" t="s">
        <v>380</v>
      </c>
    </row>
    <row r="1926" spans="1:19" x14ac:dyDescent="0.3">
      <c r="A1926" t="s">
        <v>1413</v>
      </c>
      <c r="B1926">
        <v>70</v>
      </c>
      <c r="C1926">
        <v>102</v>
      </c>
      <c r="D1926">
        <v>73517</v>
      </c>
      <c r="E1926" t="s">
        <v>408</v>
      </c>
      <c r="F1926" t="s">
        <v>1414</v>
      </c>
      <c r="G1926" t="s">
        <v>112</v>
      </c>
      <c r="H1926" t="s">
        <v>409</v>
      </c>
      <c r="I1926" t="s">
        <v>422</v>
      </c>
      <c r="J1926">
        <v>50</v>
      </c>
      <c r="K1926" t="s">
        <v>212</v>
      </c>
      <c r="L1926" t="s">
        <v>11</v>
      </c>
      <c r="M1926">
        <v>2</v>
      </c>
      <c r="N1926" t="s">
        <v>275</v>
      </c>
      <c r="O1926" t="s">
        <v>112</v>
      </c>
      <c r="P1926" t="s">
        <v>380</v>
      </c>
      <c r="Q1926" t="s">
        <v>275</v>
      </c>
      <c r="R1926" t="s">
        <v>114</v>
      </c>
      <c r="S1926" t="s">
        <v>380</v>
      </c>
    </row>
    <row r="1927" spans="1:19" x14ac:dyDescent="0.3">
      <c r="A1927" t="s">
        <v>1413</v>
      </c>
      <c r="B1927">
        <v>70</v>
      </c>
      <c r="C1927">
        <v>102</v>
      </c>
      <c r="D1927">
        <v>73517</v>
      </c>
      <c r="E1927" t="s">
        <v>408</v>
      </c>
      <c r="F1927" t="s">
        <v>1414</v>
      </c>
      <c r="G1927" t="s">
        <v>112</v>
      </c>
      <c r="H1927" t="s">
        <v>409</v>
      </c>
      <c r="I1927" t="s">
        <v>422</v>
      </c>
      <c r="J1927">
        <v>12</v>
      </c>
      <c r="K1927" t="s">
        <v>505</v>
      </c>
      <c r="L1927" t="s">
        <v>506</v>
      </c>
      <c r="M1927">
        <v>0</v>
      </c>
      <c r="N1927" t="s">
        <v>275</v>
      </c>
      <c r="O1927" t="s">
        <v>112</v>
      </c>
      <c r="P1927" t="s">
        <v>380</v>
      </c>
      <c r="Q1927" t="s">
        <v>275</v>
      </c>
      <c r="R1927" t="s">
        <v>114</v>
      </c>
      <c r="S1927" t="s">
        <v>380</v>
      </c>
    </row>
    <row r="1928" spans="1:19" x14ac:dyDescent="0.3">
      <c r="A1928" t="s">
        <v>1413</v>
      </c>
      <c r="B1928">
        <v>70</v>
      </c>
      <c r="C1928">
        <v>102</v>
      </c>
      <c r="D1928">
        <v>73517</v>
      </c>
      <c r="E1928" t="s">
        <v>408</v>
      </c>
      <c r="F1928" t="s">
        <v>1414</v>
      </c>
      <c r="G1928" t="s">
        <v>112</v>
      </c>
      <c r="H1928" t="s">
        <v>409</v>
      </c>
      <c r="I1928" t="s">
        <v>422</v>
      </c>
      <c r="J1928">
        <v>12</v>
      </c>
      <c r="K1928" t="s">
        <v>369</v>
      </c>
      <c r="L1928" t="s">
        <v>17</v>
      </c>
      <c r="M1928">
        <v>25</v>
      </c>
      <c r="N1928" t="s">
        <v>275</v>
      </c>
      <c r="O1928" t="s">
        <v>112</v>
      </c>
      <c r="P1928" t="s">
        <v>380</v>
      </c>
      <c r="Q1928" t="s">
        <v>275</v>
      </c>
      <c r="R1928" t="s">
        <v>114</v>
      </c>
      <c r="S1928" t="s">
        <v>380</v>
      </c>
    </row>
    <row r="1929" spans="1:19" x14ac:dyDescent="0.3">
      <c r="A1929" t="s">
        <v>1413</v>
      </c>
      <c r="B1929">
        <v>70</v>
      </c>
      <c r="C1929">
        <v>102</v>
      </c>
      <c r="D1929">
        <v>73517</v>
      </c>
      <c r="E1929" t="s">
        <v>408</v>
      </c>
      <c r="F1929" t="s">
        <v>1414</v>
      </c>
      <c r="G1929" t="s">
        <v>112</v>
      </c>
      <c r="H1929" t="s">
        <v>409</v>
      </c>
      <c r="I1929" t="s">
        <v>422</v>
      </c>
      <c r="J1929">
        <v>14</v>
      </c>
      <c r="K1929" t="s">
        <v>371</v>
      </c>
      <c r="L1929" t="s">
        <v>19</v>
      </c>
      <c r="M1929">
        <v>0</v>
      </c>
      <c r="N1929" t="s">
        <v>275</v>
      </c>
      <c r="O1929" t="s">
        <v>112</v>
      </c>
      <c r="P1929" t="s">
        <v>380</v>
      </c>
      <c r="Q1929" t="s">
        <v>275</v>
      </c>
      <c r="R1929" t="s">
        <v>114</v>
      </c>
      <c r="S1929" t="s">
        <v>380</v>
      </c>
    </row>
    <row r="1930" spans="1:19" x14ac:dyDescent="0.3">
      <c r="A1930" t="s">
        <v>1413</v>
      </c>
      <c r="B1930">
        <v>70</v>
      </c>
      <c r="C1930">
        <v>102</v>
      </c>
      <c r="D1930">
        <v>73517</v>
      </c>
      <c r="E1930" t="s">
        <v>408</v>
      </c>
      <c r="F1930" t="s">
        <v>1414</v>
      </c>
      <c r="G1930" t="s">
        <v>112</v>
      </c>
      <c r="H1930" t="s">
        <v>409</v>
      </c>
      <c r="I1930" t="s">
        <v>113</v>
      </c>
      <c r="J1930">
        <v>4</v>
      </c>
      <c r="K1930" t="s">
        <v>259</v>
      </c>
      <c r="L1930" t="s">
        <v>22</v>
      </c>
      <c r="M1930">
        <v>175</v>
      </c>
      <c r="N1930" t="s">
        <v>275</v>
      </c>
      <c r="O1930" t="s">
        <v>112</v>
      </c>
      <c r="P1930" t="s">
        <v>380</v>
      </c>
      <c r="Q1930" t="s">
        <v>275</v>
      </c>
      <c r="R1930" t="s">
        <v>114</v>
      </c>
      <c r="S1930" t="s">
        <v>380</v>
      </c>
    </row>
    <row r="1931" spans="1:19" x14ac:dyDescent="0.3">
      <c r="A1931" t="s">
        <v>1413</v>
      </c>
      <c r="B1931">
        <v>70</v>
      </c>
      <c r="C1931">
        <v>102</v>
      </c>
      <c r="D1931">
        <v>73517</v>
      </c>
      <c r="E1931" t="s">
        <v>408</v>
      </c>
      <c r="F1931" t="s">
        <v>1414</v>
      </c>
      <c r="G1931" t="s">
        <v>112</v>
      </c>
      <c r="H1931" t="s">
        <v>409</v>
      </c>
      <c r="I1931" t="s">
        <v>423</v>
      </c>
      <c r="J1931">
        <v>98</v>
      </c>
      <c r="K1931" t="s">
        <v>274</v>
      </c>
      <c r="L1931" t="s">
        <v>160</v>
      </c>
      <c r="M1931">
        <v>0</v>
      </c>
      <c r="N1931" t="s">
        <v>275</v>
      </c>
      <c r="O1931" t="s">
        <v>112</v>
      </c>
      <c r="P1931" t="s">
        <v>380</v>
      </c>
      <c r="Q1931" t="s">
        <v>275</v>
      </c>
      <c r="R1931" t="s">
        <v>114</v>
      </c>
      <c r="S1931" t="s">
        <v>380</v>
      </c>
    </row>
    <row r="1932" spans="1:19" x14ac:dyDescent="0.3">
      <c r="A1932" t="s">
        <v>1413</v>
      </c>
      <c r="B1932">
        <v>70</v>
      </c>
      <c r="C1932">
        <v>102</v>
      </c>
      <c r="D1932">
        <v>73517</v>
      </c>
      <c r="E1932" t="s">
        <v>408</v>
      </c>
      <c r="F1932" t="s">
        <v>1414</v>
      </c>
      <c r="G1932" t="s">
        <v>112</v>
      </c>
      <c r="H1932" t="s">
        <v>409</v>
      </c>
      <c r="I1932" t="s">
        <v>423</v>
      </c>
      <c r="J1932">
        <v>98</v>
      </c>
      <c r="K1932" t="s">
        <v>216</v>
      </c>
      <c r="L1932" t="s">
        <v>96</v>
      </c>
      <c r="M1932">
        <v>0</v>
      </c>
      <c r="N1932" t="s">
        <v>275</v>
      </c>
      <c r="O1932" t="s">
        <v>112</v>
      </c>
      <c r="P1932" t="s">
        <v>380</v>
      </c>
      <c r="Q1932" t="s">
        <v>275</v>
      </c>
      <c r="R1932" t="s">
        <v>114</v>
      </c>
      <c r="S1932" t="s">
        <v>380</v>
      </c>
    </row>
    <row r="1933" spans="1:19" x14ac:dyDescent="0.3">
      <c r="A1933" t="s">
        <v>1413</v>
      </c>
      <c r="B1933">
        <v>70</v>
      </c>
      <c r="C1933">
        <v>102</v>
      </c>
      <c r="D1933">
        <v>73517</v>
      </c>
      <c r="E1933" t="s">
        <v>408</v>
      </c>
      <c r="F1933" t="s">
        <v>1414</v>
      </c>
      <c r="G1933" t="s">
        <v>112</v>
      </c>
      <c r="H1933" t="s">
        <v>409</v>
      </c>
      <c r="I1933" t="s">
        <v>445</v>
      </c>
      <c r="J1933">
        <v>199</v>
      </c>
      <c r="K1933" t="s">
        <v>685</v>
      </c>
      <c r="L1933" t="s">
        <v>686</v>
      </c>
      <c r="M1933">
        <v>0</v>
      </c>
      <c r="N1933" t="s">
        <v>275</v>
      </c>
      <c r="O1933" t="s">
        <v>112</v>
      </c>
      <c r="P1933" t="s">
        <v>380</v>
      </c>
      <c r="Q1933" t="s">
        <v>275</v>
      </c>
      <c r="R1933" t="s">
        <v>114</v>
      </c>
      <c r="S1933" t="s">
        <v>380</v>
      </c>
    </row>
    <row r="1934" spans="1:19" x14ac:dyDescent="0.3">
      <c r="A1934" t="s">
        <v>1415</v>
      </c>
      <c r="B1934">
        <v>70</v>
      </c>
      <c r="C1934">
        <v>102</v>
      </c>
      <c r="D1934">
        <v>73519</v>
      </c>
      <c r="E1934" t="s">
        <v>408</v>
      </c>
      <c r="F1934" t="s">
        <v>1416</v>
      </c>
      <c r="G1934" t="s">
        <v>114</v>
      </c>
      <c r="H1934" t="s">
        <v>409</v>
      </c>
      <c r="I1934" t="s">
        <v>422</v>
      </c>
      <c r="J1934">
        <v>1</v>
      </c>
      <c r="K1934" t="s">
        <v>258</v>
      </c>
      <c r="L1934" t="s">
        <v>7</v>
      </c>
      <c r="M1934">
        <v>35</v>
      </c>
      <c r="N1934" t="s">
        <v>275</v>
      </c>
      <c r="O1934" t="s">
        <v>114</v>
      </c>
      <c r="P1934" t="s">
        <v>380</v>
      </c>
      <c r="Q1934" t="s">
        <v>275</v>
      </c>
      <c r="R1934" t="s">
        <v>112</v>
      </c>
      <c r="S1934" t="s">
        <v>380</v>
      </c>
    </row>
    <row r="1935" spans="1:19" x14ac:dyDescent="0.3">
      <c r="A1935" t="s">
        <v>1415</v>
      </c>
      <c r="B1935">
        <v>70</v>
      </c>
      <c r="C1935">
        <v>102</v>
      </c>
      <c r="D1935">
        <v>73519</v>
      </c>
      <c r="E1935" t="s">
        <v>408</v>
      </c>
      <c r="F1935" t="s">
        <v>1416</v>
      </c>
      <c r="G1935" t="s">
        <v>114</v>
      </c>
      <c r="H1935" t="s">
        <v>409</v>
      </c>
      <c r="I1935" t="s">
        <v>422</v>
      </c>
      <c r="J1935">
        <v>50</v>
      </c>
      <c r="K1935" t="s">
        <v>212</v>
      </c>
      <c r="L1935" t="s">
        <v>11</v>
      </c>
      <c r="M1935">
        <v>2</v>
      </c>
      <c r="N1935" t="s">
        <v>275</v>
      </c>
      <c r="O1935" t="s">
        <v>114</v>
      </c>
      <c r="P1935" t="s">
        <v>380</v>
      </c>
      <c r="Q1935" t="s">
        <v>275</v>
      </c>
      <c r="R1935" t="s">
        <v>112</v>
      </c>
      <c r="S1935" t="s">
        <v>380</v>
      </c>
    </row>
    <row r="1936" spans="1:19" x14ac:dyDescent="0.3">
      <c r="A1936" t="s">
        <v>1415</v>
      </c>
      <c r="B1936">
        <v>70</v>
      </c>
      <c r="C1936">
        <v>102</v>
      </c>
      <c r="D1936">
        <v>73519</v>
      </c>
      <c r="E1936" t="s">
        <v>408</v>
      </c>
      <c r="F1936" t="s">
        <v>1416</v>
      </c>
      <c r="G1936" t="s">
        <v>114</v>
      </c>
      <c r="H1936" t="s">
        <v>409</v>
      </c>
      <c r="I1936" t="s">
        <v>422</v>
      </c>
      <c r="J1936">
        <v>14</v>
      </c>
      <c r="K1936" t="s">
        <v>371</v>
      </c>
      <c r="L1936" t="s">
        <v>19</v>
      </c>
      <c r="M1936">
        <v>0</v>
      </c>
      <c r="N1936" t="s">
        <v>275</v>
      </c>
      <c r="O1936" t="s">
        <v>114</v>
      </c>
      <c r="P1936" t="s">
        <v>380</v>
      </c>
      <c r="Q1936" t="s">
        <v>275</v>
      </c>
      <c r="R1936" t="s">
        <v>112</v>
      </c>
      <c r="S1936" t="s">
        <v>380</v>
      </c>
    </row>
    <row r="1937" spans="1:19" x14ac:dyDescent="0.3">
      <c r="A1937" t="s">
        <v>1415</v>
      </c>
      <c r="B1937">
        <v>70</v>
      </c>
      <c r="C1937">
        <v>102</v>
      </c>
      <c r="D1937">
        <v>73519</v>
      </c>
      <c r="E1937" t="s">
        <v>408</v>
      </c>
      <c r="F1937" t="s">
        <v>1416</v>
      </c>
      <c r="G1937" t="s">
        <v>114</v>
      </c>
      <c r="H1937" t="s">
        <v>409</v>
      </c>
      <c r="I1937" t="s">
        <v>422</v>
      </c>
      <c r="J1937">
        <v>14</v>
      </c>
      <c r="K1937" t="s">
        <v>529</v>
      </c>
      <c r="L1937" t="s">
        <v>530</v>
      </c>
      <c r="M1937">
        <v>0</v>
      </c>
      <c r="N1937" t="s">
        <v>275</v>
      </c>
      <c r="O1937" t="s">
        <v>114</v>
      </c>
      <c r="P1937" t="s">
        <v>380</v>
      </c>
      <c r="Q1937" t="s">
        <v>275</v>
      </c>
      <c r="R1937" t="s">
        <v>112</v>
      </c>
      <c r="S1937" t="s">
        <v>380</v>
      </c>
    </row>
    <row r="1938" spans="1:19" x14ac:dyDescent="0.3">
      <c r="A1938" t="s">
        <v>1415</v>
      </c>
      <c r="B1938">
        <v>70</v>
      </c>
      <c r="C1938">
        <v>102</v>
      </c>
      <c r="D1938">
        <v>73519</v>
      </c>
      <c r="E1938" t="s">
        <v>408</v>
      </c>
      <c r="F1938" t="s">
        <v>1416</v>
      </c>
      <c r="G1938" t="s">
        <v>114</v>
      </c>
      <c r="H1938" t="s">
        <v>409</v>
      </c>
      <c r="I1938" t="s">
        <v>422</v>
      </c>
      <c r="J1938">
        <v>14</v>
      </c>
      <c r="K1938" t="s">
        <v>386</v>
      </c>
      <c r="L1938" t="s">
        <v>21</v>
      </c>
      <c r="M1938">
        <v>0</v>
      </c>
      <c r="N1938" t="s">
        <v>275</v>
      </c>
      <c r="O1938" t="s">
        <v>114</v>
      </c>
      <c r="P1938" t="s">
        <v>380</v>
      </c>
      <c r="Q1938" t="s">
        <v>275</v>
      </c>
      <c r="R1938" t="s">
        <v>112</v>
      </c>
      <c r="S1938" t="s">
        <v>380</v>
      </c>
    </row>
    <row r="1939" spans="1:19" x14ac:dyDescent="0.3">
      <c r="A1939" t="s">
        <v>1415</v>
      </c>
      <c r="B1939">
        <v>70</v>
      </c>
      <c r="C1939">
        <v>102</v>
      </c>
      <c r="D1939">
        <v>73519</v>
      </c>
      <c r="E1939" t="s">
        <v>408</v>
      </c>
      <c r="F1939" t="s">
        <v>1416</v>
      </c>
      <c r="G1939" t="s">
        <v>114</v>
      </c>
      <c r="H1939" t="s">
        <v>409</v>
      </c>
      <c r="I1939" t="s">
        <v>113</v>
      </c>
      <c r="J1939">
        <v>4</v>
      </c>
      <c r="K1939" t="s">
        <v>259</v>
      </c>
      <c r="L1939" t="s">
        <v>22</v>
      </c>
      <c r="M1939">
        <v>210</v>
      </c>
      <c r="N1939" t="s">
        <v>275</v>
      </c>
      <c r="O1939" t="s">
        <v>114</v>
      </c>
      <c r="P1939" t="s">
        <v>380</v>
      </c>
      <c r="Q1939" t="s">
        <v>275</v>
      </c>
      <c r="R1939" t="s">
        <v>112</v>
      </c>
      <c r="S1939" t="s">
        <v>380</v>
      </c>
    </row>
    <row r="1940" spans="1:19" x14ac:dyDescent="0.3">
      <c r="A1940" t="s">
        <v>1415</v>
      </c>
      <c r="B1940">
        <v>70</v>
      </c>
      <c r="C1940">
        <v>102</v>
      </c>
      <c r="D1940">
        <v>73519</v>
      </c>
      <c r="E1940" t="s">
        <v>408</v>
      </c>
      <c r="F1940" t="s">
        <v>1416</v>
      </c>
      <c r="G1940" t="s">
        <v>114</v>
      </c>
      <c r="H1940" t="s">
        <v>409</v>
      </c>
      <c r="I1940" t="s">
        <v>423</v>
      </c>
      <c r="J1940">
        <v>292</v>
      </c>
      <c r="K1940" t="s">
        <v>266</v>
      </c>
      <c r="L1940" t="s">
        <v>267</v>
      </c>
      <c r="M1940">
        <v>0</v>
      </c>
      <c r="N1940" t="s">
        <v>275</v>
      </c>
      <c r="O1940" t="s">
        <v>114</v>
      </c>
      <c r="P1940" t="s">
        <v>380</v>
      </c>
      <c r="Q1940" t="s">
        <v>275</v>
      </c>
      <c r="R1940" t="s">
        <v>112</v>
      </c>
      <c r="S1940" t="s">
        <v>380</v>
      </c>
    </row>
    <row r="1941" spans="1:19" x14ac:dyDescent="0.3">
      <c r="A1941" t="s">
        <v>1415</v>
      </c>
      <c r="B1941">
        <v>70</v>
      </c>
      <c r="C1941">
        <v>102</v>
      </c>
      <c r="D1941">
        <v>73519</v>
      </c>
      <c r="E1941" t="s">
        <v>408</v>
      </c>
      <c r="F1941" t="s">
        <v>1416</v>
      </c>
      <c r="G1941" t="s">
        <v>114</v>
      </c>
      <c r="H1941" t="s">
        <v>409</v>
      </c>
      <c r="I1941" t="s">
        <v>315</v>
      </c>
      <c r="J1941">
        <v>35</v>
      </c>
      <c r="K1941" t="s">
        <v>245</v>
      </c>
      <c r="L1941" t="s">
        <v>59</v>
      </c>
      <c r="M1941">
        <v>3</v>
      </c>
      <c r="N1941" t="s">
        <v>275</v>
      </c>
      <c r="O1941" t="s">
        <v>114</v>
      </c>
      <c r="P1941" t="s">
        <v>380</v>
      </c>
      <c r="Q1941" t="s">
        <v>275</v>
      </c>
      <c r="R1941" t="s">
        <v>112</v>
      </c>
      <c r="S1941" t="s">
        <v>380</v>
      </c>
    </row>
    <row r="1942" spans="1:19" x14ac:dyDescent="0.3">
      <c r="A1942" t="s">
        <v>1415</v>
      </c>
      <c r="B1942">
        <v>70</v>
      </c>
      <c r="C1942">
        <v>102</v>
      </c>
      <c r="D1942">
        <v>73519</v>
      </c>
      <c r="E1942" t="s">
        <v>408</v>
      </c>
      <c r="F1942" t="s">
        <v>1416</v>
      </c>
      <c r="G1942" t="s">
        <v>114</v>
      </c>
      <c r="H1942" t="s">
        <v>409</v>
      </c>
      <c r="I1942" t="s">
        <v>423</v>
      </c>
      <c r="J1942">
        <v>98</v>
      </c>
      <c r="K1942" t="s">
        <v>274</v>
      </c>
      <c r="L1942" t="s">
        <v>160</v>
      </c>
      <c r="M1942">
        <v>0</v>
      </c>
      <c r="N1942" t="s">
        <v>275</v>
      </c>
      <c r="O1942" t="s">
        <v>114</v>
      </c>
      <c r="P1942" t="s">
        <v>380</v>
      </c>
      <c r="Q1942" t="s">
        <v>275</v>
      </c>
      <c r="R1942" t="s">
        <v>112</v>
      </c>
      <c r="S1942" t="s">
        <v>380</v>
      </c>
    </row>
    <row r="1943" spans="1:19" x14ac:dyDescent="0.3">
      <c r="A1943" t="s">
        <v>1415</v>
      </c>
      <c r="B1943">
        <v>70</v>
      </c>
      <c r="C1943">
        <v>102</v>
      </c>
      <c r="D1943">
        <v>73519</v>
      </c>
      <c r="E1943" t="s">
        <v>408</v>
      </c>
      <c r="F1943" t="s">
        <v>1416</v>
      </c>
      <c r="G1943" t="s">
        <v>114</v>
      </c>
      <c r="H1943" t="s">
        <v>409</v>
      </c>
      <c r="I1943" t="s">
        <v>423</v>
      </c>
      <c r="J1943">
        <v>98</v>
      </c>
      <c r="K1943" t="s">
        <v>216</v>
      </c>
      <c r="L1943" t="s">
        <v>96</v>
      </c>
      <c r="M1943">
        <v>0</v>
      </c>
      <c r="N1943" t="s">
        <v>275</v>
      </c>
      <c r="O1943" t="s">
        <v>114</v>
      </c>
      <c r="P1943" t="s">
        <v>380</v>
      </c>
      <c r="Q1943" t="s">
        <v>275</v>
      </c>
      <c r="R1943" t="s">
        <v>112</v>
      </c>
      <c r="S1943" t="s">
        <v>380</v>
      </c>
    </row>
    <row r="1944" spans="1:19" x14ac:dyDescent="0.3">
      <c r="A1944" t="s">
        <v>1417</v>
      </c>
      <c r="B1944">
        <v>70</v>
      </c>
      <c r="C1944">
        <v>102</v>
      </c>
      <c r="D1944">
        <v>73521</v>
      </c>
      <c r="E1944" t="s">
        <v>408</v>
      </c>
      <c r="F1944" t="s">
        <v>1418</v>
      </c>
      <c r="G1944" t="s">
        <v>112</v>
      </c>
      <c r="H1944" t="s">
        <v>420</v>
      </c>
      <c r="I1944" t="s">
        <v>422</v>
      </c>
      <c r="J1944">
        <v>50</v>
      </c>
      <c r="K1944" t="s">
        <v>212</v>
      </c>
      <c r="L1944" t="s">
        <v>11</v>
      </c>
      <c r="M1944">
        <v>1</v>
      </c>
      <c r="N1944" t="s">
        <v>275</v>
      </c>
      <c r="O1944" t="s">
        <v>112</v>
      </c>
      <c r="P1944" t="s">
        <v>360</v>
      </c>
      <c r="Q1944" t="s">
        <v>275</v>
      </c>
      <c r="R1944" t="s">
        <v>113</v>
      </c>
      <c r="S1944" t="s">
        <v>360</v>
      </c>
    </row>
    <row r="1945" spans="1:19" x14ac:dyDescent="0.3">
      <c r="A1945" t="s">
        <v>1417</v>
      </c>
      <c r="B1945">
        <v>70</v>
      </c>
      <c r="C1945">
        <v>102</v>
      </c>
      <c r="D1945">
        <v>73521</v>
      </c>
      <c r="E1945" t="s">
        <v>408</v>
      </c>
      <c r="F1945" t="s">
        <v>1418</v>
      </c>
      <c r="G1945" t="s">
        <v>112</v>
      </c>
      <c r="H1945" t="s">
        <v>420</v>
      </c>
      <c r="I1945" t="s">
        <v>113</v>
      </c>
      <c r="J1945">
        <v>4</v>
      </c>
      <c r="K1945" t="s">
        <v>259</v>
      </c>
      <c r="L1945" t="s">
        <v>22</v>
      </c>
      <c r="M1945">
        <v>70</v>
      </c>
      <c r="N1945" t="s">
        <v>275</v>
      </c>
      <c r="O1945" t="s">
        <v>112</v>
      </c>
      <c r="P1945" t="s">
        <v>360</v>
      </c>
      <c r="Q1945" t="s">
        <v>275</v>
      </c>
      <c r="R1945" t="s">
        <v>113</v>
      </c>
      <c r="S1945" t="s">
        <v>360</v>
      </c>
    </row>
    <row r="1946" spans="1:19" x14ac:dyDescent="0.3">
      <c r="A1946" t="s">
        <v>1417</v>
      </c>
      <c r="B1946">
        <v>70</v>
      </c>
      <c r="C1946">
        <v>102</v>
      </c>
      <c r="D1946">
        <v>73521</v>
      </c>
      <c r="E1946" t="s">
        <v>408</v>
      </c>
      <c r="F1946" t="s">
        <v>1418</v>
      </c>
      <c r="G1946" t="s">
        <v>112</v>
      </c>
      <c r="H1946" t="s">
        <v>420</v>
      </c>
      <c r="I1946" t="s">
        <v>113</v>
      </c>
      <c r="J1946">
        <v>4</v>
      </c>
      <c r="K1946" t="s">
        <v>213</v>
      </c>
      <c r="L1946" t="s">
        <v>24</v>
      </c>
      <c r="M1946">
        <v>8.5</v>
      </c>
      <c r="N1946" t="s">
        <v>275</v>
      </c>
      <c r="O1946" t="s">
        <v>112</v>
      </c>
      <c r="P1946" t="s">
        <v>360</v>
      </c>
      <c r="Q1946" t="s">
        <v>275</v>
      </c>
      <c r="R1946" t="s">
        <v>113</v>
      </c>
      <c r="S1946" t="s">
        <v>360</v>
      </c>
    </row>
    <row r="1947" spans="1:19" x14ac:dyDescent="0.3">
      <c r="A1947" t="s">
        <v>1417</v>
      </c>
      <c r="B1947">
        <v>70</v>
      </c>
      <c r="C1947">
        <v>102</v>
      </c>
      <c r="D1947">
        <v>73521</v>
      </c>
      <c r="E1947" t="s">
        <v>408</v>
      </c>
      <c r="F1947" t="s">
        <v>1418</v>
      </c>
      <c r="G1947" t="s">
        <v>112</v>
      </c>
      <c r="H1947" t="s">
        <v>420</v>
      </c>
      <c r="I1947" t="s">
        <v>423</v>
      </c>
      <c r="J1947">
        <v>98</v>
      </c>
      <c r="K1947" t="s">
        <v>216</v>
      </c>
      <c r="L1947" t="s">
        <v>96</v>
      </c>
      <c r="M1947">
        <v>0</v>
      </c>
      <c r="N1947" t="s">
        <v>275</v>
      </c>
      <c r="O1947" t="s">
        <v>112</v>
      </c>
      <c r="P1947" t="s">
        <v>360</v>
      </c>
      <c r="Q1947" t="s">
        <v>275</v>
      </c>
      <c r="R1947" t="s">
        <v>113</v>
      </c>
      <c r="S1947" t="s">
        <v>360</v>
      </c>
    </row>
    <row r="1948" spans="1:19" x14ac:dyDescent="0.3">
      <c r="A1948" t="s">
        <v>1419</v>
      </c>
      <c r="B1948">
        <v>70</v>
      </c>
      <c r="C1948">
        <v>102</v>
      </c>
      <c r="D1948">
        <v>73522</v>
      </c>
      <c r="E1948" t="s">
        <v>408</v>
      </c>
      <c r="F1948" t="s">
        <v>1420</v>
      </c>
      <c r="G1948" t="s">
        <v>115</v>
      </c>
      <c r="H1948" t="s">
        <v>409</v>
      </c>
      <c r="I1948" t="s">
        <v>422</v>
      </c>
      <c r="J1948">
        <v>2</v>
      </c>
      <c r="K1948" t="s">
        <v>217</v>
      </c>
      <c r="L1948" t="s">
        <v>8</v>
      </c>
      <c r="M1948">
        <v>32.5</v>
      </c>
      <c r="N1948" t="s">
        <v>275</v>
      </c>
      <c r="O1948" t="s">
        <v>115</v>
      </c>
      <c r="P1948" t="s">
        <v>380</v>
      </c>
      <c r="Q1948" t="s">
        <v>275</v>
      </c>
      <c r="R1948" t="s">
        <v>115</v>
      </c>
      <c r="S1948" t="s">
        <v>380</v>
      </c>
    </row>
    <row r="1949" spans="1:19" x14ac:dyDescent="0.3">
      <c r="A1949" t="s">
        <v>1419</v>
      </c>
      <c r="B1949">
        <v>70</v>
      </c>
      <c r="C1949">
        <v>102</v>
      </c>
      <c r="D1949">
        <v>73522</v>
      </c>
      <c r="E1949" t="s">
        <v>408</v>
      </c>
      <c r="F1949" t="s">
        <v>1420</v>
      </c>
      <c r="G1949" t="s">
        <v>115</v>
      </c>
      <c r="H1949" t="s">
        <v>409</v>
      </c>
      <c r="I1949" t="s">
        <v>422</v>
      </c>
      <c r="J1949">
        <v>50</v>
      </c>
      <c r="K1949" t="s">
        <v>212</v>
      </c>
      <c r="L1949" t="s">
        <v>11</v>
      </c>
      <c r="M1949">
        <v>2</v>
      </c>
      <c r="N1949" t="s">
        <v>275</v>
      </c>
      <c r="O1949" t="s">
        <v>115</v>
      </c>
      <c r="P1949" t="s">
        <v>380</v>
      </c>
      <c r="Q1949" t="s">
        <v>275</v>
      </c>
      <c r="R1949" t="s">
        <v>115</v>
      </c>
      <c r="S1949" t="s">
        <v>380</v>
      </c>
    </row>
    <row r="1950" spans="1:19" x14ac:dyDescent="0.3">
      <c r="A1950" t="s">
        <v>1419</v>
      </c>
      <c r="B1950">
        <v>70</v>
      </c>
      <c r="C1950">
        <v>102</v>
      </c>
      <c r="D1950">
        <v>73522</v>
      </c>
      <c r="E1950" t="s">
        <v>408</v>
      </c>
      <c r="F1950" t="s">
        <v>1420</v>
      </c>
      <c r="G1950" t="s">
        <v>115</v>
      </c>
      <c r="H1950" t="s">
        <v>409</v>
      </c>
      <c r="I1950" t="s">
        <v>113</v>
      </c>
      <c r="J1950">
        <v>4</v>
      </c>
      <c r="K1950" t="s">
        <v>259</v>
      </c>
      <c r="L1950" t="s">
        <v>22</v>
      </c>
      <c r="M1950">
        <v>140</v>
      </c>
      <c r="N1950" t="s">
        <v>275</v>
      </c>
      <c r="O1950" t="s">
        <v>115</v>
      </c>
      <c r="P1950" t="s">
        <v>380</v>
      </c>
      <c r="Q1950" t="s">
        <v>275</v>
      </c>
      <c r="R1950" t="s">
        <v>115</v>
      </c>
      <c r="S1950" t="s">
        <v>380</v>
      </c>
    </row>
    <row r="1951" spans="1:19" x14ac:dyDescent="0.3">
      <c r="A1951" t="s">
        <v>1419</v>
      </c>
      <c r="B1951">
        <v>70</v>
      </c>
      <c r="C1951">
        <v>102</v>
      </c>
      <c r="D1951">
        <v>73522</v>
      </c>
      <c r="E1951" t="s">
        <v>408</v>
      </c>
      <c r="F1951" t="s">
        <v>1420</v>
      </c>
      <c r="G1951" t="s">
        <v>115</v>
      </c>
      <c r="H1951" t="s">
        <v>409</v>
      </c>
      <c r="I1951" t="s">
        <v>423</v>
      </c>
      <c r="J1951">
        <v>292</v>
      </c>
      <c r="K1951" t="s">
        <v>307</v>
      </c>
      <c r="L1951" t="s">
        <v>308</v>
      </c>
      <c r="M1951">
        <v>1</v>
      </c>
      <c r="N1951" t="s">
        <v>275</v>
      </c>
      <c r="O1951" t="s">
        <v>115</v>
      </c>
      <c r="P1951" t="s">
        <v>380</v>
      </c>
      <c r="Q1951" t="s">
        <v>275</v>
      </c>
      <c r="R1951" t="s">
        <v>115</v>
      </c>
      <c r="S1951" t="s">
        <v>380</v>
      </c>
    </row>
    <row r="1952" spans="1:19" x14ac:dyDescent="0.3">
      <c r="A1952" t="s">
        <v>1419</v>
      </c>
      <c r="B1952">
        <v>70</v>
      </c>
      <c r="C1952">
        <v>102</v>
      </c>
      <c r="D1952">
        <v>73522</v>
      </c>
      <c r="E1952" t="s">
        <v>408</v>
      </c>
      <c r="F1952" t="s">
        <v>1420</v>
      </c>
      <c r="G1952" t="s">
        <v>115</v>
      </c>
      <c r="H1952" t="s">
        <v>430</v>
      </c>
      <c r="I1952" t="s">
        <v>315</v>
      </c>
      <c r="J1952">
        <v>32</v>
      </c>
      <c r="K1952" t="s">
        <v>281</v>
      </c>
      <c r="L1952" t="s">
        <v>39</v>
      </c>
      <c r="M1952">
        <v>0.75</v>
      </c>
      <c r="N1952" t="s">
        <v>275</v>
      </c>
      <c r="O1952" t="s">
        <v>115</v>
      </c>
      <c r="P1952" t="s">
        <v>380</v>
      </c>
      <c r="Q1952" t="s">
        <v>275</v>
      </c>
      <c r="R1952" t="s">
        <v>115</v>
      </c>
      <c r="S1952" t="s">
        <v>380</v>
      </c>
    </row>
    <row r="1953" spans="1:19" x14ac:dyDescent="0.3">
      <c r="A1953" t="s">
        <v>1419</v>
      </c>
      <c r="B1953">
        <v>70</v>
      </c>
      <c r="C1953">
        <v>102</v>
      </c>
      <c r="D1953">
        <v>73522</v>
      </c>
      <c r="E1953" t="s">
        <v>408</v>
      </c>
      <c r="F1953" t="s">
        <v>1420</v>
      </c>
      <c r="G1953" t="s">
        <v>115</v>
      </c>
      <c r="H1953" t="s">
        <v>433</v>
      </c>
      <c r="I1953" t="s">
        <v>424</v>
      </c>
      <c r="J1953">
        <v>39</v>
      </c>
      <c r="K1953" t="s">
        <v>243</v>
      </c>
      <c r="L1953" t="s">
        <v>147</v>
      </c>
      <c r="M1953">
        <v>0</v>
      </c>
      <c r="N1953" t="s">
        <v>275</v>
      </c>
      <c r="O1953" t="s">
        <v>115</v>
      </c>
      <c r="P1953" t="s">
        <v>380</v>
      </c>
      <c r="Q1953" t="s">
        <v>275</v>
      </c>
      <c r="R1953" t="s">
        <v>115</v>
      </c>
      <c r="S1953" t="s">
        <v>380</v>
      </c>
    </row>
    <row r="1954" spans="1:19" x14ac:dyDescent="0.3">
      <c r="A1954" t="s">
        <v>1419</v>
      </c>
      <c r="B1954">
        <v>70</v>
      </c>
      <c r="C1954">
        <v>102</v>
      </c>
      <c r="D1954">
        <v>73522</v>
      </c>
      <c r="E1954" t="s">
        <v>408</v>
      </c>
      <c r="F1954" t="s">
        <v>1420</v>
      </c>
      <c r="G1954" t="s">
        <v>115</v>
      </c>
      <c r="H1954" t="s">
        <v>430</v>
      </c>
      <c r="I1954" t="s">
        <v>315</v>
      </c>
      <c r="J1954">
        <v>33</v>
      </c>
      <c r="K1954" t="s">
        <v>290</v>
      </c>
      <c r="L1954" t="s">
        <v>46</v>
      </c>
      <c r="M1954">
        <v>0.25</v>
      </c>
      <c r="N1954" t="s">
        <v>275</v>
      </c>
      <c r="O1954" t="s">
        <v>115</v>
      </c>
      <c r="P1954" t="s">
        <v>380</v>
      </c>
      <c r="Q1954" t="s">
        <v>275</v>
      </c>
      <c r="R1954" t="s">
        <v>115</v>
      </c>
      <c r="S1954" t="s">
        <v>380</v>
      </c>
    </row>
    <row r="1955" spans="1:19" x14ac:dyDescent="0.3">
      <c r="A1955" t="s">
        <v>1419</v>
      </c>
      <c r="B1955">
        <v>70</v>
      </c>
      <c r="C1955">
        <v>102</v>
      </c>
      <c r="D1955">
        <v>73522</v>
      </c>
      <c r="E1955" t="s">
        <v>408</v>
      </c>
      <c r="F1955" t="s">
        <v>1420</v>
      </c>
      <c r="G1955" t="s">
        <v>115</v>
      </c>
      <c r="H1955" t="s">
        <v>430</v>
      </c>
      <c r="I1955" t="s">
        <v>315</v>
      </c>
      <c r="J1955">
        <v>35</v>
      </c>
      <c r="K1955" t="s">
        <v>282</v>
      </c>
      <c r="L1955" t="s">
        <v>55</v>
      </c>
      <c r="M1955">
        <v>0.75</v>
      </c>
      <c r="N1955" t="s">
        <v>275</v>
      </c>
      <c r="O1955" t="s">
        <v>115</v>
      </c>
      <c r="P1955" t="s">
        <v>380</v>
      </c>
      <c r="Q1955" t="s">
        <v>275</v>
      </c>
      <c r="R1955" t="s">
        <v>115</v>
      </c>
      <c r="S1955" t="s">
        <v>380</v>
      </c>
    </row>
    <row r="1956" spans="1:19" x14ac:dyDescent="0.3">
      <c r="A1956" t="s">
        <v>1419</v>
      </c>
      <c r="B1956">
        <v>70</v>
      </c>
      <c r="C1956">
        <v>102</v>
      </c>
      <c r="D1956">
        <v>73522</v>
      </c>
      <c r="E1956" t="s">
        <v>408</v>
      </c>
      <c r="F1956" t="s">
        <v>1420</v>
      </c>
      <c r="G1956" t="s">
        <v>115</v>
      </c>
      <c r="H1956" t="s">
        <v>409</v>
      </c>
      <c r="I1956" t="s">
        <v>423</v>
      </c>
      <c r="J1956">
        <v>288</v>
      </c>
      <c r="K1956" t="s">
        <v>221</v>
      </c>
      <c r="L1956" t="s">
        <v>222</v>
      </c>
      <c r="M1956">
        <v>0.25</v>
      </c>
      <c r="N1956" t="s">
        <v>275</v>
      </c>
      <c r="O1956" t="s">
        <v>115</v>
      </c>
      <c r="P1956" t="s">
        <v>380</v>
      </c>
      <c r="Q1956" t="s">
        <v>275</v>
      </c>
      <c r="R1956" t="s">
        <v>115</v>
      </c>
      <c r="S1956" t="s">
        <v>380</v>
      </c>
    </row>
    <row r="1957" spans="1:19" x14ac:dyDescent="0.3">
      <c r="A1957" t="s">
        <v>1419</v>
      </c>
      <c r="B1957">
        <v>70</v>
      </c>
      <c r="C1957">
        <v>102</v>
      </c>
      <c r="D1957">
        <v>73522</v>
      </c>
      <c r="E1957" t="s">
        <v>408</v>
      </c>
      <c r="F1957" t="s">
        <v>1420</v>
      </c>
      <c r="G1957" t="s">
        <v>115</v>
      </c>
      <c r="H1957" t="s">
        <v>409</v>
      </c>
      <c r="I1957" t="s">
        <v>423</v>
      </c>
      <c r="J1957">
        <v>287</v>
      </c>
      <c r="K1957" t="s">
        <v>285</v>
      </c>
      <c r="L1957" t="s">
        <v>286</v>
      </c>
      <c r="M1957">
        <v>2</v>
      </c>
      <c r="N1957" t="s">
        <v>275</v>
      </c>
      <c r="O1957" t="s">
        <v>115</v>
      </c>
      <c r="P1957" t="s">
        <v>380</v>
      </c>
      <c r="Q1957" t="s">
        <v>275</v>
      </c>
      <c r="R1957" t="s">
        <v>115</v>
      </c>
      <c r="S1957" t="s">
        <v>380</v>
      </c>
    </row>
    <row r="1958" spans="1:19" x14ac:dyDescent="0.3">
      <c r="A1958" t="s">
        <v>1419</v>
      </c>
      <c r="B1958">
        <v>70</v>
      </c>
      <c r="C1958">
        <v>102</v>
      </c>
      <c r="D1958">
        <v>73522</v>
      </c>
      <c r="E1958" t="s">
        <v>408</v>
      </c>
      <c r="F1958" t="s">
        <v>1420</v>
      </c>
      <c r="G1958" t="s">
        <v>115</v>
      </c>
      <c r="H1958" t="s">
        <v>409</v>
      </c>
      <c r="I1958" t="s">
        <v>423</v>
      </c>
      <c r="J1958">
        <v>293</v>
      </c>
      <c r="K1958" t="s">
        <v>250</v>
      </c>
      <c r="L1958" t="s">
        <v>74</v>
      </c>
      <c r="M1958">
        <v>0</v>
      </c>
      <c r="N1958" t="s">
        <v>275</v>
      </c>
      <c r="O1958" t="s">
        <v>115</v>
      </c>
      <c r="P1958" t="s">
        <v>380</v>
      </c>
      <c r="Q1958" t="s">
        <v>275</v>
      </c>
      <c r="R1958" t="s">
        <v>115</v>
      </c>
      <c r="S1958" t="s">
        <v>380</v>
      </c>
    </row>
    <row r="1959" spans="1:19" x14ac:dyDescent="0.3">
      <c r="A1959" t="s">
        <v>1419</v>
      </c>
      <c r="B1959">
        <v>70</v>
      </c>
      <c r="C1959">
        <v>102</v>
      </c>
      <c r="D1959">
        <v>73522</v>
      </c>
      <c r="E1959" t="s">
        <v>408</v>
      </c>
      <c r="F1959" t="s">
        <v>1420</v>
      </c>
      <c r="G1959" t="s">
        <v>115</v>
      </c>
      <c r="H1959" t="s">
        <v>409</v>
      </c>
      <c r="I1959" t="s">
        <v>423</v>
      </c>
      <c r="J1959">
        <v>293</v>
      </c>
      <c r="K1959" t="s">
        <v>331</v>
      </c>
      <c r="L1959" t="s">
        <v>81</v>
      </c>
      <c r="M1959">
        <v>1</v>
      </c>
      <c r="N1959" t="s">
        <v>275</v>
      </c>
      <c r="O1959" t="s">
        <v>115</v>
      </c>
      <c r="P1959" t="s">
        <v>380</v>
      </c>
      <c r="Q1959" t="s">
        <v>275</v>
      </c>
      <c r="R1959" t="s">
        <v>115</v>
      </c>
      <c r="S1959" t="s">
        <v>380</v>
      </c>
    </row>
    <row r="1960" spans="1:19" x14ac:dyDescent="0.3">
      <c r="A1960" t="s">
        <v>1419</v>
      </c>
      <c r="B1960">
        <v>70</v>
      </c>
      <c r="C1960">
        <v>102</v>
      </c>
      <c r="D1960">
        <v>73522</v>
      </c>
      <c r="E1960" t="s">
        <v>408</v>
      </c>
      <c r="F1960" t="s">
        <v>1420</v>
      </c>
      <c r="G1960" t="s">
        <v>115</v>
      </c>
      <c r="H1960" t="s">
        <v>421</v>
      </c>
      <c r="I1960" t="s">
        <v>423</v>
      </c>
      <c r="J1960">
        <v>86</v>
      </c>
      <c r="K1960" t="s">
        <v>229</v>
      </c>
      <c r="L1960" t="s">
        <v>204</v>
      </c>
      <c r="M1960">
        <v>0.5</v>
      </c>
      <c r="N1960" t="s">
        <v>275</v>
      </c>
      <c r="O1960" t="s">
        <v>115</v>
      </c>
      <c r="P1960" t="s">
        <v>380</v>
      </c>
      <c r="Q1960" t="s">
        <v>275</v>
      </c>
      <c r="R1960" t="s">
        <v>115</v>
      </c>
      <c r="S1960" t="s">
        <v>380</v>
      </c>
    </row>
    <row r="1961" spans="1:19" x14ac:dyDescent="0.3">
      <c r="A1961" t="s">
        <v>1419</v>
      </c>
      <c r="B1961">
        <v>70</v>
      </c>
      <c r="C1961">
        <v>102</v>
      </c>
      <c r="D1961">
        <v>73522</v>
      </c>
      <c r="E1961" t="s">
        <v>408</v>
      </c>
      <c r="F1961" t="s">
        <v>1420</v>
      </c>
      <c r="G1961" t="s">
        <v>115</v>
      </c>
      <c r="H1961" t="s">
        <v>409</v>
      </c>
      <c r="I1961" t="s">
        <v>423</v>
      </c>
      <c r="J1961">
        <v>83</v>
      </c>
      <c r="K1961" t="s">
        <v>231</v>
      </c>
      <c r="L1961" t="s">
        <v>87</v>
      </c>
      <c r="M1961">
        <v>0</v>
      </c>
      <c r="N1961" t="s">
        <v>275</v>
      </c>
      <c r="O1961" t="s">
        <v>115</v>
      </c>
      <c r="P1961" t="s">
        <v>380</v>
      </c>
      <c r="Q1961" t="s">
        <v>275</v>
      </c>
      <c r="R1961" t="s">
        <v>115</v>
      </c>
      <c r="S1961" t="s">
        <v>380</v>
      </c>
    </row>
    <row r="1962" spans="1:19" x14ac:dyDescent="0.3">
      <c r="A1962" t="s">
        <v>1419</v>
      </c>
      <c r="B1962">
        <v>70</v>
      </c>
      <c r="C1962">
        <v>102</v>
      </c>
      <c r="D1962">
        <v>73522</v>
      </c>
      <c r="E1962" t="s">
        <v>408</v>
      </c>
      <c r="F1962" t="s">
        <v>1420</v>
      </c>
      <c r="G1962" t="s">
        <v>115</v>
      </c>
      <c r="H1962" t="s">
        <v>409</v>
      </c>
      <c r="I1962" t="s">
        <v>423</v>
      </c>
      <c r="J1962">
        <v>98</v>
      </c>
      <c r="K1962" t="s">
        <v>234</v>
      </c>
      <c r="L1962" t="s">
        <v>92</v>
      </c>
      <c r="M1962">
        <v>0</v>
      </c>
      <c r="N1962" t="s">
        <v>275</v>
      </c>
      <c r="O1962" t="s">
        <v>115</v>
      </c>
      <c r="P1962" t="s">
        <v>380</v>
      </c>
      <c r="Q1962" t="s">
        <v>275</v>
      </c>
      <c r="R1962" t="s">
        <v>115</v>
      </c>
      <c r="S1962" t="s">
        <v>380</v>
      </c>
    </row>
    <row r="1963" spans="1:19" x14ac:dyDescent="0.3">
      <c r="A1963" t="s">
        <v>1419</v>
      </c>
      <c r="B1963">
        <v>70</v>
      </c>
      <c r="C1963">
        <v>102</v>
      </c>
      <c r="D1963">
        <v>73522</v>
      </c>
      <c r="E1963" t="s">
        <v>408</v>
      </c>
      <c r="F1963" t="s">
        <v>1420</v>
      </c>
      <c r="G1963" t="s">
        <v>115</v>
      </c>
      <c r="H1963" t="s">
        <v>409</v>
      </c>
      <c r="I1963" t="s">
        <v>423</v>
      </c>
      <c r="J1963">
        <v>98</v>
      </c>
      <c r="K1963" t="s">
        <v>288</v>
      </c>
      <c r="L1963" t="s">
        <v>130</v>
      </c>
      <c r="M1963">
        <v>0</v>
      </c>
      <c r="N1963" t="s">
        <v>275</v>
      </c>
      <c r="O1963" t="s">
        <v>115</v>
      </c>
      <c r="P1963" t="s">
        <v>380</v>
      </c>
      <c r="Q1963" t="s">
        <v>275</v>
      </c>
      <c r="R1963" t="s">
        <v>115</v>
      </c>
      <c r="S1963" t="s">
        <v>380</v>
      </c>
    </row>
    <row r="1964" spans="1:19" x14ac:dyDescent="0.3">
      <c r="A1964" t="s">
        <v>1419</v>
      </c>
      <c r="B1964">
        <v>70</v>
      </c>
      <c r="C1964">
        <v>102</v>
      </c>
      <c r="D1964">
        <v>73522</v>
      </c>
      <c r="E1964" t="s">
        <v>408</v>
      </c>
      <c r="F1964" t="s">
        <v>1420</v>
      </c>
      <c r="G1964" t="s">
        <v>115</v>
      </c>
      <c r="H1964" t="s">
        <v>409</v>
      </c>
      <c r="I1964" t="s">
        <v>423</v>
      </c>
      <c r="J1964">
        <v>98</v>
      </c>
      <c r="K1964" t="s">
        <v>216</v>
      </c>
      <c r="L1964" t="s">
        <v>96</v>
      </c>
      <c r="M1964">
        <v>0</v>
      </c>
      <c r="N1964" t="s">
        <v>275</v>
      </c>
      <c r="O1964" t="s">
        <v>115</v>
      </c>
      <c r="P1964" t="s">
        <v>380</v>
      </c>
      <c r="Q1964" t="s">
        <v>275</v>
      </c>
      <c r="R1964" t="s">
        <v>115</v>
      </c>
      <c r="S1964" t="s">
        <v>380</v>
      </c>
    </row>
    <row r="1965" spans="1:19" x14ac:dyDescent="0.3">
      <c r="A1965" t="s">
        <v>1419</v>
      </c>
      <c r="B1965">
        <v>70</v>
      </c>
      <c r="C1965">
        <v>102</v>
      </c>
      <c r="D1965">
        <v>73522</v>
      </c>
      <c r="E1965" t="s">
        <v>408</v>
      </c>
      <c r="F1965" t="s">
        <v>1420</v>
      </c>
      <c r="G1965" t="s">
        <v>115</v>
      </c>
      <c r="H1965" t="s">
        <v>409</v>
      </c>
      <c r="I1965" t="s">
        <v>445</v>
      </c>
      <c r="J1965">
        <v>199</v>
      </c>
      <c r="K1965" t="s">
        <v>685</v>
      </c>
      <c r="L1965" t="s">
        <v>686</v>
      </c>
      <c r="M1965">
        <v>0</v>
      </c>
      <c r="N1965" t="s">
        <v>275</v>
      </c>
      <c r="O1965" t="s">
        <v>115</v>
      </c>
      <c r="P1965" t="s">
        <v>380</v>
      </c>
      <c r="Q1965" t="s">
        <v>275</v>
      </c>
      <c r="R1965" t="s">
        <v>115</v>
      </c>
      <c r="S1965" t="s">
        <v>380</v>
      </c>
    </row>
    <row r="1966" spans="1:19" x14ac:dyDescent="0.3">
      <c r="A1966" t="s">
        <v>1421</v>
      </c>
      <c r="B1966">
        <v>70</v>
      </c>
      <c r="C1966">
        <v>102</v>
      </c>
      <c r="D1966">
        <v>73523</v>
      </c>
      <c r="E1966" t="s">
        <v>408</v>
      </c>
      <c r="F1966" t="s">
        <v>1422</v>
      </c>
      <c r="G1966" t="s">
        <v>113</v>
      </c>
      <c r="H1966" t="s">
        <v>409</v>
      </c>
      <c r="I1966" t="s">
        <v>113</v>
      </c>
      <c r="J1966">
        <v>4</v>
      </c>
      <c r="K1966" t="s">
        <v>259</v>
      </c>
      <c r="L1966" t="s">
        <v>22</v>
      </c>
      <c r="M1966">
        <v>38.75</v>
      </c>
      <c r="N1966" t="s">
        <v>275</v>
      </c>
      <c r="O1966" t="s">
        <v>113</v>
      </c>
      <c r="P1966" t="s">
        <v>380</v>
      </c>
      <c r="Q1966" t="s">
        <v>275</v>
      </c>
      <c r="R1966" t="s">
        <v>113</v>
      </c>
      <c r="S1966" t="s">
        <v>380</v>
      </c>
    </row>
    <row r="1967" spans="1:19" x14ac:dyDescent="0.3">
      <c r="A1967" t="s">
        <v>1421</v>
      </c>
      <c r="B1967">
        <v>70</v>
      </c>
      <c r="C1967">
        <v>102</v>
      </c>
      <c r="D1967">
        <v>73523</v>
      </c>
      <c r="E1967" t="s">
        <v>408</v>
      </c>
      <c r="F1967" t="s">
        <v>1422</v>
      </c>
      <c r="G1967" t="s">
        <v>113</v>
      </c>
      <c r="H1967" t="s">
        <v>409</v>
      </c>
      <c r="I1967" t="s">
        <v>315</v>
      </c>
      <c r="J1967">
        <v>32</v>
      </c>
      <c r="K1967" t="s">
        <v>219</v>
      </c>
      <c r="L1967" t="s">
        <v>43</v>
      </c>
      <c r="M1967">
        <v>1</v>
      </c>
      <c r="N1967" t="s">
        <v>275</v>
      </c>
      <c r="O1967" t="s">
        <v>113</v>
      </c>
      <c r="P1967" t="s">
        <v>380</v>
      </c>
      <c r="Q1967" t="s">
        <v>275</v>
      </c>
      <c r="R1967" t="s">
        <v>113</v>
      </c>
      <c r="S1967" t="s">
        <v>380</v>
      </c>
    </row>
    <row r="1968" spans="1:19" x14ac:dyDescent="0.3">
      <c r="A1968" t="s">
        <v>1421</v>
      </c>
      <c r="B1968">
        <v>70</v>
      </c>
      <c r="C1968">
        <v>102</v>
      </c>
      <c r="D1968">
        <v>73523</v>
      </c>
      <c r="E1968" t="s">
        <v>408</v>
      </c>
      <c r="F1968" t="s">
        <v>1422</v>
      </c>
      <c r="G1968" t="s">
        <v>113</v>
      </c>
      <c r="H1968" t="s">
        <v>409</v>
      </c>
      <c r="I1968" t="s">
        <v>315</v>
      </c>
      <c r="J1968">
        <v>33</v>
      </c>
      <c r="K1968" t="s">
        <v>211</v>
      </c>
      <c r="L1968" t="s">
        <v>49</v>
      </c>
      <c r="M1968">
        <v>4</v>
      </c>
      <c r="N1968" t="s">
        <v>275</v>
      </c>
      <c r="O1968" t="s">
        <v>113</v>
      </c>
      <c r="P1968" t="s">
        <v>380</v>
      </c>
      <c r="Q1968" t="s">
        <v>275</v>
      </c>
      <c r="R1968" t="s">
        <v>113</v>
      </c>
      <c r="S1968" t="s">
        <v>380</v>
      </c>
    </row>
    <row r="1969" spans="1:19" x14ac:dyDescent="0.3">
      <c r="A1969" t="s">
        <v>1423</v>
      </c>
      <c r="B1969">
        <v>70</v>
      </c>
      <c r="C1969">
        <v>102</v>
      </c>
      <c r="D1969">
        <v>73523</v>
      </c>
      <c r="E1969" t="s">
        <v>412</v>
      </c>
      <c r="F1969" t="s">
        <v>1424</v>
      </c>
      <c r="G1969" t="s">
        <v>113</v>
      </c>
      <c r="H1969" t="s">
        <v>409</v>
      </c>
      <c r="I1969" t="s">
        <v>315</v>
      </c>
      <c r="J1969">
        <v>33</v>
      </c>
      <c r="K1969" t="s">
        <v>211</v>
      </c>
      <c r="L1969" t="s">
        <v>49</v>
      </c>
      <c r="M1969">
        <v>3</v>
      </c>
      <c r="N1969" t="s">
        <v>275</v>
      </c>
      <c r="O1969" t="s">
        <v>113</v>
      </c>
      <c r="P1969" t="s">
        <v>380</v>
      </c>
      <c r="Q1969" t="s">
        <v>275</v>
      </c>
      <c r="R1969" t="s">
        <v>116</v>
      </c>
      <c r="S1969" t="s">
        <v>380</v>
      </c>
    </row>
    <row r="1970" spans="1:19" x14ac:dyDescent="0.3">
      <c r="A1970" t="s">
        <v>1423</v>
      </c>
      <c r="B1970">
        <v>70</v>
      </c>
      <c r="C1970">
        <v>102</v>
      </c>
      <c r="D1970">
        <v>73523</v>
      </c>
      <c r="E1970" t="s">
        <v>412</v>
      </c>
      <c r="F1970" t="s">
        <v>1424</v>
      </c>
      <c r="G1970" t="s">
        <v>113</v>
      </c>
      <c r="H1970" t="s">
        <v>409</v>
      </c>
      <c r="I1970" t="s">
        <v>315</v>
      </c>
      <c r="J1970">
        <v>35</v>
      </c>
      <c r="K1970" t="s">
        <v>244</v>
      </c>
      <c r="L1970" t="s">
        <v>57</v>
      </c>
      <c r="M1970">
        <v>2</v>
      </c>
      <c r="N1970" t="s">
        <v>275</v>
      </c>
      <c r="O1970" t="s">
        <v>113</v>
      </c>
      <c r="P1970" t="s">
        <v>380</v>
      </c>
      <c r="Q1970" t="s">
        <v>275</v>
      </c>
      <c r="R1970" t="s">
        <v>116</v>
      </c>
      <c r="S1970" t="s">
        <v>380</v>
      </c>
    </row>
    <row r="1971" spans="1:19" x14ac:dyDescent="0.3">
      <c r="A1971" t="s">
        <v>1423</v>
      </c>
      <c r="B1971">
        <v>70</v>
      </c>
      <c r="C1971">
        <v>102</v>
      </c>
      <c r="D1971">
        <v>73523</v>
      </c>
      <c r="E1971" t="s">
        <v>412</v>
      </c>
      <c r="F1971" t="s">
        <v>1424</v>
      </c>
      <c r="G1971" t="s">
        <v>113</v>
      </c>
      <c r="H1971" t="s">
        <v>438</v>
      </c>
      <c r="I1971" t="s">
        <v>424</v>
      </c>
      <c r="J1971">
        <v>39</v>
      </c>
      <c r="K1971" t="s">
        <v>220</v>
      </c>
      <c r="L1971" t="s">
        <v>148</v>
      </c>
      <c r="M1971">
        <v>0</v>
      </c>
      <c r="N1971" t="s">
        <v>275</v>
      </c>
      <c r="O1971" t="s">
        <v>113</v>
      </c>
      <c r="P1971" t="s">
        <v>380</v>
      </c>
      <c r="Q1971" t="s">
        <v>275</v>
      </c>
      <c r="R1971" t="s">
        <v>116</v>
      </c>
      <c r="S1971" t="s">
        <v>380</v>
      </c>
    </row>
    <row r="1972" spans="1:19" x14ac:dyDescent="0.3">
      <c r="A1972" t="s">
        <v>1425</v>
      </c>
      <c r="B1972">
        <v>70</v>
      </c>
      <c r="C1972">
        <v>102</v>
      </c>
      <c r="D1972">
        <v>73524</v>
      </c>
      <c r="E1972" t="s">
        <v>408</v>
      </c>
      <c r="F1972" t="s">
        <v>1426</v>
      </c>
      <c r="G1972" t="s">
        <v>116</v>
      </c>
      <c r="H1972" t="s">
        <v>420</v>
      </c>
      <c r="I1972" t="s">
        <v>422</v>
      </c>
      <c r="J1972">
        <v>2</v>
      </c>
      <c r="K1972" t="s">
        <v>217</v>
      </c>
      <c r="L1972" t="s">
        <v>8</v>
      </c>
      <c r="M1972">
        <v>4</v>
      </c>
      <c r="N1972" t="s">
        <v>275</v>
      </c>
      <c r="O1972" t="s">
        <v>116</v>
      </c>
      <c r="P1972" t="s">
        <v>360</v>
      </c>
      <c r="Q1972" t="s">
        <v>275</v>
      </c>
      <c r="R1972" t="s">
        <v>114</v>
      </c>
      <c r="S1972" t="s">
        <v>360</v>
      </c>
    </row>
    <row r="1973" spans="1:19" x14ac:dyDescent="0.3">
      <c r="A1973" t="s">
        <v>1425</v>
      </c>
      <c r="B1973">
        <v>70</v>
      </c>
      <c r="C1973">
        <v>102</v>
      </c>
      <c r="D1973">
        <v>73524</v>
      </c>
      <c r="E1973" t="s">
        <v>408</v>
      </c>
      <c r="F1973" t="s">
        <v>1426</v>
      </c>
      <c r="G1973" t="s">
        <v>116</v>
      </c>
      <c r="H1973" t="s">
        <v>420</v>
      </c>
      <c r="I1973" t="s">
        <v>422</v>
      </c>
      <c r="J1973">
        <v>50</v>
      </c>
      <c r="K1973" t="s">
        <v>212</v>
      </c>
      <c r="L1973" t="s">
        <v>11</v>
      </c>
      <c r="M1973">
        <v>0.5</v>
      </c>
      <c r="N1973" t="s">
        <v>275</v>
      </c>
      <c r="O1973" t="s">
        <v>116</v>
      </c>
      <c r="P1973" t="s">
        <v>360</v>
      </c>
      <c r="Q1973" t="s">
        <v>275</v>
      </c>
      <c r="R1973" t="s">
        <v>114</v>
      </c>
      <c r="S1973" t="s">
        <v>360</v>
      </c>
    </row>
    <row r="1974" spans="1:19" x14ac:dyDescent="0.3">
      <c r="A1974" t="s">
        <v>1425</v>
      </c>
      <c r="B1974">
        <v>70</v>
      </c>
      <c r="C1974">
        <v>102</v>
      </c>
      <c r="D1974">
        <v>73524</v>
      </c>
      <c r="E1974" t="s">
        <v>408</v>
      </c>
      <c r="F1974" t="s">
        <v>1426</v>
      </c>
      <c r="G1974" t="s">
        <v>116</v>
      </c>
      <c r="H1974" t="s">
        <v>420</v>
      </c>
      <c r="I1974" t="s">
        <v>113</v>
      </c>
      <c r="J1974">
        <v>4</v>
      </c>
      <c r="K1974" t="s">
        <v>259</v>
      </c>
      <c r="L1974" t="s">
        <v>22</v>
      </c>
      <c r="M1974">
        <v>52.5</v>
      </c>
      <c r="N1974" t="s">
        <v>275</v>
      </c>
      <c r="O1974" t="s">
        <v>116</v>
      </c>
      <c r="P1974" t="s">
        <v>360</v>
      </c>
      <c r="Q1974" t="s">
        <v>275</v>
      </c>
      <c r="R1974" t="s">
        <v>114</v>
      </c>
      <c r="S1974" t="s">
        <v>360</v>
      </c>
    </row>
    <row r="1975" spans="1:19" x14ac:dyDescent="0.3">
      <c r="A1975" t="s">
        <v>1425</v>
      </c>
      <c r="B1975">
        <v>70</v>
      </c>
      <c r="C1975">
        <v>102</v>
      </c>
      <c r="D1975">
        <v>73524</v>
      </c>
      <c r="E1975" t="s">
        <v>408</v>
      </c>
      <c r="F1975" t="s">
        <v>1426</v>
      </c>
      <c r="G1975" t="s">
        <v>116</v>
      </c>
      <c r="H1975" t="s">
        <v>420</v>
      </c>
      <c r="I1975" t="s">
        <v>423</v>
      </c>
      <c r="J1975">
        <v>98</v>
      </c>
      <c r="K1975" t="s">
        <v>216</v>
      </c>
      <c r="L1975" t="s">
        <v>96</v>
      </c>
      <c r="M1975">
        <v>0</v>
      </c>
      <c r="N1975" t="s">
        <v>275</v>
      </c>
      <c r="O1975" t="s">
        <v>116</v>
      </c>
      <c r="P1975" t="s">
        <v>360</v>
      </c>
      <c r="Q1975" t="s">
        <v>275</v>
      </c>
      <c r="R1975" t="s">
        <v>114</v>
      </c>
      <c r="S1975" t="s">
        <v>360</v>
      </c>
    </row>
    <row r="1976" spans="1:19" x14ac:dyDescent="0.3">
      <c r="A1976" t="s">
        <v>1427</v>
      </c>
      <c r="B1976">
        <v>70</v>
      </c>
      <c r="C1976">
        <v>102</v>
      </c>
      <c r="D1976">
        <v>73535</v>
      </c>
      <c r="E1976" t="s">
        <v>408</v>
      </c>
      <c r="F1976" t="s">
        <v>1428</v>
      </c>
      <c r="G1976" t="s">
        <v>113</v>
      </c>
      <c r="H1976" t="s">
        <v>432</v>
      </c>
      <c r="I1976" t="s">
        <v>315</v>
      </c>
      <c r="J1976">
        <v>33</v>
      </c>
      <c r="K1976" t="s">
        <v>211</v>
      </c>
      <c r="L1976" t="s">
        <v>49</v>
      </c>
      <c r="M1976">
        <v>0.5</v>
      </c>
      <c r="N1976" t="s">
        <v>275</v>
      </c>
      <c r="O1976" t="s">
        <v>113</v>
      </c>
      <c r="P1976" t="s">
        <v>315</v>
      </c>
      <c r="Q1976" t="s">
        <v>275</v>
      </c>
      <c r="R1976" t="s">
        <v>116</v>
      </c>
      <c r="S1976" t="s">
        <v>315</v>
      </c>
    </row>
    <row r="1977" spans="1:19" x14ac:dyDescent="0.3">
      <c r="A1977" t="s">
        <v>1427</v>
      </c>
      <c r="B1977">
        <v>70</v>
      </c>
      <c r="C1977">
        <v>102</v>
      </c>
      <c r="D1977">
        <v>73535</v>
      </c>
      <c r="E1977" t="s">
        <v>408</v>
      </c>
      <c r="F1977" t="s">
        <v>1428</v>
      </c>
      <c r="G1977" t="s">
        <v>113</v>
      </c>
      <c r="H1977" t="s">
        <v>432</v>
      </c>
      <c r="I1977" t="s">
        <v>315</v>
      </c>
      <c r="J1977">
        <v>33</v>
      </c>
      <c r="K1977" t="s">
        <v>387</v>
      </c>
      <c r="L1977" t="s">
        <v>52</v>
      </c>
      <c r="M1977">
        <v>0.25</v>
      </c>
      <c r="N1977" t="s">
        <v>275</v>
      </c>
      <c r="O1977" t="s">
        <v>113</v>
      </c>
      <c r="P1977" t="s">
        <v>315</v>
      </c>
      <c r="Q1977" t="s">
        <v>275</v>
      </c>
      <c r="R1977" t="s">
        <v>116</v>
      </c>
      <c r="S1977" t="s">
        <v>315</v>
      </c>
    </row>
    <row r="1978" spans="1:19" x14ac:dyDescent="0.3">
      <c r="A1978" t="s">
        <v>1429</v>
      </c>
      <c r="B1978">
        <v>70</v>
      </c>
      <c r="C1978">
        <v>102</v>
      </c>
      <c r="D1978">
        <v>73539</v>
      </c>
      <c r="E1978" t="s">
        <v>408</v>
      </c>
      <c r="F1978" t="s">
        <v>1430</v>
      </c>
      <c r="G1978" t="s">
        <v>115</v>
      </c>
      <c r="H1978" t="s">
        <v>420</v>
      </c>
      <c r="I1978" t="s">
        <v>422</v>
      </c>
      <c r="J1978">
        <v>1</v>
      </c>
      <c r="K1978" t="s">
        <v>258</v>
      </c>
      <c r="L1978" t="s">
        <v>7</v>
      </c>
      <c r="M1978">
        <v>2.5</v>
      </c>
      <c r="N1978" t="s">
        <v>275</v>
      </c>
      <c r="O1978" t="s">
        <v>115</v>
      </c>
      <c r="P1978" t="s">
        <v>360</v>
      </c>
      <c r="Q1978" t="s">
        <v>275</v>
      </c>
      <c r="R1978" t="s">
        <v>115</v>
      </c>
      <c r="S1978" t="s">
        <v>360</v>
      </c>
    </row>
    <row r="1979" spans="1:19" x14ac:dyDescent="0.3">
      <c r="A1979" t="s">
        <v>1429</v>
      </c>
      <c r="B1979">
        <v>70</v>
      </c>
      <c r="C1979">
        <v>102</v>
      </c>
      <c r="D1979">
        <v>73539</v>
      </c>
      <c r="E1979" t="s">
        <v>408</v>
      </c>
      <c r="F1979" t="s">
        <v>1430</v>
      </c>
      <c r="G1979" t="s">
        <v>115</v>
      </c>
      <c r="H1979" t="s">
        <v>420</v>
      </c>
      <c r="I1979" t="s">
        <v>422</v>
      </c>
      <c r="J1979">
        <v>50</v>
      </c>
      <c r="K1979" t="s">
        <v>212</v>
      </c>
      <c r="L1979" t="s">
        <v>11</v>
      </c>
      <c r="M1979">
        <v>0.5</v>
      </c>
      <c r="N1979" t="s">
        <v>275</v>
      </c>
      <c r="O1979" t="s">
        <v>115</v>
      </c>
      <c r="P1979" t="s">
        <v>360</v>
      </c>
      <c r="Q1979" t="s">
        <v>275</v>
      </c>
      <c r="R1979" t="s">
        <v>115</v>
      </c>
      <c r="S1979" t="s">
        <v>360</v>
      </c>
    </row>
    <row r="1980" spans="1:19" x14ac:dyDescent="0.3">
      <c r="A1980" t="s">
        <v>1429</v>
      </c>
      <c r="B1980">
        <v>70</v>
      </c>
      <c r="C1980">
        <v>102</v>
      </c>
      <c r="D1980">
        <v>73539</v>
      </c>
      <c r="E1980" t="s">
        <v>408</v>
      </c>
      <c r="F1980" t="s">
        <v>1430</v>
      </c>
      <c r="G1980" t="s">
        <v>115</v>
      </c>
      <c r="H1980" t="s">
        <v>420</v>
      </c>
      <c r="I1980" t="s">
        <v>113</v>
      </c>
      <c r="J1980">
        <v>4</v>
      </c>
      <c r="K1980" t="s">
        <v>259</v>
      </c>
      <c r="L1980" t="s">
        <v>22</v>
      </c>
      <c r="M1980">
        <v>26</v>
      </c>
      <c r="N1980" t="s">
        <v>275</v>
      </c>
      <c r="O1980" t="s">
        <v>115</v>
      </c>
      <c r="P1980" t="s">
        <v>360</v>
      </c>
      <c r="Q1980" t="s">
        <v>275</v>
      </c>
      <c r="R1980" t="s">
        <v>115</v>
      </c>
      <c r="S1980" t="s">
        <v>360</v>
      </c>
    </row>
    <row r="1981" spans="1:19" x14ac:dyDescent="0.3">
      <c r="A1981" t="s">
        <v>1429</v>
      </c>
      <c r="B1981">
        <v>70</v>
      </c>
      <c r="C1981">
        <v>102</v>
      </c>
      <c r="D1981">
        <v>73539</v>
      </c>
      <c r="E1981" t="s">
        <v>408</v>
      </c>
      <c r="F1981" t="s">
        <v>1430</v>
      </c>
      <c r="G1981" t="s">
        <v>115</v>
      </c>
      <c r="H1981" t="s">
        <v>429</v>
      </c>
      <c r="I1981" t="s">
        <v>424</v>
      </c>
      <c r="J1981">
        <v>39</v>
      </c>
      <c r="K1981" t="s">
        <v>220</v>
      </c>
      <c r="L1981" t="s">
        <v>148</v>
      </c>
      <c r="M1981">
        <v>0</v>
      </c>
      <c r="N1981" t="s">
        <v>275</v>
      </c>
      <c r="O1981" t="s">
        <v>115</v>
      </c>
      <c r="P1981" t="s">
        <v>360</v>
      </c>
      <c r="Q1981" t="s">
        <v>275</v>
      </c>
      <c r="R1981" t="s">
        <v>115</v>
      </c>
      <c r="S1981" t="s">
        <v>360</v>
      </c>
    </row>
    <row r="1982" spans="1:19" x14ac:dyDescent="0.3">
      <c r="A1982" t="s">
        <v>1429</v>
      </c>
      <c r="B1982">
        <v>70</v>
      </c>
      <c r="C1982">
        <v>102</v>
      </c>
      <c r="D1982">
        <v>73539</v>
      </c>
      <c r="E1982" t="s">
        <v>408</v>
      </c>
      <c r="F1982" t="s">
        <v>1430</v>
      </c>
      <c r="G1982" t="s">
        <v>115</v>
      </c>
      <c r="H1982" t="s">
        <v>420</v>
      </c>
      <c r="I1982" t="s">
        <v>423</v>
      </c>
      <c r="J1982">
        <v>98</v>
      </c>
      <c r="K1982" t="s">
        <v>274</v>
      </c>
      <c r="L1982" t="s">
        <v>160</v>
      </c>
      <c r="M1982">
        <v>0</v>
      </c>
      <c r="N1982" t="s">
        <v>275</v>
      </c>
      <c r="O1982" t="s">
        <v>115</v>
      </c>
      <c r="P1982" t="s">
        <v>360</v>
      </c>
      <c r="Q1982" t="s">
        <v>275</v>
      </c>
      <c r="R1982" t="s">
        <v>115</v>
      </c>
      <c r="S1982" t="s">
        <v>360</v>
      </c>
    </row>
    <row r="1983" spans="1:19" x14ac:dyDescent="0.3">
      <c r="A1983" t="s">
        <v>1429</v>
      </c>
      <c r="B1983">
        <v>70</v>
      </c>
      <c r="C1983">
        <v>102</v>
      </c>
      <c r="D1983">
        <v>73539</v>
      </c>
      <c r="E1983" t="s">
        <v>408</v>
      </c>
      <c r="F1983" t="s">
        <v>1430</v>
      </c>
      <c r="G1983" t="s">
        <v>115</v>
      </c>
      <c r="H1983" t="s">
        <v>420</v>
      </c>
      <c r="I1983" t="s">
        <v>423</v>
      </c>
      <c r="J1983">
        <v>98</v>
      </c>
      <c r="K1983" t="s">
        <v>216</v>
      </c>
      <c r="L1983" t="s">
        <v>96</v>
      </c>
      <c r="M1983">
        <v>0</v>
      </c>
      <c r="N1983" t="s">
        <v>275</v>
      </c>
      <c r="O1983" t="s">
        <v>115</v>
      </c>
      <c r="P1983" t="s">
        <v>360</v>
      </c>
      <c r="Q1983" t="s">
        <v>275</v>
      </c>
      <c r="R1983" t="s">
        <v>115</v>
      </c>
      <c r="S1983" t="s">
        <v>360</v>
      </c>
    </row>
    <row r="1984" spans="1:19" x14ac:dyDescent="0.3">
      <c r="A1984" t="s">
        <v>1431</v>
      </c>
      <c r="B1984">
        <v>70</v>
      </c>
      <c r="C1984">
        <v>102</v>
      </c>
      <c r="D1984">
        <v>73540</v>
      </c>
      <c r="E1984" t="s">
        <v>408</v>
      </c>
      <c r="F1984" t="s">
        <v>1432</v>
      </c>
      <c r="G1984" t="s">
        <v>113</v>
      </c>
      <c r="H1984" t="s">
        <v>432</v>
      </c>
      <c r="I1984" t="s">
        <v>422</v>
      </c>
      <c r="J1984">
        <v>50</v>
      </c>
      <c r="K1984" t="s">
        <v>212</v>
      </c>
      <c r="L1984" t="s">
        <v>11</v>
      </c>
      <c r="M1984">
        <v>0.25</v>
      </c>
      <c r="N1984" t="s">
        <v>275</v>
      </c>
      <c r="O1984" t="s">
        <v>113</v>
      </c>
      <c r="P1984" t="s">
        <v>315</v>
      </c>
      <c r="Q1984" t="s">
        <v>275</v>
      </c>
      <c r="R1984" t="s">
        <v>116</v>
      </c>
      <c r="S1984" t="s">
        <v>315</v>
      </c>
    </row>
    <row r="1985" spans="1:19" x14ac:dyDescent="0.3">
      <c r="A1985" t="s">
        <v>1431</v>
      </c>
      <c r="B1985">
        <v>70</v>
      </c>
      <c r="C1985">
        <v>102</v>
      </c>
      <c r="D1985">
        <v>73540</v>
      </c>
      <c r="E1985" t="s">
        <v>408</v>
      </c>
      <c r="F1985" t="s">
        <v>1432</v>
      </c>
      <c r="G1985" t="s">
        <v>113</v>
      </c>
      <c r="H1985" t="s">
        <v>432</v>
      </c>
      <c r="I1985" t="s">
        <v>113</v>
      </c>
      <c r="J1985">
        <v>4</v>
      </c>
      <c r="K1985" t="s">
        <v>259</v>
      </c>
      <c r="L1985" t="s">
        <v>22</v>
      </c>
      <c r="M1985">
        <v>43.75</v>
      </c>
      <c r="N1985" t="s">
        <v>275</v>
      </c>
      <c r="O1985" t="s">
        <v>113</v>
      </c>
      <c r="P1985" t="s">
        <v>315</v>
      </c>
      <c r="Q1985" t="s">
        <v>275</v>
      </c>
      <c r="R1985" t="s">
        <v>116</v>
      </c>
      <c r="S1985" t="s">
        <v>315</v>
      </c>
    </row>
    <row r="1986" spans="1:19" x14ac:dyDescent="0.3">
      <c r="A1986" t="s">
        <v>1431</v>
      </c>
      <c r="B1986">
        <v>70</v>
      </c>
      <c r="C1986">
        <v>102</v>
      </c>
      <c r="D1986">
        <v>73540</v>
      </c>
      <c r="E1986" t="s">
        <v>408</v>
      </c>
      <c r="F1986" t="s">
        <v>1432</v>
      </c>
      <c r="G1986" t="s">
        <v>113</v>
      </c>
      <c r="H1986" t="s">
        <v>432</v>
      </c>
      <c r="I1986" t="s">
        <v>315</v>
      </c>
      <c r="J1986">
        <v>33</v>
      </c>
      <c r="K1986" t="s">
        <v>211</v>
      </c>
      <c r="L1986" t="s">
        <v>49</v>
      </c>
      <c r="M1986">
        <v>0.5</v>
      </c>
      <c r="N1986" t="s">
        <v>275</v>
      </c>
      <c r="O1986" t="s">
        <v>113</v>
      </c>
      <c r="P1986" t="s">
        <v>315</v>
      </c>
      <c r="Q1986" t="s">
        <v>275</v>
      </c>
      <c r="R1986" t="s">
        <v>116</v>
      </c>
      <c r="S1986" t="s">
        <v>315</v>
      </c>
    </row>
    <row r="1987" spans="1:19" x14ac:dyDescent="0.3">
      <c r="A1987" t="s">
        <v>1431</v>
      </c>
      <c r="B1987">
        <v>70</v>
      </c>
      <c r="C1987">
        <v>102</v>
      </c>
      <c r="D1987">
        <v>73540</v>
      </c>
      <c r="E1987" t="s">
        <v>408</v>
      </c>
      <c r="F1987" t="s">
        <v>1432</v>
      </c>
      <c r="G1987" t="s">
        <v>113</v>
      </c>
      <c r="H1987" t="s">
        <v>432</v>
      </c>
      <c r="I1987" t="s">
        <v>423</v>
      </c>
      <c r="J1987">
        <v>98</v>
      </c>
      <c r="K1987" t="s">
        <v>216</v>
      </c>
      <c r="L1987" t="s">
        <v>96</v>
      </c>
      <c r="M1987">
        <v>0</v>
      </c>
      <c r="N1987" t="s">
        <v>275</v>
      </c>
      <c r="O1987" t="s">
        <v>113</v>
      </c>
      <c r="P1987" t="s">
        <v>315</v>
      </c>
      <c r="Q1987" t="s">
        <v>275</v>
      </c>
      <c r="R1987" t="s">
        <v>116</v>
      </c>
      <c r="S1987" t="s">
        <v>315</v>
      </c>
    </row>
    <row r="1988" spans="1:19" x14ac:dyDescent="0.3">
      <c r="A1988" t="s">
        <v>1433</v>
      </c>
      <c r="B1988">
        <v>70</v>
      </c>
      <c r="C1988">
        <v>102</v>
      </c>
      <c r="D1988">
        <v>73543</v>
      </c>
      <c r="E1988" t="s">
        <v>408</v>
      </c>
      <c r="F1988" t="s">
        <v>1434</v>
      </c>
      <c r="G1988" t="s">
        <v>115</v>
      </c>
      <c r="H1988" t="s">
        <v>409</v>
      </c>
      <c r="I1988" t="s">
        <v>422</v>
      </c>
      <c r="J1988">
        <v>2</v>
      </c>
      <c r="K1988" t="s">
        <v>217</v>
      </c>
      <c r="L1988" t="s">
        <v>8</v>
      </c>
      <c r="M1988">
        <v>17</v>
      </c>
      <c r="N1988" t="s">
        <v>275</v>
      </c>
      <c r="O1988" t="s">
        <v>115</v>
      </c>
      <c r="P1988" t="s">
        <v>380</v>
      </c>
      <c r="Q1988" t="s">
        <v>275</v>
      </c>
      <c r="R1988" t="s">
        <v>115</v>
      </c>
      <c r="S1988" t="s">
        <v>380</v>
      </c>
    </row>
    <row r="1989" spans="1:19" x14ac:dyDescent="0.3">
      <c r="A1989" t="s">
        <v>1433</v>
      </c>
      <c r="B1989">
        <v>70</v>
      </c>
      <c r="C1989">
        <v>102</v>
      </c>
      <c r="D1989">
        <v>73543</v>
      </c>
      <c r="E1989" t="s">
        <v>408</v>
      </c>
      <c r="F1989" t="s">
        <v>1434</v>
      </c>
      <c r="G1989" t="s">
        <v>115</v>
      </c>
      <c r="H1989" t="s">
        <v>409</v>
      </c>
      <c r="I1989" t="s">
        <v>422</v>
      </c>
      <c r="J1989">
        <v>50</v>
      </c>
      <c r="K1989" t="s">
        <v>212</v>
      </c>
      <c r="L1989" t="s">
        <v>11</v>
      </c>
      <c r="M1989">
        <v>2</v>
      </c>
      <c r="N1989" t="s">
        <v>275</v>
      </c>
      <c r="O1989" t="s">
        <v>115</v>
      </c>
      <c r="P1989" t="s">
        <v>380</v>
      </c>
      <c r="Q1989" t="s">
        <v>275</v>
      </c>
      <c r="R1989" t="s">
        <v>115</v>
      </c>
      <c r="S1989" t="s">
        <v>380</v>
      </c>
    </row>
    <row r="1990" spans="1:19" x14ac:dyDescent="0.3">
      <c r="A1990" t="s">
        <v>1433</v>
      </c>
      <c r="B1990">
        <v>70</v>
      </c>
      <c r="C1990">
        <v>102</v>
      </c>
      <c r="D1990">
        <v>73543</v>
      </c>
      <c r="E1990" t="s">
        <v>408</v>
      </c>
      <c r="F1990" t="s">
        <v>1434</v>
      </c>
      <c r="G1990" t="s">
        <v>115</v>
      </c>
      <c r="H1990" t="s">
        <v>409</v>
      </c>
      <c r="I1990" t="s">
        <v>422</v>
      </c>
      <c r="J1990">
        <v>12</v>
      </c>
      <c r="K1990" t="s">
        <v>276</v>
      </c>
      <c r="L1990" t="s">
        <v>186</v>
      </c>
      <c r="M1990">
        <v>0</v>
      </c>
      <c r="N1990" t="s">
        <v>275</v>
      </c>
      <c r="O1990" t="s">
        <v>115</v>
      </c>
      <c r="P1990" t="s">
        <v>380</v>
      </c>
      <c r="Q1990" t="s">
        <v>275</v>
      </c>
      <c r="R1990" t="s">
        <v>115</v>
      </c>
      <c r="S1990" t="s">
        <v>380</v>
      </c>
    </row>
    <row r="1991" spans="1:19" x14ac:dyDescent="0.3">
      <c r="A1991" t="s">
        <v>1433</v>
      </c>
      <c r="B1991">
        <v>70</v>
      </c>
      <c r="C1991">
        <v>102</v>
      </c>
      <c r="D1991">
        <v>73543</v>
      </c>
      <c r="E1991" t="s">
        <v>408</v>
      </c>
      <c r="F1991" t="s">
        <v>1434</v>
      </c>
      <c r="G1991" t="s">
        <v>115</v>
      </c>
      <c r="H1991" t="s">
        <v>409</v>
      </c>
      <c r="I1991" t="s">
        <v>422</v>
      </c>
      <c r="J1991">
        <v>14</v>
      </c>
      <c r="K1991" t="s">
        <v>509</v>
      </c>
      <c r="L1991" t="s">
        <v>510</v>
      </c>
      <c r="M1991">
        <v>0</v>
      </c>
      <c r="N1991" t="s">
        <v>275</v>
      </c>
      <c r="O1991" t="s">
        <v>115</v>
      </c>
      <c r="P1991" t="s">
        <v>380</v>
      </c>
      <c r="Q1991" t="s">
        <v>275</v>
      </c>
      <c r="R1991" t="s">
        <v>115</v>
      </c>
      <c r="S1991" t="s">
        <v>380</v>
      </c>
    </row>
    <row r="1992" spans="1:19" x14ac:dyDescent="0.3">
      <c r="A1992" t="s">
        <v>1433</v>
      </c>
      <c r="B1992">
        <v>70</v>
      </c>
      <c r="C1992">
        <v>102</v>
      </c>
      <c r="D1992">
        <v>73543</v>
      </c>
      <c r="E1992" t="s">
        <v>408</v>
      </c>
      <c r="F1992" t="s">
        <v>1434</v>
      </c>
      <c r="G1992" t="s">
        <v>115</v>
      </c>
      <c r="H1992" t="s">
        <v>409</v>
      </c>
      <c r="I1992" t="s">
        <v>422</v>
      </c>
      <c r="J1992">
        <v>14</v>
      </c>
      <c r="K1992" t="s">
        <v>389</v>
      </c>
      <c r="L1992" t="s">
        <v>18</v>
      </c>
      <c r="M1992">
        <v>0</v>
      </c>
      <c r="N1992" t="s">
        <v>275</v>
      </c>
      <c r="O1992" t="s">
        <v>115</v>
      </c>
      <c r="P1992" t="s">
        <v>380</v>
      </c>
      <c r="Q1992" t="s">
        <v>275</v>
      </c>
      <c r="R1992" t="s">
        <v>115</v>
      </c>
      <c r="S1992" t="s">
        <v>380</v>
      </c>
    </row>
    <row r="1993" spans="1:19" x14ac:dyDescent="0.3">
      <c r="A1993" t="s">
        <v>1433</v>
      </c>
      <c r="B1993">
        <v>70</v>
      </c>
      <c r="C1993">
        <v>102</v>
      </c>
      <c r="D1993">
        <v>73543</v>
      </c>
      <c r="E1993" t="s">
        <v>408</v>
      </c>
      <c r="F1993" t="s">
        <v>1434</v>
      </c>
      <c r="G1993" t="s">
        <v>115</v>
      </c>
      <c r="H1993" t="s">
        <v>409</v>
      </c>
      <c r="I1993" t="s">
        <v>422</v>
      </c>
      <c r="J1993">
        <v>14</v>
      </c>
      <c r="K1993" t="s">
        <v>633</v>
      </c>
      <c r="L1993" t="s">
        <v>634</v>
      </c>
      <c r="M1993">
        <v>0</v>
      </c>
      <c r="N1993" t="s">
        <v>275</v>
      </c>
      <c r="O1993" t="s">
        <v>115</v>
      </c>
      <c r="P1993" t="s">
        <v>380</v>
      </c>
      <c r="Q1993" t="s">
        <v>275</v>
      </c>
      <c r="R1993" t="s">
        <v>115</v>
      </c>
      <c r="S1993" t="s">
        <v>380</v>
      </c>
    </row>
    <row r="1994" spans="1:19" x14ac:dyDescent="0.3">
      <c r="A1994" t="s">
        <v>1433</v>
      </c>
      <c r="B1994">
        <v>70</v>
      </c>
      <c r="C1994">
        <v>102</v>
      </c>
      <c r="D1994">
        <v>73543</v>
      </c>
      <c r="E1994" t="s">
        <v>408</v>
      </c>
      <c r="F1994" t="s">
        <v>1434</v>
      </c>
      <c r="G1994" t="s">
        <v>115</v>
      </c>
      <c r="H1994" t="s">
        <v>409</v>
      </c>
      <c r="I1994" t="s">
        <v>422</v>
      </c>
      <c r="J1994">
        <v>14</v>
      </c>
      <c r="K1994" t="s">
        <v>371</v>
      </c>
      <c r="L1994" t="s">
        <v>19</v>
      </c>
      <c r="M1994">
        <v>0</v>
      </c>
      <c r="N1994" t="s">
        <v>275</v>
      </c>
      <c r="O1994" t="s">
        <v>115</v>
      </c>
      <c r="P1994" t="s">
        <v>380</v>
      </c>
      <c r="Q1994" t="s">
        <v>275</v>
      </c>
      <c r="R1994" t="s">
        <v>115</v>
      </c>
      <c r="S1994" t="s">
        <v>380</v>
      </c>
    </row>
    <row r="1995" spans="1:19" x14ac:dyDescent="0.3">
      <c r="A1995" t="s">
        <v>1433</v>
      </c>
      <c r="B1995">
        <v>70</v>
      </c>
      <c r="C1995">
        <v>102</v>
      </c>
      <c r="D1995">
        <v>73543</v>
      </c>
      <c r="E1995" t="s">
        <v>408</v>
      </c>
      <c r="F1995" t="s">
        <v>1434</v>
      </c>
      <c r="G1995" t="s">
        <v>115</v>
      </c>
      <c r="H1995" t="s">
        <v>409</v>
      </c>
      <c r="I1995" t="s">
        <v>422</v>
      </c>
      <c r="J1995">
        <v>14</v>
      </c>
      <c r="K1995" t="s">
        <v>515</v>
      </c>
      <c r="L1995" t="s">
        <v>516</v>
      </c>
      <c r="M1995">
        <v>0</v>
      </c>
      <c r="N1995" t="s">
        <v>275</v>
      </c>
      <c r="O1995" t="s">
        <v>115</v>
      </c>
      <c r="P1995" t="s">
        <v>380</v>
      </c>
      <c r="Q1995" t="s">
        <v>275</v>
      </c>
      <c r="R1995" t="s">
        <v>115</v>
      </c>
      <c r="S1995" t="s">
        <v>380</v>
      </c>
    </row>
    <row r="1996" spans="1:19" x14ac:dyDescent="0.3">
      <c r="A1996" t="s">
        <v>1433</v>
      </c>
      <c r="B1996">
        <v>70</v>
      </c>
      <c r="C1996">
        <v>102</v>
      </c>
      <c r="D1996">
        <v>73543</v>
      </c>
      <c r="E1996" t="s">
        <v>408</v>
      </c>
      <c r="F1996" t="s">
        <v>1434</v>
      </c>
      <c r="G1996" t="s">
        <v>115</v>
      </c>
      <c r="H1996" t="s">
        <v>409</v>
      </c>
      <c r="I1996" t="s">
        <v>422</v>
      </c>
      <c r="J1996">
        <v>14</v>
      </c>
      <c r="K1996" t="s">
        <v>529</v>
      </c>
      <c r="L1996" t="s">
        <v>530</v>
      </c>
      <c r="M1996">
        <v>0</v>
      </c>
      <c r="N1996" t="s">
        <v>275</v>
      </c>
      <c r="O1996" t="s">
        <v>115</v>
      </c>
      <c r="P1996" t="s">
        <v>380</v>
      </c>
      <c r="Q1996" t="s">
        <v>275</v>
      </c>
      <c r="R1996" t="s">
        <v>115</v>
      </c>
      <c r="S1996" t="s">
        <v>380</v>
      </c>
    </row>
    <row r="1997" spans="1:19" x14ac:dyDescent="0.3">
      <c r="A1997" t="s">
        <v>1433</v>
      </c>
      <c r="B1997">
        <v>70</v>
      </c>
      <c r="C1997">
        <v>102</v>
      </c>
      <c r="D1997">
        <v>73543</v>
      </c>
      <c r="E1997" t="s">
        <v>408</v>
      </c>
      <c r="F1997" t="s">
        <v>1434</v>
      </c>
      <c r="G1997" t="s">
        <v>115</v>
      </c>
      <c r="H1997" t="s">
        <v>409</v>
      </c>
      <c r="I1997" t="s">
        <v>113</v>
      </c>
      <c r="J1997">
        <v>4</v>
      </c>
      <c r="K1997" t="s">
        <v>259</v>
      </c>
      <c r="L1997" t="s">
        <v>22</v>
      </c>
      <c r="M1997">
        <v>140</v>
      </c>
      <c r="N1997" t="s">
        <v>275</v>
      </c>
      <c r="O1997" t="s">
        <v>115</v>
      </c>
      <c r="P1997" t="s">
        <v>380</v>
      </c>
      <c r="Q1997" t="s">
        <v>275</v>
      </c>
      <c r="R1997" t="s">
        <v>115</v>
      </c>
      <c r="S1997" t="s">
        <v>380</v>
      </c>
    </row>
    <row r="1998" spans="1:19" x14ac:dyDescent="0.3">
      <c r="A1998" t="s">
        <v>1433</v>
      </c>
      <c r="B1998">
        <v>70</v>
      </c>
      <c r="C1998">
        <v>102</v>
      </c>
      <c r="D1998">
        <v>73543</v>
      </c>
      <c r="E1998" t="s">
        <v>408</v>
      </c>
      <c r="F1998" t="s">
        <v>1434</v>
      </c>
      <c r="G1998" t="s">
        <v>115</v>
      </c>
      <c r="H1998" t="s">
        <v>409</v>
      </c>
      <c r="I1998" t="s">
        <v>423</v>
      </c>
      <c r="J1998">
        <v>292</v>
      </c>
      <c r="K1998" t="s">
        <v>332</v>
      </c>
      <c r="L1998" t="s">
        <v>333</v>
      </c>
      <c r="M1998">
        <v>0</v>
      </c>
      <c r="N1998" t="s">
        <v>275</v>
      </c>
      <c r="O1998" t="s">
        <v>115</v>
      </c>
      <c r="P1998" t="s">
        <v>380</v>
      </c>
      <c r="Q1998" t="s">
        <v>275</v>
      </c>
      <c r="R1998" t="s">
        <v>115</v>
      </c>
      <c r="S1998" t="s">
        <v>380</v>
      </c>
    </row>
    <row r="1999" spans="1:19" x14ac:dyDescent="0.3">
      <c r="A1999" t="s">
        <v>1433</v>
      </c>
      <c r="B1999">
        <v>70</v>
      </c>
      <c r="C1999">
        <v>102</v>
      </c>
      <c r="D1999">
        <v>73543</v>
      </c>
      <c r="E1999" t="s">
        <v>408</v>
      </c>
      <c r="F1999" t="s">
        <v>1434</v>
      </c>
      <c r="G1999" t="s">
        <v>115</v>
      </c>
      <c r="H1999" t="s">
        <v>409</v>
      </c>
      <c r="I1999" t="s">
        <v>423</v>
      </c>
      <c r="J1999">
        <v>292</v>
      </c>
      <c r="K1999" t="s">
        <v>334</v>
      </c>
      <c r="L1999" t="s">
        <v>335</v>
      </c>
      <c r="M1999">
        <v>0</v>
      </c>
      <c r="N1999" t="s">
        <v>275</v>
      </c>
      <c r="O1999" t="s">
        <v>115</v>
      </c>
      <c r="P1999" t="s">
        <v>380</v>
      </c>
      <c r="Q1999" t="s">
        <v>275</v>
      </c>
      <c r="R1999" t="s">
        <v>115</v>
      </c>
      <c r="S1999" t="s">
        <v>380</v>
      </c>
    </row>
    <row r="2000" spans="1:19" x14ac:dyDescent="0.3">
      <c r="A2000" t="s">
        <v>1433</v>
      </c>
      <c r="B2000">
        <v>70</v>
      </c>
      <c r="C2000">
        <v>102</v>
      </c>
      <c r="D2000">
        <v>73543</v>
      </c>
      <c r="E2000" t="s">
        <v>408</v>
      </c>
      <c r="F2000" t="s">
        <v>1434</v>
      </c>
      <c r="G2000" t="s">
        <v>115</v>
      </c>
      <c r="H2000" t="s">
        <v>409</v>
      </c>
      <c r="I2000" t="s">
        <v>423</v>
      </c>
      <c r="J2000">
        <v>292</v>
      </c>
      <c r="K2000" t="s">
        <v>336</v>
      </c>
      <c r="L2000" t="s">
        <v>337</v>
      </c>
      <c r="M2000">
        <v>0</v>
      </c>
      <c r="N2000" t="s">
        <v>275</v>
      </c>
      <c r="O2000" t="s">
        <v>115</v>
      </c>
      <c r="P2000" t="s">
        <v>380</v>
      </c>
      <c r="Q2000" t="s">
        <v>275</v>
      </c>
      <c r="R2000" t="s">
        <v>115</v>
      </c>
      <c r="S2000" t="s">
        <v>380</v>
      </c>
    </row>
    <row r="2001" spans="1:19" x14ac:dyDescent="0.3">
      <c r="A2001" t="s">
        <v>1433</v>
      </c>
      <c r="B2001">
        <v>70</v>
      </c>
      <c r="C2001">
        <v>102</v>
      </c>
      <c r="D2001">
        <v>73543</v>
      </c>
      <c r="E2001" t="s">
        <v>408</v>
      </c>
      <c r="F2001" t="s">
        <v>1434</v>
      </c>
      <c r="G2001" t="s">
        <v>115</v>
      </c>
      <c r="H2001" t="s">
        <v>409</v>
      </c>
      <c r="I2001" t="s">
        <v>315</v>
      </c>
      <c r="J2001">
        <v>32</v>
      </c>
      <c r="K2001" t="s">
        <v>219</v>
      </c>
      <c r="L2001" t="s">
        <v>43</v>
      </c>
      <c r="M2001">
        <v>4</v>
      </c>
      <c r="N2001" t="s">
        <v>275</v>
      </c>
      <c r="O2001" t="s">
        <v>115</v>
      </c>
      <c r="P2001" t="s">
        <v>380</v>
      </c>
      <c r="Q2001" t="s">
        <v>275</v>
      </c>
      <c r="R2001" t="s">
        <v>115</v>
      </c>
      <c r="S2001" t="s">
        <v>380</v>
      </c>
    </row>
    <row r="2002" spans="1:19" x14ac:dyDescent="0.3">
      <c r="A2002" t="s">
        <v>1433</v>
      </c>
      <c r="B2002">
        <v>70</v>
      </c>
      <c r="C2002">
        <v>102</v>
      </c>
      <c r="D2002">
        <v>73543</v>
      </c>
      <c r="E2002" t="s">
        <v>408</v>
      </c>
      <c r="F2002" t="s">
        <v>1434</v>
      </c>
      <c r="G2002" t="s">
        <v>115</v>
      </c>
      <c r="H2002" t="s">
        <v>434</v>
      </c>
      <c r="I2002" t="s">
        <v>424</v>
      </c>
      <c r="J2002">
        <v>39</v>
      </c>
      <c r="K2002" t="s">
        <v>299</v>
      </c>
      <c r="L2002" t="s">
        <v>41</v>
      </c>
      <c r="M2002">
        <v>0</v>
      </c>
      <c r="N2002" t="s">
        <v>275</v>
      </c>
      <c r="O2002" t="s">
        <v>115</v>
      </c>
      <c r="P2002" t="s">
        <v>380</v>
      </c>
      <c r="Q2002" t="s">
        <v>275</v>
      </c>
      <c r="R2002" t="s">
        <v>115</v>
      </c>
      <c r="S2002" t="s">
        <v>380</v>
      </c>
    </row>
    <row r="2003" spans="1:19" x14ac:dyDescent="0.3">
      <c r="A2003" t="s">
        <v>1433</v>
      </c>
      <c r="B2003">
        <v>70</v>
      </c>
      <c r="C2003">
        <v>102</v>
      </c>
      <c r="D2003">
        <v>73543</v>
      </c>
      <c r="E2003" t="s">
        <v>408</v>
      </c>
      <c r="F2003" t="s">
        <v>1434</v>
      </c>
      <c r="G2003" t="s">
        <v>115</v>
      </c>
      <c r="H2003" t="s">
        <v>409</v>
      </c>
      <c r="I2003" t="s">
        <v>422</v>
      </c>
      <c r="J2003">
        <v>289</v>
      </c>
      <c r="K2003" t="s">
        <v>280</v>
      </c>
      <c r="L2003" t="s">
        <v>65</v>
      </c>
      <c r="M2003">
        <v>0</v>
      </c>
      <c r="N2003" t="s">
        <v>275</v>
      </c>
      <c r="O2003" t="s">
        <v>115</v>
      </c>
      <c r="P2003" t="s">
        <v>380</v>
      </c>
      <c r="Q2003" t="s">
        <v>275</v>
      </c>
      <c r="R2003" t="s">
        <v>115</v>
      </c>
      <c r="S2003" t="s">
        <v>380</v>
      </c>
    </row>
    <row r="2004" spans="1:19" x14ac:dyDescent="0.3">
      <c r="A2004" t="s">
        <v>1433</v>
      </c>
      <c r="B2004">
        <v>70</v>
      </c>
      <c r="C2004">
        <v>102</v>
      </c>
      <c r="D2004">
        <v>73543</v>
      </c>
      <c r="E2004" t="s">
        <v>408</v>
      </c>
      <c r="F2004" t="s">
        <v>1434</v>
      </c>
      <c r="G2004" t="s">
        <v>115</v>
      </c>
      <c r="H2004" t="s">
        <v>409</v>
      </c>
      <c r="I2004" t="s">
        <v>423</v>
      </c>
      <c r="J2004">
        <v>359</v>
      </c>
      <c r="K2004" t="s">
        <v>374</v>
      </c>
      <c r="L2004" t="s">
        <v>73</v>
      </c>
      <c r="M2004">
        <v>0</v>
      </c>
      <c r="N2004" t="s">
        <v>275</v>
      </c>
      <c r="O2004" t="s">
        <v>115</v>
      </c>
      <c r="P2004" t="s">
        <v>380</v>
      </c>
      <c r="Q2004" t="s">
        <v>275</v>
      </c>
      <c r="R2004" t="s">
        <v>115</v>
      </c>
      <c r="S2004" t="s">
        <v>380</v>
      </c>
    </row>
    <row r="2005" spans="1:19" x14ac:dyDescent="0.3">
      <c r="A2005" t="s">
        <v>1433</v>
      </c>
      <c r="B2005">
        <v>70</v>
      </c>
      <c r="C2005">
        <v>102</v>
      </c>
      <c r="D2005">
        <v>73543</v>
      </c>
      <c r="E2005" t="s">
        <v>408</v>
      </c>
      <c r="F2005" t="s">
        <v>1434</v>
      </c>
      <c r="G2005" t="s">
        <v>115</v>
      </c>
      <c r="H2005" t="s">
        <v>409</v>
      </c>
      <c r="I2005" t="s">
        <v>423</v>
      </c>
      <c r="J2005">
        <v>293</v>
      </c>
      <c r="K2005" t="s">
        <v>339</v>
      </c>
      <c r="L2005" t="s">
        <v>79</v>
      </c>
      <c r="M2005">
        <v>0</v>
      </c>
      <c r="N2005" t="s">
        <v>275</v>
      </c>
      <c r="O2005" t="s">
        <v>115</v>
      </c>
      <c r="P2005" t="s">
        <v>380</v>
      </c>
      <c r="Q2005" t="s">
        <v>275</v>
      </c>
      <c r="R2005" t="s">
        <v>115</v>
      </c>
      <c r="S2005" t="s">
        <v>380</v>
      </c>
    </row>
    <row r="2006" spans="1:19" x14ac:dyDescent="0.3">
      <c r="A2006" t="s">
        <v>1433</v>
      </c>
      <c r="B2006">
        <v>70</v>
      </c>
      <c r="C2006">
        <v>102</v>
      </c>
      <c r="D2006">
        <v>73543</v>
      </c>
      <c r="E2006" t="s">
        <v>408</v>
      </c>
      <c r="F2006" t="s">
        <v>1434</v>
      </c>
      <c r="G2006" t="s">
        <v>115</v>
      </c>
      <c r="H2006" t="s">
        <v>409</v>
      </c>
      <c r="I2006" t="s">
        <v>423</v>
      </c>
      <c r="J2006">
        <v>293</v>
      </c>
      <c r="K2006" t="s">
        <v>331</v>
      </c>
      <c r="L2006" t="s">
        <v>81</v>
      </c>
      <c r="M2006">
        <v>0</v>
      </c>
      <c r="N2006" t="s">
        <v>275</v>
      </c>
      <c r="O2006" t="s">
        <v>115</v>
      </c>
      <c r="P2006" t="s">
        <v>380</v>
      </c>
      <c r="Q2006" t="s">
        <v>275</v>
      </c>
      <c r="R2006" t="s">
        <v>115</v>
      </c>
      <c r="S2006" t="s">
        <v>380</v>
      </c>
    </row>
    <row r="2007" spans="1:19" x14ac:dyDescent="0.3">
      <c r="A2007" t="s">
        <v>1433</v>
      </c>
      <c r="B2007">
        <v>70</v>
      </c>
      <c r="C2007">
        <v>102</v>
      </c>
      <c r="D2007">
        <v>73543</v>
      </c>
      <c r="E2007" t="s">
        <v>408</v>
      </c>
      <c r="F2007" t="s">
        <v>1434</v>
      </c>
      <c r="G2007" t="s">
        <v>115</v>
      </c>
      <c r="H2007" t="s">
        <v>430</v>
      </c>
      <c r="I2007" t="s">
        <v>423</v>
      </c>
      <c r="J2007">
        <v>86</v>
      </c>
      <c r="K2007" t="s">
        <v>257</v>
      </c>
      <c r="L2007" t="s">
        <v>203</v>
      </c>
      <c r="M2007">
        <v>0.75</v>
      </c>
      <c r="N2007" t="s">
        <v>275</v>
      </c>
      <c r="O2007" t="s">
        <v>115</v>
      </c>
      <c r="P2007" t="s">
        <v>380</v>
      </c>
      <c r="Q2007" t="s">
        <v>275</v>
      </c>
      <c r="R2007" t="s">
        <v>115</v>
      </c>
      <c r="S2007" t="s">
        <v>380</v>
      </c>
    </row>
    <row r="2008" spans="1:19" x14ac:dyDescent="0.3">
      <c r="A2008" t="s">
        <v>1433</v>
      </c>
      <c r="B2008">
        <v>70</v>
      </c>
      <c r="C2008">
        <v>102</v>
      </c>
      <c r="D2008">
        <v>73543</v>
      </c>
      <c r="E2008" t="s">
        <v>408</v>
      </c>
      <c r="F2008" t="s">
        <v>1434</v>
      </c>
      <c r="G2008" t="s">
        <v>115</v>
      </c>
      <c r="H2008" t="s">
        <v>430</v>
      </c>
      <c r="I2008" t="s">
        <v>423</v>
      </c>
      <c r="J2008">
        <v>86</v>
      </c>
      <c r="K2008" t="s">
        <v>229</v>
      </c>
      <c r="L2008" t="s">
        <v>204</v>
      </c>
      <c r="M2008">
        <v>0.5</v>
      </c>
      <c r="N2008" t="s">
        <v>275</v>
      </c>
      <c r="O2008" t="s">
        <v>115</v>
      </c>
      <c r="P2008" t="s">
        <v>380</v>
      </c>
      <c r="Q2008" t="s">
        <v>275</v>
      </c>
      <c r="R2008" t="s">
        <v>115</v>
      </c>
      <c r="S2008" t="s">
        <v>380</v>
      </c>
    </row>
    <row r="2009" spans="1:19" x14ac:dyDescent="0.3">
      <c r="A2009" t="s">
        <v>1433</v>
      </c>
      <c r="B2009">
        <v>70</v>
      </c>
      <c r="C2009">
        <v>102</v>
      </c>
      <c r="D2009">
        <v>73543</v>
      </c>
      <c r="E2009" t="s">
        <v>408</v>
      </c>
      <c r="F2009" t="s">
        <v>1434</v>
      </c>
      <c r="G2009" t="s">
        <v>115</v>
      </c>
      <c r="H2009" t="s">
        <v>409</v>
      </c>
      <c r="I2009" t="s">
        <v>423</v>
      </c>
      <c r="J2009">
        <v>98</v>
      </c>
      <c r="K2009" t="s">
        <v>274</v>
      </c>
      <c r="L2009" t="s">
        <v>160</v>
      </c>
      <c r="M2009">
        <v>0</v>
      </c>
      <c r="N2009" t="s">
        <v>275</v>
      </c>
      <c r="O2009" t="s">
        <v>115</v>
      </c>
      <c r="P2009" t="s">
        <v>380</v>
      </c>
      <c r="Q2009" t="s">
        <v>275</v>
      </c>
      <c r="R2009" t="s">
        <v>115</v>
      </c>
      <c r="S2009" t="s">
        <v>380</v>
      </c>
    </row>
    <row r="2010" spans="1:19" x14ac:dyDescent="0.3">
      <c r="A2010" t="s">
        <v>1433</v>
      </c>
      <c r="B2010">
        <v>70</v>
      </c>
      <c r="C2010">
        <v>102</v>
      </c>
      <c r="D2010">
        <v>73543</v>
      </c>
      <c r="E2010" t="s">
        <v>408</v>
      </c>
      <c r="F2010" t="s">
        <v>1434</v>
      </c>
      <c r="G2010" t="s">
        <v>115</v>
      </c>
      <c r="H2010" t="s">
        <v>409</v>
      </c>
      <c r="I2010" t="s">
        <v>423</v>
      </c>
      <c r="J2010">
        <v>98</v>
      </c>
      <c r="K2010" t="s">
        <v>216</v>
      </c>
      <c r="L2010" t="s">
        <v>96</v>
      </c>
      <c r="M2010">
        <v>0</v>
      </c>
      <c r="N2010" t="s">
        <v>275</v>
      </c>
      <c r="O2010" t="s">
        <v>115</v>
      </c>
      <c r="P2010" t="s">
        <v>380</v>
      </c>
      <c r="Q2010" t="s">
        <v>275</v>
      </c>
      <c r="R2010" t="s">
        <v>115</v>
      </c>
      <c r="S2010" t="s">
        <v>380</v>
      </c>
    </row>
    <row r="2011" spans="1:19" x14ac:dyDescent="0.3">
      <c r="A2011" t="s">
        <v>1435</v>
      </c>
      <c r="B2011">
        <v>70</v>
      </c>
      <c r="C2011">
        <v>102</v>
      </c>
      <c r="D2011">
        <v>73544</v>
      </c>
      <c r="E2011" t="s">
        <v>408</v>
      </c>
      <c r="F2011" t="s">
        <v>1436</v>
      </c>
      <c r="G2011" t="s">
        <v>112</v>
      </c>
      <c r="H2011" t="s">
        <v>420</v>
      </c>
      <c r="I2011" t="s">
        <v>422</v>
      </c>
      <c r="J2011">
        <v>50</v>
      </c>
      <c r="K2011" t="s">
        <v>212</v>
      </c>
      <c r="L2011" t="s">
        <v>11</v>
      </c>
      <c r="M2011">
        <v>0.5</v>
      </c>
      <c r="N2011" t="s">
        <v>275</v>
      </c>
      <c r="O2011" t="s">
        <v>112</v>
      </c>
      <c r="P2011" t="s">
        <v>360</v>
      </c>
      <c r="Q2011" t="s">
        <v>275</v>
      </c>
      <c r="R2011" t="s">
        <v>113</v>
      </c>
      <c r="S2011" t="s">
        <v>360</v>
      </c>
    </row>
    <row r="2012" spans="1:19" x14ac:dyDescent="0.3">
      <c r="A2012" t="s">
        <v>1435</v>
      </c>
      <c r="B2012">
        <v>70</v>
      </c>
      <c r="C2012">
        <v>102</v>
      </c>
      <c r="D2012">
        <v>73544</v>
      </c>
      <c r="E2012" t="s">
        <v>408</v>
      </c>
      <c r="F2012" t="s">
        <v>1436</v>
      </c>
      <c r="G2012" t="s">
        <v>112</v>
      </c>
      <c r="H2012" t="s">
        <v>420</v>
      </c>
      <c r="I2012" t="s">
        <v>113</v>
      </c>
      <c r="J2012">
        <v>4</v>
      </c>
      <c r="K2012" t="s">
        <v>259</v>
      </c>
      <c r="L2012" t="s">
        <v>22</v>
      </c>
      <c r="M2012">
        <v>52.5</v>
      </c>
      <c r="N2012" t="s">
        <v>275</v>
      </c>
      <c r="O2012" t="s">
        <v>112</v>
      </c>
      <c r="P2012" t="s">
        <v>360</v>
      </c>
      <c r="Q2012" t="s">
        <v>275</v>
      </c>
      <c r="R2012" t="s">
        <v>113</v>
      </c>
      <c r="S2012" t="s">
        <v>360</v>
      </c>
    </row>
    <row r="2013" spans="1:19" x14ac:dyDescent="0.3">
      <c r="A2013" t="s">
        <v>1435</v>
      </c>
      <c r="B2013">
        <v>70</v>
      </c>
      <c r="C2013">
        <v>102</v>
      </c>
      <c r="D2013">
        <v>73544</v>
      </c>
      <c r="E2013" t="s">
        <v>408</v>
      </c>
      <c r="F2013" t="s">
        <v>1436</v>
      </c>
      <c r="G2013" t="s">
        <v>112</v>
      </c>
      <c r="H2013" t="s">
        <v>420</v>
      </c>
      <c r="I2013" t="s">
        <v>423</v>
      </c>
      <c r="J2013">
        <v>98</v>
      </c>
      <c r="K2013" t="s">
        <v>274</v>
      </c>
      <c r="L2013" t="s">
        <v>160</v>
      </c>
      <c r="M2013">
        <v>0</v>
      </c>
      <c r="N2013" t="s">
        <v>275</v>
      </c>
      <c r="O2013" t="s">
        <v>112</v>
      </c>
      <c r="P2013" t="s">
        <v>360</v>
      </c>
      <c r="Q2013" t="s">
        <v>275</v>
      </c>
      <c r="R2013" t="s">
        <v>113</v>
      </c>
      <c r="S2013" t="s">
        <v>360</v>
      </c>
    </row>
    <row r="2014" spans="1:19" x14ac:dyDescent="0.3">
      <c r="A2014" t="s">
        <v>1435</v>
      </c>
      <c r="B2014">
        <v>70</v>
      </c>
      <c r="C2014">
        <v>102</v>
      </c>
      <c r="D2014">
        <v>73544</v>
      </c>
      <c r="E2014" t="s">
        <v>408</v>
      </c>
      <c r="F2014" t="s">
        <v>1436</v>
      </c>
      <c r="G2014" t="s">
        <v>112</v>
      </c>
      <c r="H2014" t="s">
        <v>420</v>
      </c>
      <c r="I2014" t="s">
        <v>423</v>
      </c>
      <c r="J2014">
        <v>98</v>
      </c>
      <c r="K2014" t="s">
        <v>216</v>
      </c>
      <c r="L2014" t="s">
        <v>96</v>
      </c>
      <c r="M2014">
        <v>0</v>
      </c>
      <c r="N2014" t="s">
        <v>275</v>
      </c>
      <c r="O2014" t="s">
        <v>112</v>
      </c>
      <c r="P2014" t="s">
        <v>360</v>
      </c>
      <c r="Q2014" t="s">
        <v>275</v>
      </c>
      <c r="R2014" t="s">
        <v>113</v>
      </c>
      <c r="S2014" t="s">
        <v>360</v>
      </c>
    </row>
    <row r="2015" spans="1:19" x14ac:dyDescent="0.3">
      <c r="A2015" t="s">
        <v>1437</v>
      </c>
      <c r="B2015">
        <v>70</v>
      </c>
      <c r="C2015">
        <v>102</v>
      </c>
      <c r="D2015">
        <v>73549</v>
      </c>
      <c r="E2015" t="s">
        <v>408</v>
      </c>
      <c r="F2015" t="s">
        <v>1438</v>
      </c>
      <c r="G2015" t="s">
        <v>113</v>
      </c>
      <c r="H2015" t="s">
        <v>420</v>
      </c>
      <c r="I2015" t="s">
        <v>422</v>
      </c>
      <c r="J2015">
        <v>50</v>
      </c>
      <c r="K2015" t="s">
        <v>212</v>
      </c>
      <c r="L2015" t="s">
        <v>11</v>
      </c>
      <c r="M2015">
        <v>0.5</v>
      </c>
      <c r="N2015" t="s">
        <v>275</v>
      </c>
      <c r="O2015" t="s">
        <v>113</v>
      </c>
      <c r="P2015" t="s">
        <v>360</v>
      </c>
      <c r="Q2015" t="s">
        <v>275</v>
      </c>
      <c r="R2015" t="s">
        <v>116</v>
      </c>
      <c r="S2015" t="s">
        <v>360</v>
      </c>
    </row>
    <row r="2016" spans="1:19" x14ac:dyDescent="0.3">
      <c r="A2016" t="s">
        <v>1437</v>
      </c>
      <c r="B2016">
        <v>70</v>
      </c>
      <c r="C2016">
        <v>102</v>
      </c>
      <c r="D2016">
        <v>73549</v>
      </c>
      <c r="E2016" t="s">
        <v>408</v>
      </c>
      <c r="F2016" t="s">
        <v>1438</v>
      </c>
      <c r="G2016" t="s">
        <v>113</v>
      </c>
      <c r="H2016" t="s">
        <v>420</v>
      </c>
      <c r="I2016" t="s">
        <v>113</v>
      </c>
      <c r="J2016">
        <v>4</v>
      </c>
      <c r="K2016" t="s">
        <v>259</v>
      </c>
      <c r="L2016" t="s">
        <v>22</v>
      </c>
      <c r="M2016">
        <v>52.5</v>
      </c>
      <c r="N2016" t="s">
        <v>275</v>
      </c>
      <c r="O2016" t="s">
        <v>113</v>
      </c>
      <c r="P2016" t="s">
        <v>360</v>
      </c>
      <c r="Q2016" t="s">
        <v>275</v>
      </c>
      <c r="R2016" t="s">
        <v>116</v>
      </c>
      <c r="S2016" t="s">
        <v>360</v>
      </c>
    </row>
    <row r="2017" spans="1:19" x14ac:dyDescent="0.3">
      <c r="A2017" t="s">
        <v>1437</v>
      </c>
      <c r="B2017">
        <v>70</v>
      </c>
      <c r="C2017">
        <v>102</v>
      </c>
      <c r="D2017">
        <v>73549</v>
      </c>
      <c r="E2017" t="s">
        <v>408</v>
      </c>
      <c r="F2017" t="s">
        <v>1438</v>
      </c>
      <c r="G2017" t="s">
        <v>113</v>
      </c>
      <c r="H2017" t="s">
        <v>420</v>
      </c>
      <c r="I2017" t="s">
        <v>113</v>
      </c>
      <c r="J2017">
        <v>4</v>
      </c>
      <c r="K2017" t="s">
        <v>213</v>
      </c>
      <c r="L2017" t="s">
        <v>24</v>
      </c>
      <c r="M2017">
        <v>17.5</v>
      </c>
      <c r="N2017" t="s">
        <v>275</v>
      </c>
      <c r="O2017" t="s">
        <v>113</v>
      </c>
      <c r="P2017" t="s">
        <v>360</v>
      </c>
      <c r="Q2017" t="s">
        <v>275</v>
      </c>
      <c r="R2017" t="s">
        <v>116</v>
      </c>
      <c r="S2017" t="s">
        <v>360</v>
      </c>
    </row>
    <row r="2018" spans="1:19" x14ac:dyDescent="0.3">
      <c r="A2018" t="s">
        <v>1437</v>
      </c>
      <c r="B2018">
        <v>70</v>
      </c>
      <c r="C2018">
        <v>102</v>
      </c>
      <c r="D2018">
        <v>73549</v>
      </c>
      <c r="E2018" t="s">
        <v>408</v>
      </c>
      <c r="F2018" t="s">
        <v>1438</v>
      </c>
      <c r="G2018" t="s">
        <v>113</v>
      </c>
      <c r="H2018" t="s">
        <v>432</v>
      </c>
      <c r="I2018" t="s">
        <v>424</v>
      </c>
      <c r="J2018">
        <v>39</v>
      </c>
      <c r="K2018" t="s">
        <v>218</v>
      </c>
      <c r="L2018" t="s">
        <v>40</v>
      </c>
      <c r="M2018">
        <v>0.5</v>
      </c>
      <c r="N2018" t="s">
        <v>275</v>
      </c>
      <c r="O2018" t="s">
        <v>113</v>
      </c>
      <c r="P2018" t="s">
        <v>360</v>
      </c>
      <c r="Q2018" t="s">
        <v>275</v>
      </c>
      <c r="R2018" t="s">
        <v>116</v>
      </c>
      <c r="S2018" t="s">
        <v>360</v>
      </c>
    </row>
    <row r="2019" spans="1:19" x14ac:dyDescent="0.3">
      <c r="A2019" t="s">
        <v>1437</v>
      </c>
      <c r="B2019">
        <v>70</v>
      </c>
      <c r="C2019">
        <v>102</v>
      </c>
      <c r="D2019">
        <v>73549</v>
      </c>
      <c r="E2019" t="s">
        <v>408</v>
      </c>
      <c r="F2019" t="s">
        <v>1438</v>
      </c>
      <c r="G2019" t="s">
        <v>113</v>
      </c>
      <c r="H2019" t="s">
        <v>432</v>
      </c>
      <c r="I2019" t="s">
        <v>424</v>
      </c>
      <c r="J2019">
        <v>39</v>
      </c>
      <c r="K2019" t="s">
        <v>236</v>
      </c>
      <c r="L2019" t="s">
        <v>48</v>
      </c>
      <c r="M2019">
        <v>0.75</v>
      </c>
      <c r="N2019" t="s">
        <v>275</v>
      </c>
      <c r="O2019" t="s">
        <v>113</v>
      </c>
      <c r="P2019" t="s">
        <v>360</v>
      </c>
      <c r="Q2019" t="s">
        <v>275</v>
      </c>
      <c r="R2019" t="s">
        <v>116</v>
      </c>
      <c r="S2019" t="s">
        <v>360</v>
      </c>
    </row>
    <row r="2020" spans="1:19" x14ac:dyDescent="0.3">
      <c r="A2020" t="s">
        <v>1437</v>
      </c>
      <c r="B2020">
        <v>70</v>
      </c>
      <c r="C2020">
        <v>102</v>
      </c>
      <c r="D2020">
        <v>73549</v>
      </c>
      <c r="E2020" t="s">
        <v>408</v>
      </c>
      <c r="F2020" t="s">
        <v>1438</v>
      </c>
      <c r="G2020" t="s">
        <v>113</v>
      </c>
      <c r="H2020" t="s">
        <v>432</v>
      </c>
      <c r="I2020" t="s">
        <v>315</v>
      </c>
      <c r="J2020">
        <v>33</v>
      </c>
      <c r="K2020" t="s">
        <v>211</v>
      </c>
      <c r="L2020" t="s">
        <v>49</v>
      </c>
      <c r="M2020">
        <v>0.5</v>
      </c>
      <c r="N2020" t="s">
        <v>275</v>
      </c>
      <c r="O2020" t="s">
        <v>113</v>
      </c>
      <c r="P2020" t="s">
        <v>360</v>
      </c>
      <c r="Q2020" t="s">
        <v>275</v>
      </c>
      <c r="R2020" t="s">
        <v>116</v>
      </c>
      <c r="S2020" t="s">
        <v>360</v>
      </c>
    </row>
    <row r="2021" spans="1:19" x14ac:dyDescent="0.3">
      <c r="A2021" t="s">
        <v>1437</v>
      </c>
      <c r="B2021">
        <v>70</v>
      </c>
      <c r="C2021">
        <v>102</v>
      </c>
      <c r="D2021">
        <v>73549</v>
      </c>
      <c r="E2021" t="s">
        <v>408</v>
      </c>
      <c r="F2021" t="s">
        <v>1438</v>
      </c>
      <c r="G2021" t="s">
        <v>113</v>
      </c>
      <c r="H2021" t="s">
        <v>420</v>
      </c>
      <c r="I2021" t="s">
        <v>423</v>
      </c>
      <c r="J2021">
        <v>98</v>
      </c>
      <c r="K2021" t="s">
        <v>274</v>
      </c>
      <c r="L2021" t="s">
        <v>160</v>
      </c>
      <c r="M2021">
        <v>0</v>
      </c>
      <c r="N2021" t="s">
        <v>275</v>
      </c>
      <c r="O2021" t="s">
        <v>113</v>
      </c>
      <c r="P2021" t="s">
        <v>360</v>
      </c>
      <c r="Q2021" t="s">
        <v>275</v>
      </c>
      <c r="R2021" t="s">
        <v>116</v>
      </c>
      <c r="S2021" t="s">
        <v>360</v>
      </c>
    </row>
    <row r="2022" spans="1:19" x14ac:dyDescent="0.3">
      <c r="A2022" t="s">
        <v>1437</v>
      </c>
      <c r="B2022">
        <v>70</v>
      </c>
      <c r="C2022">
        <v>102</v>
      </c>
      <c r="D2022">
        <v>73549</v>
      </c>
      <c r="E2022" t="s">
        <v>408</v>
      </c>
      <c r="F2022" t="s">
        <v>1438</v>
      </c>
      <c r="G2022" t="s">
        <v>113</v>
      </c>
      <c r="H2022" t="s">
        <v>420</v>
      </c>
      <c r="I2022" t="s">
        <v>423</v>
      </c>
      <c r="J2022">
        <v>98</v>
      </c>
      <c r="K2022" t="s">
        <v>216</v>
      </c>
      <c r="L2022" t="s">
        <v>96</v>
      </c>
      <c r="M2022">
        <v>0</v>
      </c>
      <c r="N2022" t="s">
        <v>275</v>
      </c>
      <c r="O2022" t="s">
        <v>113</v>
      </c>
      <c r="P2022" t="s">
        <v>360</v>
      </c>
      <c r="Q2022" t="s">
        <v>275</v>
      </c>
      <c r="R2022" t="s">
        <v>116</v>
      </c>
      <c r="S2022" t="s">
        <v>360</v>
      </c>
    </row>
    <row r="2023" spans="1:19" x14ac:dyDescent="0.3">
      <c r="A2023" t="s">
        <v>1439</v>
      </c>
      <c r="B2023">
        <v>70</v>
      </c>
      <c r="C2023">
        <v>102</v>
      </c>
      <c r="D2023">
        <v>73558</v>
      </c>
      <c r="E2023" t="s">
        <v>408</v>
      </c>
      <c r="F2023" t="s">
        <v>1440</v>
      </c>
      <c r="G2023" t="s">
        <v>113</v>
      </c>
      <c r="H2023" t="s">
        <v>421</v>
      </c>
      <c r="I2023" t="s">
        <v>315</v>
      </c>
      <c r="J2023">
        <v>32</v>
      </c>
      <c r="K2023" t="s">
        <v>219</v>
      </c>
      <c r="L2023" t="s">
        <v>43</v>
      </c>
      <c r="M2023">
        <v>0.25</v>
      </c>
      <c r="N2023" t="s">
        <v>275</v>
      </c>
      <c r="O2023" t="s">
        <v>113</v>
      </c>
      <c r="P2023" t="s">
        <v>384</v>
      </c>
      <c r="Q2023" t="s">
        <v>275</v>
      </c>
      <c r="R2023" t="s">
        <v>116</v>
      </c>
      <c r="S2023" t="s">
        <v>384</v>
      </c>
    </row>
    <row r="2024" spans="1:19" x14ac:dyDescent="0.3">
      <c r="A2024" t="s">
        <v>1439</v>
      </c>
      <c r="B2024">
        <v>70</v>
      </c>
      <c r="C2024">
        <v>102</v>
      </c>
      <c r="D2024">
        <v>73558</v>
      </c>
      <c r="E2024" t="s">
        <v>408</v>
      </c>
      <c r="F2024" t="s">
        <v>1440</v>
      </c>
      <c r="G2024" t="s">
        <v>113</v>
      </c>
      <c r="H2024" t="s">
        <v>421</v>
      </c>
      <c r="I2024" t="s">
        <v>315</v>
      </c>
      <c r="J2024">
        <v>33</v>
      </c>
      <c r="K2024" t="s">
        <v>211</v>
      </c>
      <c r="L2024" t="s">
        <v>49</v>
      </c>
      <c r="M2024">
        <v>0.75</v>
      </c>
      <c r="N2024" t="s">
        <v>275</v>
      </c>
      <c r="O2024" t="s">
        <v>113</v>
      </c>
      <c r="P2024" t="s">
        <v>384</v>
      </c>
      <c r="Q2024" t="s">
        <v>275</v>
      </c>
      <c r="R2024" t="s">
        <v>116</v>
      </c>
      <c r="S2024" t="s">
        <v>384</v>
      </c>
    </row>
    <row r="2025" spans="1:19" x14ac:dyDescent="0.3">
      <c r="A2025" t="s">
        <v>1439</v>
      </c>
      <c r="B2025">
        <v>70</v>
      </c>
      <c r="C2025">
        <v>102</v>
      </c>
      <c r="D2025">
        <v>73558</v>
      </c>
      <c r="E2025" t="s">
        <v>408</v>
      </c>
      <c r="F2025" t="s">
        <v>1440</v>
      </c>
      <c r="G2025" t="s">
        <v>113</v>
      </c>
      <c r="H2025" t="s">
        <v>421</v>
      </c>
      <c r="I2025" t="s">
        <v>315</v>
      </c>
      <c r="J2025">
        <v>35</v>
      </c>
      <c r="K2025" t="s">
        <v>244</v>
      </c>
      <c r="L2025" t="s">
        <v>57</v>
      </c>
      <c r="M2025">
        <v>0.25</v>
      </c>
      <c r="N2025" t="s">
        <v>275</v>
      </c>
      <c r="O2025" t="s">
        <v>113</v>
      </c>
      <c r="P2025" t="s">
        <v>384</v>
      </c>
      <c r="Q2025" t="s">
        <v>275</v>
      </c>
      <c r="R2025" t="s">
        <v>116</v>
      </c>
      <c r="S2025" t="s">
        <v>384</v>
      </c>
    </row>
    <row r="2026" spans="1:19" x14ac:dyDescent="0.3">
      <c r="A2026" t="s">
        <v>1441</v>
      </c>
      <c r="B2026">
        <v>70</v>
      </c>
      <c r="C2026">
        <v>102</v>
      </c>
      <c r="D2026">
        <v>73559</v>
      </c>
      <c r="E2026" t="s">
        <v>412</v>
      </c>
      <c r="F2026" t="s">
        <v>1273</v>
      </c>
      <c r="G2026" t="s">
        <v>113</v>
      </c>
      <c r="H2026" t="s">
        <v>421</v>
      </c>
      <c r="I2026" t="s">
        <v>424</v>
      </c>
      <c r="J2026">
        <v>39</v>
      </c>
      <c r="K2026" t="s">
        <v>270</v>
      </c>
      <c r="L2026" t="s">
        <v>42</v>
      </c>
      <c r="M2026">
        <v>0</v>
      </c>
      <c r="N2026" t="s">
        <v>275</v>
      </c>
      <c r="O2026" t="s">
        <v>113</v>
      </c>
      <c r="P2026" t="s">
        <v>384</v>
      </c>
      <c r="Q2026" t="s">
        <v>275</v>
      </c>
      <c r="R2026" t="s">
        <v>113</v>
      </c>
      <c r="S2026" t="s">
        <v>384</v>
      </c>
    </row>
    <row r="2027" spans="1:19" x14ac:dyDescent="0.3">
      <c r="A2027" t="s">
        <v>1441</v>
      </c>
      <c r="B2027">
        <v>70</v>
      </c>
      <c r="C2027">
        <v>102</v>
      </c>
      <c r="D2027">
        <v>73559</v>
      </c>
      <c r="E2027" t="s">
        <v>412</v>
      </c>
      <c r="F2027" t="s">
        <v>1273</v>
      </c>
      <c r="G2027" t="s">
        <v>113</v>
      </c>
      <c r="H2027" t="s">
        <v>421</v>
      </c>
      <c r="I2027" t="s">
        <v>424</v>
      </c>
      <c r="J2027">
        <v>39</v>
      </c>
      <c r="K2027" t="s">
        <v>243</v>
      </c>
      <c r="L2027" t="s">
        <v>147</v>
      </c>
      <c r="M2027">
        <v>0</v>
      </c>
      <c r="N2027" t="s">
        <v>275</v>
      </c>
      <c r="O2027" t="s">
        <v>113</v>
      </c>
      <c r="P2027" t="s">
        <v>384</v>
      </c>
      <c r="Q2027" t="s">
        <v>275</v>
      </c>
      <c r="R2027" t="s">
        <v>113</v>
      </c>
      <c r="S2027" t="s">
        <v>384</v>
      </c>
    </row>
    <row r="2028" spans="1:19" x14ac:dyDescent="0.3">
      <c r="A2028" t="s">
        <v>1441</v>
      </c>
      <c r="B2028">
        <v>70</v>
      </c>
      <c r="C2028">
        <v>102</v>
      </c>
      <c r="D2028">
        <v>73559</v>
      </c>
      <c r="E2028" t="s">
        <v>412</v>
      </c>
      <c r="F2028" t="s">
        <v>1273</v>
      </c>
      <c r="G2028" t="s">
        <v>113</v>
      </c>
      <c r="H2028" t="s">
        <v>421</v>
      </c>
      <c r="I2028" t="s">
        <v>315</v>
      </c>
      <c r="J2028">
        <v>33</v>
      </c>
      <c r="K2028" t="s">
        <v>255</v>
      </c>
      <c r="L2028" t="s">
        <v>51</v>
      </c>
      <c r="M2028">
        <v>1</v>
      </c>
      <c r="N2028" t="s">
        <v>275</v>
      </c>
      <c r="O2028" t="s">
        <v>113</v>
      </c>
      <c r="P2028" t="s">
        <v>384</v>
      </c>
      <c r="Q2028" t="s">
        <v>275</v>
      </c>
      <c r="R2028" t="s">
        <v>113</v>
      </c>
      <c r="S2028" t="s">
        <v>384</v>
      </c>
    </row>
    <row r="2029" spans="1:19" x14ac:dyDescent="0.3">
      <c r="A2029" t="s">
        <v>1442</v>
      </c>
      <c r="B2029">
        <v>70</v>
      </c>
      <c r="C2029">
        <v>102</v>
      </c>
      <c r="D2029">
        <v>73561</v>
      </c>
      <c r="E2029" t="s">
        <v>408</v>
      </c>
      <c r="F2029" t="s">
        <v>1443</v>
      </c>
      <c r="G2029" t="s">
        <v>114</v>
      </c>
      <c r="H2029" t="s">
        <v>427</v>
      </c>
      <c r="I2029" t="s">
        <v>315</v>
      </c>
      <c r="J2029">
        <v>32</v>
      </c>
      <c r="K2029" t="s">
        <v>219</v>
      </c>
      <c r="L2029" t="s">
        <v>43</v>
      </c>
      <c r="M2029">
        <v>0.25</v>
      </c>
      <c r="N2029" t="s">
        <v>275</v>
      </c>
      <c r="O2029" t="s">
        <v>114</v>
      </c>
      <c r="P2029" t="s">
        <v>428</v>
      </c>
      <c r="Q2029" t="s">
        <v>275</v>
      </c>
      <c r="R2029" t="s">
        <v>113</v>
      </c>
      <c r="S2029" t="s">
        <v>428</v>
      </c>
    </row>
    <row r="2030" spans="1:19" x14ac:dyDescent="0.3">
      <c r="A2030" t="s">
        <v>1442</v>
      </c>
      <c r="B2030">
        <v>70</v>
      </c>
      <c r="C2030">
        <v>102</v>
      </c>
      <c r="D2030">
        <v>73561</v>
      </c>
      <c r="E2030" t="s">
        <v>408</v>
      </c>
      <c r="F2030" t="s">
        <v>1443</v>
      </c>
      <c r="G2030" t="s">
        <v>114</v>
      </c>
      <c r="H2030" t="s">
        <v>427</v>
      </c>
      <c r="I2030" t="s">
        <v>315</v>
      </c>
      <c r="J2030">
        <v>33</v>
      </c>
      <c r="K2030" t="s">
        <v>211</v>
      </c>
      <c r="L2030" t="s">
        <v>49</v>
      </c>
      <c r="M2030">
        <v>0.5</v>
      </c>
      <c r="N2030" t="s">
        <v>275</v>
      </c>
      <c r="O2030" t="s">
        <v>114</v>
      </c>
      <c r="P2030" t="s">
        <v>428</v>
      </c>
      <c r="Q2030" t="s">
        <v>275</v>
      </c>
      <c r="R2030" t="s">
        <v>113</v>
      </c>
      <c r="S2030" t="s">
        <v>428</v>
      </c>
    </row>
    <row r="2031" spans="1:19" x14ac:dyDescent="0.3">
      <c r="A2031" t="s">
        <v>1444</v>
      </c>
      <c r="B2031">
        <v>70</v>
      </c>
      <c r="C2031">
        <v>102</v>
      </c>
      <c r="D2031">
        <v>73565</v>
      </c>
      <c r="E2031" t="s">
        <v>408</v>
      </c>
      <c r="F2031" t="s">
        <v>1445</v>
      </c>
      <c r="G2031" t="s">
        <v>114</v>
      </c>
      <c r="H2031" t="s">
        <v>409</v>
      </c>
      <c r="I2031" t="s">
        <v>422</v>
      </c>
      <c r="J2031">
        <v>1</v>
      </c>
      <c r="K2031" t="s">
        <v>258</v>
      </c>
      <c r="L2031" t="s">
        <v>7</v>
      </c>
      <c r="M2031">
        <v>0</v>
      </c>
      <c r="N2031" t="s">
        <v>275</v>
      </c>
      <c r="O2031" t="s">
        <v>114</v>
      </c>
      <c r="P2031" t="s">
        <v>380</v>
      </c>
      <c r="Q2031" t="s">
        <v>275</v>
      </c>
      <c r="R2031" t="s">
        <v>113</v>
      </c>
      <c r="S2031" t="s">
        <v>380</v>
      </c>
    </row>
    <row r="2032" spans="1:19" x14ac:dyDescent="0.3">
      <c r="A2032" t="s">
        <v>1444</v>
      </c>
      <c r="B2032">
        <v>70</v>
      </c>
      <c r="C2032">
        <v>102</v>
      </c>
      <c r="D2032">
        <v>73565</v>
      </c>
      <c r="E2032" t="s">
        <v>408</v>
      </c>
      <c r="F2032" t="s">
        <v>1445</v>
      </c>
      <c r="G2032" t="s">
        <v>114</v>
      </c>
      <c r="H2032" t="s">
        <v>409</v>
      </c>
      <c r="I2032" t="s">
        <v>422</v>
      </c>
      <c r="J2032">
        <v>2</v>
      </c>
      <c r="K2032" t="s">
        <v>217</v>
      </c>
      <c r="L2032" t="s">
        <v>8</v>
      </c>
      <c r="M2032">
        <v>0</v>
      </c>
      <c r="N2032" t="s">
        <v>275</v>
      </c>
      <c r="O2032" t="s">
        <v>114</v>
      </c>
      <c r="P2032" t="s">
        <v>380</v>
      </c>
      <c r="Q2032" t="s">
        <v>275</v>
      </c>
      <c r="R2032" t="s">
        <v>113</v>
      </c>
      <c r="S2032" t="s">
        <v>380</v>
      </c>
    </row>
    <row r="2033" spans="1:19" x14ac:dyDescent="0.3">
      <c r="A2033" t="s">
        <v>1444</v>
      </c>
      <c r="B2033">
        <v>70</v>
      </c>
      <c r="C2033">
        <v>102</v>
      </c>
      <c r="D2033">
        <v>73565</v>
      </c>
      <c r="E2033" t="s">
        <v>408</v>
      </c>
      <c r="F2033" t="s">
        <v>1445</v>
      </c>
      <c r="G2033" t="s">
        <v>114</v>
      </c>
      <c r="H2033" t="s">
        <v>409</v>
      </c>
      <c r="I2033" t="s">
        <v>422</v>
      </c>
      <c r="J2033">
        <v>50</v>
      </c>
      <c r="K2033" t="s">
        <v>212</v>
      </c>
      <c r="L2033" t="s">
        <v>11</v>
      </c>
      <c r="M2033">
        <v>0</v>
      </c>
      <c r="N2033" t="s">
        <v>275</v>
      </c>
      <c r="O2033" t="s">
        <v>114</v>
      </c>
      <c r="P2033" t="s">
        <v>380</v>
      </c>
      <c r="Q2033" t="s">
        <v>275</v>
      </c>
      <c r="R2033" t="s">
        <v>113</v>
      </c>
      <c r="S2033" t="s">
        <v>380</v>
      </c>
    </row>
    <row r="2034" spans="1:19" x14ac:dyDescent="0.3">
      <c r="A2034" t="s">
        <v>1444</v>
      </c>
      <c r="B2034">
        <v>70</v>
      </c>
      <c r="C2034">
        <v>102</v>
      </c>
      <c r="D2034">
        <v>73565</v>
      </c>
      <c r="E2034" t="s">
        <v>408</v>
      </c>
      <c r="F2034" t="s">
        <v>1445</v>
      </c>
      <c r="G2034" t="s">
        <v>114</v>
      </c>
      <c r="H2034" t="s">
        <v>409</v>
      </c>
      <c r="I2034" t="s">
        <v>422</v>
      </c>
      <c r="J2034">
        <v>14</v>
      </c>
      <c r="K2034" t="s">
        <v>389</v>
      </c>
      <c r="L2034" t="s">
        <v>18</v>
      </c>
      <c r="M2034">
        <v>0</v>
      </c>
      <c r="N2034" t="s">
        <v>275</v>
      </c>
      <c r="O2034" t="s">
        <v>114</v>
      </c>
      <c r="P2034" t="s">
        <v>380</v>
      </c>
      <c r="Q2034" t="s">
        <v>275</v>
      </c>
      <c r="R2034" t="s">
        <v>113</v>
      </c>
      <c r="S2034" t="s">
        <v>380</v>
      </c>
    </row>
    <row r="2035" spans="1:19" x14ac:dyDescent="0.3">
      <c r="A2035" t="s">
        <v>1444</v>
      </c>
      <c r="B2035">
        <v>70</v>
      </c>
      <c r="C2035">
        <v>102</v>
      </c>
      <c r="D2035">
        <v>73565</v>
      </c>
      <c r="E2035" t="s">
        <v>408</v>
      </c>
      <c r="F2035" t="s">
        <v>1445</v>
      </c>
      <c r="G2035" t="s">
        <v>114</v>
      </c>
      <c r="H2035" t="s">
        <v>409</v>
      </c>
      <c r="I2035" t="s">
        <v>113</v>
      </c>
      <c r="J2035">
        <v>4</v>
      </c>
      <c r="K2035" t="s">
        <v>259</v>
      </c>
      <c r="L2035" t="s">
        <v>22</v>
      </c>
      <c r="M2035">
        <v>0</v>
      </c>
      <c r="N2035" t="s">
        <v>275</v>
      </c>
      <c r="O2035" t="s">
        <v>114</v>
      </c>
      <c r="P2035" t="s">
        <v>380</v>
      </c>
      <c r="Q2035" t="s">
        <v>275</v>
      </c>
      <c r="R2035" t="s">
        <v>113</v>
      </c>
      <c r="S2035" t="s">
        <v>380</v>
      </c>
    </row>
    <row r="2036" spans="1:19" x14ac:dyDescent="0.3">
      <c r="A2036" t="s">
        <v>1444</v>
      </c>
      <c r="B2036">
        <v>70</v>
      </c>
      <c r="C2036">
        <v>102</v>
      </c>
      <c r="D2036">
        <v>73565</v>
      </c>
      <c r="E2036" t="s">
        <v>408</v>
      </c>
      <c r="F2036" t="s">
        <v>1445</v>
      </c>
      <c r="G2036" t="s">
        <v>114</v>
      </c>
      <c r="H2036" t="s">
        <v>409</v>
      </c>
      <c r="I2036" t="s">
        <v>113</v>
      </c>
      <c r="J2036">
        <v>4</v>
      </c>
      <c r="K2036" t="s">
        <v>213</v>
      </c>
      <c r="L2036" t="s">
        <v>24</v>
      </c>
      <c r="M2036">
        <v>0</v>
      </c>
      <c r="N2036" t="s">
        <v>275</v>
      </c>
      <c r="O2036" t="s">
        <v>114</v>
      </c>
      <c r="P2036" t="s">
        <v>380</v>
      </c>
      <c r="Q2036" t="s">
        <v>275</v>
      </c>
      <c r="R2036" t="s">
        <v>113</v>
      </c>
      <c r="S2036" t="s">
        <v>380</v>
      </c>
    </row>
    <row r="2037" spans="1:19" x14ac:dyDescent="0.3">
      <c r="A2037" t="s">
        <v>1444</v>
      </c>
      <c r="B2037">
        <v>70</v>
      </c>
      <c r="C2037">
        <v>102</v>
      </c>
      <c r="D2037">
        <v>73565</v>
      </c>
      <c r="E2037" t="s">
        <v>408</v>
      </c>
      <c r="F2037" t="s">
        <v>1445</v>
      </c>
      <c r="G2037" t="s">
        <v>114</v>
      </c>
      <c r="H2037" t="s">
        <v>409</v>
      </c>
      <c r="I2037" t="s">
        <v>423</v>
      </c>
      <c r="J2037">
        <v>292</v>
      </c>
      <c r="K2037" t="s">
        <v>260</v>
      </c>
      <c r="L2037" t="s">
        <v>261</v>
      </c>
      <c r="M2037">
        <v>0</v>
      </c>
      <c r="N2037" t="s">
        <v>275</v>
      </c>
      <c r="O2037" t="s">
        <v>114</v>
      </c>
      <c r="P2037" t="s">
        <v>380</v>
      </c>
      <c r="Q2037" t="s">
        <v>275</v>
      </c>
      <c r="R2037" t="s">
        <v>113</v>
      </c>
      <c r="S2037" t="s">
        <v>380</v>
      </c>
    </row>
    <row r="2038" spans="1:19" x14ac:dyDescent="0.3">
      <c r="A2038" t="s">
        <v>1444</v>
      </c>
      <c r="B2038">
        <v>70</v>
      </c>
      <c r="C2038">
        <v>102</v>
      </c>
      <c r="D2038">
        <v>73565</v>
      </c>
      <c r="E2038" t="s">
        <v>408</v>
      </c>
      <c r="F2038" t="s">
        <v>1445</v>
      </c>
      <c r="G2038" t="s">
        <v>114</v>
      </c>
      <c r="H2038" t="s">
        <v>409</v>
      </c>
      <c r="I2038" t="s">
        <v>423</v>
      </c>
      <c r="J2038">
        <v>292</v>
      </c>
      <c r="K2038" t="s">
        <v>303</v>
      </c>
      <c r="L2038" t="s">
        <v>304</v>
      </c>
      <c r="M2038">
        <v>0</v>
      </c>
      <c r="N2038" t="s">
        <v>275</v>
      </c>
      <c r="O2038" t="s">
        <v>114</v>
      </c>
      <c r="P2038" t="s">
        <v>380</v>
      </c>
      <c r="Q2038" t="s">
        <v>275</v>
      </c>
      <c r="R2038" t="s">
        <v>113</v>
      </c>
      <c r="S2038" t="s">
        <v>380</v>
      </c>
    </row>
    <row r="2039" spans="1:19" x14ac:dyDescent="0.3">
      <c r="A2039" t="s">
        <v>1444</v>
      </c>
      <c r="B2039">
        <v>70</v>
      </c>
      <c r="C2039">
        <v>102</v>
      </c>
      <c r="D2039">
        <v>73565</v>
      </c>
      <c r="E2039" t="s">
        <v>408</v>
      </c>
      <c r="F2039" t="s">
        <v>1445</v>
      </c>
      <c r="G2039" t="s">
        <v>114</v>
      </c>
      <c r="H2039" t="s">
        <v>409</v>
      </c>
      <c r="I2039" t="s">
        <v>423</v>
      </c>
      <c r="J2039">
        <v>292</v>
      </c>
      <c r="K2039" t="s">
        <v>264</v>
      </c>
      <c r="L2039" t="s">
        <v>265</v>
      </c>
      <c r="M2039">
        <v>0</v>
      </c>
      <c r="N2039" t="s">
        <v>275</v>
      </c>
      <c r="O2039" t="s">
        <v>114</v>
      </c>
      <c r="P2039" t="s">
        <v>380</v>
      </c>
      <c r="Q2039" t="s">
        <v>275</v>
      </c>
      <c r="R2039" t="s">
        <v>113</v>
      </c>
      <c r="S2039" t="s">
        <v>380</v>
      </c>
    </row>
    <row r="2040" spans="1:19" x14ac:dyDescent="0.3">
      <c r="A2040" t="s">
        <v>1444</v>
      </c>
      <c r="B2040">
        <v>70</v>
      </c>
      <c r="C2040">
        <v>102</v>
      </c>
      <c r="D2040">
        <v>73565</v>
      </c>
      <c r="E2040" t="s">
        <v>408</v>
      </c>
      <c r="F2040" t="s">
        <v>1445</v>
      </c>
      <c r="G2040" t="s">
        <v>114</v>
      </c>
      <c r="H2040" t="s">
        <v>409</v>
      </c>
      <c r="I2040" t="s">
        <v>423</v>
      </c>
      <c r="J2040">
        <v>292</v>
      </c>
      <c r="K2040" t="s">
        <v>736</v>
      </c>
      <c r="L2040" t="s">
        <v>737</v>
      </c>
      <c r="M2040">
        <v>0</v>
      </c>
      <c r="N2040" t="s">
        <v>275</v>
      </c>
      <c r="O2040" t="s">
        <v>114</v>
      </c>
      <c r="P2040" t="s">
        <v>380</v>
      </c>
      <c r="Q2040" t="s">
        <v>275</v>
      </c>
      <c r="R2040" t="s">
        <v>113</v>
      </c>
      <c r="S2040" t="s">
        <v>380</v>
      </c>
    </row>
    <row r="2041" spans="1:19" x14ac:dyDescent="0.3">
      <c r="A2041" t="s">
        <v>1444</v>
      </c>
      <c r="B2041">
        <v>70</v>
      </c>
      <c r="C2041">
        <v>102</v>
      </c>
      <c r="D2041">
        <v>73565</v>
      </c>
      <c r="E2041" t="s">
        <v>408</v>
      </c>
      <c r="F2041" t="s">
        <v>1445</v>
      </c>
      <c r="G2041" t="s">
        <v>114</v>
      </c>
      <c r="H2041" t="s">
        <v>409</v>
      </c>
      <c r="I2041" t="s">
        <v>315</v>
      </c>
      <c r="J2041">
        <v>32</v>
      </c>
      <c r="K2041" t="s">
        <v>219</v>
      </c>
      <c r="L2041" t="s">
        <v>43</v>
      </c>
      <c r="M2041">
        <v>0</v>
      </c>
      <c r="N2041" t="s">
        <v>275</v>
      </c>
      <c r="O2041" t="s">
        <v>114</v>
      </c>
      <c r="P2041" t="s">
        <v>380</v>
      </c>
      <c r="Q2041" t="s">
        <v>275</v>
      </c>
      <c r="R2041" t="s">
        <v>113</v>
      </c>
      <c r="S2041" t="s">
        <v>380</v>
      </c>
    </row>
    <row r="2042" spans="1:19" x14ac:dyDescent="0.3">
      <c r="A2042" t="s">
        <v>1444</v>
      </c>
      <c r="B2042">
        <v>70</v>
      </c>
      <c r="C2042">
        <v>102</v>
      </c>
      <c r="D2042">
        <v>73565</v>
      </c>
      <c r="E2042" t="s">
        <v>408</v>
      </c>
      <c r="F2042" t="s">
        <v>1445</v>
      </c>
      <c r="G2042" t="s">
        <v>114</v>
      </c>
      <c r="H2042" t="s">
        <v>434</v>
      </c>
      <c r="I2042" t="s">
        <v>424</v>
      </c>
      <c r="J2042">
        <v>39</v>
      </c>
      <c r="K2042" t="s">
        <v>243</v>
      </c>
      <c r="L2042" t="s">
        <v>147</v>
      </c>
      <c r="M2042">
        <v>0</v>
      </c>
      <c r="N2042" t="s">
        <v>275</v>
      </c>
      <c r="O2042" t="s">
        <v>114</v>
      </c>
      <c r="P2042" t="s">
        <v>380</v>
      </c>
      <c r="Q2042" t="s">
        <v>275</v>
      </c>
      <c r="R2042" t="s">
        <v>113</v>
      </c>
      <c r="S2042" t="s">
        <v>380</v>
      </c>
    </row>
    <row r="2043" spans="1:19" x14ac:dyDescent="0.3">
      <c r="A2043" t="s">
        <v>1444</v>
      </c>
      <c r="B2043">
        <v>70</v>
      </c>
      <c r="C2043">
        <v>102</v>
      </c>
      <c r="D2043">
        <v>73565</v>
      </c>
      <c r="E2043" t="s">
        <v>408</v>
      </c>
      <c r="F2043" t="s">
        <v>1445</v>
      </c>
      <c r="G2043" t="s">
        <v>114</v>
      </c>
      <c r="H2043" t="s">
        <v>409</v>
      </c>
      <c r="I2043" t="s">
        <v>315</v>
      </c>
      <c r="J2043">
        <v>33</v>
      </c>
      <c r="K2043" t="s">
        <v>211</v>
      </c>
      <c r="L2043" t="s">
        <v>49</v>
      </c>
      <c r="M2043">
        <v>0</v>
      </c>
      <c r="N2043" t="s">
        <v>275</v>
      </c>
      <c r="O2043" t="s">
        <v>114</v>
      </c>
      <c r="P2043" t="s">
        <v>380</v>
      </c>
      <c r="Q2043" t="s">
        <v>275</v>
      </c>
      <c r="R2043" t="s">
        <v>113</v>
      </c>
      <c r="S2043" t="s">
        <v>380</v>
      </c>
    </row>
    <row r="2044" spans="1:19" x14ac:dyDescent="0.3">
      <c r="A2044" t="s">
        <v>1444</v>
      </c>
      <c r="B2044">
        <v>70</v>
      </c>
      <c r="C2044">
        <v>102</v>
      </c>
      <c r="D2044">
        <v>73565</v>
      </c>
      <c r="E2044" t="s">
        <v>408</v>
      </c>
      <c r="F2044" t="s">
        <v>1445</v>
      </c>
      <c r="G2044" t="s">
        <v>114</v>
      </c>
      <c r="H2044" t="s">
        <v>438</v>
      </c>
      <c r="I2044" t="s">
        <v>424</v>
      </c>
      <c r="J2044">
        <v>39</v>
      </c>
      <c r="K2044" t="s">
        <v>220</v>
      </c>
      <c r="L2044" t="s">
        <v>148</v>
      </c>
      <c r="M2044">
        <v>0</v>
      </c>
      <c r="N2044" t="s">
        <v>275</v>
      </c>
      <c r="O2044" t="s">
        <v>114</v>
      </c>
      <c r="P2044" t="s">
        <v>380</v>
      </c>
      <c r="Q2044" t="s">
        <v>275</v>
      </c>
      <c r="R2044" t="s">
        <v>113</v>
      </c>
      <c r="S2044" t="s">
        <v>380</v>
      </c>
    </row>
    <row r="2045" spans="1:19" x14ac:dyDescent="0.3">
      <c r="A2045" t="s">
        <v>1444</v>
      </c>
      <c r="B2045">
        <v>70</v>
      </c>
      <c r="C2045">
        <v>102</v>
      </c>
      <c r="D2045">
        <v>73565</v>
      </c>
      <c r="E2045" t="s">
        <v>408</v>
      </c>
      <c r="F2045" t="s">
        <v>1445</v>
      </c>
      <c r="G2045" t="s">
        <v>114</v>
      </c>
      <c r="H2045" t="s">
        <v>409</v>
      </c>
      <c r="I2045" t="s">
        <v>423</v>
      </c>
      <c r="J2045">
        <v>287</v>
      </c>
      <c r="K2045" t="s">
        <v>223</v>
      </c>
      <c r="L2045" t="s">
        <v>224</v>
      </c>
      <c r="M2045">
        <v>0</v>
      </c>
      <c r="N2045" t="s">
        <v>275</v>
      </c>
      <c r="O2045" t="s">
        <v>114</v>
      </c>
      <c r="P2045" t="s">
        <v>380</v>
      </c>
      <c r="Q2045" t="s">
        <v>275</v>
      </c>
      <c r="R2045" t="s">
        <v>113</v>
      </c>
      <c r="S2045" t="s">
        <v>380</v>
      </c>
    </row>
    <row r="2046" spans="1:19" x14ac:dyDescent="0.3">
      <c r="A2046" t="s">
        <v>1444</v>
      </c>
      <c r="B2046">
        <v>70</v>
      </c>
      <c r="C2046">
        <v>102</v>
      </c>
      <c r="D2046">
        <v>73565</v>
      </c>
      <c r="E2046" t="s">
        <v>408</v>
      </c>
      <c r="F2046" t="s">
        <v>1445</v>
      </c>
      <c r="G2046" t="s">
        <v>114</v>
      </c>
      <c r="H2046" t="s">
        <v>409</v>
      </c>
      <c r="I2046" t="s">
        <v>423</v>
      </c>
      <c r="J2046">
        <v>293</v>
      </c>
      <c r="K2046" t="s">
        <v>250</v>
      </c>
      <c r="L2046" t="s">
        <v>74</v>
      </c>
      <c r="M2046">
        <v>0</v>
      </c>
      <c r="N2046" t="s">
        <v>275</v>
      </c>
      <c r="O2046" t="s">
        <v>114</v>
      </c>
      <c r="P2046" t="s">
        <v>380</v>
      </c>
      <c r="Q2046" t="s">
        <v>275</v>
      </c>
      <c r="R2046" t="s">
        <v>113</v>
      </c>
      <c r="S2046" t="s">
        <v>380</v>
      </c>
    </row>
    <row r="2047" spans="1:19" x14ac:dyDescent="0.3">
      <c r="A2047" t="s">
        <v>1444</v>
      </c>
      <c r="B2047">
        <v>70</v>
      </c>
      <c r="C2047">
        <v>102</v>
      </c>
      <c r="D2047">
        <v>73565</v>
      </c>
      <c r="E2047" t="s">
        <v>408</v>
      </c>
      <c r="F2047" t="s">
        <v>1445</v>
      </c>
      <c r="G2047" t="s">
        <v>114</v>
      </c>
      <c r="H2047" t="s">
        <v>409</v>
      </c>
      <c r="I2047" t="s">
        <v>423</v>
      </c>
      <c r="J2047">
        <v>293</v>
      </c>
      <c r="K2047" t="s">
        <v>251</v>
      </c>
      <c r="L2047" t="s">
        <v>76</v>
      </c>
      <c r="M2047">
        <v>0</v>
      </c>
      <c r="N2047" t="s">
        <v>275</v>
      </c>
      <c r="O2047" t="s">
        <v>114</v>
      </c>
      <c r="P2047" t="s">
        <v>380</v>
      </c>
      <c r="Q2047" t="s">
        <v>275</v>
      </c>
      <c r="R2047" t="s">
        <v>113</v>
      </c>
      <c r="S2047" t="s">
        <v>380</v>
      </c>
    </row>
    <row r="2048" spans="1:19" x14ac:dyDescent="0.3">
      <c r="A2048" t="s">
        <v>1444</v>
      </c>
      <c r="B2048">
        <v>70</v>
      </c>
      <c r="C2048">
        <v>102</v>
      </c>
      <c r="D2048">
        <v>73565</v>
      </c>
      <c r="E2048" t="s">
        <v>408</v>
      </c>
      <c r="F2048" t="s">
        <v>1445</v>
      </c>
      <c r="G2048" t="s">
        <v>114</v>
      </c>
      <c r="H2048" t="s">
        <v>409</v>
      </c>
      <c r="I2048" t="s">
        <v>423</v>
      </c>
      <c r="J2048">
        <v>293</v>
      </c>
      <c r="K2048" t="s">
        <v>331</v>
      </c>
      <c r="L2048" t="s">
        <v>81</v>
      </c>
      <c r="M2048">
        <v>0</v>
      </c>
      <c r="N2048" t="s">
        <v>275</v>
      </c>
      <c r="O2048" t="s">
        <v>114</v>
      </c>
      <c r="P2048" t="s">
        <v>380</v>
      </c>
      <c r="Q2048" t="s">
        <v>275</v>
      </c>
      <c r="R2048" t="s">
        <v>113</v>
      </c>
      <c r="S2048" t="s">
        <v>380</v>
      </c>
    </row>
    <row r="2049" spans="1:19" x14ac:dyDescent="0.3">
      <c r="A2049" t="s">
        <v>1444</v>
      </c>
      <c r="B2049">
        <v>70</v>
      </c>
      <c r="C2049">
        <v>102</v>
      </c>
      <c r="D2049">
        <v>73565</v>
      </c>
      <c r="E2049" t="s">
        <v>408</v>
      </c>
      <c r="F2049" t="s">
        <v>1445</v>
      </c>
      <c r="G2049" t="s">
        <v>114</v>
      </c>
      <c r="H2049" t="s">
        <v>421</v>
      </c>
      <c r="I2049" t="s">
        <v>423</v>
      </c>
      <c r="J2049">
        <v>86</v>
      </c>
      <c r="K2049" t="s">
        <v>228</v>
      </c>
      <c r="L2049" t="s">
        <v>202</v>
      </c>
      <c r="M2049">
        <v>0</v>
      </c>
      <c r="N2049" t="s">
        <v>275</v>
      </c>
      <c r="O2049" t="s">
        <v>114</v>
      </c>
      <c r="P2049" t="s">
        <v>380</v>
      </c>
      <c r="Q2049" t="s">
        <v>275</v>
      </c>
      <c r="R2049" t="s">
        <v>113</v>
      </c>
      <c r="S2049" t="s">
        <v>380</v>
      </c>
    </row>
    <row r="2050" spans="1:19" x14ac:dyDescent="0.3">
      <c r="A2050" t="s">
        <v>1444</v>
      </c>
      <c r="B2050">
        <v>70</v>
      </c>
      <c r="C2050">
        <v>102</v>
      </c>
      <c r="D2050">
        <v>73565</v>
      </c>
      <c r="E2050" t="s">
        <v>408</v>
      </c>
      <c r="F2050" t="s">
        <v>1445</v>
      </c>
      <c r="G2050" t="s">
        <v>114</v>
      </c>
      <c r="H2050" t="s">
        <v>421</v>
      </c>
      <c r="I2050" t="s">
        <v>423</v>
      </c>
      <c r="J2050">
        <v>86</v>
      </c>
      <c r="K2050" t="s">
        <v>257</v>
      </c>
      <c r="L2050" t="s">
        <v>203</v>
      </c>
      <c r="M2050">
        <v>0</v>
      </c>
      <c r="N2050" t="s">
        <v>275</v>
      </c>
      <c r="O2050" t="s">
        <v>114</v>
      </c>
      <c r="P2050" t="s">
        <v>380</v>
      </c>
      <c r="Q2050" t="s">
        <v>275</v>
      </c>
      <c r="R2050" t="s">
        <v>113</v>
      </c>
      <c r="S2050" t="s">
        <v>380</v>
      </c>
    </row>
    <row r="2051" spans="1:19" x14ac:dyDescent="0.3">
      <c r="A2051" t="s">
        <v>1444</v>
      </c>
      <c r="B2051">
        <v>70</v>
      </c>
      <c r="C2051">
        <v>102</v>
      </c>
      <c r="D2051">
        <v>73565</v>
      </c>
      <c r="E2051" t="s">
        <v>408</v>
      </c>
      <c r="F2051" t="s">
        <v>1445</v>
      </c>
      <c r="G2051" t="s">
        <v>114</v>
      </c>
      <c r="H2051" t="s">
        <v>421</v>
      </c>
      <c r="I2051" t="s">
        <v>423</v>
      </c>
      <c r="J2051">
        <v>86</v>
      </c>
      <c r="K2051" t="s">
        <v>229</v>
      </c>
      <c r="L2051" t="s">
        <v>204</v>
      </c>
      <c r="M2051">
        <v>0</v>
      </c>
      <c r="N2051" t="s">
        <v>275</v>
      </c>
      <c r="O2051" t="s">
        <v>114</v>
      </c>
      <c r="P2051" t="s">
        <v>380</v>
      </c>
      <c r="Q2051" t="s">
        <v>275</v>
      </c>
      <c r="R2051" t="s">
        <v>113</v>
      </c>
      <c r="S2051" t="s">
        <v>380</v>
      </c>
    </row>
    <row r="2052" spans="1:19" x14ac:dyDescent="0.3">
      <c r="A2052" t="s">
        <v>1444</v>
      </c>
      <c r="B2052">
        <v>70</v>
      </c>
      <c r="C2052">
        <v>102</v>
      </c>
      <c r="D2052">
        <v>73565</v>
      </c>
      <c r="E2052" t="s">
        <v>408</v>
      </c>
      <c r="F2052" t="s">
        <v>1445</v>
      </c>
      <c r="G2052" t="s">
        <v>114</v>
      </c>
      <c r="H2052" t="s">
        <v>409</v>
      </c>
      <c r="I2052" t="s">
        <v>423</v>
      </c>
      <c r="J2052">
        <v>98</v>
      </c>
      <c r="K2052" t="s">
        <v>274</v>
      </c>
      <c r="L2052" t="s">
        <v>160</v>
      </c>
      <c r="M2052">
        <v>0</v>
      </c>
      <c r="N2052" t="s">
        <v>275</v>
      </c>
      <c r="O2052" t="s">
        <v>114</v>
      </c>
      <c r="P2052" t="s">
        <v>380</v>
      </c>
      <c r="Q2052" t="s">
        <v>275</v>
      </c>
      <c r="R2052" t="s">
        <v>113</v>
      </c>
      <c r="S2052" t="s">
        <v>380</v>
      </c>
    </row>
    <row r="2053" spans="1:19" x14ac:dyDescent="0.3">
      <c r="A2053" t="s">
        <v>1444</v>
      </c>
      <c r="B2053">
        <v>70</v>
      </c>
      <c r="C2053">
        <v>102</v>
      </c>
      <c r="D2053">
        <v>73565</v>
      </c>
      <c r="E2053" t="s">
        <v>408</v>
      </c>
      <c r="F2053" t="s">
        <v>1445</v>
      </c>
      <c r="G2053" t="s">
        <v>114</v>
      </c>
      <c r="H2053" t="s">
        <v>409</v>
      </c>
      <c r="I2053" t="s">
        <v>423</v>
      </c>
      <c r="J2053">
        <v>83</v>
      </c>
      <c r="K2053" t="s">
        <v>233</v>
      </c>
      <c r="L2053" t="s">
        <v>91</v>
      </c>
      <c r="M2053">
        <v>0</v>
      </c>
      <c r="N2053" t="s">
        <v>275</v>
      </c>
      <c r="O2053" t="s">
        <v>114</v>
      </c>
      <c r="P2053" t="s">
        <v>380</v>
      </c>
      <c r="Q2053" t="s">
        <v>275</v>
      </c>
      <c r="R2053" t="s">
        <v>113</v>
      </c>
      <c r="S2053" t="s">
        <v>380</v>
      </c>
    </row>
    <row r="2054" spans="1:19" x14ac:dyDescent="0.3">
      <c r="A2054" t="s">
        <v>1444</v>
      </c>
      <c r="B2054">
        <v>70</v>
      </c>
      <c r="C2054">
        <v>102</v>
      </c>
      <c r="D2054">
        <v>73565</v>
      </c>
      <c r="E2054" t="s">
        <v>408</v>
      </c>
      <c r="F2054" t="s">
        <v>1445</v>
      </c>
      <c r="G2054" t="s">
        <v>114</v>
      </c>
      <c r="H2054" t="s">
        <v>409</v>
      </c>
      <c r="I2054" t="s">
        <v>423</v>
      </c>
      <c r="J2054">
        <v>98</v>
      </c>
      <c r="K2054" t="s">
        <v>216</v>
      </c>
      <c r="L2054" t="s">
        <v>96</v>
      </c>
      <c r="M2054">
        <v>0</v>
      </c>
      <c r="N2054" t="s">
        <v>275</v>
      </c>
      <c r="O2054" t="s">
        <v>114</v>
      </c>
      <c r="P2054" t="s">
        <v>380</v>
      </c>
      <c r="Q2054" t="s">
        <v>275</v>
      </c>
      <c r="R2054" t="s">
        <v>113</v>
      </c>
      <c r="S2054" t="s">
        <v>380</v>
      </c>
    </row>
    <row r="2055" spans="1:19" x14ac:dyDescent="0.3">
      <c r="A2055" t="s">
        <v>1444</v>
      </c>
      <c r="B2055">
        <v>70</v>
      </c>
      <c r="C2055">
        <v>102</v>
      </c>
      <c r="D2055">
        <v>73565</v>
      </c>
      <c r="E2055" t="s">
        <v>408</v>
      </c>
      <c r="F2055" t="s">
        <v>1445</v>
      </c>
      <c r="G2055" t="s">
        <v>114</v>
      </c>
      <c r="H2055" t="s">
        <v>409</v>
      </c>
      <c r="I2055" t="s">
        <v>423</v>
      </c>
      <c r="J2055">
        <v>83</v>
      </c>
      <c r="K2055" t="s">
        <v>327</v>
      </c>
      <c r="L2055" t="s">
        <v>206</v>
      </c>
      <c r="M2055">
        <v>0</v>
      </c>
      <c r="N2055" t="s">
        <v>275</v>
      </c>
      <c r="O2055" t="s">
        <v>114</v>
      </c>
      <c r="P2055" t="s">
        <v>380</v>
      </c>
      <c r="Q2055" t="s">
        <v>275</v>
      </c>
      <c r="R2055" t="s">
        <v>113</v>
      </c>
      <c r="S2055" t="s">
        <v>380</v>
      </c>
    </row>
    <row r="2056" spans="1:19" x14ac:dyDescent="0.3">
      <c r="A2056" t="s">
        <v>1444</v>
      </c>
      <c r="B2056">
        <v>70</v>
      </c>
      <c r="C2056">
        <v>102</v>
      </c>
      <c r="D2056">
        <v>73565</v>
      </c>
      <c r="E2056" t="s">
        <v>408</v>
      </c>
      <c r="F2056" t="s">
        <v>1445</v>
      </c>
      <c r="G2056" t="s">
        <v>114</v>
      </c>
      <c r="H2056" t="s">
        <v>409</v>
      </c>
      <c r="I2056" t="s">
        <v>423</v>
      </c>
      <c r="J2056">
        <v>286</v>
      </c>
      <c r="K2056" t="s">
        <v>683</v>
      </c>
      <c r="L2056" t="s">
        <v>684</v>
      </c>
      <c r="M2056">
        <v>0</v>
      </c>
      <c r="N2056" t="s">
        <v>275</v>
      </c>
      <c r="O2056" t="s">
        <v>114</v>
      </c>
      <c r="P2056" t="s">
        <v>380</v>
      </c>
      <c r="Q2056" t="s">
        <v>275</v>
      </c>
      <c r="R2056" t="s">
        <v>113</v>
      </c>
      <c r="S2056" t="s">
        <v>380</v>
      </c>
    </row>
    <row r="2057" spans="1:19" x14ac:dyDescent="0.3">
      <c r="A2057" t="s">
        <v>1444</v>
      </c>
      <c r="B2057">
        <v>70</v>
      </c>
      <c r="C2057">
        <v>102</v>
      </c>
      <c r="D2057">
        <v>73565</v>
      </c>
      <c r="E2057" t="s">
        <v>408</v>
      </c>
      <c r="F2057" t="s">
        <v>1445</v>
      </c>
      <c r="G2057" t="s">
        <v>114</v>
      </c>
      <c r="H2057" t="s">
        <v>409</v>
      </c>
      <c r="I2057" t="s">
        <v>423</v>
      </c>
      <c r="J2057">
        <v>83</v>
      </c>
      <c r="K2057" t="s">
        <v>907</v>
      </c>
      <c r="L2057" t="s">
        <v>908</v>
      </c>
      <c r="M2057">
        <v>0</v>
      </c>
      <c r="N2057" t="s">
        <v>275</v>
      </c>
      <c r="O2057" t="s">
        <v>114</v>
      </c>
      <c r="P2057" t="s">
        <v>380</v>
      </c>
      <c r="Q2057" t="s">
        <v>275</v>
      </c>
      <c r="R2057" t="s">
        <v>113</v>
      </c>
      <c r="S2057" t="s">
        <v>380</v>
      </c>
    </row>
    <row r="2058" spans="1:19" x14ac:dyDescent="0.3">
      <c r="A2058" t="s">
        <v>1446</v>
      </c>
      <c r="B2058">
        <v>70</v>
      </c>
      <c r="C2058">
        <v>102</v>
      </c>
      <c r="D2058">
        <v>73568</v>
      </c>
      <c r="E2058" t="s">
        <v>408</v>
      </c>
      <c r="F2058" t="s">
        <v>1447</v>
      </c>
      <c r="G2058" t="s">
        <v>112</v>
      </c>
      <c r="H2058" t="s">
        <v>421</v>
      </c>
      <c r="I2058" t="s">
        <v>422</v>
      </c>
      <c r="J2058">
        <v>2</v>
      </c>
      <c r="K2058" t="s">
        <v>217</v>
      </c>
      <c r="L2058" t="s">
        <v>8</v>
      </c>
      <c r="M2058">
        <v>0</v>
      </c>
      <c r="N2058" t="s">
        <v>275</v>
      </c>
      <c r="O2058" t="s">
        <v>112</v>
      </c>
      <c r="P2058" t="s">
        <v>384</v>
      </c>
      <c r="Q2058" t="s">
        <v>275</v>
      </c>
      <c r="R2058" t="s">
        <v>114</v>
      </c>
      <c r="S2058" t="s">
        <v>384</v>
      </c>
    </row>
    <row r="2059" spans="1:19" x14ac:dyDescent="0.3">
      <c r="A2059" t="s">
        <v>1446</v>
      </c>
      <c r="B2059">
        <v>70</v>
      </c>
      <c r="C2059">
        <v>102</v>
      </c>
      <c r="D2059">
        <v>73568</v>
      </c>
      <c r="E2059" t="s">
        <v>408</v>
      </c>
      <c r="F2059" t="s">
        <v>1447</v>
      </c>
      <c r="G2059" t="s">
        <v>112</v>
      </c>
      <c r="H2059" t="s">
        <v>421</v>
      </c>
      <c r="I2059" t="s">
        <v>422</v>
      </c>
      <c r="J2059">
        <v>50</v>
      </c>
      <c r="K2059" t="s">
        <v>212</v>
      </c>
      <c r="L2059" t="s">
        <v>11</v>
      </c>
      <c r="M2059">
        <v>0.25</v>
      </c>
      <c r="N2059" t="s">
        <v>275</v>
      </c>
      <c r="O2059" t="s">
        <v>112</v>
      </c>
      <c r="P2059" t="s">
        <v>384</v>
      </c>
      <c r="Q2059" t="s">
        <v>275</v>
      </c>
      <c r="R2059" t="s">
        <v>114</v>
      </c>
      <c r="S2059" t="s">
        <v>384</v>
      </c>
    </row>
    <row r="2060" spans="1:19" x14ac:dyDescent="0.3">
      <c r="A2060" t="s">
        <v>1446</v>
      </c>
      <c r="B2060">
        <v>70</v>
      </c>
      <c r="C2060">
        <v>102</v>
      </c>
      <c r="D2060">
        <v>73568</v>
      </c>
      <c r="E2060" t="s">
        <v>408</v>
      </c>
      <c r="F2060" t="s">
        <v>1447</v>
      </c>
      <c r="G2060" t="s">
        <v>112</v>
      </c>
      <c r="H2060" t="s">
        <v>421</v>
      </c>
      <c r="I2060" t="s">
        <v>113</v>
      </c>
      <c r="J2060">
        <v>4</v>
      </c>
      <c r="K2060" t="s">
        <v>259</v>
      </c>
      <c r="L2060" t="s">
        <v>22</v>
      </c>
      <c r="M2060">
        <v>0</v>
      </c>
      <c r="N2060" t="s">
        <v>275</v>
      </c>
      <c r="O2060" t="s">
        <v>112</v>
      </c>
      <c r="P2060" t="s">
        <v>384</v>
      </c>
      <c r="Q2060" t="s">
        <v>275</v>
      </c>
      <c r="R2060" t="s">
        <v>114</v>
      </c>
      <c r="S2060" t="s">
        <v>384</v>
      </c>
    </row>
    <row r="2061" spans="1:19" x14ac:dyDescent="0.3">
      <c r="A2061" t="s">
        <v>1446</v>
      </c>
      <c r="B2061">
        <v>70</v>
      </c>
      <c r="C2061">
        <v>102</v>
      </c>
      <c r="D2061">
        <v>73568</v>
      </c>
      <c r="E2061" t="s">
        <v>408</v>
      </c>
      <c r="F2061" t="s">
        <v>1447</v>
      </c>
      <c r="G2061" t="s">
        <v>112</v>
      </c>
      <c r="H2061" t="s">
        <v>421</v>
      </c>
      <c r="I2061" t="s">
        <v>315</v>
      </c>
      <c r="J2061">
        <v>32</v>
      </c>
      <c r="K2061" t="s">
        <v>219</v>
      </c>
      <c r="L2061" t="s">
        <v>43</v>
      </c>
      <c r="M2061">
        <v>0.5</v>
      </c>
      <c r="N2061" t="s">
        <v>275</v>
      </c>
      <c r="O2061" t="s">
        <v>112</v>
      </c>
      <c r="P2061" t="s">
        <v>384</v>
      </c>
      <c r="Q2061" t="s">
        <v>275</v>
      </c>
      <c r="R2061" t="s">
        <v>114</v>
      </c>
      <c r="S2061" t="s">
        <v>384</v>
      </c>
    </row>
    <row r="2062" spans="1:19" x14ac:dyDescent="0.3">
      <c r="A2062" t="s">
        <v>1446</v>
      </c>
      <c r="B2062">
        <v>70</v>
      </c>
      <c r="C2062">
        <v>102</v>
      </c>
      <c r="D2062">
        <v>73568</v>
      </c>
      <c r="E2062" t="s">
        <v>408</v>
      </c>
      <c r="F2062" t="s">
        <v>1447</v>
      </c>
      <c r="G2062" t="s">
        <v>112</v>
      </c>
      <c r="H2062" t="s">
        <v>421</v>
      </c>
      <c r="I2062" t="s">
        <v>423</v>
      </c>
      <c r="J2062">
        <v>98</v>
      </c>
      <c r="K2062" t="s">
        <v>216</v>
      </c>
      <c r="L2062" t="s">
        <v>96</v>
      </c>
      <c r="M2062">
        <v>0</v>
      </c>
      <c r="N2062" t="s">
        <v>275</v>
      </c>
      <c r="O2062" t="s">
        <v>112</v>
      </c>
      <c r="P2062" t="s">
        <v>384</v>
      </c>
      <c r="Q2062" t="s">
        <v>275</v>
      </c>
      <c r="R2062" t="s">
        <v>114</v>
      </c>
      <c r="S2062" t="s">
        <v>384</v>
      </c>
    </row>
    <row r="2063" spans="1:19" x14ac:dyDescent="0.3">
      <c r="A2063" t="s">
        <v>1448</v>
      </c>
      <c r="B2063">
        <v>70</v>
      </c>
      <c r="C2063">
        <v>102</v>
      </c>
      <c r="D2063">
        <v>73576</v>
      </c>
      <c r="E2063" t="s">
        <v>408</v>
      </c>
      <c r="F2063" t="s">
        <v>1449</v>
      </c>
      <c r="G2063" t="s">
        <v>112</v>
      </c>
      <c r="H2063" t="s">
        <v>409</v>
      </c>
      <c r="I2063" t="s">
        <v>423</v>
      </c>
      <c r="J2063">
        <v>50</v>
      </c>
      <c r="K2063" t="s">
        <v>237</v>
      </c>
      <c r="L2063" t="s">
        <v>13</v>
      </c>
      <c r="M2063">
        <v>2</v>
      </c>
      <c r="N2063" t="s">
        <v>275</v>
      </c>
      <c r="O2063" t="s">
        <v>112</v>
      </c>
      <c r="P2063" t="s">
        <v>380</v>
      </c>
      <c r="Q2063" t="s">
        <v>275</v>
      </c>
      <c r="R2063" t="s">
        <v>114</v>
      </c>
      <c r="S2063" t="s">
        <v>380</v>
      </c>
    </row>
    <row r="2064" spans="1:19" x14ac:dyDescent="0.3">
      <c r="A2064" t="s">
        <v>1448</v>
      </c>
      <c r="B2064">
        <v>70</v>
      </c>
      <c r="C2064">
        <v>102</v>
      </c>
      <c r="D2064">
        <v>73576</v>
      </c>
      <c r="E2064" t="s">
        <v>408</v>
      </c>
      <c r="F2064" t="s">
        <v>1449</v>
      </c>
      <c r="G2064" t="s">
        <v>112</v>
      </c>
      <c r="H2064" t="s">
        <v>409</v>
      </c>
      <c r="I2064" t="s">
        <v>422</v>
      </c>
      <c r="J2064">
        <v>46</v>
      </c>
      <c r="K2064" t="s">
        <v>241</v>
      </c>
      <c r="L2064" t="s">
        <v>32</v>
      </c>
      <c r="M2064">
        <v>140</v>
      </c>
      <c r="N2064" t="s">
        <v>275</v>
      </c>
      <c r="O2064" t="s">
        <v>112</v>
      </c>
      <c r="P2064" t="s">
        <v>380</v>
      </c>
      <c r="Q2064" t="s">
        <v>275</v>
      </c>
      <c r="R2064" t="s">
        <v>114</v>
      </c>
      <c r="S2064" t="s">
        <v>380</v>
      </c>
    </row>
    <row r="2065" spans="1:19" x14ac:dyDescent="0.3">
      <c r="A2065" t="s">
        <v>1448</v>
      </c>
      <c r="B2065">
        <v>70</v>
      </c>
      <c r="C2065">
        <v>102</v>
      </c>
      <c r="D2065">
        <v>73576</v>
      </c>
      <c r="E2065" t="s">
        <v>408</v>
      </c>
      <c r="F2065" t="s">
        <v>1449</v>
      </c>
      <c r="G2065" t="s">
        <v>112</v>
      </c>
      <c r="H2065" t="s">
        <v>409</v>
      </c>
      <c r="I2065" t="s">
        <v>315</v>
      </c>
      <c r="J2065">
        <v>33</v>
      </c>
      <c r="K2065" t="s">
        <v>211</v>
      </c>
      <c r="L2065" t="s">
        <v>49</v>
      </c>
      <c r="M2065">
        <v>1</v>
      </c>
      <c r="N2065" t="s">
        <v>275</v>
      </c>
      <c r="O2065" t="s">
        <v>112</v>
      </c>
      <c r="P2065" t="s">
        <v>380</v>
      </c>
      <c r="Q2065" t="s">
        <v>275</v>
      </c>
      <c r="R2065" t="s">
        <v>114</v>
      </c>
      <c r="S2065" t="s">
        <v>380</v>
      </c>
    </row>
    <row r="2066" spans="1:19" x14ac:dyDescent="0.3">
      <c r="A2066" t="s">
        <v>1448</v>
      </c>
      <c r="B2066">
        <v>70</v>
      </c>
      <c r="C2066">
        <v>102</v>
      </c>
      <c r="D2066">
        <v>73576</v>
      </c>
      <c r="E2066" t="s">
        <v>408</v>
      </c>
      <c r="F2066" t="s">
        <v>1449</v>
      </c>
      <c r="G2066" t="s">
        <v>112</v>
      </c>
      <c r="H2066" t="s">
        <v>409</v>
      </c>
      <c r="I2066" t="s">
        <v>315</v>
      </c>
      <c r="J2066">
        <v>35</v>
      </c>
      <c r="K2066" t="s">
        <v>244</v>
      </c>
      <c r="L2066" t="s">
        <v>57</v>
      </c>
      <c r="M2066">
        <v>1</v>
      </c>
      <c r="N2066" t="s">
        <v>275</v>
      </c>
      <c r="O2066" t="s">
        <v>112</v>
      </c>
      <c r="P2066" t="s">
        <v>380</v>
      </c>
      <c r="Q2066" t="s">
        <v>275</v>
      </c>
      <c r="R2066" t="s">
        <v>114</v>
      </c>
      <c r="S2066" t="s">
        <v>380</v>
      </c>
    </row>
    <row r="2067" spans="1:19" x14ac:dyDescent="0.3">
      <c r="A2067" t="s">
        <v>1448</v>
      </c>
      <c r="B2067">
        <v>70</v>
      </c>
      <c r="C2067">
        <v>102</v>
      </c>
      <c r="D2067">
        <v>73576</v>
      </c>
      <c r="E2067" t="s">
        <v>408</v>
      </c>
      <c r="F2067" t="s">
        <v>1449</v>
      </c>
      <c r="G2067" t="s">
        <v>112</v>
      </c>
      <c r="H2067" t="s">
        <v>409</v>
      </c>
      <c r="I2067" t="s">
        <v>423</v>
      </c>
      <c r="J2067">
        <v>98</v>
      </c>
      <c r="K2067" t="s">
        <v>216</v>
      </c>
      <c r="L2067" t="s">
        <v>96</v>
      </c>
      <c r="M2067">
        <v>0</v>
      </c>
      <c r="N2067" t="s">
        <v>275</v>
      </c>
      <c r="O2067" t="s">
        <v>112</v>
      </c>
      <c r="P2067" t="s">
        <v>380</v>
      </c>
      <c r="Q2067" t="s">
        <v>275</v>
      </c>
      <c r="R2067" t="s">
        <v>114</v>
      </c>
      <c r="S2067" t="s">
        <v>380</v>
      </c>
    </row>
    <row r="2068" spans="1:19" x14ac:dyDescent="0.3">
      <c r="A2068" t="s">
        <v>1450</v>
      </c>
      <c r="B2068">
        <v>70</v>
      </c>
      <c r="C2068">
        <v>102</v>
      </c>
      <c r="D2068">
        <v>73577</v>
      </c>
      <c r="E2068" t="s">
        <v>408</v>
      </c>
      <c r="F2068" t="s">
        <v>1451</v>
      </c>
      <c r="G2068" t="s">
        <v>115</v>
      </c>
      <c r="H2068" t="s">
        <v>409</v>
      </c>
      <c r="I2068" t="s">
        <v>422</v>
      </c>
      <c r="J2068">
        <v>2</v>
      </c>
      <c r="K2068" t="s">
        <v>217</v>
      </c>
      <c r="L2068" t="s">
        <v>8</v>
      </c>
      <c r="M2068">
        <v>35</v>
      </c>
      <c r="N2068" t="s">
        <v>275</v>
      </c>
      <c r="O2068" t="s">
        <v>115</v>
      </c>
      <c r="P2068" t="s">
        <v>380</v>
      </c>
      <c r="Q2068" t="s">
        <v>275</v>
      </c>
      <c r="R2068" t="s">
        <v>113</v>
      </c>
      <c r="S2068" t="s">
        <v>380</v>
      </c>
    </row>
    <row r="2069" spans="1:19" x14ac:dyDescent="0.3">
      <c r="A2069" t="s">
        <v>1450</v>
      </c>
      <c r="B2069">
        <v>70</v>
      </c>
      <c r="C2069">
        <v>102</v>
      </c>
      <c r="D2069">
        <v>73577</v>
      </c>
      <c r="E2069" t="s">
        <v>408</v>
      </c>
      <c r="F2069" t="s">
        <v>1451</v>
      </c>
      <c r="G2069" t="s">
        <v>115</v>
      </c>
      <c r="H2069" t="s">
        <v>409</v>
      </c>
      <c r="I2069" t="s">
        <v>422</v>
      </c>
      <c r="J2069">
        <v>50</v>
      </c>
      <c r="K2069" t="s">
        <v>212</v>
      </c>
      <c r="L2069" t="s">
        <v>11</v>
      </c>
      <c r="M2069">
        <v>2</v>
      </c>
      <c r="N2069" t="s">
        <v>275</v>
      </c>
      <c r="O2069" t="s">
        <v>115</v>
      </c>
      <c r="P2069" t="s">
        <v>380</v>
      </c>
      <c r="Q2069" t="s">
        <v>275</v>
      </c>
      <c r="R2069" t="s">
        <v>113</v>
      </c>
      <c r="S2069" t="s">
        <v>380</v>
      </c>
    </row>
    <row r="2070" spans="1:19" x14ac:dyDescent="0.3">
      <c r="A2070" t="s">
        <v>1450</v>
      </c>
      <c r="B2070">
        <v>70</v>
      </c>
      <c r="C2070">
        <v>102</v>
      </c>
      <c r="D2070">
        <v>73577</v>
      </c>
      <c r="E2070" t="s">
        <v>408</v>
      </c>
      <c r="F2070" t="s">
        <v>1451</v>
      </c>
      <c r="G2070" t="s">
        <v>115</v>
      </c>
      <c r="H2070" t="s">
        <v>409</v>
      </c>
      <c r="I2070" t="s">
        <v>113</v>
      </c>
      <c r="J2070">
        <v>4</v>
      </c>
      <c r="K2070" t="s">
        <v>259</v>
      </c>
      <c r="L2070" t="s">
        <v>22</v>
      </c>
      <c r="M2070">
        <v>87</v>
      </c>
      <c r="N2070" t="s">
        <v>275</v>
      </c>
      <c r="O2070" t="s">
        <v>115</v>
      </c>
      <c r="P2070" t="s">
        <v>380</v>
      </c>
      <c r="Q2070" t="s">
        <v>275</v>
      </c>
      <c r="R2070" t="s">
        <v>113</v>
      </c>
      <c r="S2070" t="s">
        <v>380</v>
      </c>
    </row>
    <row r="2071" spans="1:19" x14ac:dyDescent="0.3">
      <c r="A2071" t="s">
        <v>1450</v>
      </c>
      <c r="B2071">
        <v>70</v>
      </c>
      <c r="C2071">
        <v>102</v>
      </c>
      <c r="D2071">
        <v>73577</v>
      </c>
      <c r="E2071" t="s">
        <v>408</v>
      </c>
      <c r="F2071" t="s">
        <v>1451</v>
      </c>
      <c r="G2071" t="s">
        <v>115</v>
      </c>
      <c r="H2071" t="s">
        <v>409</v>
      </c>
      <c r="I2071" t="s">
        <v>423</v>
      </c>
      <c r="J2071">
        <v>292</v>
      </c>
      <c r="K2071" t="s">
        <v>260</v>
      </c>
      <c r="L2071" t="s">
        <v>261</v>
      </c>
      <c r="M2071">
        <v>0</v>
      </c>
      <c r="N2071" t="s">
        <v>275</v>
      </c>
      <c r="O2071" t="s">
        <v>115</v>
      </c>
      <c r="P2071" t="s">
        <v>380</v>
      </c>
      <c r="Q2071" t="s">
        <v>275</v>
      </c>
      <c r="R2071" t="s">
        <v>113</v>
      </c>
      <c r="S2071" t="s">
        <v>380</v>
      </c>
    </row>
    <row r="2072" spans="1:19" x14ac:dyDescent="0.3">
      <c r="A2072" t="s">
        <v>1450</v>
      </c>
      <c r="B2072">
        <v>70</v>
      </c>
      <c r="C2072">
        <v>102</v>
      </c>
      <c r="D2072">
        <v>73577</v>
      </c>
      <c r="E2072" t="s">
        <v>408</v>
      </c>
      <c r="F2072" t="s">
        <v>1451</v>
      </c>
      <c r="G2072" t="s">
        <v>115</v>
      </c>
      <c r="H2072" t="s">
        <v>409</v>
      </c>
      <c r="I2072" t="s">
        <v>423</v>
      </c>
      <c r="J2072">
        <v>292</v>
      </c>
      <c r="K2072" t="s">
        <v>303</v>
      </c>
      <c r="L2072" t="s">
        <v>304</v>
      </c>
      <c r="M2072">
        <v>0.75</v>
      </c>
      <c r="N2072" t="s">
        <v>275</v>
      </c>
      <c r="O2072" t="s">
        <v>115</v>
      </c>
      <c r="P2072" t="s">
        <v>380</v>
      </c>
      <c r="Q2072" t="s">
        <v>275</v>
      </c>
      <c r="R2072" t="s">
        <v>113</v>
      </c>
      <c r="S2072" t="s">
        <v>380</v>
      </c>
    </row>
    <row r="2073" spans="1:19" x14ac:dyDescent="0.3">
      <c r="A2073" t="s">
        <v>1450</v>
      </c>
      <c r="B2073">
        <v>70</v>
      </c>
      <c r="C2073">
        <v>102</v>
      </c>
      <c r="D2073">
        <v>73577</v>
      </c>
      <c r="E2073" t="s">
        <v>408</v>
      </c>
      <c r="F2073" t="s">
        <v>1451</v>
      </c>
      <c r="G2073" t="s">
        <v>115</v>
      </c>
      <c r="H2073" t="s">
        <v>409</v>
      </c>
      <c r="I2073" t="s">
        <v>423</v>
      </c>
      <c r="J2073">
        <v>292</v>
      </c>
      <c r="K2073" t="s">
        <v>262</v>
      </c>
      <c r="L2073" t="s">
        <v>263</v>
      </c>
      <c r="M2073">
        <v>0.25</v>
      </c>
      <c r="N2073" t="s">
        <v>275</v>
      </c>
      <c r="O2073" t="s">
        <v>115</v>
      </c>
      <c r="P2073" t="s">
        <v>380</v>
      </c>
      <c r="Q2073" t="s">
        <v>275</v>
      </c>
      <c r="R2073" t="s">
        <v>113</v>
      </c>
      <c r="S2073" t="s">
        <v>380</v>
      </c>
    </row>
    <row r="2074" spans="1:19" x14ac:dyDescent="0.3">
      <c r="A2074" t="s">
        <v>1450</v>
      </c>
      <c r="B2074">
        <v>70</v>
      </c>
      <c r="C2074">
        <v>102</v>
      </c>
      <c r="D2074">
        <v>73577</v>
      </c>
      <c r="E2074" t="s">
        <v>408</v>
      </c>
      <c r="F2074" t="s">
        <v>1451</v>
      </c>
      <c r="G2074" t="s">
        <v>115</v>
      </c>
      <c r="H2074" t="s">
        <v>409</v>
      </c>
      <c r="I2074" t="s">
        <v>424</v>
      </c>
      <c r="J2074">
        <v>39</v>
      </c>
      <c r="K2074" t="s">
        <v>243</v>
      </c>
      <c r="L2074" t="s">
        <v>147</v>
      </c>
      <c r="M2074">
        <v>0</v>
      </c>
      <c r="N2074" t="s">
        <v>275</v>
      </c>
      <c r="O2074" t="s">
        <v>115</v>
      </c>
      <c r="P2074" t="s">
        <v>380</v>
      </c>
      <c r="Q2074" t="s">
        <v>275</v>
      </c>
      <c r="R2074" t="s">
        <v>113</v>
      </c>
      <c r="S2074" t="s">
        <v>380</v>
      </c>
    </row>
    <row r="2075" spans="1:19" x14ac:dyDescent="0.3">
      <c r="A2075" t="s">
        <v>1450</v>
      </c>
      <c r="B2075">
        <v>70</v>
      </c>
      <c r="C2075">
        <v>102</v>
      </c>
      <c r="D2075">
        <v>73577</v>
      </c>
      <c r="E2075" t="s">
        <v>408</v>
      </c>
      <c r="F2075" t="s">
        <v>1451</v>
      </c>
      <c r="G2075" t="s">
        <v>115</v>
      </c>
      <c r="H2075" t="s">
        <v>409</v>
      </c>
      <c r="I2075" t="s">
        <v>315</v>
      </c>
      <c r="J2075">
        <v>33</v>
      </c>
      <c r="K2075" t="s">
        <v>211</v>
      </c>
      <c r="L2075" t="s">
        <v>49</v>
      </c>
      <c r="M2075">
        <v>5</v>
      </c>
      <c r="N2075" t="s">
        <v>275</v>
      </c>
      <c r="O2075" t="s">
        <v>115</v>
      </c>
      <c r="P2075" t="s">
        <v>380</v>
      </c>
      <c r="Q2075" t="s">
        <v>275</v>
      </c>
      <c r="R2075" t="s">
        <v>113</v>
      </c>
      <c r="S2075" t="s">
        <v>380</v>
      </c>
    </row>
    <row r="2076" spans="1:19" x14ac:dyDescent="0.3">
      <c r="A2076" t="s">
        <v>1450</v>
      </c>
      <c r="B2076">
        <v>70</v>
      </c>
      <c r="C2076">
        <v>102</v>
      </c>
      <c r="D2076">
        <v>73577</v>
      </c>
      <c r="E2076" t="s">
        <v>408</v>
      </c>
      <c r="F2076" t="s">
        <v>1451</v>
      </c>
      <c r="G2076" t="s">
        <v>115</v>
      </c>
      <c r="H2076" t="s">
        <v>409</v>
      </c>
      <c r="I2076" t="s">
        <v>423</v>
      </c>
      <c r="J2076">
        <v>288</v>
      </c>
      <c r="K2076" t="s">
        <v>248</v>
      </c>
      <c r="L2076" t="s">
        <v>249</v>
      </c>
      <c r="M2076">
        <v>0</v>
      </c>
      <c r="N2076" t="s">
        <v>275</v>
      </c>
      <c r="O2076" t="s">
        <v>115</v>
      </c>
      <c r="P2076" t="s">
        <v>380</v>
      </c>
      <c r="Q2076" t="s">
        <v>275</v>
      </c>
      <c r="R2076" t="s">
        <v>113</v>
      </c>
      <c r="S2076" t="s">
        <v>380</v>
      </c>
    </row>
    <row r="2077" spans="1:19" x14ac:dyDescent="0.3">
      <c r="A2077" t="s">
        <v>1450</v>
      </c>
      <c r="B2077">
        <v>70</v>
      </c>
      <c r="C2077">
        <v>102</v>
      </c>
      <c r="D2077">
        <v>73577</v>
      </c>
      <c r="E2077" t="s">
        <v>408</v>
      </c>
      <c r="F2077" t="s">
        <v>1451</v>
      </c>
      <c r="G2077" t="s">
        <v>115</v>
      </c>
      <c r="H2077" t="s">
        <v>409</v>
      </c>
      <c r="I2077" t="s">
        <v>423</v>
      </c>
      <c r="J2077">
        <v>98</v>
      </c>
      <c r="K2077" t="s">
        <v>274</v>
      </c>
      <c r="L2077" t="s">
        <v>160</v>
      </c>
      <c r="M2077">
        <v>0</v>
      </c>
      <c r="N2077" t="s">
        <v>275</v>
      </c>
      <c r="O2077" t="s">
        <v>115</v>
      </c>
      <c r="P2077" t="s">
        <v>380</v>
      </c>
      <c r="Q2077" t="s">
        <v>275</v>
      </c>
      <c r="R2077" t="s">
        <v>113</v>
      </c>
      <c r="S2077" t="s">
        <v>380</v>
      </c>
    </row>
    <row r="2078" spans="1:19" x14ac:dyDescent="0.3">
      <c r="A2078" t="s">
        <v>1450</v>
      </c>
      <c r="B2078">
        <v>70</v>
      </c>
      <c r="C2078">
        <v>102</v>
      </c>
      <c r="D2078">
        <v>73577</v>
      </c>
      <c r="E2078" t="s">
        <v>408</v>
      </c>
      <c r="F2078" t="s">
        <v>1451</v>
      </c>
      <c r="G2078" t="s">
        <v>115</v>
      </c>
      <c r="H2078" t="s">
        <v>409</v>
      </c>
      <c r="I2078" t="s">
        <v>423</v>
      </c>
      <c r="J2078">
        <v>98</v>
      </c>
      <c r="K2078" t="s">
        <v>216</v>
      </c>
      <c r="L2078" t="s">
        <v>96</v>
      </c>
      <c r="M2078">
        <v>0</v>
      </c>
      <c r="N2078" t="s">
        <v>275</v>
      </c>
      <c r="O2078" t="s">
        <v>115</v>
      </c>
      <c r="P2078" t="s">
        <v>380</v>
      </c>
      <c r="Q2078" t="s">
        <v>275</v>
      </c>
      <c r="R2078" t="s">
        <v>113</v>
      </c>
      <c r="S2078" t="s">
        <v>380</v>
      </c>
    </row>
    <row r="2079" spans="1:19" x14ac:dyDescent="0.3">
      <c r="A2079" t="s">
        <v>1452</v>
      </c>
      <c r="B2079">
        <v>70</v>
      </c>
      <c r="C2079">
        <v>102</v>
      </c>
      <c r="D2079">
        <v>73580</v>
      </c>
      <c r="E2079" t="s">
        <v>408</v>
      </c>
      <c r="F2079" t="s">
        <v>1453</v>
      </c>
      <c r="G2079" t="s">
        <v>115</v>
      </c>
      <c r="H2079" t="s">
        <v>420</v>
      </c>
      <c r="I2079" t="s">
        <v>422</v>
      </c>
      <c r="J2079">
        <v>2</v>
      </c>
      <c r="K2079" t="s">
        <v>217</v>
      </c>
      <c r="L2079" t="s">
        <v>8</v>
      </c>
      <c r="M2079">
        <v>8.5</v>
      </c>
      <c r="N2079" t="s">
        <v>275</v>
      </c>
      <c r="O2079" t="s">
        <v>115</v>
      </c>
      <c r="P2079" t="s">
        <v>360</v>
      </c>
      <c r="Q2079" t="s">
        <v>275</v>
      </c>
      <c r="R2079" t="s">
        <v>115</v>
      </c>
      <c r="S2079" t="s">
        <v>360</v>
      </c>
    </row>
    <row r="2080" spans="1:19" x14ac:dyDescent="0.3">
      <c r="A2080" t="s">
        <v>1452</v>
      </c>
      <c r="B2080">
        <v>70</v>
      </c>
      <c r="C2080">
        <v>102</v>
      </c>
      <c r="D2080">
        <v>73580</v>
      </c>
      <c r="E2080" t="s">
        <v>408</v>
      </c>
      <c r="F2080" t="s">
        <v>1453</v>
      </c>
      <c r="G2080" t="s">
        <v>115</v>
      </c>
      <c r="H2080" t="s">
        <v>420</v>
      </c>
      <c r="I2080" t="s">
        <v>422</v>
      </c>
      <c r="J2080">
        <v>50</v>
      </c>
      <c r="K2080" t="s">
        <v>212</v>
      </c>
      <c r="L2080" t="s">
        <v>11</v>
      </c>
      <c r="M2080">
        <v>1</v>
      </c>
      <c r="N2080" t="s">
        <v>275</v>
      </c>
      <c r="O2080" t="s">
        <v>115</v>
      </c>
      <c r="P2080" t="s">
        <v>360</v>
      </c>
      <c r="Q2080" t="s">
        <v>275</v>
      </c>
      <c r="R2080" t="s">
        <v>115</v>
      </c>
      <c r="S2080" t="s">
        <v>360</v>
      </c>
    </row>
    <row r="2081" spans="1:19" x14ac:dyDescent="0.3">
      <c r="A2081" t="s">
        <v>1452</v>
      </c>
      <c r="B2081">
        <v>70</v>
      </c>
      <c r="C2081">
        <v>102</v>
      </c>
      <c r="D2081">
        <v>73580</v>
      </c>
      <c r="E2081" t="s">
        <v>408</v>
      </c>
      <c r="F2081" t="s">
        <v>1453</v>
      </c>
      <c r="G2081" t="s">
        <v>115</v>
      </c>
      <c r="H2081" t="s">
        <v>420</v>
      </c>
      <c r="I2081" t="s">
        <v>113</v>
      </c>
      <c r="J2081">
        <v>4</v>
      </c>
      <c r="K2081" t="s">
        <v>259</v>
      </c>
      <c r="L2081" t="s">
        <v>22</v>
      </c>
      <c r="M2081">
        <v>35</v>
      </c>
      <c r="N2081" t="s">
        <v>275</v>
      </c>
      <c r="O2081" t="s">
        <v>115</v>
      </c>
      <c r="P2081" t="s">
        <v>360</v>
      </c>
      <c r="Q2081" t="s">
        <v>275</v>
      </c>
      <c r="R2081" t="s">
        <v>115</v>
      </c>
      <c r="S2081" t="s">
        <v>360</v>
      </c>
    </row>
    <row r="2082" spans="1:19" x14ac:dyDescent="0.3">
      <c r="A2082" t="s">
        <v>1452</v>
      </c>
      <c r="B2082">
        <v>70</v>
      </c>
      <c r="C2082">
        <v>102</v>
      </c>
      <c r="D2082">
        <v>73580</v>
      </c>
      <c r="E2082" t="s">
        <v>408</v>
      </c>
      <c r="F2082" t="s">
        <v>1453</v>
      </c>
      <c r="G2082" t="s">
        <v>115</v>
      </c>
      <c r="H2082" t="s">
        <v>420</v>
      </c>
      <c r="I2082" t="s">
        <v>113</v>
      </c>
      <c r="J2082">
        <v>4</v>
      </c>
      <c r="K2082" t="s">
        <v>240</v>
      </c>
      <c r="L2082" t="s">
        <v>153</v>
      </c>
      <c r="M2082">
        <v>8.5</v>
      </c>
      <c r="N2082" t="s">
        <v>275</v>
      </c>
      <c r="O2082" t="s">
        <v>115</v>
      </c>
      <c r="P2082" t="s">
        <v>360</v>
      </c>
      <c r="Q2082" t="s">
        <v>275</v>
      </c>
      <c r="R2082" t="s">
        <v>115</v>
      </c>
      <c r="S2082" t="s">
        <v>360</v>
      </c>
    </row>
    <row r="2083" spans="1:19" x14ac:dyDescent="0.3">
      <c r="A2083" t="s">
        <v>1452</v>
      </c>
      <c r="B2083">
        <v>70</v>
      </c>
      <c r="C2083">
        <v>102</v>
      </c>
      <c r="D2083">
        <v>73580</v>
      </c>
      <c r="E2083" t="s">
        <v>408</v>
      </c>
      <c r="F2083" t="s">
        <v>1453</v>
      </c>
      <c r="G2083" t="s">
        <v>115</v>
      </c>
      <c r="H2083" t="s">
        <v>420</v>
      </c>
      <c r="I2083" t="s">
        <v>423</v>
      </c>
      <c r="J2083">
        <v>292</v>
      </c>
      <c r="K2083" t="s">
        <v>334</v>
      </c>
      <c r="L2083" t="s">
        <v>335</v>
      </c>
      <c r="M2083">
        <v>0</v>
      </c>
      <c r="N2083" t="s">
        <v>275</v>
      </c>
      <c r="O2083" t="s">
        <v>115</v>
      </c>
      <c r="P2083" t="s">
        <v>360</v>
      </c>
      <c r="Q2083" t="s">
        <v>275</v>
      </c>
      <c r="R2083" t="s">
        <v>115</v>
      </c>
      <c r="S2083" t="s">
        <v>360</v>
      </c>
    </row>
    <row r="2084" spans="1:19" x14ac:dyDescent="0.3">
      <c r="A2084" t="s">
        <v>1452</v>
      </c>
      <c r="B2084">
        <v>70</v>
      </c>
      <c r="C2084">
        <v>102</v>
      </c>
      <c r="D2084">
        <v>73580</v>
      </c>
      <c r="E2084" t="s">
        <v>408</v>
      </c>
      <c r="F2084" t="s">
        <v>1453</v>
      </c>
      <c r="G2084" t="s">
        <v>115</v>
      </c>
      <c r="H2084" t="s">
        <v>420</v>
      </c>
      <c r="I2084" t="s">
        <v>423</v>
      </c>
      <c r="J2084">
        <v>292</v>
      </c>
      <c r="K2084" t="s">
        <v>336</v>
      </c>
      <c r="L2084" t="s">
        <v>337</v>
      </c>
      <c r="M2084">
        <v>0</v>
      </c>
      <c r="N2084" t="s">
        <v>275</v>
      </c>
      <c r="O2084" t="s">
        <v>115</v>
      </c>
      <c r="P2084" t="s">
        <v>360</v>
      </c>
      <c r="Q2084" t="s">
        <v>275</v>
      </c>
      <c r="R2084" t="s">
        <v>115</v>
      </c>
      <c r="S2084" t="s">
        <v>360</v>
      </c>
    </row>
    <row r="2085" spans="1:19" x14ac:dyDescent="0.3">
      <c r="A2085" t="s">
        <v>1452</v>
      </c>
      <c r="B2085">
        <v>70</v>
      </c>
      <c r="C2085">
        <v>102</v>
      </c>
      <c r="D2085">
        <v>73580</v>
      </c>
      <c r="E2085" t="s">
        <v>408</v>
      </c>
      <c r="F2085" t="s">
        <v>1453</v>
      </c>
      <c r="G2085" t="s">
        <v>115</v>
      </c>
      <c r="H2085" t="s">
        <v>420</v>
      </c>
      <c r="I2085" t="s">
        <v>423</v>
      </c>
      <c r="J2085">
        <v>292</v>
      </c>
      <c r="K2085" t="s">
        <v>376</v>
      </c>
      <c r="L2085" t="s">
        <v>34</v>
      </c>
      <c r="M2085">
        <v>0</v>
      </c>
      <c r="N2085" t="s">
        <v>275</v>
      </c>
      <c r="O2085" t="s">
        <v>115</v>
      </c>
      <c r="P2085" t="s">
        <v>360</v>
      </c>
      <c r="Q2085" t="s">
        <v>275</v>
      </c>
      <c r="R2085" t="s">
        <v>115</v>
      </c>
      <c r="S2085" t="s">
        <v>360</v>
      </c>
    </row>
    <row r="2086" spans="1:19" x14ac:dyDescent="0.3">
      <c r="A2086" t="s">
        <v>1452</v>
      </c>
      <c r="B2086">
        <v>70</v>
      </c>
      <c r="C2086">
        <v>102</v>
      </c>
      <c r="D2086">
        <v>73580</v>
      </c>
      <c r="E2086" t="s">
        <v>408</v>
      </c>
      <c r="F2086" t="s">
        <v>1453</v>
      </c>
      <c r="G2086" t="s">
        <v>115</v>
      </c>
      <c r="H2086" t="s">
        <v>420</v>
      </c>
      <c r="I2086" t="s">
        <v>315</v>
      </c>
      <c r="J2086">
        <v>32</v>
      </c>
      <c r="K2086" t="s">
        <v>219</v>
      </c>
      <c r="L2086" t="s">
        <v>43</v>
      </c>
      <c r="M2086">
        <v>1.5</v>
      </c>
      <c r="N2086" t="s">
        <v>275</v>
      </c>
      <c r="O2086" t="s">
        <v>115</v>
      </c>
      <c r="P2086" t="s">
        <v>360</v>
      </c>
      <c r="Q2086" t="s">
        <v>275</v>
      </c>
      <c r="R2086" t="s">
        <v>115</v>
      </c>
      <c r="S2086" t="s">
        <v>360</v>
      </c>
    </row>
    <row r="2087" spans="1:19" x14ac:dyDescent="0.3">
      <c r="A2087" t="s">
        <v>1452</v>
      </c>
      <c r="B2087">
        <v>70</v>
      </c>
      <c r="C2087">
        <v>102</v>
      </c>
      <c r="D2087">
        <v>73580</v>
      </c>
      <c r="E2087" t="s">
        <v>408</v>
      </c>
      <c r="F2087" t="s">
        <v>1453</v>
      </c>
      <c r="G2087" t="s">
        <v>115</v>
      </c>
      <c r="H2087" t="s">
        <v>429</v>
      </c>
      <c r="I2087" t="s">
        <v>424</v>
      </c>
      <c r="J2087">
        <v>39</v>
      </c>
      <c r="K2087" t="s">
        <v>299</v>
      </c>
      <c r="L2087" t="s">
        <v>41</v>
      </c>
      <c r="M2087">
        <v>0</v>
      </c>
      <c r="N2087" t="s">
        <v>275</v>
      </c>
      <c r="O2087" t="s">
        <v>115</v>
      </c>
      <c r="P2087" t="s">
        <v>360</v>
      </c>
      <c r="Q2087" t="s">
        <v>275</v>
      </c>
      <c r="R2087" t="s">
        <v>115</v>
      </c>
      <c r="S2087" t="s">
        <v>360</v>
      </c>
    </row>
    <row r="2088" spans="1:19" x14ac:dyDescent="0.3">
      <c r="A2088" t="s">
        <v>1452</v>
      </c>
      <c r="B2088">
        <v>70</v>
      </c>
      <c r="C2088">
        <v>102</v>
      </c>
      <c r="D2088">
        <v>73580</v>
      </c>
      <c r="E2088" t="s">
        <v>408</v>
      </c>
      <c r="F2088" t="s">
        <v>1453</v>
      </c>
      <c r="G2088" t="s">
        <v>115</v>
      </c>
      <c r="H2088" t="s">
        <v>429</v>
      </c>
      <c r="I2088" t="s">
        <v>424</v>
      </c>
      <c r="J2088">
        <v>39</v>
      </c>
      <c r="K2088" t="s">
        <v>243</v>
      </c>
      <c r="L2088" t="s">
        <v>147</v>
      </c>
      <c r="M2088">
        <v>0</v>
      </c>
      <c r="N2088" t="s">
        <v>275</v>
      </c>
      <c r="O2088" t="s">
        <v>115</v>
      </c>
      <c r="P2088" t="s">
        <v>360</v>
      </c>
      <c r="Q2088" t="s">
        <v>275</v>
      </c>
      <c r="R2088" t="s">
        <v>115</v>
      </c>
      <c r="S2088" t="s">
        <v>360</v>
      </c>
    </row>
    <row r="2089" spans="1:19" x14ac:dyDescent="0.3">
      <c r="A2089" t="s">
        <v>1452</v>
      </c>
      <c r="B2089">
        <v>70</v>
      </c>
      <c r="C2089">
        <v>102</v>
      </c>
      <c r="D2089">
        <v>73580</v>
      </c>
      <c r="E2089" t="s">
        <v>408</v>
      </c>
      <c r="F2089" t="s">
        <v>1453</v>
      </c>
      <c r="G2089" t="s">
        <v>115</v>
      </c>
      <c r="H2089" t="s">
        <v>420</v>
      </c>
      <c r="I2089" t="s">
        <v>423</v>
      </c>
      <c r="J2089">
        <v>98</v>
      </c>
      <c r="K2089" t="s">
        <v>216</v>
      </c>
      <c r="L2089" t="s">
        <v>96</v>
      </c>
      <c r="M2089">
        <v>0</v>
      </c>
      <c r="N2089" t="s">
        <v>275</v>
      </c>
      <c r="O2089" t="s">
        <v>115</v>
      </c>
      <c r="P2089" t="s">
        <v>360</v>
      </c>
      <c r="Q2089" t="s">
        <v>275</v>
      </c>
      <c r="R2089" t="s">
        <v>115</v>
      </c>
      <c r="S2089" t="s">
        <v>360</v>
      </c>
    </row>
    <row r="2090" spans="1:19" x14ac:dyDescent="0.3">
      <c r="A2090" t="s">
        <v>1040</v>
      </c>
      <c r="B2090">
        <v>70</v>
      </c>
      <c r="C2090">
        <v>102</v>
      </c>
      <c r="D2090">
        <v>73586</v>
      </c>
      <c r="E2090" t="s">
        <v>408</v>
      </c>
      <c r="F2090" t="s">
        <v>1041</v>
      </c>
      <c r="G2090" t="s">
        <v>116</v>
      </c>
      <c r="H2090" t="s">
        <v>409</v>
      </c>
      <c r="I2090" t="s">
        <v>422</v>
      </c>
      <c r="J2090">
        <v>50</v>
      </c>
      <c r="K2090" t="s">
        <v>212</v>
      </c>
      <c r="L2090" t="s">
        <v>11</v>
      </c>
      <c r="M2090">
        <v>1</v>
      </c>
      <c r="N2090" t="s">
        <v>275</v>
      </c>
      <c r="O2090" t="s">
        <v>116</v>
      </c>
      <c r="P2090" t="s">
        <v>380</v>
      </c>
      <c r="Q2090" t="s">
        <v>275</v>
      </c>
      <c r="R2090" t="s">
        <v>116</v>
      </c>
      <c r="S2090" t="s">
        <v>380</v>
      </c>
    </row>
    <row r="2091" spans="1:19" x14ac:dyDescent="0.3">
      <c r="A2091" t="s">
        <v>1040</v>
      </c>
      <c r="B2091">
        <v>70</v>
      </c>
      <c r="C2091">
        <v>102</v>
      </c>
      <c r="D2091">
        <v>73586</v>
      </c>
      <c r="E2091" t="s">
        <v>408</v>
      </c>
      <c r="F2091" t="s">
        <v>1041</v>
      </c>
      <c r="G2091" t="s">
        <v>116</v>
      </c>
      <c r="H2091" t="s">
        <v>409</v>
      </c>
      <c r="I2091" t="s">
        <v>423</v>
      </c>
      <c r="J2091">
        <v>50</v>
      </c>
      <c r="K2091" t="s">
        <v>237</v>
      </c>
      <c r="L2091" t="s">
        <v>13</v>
      </c>
      <c r="M2091">
        <v>1</v>
      </c>
      <c r="N2091" t="s">
        <v>275</v>
      </c>
      <c r="O2091" t="s">
        <v>116</v>
      </c>
      <c r="P2091" t="s">
        <v>380</v>
      </c>
      <c r="Q2091" t="s">
        <v>275</v>
      </c>
      <c r="R2091" t="s">
        <v>116</v>
      </c>
      <c r="S2091" t="s">
        <v>380</v>
      </c>
    </row>
    <row r="2092" spans="1:19" x14ac:dyDescent="0.3">
      <c r="A2092" t="s">
        <v>1040</v>
      </c>
      <c r="B2092">
        <v>70</v>
      </c>
      <c r="C2092">
        <v>102</v>
      </c>
      <c r="D2092">
        <v>73586</v>
      </c>
      <c r="E2092" t="s">
        <v>408</v>
      </c>
      <c r="F2092" t="s">
        <v>1041</v>
      </c>
      <c r="G2092" t="s">
        <v>116</v>
      </c>
      <c r="H2092" t="s">
        <v>409</v>
      </c>
      <c r="I2092" t="s">
        <v>422</v>
      </c>
      <c r="J2092">
        <v>46</v>
      </c>
      <c r="K2092" t="s">
        <v>241</v>
      </c>
      <c r="L2092" t="s">
        <v>32</v>
      </c>
      <c r="M2092">
        <v>20</v>
      </c>
      <c r="N2092" t="s">
        <v>275</v>
      </c>
      <c r="O2092" t="s">
        <v>116</v>
      </c>
      <c r="P2092" t="s">
        <v>380</v>
      </c>
      <c r="Q2092" t="s">
        <v>275</v>
      </c>
      <c r="R2092" t="s">
        <v>116</v>
      </c>
      <c r="S2092" t="s">
        <v>380</v>
      </c>
    </row>
    <row r="2093" spans="1:19" x14ac:dyDescent="0.3">
      <c r="A2093" t="s">
        <v>1040</v>
      </c>
      <c r="B2093">
        <v>70</v>
      </c>
      <c r="C2093">
        <v>102</v>
      </c>
      <c r="D2093">
        <v>73586</v>
      </c>
      <c r="E2093" t="s">
        <v>408</v>
      </c>
      <c r="F2093" t="s">
        <v>1041</v>
      </c>
      <c r="G2093" t="s">
        <v>116</v>
      </c>
      <c r="H2093" t="s">
        <v>409</v>
      </c>
      <c r="I2093" t="s">
        <v>423</v>
      </c>
      <c r="J2093">
        <v>98</v>
      </c>
      <c r="K2093" t="s">
        <v>216</v>
      </c>
      <c r="L2093" t="s">
        <v>96</v>
      </c>
      <c r="M2093">
        <v>0</v>
      </c>
      <c r="N2093" t="s">
        <v>275</v>
      </c>
      <c r="O2093" t="s">
        <v>116</v>
      </c>
      <c r="P2093" t="s">
        <v>380</v>
      </c>
      <c r="Q2093" t="s">
        <v>275</v>
      </c>
      <c r="R2093" t="s">
        <v>116</v>
      </c>
      <c r="S2093" t="s">
        <v>380</v>
      </c>
    </row>
    <row r="2094" spans="1:19" x14ac:dyDescent="0.3">
      <c r="A2094" t="s">
        <v>1454</v>
      </c>
      <c r="B2094">
        <v>70</v>
      </c>
      <c r="C2094">
        <v>102</v>
      </c>
      <c r="D2094">
        <v>73588</v>
      </c>
      <c r="E2094" t="s">
        <v>408</v>
      </c>
      <c r="F2094" t="s">
        <v>1455</v>
      </c>
      <c r="G2094" t="s">
        <v>116</v>
      </c>
      <c r="H2094" t="s">
        <v>409</v>
      </c>
      <c r="I2094" t="s">
        <v>423</v>
      </c>
      <c r="J2094">
        <v>50</v>
      </c>
      <c r="K2094" t="s">
        <v>237</v>
      </c>
      <c r="L2094" t="s">
        <v>13</v>
      </c>
      <c r="M2094">
        <v>5</v>
      </c>
      <c r="N2094" t="s">
        <v>275</v>
      </c>
      <c r="O2094" t="s">
        <v>116</v>
      </c>
      <c r="P2094" t="s">
        <v>380</v>
      </c>
      <c r="Q2094" t="s">
        <v>275</v>
      </c>
      <c r="R2094" t="s">
        <v>114</v>
      </c>
      <c r="S2094" t="s">
        <v>380</v>
      </c>
    </row>
    <row r="2095" spans="1:19" x14ac:dyDescent="0.3">
      <c r="A2095" t="s">
        <v>1454</v>
      </c>
      <c r="B2095">
        <v>70</v>
      </c>
      <c r="C2095">
        <v>102</v>
      </c>
      <c r="D2095">
        <v>73588</v>
      </c>
      <c r="E2095" t="s">
        <v>408</v>
      </c>
      <c r="F2095" t="s">
        <v>1455</v>
      </c>
      <c r="G2095" t="s">
        <v>116</v>
      </c>
      <c r="H2095" t="s">
        <v>409</v>
      </c>
      <c r="I2095" t="s">
        <v>422</v>
      </c>
      <c r="J2095">
        <v>46</v>
      </c>
      <c r="K2095" t="s">
        <v>241</v>
      </c>
      <c r="L2095" t="s">
        <v>32</v>
      </c>
      <c r="M2095">
        <v>800</v>
      </c>
      <c r="N2095" t="s">
        <v>275</v>
      </c>
      <c r="O2095" t="s">
        <v>116</v>
      </c>
      <c r="P2095" t="s">
        <v>380</v>
      </c>
      <c r="Q2095" t="s">
        <v>275</v>
      </c>
      <c r="R2095" t="s">
        <v>114</v>
      </c>
      <c r="S2095" t="s">
        <v>380</v>
      </c>
    </row>
    <row r="2096" spans="1:19" x14ac:dyDescent="0.3">
      <c r="A2096" t="s">
        <v>1454</v>
      </c>
      <c r="B2096">
        <v>70</v>
      </c>
      <c r="C2096">
        <v>102</v>
      </c>
      <c r="D2096">
        <v>73588</v>
      </c>
      <c r="E2096" t="s">
        <v>408</v>
      </c>
      <c r="F2096" t="s">
        <v>1455</v>
      </c>
      <c r="G2096" t="s">
        <v>116</v>
      </c>
      <c r="H2096" t="s">
        <v>427</v>
      </c>
      <c r="I2096" t="s">
        <v>424</v>
      </c>
      <c r="J2096">
        <v>39</v>
      </c>
      <c r="K2096" t="s">
        <v>218</v>
      </c>
      <c r="L2096" t="s">
        <v>40</v>
      </c>
      <c r="M2096">
        <v>3.5</v>
      </c>
      <c r="N2096" t="s">
        <v>275</v>
      </c>
      <c r="O2096" t="s">
        <v>116</v>
      </c>
      <c r="P2096" t="s">
        <v>380</v>
      </c>
      <c r="Q2096" t="s">
        <v>275</v>
      </c>
      <c r="R2096" t="s">
        <v>114</v>
      </c>
      <c r="S2096" t="s">
        <v>380</v>
      </c>
    </row>
    <row r="2097" spans="1:19" x14ac:dyDescent="0.3">
      <c r="A2097" t="s">
        <v>1454</v>
      </c>
      <c r="B2097">
        <v>70</v>
      </c>
      <c r="C2097">
        <v>102</v>
      </c>
      <c r="D2097">
        <v>73588</v>
      </c>
      <c r="E2097" t="s">
        <v>408</v>
      </c>
      <c r="F2097" t="s">
        <v>1455</v>
      </c>
      <c r="G2097" t="s">
        <v>116</v>
      </c>
      <c r="H2097" t="s">
        <v>427</v>
      </c>
      <c r="I2097" t="s">
        <v>424</v>
      </c>
      <c r="J2097">
        <v>39</v>
      </c>
      <c r="K2097" t="s">
        <v>270</v>
      </c>
      <c r="L2097" t="s">
        <v>42</v>
      </c>
      <c r="M2097">
        <v>0.5</v>
      </c>
      <c r="N2097" t="s">
        <v>275</v>
      </c>
      <c r="O2097" t="s">
        <v>116</v>
      </c>
      <c r="P2097" t="s">
        <v>380</v>
      </c>
      <c r="Q2097" t="s">
        <v>275</v>
      </c>
      <c r="R2097" t="s">
        <v>114</v>
      </c>
      <c r="S2097" t="s">
        <v>380</v>
      </c>
    </row>
    <row r="2098" spans="1:19" x14ac:dyDescent="0.3">
      <c r="A2098" t="s">
        <v>1454</v>
      </c>
      <c r="B2098">
        <v>70</v>
      </c>
      <c r="C2098">
        <v>102</v>
      </c>
      <c r="D2098">
        <v>73588</v>
      </c>
      <c r="E2098" t="s">
        <v>408</v>
      </c>
      <c r="F2098" t="s">
        <v>1455</v>
      </c>
      <c r="G2098" t="s">
        <v>116</v>
      </c>
      <c r="H2098" t="s">
        <v>409</v>
      </c>
      <c r="I2098" t="s">
        <v>315</v>
      </c>
      <c r="J2098">
        <v>32</v>
      </c>
      <c r="K2098" t="s">
        <v>219</v>
      </c>
      <c r="L2098" t="s">
        <v>43</v>
      </c>
      <c r="M2098">
        <v>2.5</v>
      </c>
      <c r="N2098" t="s">
        <v>275</v>
      </c>
      <c r="O2098" t="s">
        <v>116</v>
      </c>
      <c r="P2098" t="s">
        <v>380</v>
      </c>
      <c r="Q2098" t="s">
        <v>275</v>
      </c>
      <c r="R2098" t="s">
        <v>114</v>
      </c>
      <c r="S2098" t="s">
        <v>380</v>
      </c>
    </row>
    <row r="2099" spans="1:19" x14ac:dyDescent="0.3">
      <c r="A2099" t="s">
        <v>1454</v>
      </c>
      <c r="B2099">
        <v>70</v>
      </c>
      <c r="C2099">
        <v>102</v>
      </c>
      <c r="D2099">
        <v>73588</v>
      </c>
      <c r="E2099" t="s">
        <v>408</v>
      </c>
      <c r="F2099" t="s">
        <v>1455</v>
      </c>
      <c r="G2099" t="s">
        <v>116</v>
      </c>
      <c r="H2099" t="s">
        <v>427</v>
      </c>
      <c r="I2099" t="s">
        <v>424</v>
      </c>
      <c r="J2099">
        <v>39</v>
      </c>
      <c r="K2099" t="s">
        <v>236</v>
      </c>
      <c r="L2099" t="s">
        <v>48</v>
      </c>
      <c r="M2099">
        <v>1.25</v>
      </c>
      <c r="N2099" t="s">
        <v>275</v>
      </c>
      <c r="O2099" t="s">
        <v>116</v>
      </c>
      <c r="P2099" t="s">
        <v>380</v>
      </c>
      <c r="Q2099" t="s">
        <v>275</v>
      </c>
      <c r="R2099" t="s">
        <v>114</v>
      </c>
      <c r="S2099" t="s">
        <v>380</v>
      </c>
    </row>
    <row r="2100" spans="1:19" x14ac:dyDescent="0.3">
      <c r="A2100" t="s">
        <v>1454</v>
      </c>
      <c r="B2100">
        <v>70</v>
      </c>
      <c r="C2100">
        <v>102</v>
      </c>
      <c r="D2100">
        <v>73588</v>
      </c>
      <c r="E2100" t="s">
        <v>408</v>
      </c>
      <c r="F2100" t="s">
        <v>1455</v>
      </c>
      <c r="G2100" t="s">
        <v>116</v>
      </c>
      <c r="H2100" t="s">
        <v>409</v>
      </c>
      <c r="I2100" t="s">
        <v>315</v>
      </c>
      <c r="J2100">
        <v>33</v>
      </c>
      <c r="K2100" t="s">
        <v>211</v>
      </c>
      <c r="L2100" t="s">
        <v>49</v>
      </c>
      <c r="M2100">
        <v>8.25</v>
      </c>
      <c r="N2100" t="s">
        <v>275</v>
      </c>
      <c r="O2100" t="s">
        <v>116</v>
      </c>
      <c r="P2100" t="s">
        <v>380</v>
      </c>
      <c r="Q2100" t="s">
        <v>275</v>
      </c>
      <c r="R2100" t="s">
        <v>114</v>
      </c>
      <c r="S2100" t="s">
        <v>380</v>
      </c>
    </row>
    <row r="2101" spans="1:19" x14ac:dyDescent="0.3">
      <c r="A2101" t="s">
        <v>1454</v>
      </c>
      <c r="B2101">
        <v>70</v>
      </c>
      <c r="C2101">
        <v>102</v>
      </c>
      <c r="D2101">
        <v>73588</v>
      </c>
      <c r="E2101" t="s">
        <v>408</v>
      </c>
      <c r="F2101" t="s">
        <v>1455</v>
      </c>
      <c r="G2101" t="s">
        <v>116</v>
      </c>
      <c r="H2101" t="s">
        <v>409</v>
      </c>
      <c r="I2101" t="s">
        <v>315</v>
      </c>
      <c r="J2101">
        <v>35</v>
      </c>
      <c r="K2101" t="s">
        <v>244</v>
      </c>
      <c r="L2101" t="s">
        <v>57</v>
      </c>
      <c r="M2101">
        <v>3.5</v>
      </c>
      <c r="N2101" t="s">
        <v>275</v>
      </c>
      <c r="O2101" t="s">
        <v>116</v>
      </c>
      <c r="P2101" t="s">
        <v>380</v>
      </c>
      <c r="Q2101" t="s">
        <v>275</v>
      </c>
      <c r="R2101" t="s">
        <v>114</v>
      </c>
      <c r="S2101" t="s">
        <v>380</v>
      </c>
    </row>
    <row r="2102" spans="1:19" x14ac:dyDescent="0.3">
      <c r="A2102" t="s">
        <v>1456</v>
      </c>
      <c r="B2102">
        <v>70</v>
      </c>
      <c r="C2102">
        <v>102</v>
      </c>
      <c r="D2102">
        <v>73590</v>
      </c>
      <c r="E2102" t="s">
        <v>408</v>
      </c>
      <c r="F2102" t="s">
        <v>1457</v>
      </c>
      <c r="G2102" t="s">
        <v>113</v>
      </c>
      <c r="H2102" t="s">
        <v>409</v>
      </c>
      <c r="I2102" t="s">
        <v>422</v>
      </c>
      <c r="J2102">
        <v>50</v>
      </c>
      <c r="K2102" t="s">
        <v>212</v>
      </c>
      <c r="L2102" t="s">
        <v>11</v>
      </c>
      <c r="M2102">
        <v>4</v>
      </c>
      <c r="N2102" t="s">
        <v>275</v>
      </c>
      <c r="O2102" t="s">
        <v>113</v>
      </c>
      <c r="P2102" t="s">
        <v>380</v>
      </c>
      <c r="Q2102" t="s">
        <v>275</v>
      </c>
      <c r="R2102" t="s">
        <v>116</v>
      </c>
      <c r="S2102" t="s">
        <v>380</v>
      </c>
    </row>
    <row r="2103" spans="1:19" x14ac:dyDescent="0.3">
      <c r="A2103" t="s">
        <v>1456</v>
      </c>
      <c r="B2103">
        <v>70</v>
      </c>
      <c r="C2103">
        <v>102</v>
      </c>
      <c r="D2103">
        <v>73590</v>
      </c>
      <c r="E2103" t="s">
        <v>408</v>
      </c>
      <c r="F2103" t="s">
        <v>1457</v>
      </c>
      <c r="G2103" t="s">
        <v>113</v>
      </c>
      <c r="H2103" t="s">
        <v>409</v>
      </c>
      <c r="I2103" t="s">
        <v>113</v>
      </c>
      <c r="J2103">
        <v>4</v>
      </c>
      <c r="K2103" t="s">
        <v>259</v>
      </c>
      <c r="L2103" t="s">
        <v>22</v>
      </c>
      <c r="M2103">
        <v>30</v>
      </c>
      <c r="N2103" t="s">
        <v>275</v>
      </c>
      <c r="O2103" t="s">
        <v>113</v>
      </c>
      <c r="P2103" t="s">
        <v>380</v>
      </c>
      <c r="Q2103" t="s">
        <v>275</v>
      </c>
      <c r="R2103" t="s">
        <v>116</v>
      </c>
      <c r="S2103" t="s">
        <v>380</v>
      </c>
    </row>
    <row r="2104" spans="1:19" x14ac:dyDescent="0.3">
      <c r="A2104" t="s">
        <v>1456</v>
      </c>
      <c r="B2104">
        <v>70</v>
      </c>
      <c r="C2104">
        <v>102</v>
      </c>
      <c r="D2104">
        <v>73590</v>
      </c>
      <c r="E2104" t="s">
        <v>408</v>
      </c>
      <c r="F2104" t="s">
        <v>1457</v>
      </c>
      <c r="G2104" t="s">
        <v>113</v>
      </c>
      <c r="H2104" t="s">
        <v>409</v>
      </c>
      <c r="I2104" t="s">
        <v>422</v>
      </c>
      <c r="J2104">
        <v>17</v>
      </c>
      <c r="K2104" t="s">
        <v>214</v>
      </c>
      <c r="L2104" t="s">
        <v>26</v>
      </c>
      <c r="M2104">
        <v>30</v>
      </c>
      <c r="N2104" t="s">
        <v>275</v>
      </c>
      <c r="O2104" t="s">
        <v>113</v>
      </c>
      <c r="P2104" t="s">
        <v>380</v>
      </c>
      <c r="Q2104" t="s">
        <v>275</v>
      </c>
      <c r="R2104" t="s">
        <v>116</v>
      </c>
      <c r="S2104" t="s">
        <v>380</v>
      </c>
    </row>
    <row r="2105" spans="1:19" x14ac:dyDescent="0.3">
      <c r="A2105" t="s">
        <v>1456</v>
      </c>
      <c r="B2105">
        <v>70</v>
      </c>
      <c r="C2105">
        <v>102</v>
      </c>
      <c r="D2105">
        <v>73590</v>
      </c>
      <c r="E2105" t="s">
        <v>408</v>
      </c>
      <c r="F2105" t="s">
        <v>1457</v>
      </c>
      <c r="G2105" t="s">
        <v>113</v>
      </c>
      <c r="H2105" t="s">
        <v>433</v>
      </c>
      <c r="I2105" t="s">
        <v>424</v>
      </c>
      <c r="J2105">
        <v>39</v>
      </c>
      <c r="K2105" t="s">
        <v>270</v>
      </c>
      <c r="L2105" t="s">
        <v>42</v>
      </c>
      <c r="M2105">
        <v>0.5</v>
      </c>
      <c r="N2105" t="s">
        <v>275</v>
      </c>
      <c r="O2105" t="s">
        <v>113</v>
      </c>
      <c r="P2105" t="s">
        <v>380</v>
      </c>
      <c r="Q2105" t="s">
        <v>275</v>
      </c>
      <c r="R2105" t="s">
        <v>116</v>
      </c>
      <c r="S2105" t="s">
        <v>380</v>
      </c>
    </row>
    <row r="2106" spans="1:19" x14ac:dyDescent="0.3">
      <c r="A2106" t="s">
        <v>1456</v>
      </c>
      <c r="B2106">
        <v>70</v>
      </c>
      <c r="C2106">
        <v>102</v>
      </c>
      <c r="D2106">
        <v>73590</v>
      </c>
      <c r="E2106" t="s">
        <v>408</v>
      </c>
      <c r="F2106" t="s">
        <v>1457</v>
      </c>
      <c r="G2106" t="s">
        <v>113</v>
      </c>
      <c r="H2106" t="s">
        <v>409</v>
      </c>
      <c r="I2106" t="s">
        <v>315</v>
      </c>
      <c r="J2106">
        <v>33</v>
      </c>
      <c r="K2106" t="s">
        <v>211</v>
      </c>
      <c r="L2106" t="s">
        <v>49</v>
      </c>
      <c r="M2106">
        <v>4</v>
      </c>
      <c r="N2106" t="s">
        <v>275</v>
      </c>
      <c r="O2106" t="s">
        <v>113</v>
      </c>
      <c r="P2106" t="s">
        <v>380</v>
      </c>
      <c r="Q2106" t="s">
        <v>275</v>
      </c>
      <c r="R2106" t="s">
        <v>116</v>
      </c>
      <c r="S2106" t="s">
        <v>380</v>
      </c>
    </row>
    <row r="2107" spans="1:19" x14ac:dyDescent="0.3">
      <c r="A2107" t="s">
        <v>1456</v>
      </c>
      <c r="B2107">
        <v>70</v>
      </c>
      <c r="C2107">
        <v>102</v>
      </c>
      <c r="D2107">
        <v>73590</v>
      </c>
      <c r="E2107" t="s">
        <v>408</v>
      </c>
      <c r="F2107" t="s">
        <v>1457</v>
      </c>
      <c r="G2107" t="s">
        <v>113</v>
      </c>
      <c r="H2107" t="s">
        <v>409</v>
      </c>
      <c r="I2107" t="s">
        <v>315</v>
      </c>
      <c r="J2107">
        <v>35</v>
      </c>
      <c r="K2107" t="s">
        <v>244</v>
      </c>
      <c r="L2107" t="s">
        <v>57</v>
      </c>
      <c r="M2107">
        <v>1</v>
      </c>
      <c r="N2107" t="s">
        <v>275</v>
      </c>
      <c r="O2107" t="s">
        <v>113</v>
      </c>
      <c r="P2107" t="s">
        <v>380</v>
      </c>
      <c r="Q2107" t="s">
        <v>275</v>
      </c>
      <c r="R2107" t="s">
        <v>116</v>
      </c>
      <c r="S2107" t="s">
        <v>380</v>
      </c>
    </row>
    <row r="2108" spans="1:19" x14ac:dyDescent="0.3">
      <c r="A2108" t="s">
        <v>1456</v>
      </c>
      <c r="B2108">
        <v>70</v>
      </c>
      <c r="C2108">
        <v>102</v>
      </c>
      <c r="D2108">
        <v>73590</v>
      </c>
      <c r="E2108" t="s">
        <v>408</v>
      </c>
      <c r="F2108" t="s">
        <v>1457</v>
      </c>
      <c r="G2108" t="s">
        <v>113</v>
      </c>
      <c r="H2108" t="s">
        <v>409</v>
      </c>
      <c r="I2108" t="s">
        <v>425</v>
      </c>
      <c r="J2108">
        <v>43</v>
      </c>
      <c r="K2108" t="s">
        <v>309</v>
      </c>
      <c r="L2108" t="s">
        <v>64</v>
      </c>
      <c r="M2108">
        <v>1.5</v>
      </c>
      <c r="N2108" t="s">
        <v>275</v>
      </c>
      <c r="O2108" t="s">
        <v>113</v>
      </c>
      <c r="P2108" t="s">
        <v>380</v>
      </c>
      <c r="Q2108" t="s">
        <v>275</v>
      </c>
      <c r="R2108" t="s">
        <v>116</v>
      </c>
      <c r="S2108" t="s">
        <v>380</v>
      </c>
    </row>
    <row r="2109" spans="1:19" x14ac:dyDescent="0.3">
      <c r="A2109" t="s">
        <v>1456</v>
      </c>
      <c r="B2109">
        <v>70</v>
      </c>
      <c r="C2109">
        <v>102</v>
      </c>
      <c r="D2109">
        <v>73590</v>
      </c>
      <c r="E2109" t="s">
        <v>408</v>
      </c>
      <c r="F2109" t="s">
        <v>1457</v>
      </c>
      <c r="G2109" t="s">
        <v>113</v>
      </c>
      <c r="H2109" t="s">
        <v>409</v>
      </c>
      <c r="I2109" t="s">
        <v>423</v>
      </c>
      <c r="J2109">
        <v>98</v>
      </c>
      <c r="K2109" t="s">
        <v>310</v>
      </c>
      <c r="L2109" t="s">
        <v>128</v>
      </c>
      <c r="M2109">
        <v>0</v>
      </c>
      <c r="N2109" t="s">
        <v>275</v>
      </c>
      <c r="O2109" t="s">
        <v>113</v>
      </c>
      <c r="P2109" t="s">
        <v>380</v>
      </c>
      <c r="Q2109" t="s">
        <v>275</v>
      </c>
      <c r="R2109" t="s">
        <v>116</v>
      </c>
      <c r="S2109" t="s">
        <v>380</v>
      </c>
    </row>
    <row r="2110" spans="1:19" x14ac:dyDescent="0.3">
      <c r="A2110" t="s">
        <v>1456</v>
      </c>
      <c r="B2110">
        <v>70</v>
      </c>
      <c r="C2110">
        <v>102</v>
      </c>
      <c r="D2110">
        <v>73590</v>
      </c>
      <c r="E2110" t="s">
        <v>408</v>
      </c>
      <c r="F2110" t="s">
        <v>1457</v>
      </c>
      <c r="G2110" t="s">
        <v>113</v>
      </c>
      <c r="H2110" t="s">
        <v>409</v>
      </c>
      <c r="I2110" t="s">
        <v>423</v>
      </c>
      <c r="J2110">
        <v>98</v>
      </c>
      <c r="K2110" t="s">
        <v>274</v>
      </c>
      <c r="L2110" t="s">
        <v>160</v>
      </c>
      <c r="M2110">
        <v>0</v>
      </c>
      <c r="N2110" t="s">
        <v>275</v>
      </c>
      <c r="O2110" t="s">
        <v>113</v>
      </c>
      <c r="P2110" t="s">
        <v>380</v>
      </c>
      <c r="Q2110" t="s">
        <v>275</v>
      </c>
      <c r="R2110" t="s">
        <v>116</v>
      </c>
      <c r="S2110" t="s">
        <v>380</v>
      </c>
    </row>
    <row r="2111" spans="1:19" x14ac:dyDescent="0.3">
      <c r="A2111" t="s">
        <v>1456</v>
      </c>
      <c r="B2111">
        <v>70</v>
      </c>
      <c r="C2111">
        <v>102</v>
      </c>
      <c r="D2111">
        <v>73590</v>
      </c>
      <c r="E2111" t="s">
        <v>408</v>
      </c>
      <c r="F2111" t="s">
        <v>1457</v>
      </c>
      <c r="G2111" t="s">
        <v>113</v>
      </c>
      <c r="H2111" t="s">
        <v>409</v>
      </c>
      <c r="I2111" t="s">
        <v>423</v>
      </c>
      <c r="J2111">
        <v>98</v>
      </c>
      <c r="K2111" t="s">
        <v>311</v>
      </c>
      <c r="L2111" t="s">
        <v>191</v>
      </c>
      <c r="M2111">
        <v>0</v>
      </c>
      <c r="N2111" t="s">
        <v>275</v>
      </c>
      <c r="O2111" t="s">
        <v>113</v>
      </c>
      <c r="P2111" t="s">
        <v>380</v>
      </c>
      <c r="Q2111" t="s">
        <v>275</v>
      </c>
      <c r="R2111" t="s">
        <v>116</v>
      </c>
      <c r="S2111" t="s">
        <v>380</v>
      </c>
    </row>
    <row r="2112" spans="1:19" x14ac:dyDescent="0.3">
      <c r="A2112" t="s">
        <v>1456</v>
      </c>
      <c r="B2112">
        <v>70</v>
      </c>
      <c r="C2112">
        <v>102</v>
      </c>
      <c r="D2112">
        <v>73590</v>
      </c>
      <c r="E2112" t="s">
        <v>408</v>
      </c>
      <c r="F2112" t="s">
        <v>1457</v>
      </c>
      <c r="G2112" t="s">
        <v>113</v>
      </c>
      <c r="H2112" t="s">
        <v>409</v>
      </c>
      <c r="I2112" t="s">
        <v>423</v>
      </c>
      <c r="J2112">
        <v>98</v>
      </c>
      <c r="K2112" t="s">
        <v>216</v>
      </c>
      <c r="L2112" t="s">
        <v>96</v>
      </c>
      <c r="M2112">
        <v>0</v>
      </c>
      <c r="N2112" t="s">
        <v>275</v>
      </c>
      <c r="O2112" t="s">
        <v>113</v>
      </c>
      <c r="P2112" t="s">
        <v>380</v>
      </c>
      <c r="Q2112" t="s">
        <v>275</v>
      </c>
      <c r="R2112" t="s">
        <v>116</v>
      </c>
      <c r="S2112" t="s">
        <v>380</v>
      </c>
    </row>
    <row r="2113" spans="1:19" x14ac:dyDescent="0.3">
      <c r="A2113" t="s">
        <v>1458</v>
      </c>
      <c r="B2113">
        <v>70</v>
      </c>
      <c r="C2113">
        <v>102</v>
      </c>
      <c r="D2113">
        <v>73591</v>
      </c>
      <c r="E2113" t="s">
        <v>408</v>
      </c>
      <c r="F2113" t="s">
        <v>1459</v>
      </c>
      <c r="G2113" t="s">
        <v>114</v>
      </c>
      <c r="H2113" t="s">
        <v>420</v>
      </c>
      <c r="I2113" t="s">
        <v>422</v>
      </c>
      <c r="J2113">
        <v>1</v>
      </c>
      <c r="K2113" t="s">
        <v>258</v>
      </c>
      <c r="L2113" t="s">
        <v>7</v>
      </c>
      <c r="M2113">
        <v>20</v>
      </c>
      <c r="N2113" t="s">
        <v>275</v>
      </c>
      <c r="O2113" t="s">
        <v>114</v>
      </c>
      <c r="P2113" t="s">
        <v>360</v>
      </c>
      <c r="Q2113" t="s">
        <v>275</v>
      </c>
      <c r="R2113" t="s">
        <v>113</v>
      </c>
      <c r="S2113" t="s">
        <v>360</v>
      </c>
    </row>
    <row r="2114" spans="1:19" x14ac:dyDescent="0.3">
      <c r="A2114" t="s">
        <v>1458</v>
      </c>
      <c r="B2114">
        <v>70</v>
      </c>
      <c r="C2114">
        <v>102</v>
      </c>
      <c r="D2114">
        <v>73591</v>
      </c>
      <c r="E2114" t="s">
        <v>408</v>
      </c>
      <c r="F2114" t="s">
        <v>1459</v>
      </c>
      <c r="G2114" t="s">
        <v>114</v>
      </c>
      <c r="H2114" t="s">
        <v>420</v>
      </c>
      <c r="I2114" t="s">
        <v>422</v>
      </c>
      <c r="J2114">
        <v>50</v>
      </c>
      <c r="K2114" t="s">
        <v>212</v>
      </c>
      <c r="L2114" t="s">
        <v>11</v>
      </c>
      <c r="M2114">
        <v>1</v>
      </c>
      <c r="N2114" t="s">
        <v>275</v>
      </c>
      <c r="O2114" t="s">
        <v>114</v>
      </c>
      <c r="P2114" t="s">
        <v>360</v>
      </c>
      <c r="Q2114" t="s">
        <v>275</v>
      </c>
      <c r="R2114" t="s">
        <v>113</v>
      </c>
      <c r="S2114" t="s">
        <v>360</v>
      </c>
    </row>
    <row r="2115" spans="1:19" x14ac:dyDescent="0.3">
      <c r="A2115" t="s">
        <v>1458</v>
      </c>
      <c r="B2115">
        <v>70</v>
      </c>
      <c r="C2115">
        <v>102</v>
      </c>
      <c r="D2115">
        <v>73591</v>
      </c>
      <c r="E2115" t="s">
        <v>408</v>
      </c>
      <c r="F2115" t="s">
        <v>1459</v>
      </c>
      <c r="G2115" t="s">
        <v>114</v>
      </c>
      <c r="H2115" t="s">
        <v>420</v>
      </c>
      <c r="I2115" t="s">
        <v>113</v>
      </c>
      <c r="J2115">
        <v>4</v>
      </c>
      <c r="K2115" t="s">
        <v>259</v>
      </c>
      <c r="L2115" t="s">
        <v>22</v>
      </c>
      <c r="M2115">
        <v>67.5</v>
      </c>
      <c r="N2115" t="s">
        <v>275</v>
      </c>
      <c r="O2115" t="s">
        <v>114</v>
      </c>
      <c r="P2115" t="s">
        <v>360</v>
      </c>
      <c r="Q2115" t="s">
        <v>275</v>
      </c>
      <c r="R2115" t="s">
        <v>113</v>
      </c>
      <c r="S2115" t="s">
        <v>360</v>
      </c>
    </row>
    <row r="2116" spans="1:19" x14ac:dyDescent="0.3">
      <c r="A2116" t="s">
        <v>1458</v>
      </c>
      <c r="B2116">
        <v>70</v>
      </c>
      <c r="C2116">
        <v>102</v>
      </c>
      <c r="D2116">
        <v>73591</v>
      </c>
      <c r="E2116" t="s">
        <v>408</v>
      </c>
      <c r="F2116" t="s">
        <v>1459</v>
      </c>
      <c r="G2116" t="s">
        <v>114</v>
      </c>
      <c r="H2116" t="s">
        <v>420</v>
      </c>
      <c r="I2116" t="s">
        <v>315</v>
      </c>
      <c r="J2116">
        <v>32</v>
      </c>
      <c r="K2116" t="s">
        <v>281</v>
      </c>
      <c r="L2116" t="s">
        <v>39</v>
      </c>
      <c r="M2116">
        <v>0.5</v>
      </c>
      <c r="N2116" t="s">
        <v>275</v>
      </c>
      <c r="O2116" t="s">
        <v>114</v>
      </c>
      <c r="P2116" t="s">
        <v>360</v>
      </c>
      <c r="Q2116" t="s">
        <v>275</v>
      </c>
      <c r="R2116" t="s">
        <v>113</v>
      </c>
      <c r="S2116" t="s">
        <v>360</v>
      </c>
    </row>
    <row r="2117" spans="1:19" x14ac:dyDescent="0.3">
      <c r="A2117" t="s">
        <v>1458</v>
      </c>
      <c r="B2117">
        <v>70</v>
      </c>
      <c r="C2117">
        <v>102</v>
      </c>
      <c r="D2117">
        <v>73591</v>
      </c>
      <c r="E2117" t="s">
        <v>408</v>
      </c>
      <c r="F2117" t="s">
        <v>1459</v>
      </c>
      <c r="G2117" t="s">
        <v>114</v>
      </c>
      <c r="H2117" t="s">
        <v>420</v>
      </c>
      <c r="I2117" t="s">
        <v>423</v>
      </c>
      <c r="J2117">
        <v>98</v>
      </c>
      <c r="K2117" t="s">
        <v>216</v>
      </c>
      <c r="L2117" t="s">
        <v>96</v>
      </c>
      <c r="M2117">
        <v>0</v>
      </c>
      <c r="N2117" t="s">
        <v>275</v>
      </c>
      <c r="O2117" t="s">
        <v>114</v>
      </c>
      <c r="P2117" t="s">
        <v>360</v>
      </c>
      <c r="Q2117" t="s">
        <v>275</v>
      </c>
      <c r="R2117" t="s">
        <v>113</v>
      </c>
      <c r="S2117" t="s">
        <v>360</v>
      </c>
    </row>
    <row r="2118" spans="1:19" x14ac:dyDescent="0.3">
      <c r="A2118" t="s">
        <v>1460</v>
      </c>
      <c r="B2118">
        <v>70</v>
      </c>
      <c r="C2118">
        <v>102</v>
      </c>
      <c r="D2118">
        <v>73595</v>
      </c>
      <c r="E2118" t="s">
        <v>408</v>
      </c>
      <c r="F2118" t="s">
        <v>1461</v>
      </c>
      <c r="G2118" t="s">
        <v>112</v>
      </c>
      <c r="H2118" t="s">
        <v>409</v>
      </c>
      <c r="I2118" t="s">
        <v>422</v>
      </c>
      <c r="J2118">
        <v>50</v>
      </c>
      <c r="K2118" t="s">
        <v>212</v>
      </c>
      <c r="L2118" t="s">
        <v>11</v>
      </c>
      <c r="M2118">
        <v>2</v>
      </c>
      <c r="N2118" t="s">
        <v>275</v>
      </c>
      <c r="O2118" t="s">
        <v>112</v>
      </c>
      <c r="P2118" t="s">
        <v>380</v>
      </c>
      <c r="Q2118" t="s">
        <v>275</v>
      </c>
      <c r="R2118" t="s">
        <v>113</v>
      </c>
      <c r="S2118" t="s">
        <v>380</v>
      </c>
    </row>
    <row r="2119" spans="1:19" x14ac:dyDescent="0.3">
      <c r="A2119" t="s">
        <v>1460</v>
      </c>
      <c r="B2119">
        <v>70</v>
      </c>
      <c r="C2119">
        <v>102</v>
      </c>
      <c r="D2119">
        <v>73595</v>
      </c>
      <c r="E2119" t="s">
        <v>408</v>
      </c>
      <c r="F2119" t="s">
        <v>1461</v>
      </c>
      <c r="G2119" t="s">
        <v>112</v>
      </c>
      <c r="H2119" t="s">
        <v>409</v>
      </c>
      <c r="I2119" t="s">
        <v>113</v>
      </c>
      <c r="J2119">
        <v>4</v>
      </c>
      <c r="K2119" t="s">
        <v>259</v>
      </c>
      <c r="L2119" t="s">
        <v>22</v>
      </c>
      <c r="M2119">
        <v>160</v>
      </c>
      <c r="N2119" t="s">
        <v>275</v>
      </c>
      <c r="O2119" t="s">
        <v>112</v>
      </c>
      <c r="P2119" t="s">
        <v>380</v>
      </c>
      <c r="Q2119" t="s">
        <v>275</v>
      </c>
      <c r="R2119" t="s">
        <v>113</v>
      </c>
      <c r="S2119" t="s">
        <v>380</v>
      </c>
    </row>
    <row r="2120" spans="1:19" x14ac:dyDescent="0.3">
      <c r="A2120" t="s">
        <v>1460</v>
      </c>
      <c r="B2120">
        <v>70</v>
      </c>
      <c r="C2120">
        <v>102</v>
      </c>
      <c r="D2120">
        <v>73595</v>
      </c>
      <c r="E2120" t="s">
        <v>408</v>
      </c>
      <c r="F2120" t="s">
        <v>1461</v>
      </c>
      <c r="G2120" t="s">
        <v>112</v>
      </c>
      <c r="H2120" t="s">
        <v>409</v>
      </c>
      <c r="I2120" t="s">
        <v>315</v>
      </c>
      <c r="J2120">
        <v>32</v>
      </c>
      <c r="K2120" t="s">
        <v>219</v>
      </c>
      <c r="L2120" t="s">
        <v>43</v>
      </c>
      <c r="M2120">
        <v>6</v>
      </c>
      <c r="N2120" t="s">
        <v>275</v>
      </c>
      <c r="O2120" t="s">
        <v>112</v>
      </c>
      <c r="P2120" t="s">
        <v>380</v>
      </c>
      <c r="Q2120" t="s">
        <v>275</v>
      </c>
      <c r="R2120" t="s">
        <v>113</v>
      </c>
      <c r="S2120" t="s">
        <v>380</v>
      </c>
    </row>
    <row r="2121" spans="1:19" x14ac:dyDescent="0.3">
      <c r="A2121" t="s">
        <v>1460</v>
      </c>
      <c r="B2121">
        <v>70</v>
      </c>
      <c r="C2121">
        <v>102</v>
      </c>
      <c r="D2121">
        <v>73595</v>
      </c>
      <c r="E2121" t="s">
        <v>408</v>
      </c>
      <c r="F2121" t="s">
        <v>1461</v>
      </c>
      <c r="G2121" t="s">
        <v>112</v>
      </c>
      <c r="H2121" t="s">
        <v>409</v>
      </c>
      <c r="I2121" t="s">
        <v>315</v>
      </c>
      <c r="J2121">
        <v>33</v>
      </c>
      <c r="K2121" t="s">
        <v>211</v>
      </c>
      <c r="L2121" t="s">
        <v>49</v>
      </c>
      <c r="M2121">
        <v>5</v>
      </c>
      <c r="N2121" t="s">
        <v>275</v>
      </c>
      <c r="O2121" t="s">
        <v>112</v>
      </c>
      <c r="P2121" t="s">
        <v>380</v>
      </c>
      <c r="Q2121" t="s">
        <v>275</v>
      </c>
      <c r="R2121" t="s">
        <v>113</v>
      </c>
      <c r="S2121" t="s">
        <v>380</v>
      </c>
    </row>
    <row r="2122" spans="1:19" x14ac:dyDescent="0.3">
      <c r="A2122" t="s">
        <v>1460</v>
      </c>
      <c r="B2122">
        <v>70</v>
      </c>
      <c r="C2122">
        <v>102</v>
      </c>
      <c r="D2122">
        <v>73595</v>
      </c>
      <c r="E2122" t="s">
        <v>408</v>
      </c>
      <c r="F2122" t="s">
        <v>1461</v>
      </c>
      <c r="G2122" t="s">
        <v>112</v>
      </c>
      <c r="H2122" t="s">
        <v>409</v>
      </c>
      <c r="I2122" t="s">
        <v>423</v>
      </c>
      <c r="J2122">
        <v>98</v>
      </c>
      <c r="K2122" t="s">
        <v>274</v>
      </c>
      <c r="L2122" t="s">
        <v>160</v>
      </c>
      <c r="M2122">
        <v>0</v>
      </c>
      <c r="N2122" t="s">
        <v>275</v>
      </c>
      <c r="O2122" t="s">
        <v>112</v>
      </c>
      <c r="P2122" t="s">
        <v>380</v>
      </c>
      <c r="Q2122" t="s">
        <v>275</v>
      </c>
      <c r="R2122" t="s">
        <v>113</v>
      </c>
      <c r="S2122" t="s">
        <v>380</v>
      </c>
    </row>
    <row r="2123" spans="1:19" x14ac:dyDescent="0.3">
      <c r="A2123" t="s">
        <v>1460</v>
      </c>
      <c r="B2123">
        <v>70</v>
      </c>
      <c r="C2123">
        <v>102</v>
      </c>
      <c r="D2123">
        <v>73595</v>
      </c>
      <c r="E2123" t="s">
        <v>408</v>
      </c>
      <c r="F2123" t="s">
        <v>1461</v>
      </c>
      <c r="G2123" t="s">
        <v>112</v>
      </c>
      <c r="H2123" t="s">
        <v>409</v>
      </c>
      <c r="I2123" t="s">
        <v>423</v>
      </c>
      <c r="J2123">
        <v>98</v>
      </c>
      <c r="K2123" t="s">
        <v>216</v>
      </c>
      <c r="L2123" t="s">
        <v>96</v>
      </c>
      <c r="M2123">
        <v>0</v>
      </c>
      <c r="N2123" t="s">
        <v>275</v>
      </c>
      <c r="O2123" t="s">
        <v>112</v>
      </c>
      <c r="P2123" t="s">
        <v>380</v>
      </c>
      <c r="Q2123" t="s">
        <v>275</v>
      </c>
      <c r="R2123" t="s">
        <v>113</v>
      </c>
      <c r="S2123" t="s">
        <v>380</v>
      </c>
    </row>
    <row r="2124" spans="1:19" x14ac:dyDescent="0.3">
      <c r="A2124" t="s">
        <v>1042</v>
      </c>
      <c r="B2124">
        <v>70</v>
      </c>
      <c r="C2124">
        <v>102</v>
      </c>
      <c r="D2124">
        <v>73610</v>
      </c>
      <c r="E2124" t="s">
        <v>408</v>
      </c>
      <c r="F2124" t="s">
        <v>1043</v>
      </c>
      <c r="G2124" t="s">
        <v>115</v>
      </c>
      <c r="H2124" t="s">
        <v>409</v>
      </c>
      <c r="I2124" t="s">
        <v>422</v>
      </c>
      <c r="J2124">
        <v>18</v>
      </c>
      <c r="K2124" t="s">
        <v>354</v>
      </c>
      <c r="L2124" t="s">
        <v>9</v>
      </c>
      <c r="M2124">
        <v>250</v>
      </c>
      <c r="N2124" t="s">
        <v>275</v>
      </c>
      <c r="O2124" t="s">
        <v>115</v>
      </c>
      <c r="P2124" t="s">
        <v>380</v>
      </c>
      <c r="Q2124" t="s">
        <v>275</v>
      </c>
      <c r="R2124" t="s">
        <v>115</v>
      </c>
      <c r="S2124" t="s">
        <v>380</v>
      </c>
    </row>
    <row r="2125" spans="1:19" x14ac:dyDescent="0.3">
      <c r="A2125" t="s">
        <v>1042</v>
      </c>
      <c r="B2125">
        <v>70</v>
      </c>
      <c r="C2125">
        <v>102</v>
      </c>
      <c r="D2125">
        <v>73610</v>
      </c>
      <c r="E2125" t="s">
        <v>408</v>
      </c>
      <c r="F2125" t="s">
        <v>1043</v>
      </c>
      <c r="G2125" t="s">
        <v>115</v>
      </c>
      <c r="H2125" t="s">
        <v>409</v>
      </c>
      <c r="I2125" t="s">
        <v>422</v>
      </c>
      <c r="J2125">
        <v>18</v>
      </c>
      <c r="K2125" t="s">
        <v>548</v>
      </c>
      <c r="L2125" t="s">
        <v>549</v>
      </c>
      <c r="M2125">
        <v>20</v>
      </c>
      <c r="N2125" t="s">
        <v>275</v>
      </c>
      <c r="O2125" t="s">
        <v>115</v>
      </c>
      <c r="P2125" t="s">
        <v>380</v>
      </c>
      <c r="Q2125" t="s">
        <v>275</v>
      </c>
      <c r="R2125" t="s">
        <v>115</v>
      </c>
      <c r="S2125" t="s">
        <v>380</v>
      </c>
    </row>
    <row r="2126" spans="1:19" x14ac:dyDescent="0.3">
      <c r="A2126" t="s">
        <v>1042</v>
      </c>
      <c r="B2126">
        <v>70</v>
      </c>
      <c r="C2126">
        <v>102</v>
      </c>
      <c r="D2126">
        <v>73610</v>
      </c>
      <c r="E2126" t="s">
        <v>408</v>
      </c>
      <c r="F2126" t="s">
        <v>1043</v>
      </c>
      <c r="G2126" t="s">
        <v>115</v>
      </c>
      <c r="H2126" t="s">
        <v>409</v>
      </c>
      <c r="I2126" t="s">
        <v>422</v>
      </c>
      <c r="J2126">
        <v>18</v>
      </c>
      <c r="K2126" t="s">
        <v>357</v>
      </c>
      <c r="L2126" t="s">
        <v>10</v>
      </c>
      <c r="M2126">
        <v>64</v>
      </c>
      <c r="N2126" t="s">
        <v>275</v>
      </c>
      <c r="O2126" t="s">
        <v>115</v>
      </c>
      <c r="P2126" t="s">
        <v>380</v>
      </c>
      <c r="Q2126" t="s">
        <v>275</v>
      </c>
      <c r="R2126" t="s">
        <v>115</v>
      </c>
      <c r="S2126" t="s">
        <v>380</v>
      </c>
    </row>
    <row r="2127" spans="1:19" x14ac:dyDescent="0.3">
      <c r="A2127" t="s">
        <v>1042</v>
      </c>
      <c r="B2127">
        <v>70</v>
      </c>
      <c r="C2127">
        <v>102</v>
      </c>
      <c r="D2127">
        <v>73610</v>
      </c>
      <c r="E2127" t="s">
        <v>408</v>
      </c>
      <c r="F2127" t="s">
        <v>1043</v>
      </c>
      <c r="G2127" t="s">
        <v>115</v>
      </c>
      <c r="H2127" t="s">
        <v>409</v>
      </c>
      <c r="I2127" t="s">
        <v>422</v>
      </c>
      <c r="J2127">
        <v>18</v>
      </c>
      <c r="K2127" t="s">
        <v>639</v>
      </c>
      <c r="L2127" t="s">
        <v>786</v>
      </c>
      <c r="M2127">
        <v>60</v>
      </c>
      <c r="N2127" t="s">
        <v>275</v>
      </c>
      <c r="O2127" t="s">
        <v>115</v>
      </c>
      <c r="P2127" t="s">
        <v>380</v>
      </c>
      <c r="Q2127" t="s">
        <v>275</v>
      </c>
      <c r="R2127" t="s">
        <v>115</v>
      </c>
      <c r="S2127" t="s">
        <v>380</v>
      </c>
    </row>
    <row r="2128" spans="1:19" x14ac:dyDescent="0.3">
      <c r="A2128" t="s">
        <v>1042</v>
      </c>
      <c r="B2128">
        <v>70</v>
      </c>
      <c r="C2128">
        <v>102</v>
      </c>
      <c r="D2128">
        <v>73610</v>
      </c>
      <c r="E2128" t="s">
        <v>408</v>
      </c>
      <c r="F2128" t="s">
        <v>1043</v>
      </c>
      <c r="G2128" t="s">
        <v>115</v>
      </c>
      <c r="H2128" t="s">
        <v>409</v>
      </c>
      <c r="I2128" t="s">
        <v>422</v>
      </c>
      <c r="J2128">
        <v>18</v>
      </c>
      <c r="K2128" t="s">
        <v>909</v>
      </c>
      <c r="L2128" t="s">
        <v>910</v>
      </c>
      <c r="M2128">
        <v>91.25</v>
      </c>
      <c r="N2128" t="s">
        <v>275</v>
      </c>
      <c r="O2128" t="s">
        <v>115</v>
      </c>
      <c r="P2128" t="s">
        <v>380</v>
      </c>
      <c r="Q2128" t="s">
        <v>275</v>
      </c>
      <c r="R2128" t="s">
        <v>115</v>
      </c>
      <c r="S2128" t="s">
        <v>380</v>
      </c>
    </row>
    <row r="2129" spans="1:19" x14ac:dyDescent="0.3">
      <c r="A2129" t="s">
        <v>1042</v>
      </c>
      <c r="B2129">
        <v>70</v>
      </c>
      <c r="C2129">
        <v>102</v>
      </c>
      <c r="D2129">
        <v>73610</v>
      </c>
      <c r="E2129" t="s">
        <v>408</v>
      </c>
      <c r="F2129" t="s">
        <v>1043</v>
      </c>
      <c r="G2129" t="s">
        <v>115</v>
      </c>
      <c r="H2129" t="s">
        <v>409</v>
      </c>
      <c r="I2129" t="s">
        <v>422</v>
      </c>
      <c r="J2129">
        <v>17</v>
      </c>
      <c r="K2129" t="s">
        <v>348</v>
      </c>
      <c r="L2129" t="s">
        <v>27</v>
      </c>
      <c r="M2129">
        <v>78.75</v>
      </c>
      <c r="N2129" t="s">
        <v>275</v>
      </c>
      <c r="O2129" t="s">
        <v>115</v>
      </c>
      <c r="P2129" t="s">
        <v>380</v>
      </c>
      <c r="Q2129" t="s">
        <v>275</v>
      </c>
      <c r="R2129" t="s">
        <v>115</v>
      </c>
      <c r="S2129" t="s">
        <v>380</v>
      </c>
    </row>
    <row r="2130" spans="1:19" x14ac:dyDescent="0.3">
      <c r="A2130" t="s">
        <v>1042</v>
      </c>
      <c r="B2130">
        <v>70</v>
      </c>
      <c r="C2130">
        <v>102</v>
      </c>
      <c r="D2130">
        <v>73610</v>
      </c>
      <c r="E2130" t="s">
        <v>408</v>
      </c>
      <c r="F2130" t="s">
        <v>1043</v>
      </c>
      <c r="G2130" t="s">
        <v>115</v>
      </c>
      <c r="H2130" t="s">
        <v>409</v>
      </c>
      <c r="I2130" t="s">
        <v>422</v>
      </c>
      <c r="J2130">
        <v>16</v>
      </c>
      <c r="K2130" t="s">
        <v>355</v>
      </c>
      <c r="L2130" t="s">
        <v>28</v>
      </c>
      <c r="M2130">
        <v>127.5</v>
      </c>
      <c r="N2130" t="s">
        <v>275</v>
      </c>
      <c r="O2130" t="s">
        <v>115</v>
      </c>
      <c r="P2130" t="s">
        <v>380</v>
      </c>
      <c r="Q2130" t="s">
        <v>275</v>
      </c>
      <c r="R2130" t="s">
        <v>115</v>
      </c>
      <c r="S2130" t="s">
        <v>380</v>
      </c>
    </row>
    <row r="2131" spans="1:19" x14ac:dyDescent="0.3">
      <c r="A2131" t="s">
        <v>1042</v>
      </c>
      <c r="B2131">
        <v>70</v>
      </c>
      <c r="C2131">
        <v>102</v>
      </c>
      <c r="D2131">
        <v>73610</v>
      </c>
      <c r="E2131" t="s">
        <v>408</v>
      </c>
      <c r="F2131" t="s">
        <v>1043</v>
      </c>
      <c r="G2131" t="s">
        <v>115</v>
      </c>
      <c r="H2131" t="s">
        <v>409</v>
      </c>
      <c r="I2131" t="s">
        <v>113</v>
      </c>
      <c r="J2131">
        <v>4</v>
      </c>
      <c r="K2131" t="s">
        <v>240</v>
      </c>
      <c r="L2131" t="s">
        <v>153</v>
      </c>
      <c r="M2131">
        <v>400</v>
      </c>
      <c r="N2131" t="s">
        <v>275</v>
      </c>
      <c r="O2131" t="s">
        <v>115</v>
      </c>
      <c r="P2131" t="s">
        <v>380</v>
      </c>
      <c r="Q2131" t="s">
        <v>275</v>
      </c>
      <c r="R2131" t="s">
        <v>115</v>
      </c>
      <c r="S2131" t="s">
        <v>380</v>
      </c>
    </row>
    <row r="2132" spans="1:19" x14ac:dyDescent="0.3">
      <c r="A2132" t="s">
        <v>1042</v>
      </c>
      <c r="B2132">
        <v>70</v>
      </c>
      <c r="C2132">
        <v>102</v>
      </c>
      <c r="D2132">
        <v>73610</v>
      </c>
      <c r="E2132" t="s">
        <v>408</v>
      </c>
      <c r="F2132" t="s">
        <v>1043</v>
      </c>
      <c r="G2132" t="s">
        <v>115</v>
      </c>
      <c r="H2132" t="s">
        <v>409</v>
      </c>
      <c r="I2132" t="s">
        <v>360</v>
      </c>
      <c r="J2132">
        <v>20</v>
      </c>
      <c r="K2132" t="s">
        <v>358</v>
      </c>
      <c r="L2132" t="s">
        <v>207</v>
      </c>
      <c r="M2132">
        <v>120</v>
      </c>
      <c r="N2132" t="s">
        <v>275</v>
      </c>
      <c r="O2132" t="s">
        <v>115</v>
      </c>
      <c r="P2132" t="s">
        <v>380</v>
      </c>
      <c r="Q2132" t="s">
        <v>275</v>
      </c>
      <c r="R2132" t="s">
        <v>115</v>
      </c>
      <c r="S2132" t="s">
        <v>380</v>
      </c>
    </row>
    <row r="2133" spans="1:19" x14ac:dyDescent="0.3">
      <c r="A2133" t="s">
        <v>1042</v>
      </c>
      <c r="B2133">
        <v>70</v>
      </c>
      <c r="C2133">
        <v>102</v>
      </c>
      <c r="D2133">
        <v>73610</v>
      </c>
      <c r="E2133" t="s">
        <v>408</v>
      </c>
      <c r="F2133" t="s">
        <v>1043</v>
      </c>
      <c r="G2133" t="s">
        <v>115</v>
      </c>
      <c r="H2133" t="s">
        <v>409</v>
      </c>
      <c r="I2133" t="s">
        <v>360</v>
      </c>
      <c r="J2133">
        <v>30</v>
      </c>
      <c r="K2133" t="s">
        <v>535</v>
      </c>
      <c r="L2133" t="s">
        <v>536</v>
      </c>
      <c r="M2133">
        <v>0</v>
      </c>
      <c r="N2133" t="s">
        <v>275</v>
      </c>
      <c r="O2133" t="s">
        <v>115</v>
      </c>
      <c r="P2133" t="s">
        <v>380</v>
      </c>
      <c r="Q2133" t="s">
        <v>275</v>
      </c>
      <c r="R2133" t="s">
        <v>115</v>
      </c>
      <c r="S2133" t="s">
        <v>380</v>
      </c>
    </row>
    <row r="2134" spans="1:19" x14ac:dyDescent="0.3">
      <c r="A2134" t="s">
        <v>1042</v>
      </c>
      <c r="B2134">
        <v>70</v>
      </c>
      <c r="C2134">
        <v>102</v>
      </c>
      <c r="D2134">
        <v>73610</v>
      </c>
      <c r="E2134" t="s">
        <v>408</v>
      </c>
      <c r="F2134" t="s">
        <v>1043</v>
      </c>
      <c r="G2134" t="s">
        <v>115</v>
      </c>
      <c r="H2134" t="s">
        <v>409</v>
      </c>
      <c r="I2134" t="s">
        <v>360</v>
      </c>
      <c r="J2134">
        <v>65</v>
      </c>
      <c r="K2134" t="s">
        <v>901</v>
      </c>
      <c r="L2134" t="s">
        <v>902</v>
      </c>
      <c r="M2134">
        <v>5</v>
      </c>
      <c r="N2134" t="s">
        <v>275</v>
      </c>
      <c r="O2134" t="s">
        <v>115</v>
      </c>
      <c r="P2134" t="s">
        <v>380</v>
      </c>
      <c r="Q2134" t="s">
        <v>275</v>
      </c>
      <c r="R2134" t="s">
        <v>115</v>
      </c>
      <c r="S2134" t="s">
        <v>380</v>
      </c>
    </row>
    <row r="2135" spans="1:19" x14ac:dyDescent="0.3">
      <c r="A2135" t="s">
        <v>1042</v>
      </c>
      <c r="B2135">
        <v>70</v>
      </c>
      <c r="C2135">
        <v>102</v>
      </c>
      <c r="D2135">
        <v>73610</v>
      </c>
      <c r="E2135" t="s">
        <v>408</v>
      </c>
      <c r="F2135" t="s">
        <v>1043</v>
      </c>
      <c r="G2135" t="s">
        <v>115</v>
      </c>
      <c r="H2135" t="s">
        <v>409</v>
      </c>
      <c r="I2135" t="s">
        <v>360</v>
      </c>
      <c r="J2135">
        <v>65</v>
      </c>
      <c r="K2135" t="s">
        <v>880</v>
      </c>
      <c r="L2135" t="s">
        <v>881</v>
      </c>
      <c r="M2135">
        <v>5</v>
      </c>
      <c r="N2135" t="s">
        <v>275</v>
      </c>
      <c r="O2135" t="s">
        <v>115</v>
      </c>
      <c r="P2135" t="s">
        <v>380</v>
      </c>
      <c r="Q2135" t="s">
        <v>275</v>
      </c>
      <c r="R2135" t="s">
        <v>115</v>
      </c>
      <c r="S2135" t="s">
        <v>380</v>
      </c>
    </row>
    <row r="2136" spans="1:19" x14ac:dyDescent="0.3">
      <c r="A2136" t="s">
        <v>1042</v>
      </c>
      <c r="B2136">
        <v>70</v>
      </c>
      <c r="C2136">
        <v>102</v>
      </c>
      <c r="D2136">
        <v>73610</v>
      </c>
      <c r="E2136" t="s">
        <v>408</v>
      </c>
      <c r="F2136" t="s">
        <v>1043</v>
      </c>
      <c r="G2136" t="s">
        <v>115</v>
      </c>
      <c r="H2136" t="s">
        <v>409</v>
      </c>
      <c r="I2136" t="s">
        <v>360</v>
      </c>
      <c r="J2136">
        <v>65</v>
      </c>
      <c r="K2136" t="s">
        <v>911</v>
      </c>
      <c r="L2136" t="s">
        <v>912</v>
      </c>
      <c r="M2136">
        <v>75</v>
      </c>
      <c r="N2136" t="s">
        <v>275</v>
      </c>
      <c r="O2136" t="s">
        <v>115</v>
      </c>
      <c r="P2136" t="s">
        <v>380</v>
      </c>
      <c r="Q2136" t="s">
        <v>275</v>
      </c>
      <c r="R2136" t="s">
        <v>115</v>
      </c>
      <c r="S2136" t="s">
        <v>380</v>
      </c>
    </row>
    <row r="2137" spans="1:19" x14ac:dyDescent="0.3">
      <c r="A2137" t="s">
        <v>1042</v>
      </c>
      <c r="B2137">
        <v>70</v>
      </c>
      <c r="C2137">
        <v>102</v>
      </c>
      <c r="D2137">
        <v>73610</v>
      </c>
      <c r="E2137" t="s">
        <v>408</v>
      </c>
      <c r="F2137" t="s">
        <v>1043</v>
      </c>
      <c r="G2137" t="s">
        <v>115</v>
      </c>
      <c r="H2137" t="s">
        <v>409</v>
      </c>
      <c r="I2137" t="s">
        <v>360</v>
      </c>
      <c r="J2137">
        <v>45</v>
      </c>
      <c r="K2137" t="s">
        <v>913</v>
      </c>
      <c r="L2137" t="s">
        <v>914</v>
      </c>
      <c r="M2137">
        <v>245</v>
      </c>
      <c r="N2137" t="s">
        <v>275</v>
      </c>
      <c r="O2137" t="s">
        <v>115</v>
      </c>
      <c r="P2137" t="s">
        <v>380</v>
      </c>
      <c r="Q2137" t="s">
        <v>275</v>
      </c>
      <c r="R2137" t="s">
        <v>115</v>
      </c>
      <c r="S2137" t="s">
        <v>380</v>
      </c>
    </row>
    <row r="2138" spans="1:19" x14ac:dyDescent="0.3">
      <c r="A2138" t="s">
        <v>1042</v>
      </c>
      <c r="B2138">
        <v>70</v>
      </c>
      <c r="C2138">
        <v>102</v>
      </c>
      <c r="D2138">
        <v>73610</v>
      </c>
      <c r="E2138" t="s">
        <v>408</v>
      </c>
      <c r="F2138" t="s">
        <v>1043</v>
      </c>
      <c r="G2138" t="s">
        <v>115</v>
      </c>
      <c r="H2138" t="s">
        <v>409</v>
      </c>
      <c r="I2138" t="s">
        <v>422</v>
      </c>
      <c r="J2138">
        <v>50</v>
      </c>
      <c r="K2138" t="s">
        <v>350</v>
      </c>
      <c r="L2138" t="s">
        <v>82</v>
      </c>
      <c r="M2138">
        <v>55</v>
      </c>
      <c r="N2138" t="s">
        <v>275</v>
      </c>
      <c r="O2138" t="s">
        <v>115</v>
      </c>
      <c r="P2138" t="s">
        <v>380</v>
      </c>
      <c r="Q2138" t="s">
        <v>275</v>
      </c>
      <c r="R2138" t="s">
        <v>115</v>
      </c>
      <c r="S2138" t="s">
        <v>380</v>
      </c>
    </row>
    <row r="2139" spans="1:19" x14ac:dyDescent="0.3">
      <c r="A2139" t="s">
        <v>1042</v>
      </c>
      <c r="B2139">
        <v>70</v>
      </c>
      <c r="C2139">
        <v>102</v>
      </c>
      <c r="D2139">
        <v>73610</v>
      </c>
      <c r="E2139" t="s">
        <v>408</v>
      </c>
      <c r="F2139" t="s">
        <v>1043</v>
      </c>
      <c r="G2139" t="s">
        <v>115</v>
      </c>
      <c r="H2139" t="s">
        <v>409</v>
      </c>
      <c r="I2139" t="s">
        <v>423</v>
      </c>
      <c r="J2139">
        <v>98</v>
      </c>
      <c r="K2139" t="s">
        <v>341</v>
      </c>
      <c r="L2139" t="s">
        <v>127</v>
      </c>
      <c r="M2139">
        <v>0</v>
      </c>
      <c r="N2139" t="s">
        <v>275</v>
      </c>
      <c r="O2139" t="s">
        <v>115</v>
      </c>
      <c r="P2139" t="s">
        <v>380</v>
      </c>
      <c r="Q2139" t="s">
        <v>275</v>
      </c>
      <c r="R2139" t="s">
        <v>115</v>
      </c>
      <c r="S2139" t="s">
        <v>380</v>
      </c>
    </row>
    <row r="2140" spans="1:19" x14ac:dyDescent="0.3">
      <c r="A2140" t="s">
        <v>1042</v>
      </c>
      <c r="B2140">
        <v>70</v>
      </c>
      <c r="C2140">
        <v>102</v>
      </c>
      <c r="D2140">
        <v>73610</v>
      </c>
      <c r="E2140" t="s">
        <v>408</v>
      </c>
      <c r="F2140" t="s">
        <v>1043</v>
      </c>
      <c r="G2140" t="s">
        <v>115</v>
      </c>
      <c r="H2140" t="s">
        <v>409</v>
      </c>
      <c r="I2140" t="s">
        <v>423</v>
      </c>
      <c r="J2140">
        <v>98</v>
      </c>
      <c r="K2140" t="s">
        <v>594</v>
      </c>
      <c r="L2140" t="s">
        <v>595</v>
      </c>
      <c r="M2140">
        <v>0</v>
      </c>
      <c r="N2140" t="s">
        <v>275</v>
      </c>
      <c r="O2140" t="s">
        <v>115</v>
      </c>
      <c r="P2140" t="s">
        <v>380</v>
      </c>
      <c r="Q2140" t="s">
        <v>275</v>
      </c>
      <c r="R2140" t="s">
        <v>115</v>
      </c>
      <c r="S2140" t="s">
        <v>380</v>
      </c>
    </row>
    <row r="2141" spans="1:19" x14ac:dyDescent="0.3">
      <c r="A2141" t="s">
        <v>1042</v>
      </c>
      <c r="B2141">
        <v>70</v>
      </c>
      <c r="C2141">
        <v>102</v>
      </c>
      <c r="D2141">
        <v>73610</v>
      </c>
      <c r="E2141" t="s">
        <v>408</v>
      </c>
      <c r="F2141" t="s">
        <v>1043</v>
      </c>
      <c r="G2141" t="s">
        <v>115</v>
      </c>
      <c r="H2141" t="s">
        <v>409</v>
      </c>
      <c r="I2141" t="s">
        <v>422</v>
      </c>
      <c r="J2141">
        <v>98</v>
      </c>
      <c r="K2141" t="s">
        <v>215</v>
      </c>
      <c r="L2141" t="s">
        <v>95</v>
      </c>
      <c r="M2141">
        <v>1.25</v>
      </c>
      <c r="N2141" t="s">
        <v>275</v>
      </c>
      <c r="O2141" t="s">
        <v>115</v>
      </c>
      <c r="P2141" t="s">
        <v>380</v>
      </c>
      <c r="Q2141" t="s">
        <v>275</v>
      </c>
      <c r="R2141" t="s">
        <v>115</v>
      </c>
      <c r="S2141" t="s">
        <v>380</v>
      </c>
    </row>
    <row r="2142" spans="1:19" x14ac:dyDescent="0.3">
      <c r="A2142" t="s">
        <v>1042</v>
      </c>
      <c r="B2142">
        <v>70</v>
      </c>
      <c r="C2142">
        <v>102</v>
      </c>
      <c r="D2142">
        <v>73610</v>
      </c>
      <c r="E2142" t="s">
        <v>408</v>
      </c>
      <c r="F2142" t="s">
        <v>1043</v>
      </c>
      <c r="G2142" t="s">
        <v>115</v>
      </c>
      <c r="H2142" t="s">
        <v>409</v>
      </c>
      <c r="I2142" t="s">
        <v>423</v>
      </c>
      <c r="J2142">
        <v>98</v>
      </c>
      <c r="K2142" t="s">
        <v>216</v>
      </c>
      <c r="L2142" t="s">
        <v>96</v>
      </c>
      <c r="M2142">
        <v>0</v>
      </c>
      <c r="N2142" t="s">
        <v>275</v>
      </c>
      <c r="O2142" t="s">
        <v>115</v>
      </c>
      <c r="P2142" t="s">
        <v>380</v>
      </c>
      <c r="Q2142" t="s">
        <v>275</v>
      </c>
      <c r="R2142" t="s">
        <v>115</v>
      </c>
      <c r="S2142" t="s">
        <v>380</v>
      </c>
    </row>
    <row r="2143" spans="1:19" x14ac:dyDescent="0.3">
      <c r="A2143" t="s">
        <v>1462</v>
      </c>
      <c r="B2143">
        <v>70</v>
      </c>
      <c r="C2143">
        <v>102</v>
      </c>
      <c r="D2143">
        <v>73611</v>
      </c>
      <c r="E2143" t="s">
        <v>408</v>
      </c>
      <c r="F2143" t="s">
        <v>1463</v>
      </c>
      <c r="G2143" t="s">
        <v>113</v>
      </c>
      <c r="H2143" t="s">
        <v>427</v>
      </c>
      <c r="I2143" t="s">
        <v>315</v>
      </c>
      <c r="J2143">
        <v>32</v>
      </c>
      <c r="K2143" t="s">
        <v>568</v>
      </c>
      <c r="L2143" t="s">
        <v>569</v>
      </c>
      <c r="M2143">
        <v>0.75</v>
      </c>
      <c r="N2143" t="s">
        <v>275</v>
      </c>
      <c r="O2143" t="s">
        <v>113</v>
      </c>
      <c r="P2143" t="s">
        <v>428</v>
      </c>
      <c r="Q2143" t="s">
        <v>275</v>
      </c>
      <c r="R2143" t="s">
        <v>116</v>
      </c>
      <c r="S2143" t="s">
        <v>428</v>
      </c>
    </row>
    <row r="2144" spans="1:19" x14ac:dyDescent="0.3">
      <c r="A2144" t="s">
        <v>1462</v>
      </c>
      <c r="B2144">
        <v>70</v>
      </c>
      <c r="C2144">
        <v>102</v>
      </c>
      <c r="D2144">
        <v>73611</v>
      </c>
      <c r="E2144" t="s">
        <v>408</v>
      </c>
      <c r="F2144" t="s">
        <v>1463</v>
      </c>
      <c r="G2144" t="s">
        <v>113</v>
      </c>
      <c r="H2144" t="s">
        <v>427</v>
      </c>
      <c r="I2144" t="s">
        <v>315</v>
      </c>
      <c r="J2144">
        <v>33</v>
      </c>
      <c r="K2144" t="s">
        <v>387</v>
      </c>
      <c r="L2144" t="s">
        <v>52</v>
      </c>
      <c r="M2144">
        <v>1</v>
      </c>
      <c r="N2144" t="s">
        <v>275</v>
      </c>
      <c r="O2144" t="s">
        <v>113</v>
      </c>
      <c r="P2144" t="s">
        <v>428</v>
      </c>
      <c r="Q2144" t="s">
        <v>275</v>
      </c>
      <c r="R2144" t="s">
        <v>116</v>
      </c>
      <c r="S2144" t="s">
        <v>428</v>
      </c>
    </row>
    <row r="2145" spans="1:19" x14ac:dyDescent="0.3">
      <c r="A2145" t="s">
        <v>1462</v>
      </c>
      <c r="B2145">
        <v>70</v>
      </c>
      <c r="C2145">
        <v>102</v>
      </c>
      <c r="D2145">
        <v>73611</v>
      </c>
      <c r="E2145" t="s">
        <v>408</v>
      </c>
      <c r="F2145" t="s">
        <v>1463</v>
      </c>
      <c r="G2145" t="s">
        <v>113</v>
      </c>
      <c r="H2145" t="s">
        <v>427</v>
      </c>
      <c r="I2145" t="s">
        <v>315</v>
      </c>
      <c r="J2145">
        <v>35</v>
      </c>
      <c r="K2145" t="s">
        <v>318</v>
      </c>
      <c r="L2145" t="s">
        <v>60</v>
      </c>
      <c r="M2145">
        <v>0.5</v>
      </c>
      <c r="N2145" t="s">
        <v>275</v>
      </c>
      <c r="O2145" t="s">
        <v>113</v>
      </c>
      <c r="P2145" t="s">
        <v>428</v>
      </c>
      <c r="Q2145" t="s">
        <v>275</v>
      </c>
      <c r="R2145" t="s">
        <v>116</v>
      </c>
      <c r="S2145" t="s">
        <v>428</v>
      </c>
    </row>
    <row r="2146" spans="1:19" x14ac:dyDescent="0.3">
      <c r="A2146" t="s">
        <v>1464</v>
      </c>
      <c r="B2146">
        <v>70</v>
      </c>
      <c r="C2146">
        <v>102</v>
      </c>
      <c r="D2146">
        <v>99031</v>
      </c>
      <c r="E2146" t="s">
        <v>598</v>
      </c>
      <c r="F2146" t="s">
        <v>1465</v>
      </c>
      <c r="G2146" t="s">
        <v>112</v>
      </c>
      <c r="H2146" t="s">
        <v>409</v>
      </c>
      <c r="I2146" t="s">
        <v>113</v>
      </c>
      <c r="J2146">
        <v>4</v>
      </c>
      <c r="K2146" t="s">
        <v>213</v>
      </c>
      <c r="L2146" t="s">
        <v>24</v>
      </c>
      <c r="M2146">
        <v>49</v>
      </c>
      <c r="N2146" t="s">
        <v>275</v>
      </c>
      <c r="O2146" t="s">
        <v>112</v>
      </c>
      <c r="P2146" t="s">
        <v>380</v>
      </c>
      <c r="Q2146" t="s">
        <v>275</v>
      </c>
      <c r="R2146" t="s">
        <v>113</v>
      </c>
      <c r="S2146" t="s">
        <v>380</v>
      </c>
    </row>
    <row r="2147" spans="1:19" x14ac:dyDescent="0.3">
      <c r="A2147" t="s">
        <v>1464</v>
      </c>
      <c r="B2147">
        <v>70</v>
      </c>
      <c r="C2147">
        <v>102</v>
      </c>
      <c r="D2147">
        <v>99031</v>
      </c>
      <c r="E2147" t="s">
        <v>598</v>
      </c>
      <c r="F2147" t="s">
        <v>1465</v>
      </c>
      <c r="G2147" t="s">
        <v>112</v>
      </c>
      <c r="H2147" t="s">
        <v>409</v>
      </c>
      <c r="I2147" t="s">
        <v>423</v>
      </c>
      <c r="J2147">
        <v>292</v>
      </c>
      <c r="K2147" t="s">
        <v>303</v>
      </c>
      <c r="L2147" t="s">
        <v>304</v>
      </c>
      <c r="M2147">
        <v>0</v>
      </c>
      <c r="N2147" t="s">
        <v>275</v>
      </c>
      <c r="O2147" t="s">
        <v>112</v>
      </c>
      <c r="P2147" t="s">
        <v>380</v>
      </c>
      <c r="Q2147" t="s">
        <v>275</v>
      </c>
      <c r="R2147" t="s">
        <v>113</v>
      </c>
      <c r="S2147" t="s">
        <v>380</v>
      </c>
    </row>
    <row r="2148" spans="1:19" x14ac:dyDescent="0.3">
      <c r="A2148" t="s">
        <v>1464</v>
      </c>
      <c r="B2148">
        <v>70</v>
      </c>
      <c r="C2148">
        <v>102</v>
      </c>
      <c r="D2148">
        <v>99031</v>
      </c>
      <c r="E2148" t="s">
        <v>598</v>
      </c>
      <c r="F2148" t="s">
        <v>1465</v>
      </c>
      <c r="G2148" t="s">
        <v>112</v>
      </c>
      <c r="H2148" t="s">
        <v>409</v>
      </c>
      <c r="I2148" t="s">
        <v>423</v>
      </c>
      <c r="J2148">
        <v>292</v>
      </c>
      <c r="K2148" t="s">
        <v>376</v>
      </c>
      <c r="L2148" t="s">
        <v>34</v>
      </c>
      <c r="M2148">
        <v>0</v>
      </c>
      <c r="N2148" t="s">
        <v>275</v>
      </c>
      <c r="O2148" t="s">
        <v>112</v>
      </c>
      <c r="P2148" t="s">
        <v>380</v>
      </c>
      <c r="Q2148" t="s">
        <v>275</v>
      </c>
      <c r="R2148" t="s">
        <v>113</v>
      </c>
      <c r="S2148" t="s">
        <v>380</v>
      </c>
    </row>
    <row r="2149" spans="1:19" x14ac:dyDescent="0.3">
      <c r="A2149" t="s">
        <v>1464</v>
      </c>
      <c r="B2149">
        <v>70</v>
      </c>
      <c r="C2149">
        <v>102</v>
      </c>
      <c r="D2149">
        <v>99031</v>
      </c>
      <c r="E2149" t="s">
        <v>598</v>
      </c>
      <c r="F2149" t="s">
        <v>1465</v>
      </c>
      <c r="G2149" t="s">
        <v>112</v>
      </c>
      <c r="H2149" t="s">
        <v>409</v>
      </c>
      <c r="I2149" t="s">
        <v>423</v>
      </c>
      <c r="J2149">
        <v>292</v>
      </c>
      <c r="K2149" t="s">
        <v>474</v>
      </c>
      <c r="L2149" t="s">
        <v>475</v>
      </c>
      <c r="M2149">
        <v>0</v>
      </c>
      <c r="N2149" t="s">
        <v>275</v>
      </c>
      <c r="O2149" t="s">
        <v>112</v>
      </c>
      <c r="P2149" t="s">
        <v>380</v>
      </c>
      <c r="Q2149" t="s">
        <v>275</v>
      </c>
      <c r="R2149" t="s">
        <v>113</v>
      </c>
      <c r="S2149" t="s">
        <v>380</v>
      </c>
    </row>
    <row r="2150" spans="1:19" x14ac:dyDescent="0.3">
      <c r="A2150" t="s">
        <v>1464</v>
      </c>
      <c r="B2150">
        <v>70</v>
      </c>
      <c r="C2150">
        <v>102</v>
      </c>
      <c r="D2150">
        <v>99031</v>
      </c>
      <c r="E2150" t="s">
        <v>598</v>
      </c>
      <c r="F2150" t="s">
        <v>1465</v>
      </c>
      <c r="G2150" t="s">
        <v>112</v>
      </c>
      <c r="H2150" t="s">
        <v>409</v>
      </c>
      <c r="I2150" t="s">
        <v>423</v>
      </c>
      <c r="J2150">
        <v>292</v>
      </c>
      <c r="K2150" t="s">
        <v>476</v>
      </c>
      <c r="L2150" t="s">
        <v>477</v>
      </c>
      <c r="M2150">
        <v>0</v>
      </c>
      <c r="N2150" t="s">
        <v>275</v>
      </c>
      <c r="O2150" t="s">
        <v>112</v>
      </c>
      <c r="P2150" t="s">
        <v>380</v>
      </c>
      <c r="Q2150" t="s">
        <v>275</v>
      </c>
      <c r="R2150" t="s">
        <v>113</v>
      </c>
      <c r="S2150" t="s">
        <v>380</v>
      </c>
    </row>
    <row r="2151" spans="1:19" x14ac:dyDescent="0.3">
      <c r="A2151" t="s">
        <v>1464</v>
      </c>
      <c r="B2151">
        <v>70</v>
      </c>
      <c r="C2151">
        <v>102</v>
      </c>
      <c r="D2151">
        <v>99031</v>
      </c>
      <c r="E2151" t="s">
        <v>598</v>
      </c>
      <c r="F2151" t="s">
        <v>1465</v>
      </c>
      <c r="G2151" t="s">
        <v>112</v>
      </c>
      <c r="H2151" t="s">
        <v>409</v>
      </c>
      <c r="I2151" t="s">
        <v>315</v>
      </c>
      <c r="J2151">
        <v>32</v>
      </c>
      <c r="K2151" t="s">
        <v>254</v>
      </c>
      <c r="L2151" t="s">
        <v>45</v>
      </c>
      <c r="M2151">
        <v>1</v>
      </c>
      <c r="N2151" t="s">
        <v>275</v>
      </c>
      <c r="O2151" t="s">
        <v>112</v>
      </c>
      <c r="P2151" t="s">
        <v>380</v>
      </c>
      <c r="Q2151" t="s">
        <v>275</v>
      </c>
      <c r="R2151" t="s">
        <v>113</v>
      </c>
      <c r="S2151" t="s">
        <v>380</v>
      </c>
    </row>
    <row r="2152" spans="1:19" x14ac:dyDescent="0.3">
      <c r="A2152" t="s">
        <v>1464</v>
      </c>
      <c r="B2152">
        <v>70</v>
      </c>
      <c r="C2152">
        <v>102</v>
      </c>
      <c r="D2152">
        <v>99031</v>
      </c>
      <c r="E2152" t="s">
        <v>598</v>
      </c>
      <c r="F2152" t="s">
        <v>1465</v>
      </c>
      <c r="G2152" t="s">
        <v>112</v>
      </c>
      <c r="H2152" t="s">
        <v>438</v>
      </c>
      <c r="I2152" t="s">
        <v>424</v>
      </c>
      <c r="J2152">
        <v>39</v>
      </c>
      <c r="K2152" t="s">
        <v>299</v>
      </c>
      <c r="L2152" t="s">
        <v>41</v>
      </c>
      <c r="M2152">
        <v>1</v>
      </c>
      <c r="N2152" t="s">
        <v>275</v>
      </c>
      <c r="O2152" t="s">
        <v>112</v>
      </c>
      <c r="P2152" t="s">
        <v>380</v>
      </c>
      <c r="Q2152" t="s">
        <v>275</v>
      </c>
      <c r="R2152" t="s">
        <v>113</v>
      </c>
      <c r="S2152" t="s">
        <v>380</v>
      </c>
    </row>
    <row r="2153" spans="1:19" x14ac:dyDescent="0.3">
      <c r="A2153" t="s">
        <v>1464</v>
      </c>
      <c r="B2153">
        <v>70</v>
      </c>
      <c r="C2153">
        <v>102</v>
      </c>
      <c r="D2153">
        <v>99031</v>
      </c>
      <c r="E2153" t="s">
        <v>598</v>
      </c>
      <c r="F2153" t="s">
        <v>1465</v>
      </c>
      <c r="G2153" t="s">
        <v>112</v>
      </c>
      <c r="H2153" t="s">
        <v>409</v>
      </c>
      <c r="I2153" t="s">
        <v>315</v>
      </c>
      <c r="J2153">
        <v>33</v>
      </c>
      <c r="K2153" t="s">
        <v>255</v>
      </c>
      <c r="L2153" t="s">
        <v>51</v>
      </c>
      <c r="M2153">
        <v>7</v>
      </c>
      <c r="N2153" t="s">
        <v>275</v>
      </c>
      <c r="O2153" t="s">
        <v>112</v>
      </c>
      <c r="P2153" t="s">
        <v>380</v>
      </c>
      <c r="Q2153" t="s">
        <v>275</v>
      </c>
      <c r="R2153" t="s">
        <v>113</v>
      </c>
      <c r="S2153" t="s">
        <v>380</v>
      </c>
    </row>
    <row r="2154" spans="1:19" x14ac:dyDescent="0.3">
      <c r="A2154" t="s">
        <v>1464</v>
      </c>
      <c r="B2154">
        <v>70</v>
      </c>
      <c r="C2154">
        <v>102</v>
      </c>
      <c r="D2154">
        <v>99031</v>
      </c>
      <c r="E2154" t="s">
        <v>598</v>
      </c>
      <c r="F2154" t="s">
        <v>1465</v>
      </c>
      <c r="G2154" t="s">
        <v>112</v>
      </c>
      <c r="H2154" t="s">
        <v>409</v>
      </c>
      <c r="I2154" t="s">
        <v>315</v>
      </c>
      <c r="J2154">
        <v>35</v>
      </c>
      <c r="K2154" t="s">
        <v>245</v>
      </c>
      <c r="L2154" t="s">
        <v>59</v>
      </c>
      <c r="M2154">
        <v>3</v>
      </c>
      <c r="N2154" t="s">
        <v>275</v>
      </c>
      <c r="O2154" t="s">
        <v>112</v>
      </c>
      <c r="P2154" t="s">
        <v>380</v>
      </c>
      <c r="Q2154" t="s">
        <v>275</v>
      </c>
      <c r="R2154" t="s">
        <v>113</v>
      </c>
      <c r="S2154" t="s">
        <v>380</v>
      </c>
    </row>
    <row r="2155" spans="1:19" x14ac:dyDescent="0.3">
      <c r="A2155" t="s">
        <v>1464</v>
      </c>
      <c r="B2155">
        <v>70</v>
      </c>
      <c r="C2155">
        <v>102</v>
      </c>
      <c r="D2155">
        <v>99031</v>
      </c>
      <c r="E2155" t="s">
        <v>598</v>
      </c>
      <c r="F2155" t="s">
        <v>1465</v>
      </c>
      <c r="G2155" t="s">
        <v>112</v>
      </c>
      <c r="H2155" t="s">
        <v>438</v>
      </c>
      <c r="I2155" t="s">
        <v>424</v>
      </c>
      <c r="J2155">
        <v>39</v>
      </c>
      <c r="K2155" t="s">
        <v>220</v>
      </c>
      <c r="L2155" t="s">
        <v>148</v>
      </c>
      <c r="M2155">
        <v>0.25</v>
      </c>
      <c r="N2155" t="s">
        <v>275</v>
      </c>
      <c r="O2155" t="s">
        <v>112</v>
      </c>
      <c r="P2155" t="s">
        <v>380</v>
      </c>
      <c r="Q2155" t="s">
        <v>275</v>
      </c>
      <c r="R2155" t="s">
        <v>113</v>
      </c>
      <c r="S2155" t="s">
        <v>380</v>
      </c>
    </row>
    <row r="2156" spans="1:19" x14ac:dyDescent="0.3">
      <c r="A2156" t="s">
        <v>1464</v>
      </c>
      <c r="B2156">
        <v>70</v>
      </c>
      <c r="C2156">
        <v>102</v>
      </c>
      <c r="D2156">
        <v>99031</v>
      </c>
      <c r="E2156" t="s">
        <v>598</v>
      </c>
      <c r="F2156" t="s">
        <v>1465</v>
      </c>
      <c r="G2156" t="s">
        <v>112</v>
      </c>
      <c r="H2156" t="s">
        <v>409</v>
      </c>
      <c r="I2156" t="s">
        <v>425</v>
      </c>
      <c r="J2156">
        <v>45</v>
      </c>
      <c r="K2156" t="s">
        <v>344</v>
      </c>
      <c r="L2156" t="s">
        <v>62</v>
      </c>
      <c r="M2156">
        <v>0</v>
      </c>
      <c r="N2156" t="s">
        <v>275</v>
      </c>
      <c r="O2156" t="s">
        <v>112</v>
      </c>
      <c r="P2156" t="s">
        <v>380</v>
      </c>
      <c r="Q2156" t="s">
        <v>275</v>
      </c>
      <c r="R2156" t="s">
        <v>113</v>
      </c>
      <c r="S2156" t="s">
        <v>380</v>
      </c>
    </row>
    <row r="2157" spans="1:19" x14ac:dyDescent="0.3">
      <c r="A2157" t="s">
        <v>1464</v>
      </c>
      <c r="B2157">
        <v>70</v>
      </c>
      <c r="C2157">
        <v>102</v>
      </c>
      <c r="D2157">
        <v>99031</v>
      </c>
      <c r="E2157" t="s">
        <v>598</v>
      </c>
      <c r="F2157" t="s">
        <v>1465</v>
      </c>
      <c r="G2157" t="s">
        <v>112</v>
      </c>
      <c r="H2157" t="s">
        <v>409</v>
      </c>
      <c r="I2157" t="s">
        <v>423</v>
      </c>
      <c r="J2157">
        <v>288</v>
      </c>
      <c r="K2157" t="s">
        <v>221</v>
      </c>
      <c r="L2157" t="s">
        <v>222</v>
      </c>
      <c r="M2157">
        <v>0</v>
      </c>
      <c r="N2157" t="s">
        <v>275</v>
      </c>
      <c r="O2157" t="s">
        <v>112</v>
      </c>
      <c r="P2157" t="s">
        <v>380</v>
      </c>
      <c r="Q2157" t="s">
        <v>275</v>
      </c>
      <c r="R2157" t="s">
        <v>113</v>
      </c>
      <c r="S2157" t="s">
        <v>380</v>
      </c>
    </row>
    <row r="2158" spans="1:19" x14ac:dyDescent="0.3">
      <c r="A2158" t="s">
        <v>1464</v>
      </c>
      <c r="B2158">
        <v>70</v>
      </c>
      <c r="C2158">
        <v>102</v>
      </c>
      <c r="D2158">
        <v>99031</v>
      </c>
      <c r="E2158" t="s">
        <v>598</v>
      </c>
      <c r="F2158" t="s">
        <v>1465</v>
      </c>
      <c r="G2158" t="s">
        <v>112</v>
      </c>
      <c r="H2158" t="s">
        <v>409</v>
      </c>
      <c r="I2158" t="s">
        <v>423</v>
      </c>
      <c r="J2158">
        <v>287</v>
      </c>
      <c r="K2158" t="s">
        <v>223</v>
      </c>
      <c r="L2158" t="s">
        <v>224</v>
      </c>
      <c r="M2158">
        <v>0</v>
      </c>
      <c r="N2158" t="s">
        <v>275</v>
      </c>
      <c r="O2158" t="s">
        <v>112</v>
      </c>
      <c r="P2158" t="s">
        <v>380</v>
      </c>
      <c r="Q2158" t="s">
        <v>275</v>
      </c>
      <c r="R2158" t="s">
        <v>113</v>
      </c>
      <c r="S2158" t="s">
        <v>380</v>
      </c>
    </row>
    <row r="2159" spans="1:19" x14ac:dyDescent="0.3">
      <c r="A2159" t="s">
        <v>1464</v>
      </c>
      <c r="B2159">
        <v>70</v>
      </c>
      <c r="C2159">
        <v>102</v>
      </c>
      <c r="D2159">
        <v>99031</v>
      </c>
      <c r="E2159" t="s">
        <v>598</v>
      </c>
      <c r="F2159" t="s">
        <v>1465</v>
      </c>
      <c r="G2159" t="s">
        <v>112</v>
      </c>
      <c r="H2159" t="s">
        <v>409</v>
      </c>
      <c r="I2159" t="s">
        <v>423</v>
      </c>
      <c r="J2159">
        <v>286</v>
      </c>
      <c r="K2159" t="s">
        <v>226</v>
      </c>
      <c r="L2159" t="s">
        <v>69</v>
      </c>
      <c r="M2159">
        <v>0</v>
      </c>
      <c r="N2159" t="s">
        <v>275</v>
      </c>
      <c r="O2159" t="s">
        <v>112</v>
      </c>
      <c r="P2159" t="s">
        <v>380</v>
      </c>
      <c r="Q2159" t="s">
        <v>275</v>
      </c>
      <c r="R2159" t="s">
        <v>113</v>
      </c>
      <c r="S2159" t="s">
        <v>380</v>
      </c>
    </row>
    <row r="2160" spans="1:19" x14ac:dyDescent="0.3">
      <c r="A2160" t="s">
        <v>1464</v>
      </c>
      <c r="B2160">
        <v>70</v>
      </c>
      <c r="C2160">
        <v>102</v>
      </c>
      <c r="D2160">
        <v>99031</v>
      </c>
      <c r="E2160" t="s">
        <v>598</v>
      </c>
      <c r="F2160" t="s">
        <v>1465</v>
      </c>
      <c r="G2160" t="s">
        <v>112</v>
      </c>
      <c r="H2160" t="s">
        <v>409</v>
      </c>
      <c r="I2160" t="s">
        <v>423</v>
      </c>
      <c r="J2160">
        <v>286</v>
      </c>
      <c r="K2160" t="s">
        <v>256</v>
      </c>
      <c r="L2160" t="s">
        <v>72</v>
      </c>
      <c r="M2160">
        <v>0</v>
      </c>
      <c r="N2160" t="s">
        <v>275</v>
      </c>
      <c r="O2160" t="s">
        <v>112</v>
      </c>
      <c r="P2160" t="s">
        <v>380</v>
      </c>
      <c r="Q2160" t="s">
        <v>275</v>
      </c>
      <c r="R2160" t="s">
        <v>113</v>
      </c>
      <c r="S2160" t="s">
        <v>380</v>
      </c>
    </row>
    <row r="2161" spans="1:19" x14ac:dyDescent="0.3">
      <c r="A2161" t="s">
        <v>1464</v>
      </c>
      <c r="B2161">
        <v>70</v>
      </c>
      <c r="C2161">
        <v>102</v>
      </c>
      <c r="D2161">
        <v>99031</v>
      </c>
      <c r="E2161" t="s">
        <v>598</v>
      </c>
      <c r="F2161" t="s">
        <v>1465</v>
      </c>
      <c r="G2161" t="s">
        <v>112</v>
      </c>
      <c r="H2161" t="s">
        <v>409</v>
      </c>
      <c r="I2161" t="s">
        <v>423</v>
      </c>
      <c r="J2161">
        <v>83</v>
      </c>
      <c r="K2161" t="s">
        <v>573</v>
      </c>
      <c r="L2161" t="s">
        <v>129</v>
      </c>
      <c r="M2161">
        <v>0</v>
      </c>
      <c r="N2161" t="s">
        <v>275</v>
      </c>
      <c r="O2161" t="s">
        <v>112</v>
      </c>
      <c r="P2161" t="s">
        <v>380</v>
      </c>
      <c r="Q2161" t="s">
        <v>275</v>
      </c>
      <c r="R2161" t="s">
        <v>113</v>
      </c>
      <c r="S2161" t="s">
        <v>380</v>
      </c>
    </row>
    <row r="2162" spans="1:19" x14ac:dyDescent="0.3">
      <c r="A2162" t="s">
        <v>1464</v>
      </c>
      <c r="B2162">
        <v>70</v>
      </c>
      <c r="C2162">
        <v>102</v>
      </c>
      <c r="D2162">
        <v>99031</v>
      </c>
      <c r="E2162" t="s">
        <v>598</v>
      </c>
      <c r="F2162" t="s">
        <v>1465</v>
      </c>
      <c r="G2162" t="s">
        <v>112</v>
      </c>
      <c r="H2162" t="s">
        <v>409</v>
      </c>
      <c r="I2162" t="s">
        <v>423</v>
      </c>
      <c r="J2162">
        <v>293</v>
      </c>
      <c r="K2162" t="s">
        <v>339</v>
      </c>
      <c r="L2162" t="s">
        <v>79</v>
      </c>
      <c r="M2162">
        <v>0.25</v>
      </c>
      <c r="N2162" t="s">
        <v>275</v>
      </c>
      <c r="O2162" t="s">
        <v>112</v>
      </c>
      <c r="P2162" t="s">
        <v>380</v>
      </c>
      <c r="Q2162" t="s">
        <v>275</v>
      </c>
      <c r="R2162" t="s">
        <v>113</v>
      </c>
      <c r="S2162" t="s">
        <v>380</v>
      </c>
    </row>
    <row r="2163" spans="1:19" x14ac:dyDescent="0.3">
      <c r="A2163" t="s">
        <v>1464</v>
      </c>
      <c r="B2163">
        <v>70</v>
      </c>
      <c r="C2163">
        <v>102</v>
      </c>
      <c r="D2163">
        <v>99031</v>
      </c>
      <c r="E2163" t="s">
        <v>598</v>
      </c>
      <c r="F2163" t="s">
        <v>1465</v>
      </c>
      <c r="G2163" t="s">
        <v>112</v>
      </c>
      <c r="H2163" t="s">
        <v>409</v>
      </c>
      <c r="I2163" t="s">
        <v>423</v>
      </c>
      <c r="J2163">
        <v>293</v>
      </c>
      <c r="K2163" t="s">
        <v>331</v>
      </c>
      <c r="L2163" t="s">
        <v>81</v>
      </c>
      <c r="M2163">
        <v>0.25</v>
      </c>
      <c r="N2163" t="s">
        <v>275</v>
      </c>
      <c r="O2163" t="s">
        <v>112</v>
      </c>
      <c r="P2163" t="s">
        <v>380</v>
      </c>
      <c r="Q2163" t="s">
        <v>275</v>
      </c>
      <c r="R2163" t="s">
        <v>113</v>
      </c>
      <c r="S2163" t="s">
        <v>380</v>
      </c>
    </row>
    <row r="2164" spans="1:19" x14ac:dyDescent="0.3">
      <c r="A2164" t="s">
        <v>1464</v>
      </c>
      <c r="B2164">
        <v>70</v>
      </c>
      <c r="C2164">
        <v>102</v>
      </c>
      <c r="D2164">
        <v>99031</v>
      </c>
      <c r="E2164" t="s">
        <v>598</v>
      </c>
      <c r="F2164" t="s">
        <v>1465</v>
      </c>
      <c r="G2164" t="s">
        <v>112</v>
      </c>
      <c r="H2164" t="s">
        <v>427</v>
      </c>
      <c r="I2164" t="s">
        <v>423</v>
      </c>
      <c r="J2164">
        <v>86</v>
      </c>
      <c r="K2164" t="s">
        <v>228</v>
      </c>
      <c r="L2164" t="s">
        <v>202</v>
      </c>
      <c r="M2164">
        <v>0.25</v>
      </c>
      <c r="N2164" t="s">
        <v>275</v>
      </c>
      <c r="O2164" t="s">
        <v>112</v>
      </c>
      <c r="P2164" t="s">
        <v>380</v>
      </c>
      <c r="Q2164" t="s">
        <v>275</v>
      </c>
      <c r="R2164" t="s">
        <v>113</v>
      </c>
      <c r="S2164" t="s">
        <v>380</v>
      </c>
    </row>
    <row r="2165" spans="1:19" x14ac:dyDescent="0.3">
      <c r="A2165" t="s">
        <v>1464</v>
      </c>
      <c r="B2165">
        <v>70</v>
      </c>
      <c r="C2165">
        <v>102</v>
      </c>
      <c r="D2165">
        <v>99031</v>
      </c>
      <c r="E2165" t="s">
        <v>598</v>
      </c>
      <c r="F2165" t="s">
        <v>1465</v>
      </c>
      <c r="G2165" t="s">
        <v>112</v>
      </c>
      <c r="H2165" t="s">
        <v>409</v>
      </c>
      <c r="I2165" t="s">
        <v>423</v>
      </c>
      <c r="J2165">
        <v>286</v>
      </c>
      <c r="K2165" t="s">
        <v>466</v>
      </c>
      <c r="L2165" t="s">
        <v>467</v>
      </c>
      <c r="M2165">
        <v>0</v>
      </c>
      <c r="N2165" t="s">
        <v>275</v>
      </c>
      <c r="O2165" t="s">
        <v>112</v>
      </c>
      <c r="P2165" t="s">
        <v>380</v>
      </c>
      <c r="Q2165" t="s">
        <v>275</v>
      </c>
      <c r="R2165" t="s">
        <v>113</v>
      </c>
      <c r="S2165" t="s">
        <v>380</v>
      </c>
    </row>
    <row r="2166" spans="1:19" x14ac:dyDescent="0.3">
      <c r="A2166" t="s">
        <v>1464</v>
      </c>
      <c r="B2166">
        <v>70</v>
      </c>
      <c r="C2166">
        <v>102</v>
      </c>
      <c r="D2166">
        <v>99031</v>
      </c>
      <c r="E2166" t="s">
        <v>598</v>
      </c>
      <c r="F2166" t="s">
        <v>1465</v>
      </c>
      <c r="G2166" t="s">
        <v>112</v>
      </c>
      <c r="H2166" t="s">
        <v>409</v>
      </c>
      <c r="I2166" t="s">
        <v>423</v>
      </c>
      <c r="J2166">
        <v>98</v>
      </c>
      <c r="K2166" t="s">
        <v>501</v>
      </c>
      <c r="L2166" t="s">
        <v>502</v>
      </c>
      <c r="M2166">
        <v>0</v>
      </c>
      <c r="N2166" t="s">
        <v>275</v>
      </c>
      <c r="O2166" t="s">
        <v>112</v>
      </c>
      <c r="P2166" t="s">
        <v>380</v>
      </c>
      <c r="Q2166" t="s">
        <v>275</v>
      </c>
      <c r="R2166" t="s">
        <v>113</v>
      </c>
      <c r="S2166" t="s">
        <v>380</v>
      </c>
    </row>
    <row r="2167" spans="1:19" x14ac:dyDescent="0.3">
      <c r="A2167" t="s">
        <v>1464</v>
      </c>
      <c r="B2167">
        <v>70</v>
      </c>
      <c r="C2167">
        <v>102</v>
      </c>
      <c r="D2167">
        <v>99031</v>
      </c>
      <c r="E2167" t="s">
        <v>598</v>
      </c>
      <c r="F2167" t="s">
        <v>1465</v>
      </c>
      <c r="G2167" t="s">
        <v>112</v>
      </c>
      <c r="H2167" t="s">
        <v>409</v>
      </c>
      <c r="I2167" t="s">
        <v>423</v>
      </c>
      <c r="J2167">
        <v>288</v>
      </c>
      <c r="K2167" t="s">
        <v>503</v>
      </c>
      <c r="L2167" t="s">
        <v>504</v>
      </c>
      <c r="M2167">
        <v>0</v>
      </c>
      <c r="N2167" t="s">
        <v>275</v>
      </c>
      <c r="O2167" t="s">
        <v>112</v>
      </c>
      <c r="P2167" t="s">
        <v>380</v>
      </c>
      <c r="Q2167" t="s">
        <v>275</v>
      </c>
      <c r="R2167" t="s">
        <v>113</v>
      </c>
      <c r="S2167" t="s">
        <v>380</v>
      </c>
    </row>
    <row r="2168" spans="1:19" x14ac:dyDescent="0.3">
      <c r="A2168" t="s">
        <v>1464</v>
      </c>
      <c r="B2168">
        <v>70</v>
      </c>
      <c r="C2168">
        <v>102</v>
      </c>
      <c r="D2168">
        <v>99031</v>
      </c>
      <c r="E2168" t="s">
        <v>598</v>
      </c>
      <c r="F2168" t="s">
        <v>1465</v>
      </c>
      <c r="G2168" t="s">
        <v>112</v>
      </c>
      <c r="H2168" t="s">
        <v>409</v>
      </c>
      <c r="I2168" t="s">
        <v>423</v>
      </c>
      <c r="J2168">
        <v>98</v>
      </c>
      <c r="K2168" t="s">
        <v>345</v>
      </c>
      <c r="L2168" t="s">
        <v>83</v>
      </c>
      <c r="M2168">
        <v>0</v>
      </c>
      <c r="N2168" t="s">
        <v>275</v>
      </c>
      <c r="O2168" t="s">
        <v>112</v>
      </c>
      <c r="P2168" t="s">
        <v>380</v>
      </c>
      <c r="Q2168" t="s">
        <v>275</v>
      </c>
      <c r="R2168" t="s">
        <v>113</v>
      </c>
      <c r="S2168" t="s">
        <v>380</v>
      </c>
    </row>
    <row r="2169" spans="1:19" x14ac:dyDescent="0.3">
      <c r="A2169" t="s">
        <v>1464</v>
      </c>
      <c r="B2169">
        <v>70</v>
      </c>
      <c r="C2169">
        <v>102</v>
      </c>
      <c r="D2169">
        <v>99031</v>
      </c>
      <c r="E2169" t="s">
        <v>598</v>
      </c>
      <c r="F2169" t="s">
        <v>1465</v>
      </c>
      <c r="G2169" t="s">
        <v>112</v>
      </c>
      <c r="H2169" t="s">
        <v>409</v>
      </c>
      <c r="I2169" t="s">
        <v>423</v>
      </c>
      <c r="J2169">
        <v>98</v>
      </c>
      <c r="K2169" t="s">
        <v>273</v>
      </c>
      <c r="L2169" t="s">
        <v>85</v>
      </c>
      <c r="M2169">
        <v>0</v>
      </c>
      <c r="N2169" t="s">
        <v>275</v>
      </c>
      <c r="O2169" t="s">
        <v>112</v>
      </c>
      <c r="P2169" t="s">
        <v>380</v>
      </c>
      <c r="Q2169" t="s">
        <v>275</v>
      </c>
      <c r="R2169" t="s">
        <v>113</v>
      </c>
      <c r="S2169" t="s">
        <v>380</v>
      </c>
    </row>
    <row r="2170" spans="1:19" x14ac:dyDescent="0.3">
      <c r="A2170" t="s">
        <v>1464</v>
      </c>
      <c r="B2170">
        <v>70</v>
      </c>
      <c r="C2170">
        <v>102</v>
      </c>
      <c r="D2170">
        <v>99031</v>
      </c>
      <c r="E2170" t="s">
        <v>598</v>
      </c>
      <c r="F2170" t="s">
        <v>1465</v>
      </c>
      <c r="G2170" t="s">
        <v>112</v>
      </c>
      <c r="H2170" t="s">
        <v>409</v>
      </c>
      <c r="I2170" t="s">
        <v>423</v>
      </c>
      <c r="J2170">
        <v>98</v>
      </c>
      <c r="K2170" t="s">
        <v>274</v>
      </c>
      <c r="L2170" t="s">
        <v>160</v>
      </c>
      <c r="M2170">
        <v>0</v>
      </c>
      <c r="N2170" t="s">
        <v>275</v>
      </c>
      <c r="O2170" t="s">
        <v>112</v>
      </c>
      <c r="P2170" t="s">
        <v>380</v>
      </c>
      <c r="Q2170" t="s">
        <v>275</v>
      </c>
      <c r="R2170" t="s">
        <v>113</v>
      </c>
      <c r="S2170" t="s">
        <v>380</v>
      </c>
    </row>
    <row r="2171" spans="1:19" x14ac:dyDescent="0.3">
      <c r="A2171" t="s">
        <v>1464</v>
      </c>
      <c r="B2171">
        <v>70</v>
      </c>
      <c r="C2171">
        <v>102</v>
      </c>
      <c r="D2171">
        <v>99031</v>
      </c>
      <c r="E2171" t="s">
        <v>598</v>
      </c>
      <c r="F2171" t="s">
        <v>1465</v>
      </c>
      <c r="G2171" t="s">
        <v>112</v>
      </c>
      <c r="H2171" t="s">
        <v>409</v>
      </c>
      <c r="I2171" t="s">
        <v>423</v>
      </c>
      <c r="J2171">
        <v>83</v>
      </c>
      <c r="K2171" t="s">
        <v>231</v>
      </c>
      <c r="L2171" t="s">
        <v>87</v>
      </c>
      <c r="M2171">
        <v>0</v>
      </c>
      <c r="N2171" t="s">
        <v>275</v>
      </c>
      <c r="O2171" t="s">
        <v>112</v>
      </c>
      <c r="P2171" t="s">
        <v>380</v>
      </c>
      <c r="Q2171" t="s">
        <v>275</v>
      </c>
      <c r="R2171" t="s">
        <v>113</v>
      </c>
      <c r="S2171" t="s">
        <v>380</v>
      </c>
    </row>
    <row r="2172" spans="1:19" x14ac:dyDescent="0.3">
      <c r="A2172" t="s">
        <v>1464</v>
      </c>
      <c r="B2172">
        <v>70</v>
      </c>
      <c r="C2172">
        <v>102</v>
      </c>
      <c r="D2172">
        <v>99031</v>
      </c>
      <c r="E2172" t="s">
        <v>598</v>
      </c>
      <c r="F2172" t="s">
        <v>1465</v>
      </c>
      <c r="G2172" t="s">
        <v>112</v>
      </c>
      <c r="H2172" t="s">
        <v>409</v>
      </c>
      <c r="I2172" t="s">
        <v>423</v>
      </c>
      <c r="J2172">
        <v>83</v>
      </c>
      <c r="K2172" t="s">
        <v>233</v>
      </c>
      <c r="L2172" t="s">
        <v>91</v>
      </c>
      <c r="M2172">
        <v>0</v>
      </c>
      <c r="N2172" t="s">
        <v>275</v>
      </c>
      <c r="O2172" t="s">
        <v>112</v>
      </c>
      <c r="P2172" t="s">
        <v>380</v>
      </c>
      <c r="Q2172" t="s">
        <v>275</v>
      </c>
      <c r="R2172" t="s">
        <v>113</v>
      </c>
      <c r="S2172" t="s">
        <v>380</v>
      </c>
    </row>
    <row r="2173" spans="1:19" x14ac:dyDescent="0.3">
      <c r="A2173" t="s">
        <v>1464</v>
      </c>
      <c r="B2173">
        <v>70</v>
      </c>
      <c r="C2173">
        <v>102</v>
      </c>
      <c r="D2173">
        <v>99031</v>
      </c>
      <c r="E2173" t="s">
        <v>598</v>
      </c>
      <c r="F2173" t="s">
        <v>1465</v>
      </c>
      <c r="G2173" t="s">
        <v>112</v>
      </c>
      <c r="H2173" t="s">
        <v>409</v>
      </c>
      <c r="I2173" t="s">
        <v>423</v>
      </c>
      <c r="J2173">
        <v>98</v>
      </c>
      <c r="K2173" t="s">
        <v>287</v>
      </c>
      <c r="L2173" t="s">
        <v>93</v>
      </c>
      <c r="M2173">
        <v>0</v>
      </c>
      <c r="N2173" t="s">
        <v>275</v>
      </c>
      <c r="O2173" t="s">
        <v>112</v>
      </c>
      <c r="P2173" t="s">
        <v>380</v>
      </c>
      <c r="Q2173" t="s">
        <v>275</v>
      </c>
      <c r="R2173" t="s">
        <v>113</v>
      </c>
      <c r="S2173" t="s">
        <v>380</v>
      </c>
    </row>
    <row r="2174" spans="1:19" x14ac:dyDescent="0.3">
      <c r="A2174" t="s">
        <v>1464</v>
      </c>
      <c r="B2174">
        <v>70</v>
      </c>
      <c r="C2174">
        <v>102</v>
      </c>
      <c r="D2174">
        <v>99031</v>
      </c>
      <c r="E2174" t="s">
        <v>598</v>
      </c>
      <c r="F2174" t="s">
        <v>1465</v>
      </c>
      <c r="G2174" t="s">
        <v>112</v>
      </c>
      <c r="H2174" t="s">
        <v>409</v>
      </c>
      <c r="I2174" t="s">
        <v>423</v>
      </c>
      <c r="J2174">
        <v>83</v>
      </c>
      <c r="K2174" t="s">
        <v>327</v>
      </c>
      <c r="L2174" t="s">
        <v>206</v>
      </c>
      <c r="M2174">
        <v>0</v>
      </c>
      <c r="N2174" t="s">
        <v>275</v>
      </c>
      <c r="O2174" t="s">
        <v>112</v>
      </c>
      <c r="P2174" t="s">
        <v>380</v>
      </c>
      <c r="Q2174" t="s">
        <v>275</v>
      </c>
      <c r="R2174" t="s">
        <v>113</v>
      </c>
      <c r="S2174" t="s">
        <v>380</v>
      </c>
    </row>
    <row r="2175" spans="1:19" x14ac:dyDescent="0.3">
      <c r="A2175" t="s">
        <v>1464</v>
      </c>
      <c r="B2175">
        <v>70</v>
      </c>
      <c r="C2175">
        <v>102</v>
      </c>
      <c r="D2175">
        <v>99031</v>
      </c>
      <c r="E2175" t="s">
        <v>598</v>
      </c>
      <c r="F2175" t="s">
        <v>1465</v>
      </c>
      <c r="G2175" t="s">
        <v>112</v>
      </c>
      <c r="H2175" t="s">
        <v>421</v>
      </c>
      <c r="I2175" t="s">
        <v>445</v>
      </c>
      <c r="J2175">
        <v>199</v>
      </c>
      <c r="K2175" t="s">
        <v>674</v>
      </c>
      <c r="L2175" t="s">
        <v>675</v>
      </c>
      <c r="M2175">
        <v>0</v>
      </c>
      <c r="N2175" t="s">
        <v>275</v>
      </c>
      <c r="O2175" t="s">
        <v>112</v>
      </c>
      <c r="P2175" t="s">
        <v>380</v>
      </c>
      <c r="Q2175" t="s">
        <v>275</v>
      </c>
      <c r="R2175" t="s">
        <v>113</v>
      </c>
      <c r="S2175" t="s">
        <v>380</v>
      </c>
    </row>
    <row r="2176" spans="1:19" x14ac:dyDescent="0.3">
      <c r="A2176" t="s">
        <v>1466</v>
      </c>
      <c r="B2176">
        <v>70</v>
      </c>
      <c r="C2176">
        <v>102</v>
      </c>
      <c r="D2176">
        <v>99031</v>
      </c>
      <c r="E2176" t="s">
        <v>666</v>
      </c>
      <c r="F2176" t="s">
        <v>1467</v>
      </c>
      <c r="G2176" t="s">
        <v>112</v>
      </c>
      <c r="H2176" t="s">
        <v>409</v>
      </c>
      <c r="I2176" t="s">
        <v>113</v>
      </c>
      <c r="J2176">
        <v>4</v>
      </c>
      <c r="K2176" t="s">
        <v>213</v>
      </c>
      <c r="L2176" t="s">
        <v>24</v>
      </c>
      <c r="M2176">
        <v>49</v>
      </c>
      <c r="N2176" t="s">
        <v>275</v>
      </c>
      <c r="O2176" t="s">
        <v>112</v>
      </c>
      <c r="P2176" t="s">
        <v>380</v>
      </c>
      <c r="Q2176" t="s">
        <v>275</v>
      </c>
      <c r="R2176" t="s">
        <v>114</v>
      </c>
      <c r="S2176" t="s">
        <v>380</v>
      </c>
    </row>
    <row r="2177" spans="1:19" x14ac:dyDescent="0.3">
      <c r="A2177" t="s">
        <v>1466</v>
      </c>
      <c r="B2177">
        <v>70</v>
      </c>
      <c r="C2177">
        <v>102</v>
      </c>
      <c r="D2177">
        <v>99031</v>
      </c>
      <c r="E2177" t="s">
        <v>666</v>
      </c>
      <c r="F2177" t="s">
        <v>1467</v>
      </c>
      <c r="G2177" t="s">
        <v>112</v>
      </c>
      <c r="H2177" t="s">
        <v>409</v>
      </c>
      <c r="I2177" t="s">
        <v>423</v>
      </c>
      <c r="J2177">
        <v>292</v>
      </c>
      <c r="K2177" t="s">
        <v>361</v>
      </c>
      <c r="L2177" t="s">
        <v>362</v>
      </c>
      <c r="M2177">
        <v>0</v>
      </c>
      <c r="N2177" t="s">
        <v>275</v>
      </c>
      <c r="O2177" t="s">
        <v>112</v>
      </c>
      <c r="P2177" t="s">
        <v>380</v>
      </c>
      <c r="Q2177" t="s">
        <v>275</v>
      </c>
      <c r="R2177" t="s">
        <v>114</v>
      </c>
      <c r="S2177" t="s">
        <v>380</v>
      </c>
    </row>
    <row r="2178" spans="1:19" x14ac:dyDescent="0.3">
      <c r="A2178" t="s">
        <v>1466</v>
      </c>
      <c r="B2178">
        <v>70</v>
      </c>
      <c r="C2178">
        <v>102</v>
      </c>
      <c r="D2178">
        <v>99031</v>
      </c>
      <c r="E2178" t="s">
        <v>666</v>
      </c>
      <c r="F2178" t="s">
        <v>1467</v>
      </c>
      <c r="G2178" t="s">
        <v>112</v>
      </c>
      <c r="H2178" t="s">
        <v>409</v>
      </c>
      <c r="I2178" t="s">
        <v>423</v>
      </c>
      <c r="J2178">
        <v>292</v>
      </c>
      <c r="K2178" t="s">
        <v>376</v>
      </c>
      <c r="L2178" t="s">
        <v>34</v>
      </c>
      <c r="M2178">
        <v>0</v>
      </c>
      <c r="N2178" t="s">
        <v>275</v>
      </c>
      <c r="O2178" t="s">
        <v>112</v>
      </c>
      <c r="P2178" t="s">
        <v>380</v>
      </c>
      <c r="Q2178" t="s">
        <v>275</v>
      </c>
      <c r="R2178" t="s">
        <v>114</v>
      </c>
      <c r="S2178" t="s">
        <v>380</v>
      </c>
    </row>
    <row r="2179" spans="1:19" x14ac:dyDescent="0.3">
      <c r="A2179" t="s">
        <v>1466</v>
      </c>
      <c r="B2179">
        <v>70</v>
      </c>
      <c r="C2179">
        <v>102</v>
      </c>
      <c r="D2179">
        <v>99031</v>
      </c>
      <c r="E2179" t="s">
        <v>666</v>
      </c>
      <c r="F2179" t="s">
        <v>1467</v>
      </c>
      <c r="G2179" t="s">
        <v>112</v>
      </c>
      <c r="H2179" t="s">
        <v>409</v>
      </c>
      <c r="I2179" t="s">
        <v>423</v>
      </c>
      <c r="J2179">
        <v>292</v>
      </c>
      <c r="K2179" t="s">
        <v>474</v>
      </c>
      <c r="L2179" t="s">
        <v>475</v>
      </c>
      <c r="M2179">
        <v>0</v>
      </c>
      <c r="N2179" t="s">
        <v>275</v>
      </c>
      <c r="O2179" t="s">
        <v>112</v>
      </c>
      <c r="P2179" t="s">
        <v>380</v>
      </c>
      <c r="Q2179" t="s">
        <v>275</v>
      </c>
      <c r="R2179" t="s">
        <v>114</v>
      </c>
      <c r="S2179" t="s">
        <v>380</v>
      </c>
    </row>
    <row r="2180" spans="1:19" x14ac:dyDescent="0.3">
      <c r="A2180" t="s">
        <v>1466</v>
      </c>
      <c r="B2180">
        <v>70</v>
      </c>
      <c r="C2180">
        <v>102</v>
      </c>
      <c r="D2180">
        <v>99031</v>
      </c>
      <c r="E2180" t="s">
        <v>666</v>
      </c>
      <c r="F2180" t="s">
        <v>1467</v>
      </c>
      <c r="G2180" t="s">
        <v>112</v>
      </c>
      <c r="H2180" t="s">
        <v>409</v>
      </c>
      <c r="I2180" t="s">
        <v>423</v>
      </c>
      <c r="J2180">
        <v>292</v>
      </c>
      <c r="K2180" t="s">
        <v>476</v>
      </c>
      <c r="L2180" t="s">
        <v>477</v>
      </c>
      <c r="M2180">
        <v>0</v>
      </c>
      <c r="N2180" t="s">
        <v>275</v>
      </c>
      <c r="O2180" t="s">
        <v>112</v>
      </c>
      <c r="P2180" t="s">
        <v>380</v>
      </c>
      <c r="Q2180" t="s">
        <v>275</v>
      </c>
      <c r="R2180" t="s">
        <v>114</v>
      </c>
      <c r="S2180" t="s">
        <v>380</v>
      </c>
    </row>
    <row r="2181" spans="1:19" x14ac:dyDescent="0.3">
      <c r="A2181" t="s">
        <v>1466</v>
      </c>
      <c r="B2181">
        <v>70</v>
      </c>
      <c r="C2181">
        <v>102</v>
      </c>
      <c r="D2181">
        <v>99031</v>
      </c>
      <c r="E2181" t="s">
        <v>666</v>
      </c>
      <c r="F2181" t="s">
        <v>1467</v>
      </c>
      <c r="G2181" t="s">
        <v>112</v>
      </c>
      <c r="H2181" t="s">
        <v>409</v>
      </c>
      <c r="I2181" t="s">
        <v>315</v>
      </c>
      <c r="J2181">
        <v>32</v>
      </c>
      <c r="K2181" t="s">
        <v>254</v>
      </c>
      <c r="L2181" t="s">
        <v>45</v>
      </c>
      <c r="M2181">
        <v>9</v>
      </c>
      <c r="N2181" t="s">
        <v>275</v>
      </c>
      <c r="O2181" t="s">
        <v>112</v>
      </c>
      <c r="P2181" t="s">
        <v>380</v>
      </c>
      <c r="Q2181" t="s">
        <v>275</v>
      </c>
      <c r="R2181" t="s">
        <v>114</v>
      </c>
      <c r="S2181" t="s">
        <v>380</v>
      </c>
    </row>
    <row r="2182" spans="1:19" x14ac:dyDescent="0.3">
      <c r="A2182" t="s">
        <v>1466</v>
      </c>
      <c r="B2182">
        <v>70</v>
      </c>
      <c r="C2182">
        <v>102</v>
      </c>
      <c r="D2182">
        <v>99031</v>
      </c>
      <c r="E2182" t="s">
        <v>666</v>
      </c>
      <c r="F2182" t="s">
        <v>1467</v>
      </c>
      <c r="G2182" t="s">
        <v>112</v>
      </c>
      <c r="H2182" t="s">
        <v>429</v>
      </c>
      <c r="I2182" t="s">
        <v>424</v>
      </c>
      <c r="J2182">
        <v>39</v>
      </c>
      <c r="K2182" t="s">
        <v>299</v>
      </c>
      <c r="L2182" t="s">
        <v>41</v>
      </c>
      <c r="M2182">
        <v>0</v>
      </c>
      <c r="N2182" t="s">
        <v>275</v>
      </c>
      <c r="O2182" t="s">
        <v>112</v>
      </c>
      <c r="P2182" t="s">
        <v>380</v>
      </c>
      <c r="Q2182" t="s">
        <v>275</v>
      </c>
      <c r="R2182" t="s">
        <v>114</v>
      </c>
      <c r="S2182" t="s">
        <v>380</v>
      </c>
    </row>
    <row r="2183" spans="1:19" x14ac:dyDescent="0.3">
      <c r="A2183" t="s">
        <v>1466</v>
      </c>
      <c r="B2183">
        <v>70</v>
      </c>
      <c r="C2183">
        <v>102</v>
      </c>
      <c r="D2183">
        <v>99031</v>
      </c>
      <c r="E2183" t="s">
        <v>666</v>
      </c>
      <c r="F2183" t="s">
        <v>1467</v>
      </c>
      <c r="G2183" t="s">
        <v>112</v>
      </c>
      <c r="H2183" t="s">
        <v>429</v>
      </c>
      <c r="I2183" t="s">
        <v>424</v>
      </c>
      <c r="J2183">
        <v>39</v>
      </c>
      <c r="K2183" t="s">
        <v>220</v>
      </c>
      <c r="L2183" t="s">
        <v>148</v>
      </c>
      <c r="M2183">
        <v>0</v>
      </c>
      <c r="N2183" t="s">
        <v>275</v>
      </c>
      <c r="O2183" t="s">
        <v>112</v>
      </c>
      <c r="P2183" t="s">
        <v>380</v>
      </c>
      <c r="Q2183" t="s">
        <v>275</v>
      </c>
      <c r="R2183" t="s">
        <v>114</v>
      </c>
      <c r="S2183" t="s">
        <v>380</v>
      </c>
    </row>
    <row r="2184" spans="1:19" x14ac:dyDescent="0.3">
      <c r="A2184" t="s">
        <v>1466</v>
      </c>
      <c r="B2184">
        <v>70</v>
      </c>
      <c r="C2184">
        <v>102</v>
      </c>
      <c r="D2184">
        <v>99031</v>
      </c>
      <c r="E2184" t="s">
        <v>666</v>
      </c>
      <c r="F2184" t="s">
        <v>1467</v>
      </c>
      <c r="G2184" t="s">
        <v>112</v>
      </c>
      <c r="H2184" t="s">
        <v>409</v>
      </c>
      <c r="I2184" t="s">
        <v>425</v>
      </c>
      <c r="J2184">
        <v>45</v>
      </c>
      <c r="K2184" t="s">
        <v>344</v>
      </c>
      <c r="L2184" t="s">
        <v>62</v>
      </c>
      <c r="M2184">
        <v>0</v>
      </c>
      <c r="N2184" t="s">
        <v>275</v>
      </c>
      <c r="O2184" t="s">
        <v>112</v>
      </c>
      <c r="P2184" t="s">
        <v>380</v>
      </c>
      <c r="Q2184" t="s">
        <v>275</v>
      </c>
      <c r="R2184" t="s">
        <v>114</v>
      </c>
      <c r="S2184" t="s">
        <v>380</v>
      </c>
    </row>
    <row r="2185" spans="1:19" x14ac:dyDescent="0.3">
      <c r="A2185" t="s">
        <v>1466</v>
      </c>
      <c r="B2185">
        <v>70</v>
      </c>
      <c r="C2185">
        <v>102</v>
      </c>
      <c r="D2185">
        <v>99031</v>
      </c>
      <c r="E2185" t="s">
        <v>666</v>
      </c>
      <c r="F2185" t="s">
        <v>1467</v>
      </c>
      <c r="G2185" t="s">
        <v>112</v>
      </c>
      <c r="H2185" t="s">
        <v>409</v>
      </c>
      <c r="I2185" t="s">
        <v>423</v>
      </c>
      <c r="J2185">
        <v>288</v>
      </c>
      <c r="K2185" t="s">
        <v>221</v>
      </c>
      <c r="L2185" t="s">
        <v>222</v>
      </c>
      <c r="M2185">
        <v>0.5</v>
      </c>
      <c r="N2185" t="s">
        <v>275</v>
      </c>
      <c r="O2185" t="s">
        <v>112</v>
      </c>
      <c r="P2185" t="s">
        <v>380</v>
      </c>
      <c r="Q2185" t="s">
        <v>275</v>
      </c>
      <c r="R2185" t="s">
        <v>114</v>
      </c>
      <c r="S2185" t="s">
        <v>380</v>
      </c>
    </row>
    <row r="2186" spans="1:19" x14ac:dyDescent="0.3">
      <c r="A2186" t="s">
        <v>1466</v>
      </c>
      <c r="B2186">
        <v>70</v>
      </c>
      <c r="C2186">
        <v>102</v>
      </c>
      <c r="D2186">
        <v>99031</v>
      </c>
      <c r="E2186" t="s">
        <v>666</v>
      </c>
      <c r="F2186" t="s">
        <v>1467</v>
      </c>
      <c r="G2186" t="s">
        <v>112</v>
      </c>
      <c r="H2186" t="s">
        <v>409</v>
      </c>
      <c r="I2186" t="s">
        <v>423</v>
      </c>
      <c r="J2186">
        <v>287</v>
      </c>
      <c r="K2186" t="s">
        <v>223</v>
      </c>
      <c r="L2186" t="s">
        <v>224</v>
      </c>
      <c r="M2186">
        <v>0</v>
      </c>
      <c r="N2186" t="s">
        <v>275</v>
      </c>
      <c r="O2186" t="s">
        <v>112</v>
      </c>
      <c r="P2186" t="s">
        <v>380</v>
      </c>
      <c r="Q2186" t="s">
        <v>275</v>
      </c>
      <c r="R2186" t="s">
        <v>114</v>
      </c>
      <c r="S2186" t="s">
        <v>380</v>
      </c>
    </row>
    <row r="2187" spans="1:19" x14ac:dyDescent="0.3">
      <c r="A2187" t="s">
        <v>1466</v>
      </c>
      <c r="B2187">
        <v>70</v>
      </c>
      <c r="C2187">
        <v>102</v>
      </c>
      <c r="D2187">
        <v>99031</v>
      </c>
      <c r="E2187" t="s">
        <v>666</v>
      </c>
      <c r="F2187" t="s">
        <v>1467</v>
      </c>
      <c r="G2187" t="s">
        <v>112</v>
      </c>
      <c r="H2187" t="s">
        <v>409</v>
      </c>
      <c r="I2187" t="s">
        <v>423</v>
      </c>
      <c r="J2187">
        <v>286</v>
      </c>
      <c r="K2187" t="s">
        <v>226</v>
      </c>
      <c r="L2187" t="s">
        <v>69</v>
      </c>
      <c r="M2187">
        <v>0.25</v>
      </c>
      <c r="N2187" t="s">
        <v>275</v>
      </c>
      <c r="O2187" t="s">
        <v>112</v>
      </c>
      <c r="P2187" t="s">
        <v>380</v>
      </c>
      <c r="Q2187" t="s">
        <v>275</v>
      </c>
      <c r="R2187" t="s">
        <v>114</v>
      </c>
      <c r="S2187" t="s">
        <v>380</v>
      </c>
    </row>
    <row r="2188" spans="1:19" x14ac:dyDescent="0.3">
      <c r="A2188" t="s">
        <v>1466</v>
      </c>
      <c r="B2188">
        <v>70</v>
      </c>
      <c r="C2188">
        <v>102</v>
      </c>
      <c r="D2188">
        <v>99031</v>
      </c>
      <c r="E2188" t="s">
        <v>666</v>
      </c>
      <c r="F2188" t="s">
        <v>1467</v>
      </c>
      <c r="G2188" t="s">
        <v>112</v>
      </c>
      <c r="H2188" t="s">
        <v>409</v>
      </c>
      <c r="I2188" t="s">
        <v>423</v>
      </c>
      <c r="J2188">
        <v>286</v>
      </c>
      <c r="K2188" t="s">
        <v>256</v>
      </c>
      <c r="L2188" t="s">
        <v>72</v>
      </c>
      <c r="M2188">
        <v>0</v>
      </c>
      <c r="N2188" t="s">
        <v>275</v>
      </c>
      <c r="O2188" t="s">
        <v>112</v>
      </c>
      <c r="P2188" t="s">
        <v>380</v>
      </c>
      <c r="Q2188" t="s">
        <v>275</v>
      </c>
      <c r="R2188" t="s">
        <v>114</v>
      </c>
      <c r="S2188" t="s">
        <v>380</v>
      </c>
    </row>
    <row r="2189" spans="1:19" x14ac:dyDescent="0.3">
      <c r="A2189" t="s">
        <v>1466</v>
      </c>
      <c r="B2189">
        <v>70</v>
      </c>
      <c r="C2189">
        <v>102</v>
      </c>
      <c r="D2189">
        <v>99031</v>
      </c>
      <c r="E2189" t="s">
        <v>666</v>
      </c>
      <c r="F2189" t="s">
        <v>1467</v>
      </c>
      <c r="G2189" t="s">
        <v>112</v>
      </c>
      <c r="H2189" t="s">
        <v>409</v>
      </c>
      <c r="I2189" t="s">
        <v>423</v>
      </c>
      <c r="J2189">
        <v>83</v>
      </c>
      <c r="K2189" t="s">
        <v>573</v>
      </c>
      <c r="L2189" t="s">
        <v>129</v>
      </c>
      <c r="M2189">
        <v>0</v>
      </c>
      <c r="N2189" t="s">
        <v>275</v>
      </c>
      <c r="O2189" t="s">
        <v>112</v>
      </c>
      <c r="P2189" t="s">
        <v>380</v>
      </c>
      <c r="Q2189" t="s">
        <v>275</v>
      </c>
      <c r="R2189" t="s">
        <v>114</v>
      </c>
      <c r="S2189" t="s">
        <v>380</v>
      </c>
    </row>
    <row r="2190" spans="1:19" x14ac:dyDescent="0.3">
      <c r="A2190" t="s">
        <v>1466</v>
      </c>
      <c r="B2190">
        <v>70</v>
      </c>
      <c r="C2190">
        <v>102</v>
      </c>
      <c r="D2190">
        <v>99031</v>
      </c>
      <c r="E2190" t="s">
        <v>666</v>
      </c>
      <c r="F2190" t="s">
        <v>1467</v>
      </c>
      <c r="G2190" t="s">
        <v>112</v>
      </c>
      <c r="H2190" t="s">
        <v>409</v>
      </c>
      <c r="I2190" t="s">
        <v>423</v>
      </c>
      <c r="J2190">
        <v>293</v>
      </c>
      <c r="K2190" t="s">
        <v>339</v>
      </c>
      <c r="L2190" t="s">
        <v>79</v>
      </c>
      <c r="M2190">
        <v>0</v>
      </c>
      <c r="N2190" t="s">
        <v>275</v>
      </c>
      <c r="O2190" t="s">
        <v>112</v>
      </c>
      <c r="P2190" t="s">
        <v>380</v>
      </c>
      <c r="Q2190" t="s">
        <v>275</v>
      </c>
      <c r="R2190" t="s">
        <v>114</v>
      </c>
      <c r="S2190" t="s">
        <v>380</v>
      </c>
    </row>
    <row r="2191" spans="1:19" x14ac:dyDescent="0.3">
      <c r="A2191" t="s">
        <v>1466</v>
      </c>
      <c r="B2191">
        <v>70</v>
      </c>
      <c r="C2191">
        <v>102</v>
      </c>
      <c r="D2191">
        <v>99031</v>
      </c>
      <c r="E2191" t="s">
        <v>666</v>
      </c>
      <c r="F2191" t="s">
        <v>1467</v>
      </c>
      <c r="G2191" t="s">
        <v>112</v>
      </c>
      <c r="H2191" t="s">
        <v>409</v>
      </c>
      <c r="I2191" t="s">
        <v>423</v>
      </c>
      <c r="J2191">
        <v>293</v>
      </c>
      <c r="K2191" t="s">
        <v>331</v>
      </c>
      <c r="L2191" t="s">
        <v>81</v>
      </c>
      <c r="M2191">
        <v>0</v>
      </c>
      <c r="N2191" t="s">
        <v>275</v>
      </c>
      <c r="O2191" t="s">
        <v>112</v>
      </c>
      <c r="P2191" t="s">
        <v>380</v>
      </c>
      <c r="Q2191" t="s">
        <v>275</v>
      </c>
      <c r="R2191" t="s">
        <v>114</v>
      </c>
      <c r="S2191" t="s">
        <v>380</v>
      </c>
    </row>
    <row r="2192" spans="1:19" x14ac:dyDescent="0.3">
      <c r="A2192" t="s">
        <v>1466</v>
      </c>
      <c r="B2192">
        <v>70</v>
      </c>
      <c r="C2192">
        <v>102</v>
      </c>
      <c r="D2192">
        <v>99031</v>
      </c>
      <c r="E2192" t="s">
        <v>666</v>
      </c>
      <c r="F2192" t="s">
        <v>1467</v>
      </c>
      <c r="G2192" t="s">
        <v>112</v>
      </c>
      <c r="H2192" t="s">
        <v>430</v>
      </c>
      <c r="I2192" t="s">
        <v>423</v>
      </c>
      <c r="J2192">
        <v>86</v>
      </c>
      <c r="K2192" t="s">
        <v>228</v>
      </c>
      <c r="L2192" t="s">
        <v>202</v>
      </c>
      <c r="M2192">
        <v>0.25</v>
      </c>
      <c r="N2192" t="s">
        <v>275</v>
      </c>
      <c r="O2192" t="s">
        <v>112</v>
      </c>
      <c r="P2192" t="s">
        <v>380</v>
      </c>
      <c r="Q2192" t="s">
        <v>275</v>
      </c>
      <c r="R2192" t="s">
        <v>114</v>
      </c>
      <c r="S2192" t="s">
        <v>380</v>
      </c>
    </row>
    <row r="2193" spans="1:19" x14ac:dyDescent="0.3">
      <c r="A2193" t="s">
        <v>1466</v>
      </c>
      <c r="B2193">
        <v>70</v>
      </c>
      <c r="C2193">
        <v>102</v>
      </c>
      <c r="D2193">
        <v>99031</v>
      </c>
      <c r="E2193" t="s">
        <v>666</v>
      </c>
      <c r="F2193" t="s">
        <v>1467</v>
      </c>
      <c r="G2193" t="s">
        <v>112</v>
      </c>
      <c r="H2193" t="s">
        <v>409</v>
      </c>
      <c r="I2193" t="s">
        <v>423</v>
      </c>
      <c r="J2193">
        <v>286</v>
      </c>
      <c r="K2193" t="s">
        <v>466</v>
      </c>
      <c r="L2193" t="s">
        <v>467</v>
      </c>
      <c r="M2193">
        <v>0</v>
      </c>
      <c r="N2193" t="s">
        <v>275</v>
      </c>
      <c r="O2193" t="s">
        <v>112</v>
      </c>
      <c r="P2193" t="s">
        <v>380</v>
      </c>
      <c r="Q2193" t="s">
        <v>275</v>
      </c>
      <c r="R2193" t="s">
        <v>114</v>
      </c>
      <c r="S2193" t="s">
        <v>380</v>
      </c>
    </row>
    <row r="2194" spans="1:19" x14ac:dyDescent="0.3">
      <c r="A2194" t="s">
        <v>1466</v>
      </c>
      <c r="B2194">
        <v>70</v>
      </c>
      <c r="C2194">
        <v>102</v>
      </c>
      <c r="D2194">
        <v>99031</v>
      </c>
      <c r="E2194" t="s">
        <v>666</v>
      </c>
      <c r="F2194" t="s">
        <v>1467</v>
      </c>
      <c r="G2194" t="s">
        <v>112</v>
      </c>
      <c r="H2194" t="s">
        <v>409</v>
      </c>
      <c r="I2194" t="s">
        <v>423</v>
      </c>
      <c r="J2194">
        <v>98</v>
      </c>
      <c r="K2194" t="s">
        <v>345</v>
      </c>
      <c r="L2194" t="s">
        <v>83</v>
      </c>
      <c r="M2194">
        <v>0</v>
      </c>
      <c r="N2194" t="s">
        <v>275</v>
      </c>
      <c r="O2194" t="s">
        <v>112</v>
      </c>
      <c r="P2194" t="s">
        <v>380</v>
      </c>
      <c r="Q2194" t="s">
        <v>275</v>
      </c>
      <c r="R2194" t="s">
        <v>114</v>
      </c>
      <c r="S2194" t="s">
        <v>380</v>
      </c>
    </row>
    <row r="2195" spans="1:19" x14ac:dyDescent="0.3">
      <c r="A2195" t="s">
        <v>1466</v>
      </c>
      <c r="B2195">
        <v>70</v>
      </c>
      <c r="C2195">
        <v>102</v>
      </c>
      <c r="D2195">
        <v>99031</v>
      </c>
      <c r="E2195" t="s">
        <v>666</v>
      </c>
      <c r="F2195" t="s">
        <v>1467</v>
      </c>
      <c r="G2195" t="s">
        <v>112</v>
      </c>
      <c r="H2195" t="s">
        <v>409</v>
      </c>
      <c r="I2195" t="s">
        <v>423</v>
      </c>
      <c r="J2195">
        <v>98</v>
      </c>
      <c r="K2195" t="s">
        <v>273</v>
      </c>
      <c r="L2195" t="s">
        <v>85</v>
      </c>
      <c r="M2195">
        <v>0</v>
      </c>
      <c r="N2195" t="s">
        <v>275</v>
      </c>
      <c r="O2195" t="s">
        <v>112</v>
      </c>
      <c r="P2195" t="s">
        <v>380</v>
      </c>
      <c r="Q2195" t="s">
        <v>275</v>
      </c>
      <c r="R2195" t="s">
        <v>114</v>
      </c>
      <c r="S2195" t="s">
        <v>380</v>
      </c>
    </row>
    <row r="2196" spans="1:19" x14ac:dyDescent="0.3">
      <c r="A2196" t="s">
        <v>1466</v>
      </c>
      <c r="B2196">
        <v>70</v>
      </c>
      <c r="C2196">
        <v>102</v>
      </c>
      <c r="D2196">
        <v>99031</v>
      </c>
      <c r="E2196" t="s">
        <v>666</v>
      </c>
      <c r="F2196" t="s">
        <v>1467</v>
      </c>
      <c r="G2196" t="s">
        <v>112</v>
      </c>
      <c r="H2196" t="s">
        <v>409</v>
      </c>
      <c r="I2196" t="s">
        <v>423</v>
      </c>
      <c r="J2196">
        <v>98</v>
      </c>
      <c r="K2196" t="s">
        <v>274</v>
      </c>
      <c r="L2196" t="s">
        <v>160</v>
      </c>
      <c r="M2196">
        <v>0</v>
      </c>
      <c r="N2196" t="s">
        <v>275</v>
      </c>
      <c r="O2196" t="s">
        <v>112</v>
      </c>
      <c r="P2196" t="s">
        <v>380</v>
      </c>
      <c r="Q2196" t="s">
        <v>275</v>
      </c>
      <c r="R2196" t="s">
        <v>114</v>
      </c>
      <c r="S2196" t="s">
        <v>380</v>
      </c>
    </row>
    <row r="2197" spans="1:19" x14ac:dyDescent="0.3">
      <c r="A2197" t="s">
        <v>1466</v>
      </c>
      <c r="B2197">
        <v>70</v>
      </c>
      <c r="C2197">
        <v>102</v>
      </c>
      <c r="D2197">
        <v>99031</v>
      </c>
      <c r="E2197" t="s">
        <v>666</v>
      </c>
      <c r="F2197" t="s">
        <v>1467</v>
      </c>
      <c r="G2197" t="s">
        <v>112</v>
      </c>
      <c r="H2197" t="s">
        <v>409</v>
      </c>
      <c r="I2197" t="s">
        <v>423</v>
      </c>
      <c r="J2197">
        <v>83</v>
      </c>
      <c r="K2197" t="s">
        <v>231</v>
      </c>
      <c r="L2197" t="s">
        <v>87</v>
      </c>
      <c r="M2197">
        <v>0</v>
      </c>
      <c r="N2197" t="s">
        <v>275</v>
      </c>
      <c r="O2197" t="s">
        <v>112</v>
      </c>
      <c r="P2197" t="s">
        <v>380</v>
      </c>
      <c r="Q2197" t="s">
        <v>275</v>
      </c>
      <c r="R2197" t="s">
        <v>114</v>
      </c>
      <c r="S2197" t="s">
        <v>380</v>
      </c>
    </row>
    <row r="2198" spans="1:19" x14ac:dyDescent="0.3">
      <c r="A2198" t="s">
        <v>1466</v>
      </c>
      <c r="B2198">
        <v>70</v>
      </c>
      <c r="C2198">
        <v>102</v>
      </c>
      <c r="D2198">
        <v>99031</v>
      </c>
      <c r="E2198" t="s">
        <v>666</v>
      </c>
      <c r="F2198" t="s">
        <v>1467</v>
      </c>
      <c r="G2198" t="s">
        <v>112</v>
      </c>
      <c r="H2198" t="s">
        <v>409</v>
      </c>
      <c r="I2198" t="s">
        <v>423</v>
      </c>
      <c r="J2198">
        <v>83</v>
      </c>
      <c r="K2198" t="s">
        <v>233</v>
      </c>
      <c r="L2198" t="s">
        <v>91</v>
      </c>
      <c r="M2198">
        <v>0.25</v>
      </c>
      <c r="N2198" t="s">
        <v>275</v>
      </c>
      <c r="O2198" t="s">
        <v>112</v>
      </c>
      <c r="P2198" t="s">
        <v>380</v>
      </c>
      <c r="Q2198" t="s">
        <v>275</v>
      </c>
      <c r="R2198" t="s">
        <v>114</v>
      </c>
      <c r="S2198" t="s">
        <v>380</v>
      </c>
    </row>
    <row r="2199" spans="1:19" x14ac:dyDescent="0.3">
      <c r="A2199" t="s">
        <v>1466</v>
      </c>
      <c r="B2199">
        <v>70</v>
      </c>
      <c r="C2199">
        <v>102</v>
      </c>
      <c r="D2199">
        <v>99031</v>
      </c>
      <c r="E2199" t="s">
        <v>666</v>
      </c>
      <c r="F2199" t="s">
        <v>1467</v>
      </c>
      <c r="G2199" t="s">
        <v>112</v>
      </c>
      <c r="H2199" t="s">
        <v>409</v>
      </c>
      <c r="I2199" t="s">
        <v>423</v>
      </c>
      <c r="J2199">
        <v>98</v>
      </c>
      <c r="K2199" t="s">
        <v>287</v>
      </c>
      <c r="L2199" t="s">
        <v>93</v>
      </c>
      <c r="M2199">
        <v>0</v>
      </c>
      <c r="N2199" t="s">
        <v>275</v>
      </c>
      <c r="O2199" t="s">
        <v>112</v>
      </c>
      <c r="P2199" t="s">
        <v>380</v>
      </c>
      <c r="Q2199" t="s">
        <v>275</v>
      </c>
      <c r="R2199" t="s">
        <v>114</v>
      </c>
      <c r="S2199" t="s">
        <v>380</v>
      </c>
    </row>
    <row r="2200" spans="1:19" x14ac:dyDescent="0.3">
      <c r="A2200" t="s">
        <v>1466</v>
      </c>
      <c r="B2200">
        <v>70</v>
      </c>
      <c r="C2200">
        <v>102</v>
      </c>
      <c r="D2200">
        <v>99031</v>
      </c>
      <c r="E2200" t="s">
        <v>666</v>
      </c>
      <c r="F2200" t="s">
        <v>1467</v>
      </c>
      <c r="G2200" t="s">
        <v>112</v>
      </c>
      <c r="H2200" t="s">
        <v>409</v>
      </c>
      <c r="I2200" t="s">
        <v>423</v>
      </c>
      <c r="J2200">
        <v>83</v>
      </c>
      <c r="K2200" t="s">
        <v>327</v>
      </c>
      <c r="L2200" t="s">
        <v>206</v>
      </c>
      <c r="M2200">
        <v>0</v>
      </c>
      <c r="N2200" t="s">
        <v>275</v>
      </c>
      <c r="O2200" t="s">
        <v>112</v>
      </c>
      <c r="P2200" t="s">
        <v>380</v>
      </c>
      <c r="Q2200" t="s">
        <v>275</v>
      </c>
      <c r="R2200" t="s">
        <v>114</v>
      </c>
      <c r="S2200" t="s">
        <v>380</v>
      </c>
    </row>
    <row r="2201" spans="1:19" x14ac:dyDescent="0.3">
      <c r="A2201" t="s">
        <v>1466</v>
      </c>
      <c r="B2201">
        <v>70</v>
      </c>
      <c r="C2201">
        <v>102</v>
      </c>
      <c r="D2201">
        <v>99031</v>
      </c>
      <c r="E2201" t="s">
        <v>666</v>
      </c>
      <c r="F2201" t="s">
        <v>1467</v>
      </c>
      <c r="G2201" t="s">
        <v>112</v>
      </c>
      <c r="H2201" t="s">
        <v>420</v>
      </c>
      <c r="I2201" t="s">
        <v>445</v>
      </c>
      <c r="J2201">
        <v>199</v>
      </c>
      <c r="K2201" t="s">
        <v>674</v>
      </c>
      <c r="L2201" t="s">
        <v>675</v>
      </c>
      <c r="M2201">
        <v>0</v>
      </c>
      <c r="N2201" t="s">
        <v>275</v>
      </c>
      <c r="O2201" t="s">
        <v>112</v>
      </c>
      <c r="P2201" t="s">
        <v>380</v>
      </c>
      <c r="Q2201" t="s">
        <v>275</v>
      </c>
      <c r="R2201" t="s">
        <v>114</v>
      </c>
      <c r="S2201" t="s">
        <v>380</v>
      </c>
    </row>
    <row r="2202" spans="1:19" x14ac:dyDescent="0.3">
      <c r="A2202" t="s">
        <v>1468</v>
      </c>
      <c r="B2202">
        <v>70</v>
      </c>
      <c r="C2202">
        <v>102</v>
      </c>
      <c r="D2202">
        <v>99031</v>
      </c>
      <c r="E2202" t="s">
        <v>660</v>
      </c>
      <c r="F2202" t="s">
        <v>1469</v>
      </c>
      <c r="G2202" t="s">
        <v>112</v>
      </c>
      <c r="H2202" t="s">
        <v>409</v>
      </c>
      <c r="I2202" t="s">
        <v>113</v>
      </c>
      <c r="J2202">
        <v>4</v>
      </c>
      <c r="K2202" t="s">
        <v>259</v>
      </c>
      <c r="L2202" t="s">
        <v>22</v>
      </c>
      <c r="M2202">
        <v>31</v>
      </c>
      <c r="N2202" t="s">
        <v>275</v>
      </c>
      <c r="O2202" t="s">
        <v>112</v>
      </c>
      <c r="P2202" t="s">
        <v>380</v>
      </c>
      <c r="Q2202" t="s">
        <v>275</v>
      </c>
      <c r="R2202" t="s">
        <v>114</v>
      </c>
      <c r="S2202" t="s">
        <v>380</v>
      </c>
    </row>
    <row r="2203" spans="1:19" x14ac:dyDescent="0.3">
      <c r="A2203" t="s">
        <v>1468</v>
      </c>
      <c r="B2203">
        <v>70</v>
      </c>
      <c r="C2203">
        <v>102</v>
      </c>
      <c r="D2203">
        <v>99031</v>
      </c>
      <c r="E2203" t="s">
        <v>660</v>
      </c>
      <c r="F2203" t="s">
        <v>1469</v>
      </c>
      <c r="G2203" t="s">
        <v>112</v>
      </c>
      <c r="H2203" t="s">
        <v>409</v>
      </c>
      <c r="I2203" t="s">
        <v>423</v>
      </c>
      <c r="J2203">
        <v>292</v>
      </c>
      <c r="K2203" t="s">
        <v>303</v>
      </c>
      <c r="L2203" t="s">
        <v>304</v>
      </c>
      <c r="M2203">
        <v>0</v>
      </c>
      <c r="N2203" t="s">
        <v>275</v>
      </c>
      <c r="O2203" t="s">
        <v>112</v>
      </c>
      <c r="P2203" t="s">
        <v>380</v>
      </c>
      <c r="Q2203" t="s">
        <v>275</v>
      </c>
      <c r="R2203" t="s">
        <v>114</v>
      </c>
      <c r="S2203" t="s">
        <v>380</v>
      </c>
    </row>
    <row r="2204" spans="1:19" x14ac:dyDescent="0.3">
      <c r="A2204" t="s">
        <v>1468</v>
      </c>
      <c r="B2204">
        <v>70</v>
      </c>
      <c r="C2204">
        <v>102</v>
      </c>
      <c r="D2204">
        <v>99031</v>
      </c>
      <c r="E2204" t="s">
        <v>660</v>
      </c>
      <c r="F2204" t="s">
        <v>1469</v>
      </c>
      <c r="G2204" t="s">
        <v>112</v>
      </c>
      <c r="H2204" t="s">
        <v>409</v>
      </c>
      <c r="I2204" t="s">
        <v>423</v>
      </c>
      <c r="J2204">
        <v>292</v>
      </c>
      <c r="K2204" t="s">
        <v>376</v>
      </c>
      <c r="L2204" t="s">
        <v>34</v>
      </c>
      <c r="M2204">
        <v>0</v>
      </c>
      <c r="N2204" t="s">
        <v>275</v>
      </c>
      <c r="O2204" t="s">
        <v>112</v>
      </c>
      <c r="P2204" t="s">
        <v>380</v>
      </c>
      <c r="Q2204" t="s">
        <v>275</v>
      </c>
      <c r="R2204" t="s">
        <v>114</v>
      </c>
      <c r="S2204" t="s">
        <v>380</v>
      </c>
    </row>
    <row r="2205" spans="1:19" x14ac:dyDescent="0.3">
      <c r="A2205" t="s">
        <v>1468</v>
      </c>
      <c r="B2205">
        <v>70</v>
      </c>
      <c r="C2205">
        <v>102</v>
      </c>
      <c r="D2205">
        <v>99031</v>
      </c>
      <c r="E2205" t="s">
        <v>660</v>
      </c>
      <c r="F2205" t="s">
        <v>1469</v>
      </c>
      <c r="G2205" t="s">
        <v>112</v>
      </c>
      <c r="H2205" t="s">
        <v>409</v>
      </c>
      <c r="I2205" t="s">
        <v>423</v>
      </c>
      <c r="J2205">
        <v>292</v>
      </c>
      <c r="K2205" t="s">
        <v>474</v>
      </c>
      <c r="L2205" t="s">
        <v>475</v>
      </c>
      <c r="M2205">
        <v>0</v>
      </c>
      <c r="N2205" t="s">
        <v>275</v>
      </c>
      <c r="O2205" t="s">
        <v>112</v>
      </c>
      <c r="P2205" t="s">
        <v>380</v>
      </c>
      <c r="Q2205" t="s">
        <v>275</v>
      </c>
      <c r="R2205" t="s">
        <v>114</v>
      </c>
      <c r="S2205" t="s">
        <v>380</v>
      </c>
    </row>
    <row r="2206" spans="1:19" x14ac:dyDescent="0.3">
      <c r="A2206" t="s">
        <v>1468</v>
      </c>
      <c r="B2206">
        <v>70</v>
      </c>
      <c r="C2206">
        <v>102</v>
      </c>
      <c r="D2206">
        <v>99031</v>
      </c>
      <c r="E2206" t="s">
        <v>660</v>
      </c>
      <c r="F2206" t="s">
        <v>1469</v>
      </c>
      <c r="G2206" t="s">
        <v>112</v>
      </c>
      <c r="H2206" t="s">
        <v>409</v>
      </c>
      <c r="I2206" t="s">
        <v>423</v>
      </c>
      <c r="J2206">
        <v>292</v>
      </c>
      <c r="K2206" t="s">
        <v>476</v>
      </c>
      <c r="L2206" t="s">
        <v>477</v>
      </c>
      <c r="M2206">
        <v>0</v>
      </c>
      <c r="N2206" t="s">
        <v>275</v>
      </c>
      <c r="O2206" t="s">
        <v>112</v>
      </c>
      <c r="P2206" t="s">
        <v>380</v>
      </c>
      <c r="Q2206" t="s">
        <v>275</v>
      </c>
      <c r="R2206" t="s">
        <v>114</v>
      </c>
      <c r="S2206" t="s">
        <v>380</v>
      </c>
    </row>
    <row r="2207" spans="1:19" x14ac:dyDescent="0.3">
      <c r="A2207" t="s">
        <v>1468</v>
      </c>
      <c r="B2207">
        <v>70</v>
      </c>
      <c r="C2207">
        <v>102</v>
      </c>
      <c r="D2207">
        <v>99031</v>
      </c>
      <c r="E2207" t="s">
        <v>660</v>
      </c>
      <c r="F2207" t="s">
        <v>1469</v>
      </c>
      <c r="G2207" t="s">
        <v>112</v>
      </c>
      <c r="H2207" t="s">
        <v>409</v>
      </c>
      <c r="I2207" t="s">
        <v>315</v>
      </c>
      <c r="J2207">
        <v>32</v>
      </c>
      <c r="K2207" t="s">
        <v>254</v>
      </c>
      <c r="L2207" t="s">
        <v>45</v>
      </c>
      <c r="M2207">
        <v>10</v>
      </c>
      <c r="N2207" t="s">
        <v>275</v>
      </c>
      <c r="O2207" t="s">
        <v>112</v>
      </c>
      <c r="P2207" t="s">
        <v>380</v>
      </c>
      <c r="Q2207" t="s">
        <v>275</v>
      </c>
      <c r="R2207" t="s">
        <v>114</v>
      </c>
      <c r="S2207" t="s">
        <v>380</v>
      </c>
    </row>
    <row r="2208" spans="1:19" x14ac:dyDescent="0.3">
      <c r="A2208" t="s">
        <v>1468</v>
      </c>
      <c r="B2208">
        <v>70</v>
      </c>
      <c r="C2208">
        <v>102</v>
      </c>
      <c r="D2208">
        <v>99031</v>
      </c>
      <c r="E2208" t="s">
        <v>660</v>
      </c>
      <c r="F2208" t="s">
        <v>1469</v>
      </c>
      <c r="G2208" t="s">
        <v>112</v>
      </c>
      <c r="H2208" t="s">
        <v>438</v>
      </c>
      <c r="I2208" t="s">
        <v>424</v>
      </c>
      <c r="J2208">
        <v>39</v>
      </c>
      <c r="K2208" t="s">
        <v>299</v>
      </c>
      <c r="L2208" t="s">
        <v>41</v>
      </c>
      <c r="M2208">
        <v>0</v>
      </c>
      <c r="N2208" t="s">
        <v>275</v>
      </c>
      <c r="O2208" t="s">
        <v>112</v>
      </c>
      <c r="P2208" t="s">
        <v>380</v>
      </c>
      <c r="Q2208" t="s">
        <v>275</v>
      </c>
      <c r="R2208" t="s">
        <v>114</v>
      </c>
      <c r="S2208" t="s">
        <v>380</v>
      </c>
    </row>
    <row r="2209" spans="1:19" x14ac:dyDescent="0.3">
      <c r="A2209" t="s">
        <v>1468</v>
      </c>
      <c r="B2209">
        <v>70</v>
      </c>
      <c r="C2209">
        <v>102</v>
      </c>
      <c r="D2209">
        <v>99031</v>
      </c>
      <c r="E2209" t="s">
        <v>660</v>
      </c>
      <c r="F2209" t="s">
        <v>1469</v>
      </c>
      <c r="G2209" t="s">
        <v>112</v>
      </c>
      <c r="H2209" t="s">
        <v>438</v>
      </c>
      <c r="I2209" t="s">
        <v>424</v>
      </c>
      <c r="J2209">
        <v>39</v>
      </c>
      <c r="K2209" t="s">
        <v>220</v>
      </c>
      <c r="L2209" t="s">
        <v>148</v>
      </c>
      <c r="M2209">
        <v>0</v>
      </c>
      <c r="N2209" t="s">
        <v>275</v>
      </c>
      <c r="O2209" t="s">
        <v>112</v>
      </c>
      <c r="P2209" t="s">
        <v>380</v>
      </c>
      <c r="Q2209" t="s">
        <v>275</v>
      </c>
      <c r="R2209" t="s">
        <v>114</v>
      </c>
      <c r="S2209" t="s">
        <v>380</v>
      </c>
    </row>
    <row r="2210" spans="1:19" x14ac:dyDescent="0.3">
      <c r="A2210" t="s">
        <v>1468</v>
      </c>
      <c r="B2210">
        <v>70</v>
      </c>
      <c r="C2210">
        <v>102</v>
      </c>
      <c r="D2210">
        <v>99031</v>
      </c>
      <c r="E2210" t="s">
        <v>660</v>
      </c>
      <c r="F2210" t="s">
        <v>1469</v>
      </c>
      <c r="G2210" t="s">
        <v>112</v>
      </c>
      <c r="H2210" t="s">
        <v>409</v>
      </c>
      <c r="I2210" t="s">
        <v>425</v>
      </c>
      <c r="J2210">
        <v>42</v>
      </c>
      <c r="K2210" t="s">
        <v>271</v>
      </c>
      <c r="L2210" t="s">
        <v>63</v>
      </c>
      <c r="M2210">
        <v>1</v>
      </c>
      <c r="N2210" t="s">
        <v>275</v>
      </c>
      <c r="O2210" t="s">
        <v>112</v>
      </c>
      <c r="P2210" t="s">
        <v>380</v>
      </c>
      <c r="Q2210" t="s">
        <v>275</v>
      </c>
      <c r="R2210" t="s">
        <v>114</v>
      </c>
      <c r="S2210" t="s">
        <v>380</v>
      </c>
    </row>
    <row r="2211" spans="1:19" x14ac:dyDescent="0.3">
      <c r="A2211" t="s">
        <v>1468</v>
      </c>
      <c r="B2211">
        <v>70</v>
      </c>
      <c r="C2211">
        <v>102</v>
      </c>
      <c r="D2211">
        <v>99031</v>
      </c>
      <c r="E2211" t="s">
        <v>660</v>
      </c>
      <c r="F2211" t="s">
        <v>1469</v>
      </c>
      <c r="G2211" t="s">
        <v>112</v>
      </c>
      <c r="H2211" t="s">
        <v>409</v>
      </c>
      <c r="I2211" t="s">
        <v>423</v>
      </c>
      <c r="J2211">
        <v>288</v>
      </c>
      <c r="K2211" t="s">
        <v>221</v>
      </c>
      <c r="L2211" t="s">
        <v>222</v>
      </c>
      <c r="M2211">
        <v>0.5</v>
      </c>
      <c r="N2211" t="s">
        <v>275</v>
      </c>
      <c r="O2211" t="s">
        <v>112</v>
      </c>
      <c r="P2211" t="s">
        <v>380</v>
      </c>
      <c r="Q2211" t="s">
        <v>275</v>
      </c>
      <c r="R2211" t="s">
        <v>114</v>
      </c>
      <c r="S2211" t="s">
        <v>380</v>
      </c>
    </row>
    <row r="2212" spans="1:19" x14ac:dyDescent="0.3">
      <c r="A2212" t="s">
        <v>1468</v>
      </c>
      <c r="B2212">
        <v>70</v>
      </c>
      <c r="C2212">
        <v>102</v>
      </c>
      <c r="D2212">
        <v>99031</v>
      </c>
      <c r="E2212" t="s">
        <v>660</v>
      </c>
      <c r="F2212" t="s">
        <v>1469</v>
      </c>
      <c r="G2212" t="s">
        <v>112</v>
      </c>
      <c r="H2212" t="s">
        <v>409</v>
      </c>
      <c r="I2212" t="s">
        <v>423</v>
      </c>
      <c r="J2212">
        <v>287</v>
      </c>
      <c r="K2212" t="s">
        <v>223</v>
      </c>
      <c r="L2212" t="s">
        <v>224</v>
      </c>
      <c r="M2212">
        <v>0.5</v>
      </c>
      <c r="N2212" t="s">
        <v>275</v>
      </c>
      <c r="O2212" t="s">
        <v>112</v>
      </c>
      <c r="P2212" t="s">
        <v>380</v>
      </c>
      <c r="Q2212" t="s">
        <v>275</v>
      </c>
      <c r="R2212" t="s">
        <v>114</v>
      </c>
      <c r="S2212" t="s">
        <v>380</v>
      </c>
    </row>
    <row r="2213" spans="1:19" x14ac:dyDescent="0.3">
      <c r="A2213" t="s">
        <v>1468</v>
      </c>
      <c r="B2213">
        <v>70</v>
      </c>
      <c r="C2213">
        <v>102</v>
      </c>
      <c r="D2213">
        <v>99031</v>
      </c>
      <c r="E2213" t="s">
        <v>660</v>
      </c>
      <c r="F2213" t="s">
        <v>1469</v>
      </c>
      <c r="G2213" t="s">
        <v>112</v>
      </c>
      <c r="H2213" t="s">
        <v>409</v>
      </c>
      <c r="I2213" t="s">
        <v>423</v>
      </c>
      <c r="J2213">
        <v>286</v>
      </c>
      <c r="K2213" t="s">
        <v>226</v>
      </c>
      <c r="L2213" t="s">
        <v>69</v>
      </c>
      <c r="M2213">
        <v>0</v>
      </c>
      <c r="N2213" t="s">
        <v>275</v>
      </c>
      <c r="O2213" t="s">
        <v>112</v>
      </c>
      <c r="P2213" t="s">
        <v>380</v>
      </c>
      <c r="Q2213" t="s">
        <v>275</v>
      </c>
      <c r="R2213" t="s">
        <v>114</v>
      </c>
      <c r="S2213" t="s">
        <v>380</v>
      </c>
    </row>
    <row r="2214" spans="1:19" x14ac:dyDescent="0.3">
      <c r="A2214" t="s">
        <v>1468</v>
      </c>
      <c r="B2214">
        <v>70</v>
      </c>
      <c r="C2214">
        <v>102</v>
      </c>
      <c r="D2214">
        <v>99031</v>
      </c>
      <c r="E2214" t="s">
        <v>660</v>
      </c>
      <c r="F2214" t="s">
        <v>1469</v>
      </c>
      <c r="G2214" t="s">
        <v>112</v>
      </c>
      <c r="H2214" t="s">
        <v>409</v>
      </c>
      <c r="I2214" t="s">
        <v>423</v>
      </c>
      <c r="J2214">
        <v>286</v>
      </c>
      <c r="K2214" t="s">
        <v>256</v>
      </c>
      <c r="L2214" t="s">
        <v>72</v>
      </c>
      <c r="M2214">
        <v>0</v>
      </c>
      <c r="N2214" t="s">
        <v>275</v>
      </c>
      <c r="O2214" t="s">
        <v>112</v>
      </c>
      <c r="P2214" t="s">
        <v>380</v>
      </c>
      <c r="Q2214" t="s">
        <v>275</v>
      </c>
      <c r="R2214" t="s">
        <v>114</v>
      </c>
      <c r="S2214" t="s">
        <v>380</v>
      </c>
    </row>
    <row r="2215" spans="1:19" x14ac:dyDescent="0.3">
      <c r="A2215" t="s">
        <v>1468</v>
      </c>
      <c r="B2215">
        <v>70</v>
      </c>
      <c r="C2215">
        <v>102</v>
      </c>
      <c r="D2215">
        <v>99031</v>
      </c>
      <c r="E2215" t="s">
        <v>660</v>
      </c>
      <c r="F2215" t="s">
        <v>1469</v>
      </c>
      <c r="G2215" t="s">
        <v>112</v>
      </c>
      <c r="H2215" t="s">
        <v>409</v>
      </c>
      <c r="I2215" t="s">
        <v>423</v>
      </c>
      <c r="J2215">
        <v>293</v>
      </c>
      <c r="K2215" t="s">
        <v>339</v>
      </c>
      <c r="L2215" t="s">
        <v>79</v>
      </c>
      <c r="M2215">
        <v>0.25</v>
      </c>
      <c r="N2215" t="s">
        <v>275</v>
      </c>
      <c r="O2215" t="s">
        <v>112</v>
      </c>
      <c r="P2215" t="s">
        <v>380</v>
      </c>
      <c r="Q2215" t="s">
        <v>275</v>
      </c>
      <c r="R2215" t="s">
        <v>114</v>
      </c>
      <c r="S2215" t="s">
        <v>380</v>
      </c>
    </row>
    <row r="2216" spans="1:19" x14ac:dyDescent="0.3">
      <c r="A2216" t="s">
        <v>1468</v>
      </c>
      <c r="B2216">
        <v>70</v>
      </c>
      <c r="C2216">
        <v>102</v>
      </c>
      <c r="D2216">
        <v>99031</v>
      </c>
      <c r="E2216" t="s">
        <v>660</v>
      </c>
      <c r="F2216" t="s">
        <v>1469</v>
      </c>
      <c r="G2216" t="s">
        <v>112</v>
      </c>
      <c r="H2216" t="s">
        <v>409</v>
      </c>
      <c r="I2216" t="s">
        <v>423</v>
      </c>
      <c r="J2216">
        <v>293</v>
      </c>
      <c r="K2216" t="s">
        <v>331</v>
      </c>
      <c r="L2216" t="s">
        <v>81</v>
      </c>
      <c r="M2216">
        <v>0.25</v>
      </c>
      <c r="N2216" t="s">
        <v>275</v>
      </c>
      <c r="O2216" t="s">
        <v>112</v>
      </c>
      <c r="P2216" t="s">
        <v>380</v>
      </c>
      <c r="Q2216" t="s">
        <v>275</v>
      </c>
      <c r="R2216" t="s">
        <v>114</v>
      </c>
      <c r="S2216" t="s">
        <v>380</v>
      </c>
    </row>
    <row r="2217" spans="1:19" x14ac:dyDescent="0.3">
      <c r="A2217" t="s">
        <v>1468</v>
      </c>
      <c r="B2217">
        <v>70</v>
      </c>
      <c r="C2217">
        <v>102</v>
      </c>
      <c r="D2217">
        <v>99031</v>
      </c>
      <c r="E2217" t="s">
        <v>660</v>
      </c>
      <c r="F2217" t="s">
        <v>1469</v>
      </c>
      <c r="G2217" t="s">
        <v>112</v>
      </c>
      <c r="H2217" t="s">
        <v>421</v>
      </c>
      <c r="I2217" t="s">
        <v>423</v>
      </c>
      <c r="J2217">
        <v>86</v>
      </c>
      <c r="K2217" t="s">
        <v>228</v>
      </c>
      <c r="L2217" t="s">
        <v>202</v>
      </c>
      <c r="M2217">
        <v>0.5</v>
      </c>
      <c r="N2217" t="s">
        <v>275</v>
      </c>
      <c r="O2217" t="s">
        <v>112</v>
      </c>
      <c r="P2217" t="s">
        <v>380</v>
      </c>
      <c r="Q2217" t="s">
        <v>275</v>
      </c>
      <c r="R2217" t="s">
        <v>114</v>
      </c>
      <c r="S2217" t="s">
        <v>380</v>
      </c>
    </row>
    <row r="2218" spans="1:19" x14ac:dyDescent="0.3">
      <c r="A2218" t="s">
        <v>1468</v>
      </c>
      <c r="B2218">
        <v>70</v>
      </c>
      <c r="C2218">
        <v>102</v>
      </c>
      <c r="D2218">
        <v>99031</v>
      </c>
      <c r="E2218" t="s">
        <v>660</v>
      </c>
      <c r="F2218" t="s">
        <v>1469</v>
      </c>
      <c r="G2218" t="s">
        <v>112</v>
      </c>
      <c r="H2218" t="s">
        <v>430</v>
      </c>
      <c r="I2218" t="s">
        <v>423</v>
      </c>
      <c r="J2218">
        <v>86</v>
      </c>
      <c r="K2218" t="s">
        <v>229</v>
      </c>
      <c r="L2218" t="s">
        <v>204</v>
      </c>
      <c r="M2218">
        <v>0.5</v>
      </c>
      <c r="N2218" t="s">
        <v>275</v>
      </c>
      <c r="O2218" t="s">
        <v>112</v>
      </c>
      <c r="P2218" t="s">
        <v>380</v>
      </c>
      <c r="Q2218" t="s">
        <v>275</v>
      </c>
      <c r="R2218" t="s">
        <v>114</v>
      </c>
      <c r="S2218" t="s">
        <v>380</v>
      </c>
    </row>
    <row r="2219" spans="1:19" x14ac:dyDescent="0.3">
      <c r="A2219" t="s">
        <v>1468</v>
      </c>
      <c r="B2219">
        <v>70</v>
      </c>
      <c r="C2219">
        <v>102</v>
      </c>
      <c r="D2219">
        <v>99031</v>
      </c>
      <c r="E2219" t="s">
        <v>660</v>
      </c>
      <c r="F2219" t="s">
        <v>1469</v>
      </c>
      <c r="G2219" t="s">
        <v>112</v>
      </c>
      <c r="H2219" t="s">
        <v>409</v>
      </c>
      <c r="I2219" t="s">
        <v>423</v>
      </c>
      <c r="J2219">
        <v>286</v>
      </c>
      <c r="K2219" t="s">
        <v>466</v>
      </c>
      <c r="L2219" t="s">
        <v>467</v>
      </c>
      <c r="M2219">
        <v>1.5</v>
      </c>
      <c r="N2219" t="s">
        <v>275</v>
      </c>
      <c r="O2219" t="s">
        <v>112</v>
      </c>
      <c r="P2219" t="s">
        <v>380</v>
      </c>
      <c r="Q2219" t="s">
        <v>275</v>
      </c>
      <c r="R2219" t="s">
        <v>114</v>
      </c>
      <c r="S2219" t="s">
        <v>380</v>
      </c>
    </row>
    <row r="2220" spans="1:19" x14ac:dyDescent="0.3">
      <c r="A2220" t="s">
        <v>1468</v>
      </c>
      <c r="B2220">
        <v>70</v>
      </c>
      <c r="C2220">
        <v>102</v>
      </c>
      <c r="D2220">
        <v>99031</v>
      </c>
      <c r="E2220" t="s">
        <v>660</v>
      </c>
      <c r="F2220" t="s">
        <v>1469</v>
      </c>
      <c r="G2220" t="s">
        <v>112</v>
      </c>
      <c r="H2220" t="s">
        <v>409</v>
      </c>
      <c r="I2220" t="s">
        <v>423</v>
      </c>
      <c r="J2220">
        <v>286</v>
      </c>
      <c r="K2220" t="s">
        <v>679</v>
      </c>
      <c r="L2220" t="s">
        <v>680</v>
      </c>
      <c r="M2220">
        <v>0</v>
      </c>
      <c r="N2220" t="s">
        <v>275</v>
      </c>
      <c r="O2220" t="s">
        <v>112</v>
      </c>
      <c r="P2220" t="s">
        <v>380</v>
      </c>
      <c r="Q2220" t="s">
        <v>275</v>
      </c>
      <c r="R2220" t="s">
        <v>114</v>
      </c>
      <c r="S2220" t="s">
        <v>380</v>
      </c>
    </row>
    <row r="2221" spans="1:19" x14ac:dyDescent="0.3">
      <c r="A2221" t="s">
        <v>1468</v>
      </c>
      <c r="B2221">
        <v>70</v>
      </c>
      <c r="C2221">
        <v>102</v>
      </c>
      <c r="D2221">
        <v>99031</v>
      </c>
      <c r="E2221" t="s">
        <v>660</v>
      </c>
      <c r="F2221" t="s">
        <v>1469</v>
      </c>
      <c r="G2221" t="s">
        <v>112</v>
      </c>
      <c r="H2221" t="s">
        <v>409</v>
      </c>
      <c r="I2221" t="s">
        <v>423</v>
      </c>
      <c r="J2221">
        <v>98</v>
      </c>
      <c r="K2221" t="s">
        <v>501</v>
      </c>
      <c r="L2221" t="s">
        <v>502</v>
      </c>
      <c r="M2221">
        <v>0</v>
      </c>
      <c r="N2221" t="s">
        <v>275</v>
      </c>
      <c r="O2221" t="s">
        <v>112</v>
      </c>
      <c r="P2221" t="s">
        <v>380</v>
      </c>
      <c r="Q2221" t="s">
        <v>275</v>
      </c>
      <c r="R2221" t="s">
        <v>114</v>
      </c>
      <c r="S2221" t="s">
        <v>380</v>
      </c>
    </row>
    <row r="2222" spans="1:19" x14ac:dyDescent="0.3">
      <c r="A2222" t="s">
        <v>1468</v>
      </c>
      <c r="B2222">
        <v>70</v>
      </c>
      <c r="C2222">
        <v>102</v>
      </c>
      <c r="D2222">
        <v>99031</v>
      </c>
      <c r="E2222" t="s">
        <v>660</v>
      </c>
      <c r="F2222" t="s">
        <v>1469</v>
      </c>
      <c r="G2222" t="s">
        <v>112</v>
      </c>
      <c r="H2222" t="s">
        <v>409</v>
      </c>
      <c r="I2222" t="s">
        <v>423</v>
      </c>
      <c r="J2222">
        <v>288</v>
      </c>
      <c r="K2222" t="s">
        <v>503</v>
      </c>
      <c r="L2222" t="s">
        <v>504</v>
      </c>
      <c r="M2222">
        <v>0</v>
      </c>
      <c r="N2222" t="s">
        <v>275</v>
      </c>
      <c r="O2222" t="s">
        <v>112</v>
      </c>
      <c r="P2222" t="s">
        <v>380</v>
      </c>
      <c r="Q2222" t="s">
        <v>275</v>
      </c>
      <c r="R2222" t="s">
        <v>114</v>
      </c>
      <c r="S2222" t="s">
        <v>380</v>
      </c>
    </row>
    <row r="2223" spans="1:19" x14ac:dyDescent="0.3">
      <c r="A2223" t="s">
        <v>1468</v>
      </c>
      <c r="B2223">
        <v>70</v>
      </c>
      <c r="C2223">
        <v>102</v>
      </c>
      <c r="D2223">
        <v>99031</v>
      </c>
      <c r="E2223" t="s">
        <v>660</v>
      </c>
      <c r="F2223" t="s">
        <v>1469</v>
      </c>
      <c r="G2223" t="s">
        <v>112</v>
      </c>
      <c r="H2223" t="s">
        <v>409</v>
      </c>
      <c r="I2223" t="s">
        <v>423</v>
      </c>
      <c r="J2223">
        <v>98</v>
      </c>
      <c r="K2223" t="s">
        <v>272</v>
      </c>
      <c r="L2223" t="s">
        <v>84</v>
      </c>
      <c r="M2223">
        <v>0</v>
      </c>
      <c r="N2223" t="s">
        <v>275</v>
      </c>
      <c r="O2223" t="s">
        <v>112</v>
      </c>
      <c r="P2223" t="s">
        <v>380</v>
      </c>
      <c r="Q2223" t="s">
        <v>275</v>
      </c>
      <c r="R2223" t="s">
        <v>114</v>
      </c>
      <c r="S2223" t="s">
        <v>380</v>
      </c>
    </row>
    <row r="2224" spans="1:19" x14ac:dyDescent="0.3">
      <c r="A2224" t="s">
        <v>1468</v>
      </c>
      <c r="B2224">
        <v>70</v>
      </c>
      <c r="C2224">
        <v>102</v>
      </c>
      <c r="D2224">
        <v>99031</v>
      </c>
      <c r="E2224" t="s">
        <v>660</v>
      </c>
      <c r="F2224" t="s">
        <v>1469</v>
      </c>
      <c r="G2224" t="s">
        <v>112</v>
      </c>
      <c r="H2224" t="s">
        <v>409</v>
      </c>
      <c r="I2224" t="s">
        <v>423</v>
      </c>
      <c r="J2224">
        <v>98</v>
      </c>
      <c r="K2224" t="s">
        <v>273</v>
      </c>
      <c r="L2224" t="s">
        <v>85</v>
      </c>
      <c r="M2224">
        <v>0</v>
      </c>
      <c r="N2224" t="s">
        <v>275</v>
      </c>
      <c r="O2224" t="s">
        <v>112</v>
      </c>
      <c r="P2224" t="s">
        <v>380</v>
      </c>
      <c r="Q2224" t="s">
        <v>275</v>
      </c>
      <c r="R2224" t="s">
        <v>114</v>
      </c>
      <c r="S2224" t="s">
        <v>380</v>
      </c>
    </row>
    <row r="2225" spans="1:19" x14ac:dyDescent="0.3">
      <c r="A2225" t="s">
        <v>1468</v>
      </c>
      <c r="B2225">
        <v>70</v>
      </c>
      <c r="C2225">
        <v>102</v>
      </c>
      <c r="D2225">
        <v>99031</v>
      </c>
      <c r="E2225" t="s">
        <v>660</v>
      </c>
      <c r="F2225" t="s">
        <v>1469</v>
      </c>
      <c r="G2225" t="s">
        <v>112</v>
      </c>
      <c r="H2225" t="s">
        <v>409</v>
      </c>
      <c r="I2225" t="s">
        <v>423</v>
      </c>
      <c r="J2225">
        <v>98</v>
      </c>
      <c r="K2225" t="s">
        <v>274</v>
      </c>
      <c r="L2225" t="s">
        <v>160</v>
      </c>
      <c r="M2225">
        <v>0</v>
      </c>
      <c r="N2225" t="s">
        <v>275</v>
      </c>
      <c r="O2225" t="s">
        <v>112</v>
      </c>
      <c r="P2225" t="s">
        <v>380</v>
      </c>
      <c r="Q2225" t="s">
        <v>275</v>
      </c>
      <c r="R2225" t="s">
        <v>114</v>
      </c>
      <c r="S2225" t="s">
        <v>380</v>
      </c>
    </row>
    <row r="2226" spans="1:19" x14ac:dyDescent="0.3">
      <c r="A2226" t="s">
        <v>1468</v>
      </c>
      <c r="B2226">
        <v>70</v>
      </c>
      <c r="C2226">
        <v>102</v>
      </c>
      <c r="D2226">
        <v>99031</v>
      </c>
      <c r="E2226" t="s">
        <v>660</v>
      </c>
      <c r="F2226" t="s">
        <v>1469</v>
      </c>
      <c r="G2226" t="s">
        <v>112</v>
      </c>
      <c r="H2226" t="s">
        <v>409</v>
      </c>
      <c r="I2226" t="s">
        <v>423</v>
      </c>
      <c r="J2226">
        <v>83</v>
      </c>
      <c r="K2226" t="s">
        <v>231</v>
      </c>
      <c r="L2226" t="s">
        <v>87</v>
      </c>
      <c r="M2226">
        <v>0</v>
      </c>
      <c r="N2226" t="s">
        <v>275</v>
      </c>
      <c r="O2226" t="s">
        <v>112</v>
      </c>
      <c r="P2226" t="s">
        <v>380</v>
      </c>
      <c r="Q2226" t="s">
        <v>275</v>
      </c>
      <c r="R2226" t="s">
        <v>114</v>
      </c>
      <c r="S2226" t="s">
        <v>380</v>
      </c>
    </row>
    <row r="2227" spans="1:19" x14ac:dyDescent="0.3">
      <c r="A2227" t="s">
        <v>1468</v>
      </c>
      <c r="B2227">
        <v>70</v>
      </c>
      <c r="C2227">
        <v>102</v>
      </c>
      <c r="D2227">
        <v>99031</v>
      </c>
      <c r="E2227" t="s">
        <v>660</v>
      </c>
      <c r="F2227" t="s">
        <v>1469</v>
      </c>
      <c r="G2227" t="s">
        <v>112</v>
      </c>
      <c r="H2227" t="s">
        <v>409</v>
      </c>
      <c r="I2227" t="s">
        <v>423</v>
      </c>
      <c r="J2227">
        <v>83</v>
      </c>
      <c r="K2227" t="s">
        <v>330</v>
      </c>
      <c r="L2227" t="s">
        <v>129</v>
      </c>
      <c r="M2227">
        <v>0</v>
      </c>
      <c r="N2227" t="s">
        <v>275</v>
      </c>
      <c r="O2227" t="s">
        <v>112</v>
      </c>
      <c r="P2227" t="s">
        <v>380</v>
      </c>
      <c r="Q2227" t="s">
        <v>275</v>
      </c>
      <c r="R2227" t="s">
        <v>114</v>
      </c>
      <c r="S2227" t="s">
        <v>380</v>
      </c>
    </row>
    <row r="2228" spans="1:19" x14ac:dyDescent="0.3">
      <c r="A2228" t="s">
        <v>1468</v>
      </c>
      <c r="B2228">
        <v>70</v>
      </c>
      <c r="C2228">
        <v>102</v>
      </c>
      <c r="D2228">
        <v>99031</v>
      </c>
      <c r="E2228" t="s">
        <v>660</v>
      </c>
      <c r="F2228" t="s">
        <v>1469</v>
      </c>
      <c r="G2228" t="s">
        <v>112</v>
      </c>
      <c r="H2228" t="s">
        <v>409</v>
      </c>
      <c r="I2228" t="s">
        <v>423</v>
      </c>
      <c r="J2228">
        <v>83</v>
      </c>
      <c r="K2228" t="s">
        <v>233</v>
      </c>
      <c r="L2228" t="s">
        <v>91</v>
      </c>
      <c r="M2228">
        <v>0</v>
      </c>
      <c r="N2228" t="s">
        <v>275</v>
      </c>
      <c r="O2228" t="s">
        <v>112</v>
      </c>
      <c r="P2228" t="s">
        <v>380</v>
      </c>
      <c r="Q2228" t="s">
        <v>275</v>
      </c>
      <c r="R2228" t="s">
        <v>114</v>
      </c>
      <c r="S2228" t="s">
        <v>380</v>
      </c>
    </row>
    <row r="2229" spans="1:19" x14ac:dyDescent="0.3">
      <c r="A2229" t="s">
        <v>1468</v>
      </c>
      <c r="B2229">
        <v>70</v>
      </c>
      <c r="C2229">
        <v>102</v>
      </c>
      <c r="D2229">
        <v>99031</v>
      </c>
      <c r="E2229" t="s">
        <v>660</v>
      </c>
      <c r="F2229" t="s">
        <v>1469</v>
      </c>
      <c r="G2229" t="s">
        <v>112</v>
      </c>
      <c r="H2229" t="s">
        <v>409</v>
      </c>
      <c r="I2229" t="s">
        <v>423</v>
      </c>
      <c r="J2229">
        <v>98</v>
      </c>
      <c r="K2229" t="s">
        <v>287</v>
      </c>
      <c r="L2229" t="s">
        <v>93</v>
      </c>
      <c r="M2229">
        <v>0</v>
      </c>
      <c r="N2229" t="s">
        <v>275</v>
      </c>
      <c r="O2229" t="s">
        <v>112</v>
      </c>
      <c r="P2229" t="s">
        <v>380</v>
      </c>
      <c r="Q2229" t="s">
        <v>275</v>
      </c>
      <c r="R2229" t="s">
        <v>114</v>
      </c>
      <c r="S2229" t="s">
        <v>380</v>
      </c>
    </row>
    <row r="2230" spans="1:19" x14ac:dyDescent="0.3">
      <c r="A2230" t="s">
        <v>1468</v>
      </c>
      <c r="B2230">
        <v>70</v>
      </c>
      <c r="C2230">
        <v>102</v>
      </c>
      <c r="D2230">
        <v>99031</v>
      </c>
      <c r="E2230" t="s">
        <v>660</v>
      </c>
      <c r="F2230" t="s">
        <v>1469</v>
      </c>
      <c r="G2230" t="s">
        <v>112</v>
      </c>
      <c r="H2230" t="s">
        <v>409</v>
      </c>
      <c r="I2230" t="s">
        <v>423</v>
      </c>
      <c r="J2230">
        <v>83</v>
      </c>
      <c r="K2230" t="s">
        <v>235</v>
      </c>
      <c r="L2230" t="s">
        <v>205</v>
      </c>
      <c r="M2230">
        <v>0</v>
      </c>
      <c r="N2230" t="s">
        <v>275</v>
      </c>
      <c r="O2230" t="s">
        <v>112</v>
      </c>
      <c r="P2230" t="s">
        <v>380</v>
      </c>
      <c r="Q2230" t="s">
        <v>275</v>
      </c>
      <c r="R2230" t="s">
        <v>114</v>
      </c>
      <c r="S2230" t="s">
        <v>380</v>
      </c>
    </row>
    <row r="2231" spans="1:19" x14ac:dyDescent="0.3">
      <c r="A2231" t="s">
        <v>1468</v>
      </c>
      <c r="B2231">
        <v>70</v>
      </c>
      <c r="C2231">
        <v>102</v>
      </c>
      <c r="D2231">
        <v>99031</v>
      </c>
      <c r="E2231" t="s">
        <v>660</v>
      </c>
      <c r="F2231" t="s">
        <v>1469</v>
      </c>
      <c r="G2231" t="s">
        <v>112</v>
      </c>
      <c r="H2231" t="s">
        <v>409</v>
      </c>
      <c r="I2231" t="s">
        <v>423</v>
      </c>
      <c r="J2231">
        <v>255</v>
      </c>
      <c r="K2231" t="s">
        <v>577</v>
      </c>
      <c r="L2231" t="s">
        <v>578</v>
      </c>
      <c r="M2231">
        <v>0.25</v>
      </c>
      <c r="N2231" t="s">
        <v>275</v>
      </c>
      <c r="O2231" t="s">
        <v>112</v>
      </c>
      <c r="P2231" t="s">
        <v>380</v>
      </c>
      <c r="Q2231" t="s">
        <v>275</v>
      </c>
      <c r="R2231" t="s">
        <v>114</v>
      </c>
      <c r="S2231" t="s">
        <v>380</v>
      </c>
    </row>
    <row r="2232" spans="1:19" x14ac:dyDescent="0.3">
      <c r="A2232" t="s">
        <v>1468</v>
      </c>
      <c r="B2232">
        <v>70</v>
      </c>
      <c r="C2232">
        <v>102</v>
      </c>
      <c r="D2232">
        <v>99031</v>
      </c>
      <c r="E2232" t="s">
        <v>660</v>
      </c>
      <c r="F2232" t="s">
        <v>1469</v>
      </c>
      <c r="G2232" t="s">
        <v>112</v>
      </c>
      <c r="H2232" t="s">
        <v>409</v>
      </c>
      <c r="I2232" t="s">
        <v>445</v>
      </c>
      <c r="J2232">
        <v>200</v>
      </c>
      <c r="K2232" t="s">
        <v>915</v>
      </c>
      <c r="L2232" t="s">
        <v>916</v>
      </c>
      <c r="M2232">
        <v>0.25</v>
      </c>
      <c r="N2232" t="s">
        <v>275</v>
      </c>
      <c r="O2232" t="s">
        <v>112</v>
      </c>
      <c r="P2232" t="s">
        <v>380</v>
      </c>
      <c r="Q2232" t="s">
        <v>275</v>
      </c>
      <c r="R2232" t="s">
        <v>114</v>
      </c>
      <c r="S2232" t="s">
        <v>380</v>
      </c>
    </row>
    <row r="2233" spans="1:19" x14ac:dyDescent="0.3">
      <c r="A2233" t="s">
        <v>1468</v>
      </c>
      <c r="B2233">
        <v>70</v>
      </c>
      <c r="C2233">
        <v>102</v>
      </c>
      <c r="D2233">
        <v>99031</v>
      </c>
      <c r="E2233" t="s">
        <v>660</v>
      </c>
      <c r="F2233" t="s">
        <v>1469</v>
      </c>
      <c r="G2233" t="s">
        <v>112</v>
      </c>
      <c r="H2233" t="s">
        <v>432</v>
      </c>
      <c r="I2233" t="s">
        <v>445</v>
      </c>
      <c r="J2233">
        <v>199</v>
      </c>
      <c r="K2233" t="s">
        <v>674</v>
      </c>
      <c r="L2233" t="s">
        <v>675</v>
      </c>
      <c r="M2233">
        <v>0</v>
      </c>
      <c r="N2233" t="s">
        <v>275</v>
      </c>
      <c r="O2233" t="s">
        <v>112</v>
      </c>
      <c r="P2233" t="s">
        <v>380</v>
      </c>
      <c r="Q2233" t="s">
        <v>275</v>
      </c>
      <c r="R2233" t="s">
        <v>114</v>
      </c>
      <c r="S2233" t="s">
        <v>380</v>
      </c>
    </row>
    <row r="2234" spans="1:19" x14ac:dyDescent="0.3">
      <c r="A2234" t="s">
        <v>1470</v>
      </c>
      <c r="B2234">
        <v>70</v>
      </c>
      <c r="C2234">
        <v>102</v>
      </c>
      <c r="D2234">
        <v>99031</v>
      </c>
      <c r="E2234" t="s">
        <v>640</v>
      </c>
      <c r="F2234" t="s">
        <v>1471</v>
      </c>
      <c r="G2234" t="s">
        <v>114</v>
      </c>
      <c r="H2234" t="s">
        <v>409</v>
      </c>
      <c r="I2234" t="s">
        <v>113</v>
      </c>
      <c r="J2234">
        <v>4</v>
      </c>
      <c r="K2234" t="s">
        <v>259</v>
      </c>
      <c r="L2234" t="s">
        <v>22</v>
      </c>
      <c r="M2234">
        <v>17</v>
      </c>
      <c r="N2234" t="s">
        <v>275</v>
      </c>
      <c r="O2234" t="s">
        <v>114</v>
      </c>
      <c r="P2234" t="s">
        <v>380</v>
      </c>
      <c r="Q2234" t="s">
        <v>275</v>
      </c>
      <c r="R2234" t="s">
        <v>113</v>
      </c>
      <c r="S2234" t="s">
        <v>380</v>
      </c>
    </row>
    <row r="2235" spans="1:19" x14ac:dyDescent="0.3">
      <c r="A2235" t="s">
        <v>1470</v>
      </c>
      <c r="B2235">
        <v>70</v>
      </c>
      <c r="C2235">
        <v>102</v>
      </c>
      <c r="D2235">
        <v>99031</v>
      </c>
      <c r="E2235" t="s">
        <v>640</v>
      </c>
      <c r="F2235" t="s">
        <v>1471</v>
      </c>
      <c r="G2235" t="s">
        <v>114</v>
      </c>
      <c r="H2235" t="s">
        <v>409</v>
      </c>
      <c r="I2235" t="s">
        <v>423</v>
      </c>
      <c r="J2235">
        <v>292</v>
      </c>
      <c r="K2235" t="s">
        <v>376</v>
      </c>
      <c r="L2235" t="s">
        <v>34</v>
      </c>
      <c r="M2235">
        <v>0</v>
      </c>
      <c r="N2235" t="s">
        <v>275</v>
      </c>
      <c r="O2235" t="s">
        <v>114</v>
      </c>
      <c r="P2235" t="s">
        <v>380</v>
      </c>
      <c r="Q2235" t="s">
        <v>275</v>
      </c>
      <c r="R2235" t="s">
        <v>113</v>
      </c>
      <c r="S2235" t="s">
        <v>380</v>
      </c>
    </row>
    <row r="2236" spans="1:19" x14ac:dyDescent="0.3">
      <c r="A2236" t="s">
        <v>1470</v>
      </c>
      <c r="B2236">
        <v>70</v>
      </c>
      <c r="C2236">
        <v>102</v>
      </c>
      <c r="D2236">
        <v>99031</v>
      </c>
      <c r="E2236" t="s">
        <v>640</v>
      </c>
      <c r="F2236" t="s">
        <v>1471</v>
      </c>
      <c r="G2236" t="s">
        <v>114</v>
      </c>
      <c r="H2236" t="s">
        <v>409</v>
      </c>
      <c r="I2236" t="s">
        <v>423</v>
      </c>
      <c r="J2236">
        <v>292</v>
      </c>
      <c r="K2236" t="s">
        <v>474</v>
      </c>
      <c r="L2236" t="s">
        <v>475</v>
      </c>
      <c r="M2236">
        <v>0</v>
      </c>
      <c r="N2236" t="s">
        <v>275</v>
      </c>
      <c r="O2236" t="s">
        <v>114</v>
      </c>
      <c r="P2236" t="s">
        <v>380</v>
      </c>
      <c r="Q2236" t="s">
        <v>275</v>
      </c>
      <c r="R2236" t="s">
        <v>113</v>
      </c>
      <c r="S2236" t="s">
        <v>380</v>
      </c>
    </row>
    <row r="2237" spans="1:19" x14ac:dyDescent="0.3">
      <c r="A2237" t="s">
        <v>1470</v>
      </c>
      <c r="B2237">
        <v>70</v>
      </c>
      <c r="C2237">
        <v>102</v>
      </c>
      <c r="D2237">
        <v>99031</v>
      </c>
      <c r="E2237" t="s">
        <v>640</v>
      </c>
      <c r="F2237" t="s">
        <v>1471</v>
      </c>
      <c r="G2237" t="s">
        <v>114</v>
      </c>
      <c r="H2237" t="s">
        <v>409</v>
      </c>
      <c r="I2237" t="s">
        <v>423</v>
      </c>
      <c r="J2237">
        <v>292</v>
      </c>
      <c r="K2237" t="s">
        <v>476</v>
      </c>
      <c r="L2237" t="s">
        <v>477</v>
      </c>
      <c r="M2237">
        <v>0</v>
      </c>
      <c r="N2237" t="s">
        <v>275</v>
      </c>
      <c r="O2237" t="s">
        <v>114</v>
      </c>
      <c r="P2237" t="s">
        <v>380</v>
      </c>
      <c r="Q2237" t="s">
        <v>275</v>
      </c>
      <c r="R2237" t="s">
        <v>113</v>
      </c>
      <c r="S2237" t="s">
        <v>380</v>
      </c>
    </row>
    <row r="2238" spans="1:19" x14ac:dyDescent="0.3">
      <c r="A2238" t="s">
        <v>1470</v>
      </c>
      <c r="B2238">
        <v>70</v>
      </c>
      <c r="C2238">
        <v>102</v>
      </c>
      <c r="D2238">
        <v>99031</v>
      </c>
      <c r="E2238" t="s">
        <v>640</v>
      </c>
      <c r="F2238" t="s">
        <v>1471</v>
      </c>
      <c r="G2238" t="s">
        <v>114</v>
      </c>
      <c r="H2238" t="s">
        <v>409</v>
      </c>
      <c r="I2238" t="s">
        <v>315</v>
      </c>
      <c r="J2238">
        <v>32</v>
      </c>
      <c r="K2238" t="s">
        <v>254</v>
      </c>
      <c r="L2238" t="s">
        <v>45</v>
      </c>
      <c r="M2238">
        <v>1</v>
      </c>
      <c r="N2238" t="s">
        <v>275</v>
      </c>
      <c r="O2238" t="s">
        <v>114</v>
      </c>
      <c r="P2238" t="s">
        <v>380</v>
      </c>
      <c r="Q2238" t="s">
        <v>275</v>
      </c>
      <c r="R2238" t="s">
        <v>113</v>
      </c>
      <c r="S2238" t="s">
        <v>380</v>
      </c>
    </row>
    <row r="2239" spans="1:19" x14ac:dyDescent="0.3">
      <c r="A2239" t="s">
        <v>1470</v>
      </c>
      <c r="B2239">
        <v>70</v>
      </c>
      <c r="C2239">
        <v>102</v>
      </c>
      <c r="D2239">
        <v>99031</v>
      </c>
      <c r="E2239" t="s">
        <v>640</v>
      </c>
      <c r="F2239" t="s">
        <v>1471</v>
      </c>
      <c r="G2239" t="s">
        <v>114</v>
      </c>
      <c r="H2239" t="s">
        <v>433</v>
      </c>
      <c r="I2239" t="s">
        <v>424</v>
      </c>
      <c r="J2239">
        <v>39</v>
      </c>
      <c r="K2239" t="s">
        <v>299</v>
      </c>
      <c r="L2239" t="s">
        <v>41</v>
      </c>
      <c r="M2239">
        <v>0.25</v>
      </c>
      <c r="N2239" t="s">
        <v>275</v>
      </c>
      <c r="O2239" t="s">
        <v>114</v>
      </c>
      <c r="P2239" t="s">
        <v>380</v>
      </c>
      <c r="Q2239" t="s">
        <v>275</v>
      </c>
      <c r="R2239" t="s">
        <v>113</v>
      </c>
      <c r="S2239" t="s">
        <v>380</v>
      </c>
    </row>
    <row r="2240" spans="1:19" x14ac:dyDescent="0.3">
      <c r="A2240" t="s">
        <v>1470</v>
      </c>
      <c r="B2240">
        <v>70</v>
      </c>
      <c r="C2240">
        <v>102</v>
      </c>
      <c r="D2240">
        <v>99031</v>
      </c>
      <c r="E2240" t="s">
        <v>640</v>
      </c>
      <c r="F2240" t="s">
        <v>1471</v>
      </c>
      <c r="G2240" t="s">
        <v>114</v>
      </c>
      <c r="H2240" t="s">
        <v>409</v>
      </c>
      <c r="I2240" t="s">
        <v>315</v>
      </c>
      <c r="J2240">
        <v>35</v>
      </c>
      <c r="K2240" t="s">
        <v>245</v>
      </c>
      <c r="L2240" t="s">
        <v>59</v>
      </c>
      <c r="M2240">
        <v>4</v>
      </c>
      <c r="N2240" t="s">
        <v>275</v>
      </c>
      <c r="O2240" t="s">
        <v>114</v>
      </c>
      <c r="P2240" t="s">
        <v>380</v>
      </c>
      <c r="Q2240" t="s">
        <v>275</v>
      </c>
      <c r="R2240" t="s">
        <v>113</v>
      </c>
      <c r="S2240" t="s">
        <v>380</v>
      </c>
    </row>
    <row r="2241" spans="1:19" x14ac:dyDescent="0.3">
      <c r="A2241" t="s">
        <v>1470</v>
      </c>
      <c r="B2241">
        <v>70</v>
      </c>
      <c r="C2241">
        <v>102</v>
      </c>
      <c r="D2241">
        <v>99031</v>
      </c>
      <c r="E2241" t="s">
        <v>640</v>
      </c>
      <c r="F2241" t="s">
        <v>1471</v>
      </c>
      <c r="G2241" t="s">
        <v>114</v>
      </c>
      <c r="H2241" t="s">
        <v>433</v>
      </c>
      <c r="I2241" t="s">
        <v>424</v>
      </c>
      <c r="J2241">
        <v>39</v>
      </c>
      <c r="K2241" t="s">
        <v>220</v>
      </c>
      <c r="L2241" t="s">
        <v>148</v>
      </c>
      <c r="M2241">
        <v>0.25</v>
      </c>
      <c r="N2241" t="s">
        <v>275</v>
      </c>
      <c r="O2241" t="s">
        <v>114</v>
      </c>
      <c r="P2241" t="s">
        <v>380</v>
      </c>
      <c r="Q2241" t="s">
        <v>275</v>
      </c>
      <c r="R2241" t="s">
        <v>113</v>
      </c>
      <c r="S2241" t="s">
        <v>380</v>
      </c>
    </row>
    <row r="2242" spans="1:19" x14ac:dyDescent="0.3">
      <c r="A2242" t="s">
        <v>1470</v>
      </c>
      <c r="B2242">
        <v>70</v>
      </c>
      <c r="C2242">
        <v>102</v>
      </c>
      <c r="D2242">
        <v>99031</v>
      </c>
      <c r="E2242" t="s">
        <v>640</v>
      </c>
      <c r="F2242" t="s">
        <v>1471</v>
      </c>
      <c r="G2242" t="s">
        <v>114</v>
      </c>
      <c r="H2242" t="s">
        <v>409</v>
      </c>
      <c r="I2242" t="s">
        <v>425</v>
      </c>
      <c r="J2242">
        <v>45</v>
      </c>
      <c r="K2242" t="s">
        <v>344</v>
      </c>
      <c r="L2242" t="s">
        <v>62</v>
      </c>
      <c r="M2242">
        <v>1</v>
      </c>
      <c r="N2242" t="s">
        <v>275</v>
      </c>
      <c r="O2242" t="s">
        <v>114</v>
      </c>
      <c r="P2242" t="s">
        <v>380</v>
      </c>
      <c r="Q2242" t="s">
        <v>275</v>
      </c>
      <c r="R2242" t="s">
        <v>113</v>
      </c>
      <c r="S2242" t="s">
        <v>380</v>
      </c>
    </row>
    <row r="2243" spans="1:19" x14ac:dyDescent="0.3">
      <c r="A2243" t="s">
        <v>1470</v>
      </c>
      <c r="B2243">
        <v>70</v>
      </c>
      <c r="C2243">
        <v>102</v>
      </c>
      <c r="D2243">
        <v>99031</v>
      </c>
      <c r="E2243" t="s">
        <v>640</v>
      </c>
      <c r="F2243" t="s">
        <v>1471</v>
      </c>
      <c r="G2243" t="s">
        <v>114</v>
      </c>
      <c r="H2243" t="s">
        <v>409</v>
      </c>
      <c r="I2243" t="s">
        <v>423</v>
      </c>
      <c r="J2243">
        <v>288</v>
      </c>
      <c r="K2243" t="s">
        <v>221</v>
      </c>
      <c r="L2243" t="s">
        <v>222</v>
      </c>
      <c r="M2243">
        <v>0</v>
      </c>
      <c r="N2243" t="s">
        <v>275</v>
      </c>
      <c r="O2243" t="s">
        <v>114</v>
      </c>
      <c r="P2243" t="s">
        <v>380</v>
      </c>
      <c r="Q2243" t="s">
        <v>275</v>
      </c>
      <c r="R2243" t="s">
        <v>113</v>
      </c>
      <c r="S2243" t="s">
        <v>380</v>
      </c>
    </row>
    <row r="2244" spans="1:19" x14ac:dyDescent="0.3">
      <c r="A2244" t="s">
        <v>1470</v>
      </c>
      <c r="B2244">
        <v>70</v>
      </c>
      <c r="C2244">
        <v>102</v>
      </c>
      <c r="D2244">
        <v>99031</v>
      </c>
      <c r="E2244" t="s">
        <v>640</v>
      </c>
      <c r="F2244" t="s">
        <v>1471</v>
      </c>
      <c r="G2244" t="s">
        <v>114</v>
      </c>
      <c r="H2244" t="s">
        <v>409</v>
      </c>
      <c r="I2244" t="s">
        <v>423</v>
      </c>
      <c r="J2244">
        <v>287</v>
      </c>
      <c r="K2244" t="s">
        <v>223</v>
      </c>
      <c r="L2244" t="s">
        <v>224</v>
      </c>
      <c r="M2244">
        <v>0</v>
      </c>
      <c r="N2244" t="s">
        <v>275</v>
      </c>
      <c r="O2244" t="s">
        <v>114</v>
      </c>
      <c r="P2244" t="s">
        <v>380</v>
      </c>
      <c r="Q2244" t="s">
        <v>275</v>
      </c>
      <c r="R2244" t="s">
        <v>113</v>
      </c>
      <c r="S2244" t="s">
        <v>380</v>
      </c>
    </row>
    <row r="2245" spans="1:19" x14ac:dyDescent="0.3">
      <c r="A2245" t="s">
        <v>1470</v>
      </c>
      <c r="B2245">
        <v>70</v>
      </c>
      <c r="C2245">
        <v>102</v>
      </c>
      <c r="D2245">
        <v>99031</v>
      </c>
      <c r="E2245" t="s">
        <v>640</v>
      </c>
      <c r="F2245" t="s">
        <v>1471</v>
      </c>
      <c r="G2245" t="s">
        <v>114</v>
      </c>
      <c r="H2245" t="s">
        <v>409</v>
      </c>
      <c r="I2245" t="s">
        <v>423</v>
      </c>
      <c r="J2245">
        <v>286</v>
      </c>
      <c r="K2245" t="s">
        <v>256</v>
      </c>
      <c r="L2245" t="s">
        <v>72</v>
      </c>
      <c r="M2245">
        <v>0</v>
      </c>
      <c r="N2245" t="s">
        <v>275</v>
      </c>
      <c r="O2245" t="s">
        <v>114</v>
      </c>
      <c r="P2245" t="s">
        <v>380</v>
      </c>
      <c r="Q2245" t="s">
        <v>275</v>
      </c>
      <c r="R2245" t="s">
        <v>113</v>
      </c>
      <c r="S2245" t="s">
        <v>380</v>
      </c>
    </row>
    <row r="2246" spans="1:19" x14ac:dyDescent="0.3">
      <c r="A2246" t="s">
        <v>1470</v>
      </c>
      <c r="B2246">
        <v>70</v>
      </c>
      <c r="C2246">
        <v>102</v>
      </c>
      <c r="D2246">
        <v>99031</v>
      </c>
      <c r="E2246" t="s">
        <v>640</v>
      </c>
      <c r="F2246" t="s">
        <v>1471</v>
      </c>
      <c r="G2246" t="s">
        <v>114</v>
      </c>
      <c r="H2246" t="s">
        <v>409</v>
      </c>
      <c r="I2246" t="s">
        <v>423</v>
      </c>
      <c r="J2246">
        <v>83</v>
      </c>
      <c r="K2246" t="s">
        <v>573</v>
      </c>
      <c r="L2246" t="s">
        <v>129</v>
      </c>
      <c r="M2246">
        <v>0</v>
      </c>
      <c r="N2246" t="s">
        <v>275</v>
      </c>
      <c r="O2246" t="s">
        <v>114</v>
      </c>
      <c r="P2246" t="s">
        <v>380</v>
      </c>
      <c r="Q2246" t="s">
        <v>275</v>
      </c>
      <c r="R2246" t="s">
        <v>113</v>
      </c>
      <c r="S2246" t="s">
        <v>380</v>
      </c>
    </row>
    <row r="2247" spans="1:19" x14ac:dyDescent="0.3">
      <c r="A2247" t="s">
        <v>1470</v>
      </c>
      <c r="B2247">
        <v>70</v>
      </c>
      <c r="C2247">
        <v>102</v>
      </c>
      <c r="D2247">
        <v>99031</v>
      </c>
      <c r="E2247" t="s">
        <v>640</v>
      </c>
      <c r="F2247" t="s">
        <v>1471</v>
      </c>
      <c r="G2247" t="s">
        <v>114</v>
      </c>
      <c r="H2247" t="s">
        <v>409</v>
      </c>
      <c r="I2247" t="s">
        <v>423</v>
      </c>
      <c r="J2247">
        <v>293</v>
      </c>
      <c r="K2247" t="s">
        <v>339</v>
      </c>
      <c r="L2247" t="s">
        <v>79</v>
      </c>
      <c r="M2247">
        <v>0.25</v>
      </c>
      <c r="N2247" t="s">
        <v>275</v>
      </c>
      <c r="O2247" t="s">
        <v>114</v>
      </c>
      <c r="P2247" t="s">
        <v>380</v>
      </c>
      <c r="Q2247" t="s">
        <v>275</v>
      </c>
      <c r="R2247" t="s">
        <v>113</v>
      </c>
      <c r="S2247" t="s">
        <v>380</v>
      </c>
    </row>
    <row r="2248" spans="1:19" x14ac:dyDescent="0.3">
      <c r="A2248" t="s">
        <v>1470</v>
      </c>
      <c r="B2248">
        <v>70</v>
      </c>
      <c r="C2248">
        <v>102</v>
      </c>
      <c r="D2248">
        <v>99031</v>
      </c>
      <c r="E2248" t="s">
        <v>640</v>
      </c>
      <c r="F2248" t="s">
        <v>1471</v>
      </c>
      <c r="G2248" t="s">
        <v>114</v>
      </c>
      <c r="H2248" t="s">
        <v>409</v>
      </c>
      <c r="I2248" t="s">
        <v>423</v>
      </c>
      <c r="J2248">
        <v>293</v>
      </c>
      <c r="K2248" t="s">
        <v>331</v>
      </c>
      <c r="L2248" t="s">
        <v>81</v>
      </c>
      <c r="M2248">
        <v>0</v>
      </c>
      <c r="N2248" t="s">
        <v>275</v>
      </c>
      <c r="O2248" t="s">
        <v>114</v>
      </c>
      <c r="P2248" t="s">
        <v>380</v>
      </c>
      <c r="Q2248" t="s">
        <v>275</v>
      </c>
      <c r="R2248" t="s">
        <v>113</v>
      </c>
      <c r="S2248" t="s">
        <v>380</v>
      </c>
    </row>
    <row r="2249" spans="1:19" x14ac:dyDescent="0.3">
      <c r="A2249" t="s">
        <v>1470</v>
      </c>
      <c r="B2249">
        <v>70</v>
      </c>
      <c r="C2249">
        <v>102</v>
      </c>
      <c r="D2249">
        <v>99031</v>
      </c>
      <c r="E2249" t="s">
        <v>640</v>
      </c>
      <c r="F2249" t="s">
        <v>1471</v>
      </c>
      <c r="G2249" t="s">
        <v>114</v>
      </c>
      <c r="H2249" t="s">
        <v>421</v>
      </c>
      <c r="I2249" t="s">
        <v>423</v>
      </c>
      <c r="J2249">
        <v>86</v>
      </c>
      <c r="K2249" t="s">
        <v>228</v>
      </c>
      <c r="L2249" t="s">
        <v>202</v>
      </c>
      <c r="M2249">
        <v>0.25</v>
      </c>
      <c r="N2249" t="s">
        <v>275</v>
      </c>
      <c r="O2249" t="s">
        <v>114</v>
      </c>
      <c r="P2249" t="s">
        <v>380</v>
      </c>
      <c r="Q2249" t="s">
        <v>275</v>
      </c>
      <c r="R2249" t="s">
        <v>113</v>
      </c>
      <c r="S2249" t="s">
        <v>380</v>
      </c>
    </row>
    <row r="2250" spans="1:19" x14ac:dyDescent="0.3">
      <c r="A2250" t="s">
        <v>1470</v>
      </c>
      <c r="B2250">
        <v>70</v>
      </c>
      <c r="C2250">
        <v>102</v>
      </c>
      <c r="D2250">
        <v>99031</v>
      </c>
      <c r="E2250" t="s">
        <v>640</v>
      </c>
      <c r="F2250" t="s">
        <v>1471</v>
      </c>
      <c r="G2250" t="s">
        <v>114</v>
      </c>
      <c r="H2250" t="s">
        <v>409</v>
      </c>
      <c r="I2250" t="s">
        <v>423</v>
      </c>
      <c r="J2250">
        <v>286</v>
      </c>
      <c r="K2250" t="s">
        <v>466</v>
      </c>
      <c r="L2250" t="s">
        <v>467</v>
      </c>
      <c r="M2250">
        <v>0</v>
      </c>
      <c r="N2250" t="s">
        <v>275</v>
      </c>
      <c r="O2250" t="s">
        <v>114</v>
      </c>
      <c r="P2250" t="s">
        <v>380</v>
      </c>
      <c r="Q2250" t="s">
        <v>275</v>
      </c>
      <c r="R2250" t="s">
        <v>113</v>
      </c>
      <c r="S2250" t="s">
        <v>380</v>
      </c>
    </row>
    <row r="2251" spans="1:19" x14ac:dyDescent="0.3">
      <c r="A2251" t="s">
        <v>1470</v>
      </c>
      <c r="B2251">
        <v>70</v>
      </c>
      <c r="C2251">
        <v>102</v>
      </c>
      <c r="D2251">
        <v>99031</v>
      </c>
      <c r="E2251" t="s">
        <v>640</v>
      </c>
      <c r="F2251" t="s">
        <v>1471</v>
      </c>
      <c r="G2251" t="s">
        <v>114</v>
      </c>
      <c r="H2251" t="s">
        <v>409</v>
      </c>
      <c r="I2251" t="s">
        <v>423</v>
      </c>
      <c r="J2251">
        <v>98</v>
      </c>
      <c r="K2251" t="s">
        <v>345</v>
      </c>
      <c r="L2251" t="s">
        <v>83</v>
      </c>
      <c r="M2251">
        <v>0</v>
      </c>
      <c r="N2251" t="s">
        <v>275</v>
      </c>
      <c r="O2251" t="s">
        <v>114</v>
      </c>
      <c r="P2251" t="s">
        <v>380</v>
      </c>
      <c r="Q2251" t="s">
        <v>275</v>
      </c>
      <c r="R2251" t="s">
        <v>113</v>
      </c>
      <c r="S2251" t="s">
        <v>380</v>
      </c>
    </row>
    <row r="2252" spans="1:19" x14ac:dyDescent="0.3">
      <c r="A2252" t="s">
        <v>1470</v>
      </c>
      <c r="B2252">
        <v>70</v>
      </c>
      <c r="C2252">
        <v>102</v>
      </c>
      <c r="D2252">
        <v>99031</v>
      </c>
      <c r="E2252" t="s">
        <v>640</v>
      </c>
      <c r="F2252" t="s">
        <v>1471</v>
      </c>
      <c r="G2252" t="s">
        <v>114</v>
      </c>
      <c r="H2252" t="s">
        <v>409</v>
      </c>
      <c r="I2252" t="s">
        <v>423</v>
      </c>
      <c r="J2252">
        <v>98</v>
      </c>
      <c r="K2252" t="s">
        <v>273</v>
      </c>
      <c r="L2252" t="s">
        <v>85</v>
      </c>
      <c r="M2252">
        <v>0</v>
      </c>
      <c r="N2252" t="s">
        <v>275</v>
      </c>
      <c r="O2252" t="s">
        <v>114</v>
      </c>
      <c r="P2252" t="s">
        <v>380</v>
      </c>
      <c r="Q2252" t="s">
        <v>275</v>
      </c>
      <c r="R2252" t="s">
        <v>113</v>
      </c>
      <c r="S2252" t="s">
        <v>380</v>
      </c>
    </row>
    <row r="2253" spans="1:19" x14ac:dyDescent="0.3">
      <c r="A2253" t="s">
        <v>1470</v>
      </c>
      <c r="B2253">
        <v>70</v>
      </c>
      <c r="C2253">
        <v>102</v>
      </c>
      <c r="D2253">
        <v>99031</v>
      </c>
      <c r="E2253" t="s">
        <v>640</v>
      </c>
      <c r="F2253" t="s">
        <v>1471</v>
      </c>
      <c r="G2253" t="s">
        <v>114</v>
      </c>
      <c r="H2253" t="s">
        <v>409</v>
      </c>
      <c r="I2253" t="s">
        <v>423</v>
      </c>
      <c r="J2253">
        <v>98</v>
      </c>
      <c r="K2253" t="s">
        <v>274</v>
      </c>
      <c r="L2253" t="s">
        <v>160</v>
      </c>
      <c r="M2253">
        <v>0</v>
      </c>
      <c r="N2253" t="s">
        <v>275</v>
      </c>
      <c r="O2253" t="s">
        <v>114</v>
      </c>
      <c r="P2253" t="s">
        <v>380</v>
      </c>
      <c r="Q2253" t="s">
        <v>275</v>
      </c>
      <c r="R2253" t="s">
        <v>113</v>
      </c>
      <c r="S2253" t="s">
        <v>380</v>
      </c>
    </row>
    <row r="2254" spans="1:19" x14ac:dyDescent="0.3">
      <c r="A2254" t="s">
        <v>1470</v>
      </c>
      <c r="B2254">
        <v>70</v>
      </c>
      <c r="C2254">
        <v>102</v>
      </c>
      <c r="D2254">
        <v>99031</v>
      </c>
      <c r="E2254" t="s">
        <v>640</v>
      </c>
      <c r="F2254" t="s">
        <v>1471</v>
      </c>
      <c r="G2254" t="s">
        <v>114</v>
      </c>
      <c r="H2254" t="s">
        <v>409</v>
      </c>
      <c r="I2254" t="s">
        <v>423</v>
      </c>
      <c r="J2254">
        <v>83</v>
      </c>
      <c r="K2254" t="s">
        <v>231</v>
      </c>
      <c r="L2254" t="s">
        <v>87</v>
      </c>
      <c r="M2254">
        <v>0</v>
      </c>
      <c r="N2254" t="s">
        <v>275</v>
      </c>
      <c r="O2254" t="s">
        <v>114</v>
      </c>
      <c r="P2254" t="s">
        <v>380</v>
      </c>
      <c r="Q2254" t="s">
        <v>275</v>
      </c>
      <c r="R2254" t="s">
        <v>113</v>
      </c>
      <c r="S2254" t="s">
        <v>380</v>
      </c>
    </row>
    <row r="2255" spans="1:19" x14ac:dyDescent="0.3">
      <c r="A2255" t="s">
        <v>1470</v>
      </c>
      <c r="B2255">
        <v>70</v>
      </c>
      <c r="C2255">
        <v>102</v>
      </c>
      <c r="D2255">
        <v>99031</v>
      </c>
      <c r="E2255" t="s">
        <v>640</v>
      </c>
      <c r="F2255" t="s">
        <v>1471</v>
      </c>
      <c r="G2255" t="s">
        <v>114</v>
      </c>
      <c r="H2255" t="s">
        <v>409</v>
      </c>
      <c r="I2255" t="s">
        <v>423</v>
      </c>
      <c r="J2255">
        <v>83</v>
      </c>
      <c r="K2255" t="s">
        <v>330</v>
      </c>
      <c r="L2255" t="s">
        <v>129</v>
      </c>
      <c r="M2255">
        <v>0</v>
      </c>
      <c r="N2255" t="s">
        <v>275</v>
      </c>
      <c r="O2255" t="s">
        <v>114</v>
      </c>
      <c r="P2255" t="s">
        <v>380</v>
      </c>
      <c r="Q2255" t="s">
        <v>275</v>
      </c>
      <c r="R2255" t="s">
        <v>113</v>
      </c>
      <c r="S2255" t="s">
        <v>380</v>
      </c>
    </row>
    <row r="2256" spans="1:19" x14ac:dyDescent="0.3">
      <c r="A2256" t="s">
        <v>1470</v>
      </c>
      <c r="B2256">
        <v>70</v>
      </c>
      <c r="C2256">
        <v>102</v>
      </c>
      <c r="D2256">
        <v>99031</v>
      </c>
      <c r="E2256" t="s">
        <v>640</v>
      </c>
      <c r="F2256" t="s">
        <v>1471</v>
      </c>
      <c r="G2256" t="s">
        <v>114</v>
      </c>
      <c r="H2256" t="s">
        <v>409</v>
      </c>
      <c r="I2256" t="s">
        <v>423</v>
      </c>
      <c r="J2256">
        <v>83</v>
      </c>
      <c r="K2256" t="s">
        <v>233</v>
      </c>
      <c r="L2256" t="s">
        <v>91</v>
      </c>
      <c r="M2256">
        <v>0</v>
      </c>
      <c r="N2256" t="s">
        <v>275</v>
      </c>
      <c r="O2256" t="s">
        <v>114</v>
      </c>
      <c r="P2256" t="s">
        <v>380</v>
      </c>
      <c r="Q2256" t="s">
        <v>275</v>
      </c>
      <c r="R2256" t="s">
        <v>113</v>
      </c>
      <c r="S2256" t="s">
        <v>380</v>
      </c>
    </row>
    <row r="2257" spans="1:19" x14ac:dyDescent="0.3">
      <c r="A2257" t="s">
        <v>1470</v>
      </c>
      <c r="B2257">
        <v>70</v>
      </c>
      <c r="C2257">
        <v>102</v>
      </c>
      <c r="D2257">
        <v>99031</v>
      </c>
      <c r="E2257" t="s">
        <v>640</v>
      </c>
      <c r="F2257" t="s">
        <v>1471</v>
      </c>
      <c r="G2257" t="s">
        <v>114</v>
      </c>
      <c r="H2257" t="s">
        <v>409</v>
      </c>
      <c r="I2257" t="s">
        <v>423</v>
      </c>
      <c r="J2257">
        <v>98</v>
      </c>
      <c r="K2257" t="s">
        <v>287</v>
      </c>
      <c r="L2257" t="s">
        <v>93</v>
      </c>
      <c r="M2257">
        <v>0</v>
      </c>
      <c r="N2257" t="s">
        <v>275</v>
      </c>
      <c r="O2257" t="s">
        <v>114</v>
      </c>
      <c r="P2257" t="s">
        <v>380</v>
      </c>
      <c r="Q2257" t="s">
        <v>275</v>
      </c>
      <c r="R2257" t="s">
        <v>113</v>
      </c>
      <c r="S2257" t="s">
        <v>380</v>
      </c>
    </row>
    <row r="2258" spans="1:19" x14ac:dyDescent="0.3">
      <c r="A2258" t="s">
        <v>1470</v>
      </c>
      <c r="B2258">
        <v>70</v>
      </c>
      <c r="C2258">
        <v>102</v>
      </c>
      <c r="D2258">
        <v>99031</v>
      </c>
      <c r="E2258" t="s">
        <v>640</v>
      </c>
      <c r="F2258" t="s">
        <v>1471</v>
      </c>
      <c r="G2258" t="s">
        <v>114</v>
      </c>
      <c r="H2258" t="s">
        <v>409</v>
      </c>
      <c r="I2258" t="s">
        <v>423</v>
      </c>
      <c r="J2258">
        <v>83</v>
      </c>
      <c r="K2258" t="s">
        <v>235</v>
      </c>
      <c r="L2258" t="s">
        <v>205</v>
      </c>
      <c r="M2258">
        <v>0</v>
      </c>
      <c r="N2258" t="s">
        <v>275</v>
      </c>
      <c r="O2258" t="s">
        <v>114</v>
      </c>
      <c r="P2258" t="s">
        <v>380</v>
      </c>
      <c r="Q2258" t="s">
        <v>275</v>
      </c>
      <c r="R2258" t="s">
        <v>113</v>
      </c>
      <c r="S2258" t="s">
        <v>380</v>
      </c>
    </row>
    <row r="2259" spans="1:19" x14ac:dyDescent="0.3">
      <c r="A2259" t="s">
        <v>1470</v>
      </c>
      <c r="B2259">
        <v>70</v>
      </c>
      <c r="C2259">
        <v>102</v>
      </c>
      <c r="D2259">
        <v>99031</v>
      </c>
      <c r="E2259" t="s">
        <v>640</v>
      </c>
      <c r="F2259" t="s">
        <v>1471</v>
      </c>
      <c r="G2259" t="s">
        <v>114</v>
      </c>
      <c r="H2259" t="s">
        <v>432</v>
      </c>
      <c r="I2259" t="s">
        <v>445</v>
      </c>
      <c r="J2259">
        <v>199</v>
      </c>
      <c r="K2259" t="s">
        <v>674</v>
      </c>
      <c r="L2259" t="s">
        <v>675</v>
      </c>
      <c r="M2259">
        <v>0</v>
      </c>
      <c r="N2259" t="s">
        <v>275</v>
      </c>
      <c r="O2259" t="s">
        <v>114</v>
      </c>
      <c r="P2259" t="s">
        <v>380</v>
      </c>
      <c r="Q2259" t="s">
        <v>275</v>
      </c>
      <c r="R2259" t="s">
        <v>113</v>
      </c>
      <c r="S2259" t="s">
        <v>380</v>
      </c>
    </row>
    <row r="2260" spans="1:19" x14ac:dyDescent="0.3">
      <c r="A2260" t="s">
        <v>1472</v>
      </c>
      <c r="B2260">
        <v>70</v>
      </c>
      <c r="C2260">
        <v>102</v>
      </c>
      <c r="D2260">
        <v>99031</v>
      </c>
      <c r="E2260" t="s">
        <v>641</v>
      </c>
      <c r="F2260" t="s">
        <v>1473</v>
      </c>
      <c r="G2260" t="s">
        <v>113</v>
      </c>
      <c r="H2260" t="s">
        <v>409</v>
      </c>
      <c r="I2260" t="s">
        <v>422</v>
      </c>
      <c r="J2260">
        <v>2</v>
      </c>
      <c r="K2260" t="s">
        <v>217</v>
      </c>
      <c r="L2260" t="s">
        <v>8</v>
      </c>
      <c r="M2260">
        <v>7</v>
      </c>
      <c r="N2260" t="s">
        <v>275</v>
      </c>
      <c r="O2260" t="s">
        <v>113</v>
      </c>
      <c r="P2260" t="s">
        <v>380</v>
      </c>
      <c r="Q2260" t="s">
        <v>275</v>
      </c>
      <c r="R2260" t="s">
        <v>116</v>
      </c>
      <c r="S2260" t="s">
        <v>380</v>
      </c>
    </row>
    <row r="2261" spans="1:19" x14ac:dyDescent="0.3">
      <c r="A2261" t="s">
        <v>1472</v>
      </c>
      <c r="B2261">
        <v>70</v>
      </c>
      <c r="C2261">
        <v>102</v>
      </c>
      <c r="D2261">
        <v>99031</v>
      </c>
      <c r="E2261" t="s">
        <v>641</v>
      </c>
      <c r="F2261" t="s">
        <v>1473</v>
      </c>
      <c r="G2261" t="s">
        <v>113</v>
      </c>
      <c r="H2261" t="s">
        <v>409</v>
      </c>
      <c r="I2261" t="s">
        <v>113</v>
      </c>
      <c r="J2261">
        <v>4</v>
      </c>
      <c r="K2261" t="s">
        <v>259</v>
      </c>
      <c r="L2261" t="s">
        <v>22</v>
      </c>
      <c r="M2261">
        <v>35</v>
      </c>
      <c r="N2261" t="s">
        <v>275</v>
      </c>
      <c r="O2261" t="s">
        <v>113</v>
      </c>
      <c r="P2261" t="s">
        <v>380</v>
      </c>
      <c r="Q2261" t="s">
        <v>275</v>
      </c>
      <c r="R2261" t="s">
        <v>116</v>
      </c>
      <c r="S2261" t="s">
        <v>380</v>
      </c>
    </row>
    <row r="2262" spans="1:19" x14ac:dyDescent="0.3">
      <c r="A2262" t="s">
        <v>1472</v>
      </c>
      <c r="B2262">
        <v>70</v>
      </c>
      <c r="C2262">
        <v>102</v>
      </c>
      <c r="D2262">
        <v>99031</v>
      </c>
      <c r="E2262" t="s">
        <v>641</v>
      </c>
      <c r="F2262" t="s">
        <v>1473</v>
      </c>
      <c r="G2262" t="s">
        <v>113</v>
      </c>
      <c r="H2262" t="s">
        <v>409</v>
      </c>
      <c r="I2262" t="s">
        <v>423</v>
      </c>
      <c r="J2262">
        <v>292</v>
      </c>
      <c r="K2262" t="s">
        <v>376</v>
      </c>
      <c r="L2262" t="s">
        <v>34</v>
      </c>
      <c r="M2262">
        <v>0</v>
      </c>
      <c r="N2262" t="s">
        <v>275</v>
      </c>
      <c r="O2262" t="s">
        <v>113</v>
      </c>
      <c r="P2262" t="s">
        <v>380</v>
      </c>
      <c r="Q2262" t="s">
        <v>275</v>
      </c>
      <c r="R2262" t="s">
        <v>116</v>
      </c>
      <c r="S2262" t="s">
        <v>380</v>
      </c>
    </row>
    <row r="2263" spans="1:19" x14ac:dyDescent="0.3">
      <c r="A2263" t="s">
        <v>1472</v>
      </c>
      <c r="B2263">
        <v>70</v>
      </c>
      <c r="C2263">
        <v>102</v>
      </c>
      <c r="D2263">
        <v>99031</v>
      </c>
      <c r="E2263" t="s">
        <v>641</v>
      </c>
      <c r="F2263" t="s">
        <v>1473</v>
      </c>
      <c r="G2263" t="s">
        <v>113</v>
      </c>
      <c r="H2263" t="s">
        <v>409</v>
      </c>
      <c r="I2263" t="s">
        <v>423</v>
      </c>
      <c r="J2263">
        <v>292</v>
      </c>
      <c r="K2263" t="s">
        <v>474</v>
      </c>
      <c r="L2263" t="s">
        <v>475</v>
      </c>
      <c r="M2263">
        <v>0</v>
      </c>
      <c r="N2263" t="s">
        <v>275</v>
      </c>
      <c r="O2263" t="s">
        <v>113</v>
      </c>
      <c r="P2263" t="s">
        <v>380</v>
      </c>
      <c r="Q2263" t="s">
        <v>275</v>
      </c>
      <c r="R2263" t="s">
        <v>116</v>
      </c>
      <c r="S2263" t="s">
        <v>380</v>
      </c>
    </row>
    <row r="2264" spans="1:19" x14ac:dyDescent="0.3">
      <c r="A2264" t="s">
        <v>1472</v>
      </c>
      <c r="B2264">
        <v>70</v>
      </c>
      <c r="C2264">
        <v>102</v>
      </c>
      <c r="D2264">
        <v>99031</v>
      </c>
      <c r="E2264" t="s">
        <v>641</v>
      </c>
      <c r="F2264" t="s">
        <v>1473</v>
      </c>
      <c r="G2264" t="s">
        <v>113</v>
      </c>
      <c r="H2264" t="s">
        <v>409</v>
      </c>
      <c r="I2264" t="s">
        <v>423</v>
      </c>
      <c r="J2264">
        <v>292</v>
      </c>
      <c r="K2264" t="s">
        <v>476</v>
      </c>
      <c r="L2264" t="s">
        <v>477</v>
      </c>
      <c r="M2264">
        <v>0</v>
      </c>
      <c r="N2264" t="s">
        <v>275</v>
      </c>
      <c r="O2264" t="s">
        <v>113</v>
      </c>
      <c r="P2264" t="s">
        <v>380</v>
      </c>
      <c r="Q2264" t="s">
        <v>275</v>
      </c>
      <c r="R2264" t="s">
        <v>116</v>
      </c>
      <c r="S2264" t="s">
        <v>380</v>
      </c>
    </row>
    <row r="2265" spans="1:19" x14ac:dyDescent="0.3">
      <c r="A2265" t="s">
        <v>1472</v>
      </c>
      <c r="B2265">
        <v>70</v>
      </c>
      <c r="C2265">
        <v>102</v>
      </c>
      <c r="D2265">
        <v>99031</v>
      </c>
      <c r="E2265" t="s">
        <v>641</v>
      </c>
      <c r="F2265" t="s">
        <v>1473</v>
      </c>
      <c r="G2265" t="s">
        <v>113</v>
      </c>
      <c r="H2265" t="s">
        <v>434</v>
      </c>
      <c r="I2265" t="s">
        <v>424</v>
      </c>
      <c r="J2265">
        <v>39</v>
      </c>
      <c r="K2265" t="s">
        <v>270</v>
      </c>
      <c r="L2265" t="s">
        <v>42</v>
      </c>
      <c r="M2265">
        <v>1</v>
      </c>
      <c r="N2265" t="s">
        <v>275</v>
      </c>
      <c r="O2265" t="s">
        <v>113</v>
      </c>
      <c r="P2265" t="s">
        <v>380</v>
      </c>
      <c r="Q2265" t="s">
        <v>275</v>
      </c>
      <c r="R2265" t="s">
        <v>116</v>
      </c>
      <c r="S2265" t="s">
        <v>380</v>
      </c>
    </row>
    <row r="2266" spans="1:19" x14ac:dyDescent="0.3">
      <c r="A2266" t="s">
        <v>1472</v>
      </c>
      <c r="B2266">
        <v>70</v>
      </c>
      <c r="C2266">
        <v>102</v>
      </c>
      <c r="D2266">
        <v>99031</v>
      </c>
      <c r="E2266" t="s">
        <v>641</v>
      </c>
      <c r="F2266" t="s">
        <v>1473</v>
      </c>
      <c r="G2266" t="s">
        <v>113</v>
      </c>
      <c r="H2266" t="s">
        <v>409</v>
      </c>
      <c r="I2266" t="s">
        <v>315</v>
      </c>
      <c r="J2266">
        <v>32</v>
      </c>
      <c r="K2266" t="s">
        <v>254</v>
      </c>
      <c r="L2266" t="s">
        <v>45</v>
      </c>
      <c r="M2266">
        <v>4</v>
      </c>
      <c r="N2266" t="s">
        <v>275</v>
      </c>
      <c r="O2266" t="s">
        <v>113</v>
      </c>
      <c r="P2266" t="s">
        <v>380</v>
      </c>
      <c r="Q2266" t="s">
        <v>275</v>
      </c>
      <c r="R2266" t="s">
        <v>116</v>
      </c>
      <c r="S2266" t="s">
        <v>380</v>
      </c>
    </row>
    <row r="2267" spans="1:19" x14ac:dyDescent="0.3">
      <c r="A2267" t="s">
        <v>1472</v>
      </c>
      <c r="B2267">
        <v>70</v>
      </c>
      <c r="C2267">
        <v>102</v>
      </c>
      <c r="D2267">
        <v>99031</v>
      </c>
      <c r="E2267" t="s">
        <v>641</v>
      </c>
      <c r="F2267" t="s">
        <v>1473</v>
      </c>
      <c r="G2267" t="s">
        <v>113</v>
      </c>
      <c r="H2267" t="s">
        <v>434</v>
      </c>
      <c r="I2267" t="s">
        <v>424</v>
      </c>
      <c r="J2267">
        <v>39</v>
      </c>
      <c r="K2267" t="s">
        <v>243</v>
      </c>
      <c r="L2267" t="s">
        <v>147</v>
      </c>
      <c r="M2267">
        <v>0.25</v>
      </c>
      <c r="N2267" t="s">
        <v>275</v>
      </c>
      <c r="O2267" t="s">
        <v>113</v>
      </c>
      <c r="P2267" t="s">
        <v>380</v>
      </c>
      <c r="Q2267" t="s">
        <v>275</v>
      </c>
      <c r="R2267" t="s">
        <v>116</v>
      </c>
      <c r="S2267" t="s">
        <v>380</v>
      </c>
    </row>
    <row r="2268" spans="1:19" x14ac:dyDescent="0.3">
      <c r="A2268" t="s">
        <v>1472</v>
      </c>
      <c r="B2268">
        <v>70</v>
      </c>
      <c r="C2268">
        <v>102</v>
      </c>
      <c r="D2268">
        <v>99031</v>
      </c>
      <c r="E2268" t="s">
        <v>641</v>
      </c>
      <c r="F2268" t="s">
        <v>1473</v>
      </c>
      <c r="G2268" t="s">
        <v>113</v>
      </c>
      <c r="H2268" t="s">
        <v>409</v>
      </c>
      <c r="I2268" t="s">
        <v>315</v>
      </c>
      <c r="J2268">
        <v>33</v>
      </c>
      <c r="K2268" t="s">
        <v>255</v>
      </c>
      <c r="L2268" t="s">
        <v>51</v>
      </c>
      <c r="M2268">
        <v>9</v>
      </c>
      <c r="N2268" t="s">
        <v>275</v>
      </c>
      <c r="O2268" t="s">
        <v>113</v>
      </c>
      <c r="P2268" t="s">
        <v>380</v>
      </c>
      <c r="Q2268" t="s">
        <v>275</v>
      </c>
      <c r="R2268" t="s">
        <v>116</v>
      </c>
      <c r="S2268" t="s">
        <v>380</v>
      </c>
    </row>
    <row r="2269" spans="1:19" x14ac:dyDescent="0.3">
      <c r="A2269" t="s">
        <v>1472</v>
      </c>
      <c r="B2269">
        <v>70</v>
      </c>
      <c r="C2269">
        <v>102</v>
      </c>
      <c r="D2269">
        <v>99031</v>
      </c>
      <c r="E2269" t="s">
        <v>641</v>
      </c>
      <c r="F2269" t="s">
        <v>1473</v>
      </c>
      <c r="G2269" t="s">
        <v>113</v>
      </c>
      <c r="H2269" t="s">
        <v>434</v>
      </c>
      <c r="I2269" t="s">
        <v>424</v>
      </c>
      <c r="J2269">
        <v>39</v>
      </c>
      <c r="K2269" t="s">
        <v>220</v>
      </c>
      <c r="L2269" t="s">
        <v>148</v>
      </c>
      <c r="M2269">
        <v>0.25</v>
      </c>
      <c r="N2269" t="s">
        <v>275</v>
      </c>
      <c r="O2269" t="s">
        <v>113</v>
      </c>
      <c r="P2269" t="s">
        <v>380</v>
      </c>
      <c r="Q2269" t="s">
        <v>275</v>
      </c>
      <c r="R2269" t="s">
        <v>116</v>
      </c>
      <c r="S2269" t="s">
        <v>380</v>
      </c>
    </row>
    <row r="2270" spans="1:19" x14ac:dyDescent="0.3">
      <c r="A2270" t="s">
        <v>1472</v>
      </c>
      <c r="B2270">
        <v>70</v>
      </c>
      <c r="C2270">
        <v>102</v>
      </c>
      <c r="D2270">
        <v>99031</v>
      </c>
      <c r="E2270" t="s">
        <v>641</v>
      </c>
      <c r="F2270" t="s">
        <v>1473</v>
      </c>
      <c r="G2270" t="s">
        <v>113</v>
      </c>
      <c r="H2270" t="s">
        <v>409</v>
      </c>
      <c r="I2270" t="s">
        <v>425</v>
      </c>
      <c r="J2270">
        <v>45</v>
      </c>
      <c r="K2270" t="s">
        <v>344</v>
      </c>
      <c r="L2270" t="s">
        <v>62</v>
      </c>
      <c r="M2270">
        <v>0</v>
      </c>
      <c r="N2270" t="s">
        <v>275</v>
      </c>
      <c r="O2270" t="s">
        <v>113</v>
      </c>
      <c r="P2270" t="s">
        <v>380</v>
      </c>
      <c r="Q2270" t="s">
        <v>275</v>
      </c>
      <c r="R2270" t="s">
        <v>116</v>
      </c>
      <c r="S2270" t="s">
        <v>380</v>
      </c>
    </row>
    <row r="2271" spans="1:19" x14ac:dyDescent="0.3">
      <c r="A2271" t="s">
        <v>1472</v>
      </c>
      <c r="B2271">
        <v>70</v>
      </c>
      <c r="C2271">
        <v>102</v>
      </c>
      <c r="D2271">
        <v>99031</v>
      </c>
      <c r="E2271" t="s">
        <v>641</v>
      </c>
      <c r="F2271" t="s">
        <v>1473</v>
      </c>
      <c r="G2271" t="s">
        <v>113</v>
      </c>
      <c r="H2271" t="s">
        <v>409</v>
      </c>
      <c r="I2271" t="s">
        <v>423</v>
      </c>
      <c r="J2271">
        <v>288</v>
      </c>
      <c r="K2271" t="s">
        <v>221</v>
      </c>
      <c r="L2271" t="s">
        <v>222</v>
      </c>
      <c r="M2271">
        <v>0</v>
      </c>
      <c r="N2271" t="s">
        <v>275</v>
      </c>
      <c r="O2271" t="s">
        <v>113</v>
      </c>
      <c r="P2271" t="s">
        <v>380</v>
      </c>
      <c r="Q2271" t="s">
        <v>275</v>
      </c>
      <c r="R2271" t="s">
        <v>116</v>
      </c>
      <c r="S2271" t="s">
        <v>380</v>
      </c>
    </row>
    <row r="2272" spans="1:19" x14ac:dyDescent="0.3">
      <c r="A2272" t="s">
        <v>1472</v>
      </c>
      <c r="B2272">
        <v>70</v>
      </c>
      <c r="C2272">
        <v>102</v>
      </c>
      <c r="D2272">
        <v>99031</v>
      </c>
      <c r="E2272" t="s">
        <v>641</v>
      </c>
      <c r="F2272" t="s">
        <v>1473</v>
      </c>
      <c r="G2272" t="s">
        <v>113</v>
      </c>
      <c r="H2272" t="s">
        <v>409</v>
      </c>
      <c r="I2272" t="s">
        <v>423</v>
      </c>
      <c r="J2272">
        <v>287</v>
      </c>
      <c r="K2272" t="s">
        <v>223</v>
      </c>
      <c r="L2272" t="s">
        <v>224</v>
      </c>
      <c r="M2272">
        <v>0</v>
      </c>
      <c r="N2272" t="s">
        <v>275</v>
      </c>
      <c r="O2272" t="s">
        <v>113</v>
      </c>
      <c r="P2272" t="s">
        <v>380</v>
      </c>
      <c r="Q2272" t="s">
        <v>275</v>
      </c>
      <c r="R2272" t="s">
        <v>116</v>
      </c>
      <c r="S2272" t="s">
        <v>380</v>
      </c>
    </row>
    <row r="2273" spans="1:19" x14ac:dyDescent="0.3">
      <c r="A2273" t="s">
        <v>1472</v>
      </c>
      <c r="B2273">
        <v>70</v>
      </c>
      <c r="C2273">
        <v>102</v>
      </c>
      <c r="D2273">
        <v>99031</v>
      </c>
      <c r="E2273" t="s">
        <v>641</v>
      </c>
      <c r="F2273" t="s">
        <v>1473</v>
      </c>
      <c r="G2273" t="s">
        <v>113</v>
      </c>
      <c r="H2273" t="s">
        <v>409</v>
      </c>
      <c r="I2273" t="s">
        <v>423</v>
      </c>
      <c r="J2273">
        <v>286</v>
      </c>
      <c r="K2273" t="s">
        <v>226</v>
      </c>
      <c r="L2273" t="s">
        <v>69</v>
      </c>
      <c r="M2273">
        <v>0</v>
      </c>
      <c r="N2273" t="s">
        <v>275</v>
      </c>
      <c r="O2273" t="s">
        <v>113</v>
      </c>
      <c r="P2273" t="s">
        <v>380</v>
      </c>
      <c r="Q2273" t="s">
        <v>275</v>
      </c>
      <c r="R2273" t="s">
        <v>116</v>
      </c>
      <c r="S2273" t="s">
        <v>380</v>
      </c>
    </row>
    <row r="2274" spans="1:19" x14ac:dyDescent="0.3">
      <c r="A2274" t="s">
        <v>1472</v>
      </c>
      <c r="B2274">
        <v>70</v>
      </c>
      <c r="C2274">
        <v>102</v>
      </c>
      <c r="D2274">
        <v>99031</v>
      </c>
      <c r="E2274" t="s">
        <v>641</v>
      </c>
      <c r="F2274" t="s">
        <v>1473</v>
      </c>
      <c r="G2274" t="s">
        <v>113</v>
      </c>
      <c r="H2274" t="s">
        <v>409</v>
      </c>
      <c r="I2274" t="s">
        <v>423</v>
      </c>
      <c r="J2274">
        <v>286</v>
      </c>
      <c r="K2274" t="s">
        <v>256</v>
      </c>
      <c r="L2274" t="s">
        <v>72</v>
      </c>
      <c r="M2274">
        <v>0</v>
      </c>
      <c r="N2274" t="s">
        <v>275</v>
      </c>
      <c r="O2274" t="s">
        <v>113</v>
      </c>
      <c r="P2274" t="s">
        <v>380</v>
      </c>
      <c r="Q2274" t="s">
        <v>275</v>
      </c>
      <c r="R2274" t="s">
        <v>116</v>
      </c>
      <c r="S2274" t="s">
        <v>380</v>
      </c>
    </row>
    <row r="2275" spans="1:19" x14ac:dyDescent="0.3">
      <c r="A2275" t="s">
        <v>1472</v>
      </c>
      <c r="B2275">
        <v>70</v>
      </c>
      <c r="C2275">
        <v>102</v>
      </c>
      <c r="D2275">
        <v>99031</v>
      </c>
      <c r="E2275" t="s">
        <v>641</v>
      </c>
      <c r="F2275" t="s">
        <v>1473</v>
      </c>
      <c r="G2275" t="s">
        <v>113</v>
      </c>
      <c r="H2275" t="s">
        <v>409</v>
      </c>
      <c r="I2275" t="s">
        <v>423</v>
      </c>
      <c r="J2275">
        <v>83</v>
      </c>
      <c r="K2275" t="s">
        <v>573</v>
      </c>
      <c r="L2275" t="s">
        <v>129</v>
      </c>
      <c r="M2275">
        <v>0</v>
      </c>
      <c r="N2275" t="s">
        <v>275</v>
      </c>
      <c r="O2275" t="s">
        <v>113</v>
      </c>
      <c r="P2275" t="s">
        <v>380</v>
      </c>
      <c r="Q2275" t="s">
        <v>275</v>
      </c>
      <c r="R2275" t="s">
        <v>116</v>
      </c>
      <c r="S2275" t="s">
        <v>380</v>
      </c>
    </row>
    <row r="2276" spans="1:19" x14ac:dyDescent="0.3">
      <c r="A2276" t="s">
        <v>1472</v>
      </c>
      <c r="B2276">
        <v>70</v>
      </c>
      <c r="C2276">
        <v>102</v>
      </c>
      <c r="D2276">
        <v>99031</v>
      </c>
      <c r="E2276" t="s">
        <v>641</v>
      </c>
      <c r="F2276" t="s">
        <v>1473</v>
      </c>
      <c r="G2276" t="s">
        <v>113</v>
      </c>
      <c r="H2276" t="s">
        <v>409</v>
      </c>
      <c r="I2276" t="s">
        <v>423</v>
      </c>
      <c r="J2276">
        <v>293</v>
      </c>
      <c r="K2276" t="s">
        <v>250</v>
      </c>
      <c r="L2276" t="s">
        <v>74</v>
      </c>
      <c r="M2276">
        <v>0</v>
      </c>
      <c r="N2276" t="s">
        <v>275</v>
      </c>
      <c r="O2276" t="s">
        <v>113</v>
      </c>
      <c r="P2276" t="s">
        <v>380</v>
      </c>
      <c r="Q2276" t="s">
        <v>275</v>
      </c>
      <c r="R2276" t="s">
        <v>116</v>
      </c>
      <c r="S2276" t="s">
        <v>380</v>
      </c>
    </row>
    <row r="2277" spans="1:19" x14ac:dyDescent="0.3">
      <c r="A2277" t="s">
        <v>1472</v>
      </c>
      <c r="B2277">
        <v>70</v>
      </c>
      <c r="C2277">
        <v>102</v>
      </c>
      <c r="D2277">
        <v>99031</v>
      </c>
      <c r="E2277" t="s">
        <v>641</v>
      </c>
      <c r="F2277" t="s">
        <v>1473</v>
      </c>
      <c r="G2277" t="s">
        <v>113</v>
      </c>
      <c r="H2277" t="s">
        <v>409</v>
      </c>
      <c r="I2277" t="s">
        <v>423</v>
      </c>
      <c r="J2277">
        <v>293</v>
      </c>
      <c r="K2277" t="s">
        <v>339</v>
      </c>
      <c r="L2277" t="s">
        <v>79</v>
      </c>
      <c r="M2277">
        <v>0.25</v>
      </c>
      <c r="N2277" t="s">
        <v>275</v>
      </c>
      <c r="O2277" t="s">
        <v>113</v>
      </c>
      <c r="P2277" t="s">
        <v>380</v>
      </c>
      <c r="Q2277" t="s">
        <v>275</v>
      </c>
      <c r="R2277" t="s">
        <v>116</v>
      </c>
      <c r="S2277" t="s">
        <v>380</v>
      </c>
    </row>
    <row r="2278" spans="1:19" x14ac:dyDescent="0.3">
      <c r="A2278" t="s">
        <v>1472</v>
      </c>
      <c r="B2278">
        <v>70</v>
      </c>
      <c r="C2278">
        <v>102</v>
      </c>
      <c r="D2278">
        <v>99031</v>
      </c>
      <c r="E2278" t="s">
        <v>641</v>
      </c>
      <c r="F2278" t="s">
        <v>1473</v>
      </c>
      <c r="G2278" t="s">
        <v>113</v>
      </c>
      <c r="H2278" t="s">
        <v>409</v>
      </c>
      <c r="I2278" t="s">
        <v>423</v>
      </c>
      <c r="J2278">
        <v>293</v>
      </c>
      <c r="K2278" t="s">
        <v>227</v>
      </c>
      <c r="L2278" t="s">
        <v>80</v>
      </c>
      <c r="M2278">
        <v>0.25</v>
      </c>
      <c r="N2278" t="s">
        <v>275</v>
      </c>
      <c r="O2278" t="s">
        <v>113</v>
      </c>
      <c r="P2278" t="s">
        <v>380</v>
      </c>
      <c r="Q2278" t="s">
        <v>275</v>
      </c>
      <c r="R2278" t="s">
        <v>116</v>
      </c>
      <c r="S2278" t="s">
        <v>380</v>
      </c>
    </row>
    <row r="2279" spans="1:19" x14ac:dyDescent="0.3">
      <c r="A2279" t="s">
        <v>1472</v>
      </c>
      <c r="B2279">
        <v>70</v>
      </c>
      <c r="C2279">
        <v>102</v>
      </c>
      <c r="D2279">
        <v>99031</v>
      </c>
      <c r="E2279" t="s">
        <v>641</v>
      </c>
      <c r="F2279" t="s">
        <v>1473</v>
      </c>
      <c r="G2279" t="s">
        <v>113</v>
      </c>
      <c r="H2279" t="s">
        <v>409</v>
      </c>
      <c r="I2279" t="s">
        <v>423</v>
      </c>
      <c r="J2279">
        <v>293</v>
      </c>
      <c r="K2279" t="s">
        <v>331</v>
      </c>
      <c r="L2279" t="s">
        <v>81</v>
      </c>
      <c r="M2279">
        <v>0</v>
      </c>
      <c r="N2279" t="s">
        <v>275</v>
      </c>
      <c r="O2279" t="s">
        <v>113</v>
      </c>
      <c r="P2279" t="s">
        <v>380</v>
      </c>
      <c r="Q2279" t="s">
        <v>275</v>
      </c>
      <c r="R2279" t="s">
        <v>116</v>
      </c>
      <c r="S2279" t="s">
        <v>380</v>
      </c>
    </row>
    <row r="2280" spans="1:19" x14ac:dyDescent="0.3">
      <c r="A2280" t="s">
        <v>1472</v>
      </c>
      <c r="B2280">
        <v>70</v>
      </c>
      <c r="C2280">
        <v>102</v>
      </c>
      <c r="D2280">
        <v>99031</v>
      </c>
      <c r="E2280" t="s">
        <v>641</v>
      </c>
      <c r="F2280" t="s">
        <v>1473</v>
      </c>
      <c r="G2280" t="s">
        <v>113</v>
      </c>
      <c r="H2280" t="s">
        <v>427</v>
      </c>
      <c r="I2280" t="s">
        <v>423</v>
      </c>
      <c r="J2280">
        <v>86</v>
      </c>
      <c r="K2280" t="s">
        <v>228</v>
      </c>
      <c r="L2280" t="s">
        <v>202</v>
      </c>
      <c r="M2280">
        <v>0.5</v>
      </c>
      <c r="N2280" t="s">
        <v>275</v>
      </c>
      <c r="O2280" t="s">
        <v>113</v>
      </c>
      <c r="P2280" t="s">
        <v>380</v>
      </c>
      <c r="Q2280" t="s">
        <v>275</v>
      </c>
      <c r="R2280" t="s">
        <v>116</v>
      </c>
      <c r="S2280" t="s">
        <v>380</v>
      </c>
    </row>
    <row r="2281" spans="1:19" x14ac:dyDescent="0.3">
      <c r="A2281" t="s">
        <v>1472</v>
      </c>
      <c r="B2281">
        <v>70</v>
      </c>
      <c r="C2281">
        <v>102</v>
      </c>
      <c r="D2281">
        <v>99031</v>
      </c>
      <c r="E2281" t="s">
        <v>641</v>
      </c>
      <c r="F2281" t="s">
        <v>1473</v>
      </c>
      <c r="G2281" t="s">
        <v>113</v>
      </c>
      <c r="H2281" t="s">
        <v>421</v>
      </c>
      <c r="I2281" t="s">
        <v>423</v>
      </c>
      <c r="J2281">
        <v>86</v>
      </c>
      <c r="K2281" t="s">
        <v>257</v>
      </c>
      <c r="L2281" t="s">
        <v>203</v>
      </c>
      <c r="M2281">
        <v>0.5</v>
      </c>
      <c r="N2281" t="s">
        <v>275</v>
      </c>
      <c r="O2281" t="s">
        <v>113</v>
      </c>
      <c r="P2281" t="s">
        <v>380</v>
      </c>
      <c r="Q2281" t="s">
        <v>275</v>
      </c>
      <c r="R2281" t="s">
        <v>116</v>
      </c>
      <c r="S2281" t="s">
        <v>380</v>
      </c>
    </row>
    <row r="2282" spans="1:19" x14ac:dyDescent="0.3">
      <c r="A2282" t="s">
        <v>1472</v>
      </c>
      <c r="B2282">
        <v>70</v>
      </c>
      <c r="C2282">
        <v>102</v>
      </c>
      <c r="D2282">
        <v>99031</v>
      </c>
      <c r="E2282" t="s">
        <v>641</v>
      </c>
      <c r="F2282" t="s">
        <v>1473</v>
      </c>
      <c r="G2282" t="s">
        <v>113</v>
      </c>
      <c r="H2282" t="s">
        <v>409</v>
      </c>
      <c r="I2282" t="s">
        <v>423</v>
      </c>
      <c r="J2282">
        <v>286</v>
      </c>
      <c r="K2282" t="s">
        <v>466</v>
      </c>
      <c r="L2282" t="s">
        <v>467</v>
      </c>
      <c r="M2282">
        <v>0.5</v>
      </c>
      <c r="N2282" t="s">
        <v>275</v>
      </c>
      <c r="O2282" t="s">
        <v>113</v>
      </c>
      <c r="P2282" t="s">
        <v>380</v>
      </c>
      <c r="Q2282" t="s">
        <v>275</v>
      </c>
      <c r="R2282" t="s">
        <v>116</v>
      </c>
      <c r="S2282" t="s">
        <v>380</v>
      </c>
    </row>
    <row r="2283" spans="1:19" x14ac:dyDescent="0.3">
      <c r="A2283" t="s">
        <v>1472</v>
      </c>
      <c r="B2283">
        <v>70</v>
      </c>
      <c r="C2283">
        <v>102</v>
      </c>
      <c r="D2283">
        <v>99031</v>
      </c>
      <c r="E2283" t="s">
        <v>641</v>
      </c>
      <c r="F2283" t="s">
        <v>1473</v>
      </c>
      <c r="G2283" t="s">
        <v>113</v>
      </c>
      <c r="H2283" t="s">
        <v>409</v>
      </c>
      <c r="I2283" t="s">
        <v>423</v>
      </c>
      <c r="J2283">
        <v>98</v>
      </c>
      <c r="K2283" t="s">
        <v>345</v>
      </c>
      <c r="L2283" t="s">
        <v>83</v>
      </c>
      <c r="M2283">
        <v>0</v>
      </c>
      <c r="N2283" t="s">
        <v>275</v>
      </c>
      <c r="O2283" t="s">
        <v>113</v>
      </c>
      <c r="P2283" t="s">
        <v>380</v>
      </c>
      <c r="Q2283" t="s">
        <v>275</v>
      </c>
      <c r="R2283" t="s">
        <v>116</v>
      </c>
      <c r="S2283" t="s">
        <v>380</v>
      </c>
    </row>
    <row r="2284" spans="1:19" x14ac:dyDescent="0.3">
      <c r="A2284" t="s">
        <v>1472</v>
      </c>
      <c r="B2284">
        <v>70</v>
      </c>
      <c r="C2284">
        <v>102</v>
      </c>
      <c r="D2284">
        <v>99031</v>
      </c>
      <c r="E2284" t="s">
        <v>641</v>
      </c>
      <c r="F2284" t="s">
        <v>1473</v>
      </c>
      <c r="G2284" t="s">
        <v>113</v>
      </c>
      <c r="H2284" t="s">
        <v>409</v>
      </c>
      <c r="I2284" t="s">
        <v>423</v>
      </c>
      <c r="J2284">
        <v>98</v>
      </c>
      <c r="K2284" t="s">
        <v>273</v>
      </c>
      <c r="L2284" t="s">
        <v>85</v>
      </c>
      <c r="M2284">
        <v>0</v>
      </c>
      <c r="N2284" t="s">
        <v>275</v>
      </c>
      <c r="O2284" t="s">
        <v>113</v>
      </c>
      <c r="P2284" t="s">
        <v>380</v>
      </c>
      <c r="Q2284" t="s">
        <v>275</v>
      </c>
      <c r="R2284" t="s">
        <v>116</v>
      </c>
      <c r="S2284" t="s">
        <v>380</v>
      </c>
    </row>
    <row r="2285" spans="1:19" x14ac:dyDescent="0.3">
      <c r="A2285" t="s">
        <v>1472</v>
      </c>
      <c r="B2285">
        <v>70</v>
      </c>
      <c r="C2285">
        <v>102</v>
      </c>
      <c r="D2285">
        <v>99031</v>
      </c>
      <c r="E2285" t="s">
        <v>641</v>
      </c>
      <c r="F2285" t="s">
        <v>1473</v>
      </c>
      <c r="G2285" t="s">
        <v>113</v>
      </c>
      <c r="H2285" t="s">
        <v>409</v>
      </c>
      <c r="I2285" t="s">
        <v>423</v>
      </c>
      <c r="J2285">
        <v>98</v>
      </c>
      <c r="K2285" t="s">
        <v>274</v>
      </c>
      <c r="L2285" t="s">
        <v>160</v>
      </c>
      <c r="M2285">
        <v>0</v>
      </c>
      <c r="N2285" t="s">
        <v>275</v>
      </c>
      <c r="O2285" t="s">
        <v>113</v>
      </c>
      <c r="P2285" t="s">
        <v>380</v>
      </c>
      <c r="Q2285" t="s">
        <v>275</v>
      </c>
      <c r="R2285" t="s">
        <v>116</v>
      </c>
      <c r="S2285" t="s">
        <v>380</v>
      </c>
    </row>
    <row r="2286" spans="1:19" x14ac:dyDescent="0.3">
      <c r="A2286" t="s">
        <v>1472</v>
      </c>
      <c r="B2286">
        <v>70</v>
      </c>
      <c r="C2286">
        <v>102</v>
      </c>
      <c r="D2286">
        <v>99031</v>
      </c>
      <c r="E2286" t="s">
        <v>641</v>
      </c>
      <c r="F2286" t="s">
        <v>1473</v>
      </c>
      <c r="G2286" t="s">
        <v>113</v>
      </c>
      <c r="H2286" t="s">
        <v>409</v>
      </c>
      <c r="I2286" t="s">
        <v>423</v>
      </c>
      <c r="J2286">
        <v>83</v>
      </c>
      <c r="K2286" t="s">
        <v>231</v>
      </c>
      <c r="L2286" t="s">
        <v>87</v>
      </c>
      <c r="M2286">
        <v>0</v>
      </c>
      <c r="N2286" t="s">
        <v>275</v>
      </c>
      <c r="O2286" t="s">
        <v>113</v>
      </c>
      <c r="P2286" t="s">
        <v>380</v>
      </c>
      <c r="Q2286" t="s">
        <v>275</v>
      </c>
      <c r="R2286" t="s">
        <v>116</v>
      </c>
      <c r="S2286" t="s">
        <v>380</v>
      </c>
    </row>
    <row r="2287" spans="1:19" x14ac:dyDescent="0.3">
      <c r="A2287" t="s">
        <v>1472</v>
      </c>
      <c r="B2287">
        <v>70</v>
      </c>
      <c r="C2287">
        <v>102</v>
      </c>
      <c r="D2287">
        <v>99031</v>
      </c>
      <c r="E2287" t="s">
        <v>641</v>
      </c>
      <c r="F2287" t="s">
        <v>1473</v>
      </c>
      <c r="G2287" t="s">
        <v>113</v>
      </c>
      <c r="H2287" t="s">
        <v>409</v>
      </c>
      <c r="I2287" t="s">
        <v>423</v>
      </c>
      <c r="J2287">
        <v>83</v>
      </c>
      <c r="K2287" t="s">
        <v>330</v>
      </c>
      <c r="L2287" t="s">
        <v>129</v>
      </c>
      <c r="M2287">
        <v>0</v>
      </c>
      <c r="N2287" t="s">
        <v>275</v>
      </c>
      <c r="O2287" t="s">
        <v>113</v>
      </c>
      <c r="P2287" t="s">
        <v>380</v>
      </c>
      <c r="Q2287" t="s">
        <v>275</v>
      </c>
      <c r="R2287" t="s">
        <v>116</v>
      </c>
      <c r="S2287" t="s">
        <v>380</v>
      </c>
    </row>
    <row r="2288" spans="1:19" x14ac:dyDescent="0.3">
      <c r="A2288" t="s">
        <v>1472</v>
      </c>
      <c r="B2288">
        <v>70</v>
      </c>
      <c r="C2288">
        <v>102</v>
      </c>
      <c r="D2288">
        <v>99031</v>
      </c>
      <c r="E2288" t="s">
        <v>641</v>
      </c>
      <c r="F2288" t="s">
        <v>1473</v>
      </c>
      <c r="G2288" t="s">
        <v>113</v>
      </c>
      <c r="H2288" t="s">
        <v>409</v>
      </c>
      <c r="I2288" t="s">
        <v>423</v>
      </c>
      <c r="J2288">
        <v>83</v>
      </c>
      <c r="K2288" t="s">
        <v>233</v>
      </c>
      <c r="L2288" t="s">
        <v>91</v>
      </c>
      <c r="M2288">
        <v>0</v>
      </c>
      <c r="N2288" t="s">
        <v>275</v>
      </c>
      <c r="O2288" t="s">
        <v>113</v>
      </c>
      <c r="P2288" t="s">
        <v>380</v>
      </c>
      <c r="Q2288" t="s">
        <v>275</v>
      </c>
      <c r="R2288" t="s">
        <v>116</v>
      </c>
      <c r="S2288" t="s">
        <v>380</v>
      </c>
    </row>
    <row r="2289" spans="1:19" x14ac:dyDescent="0.3">
      <c r="A2289" t="s">
        <v>1472</v>
      </c>
      <c r="B2289">
        <v>70</v>
      </c>
      <c r="C2289">
        <v>102</v>
      </c>
      <c r="D2289">
        <v>99031</v>
      </c>
      <c r="E2289" t="s">
        <v>641</v>
      </c>
      <c r="F2289" t="s">
        <v>1473</v>
      </c>
      <c r="G2289" t="s">
        <v>113</v>
      </c>
      <c r="H2289" t="s">
        <v>409</v>
      </c>
      <c r="I2289" t="s">
        <v>423</v>
      </c>
      <c r="J2289">
        <v>98</v>
      </c>
      <c r="K2289" t="s">
        <v>287</v>
      </c>
      <c r="L2289" t="s">
        <v>93</v>
      </c>
      <c r="M2289">
        <v>0</v>
      </c>
      <c r="N2289" t="s">
        <v>275</v>
      </c>
      <c r="O2289" t="s">
        <v>113</v>
      </c>
      <c r="P2289" t="s">
        <v>380</v>
      </c>
      <c r="Q2289" t="s">
        <v>275</v>
      </c>
      <c r="R2289" t="s">
        <v>116</v>
      </c>
      <c r="S2289" t="s">
        <v>380</v>
      </c>
    </row>
    <row r="2290" spans="1:19" x14ac:dyDescent="0.3">
      <c r="A2290" t="s">
        <v>1472</v>
      </c>
      <c r="B2290">
        <v>70</v>
      </c>
      <c r="C2290">
        <v>102</v>
      </c>
      <c r="D2290">
        <v>99031</v>
      </c>
      <c r="E2290" t="s">
        <v>641</v>
      </c>
      <c r="F2290" t="s">
        <v>1473</v>
      </c>
      <c r="G2290" t="s">
        <v>113</v>
      </c>
      <c r="H2290" t="s">
        <v>409</v>
      </c>
      <c r="I2290" t="s">
        <v>423</v>
      </c>
      <c r="J2290">
        <v>98</v>
      </c>
      <c r="K2290" t="s">
        <v>216</v>
      </c>
      <c r="L2290" t="s">
        <v>96</v>
      </c>
      <c r="M2290">
        <v>0</v>
      </c>
      <c r="N2290" t="s">
        <v>275</v>
      </c>
      <c r="O2290" t="s">
        <v>113</v>
      </c>
      <c r="P2290" t="s">
        <v>380</v>
      </c>
      <c r="Q2290" t="s">
        <v>275</v>
      </c>
      <c r="R2290" t="s">
        <v>116</v>
      </c>
      <c r="S2290" t="s">
        <v>380</v>
      </c>
    </row>
    <row r="2291" spans="1:19" x14ac:dyDescent="0.3">
      <c r="A2291" t="s">
        <v>1472</v>
      </c>
      <c r="B2291">
        <v>70</v>
      </c>
      <c r="C2291">
        <v>102</v>
      </c>
      <c r="D2291">
        <v>99031</v>
      </c>
      <c r="E2291" t="s">
        <v>641</v>
      </c>
      <c r="F2291" t="s">
        <v>1473</v>
      </c>
      <c r="G2291" t="s">
        <v>113</v>
      </c>
      <c r="H2291" t="s">
        <v>409</v>
      </c>
      <c r="I2291" t="s">
        <v>423</v>
      </c>
      <c r="J2291">
        <v>83</v>
      </c>
      <c r="K2291" t="s">
        <v>235</v>
      </c>
      <c r="L2291" t="s">
        <v>205</v>
      </c>
      <c r="M2291">
        <v>0</v>
      </c>
      <c r="N2291" t="s">
        <v>275</v>
      </c>
      <c r="O2291" t="s">
        <v>113</v>
      </c>
      <c r="P2291" t="s">
        <v>380</v>
      </c>
      <c r="Q2291" t="s">
        <v>275</v>
      </c>
      <c r="R2291" t="s">
        <v>116</v>
      </c>
      <c r="S2291" t="s">
        <v>380</v>
      </c>
    </row>
    <row r="2292" spans="1:19" x14ac:dyDescent="0.3">
      <c r="A2292" t="s">
        <v>1472</v>
      </c>
      <c r="B2292">
        <v>70</v>
      </c>
      <c r="C2292">
        <v>102</v>
      </c>
      <c r="D2292">
        <v>99031</v>
      </c>
      <c r="E2292" t="s">
        <v>641</v>
      </c>
      <c r="F2292" t="s">
        <v>1473</v>
      </c>
      <c r="G2292" t="s">
        <v>113</v>
      </c>
      <c r="H2292" t="s">
        <v>417</v>
      </c>
      <c r="I2292" t="s">
        <v>445</v>
      </c>
      <c r="J2292">
        <v>199</v>
      </c>
      <c r="K2292" t="s">
        <v>674</v>
      </c>
      <c r="L2292" t="s">
        <v>675</v>
      </c>
      <c r="M2292">
        <v>0</v>
      </c>
      <c r="N2292" t="s">
        <v>275</v>
      </c>
      <c r="O2292" t="s">
        <v>113</v>
      </c>
      <c r="P2292" t="s">
        <v>380</v>
      </c>
      <c r="Q2292" t="s">
        <v>275</v>
      </c>
      <c r="R2292" t="s">
        <v>116</v>
      </c>
      <c r="S2292" t="s">
        <v>380</v>
      </c>
    </row>
    <row r="2293" spans="1:19" x14ac:dyDescent="0.3">
      <c r="A2293" t="s">
        <v>1474</v>
      </c>
      <c r="B2293">
        <v>70</v>
      </c>
      <c r="C2293">
        <v>102</v>
      </c>
      <c r="D2293">
        <v>99031</v>
      </c>
      <c r="E2293" t="s">
        <v>642</v>
      </c>
      <c r="F2293" t="s">
        <v>1475</v>
      </c>
      <c r="G2293" t="s">
        <v>115</v>
      </c>
      <c r="H2293" t="s">
        <v>409</v>
      </c>
      <c r="I2293" t="s">
        <v>113</v>
      </c>
      <c r="J2293">
        <v>4</v>
      </c>
      <c r="K2293" t="s">
        <v>259</v>
      </c>
      <c r="L2293" t="s">
        <v>22</v>
      </c>
      <c r="M2293">
        <v>70</v>
      </c>
      <c r="N2293" t="s">
        <v>275</v>
      </c>
      <c r="O2293" t="s">
        <v>115</v>
      </c>
      <c r="P2293" t="s">
        <v>380</v>
      </c>
      <c r="Q2293" t="s">
        <v>275</v>
      </c>
      <c r="R2293" t="s">
        <v>115</v>
      </c>
      <c r="S2293" t="s">
        <v>380</v>
      </c>
    </row>
    <row r="2294" spans="1:19" x14ac:dyDescent="0.3">
      <c r="A2294" t="s">
        <v>1474</v>
      </c>
      <c r="B2294">
        <v>70</v>
      </c>
      <c r="C2294">
        <v>102</v>
      </c>
      <c r="D2294">
        <v>99031</v>
      </c>
      <c r="E2294" t="s">
        <v>642</v>
      </c>
      <c r="F2294" t="s">
        <v>1475</v>
      </c>
      <c r="G2294" t="s">
        <v>115</v>
      </c>
      <c r="H2294" t="s">
        <v>409</v>
      </c>
      <c r="I2294" t="s">
        <v>423</v>
      </c>
      <c r="J2294">
        <v>292</v>
      </c>
      <c r="K2294" t="s">
        <v>376</v>
      </c>
      <c r="L2294" t="s">
        <v>34</v>
      </c>
      <c r="M2294">
        <v>0</v>
      </c>
      <c r="N2294" t="s">
        <v>275</v>
      </c>
      <c r="O2294" t="s">
        <v>115</v>
      </c>
      <c r="P2294" t="s">
        <v>380</v>
      </c>
      <c r="Q2294" t="s">
        <v>275</v>
      </c>
      <c r="R2294" t="s">
        <v>115</v>
      </c>
      <c r="S2294" t="s">
        <v>380</v>
      </c>
    </row>
    <row r="2295" spans="1:19" x14ac:dyDescent="0.3">
      <c r="A2295" t="s">
        <v>1474</v>
      </c>
      <c r="B2295">
        <v>70</v>
      </c>
      <c r="C2295">
        <v>102</v>
      </c>
      <c r="D2295">
        <v>99031</v>
      </c>
      <c r="E2295" t="s">
        <v>642</v>
      </c>
      <c r="F2295" t="s">
        <v>1475</v>
      </c>
      <c r="G2295" t="s">
        <v>115</v>
      </c>
      <c r="H2295" t="s">
        <v>409</v>
      </c>
      <c r="I2295" t="s">
        <v>423</v>
      </c>
      <c r="J2295">
        <v>292</v>
      </c>
      <c r="K2295" t="s">
        <v>474</v>
      </c>
      <c r="L2295" t="s">
        <v>475</v>
      </c>
      <c r="M2295">
        <v>0</v>
      </c>
      <c r="N2295" t="s">
        <v>275</v>
      </c>
      <c r="O2295" t="s">
        <v>115</v>
      </c>
      <c r="P2295" t="s">
        <v>380</v>
      </c>
      <c r="Q2295" t="s">
        <v>275</v>
      </c>
      <c r="R2295" t="s">
        <v>115</v>
      </c>
      <c r="S2295" t="s">
        <v>380</v>
      </c>
    </row>
    <row r="2296" spans="1:19" x14ac:dyDescent="0.3">
      <c r="A2296" t="s">
        <v>1474</v>
      </c>
      <c r="B2296">
        <v>70</v>
      </c>
      <c r="C2296">
        <v>102</v>
      </c>
      <c r="D2296">
        <v>99031</v>
      </c>
      <c r="E2296" t="s">
        <v>642</v>
      </c>
      <c r="F2296" t="s">
        <v>1475</v>
      </c>
      <c r="G2296" t="s">
        <v>115</v>
      </c>
      <c r="H2296" t="s">
        <v>409</v>
      </c>
      <c r="I2296" t="s">
        <v>423</v>
      </c>
      <c r="J2296">
        <v>292</v>
      </c>
      <c r="K2296" t="s">
        <v>476</v>
      </c>
      <c r="L2296" t="s">
        <v>477</v>
      </c>
      <c r="M2296">
        <v>0</v>
      </c>
      <c r="N2296" t="s">
        <v>275</v>
      </c>
      <c r="O2296" t="s">
        <v>115</v>
      </c>
      <c r="P2296" t="s">
        <v>380</v>
      </c>
      <c r="Q2296" t="s">
        <v>275</v>
      </c>
      <c r="R2296" t="s">
        <v>115</v>
      </c>
      <c r="S2296" t="s">
        <v>380</v>
      </c>
    </row>
    <row r="2297" spans="1:19" x14ac:dyDescent="0.3">
      <c r="A2297" t="s">
        <v>1474</v>
      </c>
      <c r="B2297">
        <v>70</v>
      </c>
      <c r="C2297">
        <v>102</v>
      </c>
      <c r="D2297">
        <v>99031</v>
      </c>
      <c r="E2297" t="s">
        <v>642</v>
      </c>
      <c r="F2297" t="s">
        <v>1475</v>
      </c>
      <c r="G2297" t="s">
        <v>115</v>
      </c>
      <c r="H2297" t="s">
        <v>429</v>
      </c>
      <c r="I2297" t="s">
        <v>424</v>
      </c>
      <c r="J2297">
        <v>39</v>
      </c>
      <c r="K2297" t="s">
        <v>299</v>
      </c>
      <c r="L2297" t="s">
        <v>41</v>
      </c>
      <c r="M2297">
        <v>0.5</v>
      </c>
      <c r="N2297" t="s">
        <v>275</v>
      </c>
      <c r="O2297" t="s">
        <v>115</v>
      </c>
      <c r="P2297" t="s">
        <v>380</v>
      </c>
      <c r="Q2297" t="s">
        <v>275</v>
      </c>
      <c r="R2297" t="s">
        <v>115</v>
      </c>
      <c r="S2297" t="s">
        <v>380</v>
      </c>
    </row>
    <row r="2298" spans="1:19" x14ac:dyDescent="0.3">
      <c r="A2298" t="s">
        <v>1474</v>
      </c>
      <c r="B2298">
        <v>70</v>
      </c>
      <c r="C2298">
        <v>102</v>
      </c>
      <c r="D2298">
        <v>99031</v>
      </c>
      <c r="E2298" t="s">
        <v>642</v>
      </c>
      <c r="F2298" t="s">
        <v>1475</v>
      </c>
      <c r="G2298" t="s">
        <v>115</v>
      </c>
      <c r="H2298" t="s">
        <v>409</v>
      </c>
      <c r="I2298" t="s">
        <v>315</v>
      </c>
      <c r="J2298">
        <v>33</v>
      </c>
      <c r="K2298" t="s">
        <v>255</v>
      </c>
      <c r="L2298" t="s">
        <v>51</v>
      </c>
      <c r="M2298">
        <v>4</v>
      </c>
      <c r="N2298" t="s">
        <v>275</v>
      </c>
      <c r="O2298" t="s">
        <v>115</v>
      </c>
      <c r="P2298" t="s">
        <v>380</v>
      </c>
      <c r="Q2298" t="s">
        <v>275</v>
      </c>
      <c r="R2298" t="s">
        <v>115</v>
      </c>
      <c r="S2298" t="s">
        <v>380</v>
      </c>
    </row>
    <row r="2299" spans="1:19" x14ac:dyDescent="0.3">
      <c r="A2299" t="s">
        <v>1474</v>
      </c>
      <c r="B2299">
        <v>70</v>
      </c>
      <c r="C2299">
        <v>102</v>
      </c>
      <c r="D2299">
        <v>99031</v>
      </c>
      <c r="E2299" t="s">
        <v>642</v>
      </c>
      <c r="F2299" t="s">
        <v>1475</v>
      </c>
      <c r="G2299" t="s">
        <v>115</v>
      </c>
      <c r="H2299" t="s">
        <v>409</v>
      </c>
      <c r="I2299" t="s">
        <v>315</v>
      </c>
      <c r="J2299">
        <v>35</v>
      </c>
      <c r="K2299" t="s">
        <v>543</v>
      </c>
      <c r="L2299" t="s">
        <v>544</v>
      </c>
      <c r="M2299">
        <v>1</v>
      </c>
      <c r="N2299" t="s">
        <v>275</v>
      </c>
      <c r="O2299" t="s">
        <v>115</v>
      </c>
      <c r="P2299" t="s">
        <v>380</v>
      </c>
      <c r="Q2299" t="s">
        <v>275</v>
      </c>
      <c r="R2299" t="s">
        <v>115</v>
      </c>
      <c r="S2299" t="s">
        <v>380</v>
      </c>
    </row>
    <row r="2300" spans="1:19" x14ac:dyDescent="0.3">
      <c r="A2300" t="s">
        <v>1474</v>
      </c>
      <c r="B2300">
        <v>70</v>
      </c>
      <c r="C2300">
        <v>102</v>
      </c>
      <c r="D2300">
        <v>99031</v>
      </c>
      <c r="E2300" t="s">
        <v>642</v>
      </c>
      <c r="F2300" t="s">
        <v>1475</v>
      </c>
      <c r="G2300" t="s">
        <v>115</v>
      </c>
      <c r="H2300" t="s">
        <v>409</v>
      </c>
      <c r="I2300" t="s">
        <v>315</v>
      </c>
      <c r="J2300">
        <v>35</v>
      </c>
      <c r="K2300" t="s">
        <v>245</v>
      </c>
      <c r="L2300" t="s">
        <v>59</v>
      </c>
      <c r="M2300">
        <v>3</v>
      </c>
      <c r="N2300" t="s">
        <v>275</v>
      </c>
      <c r="O2300" t="s">
        <v>115</v>
      </c>
      <c r="P2300" t="s">
        <v>380</v>
      </c>
      <c r="Q2300" t="s">
        <v>275</v>
      </c>
      <c r="R2300" t="s">
        <v>115</v>
      </c>
      <c r="S2300" t="s">
        <v>380</v>
      </c>
    </row>
    <row r="2301" spans="1:19" x14ac:dyDescent="0.3">
      <c r="A2301" t="s">
        <v>1474</v>
      </c>
      <c r="B2301">
        <v>70</v>
      </c>
      <c r="C2301">
        <v>102</v>
      </c>
      <c r="D2301">
        <v>99031</v>
      </c>
      <c r="E2301" t="s">
        <v>642</v>
      </c>
      <c r="F2301" t="s">
        <v>1475</v>
      </c>
      <c r="G2301" t="s">
        <v>115</v>
      </c>
      <c r="H2301" t="s">
        <v>429</v>
      </c>
      <c r="I2301" t="s">
        <v>424</v>
      </c>
      <c r="J2301">
        <v>39</v>
      </c>
      <c r="K2301" t="s">
        <v>220</v>
      </c>
      <c r="L2301" t="s">
        <v>148</v>
      </c>
      <c r="M2301">
        <v>0.25</v>
      </c>
      <c r="N2301" t="s">
        <v>275</v>
      </c>
      <c r="O2301" t="s">
        <v>115</v>
      </c>
      <c r="P2301" t="s">
        <v>380</v>
      </c>
      <c r="Q2301" t="s">
        <v>275</v>
      </c>
      <c r="R2301" t="s">
        <v>115</v>
      </c>
      <c r="S2301" t="s">
        <v>380</v>
      </c>
    </row>
    <row r="2302" spans="1:19" x14ac:dyDescent="0.3">
      <c r="A2302" t="s">
        <v>1474</v>
      </c>
      <c r="B2302">
        <v>70</v>
      </c>
      <c r="C2302">
        <v>102</v>
      </c>
      <c r="D2302">
        <v>99031</v>
      </c>
      <c r="E2302" t="s">
        <v>642</v>
      </c>
      <c r="F2302" t="s">
        <v>1475</v>
      </c>
      <c r="G2302" t="s">
        <v>115</v>
      </c>
      <c r="H2302" t="s">
        <v>409</v>
      </c>
      <c r="I2302" t="s">
        <v>425</v>
      </c>
      <c r="J2302">
        <v>42</v>
      </c>
      <c r="K2302" t="s">
        <v>271</v>
      </c>
      <c r="L2302" t="s">
        <v>63</v>
      </c>
      <c r="M2302">
        <v>0</v>
      </c>
      <c r="N2302" t="s">
        <v>275</v>
      </c>
      <c r="O2302" t="s">
        <v>115</v>
      </c>
      <c r="P2302" t="s">
        <v>380</v>
      </c>
      <c r="Q2302" t="s">
        <v>275</v>
      </c>
      <c r="R2302" t="s">
        <v>115</v>
      </c>
      <c r="S2302" t="s">
        <v>380</v>
      </c>
    </row>
    <row r="2303" spans="1:19" x14ac:dyDescent="0.3">
      <c r="A2303" t="s">
        <v>1474</v>
      </c>
      <c r="B2303">
        <v>70</v>
      </c>
      <c r="C2303">
        <v>102</v>
      </c>
      <c r="D2303">
        <v>99031</v>
      </c>
      <c r="E2303" t="s">
        <v>642</v>
      </c>
      <c r="F2303" t="s">
        <v>1475</v>
      </c>
      <c r="G2303" t="s">
        <v>115</v>
      </c>
      <c r="H2303" t="s">
        <v>409</v>
      </c>
      <c r="I2303" t="s">
        <v>423</v>
      </c>
      <c r="J2303">
        <v>288</v>
      </c>
      <c r="K2303" t="s">
        <v>221</v>
      </c>
      <c r="L2303" t="s">
        <v>222</v>
      </c>
      <c r="M2303">
        <v>0</v>
      </c>
      <c r="N2303" t="s">
        <v>275</v>
      </c>
      <c r="O2303" t="s">
        <v>115</v>
      </c>
      <c r="P2303" t="s">
        <v>380</v>
      </c>
      <c r="Q2303" t="s">
        <v>275</v>
      </c>
      <c r="R2303" t="s">
        <v>115</v>
      </c>
      <c r="S2303" t="s">
        <v>380</v>
      </c>
    </row>
    <row r="2304" spans="1:19" x14ac:dyDescent="0.3">
      <c r="A2304" t="s">
        <v>1474</v>
      </c>
      <c r="B2304">
        <v>70</v>
      </c>
      <c r="C2304">
        <v>102</v>
      </c>
      <c r="D2304">
        <v>99031</v>
      </c>
      <c r="E2304" t="s">
        <v>642</v>
      </c>
      <c r="F2304" t="s">
        <v>1475</v>
      </c>
      <c r="G2304" t="s">
        <v>115</v>
      </c>
      <c r="H2304" t="s">
        <v>409</v>
      </c>
      <c r="I2304" t="s">
        <v>423</v>
      </c>
      <c r="J2304">
        <v>287</v>
      </c>
      <c r="K2304" t="s">
        <v>223</v>
      </c>
      <c r="L2304" t="s">
        <v>224</v>
      </c>
      <c r="M2304">
        <v>0.25</v>
      </c>
      <c r="N2304" t="s">
        <v>275</v>
      </c>
      <c r="O2304" t="s">
        <v>115</v>
      </c>
      <c r="P2304" t="s">
        <v>380</v>
      </c>
      <c r="Q2304" t="s">
        <v>275</v>
      </c>
      <c r="R2304" t="s">
        <v>115</v>
      </c>
      <c r="S2304" t="s">
        <v>380</v>
      </c>
    </row>
    <row r="2305" spans="1:19" x14ac:dyDescent="0.3">
      <c r="A2305" t="s">
        <v>1474</v>
      </c>
      <c r="B2305">
        <v>70</v>
      </c>
      <c r="C2305">
        <v>102</v>
      </c>
      <c r="D2305">
        <v>99031</v>
      </c>
      <c r="E2305" t="s">
        <v>642</v>
      </c>
      <c r="F2305" t="s">
        <v>1475</v>
      </c>
      <c r="G2305" t="s">
        <v>115</v>
      </c>
      <c r="H2305" t="s">
        <v>409</v>
      </c>
      <c r="I2305" t="s">
        <v>423</v>
      </c>
      <c r="J2305">
        <v>286</v>
      </c>
      <c r="K2305" t="s">
        <v>226</v>
      </c>
      <c r="L2305" t="s">
        <v>69</v>
      </c>
      <c r="M2305">
        <v>0</v>
      </c>
      <c r="N2305" t="s">
        <v>275</v>
      </c>
      <c r="O2305" t="s">
        <v>115</v>
      </c>
      <c r="P2305" t="s">
        <v>380</v>
      </c>
      <c r="Q2305" t="s">
        <v>275</v>
      </c>
      <c r="R2305" t="s">
        <v>115</v>
      </c>
      <c r="S2305" t="s">
        <v>380</v>
      </c>
    </row>
    <row r="2306" spans="1:19" x14ac:dyDescent="0.3">
      <c r="A2306" t="s">
        <v>1474</v>
      </c>
      <c r="B2306">
        <v>70</v>
      </c>
      <c r="C2306">
        <v>102</v>
      </c>
      <c r="D2306">
        <v>99031</v>
      </c>
      <c r="E2306" t="s">
        <v>642</v>
      </c>
      <c r="F2306" t="s">
        <v>1475</v>
      </c>
      <c r="G2306" t="s">
        <v>115</v>
      </c>
      <c r="H2306" t="s">
        <v>409</v>
      </c>
      <c r="I2306" t="s">
        <v>423</v>
      </c>
      <c r="J2306">
        <v>286</v>
      </c>
      <c r="K2306" t="s">
        <v>256</v>
      </c>
      <c r="L2306" t="s">
        <v>72</v>
      </c>
      <c r="M2306">
        <v>0</v>
      </c>
      <c r="N2306" t="s">
        <v>275</v>
      </c>
      <c r="O2306" t="s">
        <v>115</v>
      </c>
      <c r="P2306" t="s">
        <v>380</v>
      </c>
      <c r="Q2306" t="s">
        <v>275</v>
      </c>
      <c r="R2306" t="s">
        <v>115</v>
      </c>
      <c r="S2306" t="s">
        <v>380</v>
      </c>
    </row>
    <row r="2307" spans="1:19" x14ac:dyDescent="0.3">
      <c r="A2307" t="s">
        <v>1474</v>
      </c>
      <c r="B2307">
        <v>70</v>
      </c>
      <c r="C2307">
        <v>102</v>
      </c>
      <c r="D2307">
        <v>99031</v>
      </c>
      <c r="E2307" t="s">
        <v>642</v>
      </c>
      <c r="F2307" t="s">
        <v>1475</v>
      </c>
      <c r="G2307" t="s">
        <v>115</v>
      </c>
      <c r="H2307" t="s">
        <v>409</v>
      </c>
      <c r="I2307" t="s">
        <v>423</v>
      </c>
      <c r="J2307">
        <v>83</v>
      </c>
      <c r="K2307" t="s">
        <v>573</v>
      </c>
      <c r="L2307" t="s">
        <v>129</v>
      </c>
      <c r="M2307">
        <v>0</v>
      </c>
      <c r="N2307" t="s">
        <v>275</v>
      </c>
      <c r="O2307" t="s">
        <v>115</v>
      </c>
      <c r="P2307" t="s">
        <v>380</v>
      </c>
      <c r="Q2307" t="s">
        <v>275</v>
      </c>
      <c r="R2307" t="s">
        <v>115</v>
      </c>
      <c r="S2307" t="s">
        <v>380</v>
      </c>
    </row>
    <row r="2308" spans="1:19" x14ac:dyDescent="0.3">
      <c r="A2308" t="s">
        <v>1474</v>
      </c>
      <c r="B2308">
        <v>70</v>
      </c>
      <c r="C2308">
        <v>102</v>
      </c>
      <c r="D2308">
        <v>99031</v>
      </c>
      <c r="E2308" t="s">
        <v>642</v>
      </c>
      <c r="F2308" t="s">
        <v>1475</v>
      </c>
      <c r="G2308" t="s">
        <v>115</v>
      </c>
      <c r="H2308" t="s">
        <v>409</v>
      </c>
      <c r="I2308" t="s">
        <v>423</v>
      </c>
      <c r="J2308">
        <v>293</v>
      </c>
      <c r="K2308" t="s">
        <v>339</v>
      </c>
      <c r="L2308" t="s">
        <v>79</v>
      </c>
      <c r="M2308">
        <v>0.25</v>
      </c>
      <c r="N2308" t="s">
        <v>275</v>
      </c>
      <c r="O2308" t="s">
        <v>115</v>
      </c>
      <c r="P2308" t="s">
        <v>380</v>
      </c>
      <c r="Q2308" t="s">
        <v>275</v>
      </c>
      <c r="R2308" t="s">
        <v>115</v>
      </c>
      <c r="S2308" t="s">
        <v>380</v>
      </c>
    </row>
    <row r="2309" spans="1:19" x14ac:dyDescent="0.3">
      <c r="A2309" t="s">
        <v>1474</v>
      </c>
      <c r="B2309">
        <v>70</v>
      </c>
      <c r="C2309">
        <v>102</v>
      </c>
      <c r="D2309">
        <v>99031</v>
      </c>
      <c r="E2309" t="s">
        <v>642</v>
      </c>
      <c r="F2309" t="s">
        <v>1475</v>
      </c>
      <c r="G2309" t="s">
        <v>115</v>
      </c>
      <c r="H2309" t="s">
        <v>409</v>
      </c>
      <c r="I2309" t="s">
        <v>423</v>
      </c>
      <c r="J2309">
        <v>293</v>
      </c>
      <c r="K2309" t="s">
        <v>331</v>
      </c>
      <c r="L2309" t="s">
        <v>81</v>
      </c>
      <c r="M2309">
        <v>0.25</v>
      </c>
      <c r="N2309" t="s">
        <v>275</v>
      </c>
      <c r="O2309" t="s">
        <v>115</v>
      </c>
      <c r="P2309" t="s">
        <v>380</v>
      </c>
      <c r="Q2309" t="s">
        <v>275</v>
      </c>
      <c r="R2309" t="s">
        <v>115</v>
      </c>
      <c r="S2309" t="s">
        <v>380</v>
      </c>
    </row>
    <row r="2310" spans="1:19" x14ac:dyDescent="0.3">
      <c r="A2310" t="s">
        <v>1474</v>
      </c>
      <c r="B2310">
        <v>70</v>
      </c>
      <c r="C2310">
        <v>102</v>
      </c>
      <c r="D2310">
        <v>99031</v>
      </c>
      <c r="E2310" t="s">
        <v>642</v>
      </c>
      <c r="F2310" t="s">
        <v>1475</v>
      </c>
      <c r="G2310" t="s">
        <v>115</v>
      </c>
      <c r="H2310" t="s">
        <v>432</v>
      </c>
      <c r="I2310" t="s">
        <v>423</v>
      </c>
      <c r="J2310">
        <v>86</v>
      </c>
      <c r="K2310" t="s">
        <v>228</v>
      </c>
      <c r="L2310" t="s">
        <v>202</v>
      </c>
      <c r="M2310">
        <v>0.5</v>
      </c>
      <c r="N2310" t="s">
        <v>275</v>
      </c>
      <c r="O2310" t="s">
        <v>115</v>
      </c>
      <c r="P2310" t="s">
        <v>380</v>
      </c>
      <c r="Q2310" t="s">
        <v>275</v>
      </c>
      <c r="R2310" t="s">
        <v>115</v>
      </c>
      <c r="S2310" t="s">
        <v>380</v>
      </c>
    </row>
    <row r="2311" spans="1:19" x14ac:dyDescent="0.3">
      <c r="A2311" t="s">
        <v>1474</v>
      </c>
      <c r="B2311">
        <v>70</v>
      </c>
      <c r="C2311">
        <v>102</v>
      </c>
      <c r="D2311">
        <v>99031</v>
      </c>
      <c r="E2311" t="s">
        <v>642</v>
      </c>
      <c r="F2311" t="s">
        <v>1475</v>
      </c>
      <c r="G2311" t="s">
        <v>115</v>
      </c>
      <c r="H2311" t="s">
        <v>421</v>
      </c>
      <c r="I2311" t="s">
        <v>423</v>
      </c>
      <c r="J2311">
        <v>86</v>
      </c>
      <c r="K2311" t="s">
        <v>229</v>
      </c>
      <c r="L2311" t="s">
        <v>204</v>
      </c>
      <c r="M2311">
        <v>0.25</v>
      </c>
      <c r="N2311" t="s">
        <v>275</v>
      </c>
      <c r="O2311" t="s">
        <v>115</v>
      </c>
      <c r="P2311" t="s">
        <v>380</v>
      </c>
      <c r="Q2311" t="s">
        <v>275</v>
      </c>
      <c r="R2311" t="s">
        <v>115</v>
      </c>
      <c r="S2311" t="s">
        <v>380</v>
      </c>
    </row>
    <row r="2312" spans="1:19" x14ac:dyDescent="0.3">
      <c r="A2312" t="s">
        <v>1474</v>
      </c>
      <c r="B2312">
        <v>70</v>
      </c>
      <c r="C2312">
        <v>102</v>
      </c>
      <c r="D2312">
        <v>99031</v>
      </c>
      <c r="E2312" t="s">
        <v>642</v>
      </c>
      <c r="F2312" t="s">
        <v>1475</v>
      </c>
      <c r="G2312" t="s">
        <v>115</v>
      </c>
      <c r="H2312" t="s">
        <v>409</v>
      </c>
      <c r="I2312" t="s">
        <v>423</v>
      </c>
      <c r="J2312">
        <v>286</v>
      </c>
      <c r="K2312" t="s">
        <v>466</v>
      </c>
      <c r="L2312" t="s">
        <v>467</v>
      </c>
      <c r="M2312">
        <v>0</v>
      </c>
      <c r="N2312" t="s">
        <v>275</v>
      </c>
      <c r="O2312" t="s">
        <v>115</v>
      </c>
      <c r="P2312" t="s">
        <v>380</v>
      </c>
      <c r="Q2312" t="s">
        <v>275</v>
      </c>
      <c r="R2312" t="s">
        <v>115</v>
      </c>
      <c r="S2312" t="s">
        <v>380</v>
      </c>
    </row>
    <row r="2313" spans="1:19" x14ac:dyDescent="0.3">
      <c r="A2313" t="s">
        <v>1474</v>
      </c>
      <c r="B2313">
        <v>70</v>
      </c>
      <c r="C2313">
        <v>102</v>
      </c>
      <c r="D2313">
        <v>99031</v>
      </c>
      <c r="E2313" t="s">
        <v>642</v>
      </c>
      <c r="F2313" t="s">
        <v>1475</v>
      </c>
      <c r="G2313" t="s">
        <v>115</v>
      </c>
      <c r="H2313" t="s">
        <v>409</v>
      </c>
      <c r="I2313" t="s">
        <v>423</v>
      </c>
      <c r="J2313">
        <v>98</v>
      </c>
      <c r="K2313" t="s">
        <v>501</v>
      </c>
      <c r="L2313" t="s">
        <v>502</v>
      </c>
      <c r="M2313">
        <v>0</v>
      </c>
      <c r="N2313" t="s">
        <v>275</v>
      </c>
      <c r="O2313" t="s">
        <v>115</v>
      </c>
      <c r="P2313" t="s">
        <v>380</v>
      </c>
      <c r="Q2313" t="s">
        <v>275</v>
      </c>
      <c r="R2313" t="s">
        <v>115</v>
      </c>
      <c r="S2313" t="s">
        <v>380</v>
      </c>
    </row>
    <row r="2314" spans="1:19" x14ac:dyDescent="0.3">
      <c r="A2314" t="s">
        <v>1474</v>
      </c>
      <c r="B2314">
        <v>70</v>
      </c>
      <c r="C2314">
        <v>102</v>
      </c>
      <c r="D2314">
        <v>99031</v>
      </c>
      <c r="E2314" t="s">
        <v>642</v>
      </c>
      <c r="F2314" t="s">
        <v>1475</v>
      </c>
      <c r="G2314" t="s">
        <v>115</v>
      </c>
      <c r="H2314" t="s">
        <v>409</v>
      </c>
      <c r="I2314" t="s">
        <v>423</v>
      </c>
      <c r="J2314">
        <v>288</v>
      </c>
      <c r="K2314" t="s">
        <v>503</v>
      </c>
      <c r="L2314" t="s">
        <v>504</v>
      </c>
      <c r="M2314">
        <v>0</v>
      </c>
      <c r="N2314" t="s">
        <v>275</v>
      </c>
      <c r="O2314" t="s">
        <v>115</v>
      </c>
      <c r="P2314" t="s">
        <v>380</v>
      </c>
      <c r="Q2314" t="s">
        <v>275</v>
      </c>
      <c r="R2314" t="s">
        <v>115</v>
      </c>
      <c r="S2314" t="s">
        <v>380</v>
      </c>
    </row>
    <row r="2315" spans="1:19" x14ac:dyDescent="0.3">
      <c r="A2315" t="s">
        <v>1474</v>
      </c>
      <c r="B2315">
        <v>70</v>
      </c>
      <c r="C2315">
        <v>102</v>
      </c>
      <c r="D2315">
        <v>99031</v>
      </c>
      <c r="E2315" t="s">
        <v>642</v>
      </c>
      <c r="F2315" t="s">
        <v>1475</v>
      </c>
      <c r="G2315" t="s">
        <v>115</v>
      </c>
      <c r="H2315" t="s">
        <v>409</v>
      </c>
      <c r="I2315" t="s">
        <v>423</v>
      </c>
      <c r="J2315">
        <v>98</v>
      </c>
      <c r="K2315" t="s">
        <v>274</v>
      </c>
      <c r="L2315" t="s">
        <v>160</v>
      </c>
      <c r="M2315">
        <v>0</v>
      </c>
      <c r="N2315" t="s">
        <v>275</v>
      </c>
      <c r="O2315" t="s">
        <v>115</v>
      </c>
      <c r="P2315" t="s">
        <v>380</v>
      </c>
      <c r="Q2315" t="s">
        <v>275</v>
      </c>
      <c r="R2315" t="s">
        <v>115</v>
      </c>
      <c r="S2315" t="s">
        <v>380</v>
      </c>
    </row>
    <row r="2316" spans="1:19" x14ac:dyDescent="0.3">
      <c r="A2316" t="s">
        <v>1474</v>
      </c>
      <c r="B2316">
        <v>70</v>
      </c>
      <c r="C2316">
        <v>102</v>
      </c>
      <c r="D2316">
        <v>99031</v>
      </c>
      <c r="E2316" t="s">
        <v>642</v>
      </c>
      <c r="F2316" t="s">
        <v>1475</v>
      </c>
      <c r="G2316" t="s">
        <v>115</v>
      </c>
      <c r="H2316" t="s">
        <v>409</v>
      </c>
      <c r="I2316" t="s">
        <v>423</v>
      </c>
      <c r="J2316">
        <v>83</v>
      </c>
      <c r="K2316" t="s">
        <v>231</v>
      </c>
      <c r="L2316" t="s">
        <v>87</v>
      </c>
      <c r="M2316">
        <v>0</v>
      </c>
      <c r="N2316" t="s">
        <v>275</v>
      </c>
      <c r="O2316" t="s">
        <v>115</v>
      </c>
      <c r="P2316" t="s">
        <v>380</v>
      </c>
      <c r="Q2316" t="s">
        <v>275</v>
      </c>
      <c r="R2316" t="s">
        <v>115</v>
      </c>
      <c r="S2316" t="s">
        <v>380</v>
      </c>
    </row>
    <row r="2317" spans="1:19" x14ac:dyDescent="0.3">
      <c r="A2317" t="s">
        <v>1474</v>
      </c>
      <c r="B2317">
        <v>70</v>
      </c>
      <c r="C2317">
        <v>102</v>
      </c>
      <c r="D2317">
        <v>99031</v>
      </c>
      <c r="E2317" t="s">
        <v>642</v>
      </c>
      <c r="F2317" t="s">
        <v>1475</v>
      </c>
      <c r="G2317" t="s">
        <v>115</v>
      </c>
      <c r="H2317" t="s">
        <v>409</v>
      </c>
      <c r="I2317" t="s">
        <v>423</v>
      </c>
      <c r="J2317">
        <v>83</v>
      </c>
      <c r="K2317" t="s">
        <v>233</v>
      </c>
      <c r="L2317" t="s">
        <v>91</v>
      </c>
      <c r="M2317">
        <v>0</v>
      </c>
      <c r="N2317" t="s">
        <v>275</v>
      </c>
      <c r="O2317" t="s">
        <v>115</v>
      </c>
      <c r="P2317" t="s">
        <v>380</v>
      </c>
      <c r="Q2317" t="s">
        <v>275</v>
      </c>
      <c r="R2317" t="s">
        <v>115</v>
      </c>
      <c r="S2317" t="s">
        <v>380</v>
      </c>
    </row>
    <row r="2318" spans="1:19" x14ac:dyDescent="0.3">
      <c r="A2318" t="s">
        <v>1474</v>
      </c>
      <c r="B2318">
        <v>70</v>
      </c>
      <c r="C2318">
        <v>102</v>
      </c>
      <c r="D2318">
        <v>99031</v>
      </c>
      <c r="E2318" t="s">
        <v>642</v>
      </c>
      <c r="F2318" t="s">
        <v>1475</v>
      </c>
      <c r="G2318" t="s">
        <v>115</v>
      </c>
      <c r="H2318" t="s">
        <v>409</v>
      </c>
      <c r="I2318" t="s">
        <v>423</v>
      </c>
      <c r="J2318">
        <v>98</v>
      </c>
      <c r="K2318" t="s">
        <v>287</v>
      </c>
      <c r="L2318" t="s">
        <v>93</v>
      </c>
      <c r="M2318">
        <v>0</v>
      </c>
      <c r="N2318" t="s">
        <v>275</v>
      </c>
      <c r="O2318" t="s">
        <v>115</v>
      </c>
      <c r="P2318" t="s">
        <v>380</v>
      </c>
      <c r="Q2318" t="s">
        <v>275</v>
      </c>
      <c r="R2318" t="s">
        <v>115</v>
      </c>
      <c r="S2318" t="s">
        <v>380</v>
      </c>
    </row>
    <row r="2319" spans="1:19" x14ac:dyDescent="0.3">
      <c r="A2319" t="s">
        <v>1474</v>
      </c>
      <c r="B2319">
        <v>70</v>
      </c>
      <c r="C2319">
        <v>102</v>
      </c>
      <c r="D2319">
        <v>99031</v>
      </c>
      <c r="E2319" t="s">
        <v>642</v>
      </c>
      <c r="F2319" t="s">
        <v>1475</v>
      </c>
      <c r="G2319" t="s">
        <v>115</v>
      </c>
      <c r="H2319" t="s">
        <v>409</v>
      </c>
      <c r="I2319" t="s">
        <v>423</v>
      </c>
      <c r="J2319">
        <v>83</v>
      </c>
      <c r="K2319" t="s">
        <v>327</v>
      </c>
      <c r="L2319" t="s">
        <v>206</v>
      </c>
      <c r="M2319">
        <v>0</v>
      </c>
      <c r="N2319" t="s">
        <v>275</v>
      </c>
      <c r="O2319" t="s">
        <v>115</v>
      </c>
      <c r="P2319" t="s">
        <v>380</v>
      </c>
      <c r="Q2319" t="s">
        <v>275</v>
      </c>
      <c r="R2319" t="s">
        <v>115</v>
      </c>
      <c r="S2319" t="s">
        <v>380</v>
      </c>
    </row>
    <row r="2320" spans="1:19" x14ac:dyDescent="0.3">
      <c r="A2320" t="s">
        <v>1474</v>
      </c>
      <c r="B2320">
        <v>70</v>
      </c>
      <c r="C2320">
        <v>102</v>
      </c>
      <c r="D2320">
        <v>99031</v>
      </c>
      <c r="E2320" t="s">
        <v>642</v>
      </c>
      <c r="F2320" t="s">
        <v>1475</v>
      </c>
      <c r="G2320" t="s">
        <v>115</v>
      </c>
      <c r="H2320" t="s">
        <v>417</v>
      </c>
      <c r="I2320" t="s">
        <v>445</v>
      </c>
      <c r="J2320">
        <v>199</v>
      </c>
      <c r="K2320" t="s">
        <v>674</v>
      </c>
      <c r="L2320" t="s">
        <v>675</v>
      </c>
      <c r="M2320">
        <v>0</v>
      </c>
      <c r="N2320" t="s">
        <v>275</v>
      </c>
      <c r="O2320" t="s">
        <v>115</v>
      </c>
      <c r="P2320" t="s">
        <v>380</v>
      </c>
      <c r="Q2320" t="s">
        <v>275</v>
      </c>
      <c r="R2320" t="s">
        <v>115</v>
      </c>
      <c r="S2320" t="s">
        <v>380</v>
      </c>
    </row>
    <row r="2321" spans="1:19" x14ac:dyDescent="0.3">
      <c r="A2321" t="s">
        <v>1476</v>
      </c>
      <c r="B2321">
        <v>70</v>
      </c>
      <c r="C2321">
        <v>102</v>
      </c>
      <c r="D2321">
        <v>99031</v>
      </c>
      <c r="E2321" t="s">
        <v>643</v>
      </c>
      <c r="F2321" t="s">
        <v>1477</v>
      </c>
      <c r="G2321" t="s">
        <v>115</v>
      </c>
      <c r="H2321" t="s">
        <v>409</v>
      </c>
      <c r="I2321" t="s">
        <v>113</v>
      </c>
      <c r="J2321">
        <v>4</v>
      </c>
      <c r="K2321" t="s">
        <v>259</v>
      </c>
      <c r="L2321" t="s">
        <v>22</v>
      </c>
      <c r="M2321">
        <v>12</v>
      </c>
      <c r="N2321" t="s">
        <v>275</v>
      </c>
      <c r="O2321" t="s">
        <v>115</v>
      </c>
      <c r="P2321" t="s">
        <v>380</v>
      </c>
      <c r="Q2321" t="s">
        <v>275</v>
      </c>
      <c r="R2321" t="s">
        <v>115</v>
      </c>
      <c r="S2321" t="s">
        <v>380</v>
      </c>
    </row>
    <row r="2322" spans="1:19" x14ac:dyDescent="0.3">
      <c r="A2322" t="s">
        <v>1476</v>
      </c>
      <c r="B2322">
        <v>70</v>
      </c>
      <c r="C2322">
        <v>102</v>
      </c>
      <c r="D2322">
        <v>99031</v>
      </c>
      <c r="E2322" t="s">
        <v>643</v>
      </c>
      <c r="F2322" t="s">
        <v>1477</v>
      </c>
      <c r="G2322" t="s">
        <v>115</v>
      </c>
      <c r="H2322" t="s">
        <v>409</v>
      </c>
      <c r="I2322" t="s">
        <v>423</v>
      </c>
      <c r="J2322">
        <v>292</v>
      </c>
      <c r="K2322" t="s">
        <v>376</v>
      </c>
      <c r="L2322" t="s">
        <v>34</v>
      </c>
      <c r="M2322">
        <v>0</v>
      </c>
      <c r="N2322" t="s">
        <v>275</v>
      </c>
      <c r="O2322" t="s">
        <v>115</v>
      </c>
      <c r="P2322" t="s">
        <v>380</v>
      </c>
      <c r="Q2322" t="s">
        <v>275</v>
      </c>
      <c r="R2322" t="s">
        <v>115</v>
      </c>
      <c r="S2322" t="s">
        <v>380</v>
      </c>
    </row>
    <row r="2323" spans="1:19" x14ac:dyDescent="0.3">
      <c r="A2323" t="s">
        <v>1476</v>
      </c>
      <c r="B2323">
        <v>70</v>
      </c>
      <c r="C2323">
        <v>102</v>
      </c>
      <c r="D2323">
        <v>99031</v>
      </c>
      <c r="E2323" t="s">
        <v>643</v>
      </c>
      <c r="F2323" t="s">
        <v>1477</v>
      </c>
      <c r="G2323" t="s">
        <v>115</v>
      </c>
      <c r="H2323" t="s">
        <v>409</v>
      </c>
      <c r="I2323" t="s">
        <v>423</v>
      </c>
      <c r="J2323">
        <v>292</v>
      </c>
      <c r="K2323" t="s">
        <v>474</v>
      </c>
      <c r="L2323" t="s">
        <v>475</v>
      </c>
      <c r="M2323">
        <v>0</v>
      </c>
      <c r="N2323" t="s">
        <v>275</v>
      </c>
      <c r="O2323" t="s">
        <v>115</v>
      </c>
      <c r="P2323" t="s">
        <v>380</v>
      </c>
      <c r="Q2323" t="s">
        <v>275</v>
      </c>
      <c r="R2323" t="s">
        <v>115</v>
      </c>
      <c r="S2323" t="s">
        <v>380</v>
      </c>
    </row>
    <row r="2324" spans="1:19" x14ac:dyDescent="0.3">
      <c r="A2324" t="s">
        <v>1476</v>
      </c>
      <c r="B2324">
        <v>70</v>
      </c>
      <c r="C2324">
        <v>102</v>
      </c>
      <c r="D2324">
        <v>99031</v>
      </c>
      <c r="E2324" t="s">
        <v>643</v>
      </c>
      <c r="F2324" t="s">
        <v>1477</v>
      </c>
      <c r="G2324" t="s">
        <v>115</v>
      </c>
      <c r="H2324" t="s">
        <v>409</v>
      </c>
      <c r="I2324" t="s">
        <v>423</v>
      </c>
      <c r="J2324">
        <v>292</v>
      </c>
      <c r="K2324" t="s">
        <v>476</v>
      </c>
      <c r="L2324" t="s">
        <v>477</v>
      </c>
      <c r="M2324">
        <v>0</v>
      </c>
      <c r="N2324" t="s">
        <v>275</v>
      </c>
      <c r="O2324" t="s">
        <v>115</v>
      </c>
      <c r="P2324" t="s">
        <v>380</v>
      </c>
      <c r="Q2324" t="s">
        <v>275</v>
      </c>
      <c r="R2324" t="s">
        <v>115</v>
      </c>
      <c r="S2324" t="s">
        <v>380</v>
      </c>
    </row>
    <row r="2325" spans="1:19" x14ac:dyDescent="0.3">
      <c r="A2325" t="s">
        <v>1476</v>
      </c>
      <c r="B2325">
        <v>70</v>
      </c>
      <c r="C2325">
        <v>102</v>
      </c>
      <c r="D2325">
        <v>99031</v>
      </c>
      <c r="E2325" t="s">
        <v>643</v>
      </c>
      <c r="F2325" t="s">
        <v>1477</v>
      </c>
      <c r="G2325" t="s">
        <v>115</v>
      </c>
      <c r="H2325" t="s">
        <v>438</v>
      </c>
      <c r="I2325" t="s">
        <v>424</v>
      </c>
      <c r="J2325">
        <v>39</v>
      </c>
      <c r="K2325" t="s">
        <v>270</v>
      </c>
      <c r="L2325" t="s">
        <v>42</v>
      </c>
      <c r="M2325">
        <v>0.5</v>
      </c>
      <c r="N2325" t="s">
        <v>275</v>
      </c>
      <c r="O2325" t="s">
        <v>115</v>
      </c>
      <c r="P2325" t="s">
        <v>380</v>
      </c>
      <c r="Q2325" t="s">
        <v>275</v>
      </c>
      <c r="R2325" t="s">
        <v>115</v>
      </c>
      <c r="S2325" t="s">
        <v>380</v>
      </c>
    </row>
    <row r="2326" spans="1:19" x14ac:dyDescent="0.3">
      <c r="A2326" t="s">
        <v>1476</v>
      </c>
      <c r="B2326">
        <v>70</v>
      </c>
      <c r="C2326">
        <v>102</v>
      </c>
      <c r="D2326">
        <v>99031</v>
      </c>
      <c r="E2326" t="s">
        <v>643</v>
      </c>
      <c r="F2326" t="s">
        <v>1477</v>
      </c>
      <c r="G2326" t="s">
        <v>115</v>
      </c>
      <c r="H2326" t="s">
        <v>409</v>
      </c>
      <c r="I2326" t="s">
        <v>315</v>
      </c>
      <c r="J2326">
        <v>32</v>
      </c>
      <c r="K2326" t="s">
        <v>254</v>
      </c>
      <c r="L2326" t="s">
        <v>45</v>
      </c>
      <c r="M2326">
        <v>4</v>
      </c>
      <c r="N2326" t="s">
        <v>275</v>
      </c>
      <c r="O2326" t="s">
        <v>115</v>
      </c>
      <c r="P2326" t="s">
        <v>380</v>
      </c>
      <c r="Q2326" t="s">
        <v>275</v>
      </c>
      <c r="R2326" t="s">
        <v>115</v>
      </c>
      <c r="S2326" t="s">
        <v>380</v>
      </c>
    </row>
    <row r="2327" spans="1:19" x14ac:dyDescent="0.3">
      <c r="A2327" t="s">
        <v>1476</v>
      </c>
      <c r="B2327">
        <v>70</v>
      </c>
      <c r="C2327">
        <v>102</v>
      </c>
      <c r="D2327">
        <v>99031</v>
      </c>
      <c r="E2327" t="s">
        <v>643</v>
      </c>
      <c r="F2327" t="s">
        <v>1477</v>
      </c>
      <c r="G2327" t="s">
        <v>115</v>
      </c>
      <c r="H2327" t="s">
        <v>438</v>
      </c>
      <c r="I2327" t="s">
        <v>424</v>
      </c>
      <c r="J2327">
        <v>39</v>
      </c>
      <c r="K2327" t="s">
        <v>243</v>
      </c>
      <c r="L2327" t="s">
        <v>147</v>
      </c>
      <c r="M2327">
        <v>0.5</v>
      </c>
      <c r="N2327" t="s">
        <v>275</v>
      </c>
      <c r="O2327" t="s">
        <v>115</v>
      </c>
      <c r="P2327" t="s">
        <v>380</v>
      </c>
      <c r="Q2327" t="s">
        <v>275</v>
      </c>
      <c r="R2327" t="s">
        <v>115</v>
      </c>
      <c r="S2327" t="s">
        <v>380</v>
      </c>
    </row>
    <row r="2328" spans="1:19" x14ac:dyDescent="0.3">
      <c r="A2328" t="s">
        <v>1476</v>
      </c>
      <c r="B2328">
        <v>70</v>
      </c>
      <c r="C2328">
        <v>102</v>
      </c>
      <c r="D2328">
        <v>99031</v>
      </c>
      <c r="E2328" t="s">
        <v>643</v>
      </c>
      <c r="F2328" t="s">
        <v>1477</v>
      </c>
      <c r="G2328" t="s">
        <v>115</v>
      </c>
      <c r="H2328" t="s">
        <v>409</v>
      </c>
      <c r="I2328" t="s">
        <v>315</v>
      </c>
      <c r="J2328">
        <v>33</v>
      </c>
      <c r="K2328" t="s">
        <v>255</v>
      </c>
      <c r="L2328" t="s">
        <v>51</v>
      </c>
      <c r="M2328">
        <v>10</v>
      </c>
      <c r="N2328" t="s">
        <v>275</v>
      </c>
      <c r="O2328" t="s">
        <v>115</v>
      </c>
      <c r="P2328" t="s">
        <v>380</v>
      </c>
      <c r="Q2328" t="s">
        <v>275</v>
      </c>
      <c r="R2328" t="s">
        <v>115</v>
      </c>
      <c r="S2328" t="s">
        <v>380</v>
      </c>
    </row>
    <row r="2329" spans="1:19" x14ac:dyDescent="0.3">
      <c r="A2329" t="s">
        <v>1476</v>
      </c>
      <c r="B2329">
        <v>70</v>
      </c>
      <c r="C2329">
        <v>102</v>
      </c>
      <c r="D2329">
        <v>99031</v>
      </c>
      <c r="E2329" t="s">
        <v>643</v>
      </c>
      <c r="F2329" t="s">
        <v>1477</v>
      </c>
      <c r="G2329" t="s">
        <v>115</v>
      </c>
      <c r="H2329" t="s">
        <v>409</v>
      </c>
      <c r="I2329" t="s">
        <v>315</v>
      </c>
      <c r="J2329">
        <v>35</v>
      </c>
      <c r="K2329" t="s">
        <v>245</v>
      </c>
      <c r="L2329" t="s">
        <v>59</v>
      </c>
      <c r="M2329">
        <v>2</v>
      </c>
      <c r="N2329" t="s">
        <v>275</v>
      </c>
      <c r="O2329" t="s">
        <v>115</v>
      </c>
      <c r="P2329" t="s">
        <v>380</v>
      </c>
      <c r="Q2329" t="s">
        <v>275</v>
      </c>
      <c r="R2329" t="s">
        <v>115</v>
      </c>
      <c r="S2329" t="s">
        <v>380</v>
      </c>
    </row>
    <row r="2330" spans="1:19" x14ac:dyDescent="0.3">
      <c r="A2330" t="s">
        <v>1476</v>
      </c>
      <c r="B2330">
        <v>70</v>
      </c>
      <c r="C2330">
        <v>102</v>
      </c>
      <c r="D2330">
        <v>99031</v>
      </c>
      <c r="E2330" t="s">
        <v>643</v>
      </c>
      <c r="F2330" t="s">
        <v>1477</v>
      </c>
      <c r="G2330" t="s">
        <v>115</v>
      </c>
      <c r="H2330" t="s">
        <v>409</v>
      </c>
      <c r="I2330" t="s">
        <v>315</v>
      </c>
      <c r="J2330">
        <v>36</v>
      </c>
      <c r="K2330" t="s">
        <v>444</v>
      </c>
      <c r="L2330" t="s">
        <v>572</v>
      </c>
      <c r="M2330">
        <v>1</v>
      </c>
      <c r="N2330" t="s">
        <v>275</v>
      </c>
      <c r="O2330" t="s">
        <v>115</v>
      </c>
      <c r="P2330" t="s">
        <v>380</v>
      </c>
      <c r="Q2330" t="s">
        <v>275</v>
      </c>
      <c r="R2330" t="s">
        <v>115</v>
      </c>
      <c r="S2330" t="s">
        <v>380</v>
      </c>
    </row>
    <row r="2331" spans="1:19" x14ac:dyDescent="0.3">
      <c r="A2331" t="s">
        <v>1476</v>
      </c>
      <c r="B2331">
        <v>70</v>
      </c>
      <c r="C2331">
        <v>102</v>
      </c>
      <c r="D2331">
        <v>99031</v>
      </c>
      <c r="E2331" t="s">
        <v>643</v>
      </c>
      <c r="F2331" t="s">
        <v>1477</v>
      </c>
      <c r="G2331" t="s">
        <v>115</v>
      </c>
      <c r="H2331" t="s">
        <v>409</v>
      </c>
      <c r="I2331" t="s">
        <v>425</v>
      </c>
      <c r="J2331">
        <v>45</v>
      </c>
      <c r="K2331" t="s">
        <v>344</v>
      </c>
      <c r="L2331" t="s">
        <v>62</v>
      </c>
      <c r="M2331">
        <v>0</v>
      </c>
      <c r="N2331" t="s">
        <v>275</v>
      </c>
      <c r="O2331" t="s">
        <v>115</v>
      </c>
      <c r="P2331" t="s">
        <v>380</v>
      </c>
      <c r="Q2331" t="s">
        <v>275</v>
      </c>
      <c r="R2331" t="s">
        <v>115</v>
      </c>
      <c r="S2331" t="s">
        <v>380</v>
      </c>
    </row>
    <row r="2332" spans="1:19" x14ac:dyDescent="0.3">
      <c r="A2332" t="s">
        <v>1476</v>
      </c>
      <c r="B2332">
        <v>70</v>
      </c>
      <c r="C2332">
        <v>102</v>
      </c>
      <c r="D2332">
        <v>99031</v>
      </c>
      <c r="E2332" t="s">
        <v>643</v>
      </c>
      <c r="F2332" t="s">
        <v>1477</v>
      </c>
      <c r="G2332" t="s">
        <v>115</v>
      </c>
      <c r="H2332" t="s">
        <v>409</v>
      </c>
      <c r="I2332" t="s">
        <v>423</v>
      </c>
      <c r="J2332">
        <v>288</v>
      </c>
      <c r="K2332" t="s">
        <v>221</v>
      </c>
      <c r="L2332" t="s">
        <v>222</v>
      </c>
      <c r="M2332">
        <v>0</v>
      </c>
      <c r="N2332" t="s">
        <v>275</v>
      </c>
      <c r="O2332" t="s">
        <v>115</v>
      </c>
      <c r="P2332" t="s">
        <v>380</v>
      </c>
      <c r="Q2332" t="s">
        <v>275</v>
      </c>
      <c r="R2332" t="s">
        <v>115</v>
      </c>
      <c r="S2332" t="s">
        <v>380</v>
      </c>
    </row>
    <row r="2333" spans="1:19" x14ac:dyDescent="0.3">
      <c r="A2333" t="s">
        <v>1476</v>
      </c>
      <c r="B2333">
        <v>70</v>
      </c>
      <c r="C2333">
        <v>102</v>
      </c>
      <c r="D2333">
        <v>99031</v>
      </c>
      <c r="E2333" t="s">
        <v>643</v>
      </c>
      <c r="F2333" t="s">
        <v>1477</v>
      </c>
      <c r="G2333" t="s">
        <v>115</v>
      </c>
      <c r="H2333" t="s">
        <v>409</v>
      </c>
      <c r="I2333" t="s">
        <v>423</v>
      </c>
      <c r="J2333">
        <v>287</v>
      </c>
      <c r="K2333" t="s">
        <v>223</v>
      </c>
      <c r="L2333" t="s">
        <v>224</v>
      </c>
      <c r="M2333">
        <v>0</v>
      </c>
      <c r="N2333" t="s">
        <v>275</v>
      </c>
      <c r="O2333" t="s">
        <v>115</v>
      </c>
      <c r="P2333" t="s">
        <v>380</v>
      </c>
      <c r="Q2333" t="s">
        <v>275</v>
      </c>
      <c r="R2333" t="s">
        <v>115</v>
      </c>
      <c r="S2333" t="s">
        <v>380</v>
      </c>
    </row>
    <row r="2334" spans="1:19" x14ac:dyDescent="0.3">
      <c r="A2334" t="s">
        <v>1476</v>
      </c>
      <c r="B2334">
        <v>70</v>
      </c>
      <c r="C2334">
        <v>102</v>
      </c>
      <c r="D2334">
        <v>99031</v>
      </c>
      <c r="E2334" t="s">
        <v>643</v>
      </c>
      <c r="F2334" t="s">
        <v>1477</v>
      </c>
      <c r="G2334" t="s">
        <v>115</v>
      </c>
      <c r="H2334" t="s">
        <v>409</v>
      </c>
      <c r="I2334" t="s">
        <v>423</v>
      </c>
      <c r="J2334">
        <v>286</v>
      </c>
      <c r="K2334" t="s">
        <v>226</v>
      </c>
      <c r="L2334" t="s">
        <v>69</v>
      </c>
      <c r="M2334">
        <v>2</v>
      </c>
      <c r="N2334" t="s">
        <v>275</v>
      </c>
      <c r="O2334" t="s">
        <v>115</v>
      </c>
      <c r="P2334" t="s">
        <v>380</v>
      </c>
      <c r="Q2334" t="s">
        <v>275</v>
      </c>
      <c r="R2334" t="s">
        <v>115</v>
      </c>
      <c r="S2334" t="s">
        <v>380</v>
      </c>
    </row>
    <row r="2335" spans="1:19" x14ac:dyDescent="0.3">
      <c r="A2335" t="s">
        <v>1476</v>
      </c>
      <c r="B2335">
        <v>70</v>
      </c>
      <c r="C2335">
        <v>102</v>
      </c>
      <c r="D2335">
        <v>99031</v>
      </c>
      <c r="E2335" t="s">
        <v>643</v>
      </c>
      <c r="F2335" t="s">
        <v>1477</v>
      </c>
      <c r="G2335" t="s">
        <v>115</v>
      </c>
      <c r="H2335" t="s">
        <v>409</v>
      </c>
      <c r="I2335" t="s">
        <v>423</v>
      </c>
      <c r="J2335">
        <v>286</v>
      </c>
      <c r="K2335" t="s">
        <v>256</v>
      </c>
      <c r="L2335" t="s">
        <v>72</v>
      </c>
      <c r="M2335">
        <v>0</v>
      </c>
      <c r="N2335" t="s">
        <v>275</v>
      </c>
      <c r="O2335" t="s">
        <v>115</v>
      </c>
      <c r="P2335" t="s">
        <v>380</v>
      </c>
      <c r="Q2335" t="s">
        <v>275</v>
      </c>
      <c r="R2335" t="s">
        <v>115</v>
      </c>
      <c r="S2335" t="s">
        <v>380</v>
      </c>
    </row>
    <row r="2336" spans="1:19" x14ac:dyDescent="0.3">
      <c r="A2336" t="s">
        <v>1476</v>
      </c>
      <c r="B2336">
        <v>70</v>
      </c>
      <c r="C2336">
        <v>102</v>
      </c>
      <c r="D2336">
        <v>99031</v>
      </c>
      <c r="E2336" t="s">
        <v>643</v>
      </c>
      <c r="F2336" t="s">
        <v>1477</v>
      </c>
      <c r="G2336" t="s">
        <v>115</v>
      </c>
      <c r="H2336" t="s">
        <v>409</v>
      </c>
      <c r="I2336" t="s">
        <v>423</v>
      </c>
      <c r="J2336">
        <v>83</v>
      </c>
      <c r="K2336" t="s">
        <v>573</v>
      </c>
      <c r="L2336" t="s">
        <v>129</v>
      </c>
      <c r="M2336">
        <v>0</v>
      </c>
      <c r="N2336" t="s">
        <v>275</v>
      </c>
      <c r="O2336" t="s">
        <v>115</v>
      </c>
      <c r="P2336" t="s">
        <v>380</v>
      </c>
      <c r="Q2336" t="s">
        <v>275</v>
      </c>
      <c r="R2336" t="s">
        <v>115</v>
      </c>
      <c r="S2336" t="s">
        <v>380</v>
      </c>
    </row>
    <row r="2337" spans="1:19" x14ac:dyDescent="0.3">
      <c r="A2337" t="s">
        <v>1476</v>
      </c>
      <c r="B2337">
        <v>70</v>
      </c>
      <c r="C2337">
        <v>102</v>
      </c>
      <c r="D2337">
        <v>99031</v>
      </c>
      <c r="E2337" t="s">
        <v>643</v>
      </c>
      <c r="F2337" t="s">
        <v>1477</v>
      </c>
      <c r="G2337" t="s">
        <v>115</v>
      </c>
      <c r="H2337" t="s">
        <v>409</v>
      </c>
      <c r="I2337" t="s">
        <v>423</v>
      </c>
      <c r="J2337">
        <v>293</v>
      </c>
      <c r="K2337" t="s">
        <v>339</v>
      </c>
      <c r="L2337" t="s">
        <v>79</v>
      </c>
      <c r="M2337">
        <v>0.5</v>
      </c>
      <c r="N2337" t="s">
        <v>275</v>
      </c>
      <c r="O2337" t="s">
        <v>115</v>
      </c>
      <c r="P2337" t="s">
        <v>380</v>
      </c>
      <c r="Q2337" t="s">
        <v>275</v>
      </c>
      <c r="R2337" t="s">
        <v>115</v>
      </c>
      <c r="S2337" t="s">
        <v>380</v>
      </c>
    </row>
    <row r="2338" spans="1:19" x14ac:dyDescent="0.3">
      <c r="A2338" t="s">
        <v>1476</v>
      </c>
      <c r="B2338">
        <v>70</v>
      </c>
      <c r="C2338">
        <v>102</v>
      </c>
      <c r="D2338">
        <v>99031</v>
      </c>
      <c r="E2338" t="s">
        <v>643</v>
      </c>
      <c r="F2338" t="s">
        <v>1477</v>
      </c>
      <c r="G2338" t="s">
        <v>115</v>
      </c>
      <c r="H2338" t="s">
        <v>409</v>
      </c>
      <c r="I2338" t="s">
        <v>423</v>
      </c>
      <c r="J2338">
        <v>293</v>
      </c>
      <c r="K2338" t="s">
        <v>331</v>
      </c>
      <c r="L2338" t="s">
        <v>81</v>
      </c>
      <c r="M2338">
        <v>0.5</v>
      </c>
      <c r="N2338" t="s">
        <v>275</v>
      </c>
      <c r="O2338" t="s">
        <v>115</v>
      </c>
      <c r="P2338" t="s">
        <v>380</v>
      </c>
      <c r="Q2338" t="s">
        <v>275</v>
      </c>
      <c r="R2338" t="s">
        <v>115</v>
      </c>
      <c r="S2338" t="s">
        <v>380</v>
      </c>
    </row>
    <row r="2339" spans="1:19" x14ac:dyDescent="0.3">
      <c r="A2339" t="s">
        <v>1476</v>
      </c>
      <c r="B2339">
        <v>70</v>
      </c>
      <c r="C2339">
        <v>102</v>
      </c>
      <c r="D2339">
        <v>99031</v>
      </c>
      <c r="E2339" t="s">
        <v>643</v>
      </c>
      <c r="F2339" t="s">
        <v>1477</v>
      </c>
      <c r="G2339" t="s">
        <v>115</v>
      </c>
      <c r="H2339" t="s">
        <v>430</v>
      </c>
      <c r="I2339" t="s">
        <v>423</v>
      </c>
      <c r="J2339">
        <v>86</v>
      </c>
      <c r="K2339" t="s">
        <v>228</v>
      </c>
      <c r="L2339" t="s">
        <v>202</v>
      </c>
      <c r="M2339">
        <v>0.75</v>
      </c>
      <c r="N2339" t="s">
        <v>275</v>
      </c>
      <c r="O2339" t="s">
        <v>115</v>
      </c>
      <c r="P2339" t="s">
        <v>380</v>
      </c>
      <c r="Q2339" t="s">
        <v>275</v>
      </c>
      <c r="R2339" t="s">
        <v>115</v>
      </c>
      <c r="S2339" t="s">
        <v>380</v>
      </c>
    </row>
    <row r="2340" spans="1:19" x14ac:dyDescent="0.3">
      <c r="A2340" t="s">
        <v>1476</v>
      </c>
      <c r="B2340">
        <v>70</v>
      </c>
      <c r="C2340">
        <v>102</v>
      </c>
      <c r="D2340">
        <v>99031</v>
      </c>
      <c r="E2340" t="s">
        <v>643</v>
      </c>
      <c r="F2340" t="s">
        <v>1477</v>
      </c>
      <c r="G2340" t="s">
        <v>115</v>
      </c>
      <c r="H2340" t="s">
        <v>430</v>
      </c>
      <c r="I2340" t="s">
        <v>423</v>
      </c>
      <c r="J2340">
        <v>86</v>
      </c>
      <c r="K2340" t="s">
        <v>257</v>
      </c>
      <c r="L2340" t="s">
        <v>203</v>
      </c>
      <c r="M2340">
        <v>0.5</v>
      </c>
      <c r="N2340" t="s">
        <v>275</v>
      </c>
      <c r="O2340" t="s">
        <v>115</v>
      </c>
      <c r="P2340" t="s">
        <v>380</v>
      </c>
      <c r="Q2340" t="s">
        <v>275</v>
      </c>
      <c r="R2340" t="s">
        <v>115</v>
      </c>
      <c r="S2340" t="s">
        <v>380</v>
      </c>
    </row>
    <row r="2341" spans="1:19" x14ac:dyDescent="0.3">
      <c r="A2341" t="s">
        <v>1476</v>
      </c>
      <c r="B2341">
        <v>70</v>
      </c>
      <c r="C2341">
        <v>102</v>
      </c>
      <c r="D2341">
        <v>99031</v>
      </c>
      <c r="E2341" t="s">
        <v>643</v>
      </c>
      <c r="F2341" t="s">
        <v>1477</v>
      </c>
      <c r="G2341" t="s">
        <v>115</v>
      </c>
      <c r="H2341" t="s">
        <v>430</v>
      </c>
      <c r="I2341" t="s">
        <v>423</v>
      </c>
      <c r="J2341">
        <v>86</v>
      </c>
      <c r="K2341" t="s">
        <v>229</v>
      </c>
      <c r="L2341" t="s">
        <v>204</v>
      </c>
      <c r="M2341">
        <v>0.25</v>
      </c>
      <c r="N2341" t="s">
        <v>275</v>
      </c>
      <c r="O2341" t="s">
        <v>115</v>
      </c>
      <c r="P2341" t="s">
        <v>380</v>
      </c>
      <c r="Q2341" t="s">
        <v>275</v>
      </c>
      <c r="R2341" t="s">
        <v>115</v>
      </c>
      <c r="S2341" t="s">
        <v>380</v>
      </c>
    </row>
    <row r="2342" spans="1:19" x14ac:dyDescent="0.3">
      <c r="A2342" t="s">
        <v>1476</v>
      </c>
      <c r="B2342">
        <v>70</v>
      </c>
      <c r="C2342">
        <v>102</v>
      </c>
      <c r="D2342">
        <v>99031</v>
      </c>
      <c r="E2342" t="s">
        <v>643</v>
      </c>
      <c r="F2342" t="s">
        <v>1477</v>
      </c>
      <c r="G2342" t="s">
        <v>115</v>
      </c>
      <c r="H2342" t="s">
        <v>409</v>
      </c>
      <c r="I2342" t="s">
        <v>423</v>
      </c>
      <c r="J2342">
        <v>286</v>
      </c>
      <c r="K2342" t="s">
        <v>466</v>
      </c>
      <c r="L2342" t="s">
        <v>467</v>
      </c>
      <c r="M2342">
        <v>0</v>
      </c>
      <c r="N2342" t="s">
        <v>275</v>
      </c>
      <c r="O2342" t="s">
        <v>115</v>
      </c>
      <c r="P2342" t="s">
        <v>380</v>
      </c>
      <c r="Q2342" t="s">
        <v>275</v>
      </c>
      <c r="R2342" t="s">
        <v>115</v>
      </c>
      <c r="S2342" t="s">
        <v>380</v>
      </c>
    </row>
    <row r="2343" spans="1:19" x14ac:dyDescent="0.3">
      <c r="A2343" t="s">
        <v>1476</v>
      </c>
      <c r="B2343">
        <v>70</v>
      </c>
      <c r="C2343">
        <v>102</v>
      </c>
      <c r="D2343">
        <v>99031</v>
      </c>
      <c r="E2343" t="s">
        <v>643</v>
      </c>
      <c r="F2343" t="s">
        <v>1477</v>
      </c>
      <c r="G2343" t="s">
        <v>115</v>
      </c>
      <c r="H2343" t="s">
        <v>409</v>
      </c>
      <c r="I2343" t="s">
        <v>423</v>
      </c>
      <c r="J2343">
        <v>98</v>
      </c>
      <c r="K2343" t="s">
        <v>501</v>
      </c>
      <c r="L2343" t="s">
        <v>502</v>
      </c>
      <c r="M2343">
        <v>0</v>
      </c>
      <c r="N2343" t="s">
        <v>275</v>
      </c>
      <c r="O2343" t="s">
        <v>115</v>
      </c>
      <c r="P2343" t="s">
        <v>380</v>
      </c>
      <c r="Q2343" t="s">
        <v>275</v>
      </c>
      <c r="R2343" t="s">
        <v>115</v>
      </c>
      <c r="S2343" t="s">
        <v>380</v>
      </c>
    </row>
    <row r="2344" spans="1:19" x14ac:dyDescent="0.3">
      <c r="A2344" t="s">
        <v>1476</v>
      </c>
      <c r="B2344">
        <v>70</v>
      </c>
      <c r="C2344">
        <v>102</v>
      </c>
      <c r="D2344">
        <v>99031</v>
      </c>
      <c r="E2344" t="s">
        <v>643</v>
      </c>
      <c r="F2344" t="s">
        <v>1477</v>
      </c>
      <c r="G2344" t="s">
        <v>115</v>
      </c>
      <c r="H2344" t="s">
        <v>409</v>
      </c>
      <c r="I2344" t="s">
        <v>423</v>
      </c>
      <c r="J2344">
        <v>288</v>
      </c>
      <c r="K2344" t="s">
        <v>503</v>
      </c>
      <c r="L2344" t="s">
        <v>504</v>
      </c>
      <c r="M2344">
        <v>0</v>
      </c>
      <c r="N2344" t="s">
        <v>275</v>
      </c>
      <c r="O2344" t="s">
        <v>115</v>
      </c>
      <c r="P2344" t="s">
        <v>380</v>
      </c>
      <c r="Q2344" t="s">
        <v>275</v>
      </c>
      <c r="R2344" t="s">
        <v>115</v>
      </c>
      <c r="S2344" t="s">
        <v>380</v>
      </c>
    </row>
    <row r="2345" spans="1:19" x14ac:dyDescent="0.3">
      <c r="A2345" t="s">
        <v>1476</v>
      </c>
      <c r="B2345">
        <v>70</v>
      </c>
      <c r="C2345">
        <v>102</v>
      </c>
      <c r="D2345">
        <v>99031</v>
      </c>
      <c r="E2345" t="s">
        <v>643</v>
      </c>
      <c r="F2345" t="s">
        <v>1477</v>
      </c>
      <c r="G2345" t="s">
        <v>115</v>
      </c>
      <c r="H2345" t="s">
        <v>409</v>
      </c>
      <c r="I2345" t="s">
        <v>423</v>
      </c>
      <c r="J2345">
        <v>98</v>
      </c>
      <c r="K2345" t="s">
        <v>345</v>
      </c>
      <c r="L2345" t="s">
        <v>83</v>
      </c>
      <c r="M2345">
        <v>0</v>
      </c>
      <c r="N2345" t="s">
        <v>275</v>
      </c>
      <c r="O2345" t="s">
        <v>115</v>
      </c>
      <c r="P2345" t="s">
        <v>380</v>
      </c>
      <c r="Q2345" t="s">
        <v>275</v>
      </c>
      <c r="R2345" t="s">
        <v>115</v>
      </c>
      <c r="S2345" t="s">
        <v>380</v>
      </c>
    </row>
    <row r="2346" spans="1:19" x14ac:dyDescent="0.3">
      <c r="A2346" t="s">
        <v>1476</v>
      </c>
      <c r="B2346">
        <v>70</v>
      </c>
      <c r="C2346">
        <v>102</v>
      </c>
      <c r="D2346">
        <v>99031</v>
      </c>
      <c r="E2346" t="s">
        <v>643</v>
      </c>
      <c r="F2346" t="s">
        <v>1477</v>
      </c>
      <c r="G2346" t="s">
        <v>115</v>
      </c>
      <c r="H2346" t="s">
        <v>409</v>
      </c>
      <c r="I2346" t="s">
        <v>423</v>
      </c>
      <c r="J2346">
        <v>98</v>
      </c>
      <c r="K2346" t="s">
        <v>272</v>
      </c>
      <c r="L2346" t="s">
        <v>84</v>
      </c>
      <c r="M2346">
        <v>0</v>
      </c>
      <c r="N2346" t="s">
        <v>275</v>
      </c>
      <c r="O2346" t="s">
        <v>115</v>
      </c>
      <c r="P2346" t="s">
        <v>380</v>
      </c>
      <c r="Q2346" t="s">
        <v>275</v>
      </c>
      <c r="R2346" t="s">
        <v>115</v>
      </c>
      <c r="S2346" t="s">
        <v>380</v>
      </c>
    </row>
    <row r="2347" spans="1:19" x14ac:dyDescent="0.3">
      <c r="A2347" t="s">
        <v>1476</v>
      </c>
      <c r="B2347">
        <v>70</v>
      </c>
      <c r="C2347">
        <v>102</v>
      </c>
      <c r="D2347">
        <v>99031</v>
      </c>
      <c r="E2347" t="s">
        <v>643</v>
      </c>
      <c r="F2347" t="s">
        <v>1477</v>
      </c>
      <c r="G2347" t="s">
        <v>115</v>
      </c>
      <c r="H2347" t="s">
        <v>409</v>
      </c>
      <c r="I2347" t="s">
        <v>423</v>
      </c>
      <c r="J2347">
        <v>98</v>
      </c>
      <c r="K2347" t="s">
        <v>273</v>
      </c>
      <c r="L2347" t="s">
        <v>85</v>
      </c>
      <c r="M2347">
        <v>0</v>
      </c>
      <c r="N2347" t="s">
        <v>275</v>
      </c>
      <c r="O2347" t="s">
        <v>115</v>
      </c>
      <c r="P2347" t="s">
        <v>380</v>
      </c>
      <c r="Q2347" t="s">
        <v>275</v>
      </c>
      <c r="R2347" t="s">
        <v>115</v>
      </c>
      <c r="S2347" t="s">
        <v>380</v>
      </c>
    </row>
    <row r="2348" spans="1:19" x14ac:dyDescent="0.3">
      <c r="A2348" t="s">
        <v>1476</v>
      </c>
      <c r="B2348">
        <v>70</v>
      </c>
      <c r="C2348">
        <v>102</v>
      </c>
      <c r="D2348">
        <v>99031</v>
      </c>
      <c r="E2348" t="s">
        <v>643</v>
      </c>
      <c r="F2348" t="s">
        <v>1477</v>
      </c>
      <c r="G2348" t="s">
        <v>115</v>
      </c>
      <c r="H2348" t="s">
        <v>409</v>
      </c>
      <c r="I2348" t="s">
        <v>423</v>
      </c>
      <c r="J2348">
        <v>98</v>
      </c>
      <c r="K2348" t="s">
        <v>274</v>
      </c>
      <c r="L2348" t="s">
        <v>160</v>
      </c>
      <c r="M2348">
        <v>0</v>
      </c>
      <c r="N2348" t="s">
        <v>275</v>
      </c>
      <c r="O2348" t="s">
        <v>115</v>
      </c>
      <c r="P2348" t="s">
        <v>380</v>
      </c>
      <c r="Q2348" t="s">
        <v>275</v>
      </c>
      <c r="R2348" t="s">
        <v>115</v>
      </c>
      <c r="S2348" t="s">
        <v>380</v>
      </c>
    </row>
    <row r="2349" spans="1:19" x14ac:dyDescent="0.3">
      <c r="A2349" t="s">
        <v>1476</v>
      </c>
      <c r="B2349">
        <v>70</v>
      </c>
      <c r="C2349">
        <v>102</v>
      </c>
      <c r="D2349">
        <v>99031</v>
      </c>
      <c r="E2349" t="s">
        <v>643</v>
      </c>
      <c r="F2349" t="s">
        <v>1477</v>
      </c>
      <c r="G2349" t="s">
        <v>115</v>
      </c>
      <c r="H2349" t="s">
        <v>409</v>
      </c>
      <c r="I2349" t="s">
        <v>423</v>
      </c>
      <c r="J2349">
        <v>83</v>
      </c>
      <c r="K2349" t="s">
        <v>231</v>
      </c>
      <c r="L2349" t="s">
        <v>87</v>
      </c>
      <c r="M2349">
        <v>0</v>
      </c>
      <c r="N2349" t="s">
        <v>275</v>
      </c>
      <c r="O2349" t="s">
        <v>115</v>
      </c>
      <c r="P2349" t="s">
        <v>380</v>
      </c>
      <c r="Q2349" t="s">
        <v>275</v>
      </c>
      <c r="R2349" t="s">
        <v>115</v>
      </c>
      <c r="S2349" t="s">
        <v>380</v>
      </c>
    </row>
    <row r="2350" spans="1:19" x14ac:dyDescent="0.3">
      <c r="A2350" t="s">
        <v>1476</v>
      </c>
      <c r="B2350">
        <v>70</v>
      </c>
      <c r="C2350">
        <v>102</v>
      </c>
      <c r="D2350">
        <v>99031</v>
      </c>
      <c r="E2350" t="s">
        <v>643</v>
      </c>
      <c r="F2350" t="s">
        <v>1477</v>
      </c>
      <c r="G2350" t="s">
        <v>115</v>
      </c>
      <c r="H2350" t="s">
        <v>409</v>
      </c>
      <c r="I2350" t="s">
        <v>423</v>
      </c>
      <c r="J2350">
        <v>83</v>
      </c>
      <c r="K2350" t="s">
        <v>233</v>
      </c>
      <c r="L2350" t="s">
        <v>91</v>
      </c>
      <c r="M2350">
        <v>0</v>
      </c>
      <c r="N2350" t="s">
        <v>275</v>
      </c>
      <c r="O2350" t="s">
        <v>115</v>
      </c>
      <c r="P2350" t="s">
        <v>380</v>
      </c>
      <c r="Q2350" t="s">
        <v>275</v>
      </c>
      <c r="R2350" t="s">
        <v>115</v>
      </c>
      <c r="S2350" t="s">
        <v>380</v>
      </c>
    </row>
    <row r="2351" spans="1:19" x14ac:dyDescent="0.3">
      <c r="A2351" t="s">
        <v>1476</v>
      </c>
      <c r="B2351">
        <v>70</v>
      </c>
      <c r="C2351">
        <v>102</v>
      </c>
      <c r="D2351">
        <v>99031</v>
      </c>
      <c r="E2351" t="s">
        <v>643</v>
      </c>
      <c r="F2351" t="s">
        <v>1477</v>
      </c>
      <c r="G2351" t="s">
        <v>115</v>
      </c>
      <c r="H2351" t="s">
        <v>409</v>
      </c>
      <c r="I2351" t="s">
        <v>423</v>
      </c>
      <c r="J2351">
        <v>98</v>
      </c>
      <c r="K2351" t="s">
        <v>287</v>
      </c>
      <c r="L2351" t="s">
        <v>93</v>
      </c>
      <c r="M2351">
        <v>0</v>
      </c>
      <c r="N2351" t="s">
        <v>275</v>
      </c>
      <c r="O2351" t="s">
        <v>115</v>
      </c>
      <c r="P2351" t="s">
        <v>380</v>
      </c>
      <c r="Q2351" t="s">
        <v>275</v>
      </c>
      <c r="R2351" t="s">
        <v>115</v>
      </c>
      <c r="S2351" t="s">
        <v>380</v>
      </c>
    </row>
    <row r="2352" spans="1:19" x14ac:dyDescent="0.3">
      <c r="A2352" t="s">
        <v>1476</v>
      </c>
      <c r="B2352">
        <v>70</v>
      </c>
      <c r="C2352">
        <v>102</v>
      </c>
      <c r="D2352">
        <v>99031</v>
      </c>
      <c r="E2352" t="s">
        <v>643</v>
      </c>
      <c r="F2352" t="s">
        <v>1477</v>
      </c>
      <c r="G2352" t="s">
        <v>115</v>
      </c>
      <c r="H2352" t="s">
        <v>409</v>
      </c>
      <c r="I2352" t="s">
        <v>423</v>
      </c>
      <c r="J2352">
        <v>83</v>
      </c>
      <c r="K2352" t="s">
        <v>235</v>
      </c>
      <c r="L2352" t="s">
        <v>205</v>
      </c>
      <c r="M2352">
        <v>0</v>
      </c>
      <c r="N2352" t="s">
        <v>275</v>
      </c>
      <c r="O2352" t="s">
        <v>115</v>
      </c>
      <c r="P2352" t="s">
        <v>380</v>
      </c>
      <c r="Q2352" t="s">
        <v>275</v>
      </c>
      <c r="R2352" t="s">
        <v>115</v>
      </c>
      <c r="S2352" t="s">
        <v>380</v>
      </c>
    </row>
    <row r="2353" spans="1:19" x14ac:dyDescent="0.3">
      <c r="A2353" t="s">
        <v>1476</v>
      </c>
      <c r="B2353">
        <v>70</v>
      </c>
      <c r="C2353">
        <v>102</v>
      </c>
      <c r="D2353">
        <v>99031</v>
      </c>
      <c r="E2353" t="s">
        <v>643</v>
      </c>
      <c r="F2353" t="s">
        <v>1477</v>
      </c>
      <c r="G2353" t="s">
        <v>115</v>
      </c>
      <c r="H2353" t="s">
        <v>417</v>
      </c>
      <c r="I2353" t="s">
        <v>445</v>
      </c>
      <c r="J2353">
        <v>199</v>
      </c>
      <c r="K2353" t="s">
        <v>674</v>
      </c>
      <c r="L2353" t="s">
        <v>675</v>
      </c>
      <c r="M2353">
        <v>0</v>
      </c>
      <c r="N2353" t="s">
        <v>275</v>
      </c>
      <c r="O2353" t="s">
        <v>115</v>
      </c>
      <c r="P2353" t="s">
        <v>380</v>
      </c>
      <c r="Q2353" t="s">
        <v>275</v>
      </c>
      <c r="R2353" t="s">
        <v>115</v>
      </c>
      <c r="S2353" t="s">
        <v>380</v>
      </c>
    </row>
    <row r="2354" spans="1:19" x14ac:dyDescent="0.3">
      <c r="A2354" t="s">
        <v>1478</v>
      </c>
      <c r="B2354">
        <v>70</v>
      </c>
      <c r="C2354">
        <v>102</v>
      </c>
      <c r="D2354">
        <v>99031</v>
      </c>
      <c r="E2354" t="s">
        <v>667</v>
      </c>
      <c r="F2354" t="s">
        <v>1479</v>
      </c>
      <c r="G2354" t="s">
        <v>112</v>
      </c>
      <c r="H2354" t="s">
        <v>409</v>
      </c>
      <c r="I2354" t="s">
        <v>423</v>
      </c>
      <c r="J2354">
        <v>292</v>
      </c>
      <c r="K2354" t="s">
        <v>376</v>
      </c>
      <c r="L2354" t="s">
        <v>34</v>
      </c>
      <c r="M2354">
        <v>0</v>
      </c>
      <c r="N2354" t="s">
        <v>275</v>
      </c>
      <c r="O2354" t="s">
        <v>112</v>
      </c>
      <c r="P2354" t="s">
        <v>380</v>
      </c>
      <c r="Q2354" t="s">
        <v>275</v>
      </c>
      <c r="R2354" t="s">
        <v>113</v>
      </c>
      <c r="S2354" t="s">
        <v>380</v>
      </c>
    </row>
    <row r="2355" spans="1:19" x14ac:dyDescent="0.3">
      <c r="A2355" t="s">
        <v>1478</v>
      </c>
      <c r="B2355">
        <v>70</v>
      </c>
      <c r="C2355">
        <v>102</v>
      </c>
      <c r="D2355">
        <v>99031</v>
      </c>
      <c r="E2355" t="s">
        <v>667</v>
      </c>
      <c r="F2355" t="s">
        <v>1479</v>
      </c>
      <c r="G2355" t="s">
        <v>112</v>
      </c>
      <c r="H2355" t="s">
        <v>409</v>
      </c>
      <c r="I2355" t="s">
        <v>423</v>
      </c>
      <c r="J2355">
        <v>292</v>
      </c>
      <c r="K2355" t="s">
        <v>474</v>
      </c>
      <c r="L2355" t="s">
        <v>475</v>
      </c>
      <c r="M2355">
        <v>0</v>
      </c>
      <c r="N2355" t="s">
        <v>275</v>
      </c>
      <c r="O2355" t="s">
        <v>112</v>
      </c>
      <c r="P2355" t="s">
        <v>380</v>
      </c>
      <c r="Q2355" t="s">
        <v>275</v>
      </c>
      <c r="R2355" t="s">
        <v>113</v>
      </c>
      <c r="S2355" t="s">
        <v>380</v>
      </c>
    </row>
    <row r="2356" spans="1:19" x14ac:dyDescent="0.3">
      <c r="A2356" t="s">
        <v>1478</v>
      </c>
      <c r="B2356">
        <v>70</v>
      </c>
      <c r="C2356">
        <v>102</v>
      </c>
      <c r="D2356">
        <v>99031</v>
      </c>
      <c r="E2356" t="s">
        <v>667</v>
      </c>
      <c r="F2356" t="s">
        <v>1479</v>
      </c>
      <c r="G2356" t="s">
        <v>112</v>
      </c>
      <c r="H2356" t="s">
        <v>409</v>
      </c>
      <c r="I2356" t="s">
        <v>423</v>
      </c>
      <c r="J2356">
        <v>292</v>
      </c>
      <c r="K2356" t="s">
        <v>625</v>
      </c>
      <c r="L2356" t="s">
        <v>626</v>
      </c>
      <c r="M2356">
        <v>0</v>
      </c>
      <c r="N2356" t="s">
        <v>275</v>
      </c>
      <c r="O2356" t="s">
        <v>112</v>
      </c>
      <c r="P2356" t="s">
        <v>380</v>
      </c>
      <c r="Q2356" t="s">
        <v>275</v>
      </c>
      <c r="R2356" t="s">
        <v>113</v>
      </c>
      <c r="S2356" t="s">
        <v>380</v>
      </c>
    </row>
    <row r="2357" spans="1:19" x14ac:dyDescent="0.3">
      <c r="A2357" t="s">
        <v>1478</v>
      </c>
      <c r="B2357">
        <v>70</v>
      </c>
      <c r="C2357">
        <v>102</v>
      </c>
      <c r="D2357">
        <v>99031</v>
      </c>
      <c r="E2357" t="s">
        <v>667</v>
      </c>
      <c r="F2357" t="s">
        <v>1479</v>
      </c>
      <c r="G2357" t="s">
        <v>112</v>
      </c>
      <c r="H2357" t="s">
        <v>409</v>
      </c>
      <c r="I2357" t="s">
        <v>423</v>
      </c>
      <c r="J2357">
        <v>292</v>
      </c>
      <c r="K2357" t="s">
        <v>476</v>
      </c>
      <c r="L2357" t="s">
        <v>477</v>
      </c>
      <c r="M2357">
        <v>0</v>
      </c>
      <c r="N2357" t="s">
        <v>275</v>
      </c>
      <c r="O2357" t="s">
        <v>112</v>
      </c>
      <c r="P2357" t="s">
        <v>380</v>
      </c>
      <c r="Q2357" t="s">
        <v>275</v>
      </c>
      <c r="R2357" t="s">
        <v>113</v>
      </c>
      <c r="S2357" t="s">
        <v>380</v>
      </c>
    </row>
    <row r="2358" spans="1:19" x14ac:dyDescent="0.3">
      <c r="A2358" t="s">
        <v>1478</v>
      </c>
      <c r="B2358">
        <v>70</v>
      </c>
      <c r="C2358">
        <v>102</v>
      </c>
      <c r="D2358">
        <v>99031</v>
      </c>
      <c r="E2358" t="s">
        <v>667</v>
      </c>
      <c r="F2358" t="s">
        <v>1479</v>
      </c>
      <c r="G2358" t="s">
        <v>112</v>
      </c>
      <c r="H2358" t="s">
        <v>409</v>
      </c>
      <c r="I2358" t="s">
        <v>315</v>
      </c>
      <c r="J2358">
        <v>33</v>
      </c>
      <c r="K2358" t="s">
        <v>211</v>
      </c>
      <c r="L2358" t="s">
        <v>49</v>
      </c>
      <c r="M2358">
        <v>4</v>
      </c>
      <c r="N2358" t="s">
        <v>275</v>
      </c>
      <c r="O2358" t="s">
        <v>112</v>
      </c>
      <c r="P2358" t="s">
        <v>380</v>
      </c>
      <c r="Q2358" t="s">
        <v>275</v>
      </c>
      <c r="R2358" t="s">
        <v>113</v>
      </c>
      <c r="S2358" t="s">
        <v>380</v>
      </c>
    </row>
    <row r="2359" spans="1:19" x14ac:dyDescent="0.3">
      <c r="A2359" t="s">
        <v>1478</v>
      </c>
      <c r="B2359">
        <v>70</v>
      </c>
      <c r="C2359">
        <v>102</v>
      </c>
      <c r="D2359">
        <v>99031</v>
      </c>
      <c r="E2359" t="s">
        <v>667</v>
      </c>
      <c r="F2359" t="s">
        <v>1479</v>
      </c>
      <c r="G2359" t="s">
        <v>112</v>
      </c>
      <c r="H2359" t="s">
        <v>409</v>
      </c>
      <c r="I2359" t="s">
        <v>315</v>
      </c>
      <c r="J2359">
        <v>35</v>
      </c>
      <c r="K2359" t="s">
        <v>244</v>
      </c>
      <c r="L2359" t="s">
        <v>57</v>
      </c>
      <c r="M2359">
        <v>1</v>
      </c>
      <c r="N2359" t="s">
        <v>275</v>
      </c>
      <c r="O2359" t="s">
        <v>112</v>
      </c>
      <c r="P2359" t="s">
        <v>380</v>
      </c>
      <c r="Q2359" t="s">
        <v>275</v>
      </c>
      <c r="R2359" t="s">
        <v>113</v>
      </c>
      <c r="S2359" t="s">
        <v>380</v>
      </c>
    </row>
    <row r="2360" spans="1:19" x14ac:dyDescent="0.3">
      <c r="A2360" t="s">
        <v>1478</v>
      </c>
      <c r="B2360">
        <v>70</v>
      </c>
      <c r="C2360">
        <v>102</v>
      </c>
      <c r="D2360">
        <v>99031</v>
      </c>
      <c r="E2360" t="s">
        <v>667</v>
      </c>
      <c r="F2360" t="s">
        <v>1479</v>
      </c>
      <c r="G2360" t="s">
        <v>112</v>
      </c>
      <c r="H2360" t="s">
        <v>409</v>
      </c>
      <c r="I2360" t="s">
        <v>425</v>
      </c>
      <c r="J2360">
        <v>45</v>
      </c>
      <c r="K2360" t="s">
        <v>344</v>
      </c>
      <c r="L2360" t="s">
        <v>62</v>
      </c>
      <c r="M2360">
        <v>0</v>
      </c>
      <c r="N2360" t="s">
        <v>275</v>
      </c>
      <c r="O2360" t="s">
        <v>112</v>
      </c>
      <c r="P2360" t="s">
        <v>380</v>
      </c>
      <c r="Q2360" t="s">
        <v>275</v>
      </c>
      <c r="R2360" t="s">
        <v>113</v>
      </c>
      <c r="S2360" t="s">
        <v>380</v>
      </c>
    </row>
    <row r="2361" spans="1:19" x14ac:dyDescent="0.3">
      <c r="A2361" t="s">
        <v>1478</v>
      </c>
      <c r="B2361">
        <v>70</v>
      </c>
      <c r="C2361">
        <v>102</v>
      </c>
      <c r="D2361">
        <v>99031</v>
      </c>
      <c r="E2361" t="s">
        <v>667</v>
      </c>
      <c r="F2361" t="s">
        <v>1479</v>
      </c>
      <c r="G2361" t="s">
        <v>112</v>
      </c>
      <c r="H2361" t="s">
        <v>409</v>
      </c>
      <c r="I2361" t="s">
        <v>423</v>
      </c>
      <c r="J2361">
        <v>288</v>
      </c>
      <c r="K2361" t="s">
        <v>221</v>
      </c>
      <c r="L2361" t="s">
        <v>222</v>
      </c>
      <c r="M2361">
        <v>0</v>
      </c>
      <c r="N2361" t="s">
        <v>275</v>
      </c>
      <c r="O2361" t="s">
        <v>112</v>
      </c>
      <c r="P2361" t="s">
        <v>380</v>
      </c>
      <c r="Q2361" t="s">
        <v>275</v>
      </c>
      <c r="R2361" t="s">
        <v>113</v>
      </c>
      <c r="S2361" t="s">
        <v>380</v>
      </c>
    </row>
    <row r="2362" spans="1:19" x14ac:dyDescent="0.3">
      <c r="A2362" t="s">
        <v>1478</v>
      </c>
      <c r="B2362">
        <v>70</v>
      </c>
      <c r="C2362">
        <v>102</v>
      </c>
      <c r="D2362">
        <v>99031</v>
      </c>
      <c r="E2362" t="s">
        <v>667</v>
      </c>
      <c r="F2362" t="s">
        <v>1479</v>
      </c>
      <c r="G2362" t="s">
        <v>112</v>
      </c>
      <c r="H2362" t="s">
        <v>409</v>
      </c>
      <c r="I2362" t="s">
        <v>423</v>
      </c>
      <c r="J2362">
        <v>287</v>
      </c>
      <c r="K2362" t="s">
        <v>285</v>
      </c>
      <c r="L2362" t="s">
        <v>286</v>
      </c>
      <c r="M2362">
        <v>0.5</v>
      </c>
      <c r="N2362" t="s">
        <v>275</v>
      </c>
      <c r="O2362" t="s">
        <v>112</v>
      </c>
      <c r="P2362" t="s">
        <v>380</v>
      </c>
      <c r="Q2362" t="s">
        <v>275</v>
      </c>
      <c r="R2362" t="s">
        <v>113</v>
      </c>
      <c r="S2362" t="s">
        <v>380</v>
      </c>
    </row>
    <row r="2363" spans="1:19" x14ac:dyDescent="0.3">
      <c r="A2363" t="s">
        <v>1478</v>
      </c>
      <c r="B2363">
        <v>70</v>
      </c>
      <c r="C2363">
        <v>102</v>
      </c>
      <c r="D2363">
        <v>99031</v>
      </c>
      <c r="E2363" t="s">
        <v>667</v>
      </c>
      <c r="F2363" t="s">
        <v>1479</v>
      </c>
      <c r="G2363" t="s">
        <v>112</v>
      </c>
      <c r="H2363" t="s">
        <v>409</v>
      </c>
      <c r="I2363" t="s">
        <v>423</v>
      </c>
      <c r="J2363">
        <v>286</v>
      </c>
      <c r="K2363" t="s">
        <v>226</v>
      </c>
      <c r="L2363" t="s">
        <v>69</v>
      </c>
      <c r="M2363">
        <v>0.5</v>
      </c>
      <c r="N2363" t="s">
        <v>275</v>
      </c>
      <c r="O2363" t="s">
        <v>112</v>
      </c>
      <c r="P2363" t="s">
        <v>380</v>
      </c>
      <c r="Q2363" t="s">
        <v>275</v>
      </c>
      <c r="R2363" t="s">
        <v>113</v>
      </c>
      <c r="S2363" t="s">
        <v>380</v>
      </c>
    </row>
    <row r="2364" spans="1:19" x14ac:dyDescent="0.3">
      <c r="A2364" t="s">
        <v>1478</v>
      </c>
      <c r="B2364">
        <v>70</v>
      </c>
      <c r="C2364">
        <v>102</v>
      </c>
      <c r="D2364">
        <v>99031</v>
      </c>
      <c r="E2364" t="s">
        <v>667</v>
      </c>
      <c r="F2364" t="s">
        <v>1479</v>
      </c>
      <c r="G2364" t="s">
        <v>112</v>
      </c>
      <c r="H2364" t="s">
        <v>409</v>
      </c>
      <c r="I2364" t="s">
        <v>423</v>
      </c>
      <c r="J2364">
        <v>286</v>
      </c>
      <c r="K2364" t="s">
        <v>256</v>
      </c>
      <c r="L2364" t="s">
        <v>72</v>
      </c>
      <c r="M2364">
        <v>0</v>
      </c>
      <c r="N2364" t="s">
        <v>275</v>
      </c>
      <c r="O2364" t="s">
        <v>112</v>
      </c>
      <c r="P2364" t="s">
        <v>380</v>
      </c>
      <c r="Q2364" t="s">
        <v>275</v>
      </c>
      <c r="R2364" t="s">
        <v>113</v>
      </c>
      <c r="S2364" t="s">
        <v>380</v>
      </c>
    </row>
    <row r="2365" spans="1:19" x14ac:dyDescent="0.3">
      <c r="A2365" t="s">
        <v>1478</v>
      </c>
      <c r="B2365">
        <v>70</v>
      </c>
      <c r="C2365">
        <v>102</v>
      </c>
      <c r="D2365">
        <v>99031</v>
      </c>
      <c r="E2365" t="s">
        <v>667</v>
      </c>
      <c r="F2365" t="s">
        <v>1479</v>
      </c>
      <c r="G2365" t="s">
        <v>112</v>
      </c>
      <c r="H2365" t="s">
        <v>409</v>
      </c>
      <c r="I2365" t="s">
        <v>423</v>
      </c>
      <c r="J2365">
        <v>293</v>
      </c>
      <c r="K2365" t="s">
        <v>339</v>
      </c>
      <c r="L2365" t="s">
        <v>79</v>
      </c>
      <c r="M2365">
        <v>0</v>
      </c>
      <c r="N2365" t="s">
        <v>275</v>
      </c>
      <c r="O2365" t="s">
        <v>112</v>
      </c>
      <c r="P2365" t="s">
        <v>380</v>
      </c>
      <c r="Q2365" t="s">
        <v>275</v>
      </c>
      <c r="R2365" t="s">
        <v>113</v>
      </c>
      <c r="S2365" t="s">
        <v>380</v>
      </c>
    </row>
    <row r="2366" spans="1:19" x14ac:dyDescent="0.3">
      <c r="A2366" t="s">
        <v>1478</v>
      </c>
      <c r="B2366">
        <v>70</v>
      </c>
      <c r="C2366">
        <v>102</v>
      </c>
      <c r="D2366">
        <v>99031</v>
      </c>
      <c r="E2366" t="s">
        <v>667</v>
      </c>
      <c r="F2366" t="s">
        <v>1479</v>
      </c>
      <c r="G2366" t="s">
        <v>112</v>
      </c>
      <c r="H2366" t="s">
        <v>409</v>
      </c>
      <c r="I2366" t="s">
        <v>423</v>
      </c>
      <c r="J2366">
        <v>286</v>
      </c>
      <c r="K2366" t="s">
        <v>466</v>
      </c>
      <c r="L2366" t="s">
        <v>467</v>
      </c>
      <c r="M2366">
        <v>0</v>
      </c>
      <c r="N2366" t="s">
        <v>275</v>
      </c>
      <c r="O2366" t="s">
        <v>112</v>
      </c>
      <c r="P2366" t="s">
        <v>380</v>
      </c>
      <c r="Q2366" t="s">
        <v>275</v>
      </c>
      <c r="R2366" t="s">
        <v>113</v>
      </c>
      <c r="S2366" t="s">
        <v>380</v>
      </c>
    </row>
    <row r="2367" spans="1:19" x14ac:dyDescent="0.3">
      <c r="A2367" t="s">
        <v>1478</v>
      </c>
      <c r="B2367">
        <v>70</v>
      </c>
      <c r="C2367">
        <v>102</v>
      </c>
      <c r="D2367">
        <v>99031</v>
      </c>
      <c r="E2367" t="s">
        <v>667</v>
      </c>
      <c r="F2367" t="s">
        <v>1479</v>
      </c>
      <c r="G2367" t="s">
        <v>112</v>
      </c>
      <c r="H2367" t="s">
        <v>409</v>
      </c>
      <c r="I2367" t="s">
        <v>423</v>
      </c>
      <c r="J2367">
        <v>98</v>
      </c>
      <c r="K2367" t="s">
        <v>345</v>
      </c>
      <c r="L2367" t="s">
        <v>83</v>
      </c>
      <c r="M2367">
        <v>0</v>
      </c>
      <c r="N2367" t="s">
        <v>275</v>
      </c>
      <c r="O2367" t="s">
        <v>112</v>
      </c>
      <c r="P2367" t="s">
        <v>380</v>
      </c>
      <c r="Q2367" t="s">
        <v>275</v>
      </c>
      <c r="R2367" t="s">
        <v>113</v>
      </c>
      <c r="S2367" t="s">
        <v>380</v>
      </c>
    </row>
    <row r="2368" spans="1:19" x14ac:dyDescent="0.3">
      <c r="A2368" t="s">
        <v>1478</v>
      </c>
      <c r="B2368">
        <v>70</v>
      </c>
      <c r="C2368">
        <v>102</v>
      </c>
      <c r="D2368">
        <v>99031</v>
      </c>
      <c r="E2368" t="s">
        <v>667</v>
      </c>
      <c r="F2368" t="s">
        <v>1479</v>
      </c>
      <c r="G2368" t="s">
        <v>112</v>
      </c>
      <c r="H2368" t="s">
        <v>409</v>
      </c>
      <c r="I2368" t="s">
        <v>423</v>
      </c>
      <c r="J2368">
        <v>98</v>
      </c>
      <c r="K2368" t="s">
        <v>274</v>
      </c>
      <c r="L2368" t="s">
        <v>160</v>
      </c>
      <c r="M2368">
        <v>0</v>
      </c>
      <c r="N2368" t="s">
        <v>275</v>
      </c>
      <c r="O2368" t="s">
        <v>112</v>
      </c>
      <c r="P2368" t="s">
        <v>380</v>
      </c>
      <c r="Q2368" t="s">
        <v>275</v>
      </c>
      <c r="R2368" t="s">
        <v>113</v>
      </c>
      <c r="S2368" t="s">
        <v>380</v>
      </c>
    </row>
    <row r="2369" spans="1:19" x14ac:dyDescent="0.3">
      <c r="A2369" t="s">
        <v>1478</v>
      </c>
      <c r="B2369">
        <v>70</v>
      </c>
      <c r="C2369">
        <v>102</v>
      </c>
      <c r="D2369">
        <v>99031</v>
      </c>
      <c r="E2369" t="s">
        <v>667</v>
      </c>
      <c r="F2369" t="s">
        <v>1479</v>
      </c>
      <c r="G2369" t="s">
        <v>112</v>
      </c>
      <c r="H2369" t="s">
        <v>409</v>
      </c>
      <c r="I2369" t="s">
        <v>423</v>
      </c>
      <c r="J2369">
        <v>98</v>
      </c>
      <c r="K2369" t="s">
        <v>311</v>
      </c>
      <c r="L2369" t="s">
        <v>191</v>
      </c>
      <c r="M2369">
        <v>0</v>
      </c>
      <c r="N2369" t="s">
        <v>275</v>
      </c>
      <c r="O2369" t="s">
        <v>112</v>
      </c>
      <c r="P2369" t="s">
        <v>380</v>
      </c>
      <c r="Q2369" t="s">
        <v>275</v>
      </c>
      <c r="R2369" t="s">
        <v>113</v>
      </c>
      <c r="S2369" t="s">
        <v>380</v>
      </c>
    </row>
    <row r="2370" spans="1:19" x14ac:dyDescent="0.3">
      <c r="A2370" t="s">
        <v>1478</v>
      </c>
      <c r="B2370">
        <v>70</v>
      </c>
      <c r="C2370">
        <v>102</v>
      </c>
      <c r="D2370">
        <v>99031</v>
      </c>
      <c r="E2370" t="s">
        <v>667</v>
      </c>
      <c r="F2370" t="s">
        <v>1479</v>
      </c>
      <c r="G2370" t="s">
        <v>112</v>
      </c>
      <c r="H2370" t="s">
        <v>409</v>
      </c>
      <c r="I2370" t="s">
        <v>423</v>
      </c>
      <c r="J2370">
        <v>83</v>
      </c>
      <c r="K2370" t="s">
        <v>231</v>
      </c>
      <c r="L2370" t="s">
        <v>87</v>
      </c>
      <c r="M2370">
        <v>0</v>
      </c>
      <c r="N2370" t="s">
        <v>275</v>
      </c>
      <c r="O2370" t="s">
        <v>112</v>
      </c>
      <c r="P2370" t="s">
        <v>380</v>
      </c>
      <c r="Q2370" t="s">
        <v>275</v>
      </c>
      <c r="R2370" t="s">
        <v>113</v>
      </c>
      <c r="S2370" t="s">
        <v>380</v>
      </c>
    </row>
    <row r="2371" spans="1:19" x14ac:dyDescent="0.3">
      <c r="A2371" t="s">
        <v>1478</v>
      </c>
      <c r="B2371">
        <v>70</v>
      </c>
      <c r="C2371">
        <v>102</v>
      </c>
      <c r="D2371">
        <v>99031</v>
      </c>
      <c r="E2371" t="s">
        <v>667</v>
      </c>
      <c r="F2371" t="s">
        <v>1479</v>
      </c>
      <c r="G2371" t="s">
        <v>112</v>
      </c>
      <c r="H2371" t="s">
        <v>409</v>
      </c>
      <c r="I2371" t="s">
        <v>423</v>
      </c>
      <c r="J2371">
        <v>83</v>
      </c>
      <c r="K2371" t="s">
        <v>347</v>
      </c>
      <c r="L2371" t="s">
        <v>89</v>
      </c>
      <c r="M2371">
        <v>0</v>
      </c>
      <c r="N2371" t="s">
        <v>275</v>
      </c>
      <c r="O2371" t="s">
        <v>112</v>
      </c>
      <c r="P2371" t="s">
        <v>380</v>
      </c>
      <c r="Q2371" t="s">
        <v>275</v>
      </c>
      <c r="R2371" t="s">
        <v>113</v>
      </c>
      <c r="S2371" t="s">
        <v>380</v>
      </c>
    </row>
    <row r="2372" spans="1:19" x14ac:dyDescent="0.3">
      <c r="A2372" t="s">
        <v>1478</v>
      </c>
      <c r="B2372">
        <v>70</v>
      </c>
      <c r="C2372">
        <v>102</v>
      </c>
      <c r="D2372">
        <v>99031</v>
      </c>
      <c r="E2372" t="s">
        <v>667</v>
      </c>
      <c r="F2372" t="s">
        <v>1479</v>
      </c>
      <c r="G2372" t="s">
        <v>112</v>
      </c>
      <c r="H2372" t="s">
        <v>409</v>
      </c>
      <c r="I2372" t="s">
        <v>423</v>
      </c>
      <c r="J2372">
        <v>98</v>
      </c>
      <c r="K2372" t="s">
        <v>768</v>
      </c>
      <c r="L2372" t="s">
        <v>769</v>
      </c>
      <c r="M2372">
        <v>0</v>
      </c>
      <c r="N2372" t="s">
        <v>275</v>
      </c>
      <c r="O2372" t="s">
        <v>112</v>
      </c>
      <c r="P2372" t="s">
        <v>380</v>
      </c>
      <c r="Q2372" t="s">
        <v>275</v>
      </c>
      <c r="R2372" t="s">
        <v>113</v>
      </c>
      <c r="S2372" t="s">
        <v>380</v>
      </c>
    </row>
    <row r="2373" spans="1:19" x14ac:dyDescent="0.3">
      <c r="A2373" t="s">
        <v>1478</v>
      </c>
      <c r="B2373">
        <v>70</v>
      </c>
      <c r="C2373">
        <v>102</v>
      </c>
      <c r="D2373">
        <v>99031</v>
      </c>
      <c r="E2373" t="s">
        <v>667</v>
      </c>
      <c r="F2373" t="s">
        <v>1479</v>
      </c>
      <c r="G2373" t="s">
        <v>112</v>
      </c>
      <c r="H2373" t="s">
        <v>409</v>
      </c>
      <c r="I2373" t="s">
        <v>423</v>
      </c>
      <c r="J2373">
        <v>98</v>
      </c>
      <c r="K2373" t="s">
        <v>234</v>
      </c>
      <c r="L2373" t="s">
        <v>92</v>
      </c>
      <c r="M2373">
        <v>0</v>
      </c>
      <c r="N2373" t="s">
        <v>275</v>
      </c>
      <c r="O2373" t="s">
        <v>112</v>
      </c>
      <c r="P2373" t="s">
        <v>380</v>
      </c>
      <c r="Q2373" t="s">
        <v>275</v>
      </c>
      <c r="R2373" t="s">
        <v>113</v>
      </c>
      <c r="S2373" t="s">
        <v>380</v>
      </c>
    </row>
    <row r="2374" spans="1:19" x14ac:dyDescent="0.3">
      <c r="A2374" t="s">
        <v>1478</v>
      </c>
      <c r="B2374">
        <v>70</v>
      </c>
      <c r="C2374">
        <v>102</v>
      </c>
      <c r="D2374">
        <v>99031</v>
      </c>
      <c r="E2374" t="s">
        <v>667</v>
      </c>
      <c r="F2374" t="s">
        <v>1479</v>
      </c>
      <c r="G2374" t="s">
        <v>112</v>
      </c>
      <c r="H2374" t="s">
        <v>409</v>
      </c>
      <c r="I2374" t="s">
        <v>423</v>
      </c>
      <c r="J2374">
        <v>98</v>
      </c>
      <c r="K2374" t="s">
        <v>288</v>
      </c>
      <c r="L2374" t="s">
        <v>130</v>
      </c>
      <c r="M2374">
        <v>0</v>
      </c>
      <c r="N2374" t="s">
        <v>275</v>
      </c>
      <c r="O2374" t="s">
        <v>112</v>
      </c>
      <c r="P2374" t="s">
        <v>380</v>
      </c>
      <c r="Q2374" t="s">
        <v>275</v>
      </c>
      <c r="R2374" t="s">
        <v>113</v>
      </c>
      <c r="S2374" t="s">
        <v>380</v>
      </c>
    </row>
    <row r="2375" spans="1:19" x14ac:dyDescent="0.3">
      <c r="A2375" t="s">
        <v>1478</v>
      </c>
      <c r="B2375">
        <v>70</v>
      </c>
      <c r="C2375">
        <v>102</v>
      </c>
      <c r="D2375">
        <v>99031</v>
      </c>
      <c r="E2375" t="s">
        <v>667</v>
      </c>
      <c r="F2375" t="s">
        <v>1479</v>
      </c>
      <c r="G2375" t="s">
        <v>112</v>
      </c>
      <c r="H2375" t="s">
        <v>432</v>
      </c>
      <c r="I2375" t="s">
        <v>445</v>
      </c>
      <c r="J2375">
        <v>199</v>
      </c>
      <c r="K2375" t="s">
        <v>674</v>
      </c>
      <c r="L2375" t="s">
        <v>675</v>
      </c>
      <c r="M2375">
        <v>0</v>
      </c>
      <c r="N2375" t="s">
        <v>275</v>
      </c>
      <c r="O2375" t="s">
        <v>112</v>
      </c>
      <c r="P2375" t="s">
        <v>380</v>
      </c>
      <c r="Q2375" t="s">
        <v>275</v>
      </c>
      <c r="R2375" t="s">
        <v>113</v>
      </c>
      <c r="S2375" t="s">
        <v>380</v>
      </c>
    </row>
    <row r="2376" spans="1:19" x14ac:dyDescent="0.3">
      <c r="A2376" t="s">
        <v>1480</v>
      </c>
      <c r="B2376">
        <v>70</v>
      </c>
      <c r="C2376">
        <v>102</v>
      </c>
      <c r="D2376">
        <v>99031</v>
      </c>
      <c r="E2376" t="s">
        <v>1481</v>
      </c>
      <c r="F2376" t="s">
        <v>1482</v>
      </c>
      <c r="G2376" t="s">
        <v>113</v>
      </c>
      <c r="H2376" t="s">
        <v>409</v>
      </c>
      <c r="I2376" t="s">
        <v>113</v>
      </c>
      <c r="J2376">
        <v>4</v>
      </c>
      <c r="K2376" t="s">
        <v>259</v>
      </c>
      <c r="L2376" t="s">
        <v>22</v>
      </c>
      <c r="M2376">
        <v>35</v>
      </c>
      <c r="N2376" t="s">
        <v>275</v>
      </c>
      <c r="O2376" t="s">
        <v>113</v>
      </c>
      <c r="P2376" t="s">
        <v>380</v>
      </c>
      <c r="Q2376" t="s">
        <v>275</v>
      </c>
      <c r="R2376" t="s">
        <v>116</v>
      </c>
      <c r="S2376" t="s">
        <v>380</v>
      </c>
    </row>
    <row r="2377" spans="1:19" x14ac:dyDescent="0.3">
      <c r="A2377" t="s">
        <v>1480</v>
      </c>
      <c r="B2377">
        <v>70</v>
      </c>
      <c r="C2377">
        <v>102</v>
      </c>
      <c r="D2377">
        <v>99031</v>
      </c>
      <c r="E2377" t="s">
        <v>1481</v>
      </c>
      <c r="F2377" t="s">
        <v>1482</v>
      </c>
      <c r="G2377" t="s">
        <v>113</v>
      </c>
      <c r="H2377" t="s">
        <v>409</v>
      </c>
      <c r="I2377" t="s">
        <v>423</v>
      </c>
      <c r="J2377">
        <v>292</v>
      </c>
      <c r="K2377" t="s">
        <v>262</v>
      </c>
      <c r="L2377" t="s">
        <v>263</v>
      </c>
      <c r="M2377">
        <v>0</v>
      </c>
      <c r="N2377" t="s">
        <v>275</v>
      </c>
      <c r="O2377" t="s">
        <v>113</v>
      </c>
      <c r="P2377" t="s">
        <v>380</v>
      </c>
      <c r="Q2377" t="s">
        <v>275</v>
      </c>
      <c r="R2377" t="s">
        <v>116</v>
      </c>
      <c r="S2377" t="s">
        <v>380</v>
      </c>
    </row>
    <row r="2378" spans="1:19" x14ac:dyDescent="0.3">
      <c r="A2378" t="s">
        <v>1480</v>
      </c>
      <c r="B2378">
        <v>70</v>
      </c>
      <c r="C2378">
        <v>102</v>
      </c>
      <c r="D2378">
        <v>99031</v>
      </c>
      <c r="E2378" t="s">
        <v>1481</v>
      </c>
      <c r="F2378" t="s">
        <v>1482</v>
      </c>
      <c r="G2378" t="s">
        <v>113</v>
      </c>
      <c r="H2378" t="s">
        <v>409</v>
      </c>
      <c r="I2378" t="s">
        <v>423</v>
      </c>
      <c r="J2378">
        <v>292</v>
      </c>
      <c r="K2378" t="s">
        <v>294</v>
      </c>
      <c r="L2378" t="s">
        <v>889</v>
      </c>
      <c r="M2378">
        <v>0</v>
      </c>
      <c r="N2378" t="s">
        <v>275</v>
      </c>
      <c r="O2378" t="s">
        <v>113</v>
      </c>
      <c r="P2378" t="s">
        <v>380</v>
      </c>
      <c r="Q2378" t="s">
        <v>275</v>
      </c>
      <c r="R2378" t="s">
        <v>116</v>
      </c>
      <c r="S2378" t="s">
        <v>380</v>
      </c>
    </row>
    <row r="2379" spans="1:19" x14ac:dyDescent="0.3">
      <c r="A2379" t="s">
        <v>1480</v>
      </c>
      <c r="B2379">
        <v>70</v>
      </c>
      <c r="C2379">
        <v>102</v>
      </c>
      <c r="D2379">
        <v>99031</v>
      </c>
      <c r="E2379" t="s">
        <v>1481</v>
      </c>
      <c r="F2379" t="s">
        <v>1482</v>
      </c>
      <c r="G2379" t="s">
        <v>113</v>
      </c>
      <c r="H2379" t="s">
        <v>409</v>
      </c>
      <c r="I2379" t="s">
        <v>423</v>
      </c>
      <c r="J2379">
        <v>292</v>
      </c>
      <c r="K2379" t="s">
        <v>376</v>
      </c>
      <c r="L2379" t="s">
        <v>34</v>
      </c>
      <c r="M2379">
        <v>0</v>
      </c>
      <c r="N2379" t="s">
        <v>275</v>
      </c>
      <c r="O2379" t="s">
        <v>113</v>
      </c>
      <c r="P2379" t="s">
        <v>380</v>
      </c>
      <c r="Q2379" t="s">
        <v>275</v>
      </c>
      <c r="R2379" t="s">
        <v>116</v>
      </c>
      <c r="S2379" t="s">
        <v>380</v>
      </c>
    </row>
    <row r="2380" spans="1:19" x14ac:dyDescent="0.3">
      <c r="A2380" t="s">
        <v>1480</v>
      </c>
      <c r="B2380">
        <v>70</v>
      </c>
      <c r="C2380">
        <v>102</v>
      </c>
      <c r="D2380">
        <v>99031</v>
      </c>
      <c r="E2380" t="s">
        <v>1481</v>
      </c>
      <c r="F2380" t="s">
        <v>1482</v>
      </c>
      <c r="G2380" t="s">
        <v>113</v>
      </c>
      <c r="H2380" t="s">
        <v>409</v>
      </c>
      <c r="I2380" t="s">
        <v>423</v>
      </c>
      <c r="J2380">
        <v>292</v>
      </c>
      <c r="K2380" t="s">
        <v>474</v>
      </c>
      <c r="L2380" t="s">
        <v>475</v>
      </c>
      <c r="M2380">
        <v>0</v>
      </c>
      <c r="N2380" t="s">
        <v>275</v>
      </c>
      <c r="O2380" t="s">
        <v>113</v>
      </c>
      <c r="P2380" t="s">
        <v>380</v>
      </c>
      <c r="Q2380" t="s">
        <v>275</v>
      </c>
      <c r="R2380" t="s">
        <v>116</v>
      </c>
      <c r="S2380" t="s">
        <v>380</v>
      </c>
    </row>
    <row r="2381" spans="1:19" x14ac:dyDescent="0.3">
      <c r="A2381" t="s">
        <v>1480</v>
      </c>
      <c r="B2381">
        <v>70</v>
      </c>
      <c r="C2381">
        <v>102</v>
      </c>
      <c r="D2381">
        <v>99031</v>
      </c>
      <c r="E2381" t="s">
        <v>1481</v>
      </c>
      <c r="F2381" t="s">
        <v>1482</v>
      </c>
      <c r="G2381" t="s">
        <v>113</v>
      </c>
      <c r="H2381" t="s">
        <v>409</v>
      </c>
      <c r="I2381" t="s">
        <v>423</v>
      </c>
      <c r="J2381">
        <v>292</v>
      </c>
      <c r="K2381" t="s">
        <v>476</v>
      </c>
      <c r="L2381" t="s">
        <v>477</v>
      </c>
      <c r="M2381">
        <v>0</v>
      </c>
      <c r="N2381" t="s">
        <v>275</v>
      </c>
      <c r="O2381" t="s">
        <v>113</v>
      </c>
      <c r="P2381" t="s">
        <v>380</v>
      </c>
      <c r="Q2381" t="s">
        <v>275</v>
      </c>
      <c r="R2381" t="s">
        <v>116</v>
      </c>
      <c r="S2381" t="s">
        <v>380</v>
      </c>
    </row>
    <row r="2382" spans="1:19" x14ac:dyDescent="0.3">
      <c r="A2382" t="s">
        <v>1480</v>
      </c>
      <c r="B2382">
        <v>70</v>
      </c>
      <c r="C2382">
        <v>102</v>
      </c>
      <c r="D2382">
        <v>99031</v>
      </c>
      <c r="E2382" t="s">
        <v>1481</v>
      </c>
      <c r="F2382" t="s">
        <v>1482</v>
      </c>
      <c r="G2382" t="s">
        <v>113</v>
      </c>
      <c r="H2382" t="s">
        <v>438</v>
      </c>
      <c r="I2382" t="s">
        <v>424</v>
      </c>
      <c r="J2382">
        <v>39</v>
      </c>
      <c r="K2382" t="s">
        <v>270</v>
      </c>
      <c r="L2382" t="s">
        <v>42</v>
      </c>
      <c r="M2382">
        <v>0</v>
      </c>
      <c r="N2382" t="s">
        <v>275</v>
      </c>
      <c r="O2382" t="s">
        <v>113</v>
      </c>
      <c r="P2382" t="s">
        <v>380</v>
      </c>
      <c r="Q2382" t="s">
        <v>275</v>
      </c>
      <c r="R2382" t="s">
        <v>116</v>
      </c>
      <c r="S2382" t="s">
        <v>380</v>
      </c>
    </row>
    <row r="2383" spans="1:19" x14ac:dyDescent="0.3">
      <c r="A2383" t="s">
        <v>1480</v>
      </c>
      <c r="B2383">
        <v>70</v>
      </c>
      <c r="C2383">
        <v>102</v>
      </c>
      <c r="D2383">
        <v>99031</v>
      </c>
      <c r="E2383" t="s">
        <v>1481</v>
      </c>
      <c r="F2383" t="s">
        <v>1482</v>
      </c>
      <c r="G2383" t="s">
        <v>113</v>
      </c>
      <c r="H2383" t="s">
        <v>409</v>
      </c>
      <c r="I2383" t="s">
        <v>315</v>
      </c>
      <c r="J2383">
        <v>32</v>
      </c>
      <c r="K2383" t="s">
        <v>254</v>
      </c>
      <c r="L2383" t="s">
        <v>45</v>
      </c>
      <c r="M2383">
        <v>2</v>
      </c>
      <c r="N2383" t="s">
        <v>275</v>
      </c>
      <c r="O2383" t="s">
        <v>113</v>
      </c>
      <c r="P2383" t="s">
        <v>380</v>
      </c>
      <c r="Q2383" t="s">
        <v>275</v>
      </c>
      <c r="R2383" t="s">
        <v>116</v>
      </c>
      <c r="S2383" t="s">
        <v>380</v>
      </c>
    </row>
    <row r="2384" spans="1:19" x14ac:dyDescent="0.3">
      <c r="A2384" t="s">
        <v>1480</v>
      </c>
      <c r="B2384">
        <v>70</v>
      </c>
      <c r="C2384">
        <v>102</v>
      </c>
      <c r="D2384">
        <v>99031</v>
      </c>
      <c r="E2384" t="s">
        <v>1481</v>
      </c>
      <c r="F2384" t="s">
        <v>1482</v>
      </c>
      <c r="G2384" t="s">
        <v>113</v>
      </c>
      <c r="H2384" t="s">
        <v>438</v>
      </c>
      <c r="I2384" t="s">
        <v>424</v>
      </c>
      <c r="J2384">
        <v>39</v>
      </c>
      <c r="K2384" t="s">
        <v>243</v>
      </c>
      <c r="L2384" t="s">
        <v>147</v>
      </c>
      <c r="M2384">
        <v>0</v>
      </c>
      <c r="N2384" t="s">
        <v>275</v>
      </c>
      <c r="O2384" t="s">
        <v>113</v>
      </c>
      <c r="P2384" t="s">
        <v>380</v>
      </c>
      <c r="Q2384" t="s">
        <v>275</v>
      </c>
      <c r="R2384" t="s">
        <v>116</v>
      </c>
      <c r="S2384" t="s">
        <v>380</v>
      </c>
    </row>
    <row r="2385" spans="1:19" x14ac:dyDescent="0.3">
      <c r="A2385" t="s">
        <v>1480</v>
      </c>
      <c r="B2385">
        <v>70</v>
      </c>
      <c r="C2385">
        <v>102</v>
      </c>
      <c r="D2385">
        <v>99031</v>
      </c>
      <c r="E2385" t="s">
        <v>1481</v>
      </c>
      <c r="F2385" t="s">
        <v>1482</v>
      </c>
      <c r="G2385" t="s">
        <v>113</v>
      </c>
      <c r="H2385" t="s">
        <v>409</v>
      </c>
      <c r="I2385" t="s">
        <v>315</v>
      </c>
      <c r="J2385">
        <v>33</v>
      </c>
      <c r="K2385" t="s">
        <v>708</v>
      </c>
      <c r="L2385" t="s">
        <v>709</v>
      </c>
      <c r="M2385">
        <v>2</v>
      </c>
      <c r="N2385" t="s">
        <v>275</v>
      </c>
      <c r="O2385" t="s">
        <v>113</v>
      </c>
      <c r="P2385" t="s">
        <v>380</v>
      </c>
      <c r="Q2385" t="s">
        <v>275</v>
      </c>
      <c r="R2385" t="s">
        <v>116</v>
      </c>
      <c r="S2385" t="s">
        <v>380</v>
      </c>
    </row>
    <row r="2386" spans="1:19" x14ac:dyDescent="0.3">
      <c r="A2386" t="s">
        <v>1480</v>
      </c>
      <c r="B2386">
        <v>70</v>
      </c>
      <c r="C2386">
        <v>102</v>
      </c>
      <c r="D2386">
        <v>99031</v>
      </c>
      <c r="E2386" t="s">
        <v>1481</v>
      </c>
      <c r="F2386" t="s">
        <v>1482</v>
      </c>
      <c r="G2386" t="s">
        <v>113</v>
      </c>
      <c r="H2386" t="s">
        <v>409</v>
      </c>
      <c r="I2386" t="s">
        <v>315</v>
      </c>
      <c r="J2386">
        <v>33</v>
      </c>
      <c r="K2386" t="s">
        <v>255</v>
      </c>
      <c r="L2386" t="s">
        <v>51</v>
      </c>
      <c r="M2386">
        <v>2.75</v>
      </c>
      <c r="N2386" t="s">
        <v>275</v>
      </c>
      <c r="O2386" t="s">
        <v>113</v>
      </c>
      <c r="P2386" t="s">
        <v>380</v>
      </c>
      <c r="Q2386" t="s">
        <v>275</v>
      </c>
      <c r="R2386" t="s">
        <v>116</v>
      </c>
      <c r="S2386" t="s">
        <v>380</v>
      </c>
    </row>
    <row r="2387" spans="1:19" x14ac:dyDescent="0.3">
      <c r="A2387" t="s">
        <v>1480</v>
      </c>
      <c r="B2387">
        <v>70</v>
      </c>
      <c r="C2387">
        <v>102</v>
      </c>
      <c r="D2387">
        <v>99031</v>
      </c>
      <c r="E2387" t="s">
        <v>1481</v>
      </c>
      <c r="F2387" t="s">
        <v>1482</v>
      </c>
      <c r="G2387" t="s">
        <v>113</v>
      </c>
      <c r="H2387" t="s">
        <v>409</v>
      </c>
      <c r="I2387" t="s">
        <v>425</v>
      </c>
      <c r="J2387">
        <v>45</v>
      </c>
      <c r="K2387" t="s">
        <v>344</v>
      </c>
      <c r="L2387" t="s">
        <v>62</v>
      </c>
      <c r="M2387">
        <v>0.5</v>
      </c>
      <c r="N2387" t="s">
        <v>275</v>
      </c>
      <c r="O2387" t="s">
        <v>113</v>
      </c>
      <c r="P2387" t="s">
        <v>380</v>
      </c>
      <c r="Q2387" t="s">
        <v>275</v>
      </c>
      <c r="R2387" t="s">
        <v>116</v>
      </c>
      <c r="S2387" t="s">
        <v>380</v>
      </c>
    </row>
    <row r="2388" spans="1:19" x14ac:dyDescent="0.3">
      <c r="A2388" t="s">
        <v>1480</v>
      </c>
      <c r="B2388">
        <v>70</v>
      </c>
      <c r="C2388">
        <v>102</v>
      </c>
      <c r="D2388">
        <v>99031</v>
      </c>
      <c r="E2388" t="s">
        <v>1481</v>
      </c>
      <c r="F2388" t="s">
        <v>1482</v>
      </c>
      <c r="G2388" t="s">
        <v>113</v>
      </c>
      <c r="H2388" t="s">
        <v>409</v>
      </c>
      <c r="I2388" t="s">
        <v>423</v>
      </c>
      <c r="J2388">
        <v>288</v>
      </c>
      <c r="K2388" t="s">
        <v>221</v>
      </c>
      <c r="L2388" t="s">
        <v>222</v>
      </c>
      <c r="M2388">
        <v>0.25</v>
      </c>
      <c r="N2388" t="s">
        <v>275</v>
      </c>
      <c r="O2388" t="s">
        <v>113</v>
      </c>
      <c r="P2388" t="s">
        <v>380</v>
      </c>
      <c r="Q2388" t="s">
        <v>275</v>
      </c>
      <c r="R2388" t="s">
        <v>116</v>
      </c>
      <c r="S2388" t="s">
        <v>380</v>
      </c>
    </row>
    <row r="2389" spans="1:19" x14ac:dyDescent="0.3">
      <c r="A2389" t="s">
        <v>1480</v>
      </c>
      <c r="B2389">
        <v>70</v>
      </c>
      <c r="C2389">
        <v>102</v>
      </c>
      <c r="D2389">
        <v>99031</v>
      </c>
      <c r="E2389" t="s">
        <v>1481</v>
      </c>
      <c r="F2389" t="s">
        <v>1482</v>
      </c>
      <c r="G2389" t="s">
        <v>113</v>
      </c>
      <c r="H2389" t="s">
        <v>409</v>
      </c>
      <c r="I2389" t="s">
        <v>423</v>
      </c>
      <c r="J2389">
        <v>287</v>
      </c>
      <c r="K2389" t="s">
        <v>223</v>
      </c>
      <c r="L2389" t="s">
        <v>224</v>
      </c>
      <c r="M2389">
        <v>0</v>
      </c>
      <c r="N2389" t="s">
        <v>275</v>
      </c>
      <c r="O2389" t="s">
        <v>113</v>
      </c>
      <c r="P2389" t="s">
        <v>380</v>
      </c>
      <c r="Q2389" t="s">
        <v>275</v>
      </c>
      <c r="R2389" t="s">
        <v>116</v>
      </c>
      <c r="S2389" t="s">
        <v>380</v>
      </c>
    </row>
    <row r="2390" spans="1:19" x14ac:dyDescent="0.3">
      <c r="A2390" t="s">
        <v>1480</v>
      </c>
      <c r="B2390">
        <v>70</v>
      </c>
      <c r="C2390">
        <v>102</v>
      </c>
      <c r="D2390">
        <v>99031</v>
      </c>
      <c r="E2390" t="s">
        <v>1481</v>
      </c>
      <c r="F2390" t="s">
        <v>1482</v>
      </c>
      <c r="G2390" t="s">
        <v>113</v>
      </c>
      <c r="H2390" t="s">
        <v>409</v>
      </c>
      <c r="I2390" t="s">
        <v>423</v>
      </c>
      <c r="J2390">
        <v>286</v>
      </c>
      <c r="K2390" t="s">
        <v>226</v>
      </c>
      <c r="L2390" t="s">
        <v>69</v>
      </c>
      <c r="M2390">
        <v>0</v>
      </c>
      <c r="N2390" t="s">
        <v>275</v>
      </c>
      <c r="O2390" t="s">
        <v>113</v>
      </c>
      <c r="P2390" t="s">
        <v>380</v>
      </c>
      <c r="Q2390" t="s">
        <v>275</v>
      </c>
      <c r="R2390" t="s">
        <v>116</v>
      </c>
      <c r="S2390" t="s">
        <v>380</v>
      </c>
    </row>
    <row r="2391" spans="1:19" x14ac:dyDescent="0.3">
      <c r="A2391" t="s">
        <v>1480</v>
      </c>
      <c r="B2391">
        <v>70</v>
      </c>
      <c r="C2391">
        <v>102</v>
      </c>
      <c r="D2391">
        <v>99031</v>
      </c>
      <c r="E2391" t="s">
        <v>1481</v>
      </c>
      <c r="F2391" t="s">
        <v>1482</v>
      </c>
      <c r="G2391" t="s">
        <v>113</v>
      </c>
      <c r="H2391" t="s">
        <v>409</v>
      </c>
      <c r="I2391" t="s">
        <v>423</v>
      </c>
      <c r="J2391">
        <v>286</v>
      </c>
      <c r="K2391" t="s">
        <v>256</v>
      </c>
      <c r="L2391" t="s">
        <v>72</v>
      </c>
      <c r="M2391">
        <v>0</v>
      </c>
      <c r="N2391" t="s">
        <v>275</v>
      </c>
      <c r="O2391" t="s">
        <v>113</v>
      </c>
      <c r="P2391" t="s">
        <v>380</v>
      </c>
      <c r="Q2391" t="s">
        <v>275</v>
      </c>
      <c r="R2391" t="s">
        <v>116</v>
      </c>
      <c r="S2391" t="s">
        <v>380</v>
      </c>
    </row>
    <row r="2392" spans="1:19" x14ac:dyDescent="0.3">
      <c r="A2392" t="s">
        <v>1480</v>
      </c>
      <c r="B2392">
        <v>70</v>
      </c>
      <c r="C2392">
        <v>102</v>
      </c>
      <c r="D2392">
        <v>99031</v>
      </c>
      <c r="E2392" t="s">
        <v>1481</v>
      </c>
      <c r="F2392" t="s">
        <v>1482</v>
      </c>
      <c r="G2392" t="s">
        <v>113</v>
      </c>
      <c r="H2392" t="s">
        <v>409</v>
      </c>
      <c r="I2392" t="s">
        <v>423</v>
      </c>
      <c r="J2392">
        <v>359</v>
      </c>
      <c r="K2392" t="s">
        <v>374</v>
      </c>
      <c r="L2392" t="s">
        <v>73</v>
      </c>
      <c r="M2392">
        <v>0</v>
      </c>
      <c r="N2392" t="s">
        <v>275</v>
      </c>
      <c r="O2392" t="s">
        <v>113</v>
      </c>
      <c r="P2392" t="s">
        <v>380</v>
      </c>
      <c r="Q2392" t="s">
        <v>275</v>
      </c>
      <c r="R2392" t="s">
        <v>116</v>
      </c>
      <c r="S2392" t="s">
        <v>380</v>
      </c>
    </row>
    <row r="2393" spans="1:19" x14ac:dyDescent="0.3">
      <c r="A2393" t="s">
        <v>1480</v>
      </c>
      <c r="B2393">
        <v>70</v>
      </c>
      <c r="C2393">
        <v>102</v>
      </c>
      <c r="D2393">
        <v>99031</v>
      </c>
      <c r="E2393" t="s">
        <v>1481</v>
      </c>
      <c r="F2393" t="s">
        <v>1482</v>
      </c>
      <c r="G2393" t="s">
        <v>113</v>
      </c>
      <c r="H2393" t="s">
        <v>409</v>
      </c>
      <c r="I2393" t="s">
        <v>423</v>
      </c>
      <c r="J2393">
        <v>293</v>
      </c>
      <c r="K2393" t="s">
        <v>339</v>
      </c>
      <c r="L2393" t="s">
        <v>79</v>
      </c>
      <c r="M2393">
        <v>0.25</v>
      </c>
      <c r="N2393" t="s">
        <v>275</v>
      </c>
      <c r="O2393" t="s">
        <v>113</v>
      </c>
      <c r="P2393" t="s">
        <v>380</v>
      </c>
      <c r="Q2393" t="s">
        <v>275</v>
      </c>
      <c r="R2393" t="s">
        <v>116</v>
      </c>
      <c r="S2393" t="s">
        <v>380</v>
      </c>
    </row>
    <row r="2394" spans="1:19" x14ac:dyDescent="0.3">
      <c r="A2394" t="s">
        <v>1480</v>
      </c>
      <c r="B2394">
        <v>70</v>
      </c>
      <c r="C2394">
        <v>102</v>
      </c>
      <c r="D2394">
        <v>99031</v>
      </c>
      <c r="E2394" t="s">
        <v>1481</v>
      </c>
      <c r="F2394" t="s">
        <v>1482</v>
      </c>
      <c r="G2394" t="s">
        <v>113</v>
      </c>
      <c r="H2394" t="s">
        <v>409</v>
      </c>
      <c r="I2394" t="s">
        <v>423</v>
      </c>
      <c r="J2394">
        <v>293</v>
      </c>
      <c r="K2394" t="s">
        <v>331</v>
      </c>
      <c r="L2394" t="s">
        <v>81</v>
      </c>
      <c r="M2394">
        <v>0.25</v>
      </c>
      <c r="N2394" t="s">
        <v>275</v>
      </c>
      <c r="O2394" t="s">
        <v>113</v>
      </c>
      <c r="P2394" t="s">
        <v>380</v>
      </c>
      <c r="Q2394" t="s">
        <v>275</v>
      </c>
      <c r="R2394" t="s">
        <v>116</v>
      </c>
      <c r="S2394" t="s">
        <v>380</v>
      </c>
    </row>
    <row r="2395" spans="1:19" x14ac:dyDescent="0.3">
      <c r="A2395" t="s">
        <v>1480</v>
      </c>
      <c r="B2395">
        <v>70</v>
      </c>
      <c r="C2395">
        <v>102</v>
      </c>
      <c r="D2395">
        <v>99031</v>
      </c>
      <c r="E2395" t="s">
        <v>1481</v>
      </c>
      <c r="F2395" t="s">
        <v>1482</v>
      </c>
      <c r="G2395" t="s">
        <v>113</v>
      </c>
      <c r="H2395" t="s">
        <v>432</v>
      </c>
      <c r="I2395" t="s">
        <v>423</v>
      </c>
      <c r="J2395">
        <v>86</v>
      </c>
      <c r="K2395" t="s">
        <v>228</v>
      </c>
      <c r="L2395" t="s">
        <v>202</v>
      </c>
      <c r="M2395">
        <v>0.5</v>
      </c>
      <c r="N2395" t="s">
        <v>275</v>
      </c>
      <c r="O2395" t="s">
        <v>113</v>
      </c>
      <c r="P2395" t="s">
        <v>380</v>
      </c>
      <c r="Q2395" t="s">
        <v>275</v>
      </c>
      <c r="R2395" t="s">
        <v>116</v>
      </c>
      <c r="S2395" t="s">
        <v>380</v>
      </c>
    </row>
    <row r="2396" spans="1:19" x14ac:dyDescent="0.3">
      <c r="A2396" t="s">
        <v>1480</v>
      </c>
      <c r="B2396">
        <v>70</v>
      </c>
      <c r="C2396">
        <v>102</v>
      </c>
      <c r="D2396">
        <v>99031</v>
      </c>
      <c r="E2396" t="s">
        <v>1481</v>
      </c>
      <c r="F2396" t="s">
        <v>1482</v>
      </c>
      <c r="G2396" t="s">
        <v>113</v>
      </c>
      <c r="H2396" t="s">
        <v>409</v>
      </c>
      <c r="I2396" t="s">
        <v>423</v>
      </c>
      <c r="J2396">
        <v>286</v>
      </c>
      <c r="K2396" t="s">
        <v>466</v>
      </c>
      <c r="L2396" t="s">
        <v>467</v>
      </c>
      <c r="M2396">
        <v>0</v>
      </c>
      <c r="N2396" t="s">
        <v>275</v>
      </c>
      <c r="O2396" t="s">
        <v>113</v>
      </c>
      <c r="P2396" t="s">
        <v>380</v>
      </c>
      <c r="Q2396" t="s">
        <v>275</v>
      </c>
      <c r="R2396" t="s">
        <v>116</v>
      </c>
      <c r="S2396" t="s">
        <v>380</v>
      </c>
    </row>
    <row r="2397" spans="1:19" x14ac:dyDescent="0.3">
      <c r="A2397" t="s">
        <v>1480</v>
      </c>
      <c r="B2397">
        <v>70</v>
      </c>
      <c r="C2397">
        <v>102</v>
      </c>
      <c r="D2397">
        <v>99031</v>
      </c>
      <c r="E2397" t="s">
        <v>1481</v>
      </c>
      <c r="F2397" t="s">
        <v>1482</v>
      </c>
      <c r="G2397" t="s">
        <v>113</v>
      </c>
      <c r="H2397" t="s">
        <v>409</v>
      </c>
      <c r="I2397" t="s">
        <v>423</v>
      </c>
      <c r="J2397">
        <v>98</v>
      </c>
      <c r="K2397" t="s">
        <v>345</v>
      </c>
      <c r="L2397" t="s">
        <v>83</v>
      </c>
      <c r="M2397">
        <v>0</v>
      </c>
      <c r="N2397" t="s">
        <v>275</v>
      </c>
      <c r="O2397" t="s">
        <v>113</v>
      </c>
      <c r="P2397" t="s">
        <v>380</v>
      </c>
      <c r="Q2397" t="s">
        <v>275</v>
      </c>
      <c r="R2397" t="s">
        <v>116</v>
      </c>
      <c r="S2397" t="s">
        <v>380</v>
      </c>
    </row>
    <row r="2398" spans="1:19" x14ac:dyDescent="0.3">
      <c r="A2398" t="s">
        <v>1480</v>
      </c>
      <c r="B2398">
        <v>70</v>
      </c>
      <c r="C2398">
        <v>102</v>
      </c>
      <c r="D2398">
        <v>99031</v>
      </c>
      <c r="E2398" t="s">
        <v>1481</v>
      </c>
      <c r="F2398" t="s">
        <v>1482</v>
      </c>
      <c r="G2398" t="s">
        <v>113</v>
      </c>
      <c r="H2398" t="s">
        <v>409</v>
      </c>
      <c r="I2398" t="s">
        <v>423</v>
      </c>
      <c r="J2398">
        <v>98</v>
      </c>
      <c r="K2398" t="s">
        <v>273</v>
      </c>
      <c r="L2398" t="s">
        <v>85</v>
      </c>
      <c r="M2398">
        <v>0</v>
      </c>
      <c r="N2398" t="s">
        <v>275</v>
      </c>
      <c r="O2398" t="s">
        <v>113</v>
      </c>
      <c r="P2398" t="s">
        <v>380</v>
      </c>
      <c r="Q2398" t="s">
        <v>275</v>
      </c>
      <c r="R2398" t="s">
        <v>116</v>
      </c>
      <c r="S2398" t="s">
        <v>380</v>
      </c>
    </row>
    <row r="2399" spans="1:19" x14ac:dyDescent="0.3">
      <c r="A2399" t="s">
        <v>1480</v>
      </c>
      <c r="B2399">
        <v>70</v>
      </c>
      <c r="C2399">
        <v>102</v>
      </c>
      <c r="D2399">
        <v>99031</v>
      </c>
      <c r="E2399" t="s">
        <v>1481</v>
      </c>
      <c r="F2399" t="s">
        <v>1482</v>
      </c>
      <c r="G2399" t="s">
        <v>113</v>
      </c>
      <c r="H2399" t="s">
        <v>409</v>
      </c>
      <c r="I2399" t="s">
        <v>423</v>
      </c>
      <c r="J2399">
        <v>98</v>
      </c>
      <c r="K2399" t="s">
        <v>274</v>
      </c>
      <c r="L2399" t="s">
        <v>160</v>
      </c>
      <c r="M2399">
        <v>0</v>
      </c>
      <c r="N2399" t="s">
        <v>275</v>
      </c>
      <c r="O2399" t="s">
        <v>113</v>
      </c>
      <c r="P2399" t="s">
        <v>380</v>
      </c>
      <c r="Q2399" t="s">
        <v>275</v>
      </c>
      <c r="R2399" t="s">
        <v>116</v>
      </c>
      <c r="S2399" t="s">
        <v>380</v>
      </c>
    </row>
    <row r="2400" spans="1:19" x14ac:dyDescent="0.3">
      <c r="A2400" t="s">
        <v>1480</v>
      </c>
      <c r="B2400">
        <v>70</v>
      </c>
      <c r="C2400">
        <v>102</v>
      </c>
      <c r="D2400">
        <v>99031</v>
      </c>
      <c r="E2400" t="s">
        <v>1481</v>
      </c>
      <c r="F2400" t="s">
        <v>1482</v>
      </c>
      <c r="G2400" t="s">
        <v>113</v>
      </c>
      <c r="H2400" t="s">
        <v>409</v>
      </c>
      <c r="I2400" t="s">
        <v>423</v>
      </c>
      <c r="J2400">
        <v>83</v>
      </c>
      <c r="K2400" t="s">
        <v>231</v>
      </c>
      <c r="L2400" t="s">
        <v>87</v>
      </c>
      <c r="M2400">
        <v>0</v>
      </c>
      <c r="N2400" t="s">
        <v>275</v>
      </c>
      <c r="O2400" t="s">
        <v>113</v>
      </c>
      <c r="P2400" t="s">
        <v>380</v>
      </c>
      <c r="Q2400" t="s">
        <v>275</v>
      </c>
      <c r="R2400" t="s">
        <v>116</v>
      </c>
      <c r="S2400" t="s">
        <v>380</v>
      </c>
    </row>
    <row r="2401" spans="1:19" x14ac:dyDescent="0.3">
      <c r="A2401" t="s">
        <v>1480</v>
      </c>
      <c r="B2401">
        <v>70</v>
      </c>
      <c r="C2401">
        <v>102</v>
      </c>
      <c r="D2401">
        <v>99031</v>
      </c>
      <c r="E2401" t="s">
        <v>1481</v>
      </c>
      <c r="F2401" t="s">
        <v>1482</v>
      </c>
      <c r="G2401" t="s">
        <v>113</v>
      </c>
      <c r="H2401" t="s">
        <v>409</v>
      </c>
      <c r="I2401" t="s">
        <v>423</v>
      </c>
      <c r="J2401">
        <v>83</v>
      </c>
      <c r="K2401" t="s">
        <v>330</v>
      </c>
      <c r="L2401" t="s">
        <v>129</v>
      </c>
      <c r="M2401">
        <v>0</v>
      </c>
      <c r="N2401" t="s">
        <v>275</v>
      </c>
      <c r="O2401" t="s">
        <v>113</v>
      </c>
      <c r="P2401" t="s">
        <v>380</v>
      </c>
      <c r="Q2401" t="s">
        <v>275</v>
      </c>
      <c r="R2401" t="s">
        <v>116</v>
      </c>
      <c r="S2401" t="s">
        <v>380</v>
      </c>
    </row>
    <row r="2402" spans="1:19" x14ac:dyDescent="0.3">
      <c r="A2402" t="s">
        <v>1480</v>
      </c>
      <c r="B2402">
        <v>70</v>
      </c>
      <c r="C2402">
        <v>102</v>
      </c>
      <c r="D2402">
        <v>99031</v>
      </c>
      <c r="E2402" t="s">
        <v>1481</v>
      </c>
      <c r="F2402" t="s">
        <v>1482</v>
      </c>
      <c r="G2402" t="s">
        <v>113</v>
      </c>
      <c r="H2402" t="s">
        <v>409</v>
      </c>
      <c r="I2402" t="s">
        <v>423</v>
      </c>
      <c r="J2402">
        <v>83</v>
      </c>
      <c r="K2402" t="s">
        <v>233</v>
      </c>
      <c r="L2402" t="s">
        <v>91</v>
      </c>
      <c r="M2402">
        <v>0</v>
      </c>
      <c r="N2402" t="s">
        <v>275</v>
      </c>
      <c r="O2402" t="s">
        <v>113</v>
      </c>
      <c r="P2402" t="s">
        <v>380</v>
      </c>
      <c r="Q2402" t="s">
        <v>275</v>
      </c>
      <c r="R2402" t="s">
        <v>116</v>
      </c>
      <c r="S2402" t="s">
        <v>380</v>
      </c>
    </row>
    <row r="2403" spans="1:19" x14ac:dyDescent="0.3">
      <c r="A2403" t="s">
        <v>1480</v>
      </c>
      <c r="B2403">
        <v>70</v>
      </c>
      <c r="C2403">
        <v>102</v>
      </c>
      <c r="D2403">
        <v>99031</v>
      </c>
      <c r="E2403" t="s">
        <v>1481</v>
      </c>
      <c r="F2403" t="s">
        <v>1482</v>
      </c>
      <c r="G2403" t="s">
        <v>113</v>
      </c>
      <c r="H2403" t="s">
        <v>409</v>
      </c>
      <c r="I2403" t="s">
        <v>423</v>
      </c>
      <c r="J2403">
        <v>98</v>
      </c>
      <c r="K2403" t="s">
        <v>287</v>
      </c>
      <c r="L2403" t="s">
        <v>93</v>
      </c>
      <c r="M2403">
        <v>0</v>
      </c>
      <c r="N2403" t="s">
        <v>275</v>
      </c>
      <c r="O2403" t="s">
        <v>113</v>
      </c>
      <c r="P2403" t="s">
        <v>380</v>
      </c>
      <c r="Q2403" t="s">
        <v>275</v>
      </c>
      <c r="R2403" t="s">
        <v>116</v>
      </c>
      <c r="S2403" t="s">
        <v>380</v>
      </c>
    </row>
    <row r="2404" spans="1:19" x14ac:dyDescent="0.3">
      <c r="A2404" t="s">
        <v>1480</v>
      </c>
      <c r="B2404">
        <v>70</v>
      </c>
      <c r="C2404">
        <v>102</v>
      </c>
      <c r="D2404">
        <v>99031</v>
      </c>
      <c r="E2404" t="s">
        <v>1481</v>
      </c>
      <c r="F2404" t="s">
        <v>1482</v>
      </c>
      <c r="G2404" t="s">
        <v>113</v>
      </c>
      <c r="H2404" t="s">
        <v>409</v>
      </c>
      <c r="I2404" t="s">
        <v>423</v>
      </c>
      <c r="J2404">
        <v>83</v>
      </c>
      <c r="K2404" t="s">
        <v>327</v>
      </c>
      <c r="L2404" t="s">
        <v>206</v>
      </c>
      <c r="M2404">
        <v>0</v>
      </c>
      <c r="N2404" t="s">
        <v>275</v>
      </c>
      <c r="O2404" t="s">
        <v>113</v>
      </c>
      <c r="P2404" t="s">
        <v>380</v>
      </c>
      <c r="Q2404" t="s">
        <v>275</v>
      </c>
      <c r="R2404" t="s">
        <v>116</v>
      </c>
      <c r="S2404" t="s">
        <v>380</v>
      </c>
    </row>
    <row r="2405" spans="1:19" x14ac:dyDescent="0.3">
      <c r="A2405" t="s">
        <v>1480</v>
      </c>
      <c r="B2405">
        <v>70</v>
      </c>
      <c r="C2405">
        <v>102</v>
      </c>
      <c r="D2405">
        <v>99031</v>
      </c>
      <c r="E2405" t="s">
        <v>1481</v>
      </c>
      <c r="F2405" t="s">
        <v>1482</v>
      </c>
      <c r="G2405" t="s">
        <v>113</v>
      </c>
      <c r="H2405" t="s">
        <v>430</v>
      </c>
      <c r="I2405" t="s">
        <v>445</v>
      </c>
      <c r="J2405">
        <v>199</v>
      </c>
      <c r="K2405" t="s">
        <v>674</v>
      </c>
      <c r="L2405" t="s">
        <v>675</v>
      </c>
      <c r="M2405">
        <v>0</v>
      </c>
      <c r="N2405" t="s">
        <v>275</v>
      </c>
      <c r="O2405" t="s">
        <v>113</v>
      </c>
      <c r="P2405" t="s">
        <v>380</v>
      </c>
      <c r="Q2405" t="s">
        <v>275</v>
      </c>
      <c r="R2405" t="s">
        <v>116</v>
      </c>
      <c r="S2405" t="s">
        <v>380</v>
      </c>
    </row>
    <row r="2406" spans="1:19" x14ac:dyDescent="0.3">
      <c r="A2406" t="s">
        <v>1483</v>
      </c>
      <c r="B2406">
        <v>70</v>
      </c>
      <c r="C2406">
        <v>102</v>
      </c>
      <c r="D2406">
        <v>99031</v>
      </c>
      <c r="E2406" t="s">
        <v>1484</v>
      </c>
      <c r="F2406" t="s">
        <v>1485</v>
      </c>
      <c r="G2406" t="s">
        <v>115</v>
      </c>
      <c r="H2406" t="s">
        <v>409</v>
      </c>
      <c r="I2406" t="s">
        <v>113</v>
      </c>
      <c r="J2406">
        <v>4</v>
      </c>
      <c r="K2406" t="s">
        <v>259</v>
      </c>
      <c r="L2406" t="s">
        <v>22</v>
      </c>
      <c r="M2406">
        <v>49</v>
      </c>
      <c r="N2406" t="s">
        <v>275</v>
      </c>
      <c r="O2406" t="s">
        <v>115</v>
      </c>
      <c r="P2406" t="s">
        <v>380</v>
      </c>
      <c r="Q2406" t="s">
        <v>275</v>
      </c>
      <c r="R2406" t="s">
        <v>115</v>
      </c>
      <c r="S2406" t="s">
        <v>380</v>
      </c>
    </row>
    <row r="2407" spans="1:19" x14ac:dyDescent="0.3">
      <c r="A2407" t="s">
        <v>1483</v>
      </c>
      <c r="B2407">
        <v>70</v>
      </c>
      <c r="C2407">
        <v>102</v>
      </c>
      <c r="D2407">
        <v>99031</v>
      </c>
      <c r="E2407" t="s">
        <v>1484</v>
      </c>
      <c r="F2407" t="s">
        <v>1485</v>
      </c>
      <c r="G2407" t="s">
        <v>115</v>
      </c>
      <c r="H2407" t="s">
        <v>409</v>
      </c>
      <c r="I2407" t="s">
        <v>423</v>
      </c>
      <c r="J2407">
        <v>292</v>
      </c>
      <c r="K2407" t="s">
        <v>376</v>
      </c>
      <c r="L2407" t="s">
        <v>34</v>
      </c>
      <c r="M2407">
        <v>0</v>
      </c>
      <c r="N2407" t="s">
        <v>275</v>
      </c>
      <c r="O2407" t="s">
        <v>115</v>
      </c>
      <c r="P2407" t="s">
        <v>380</v>
      </c>
      <c r="Q2407" t="s">
        <v>275</v>
      </c>
      <c r="R2407" t="s">
        <v>115</v>
      </c>
      <c r="S2407" t="s">
        <v>380</v>
      </c>
    </row>
    <row r="2408" spans="1:19" x14ac:dyDescent="0.3">
      <c r="A2408" t="s">
        <v>1483</v>
      </c>
      <c r="B2408">
        <v>70</v>
      </c>
      <c r="C2408">
        <v>102</v>
      </c>
      <c r="D2408">
        <v>99031</v>
      </c>
      <c r="E2408" t="s">
        <v>1484</v>
      </c>
      <c r="F2408" t="s">
        <v>1485</v>
      </c>
      <c r="G2408" t="s">
        <v>115</v>
      </c>
      <c r="H2408" t="s">
        <v>409</v>
      </c>
      <c r="I2408" t="s">
        <v>423</v>
      </c>
      <c r="J2408">
        <v>292</v>
      </c>
      <c r="K2408" t="s">
        <v>474</v>
      </c>
      <c r="L2408" t="s">
        <v>475</v>
      </c>
      <c r="M2408">
        <v>0.25</v>
      </c>
      <c r="N2408" t="s">
        <v>275</v>
      </c>
      <c r="O2408" t="s">
        <v>115</v>
      </c>
      <c r="P2408" t="s">
        <v>380</v>
      </c>
      <c r="Q2408" t="s">
        <v>275</v>
      </c>
      <c r="R2408" t="s">
        <v>115</v>
      </c>
      <c r="S2408" t="s">
        <v>380</v>
      </c>
    </row>
    <row r="2409" spans="1:19" x14ac:dyDescent="0.3">
      <c r="A2409" t="s">
        <v>1483</v>
      </c>
      <c r="B2409">
        <v>70</v>
      </c>
      <c r="C2409">
        <v>102</v>
      </c>
      <c r="D2409">
        <v>99031</v>
      </c>
      <c r="E2409" t="s">
        <v>1484</v>
      </c>
      <c r="F2409" t="s">
        <v>1485</v>
      </c>
      <c r="G2409" t="s">
        <v>115</v>
      </c>
      <c r="H2409" t="s">
        <v>409</v>
      </c>
      <c r="I2409" t="s">
        <v>423</v>
      </c>
      <c r="J2409">
        <v>292</v>
      </c>
      <c r="K2409" t="s">
        <v>476</v>
      </c>
      <c r="L2409" t="s">
        <v>477</v>
      </c>
      <c r="M2409">
        <v>0.25</v>
      </c>
      <c r="N2409" t="s">
        <v>275</v>
      </c>
      <c r="O2409" t="s">
        <v>115</v>
      </c>
      <c r="P2409" t="s">
        <v>380</v>
      </c>
      <c r="Q2409" t="s">
        <v>275</v>
      </c>
      <c r="R2409" t="s">
        <v>115</v>
      </c>
      <c r="S2409" t="s">
        <v>380</v>
      </c>
    </row>
    <row r="2410" spans="1:19" x14ac:dyDescent="0.3">
      <c r="A2410" t="s">
        <v>1483</v>
      </c>
      <c r="B2410">
        <v>70</v>
      </c>
      <c r="C2410">
        <v>102</v>
      </c>
      <c r="D2410">
        <v>99031</v>
      </c>
      <c r="E2410" t="s">
        <v>1484</v>
      </c>
      <c r="F2410" t="s">
        <v>1485</v>
      </c>
      <c r="G2410" t="s">
        <v>115</v>
      </c>
      <c r="H2410" t="s">
        <v>433</v>
      </c>
      <c r="I2410" t="s">
        <v>424</v>
      </c>
      <c r="J2410">
        <v>39</v>
      </c>
      <c r="K2410" t="s">
        <v>270</v>
      </c>
      <c r="L2410" t="s">
        <v>42</v>
      </c>
      <c r="M2410">
        <v>0.5</v>
      </c>
      <c r="N2410" t="s">
        <v>275</v>
      </c>
      <c r="O2410" t="s">
        <v>115</v>
      </c>
      <c r="P2410" t="s">
        <v>380</v>
      </c>
      <c r="Q2410" t="s">
        <v>275</v>
      </c>
      <c r="R2410" t="s">
        <v>115</v>
      </c>
      <c r="S2410" t="s">
        <v>380</v>
      </c>
    </row>
    <row r="2411" spans="1:19" x14ac:dyDescent="0.3">
      <c r="A2411" t="s">
        <v>1483</v>
      </c>
      <c r="B2411">
        <v>70</v>
      </c>
      <c r="C2411">
        <v>102</v>
      </c>
      <c r="D2411">
        <v>99031</v>
      </c>
      <c r="E2411" t="s">
        <v>1484</v>
      </c>
      <c r="F2411" t="s">
        <v>1485</v>
      </c>
      <c r="G2411" t="s">
        <v>115</v>
      </c>
      <c r="H2411" t="s">
        <v>409</v>
      </c>
      <c r="I2411" t="s">
        <v>315</v>
      </c>
      <c r="J2411">
        <v>32</v>
      </c>
      <c r="K2411" t="s">
        <v>254</v>
      </c>
      <c r="L2411" t="s">
        <v>45</v>
      </c>
      <c r="M2411">
        <v>3.5</v>
      </c>
      <c r="N2411" t="s">
        <v>275</v>
      </c>
      <c r="O2411" t="s">
        <v>115</v>
      </c>
      <c r="P2411" t="s">
        <v>380</v>
      </c>
      <c r="Q2411" t="s">
        <v>275</v>
      </c>
      <c r="R2411" t="s">
        <v>115</v>
      </c>
      <c r="S2411" t="s">
        <v>380</v>
      </c>
    </row>
    <row r="2412" spans="1:19" x14ac:dyDescent="0.3">
      <c r="A2412" t="s">
        <v>1483</v>
      </c>
      <c r="B2412">
        <v>70</v>
      </c>
      <c r="C2412">
        <v>102</v>
      </c>
      <c r="D2412">
        <v>99031</v>
      </c>
      <c r="E2412" t="s">
        <v>1484</v>
      </c>
      <c r="F2412" t="s">
        <v>1485</v>
      </c>
      <c r="G2412" t="s">
        <v>115</v>
      </c>
      <c r="H2412" t="s">
        <v>433</v>
      </c>
      <c r="I2412" t="s">
        <v>424</v>
      </c>
      <c r="J2412">
        <v>39</v>
      </c>
      <c r="K2412" t="s">
        <v>243</v>
      </c>
      <c r="L2412" t="s">
        <v>147</v>
      </c>
      <c r="M2412">
        <v>0.5</v>
      </c>
      <c r="N2412" t="s">
        <v>275</v>
      </c>
      <c r="O2412" t="s">
        <v>115</v>
      </c>
      <c r="P2412" t="s">
        <v>380</v>
      </c>
      <c r="Q2412" t="s">
        <v>275</v>
      </c>
      <c r="R2412" t="s">
        <v>115</v>
      </c>
      <c r="S2412" t="s">
        <v>380</v>
      </c>
    </row>
    <row r="2413" spans="1:19" x14ac:dyDescent="0.3">
      <c r="A2413" t="s">
        <v>1483</v>
      </c>
      <c r="B2413">
        <v>70</v>
      </c>
      <c r="C2413">
        <v>102</v>
      </c>
      <c r="D2413">
        <v>99031</v>
      </c>
      <c r="E2413" t="s">
        <v>1484</v>
      </c>
      <c r="F2413" t="s">
        <v>1485</v>
      </c>
      <c r="G2413" t="s">
        <v>115</v>
      </c>
      <c r="H2413" t="s">
        <v>409</v>
      </c>
      <c r="I2413" t="s">
        <v>315</v>
      </c>
      <c r="J2413">
        <v>33</v>
      </c>
      <c r="K2413" t="s">
        <v>255</v>
      </c>
      <c r="L2413" t="s">
        <v>51</v>
      </c>
      <c r="M2413">
        <v>9</v>
      </c>
      <c r="N2413" t="s">
        <v>275</v>
      </c>
      <c r="O2413" t="s">
        <v>115</v>
      </c>
      <c r="P2413" t="s">
        <v>380</v>
      </c>
      <c r="Q2413" t="s">
        <v>275</v>
      </c>
      <c r="R2413" t="s">
        <v>115</v>
      </c>
      <c r="S2413" t="s">
        <v>380</v>
      </c>
    </row>
    <row r="2414" spans="1:19" x14ac:dyDescent="0.3">
      <c r="A2414" t="s">
        <v>1483</v>
      </c>
      <c r="B2414">
        <v>70</v>
      </c>
      <c r="C2414">
        <v>102</v>
      </c>
      <c r="D2414">
        <v>99031</v>
      </c>
      <c r="E2414" t="s">
        <v>1484</v>
      </c>
      <c r="F2414" t="s">
        <v>1485</v>
      </c>
      <c r="G2414" t="s">
        <v>115</v>
      </c>
      <c r="H2414" t="s">
        <v>426</v>
      </c>
      <c r="I2414" t="s">
        <v>423</v>
      </c>
      <c r="J2414">
        <v>39</v>
      </c>
      <c r="K2414" t="s">
        <v>377</v>
      </c>
      <c r="L2414" t="s">
        <v>209</v>
      </c>
      <c r="M2414">
        <v>0</v>
      </c>
      <c r="N2414" t="s">
        <v>275</v>
      </c>
      <c r="O2414" t="s">
        <v>115</v>
      </c>
      <c r="P2414" t="s">
        <v>380</v>
      </c>
      <c r="Q2414" t="s">
        <v>275</v>
      </c>
      <c r="R2414" t="s">
        <v>115</v>
      </c>
      <c r="S2414" t="s">
        <v>380</v>
      </c>
    </row>
    <row r="2415" spans="1:19" x14ac:dyDescent="0.3">
      <c r="A2415" t="s">
        <v>1483</v>
      </c>
      <c r="B2415">
        <v>70</v>
      </c>
      <c r="C2415">
        <v>102</v>
      </c>
      <c r="D2415">
        <v>99031</v>
      </c>
      <c r="E2415" t="s">
        <v>1484</v>
      </c>
      <c r="F2415" t="s">
        <v>1485</v>
      </c>
      <c r="G2415" t="s">
        <v>115</v>
      </c>
      <c r="H2415" t="s">
        <v>409</v>
      </c>
      <c r="I2415" t="s">
        <v>425</v>
      </c>
      <c r="J2415">
        <v>45</v>
      </c>
      <c r="K2415" t="s">
        <v>344</v>
      </c>
      <c r="L2415" t="s">
        <v>62</v>
      </c>
      <c r="M2415">
        <v>2</v>
      </c>
      <c r="N2415" t="s">
        <v>275</v>
      </c>
      <c r="O2415" t="s">
        <v>115</v>
      </c>
      <c r="P2415" t="s">
        <v>380</v>
      </c>
      <c r="Q2415" t="s">
        <v>275</v>
      </c>
      <c r="R2415" t="s">
        <v>115</v>
      </c>
      <c r="S2415" t="s">
        <v>380</v>
      </c>
    </row>
    <row r="2416" spans="1:19" x14ac:dyDescent="0.3">
      <c r="A2416" t="s">
        <v>1483</v>
      </c>
      <c r="B2416">
        <v>70</v>
      </c>
      <c r="C2416">
        <v>102</v>
      </c>
      <c r="D2416">
        <v>99031</v>
      </c>
      <c r="E2416" t="s">
        <v>1484</v>
      </c>
      <c r="F2416" t="s">
        <v>1485</v>
      </c>
      <c r="G2416" t="s">
        <v>115</v>
      </c>
      <c r="H2416" t="s">
        <v>409</v>
      </c>
      <c r="I2416" t="s">
        <v>423</v>
      </c>
      <c r="J2416">
        <v>288</v>
      </c>
      <c r="K2416" t="s">
        <v>221</v>
      </c>
      <c r="L2416" t="s">
        <v>222</v>
      </c>
      <c r="M2416">
        <v>0.25</v>
      </c>
      <c r="N2416" t="s">
        <v>275</v>
      </c>
      <c r="O2416" t="s">
        <v>115</v>
      </c>
      <c r="P2416" t="s">
        <v>380</v>
      </c>
      <c r="Q2416" t="s">
        <v>275</v>
      </c>
      <c r="R2416" t="s">
        <v>115</v>
      </c>
      <c r="S2416" t="s">
        <v>380</v>
      </c>
    </row>
    <row r="2417" spans="1:19" x14ac:dyDescent="0.3">
      <c r="A2417" t="s">
        <v>1483</v>
      </c>
      <c r="B2417">
        <v>70</v>
      </c>
      <c r="C2417">
        <v>102</v>
      </c>
      <c r="D2417">
        <v>99031</v>
      </c>
      <c r="E2417" t="s">
        <v>1484</v>
      </c>
      <c r="F2417" t="s">
        <v>1485</v>
      </c>
      <c r="G2417" t="s">
        <v>115</v>
      </c>
      <c r="H2417" t="s">
        <v>409</v>
      </c>
      <c r="I2417" t="s">
        <v>423</v>
      </c>
      <c r="J2417">
        <v>287</v>
      </c>
      <c r="K2417" t="s">
        <v>223</v>
      </c>
      <c r="L2417" t="s">
        <v>224</v>
      </c>
      <c r="M2417">
        <v>0.25</v>
      </c>
      <c r="N2417" t="s">
        <v>275</v>
      </c>
      <c r="O2417" t="s">
        <v>115</v>
      </c>
      <c r="P2417" t="s">
        <v>380</v>
      </c>
      <c r="Q2417" t="s">
        <v>275</v>
      </c>
      <c r="R2417" t="s">
        <v>115</v>
      </c>
      <c r="S2417" t="s">
        <v>380</v>
      </c>
    </row>
    <row r="2418" spans="1:19" x14ac:dyDescent="0.3">
      <c r="A2418" t="s">
        <v>1483</v>
      </c>
      <c r="B2418">
        <v>70</v>
      </c>
      <c r="C2418">
        <v>102</v>
      </c>
      <c r="D2418">
        <v>99031</v>
      </c>
      <c r="E2418" t="s">
        <v>1484</v>
      </c>
      <c r="F2418" t="s">
        <v>1485</v>
      </c>
      <c r="G2418" t="s">
        <v>115</v>
      </c>
      <c r="H2418" t="s">
        <v>409</v>
      </c>
      <c r="I2418" t="s">
        <v>423</v>
      </c>
      <c r="J2418">
        <v>288</v>
      </c>
      <c r="K2418" t="s">
        <v>248</v>
      </c>
      <c r="L2418" t="s">
        <v>249</v>
      </c>
      <c r="M2418">
        <v>0.25</v>
      </c>
      <c r="N2418" t="s">
        <v>275</v>
      </c>
      <c r="O2418" t="s">
        <v>115</v>
      </c>
      <c r="P2418" t="s">
        <v>380</v>
      </c>
      <c r="Q2418" t="s">
        <v>275</v>
      </c>
      <c r="R2418" t="s">
        <v>115</v>
      </c>
      <c r="S2418" t="s">
        <v>380</v>
      </c>
    </row>
    <row r="2419" spans="1:19" x14ac:dyDescent="0.3">
      <c r="A2419" t="s">
        <v>1483</v>
      </c>
      <c r="B2419">
        <v>70</v>
      </c>
      <c r="C2419">
        <v>102</v>
      </c>
      <c r="D2419">
        <v>99031</v>
      </c>
      <c r="E2419" t="s">
        <v>1484</v>
      </c>
      <c r="F2419" t="s">
        <v>1485</v>
      </c>
      <c r="G2419" t="s">
        <v>115</v>
      </c>
      <c r="H2419" t="s">
        <v>409</v>
      </c>
      <c r="I2419" t="s">
        <v>423</v>
      </c>
      <c r="J2419">
        <v>286</v>
      </c>
      <c r="K2419" t="s">
        <v>226</v>
      </c>
      <c r="L2419" t="s">
        <v>69</v>
      </c>
      <c r="M2419">
        <v>0</v>
      </c>
      <c r="N2419" t="s">
        <v>275</v>
      </c>
      <c r="O2419" t="s">
        <v>115</v>
      </c>
      <c r="P2419" t="s">
        <v>380</v>
      </c>
      <c r="Q2419" t="s">
        <v>275</v>
      </c>
      <c r="R2419" t="s">
        <v>115</v>
      </c>
      <c r="S2419" t="s">
        <v>380</v>
      </c>
    </row>
    <row r="2420" spans="1:19" x14ac:dyDescent="0.3">
      <c r="A2420" t="s">
        <v>1483</v>
      </c>
      <c r="B2420">
        <v>70</v>
      </c>
      <c r="C2420">
        <v>102</v>
      </c>
      <c r="D2420">
        <v>99031</v>
      </c>
      <c r="E2420" t="s">
        <v>1484</v>
      </c>
      <c r="F2420" t="s">
        <v>1485</v>
      </c>
      <c r="G2420" t="s">
        <v>115</v>
      </c>
      <c r="H2420" t="s">
        <v>409</v>
      </c>
      <c r="I2420" t="s">
        <v>423</v>
      </c>
      <c r="J2420">
        <v>286</v>
      </c>
      <c r="K2420" t="s">
        <v>256</v>
      </c>
      <c r="L2420" t="s">
        <v>72</v>
      </c>
      <c r="M2420">
        <v>0</v>
      </c>
      <c r="N2420" t="s">
        <v>275</v>
      </c>
      <c r="O2420" t="s">
        <v>115</v>
      </c>
      <c r="P2420" t="s">
        <v>380</v>
      </c>
      <c r="Q2420" t="s">
        <v>275</v>
      </c>
      <c r="R2420" t="s">
        <v>115</v>
      </c>
      <c r="S2420" t="s">
        <v>380</v>
      </c>
    </row>
    <row r="2421" spans="1:19" x14ac:dyDescent="0.3">
      <c r="A2421" t="s">
        <v>1483</v>
      </c>
      <c r="B2421">
        <v>70</v>
      </c>
      <c r="C2421">
        <v>102</v>
      </c>
      <c r="D2421">
        <v>99031</v>
      </c>
      <c r="E2421" t="s">
        <v>1484</v>
      </c>
      <c r="F2421" t="s">
        <v>1485</v>
      </c>
      <c r="G2421" t="s">
        <v>115</v>
      </c>
      <c r="H2421" t="s">
        <v>409</v>
      </c>
      <c r="I2421" t="s">
        <v>423</v>
      </c>
      <c r="J2421">
        <v>359</v>
      </c>
      <c r="K2421" t="s">
        <v>374</v>
      </c>
      <c r="L2421" t="s">
        <v>73</v>
      </c>
      <c r="M2421">
        <v>0</v>
      </c>
      <c r="N2421" t="s">
        <v>275</v>
      </c>
      <c r="O2421" t="s">
        <v>115</v>
      </c>
      <c r="P2421" t="s">
        <v>380</v>
      </c>
      <c r="Q2421" t="s">
        <v>275</v>
      </c>
      <c r="R2421" t="s">
        <v>115</v>
      </c>
      <c r="S2421" t="s">
        <v>380</v>
      </c>
    </row>
    <row r="2422" spans="1:19" x14ac:dyDescent="0.3">
      <c r="A2422" t="s">
        <v>1483</v>
      </c>
      <c r="B2422">
        <v>70</v>
      </c>
      <c r="C2422">
        <v>102</v>
      </c>
      <c r="D2422">
        <v>99031</v>
      </c>
      <c r="E2422" t="s">
        <v>1484</v>
      </c>
      <c r="F2422" t="s">
        <v>1485</v>
      </c>
      <c r="G2422" t="s">
        <v>115</v>
      </c>
      <c r="H2422" t="s">
        <v>409</v>
      </c>
      <c r="I2422" t="s">
        <v>423</v>
      </c>
      <c r="J2422">
        <v>293</v>
      </c>
      <c r="K2422" t="s">
        <v>339</v>
      </c>
      <c r="L2422" t="s">
        <v>79</v>
      </c>
      <c r="M2422">
        <v>0.75</v>
      </c>
      <c r="N2422" t="s">
        <v>275</v>
      </c>
      <c r="O2422" t="s">
        <v>115</v>
      </c>
      <c r="P2422" t="s">
        <v>380</v>
      </c>
      <c r="Q2422" t="s">
        <v>275</v>
      </c>
      <c r="R2422" t="s">
        <v>115</v>
      </c>
      <c r="S2422" t="s">
        <v>380</v>
      </c>
    </row>
    <row r="2423" spans="1:19" x14ac:dyDescent="0.3">
      <c r="A2423" t="s">
        <v>1483</v>
      </c>
      <c r="B2423">
        <v>70</v>
      </c>
      <c r="C2423">
        <v>102</v>
      </c>
      <c r="D2423">
        <v>99031</v>
      </c>
      <c r="E2423" t="s">
        <v>1484</v>
      </c>
      <c r="F2423" t="s">
        <v>1485</v>
      </c>
      <c r="G2423" t="s">
        <v>115</v>
      </c>
      <c r="H2423" t="s">
        <v>409</v>
      </c>
      <c r="I2423" t="s">
        <v>423</v>
      </c>
      <c r="J2423">
        <v>293</v>
      </c>
      <c r="K2423" t="s">
        <v>331</v>
      </c>
      <c r="L2423" t="s">
        <v>81</v>
      </c>
      <c r="M2423">
        <v>0.25</v>
      </c>
      <c r="N2423" t="s">
        <v>275</v>
      </c>
      <c r="O2423" t="s">
        <v>115</v>
      </c>
      <c r="P2423" t="s">
        <v>380</v>
      </c>
      <c r="Q2423" t="s">
        <v>275</v>
      </c>
      <c r="R2423" t="s">
        <v>115</v>
      </c>
      <c r="S2423" t="s">
        <v>380</v>
      </c>
    </row>
    <row r="2424" spans="1:19" x14ac:dyDescent="0.3">
      <c r="A2424" t="s">
        <v>1483</v>
      </c>
      <c r="B2424">
        <v>70</v>
      </c>
      <c r="C2424">
        <v>102</v>
      </c>
      <c r="D2424">
        <v>99031</v>
      </c>
      <c r="E2424" t="s">
        <v>1484</v>
      </c>
      <c r="F2424" t="s">
        <v>1485</v>
      </c>
      <c r="G2424" t="s">
        <v>115</v>
      </c>
      <c r="H2424" t="s">
        <v>421</v>
      </c>
      <c r="I2424" t="s">
        <v>423</v>
      </c>
      <c r="J2424">
        <v>86</v>
      </c>
      <c r="K2424" t="s">
        <v>228</v>
      </c>
      <c r="L2424" t="s">
        <v>202</v>
      </c>
      <c r="M2424">
        <v>0.5</v>
      </c>
      <c r="N2424" t="s">
        <v>275</v>
      </c>
      <c r="O2424" t="s">
        <v>115</v>
      </c>
      <c r="P2424" t="s">
        <v>380</v>
      </c>
      <c r="Q2424" t="s">
        <v>275</v>
      </c>
      <c r="R2424" t="s">
        <v>115</v>
      </c>
      <c r="S2424" t="s">
        <v>380</v>
      </c>
    </row>
    <row r="2425" spans="1:19" x14ac:dyDescent="0.3">
      <c r="A2425" t="s">
        <v>1483</v>
      </c>
      <c r="B2425">
        <v>70</v>
      </c>
      <c r="C2425">
        <v>102</v>
      </c>
      <c r="D2425">
        <v>99031</v>
      </c>
      <c r="E2425" t="s">
        <v>1484</v>
      </c>
      <c r="F2425" t="s">
        <v>1485</v>
      </c>
      <c r="G2425" t="s">
        <v>115</v>
      </c>
      <c r="H2425" t="s">
        <v>430</v>
      </c>
      <c r="I2425" t="s">
        <v>423</v>
      </c>
      <c r="J2425">
        <v>86</v>
      </c>
      <c r="K2425" t="s">
        <v>257</v>
      </c>
      <c r="L2425" t="s">
        <v>203</v>
      </c>
      <c r="M2425">
        <v>0.5</v>
      </c>
      <c r="N2425" t="s">
        <v>275</v>
      </c>
      <c r="O2425" t="s">
        <v>115</v>
      </c>
      <c r="P2425" t="s">
        <v>380</v>
      </c>
      <c r="Q2425" t="s">
        <v>275</v>
      </c>
      <c r="R2425" t="s">
        <v>115</v>
      </c>
      <c r="S2425" t="s">
        <v>380</v>
      </c>
    </row>
    <row r="2426" spans="1:19" x14ac:dyDescent="0.3">
      <c r="A2426" t="s">
        <v>1483</v>
      </c>
      <c r="B2426">
        <v>70</v>
      </c>
      <c r="C2426">
        <v>102</v>
      </c>
      <c r="D2426">
        <v>99031</v>
      </c>
      <c r="E2426" t="s">
        <v>1484</v>
      </c>
      <c r="F2426" t="s">
        <v>1485</v>
      </c>
      <c r="G2426" t="s">
        <v>115</v>
      </c>
      <c r="H2426" t="s">
        <v>427</v>
      </c>
      <c r="I2426" t="s">
        <v>423</v>
      </c>
      <c r="J2426">
        <v>86</v>
      </c>
      <c r="K2426" t="s">
        <v>229</v>
      </c>
      <c r="L2426" t="s">
        <v>204</v>
      </c>
      <c r="M2426">
        <v>0.25</v>
      </c>
      <c r="N2426" t="s">
        <v>275</v>
      </c>
      <c r="O2426" t="s">
        <v>115</v>
      </c>
      <c r="P2426" t="s">
        <v>380</v>
      </c>
      <c r="Q2426" t="s">
        <v>275</v>
      </c>
      <c r="R2426" t="s">
        <v>115</v>
      </c>
      <c r="S2426" t="s">
        <v>380</v>
      </c>
    </row>
    <row r="2427" spans="1:19" x14ac:dyDescent="0.3">
      <c r="A2427" t="s">
        <v>1483</v>
      </c>
      <c r="B2427">
        <v>70</v>
      </c>
      <c r="C2427">
        <v>102</v>
      </c>
      <c r="D2427">
        <v>99031</v>
      </c>
      <c r="E2427" t="s">
        <v>1484</v>
      </c>
      <c r="F2427" t="s">
        <v>1485</v>
      </c>
      <c r="G2427" t="s">
        <v>115</v>
      </c>
      <c r="H2427" t="s">
        <v>409</v>
      </c>
      <c r="I2427" t="s">
        <v>423</v>
      </c>
      <c r="J2427">
        <v>286</v>
      </c>
      <c r="K2427" t="s">
        <v>466</v>
      </c>
      <c r="L2427" t="s">
        <v>467</v>
      </c>
      <c r="M2427">
        <v>1.5</v>
      </c>
      <c r="N2427" t="s">
        <v>275</v>
      </c>
      <c r="O2427" t="s">
        <v>115</v>
      </c>
      <c r="P2427" t="s">
        <v>380</v>
      </c>
      <c r="Q2427" t="s">
        <v>275</v>
      </c>
      <c r="R2427" t="s">
        <v>115</v>
      </c>
      <c r="S2427" t="s">
        <v>380</v>
      </c>
    </row>
    <row r="2428" spans="1:19" x14ac:dyDescent="0.3">
      <c r="A2428" t="s">
        <v>1483</v>
      </c>
      <c r="B2428">
        <v>70</v>
      </c>
      <c r="C2428">
        <v>102</v>
      </c>
      <c r="D2428">
        <v>99031</v>
      </c>
      <c r="E2428" t="s">
        <v>1484</v>
      </c>
      <c r="F2428" t="s">
        <v>1485</v>
      </c>
      <c r="G2428" t="s">
        <v>115</v>
      </c>
      <c r="H2428" t="s">
        <v>409</v>
      </c>
      <c r="I2428" t="s">
        <v>423</v>
      </c>
      <c r="J2428">
        <v>98</v>
      </c>
      <c r="K2428" t="s">
        <v>501</v>
      </c>
      <c r="L2428" t="s">
        <v>502</v>
      </c>
      <c r="M2428">
        <v>0</v>
      </c>
      <c r="N2428" t="s">
        <v>275</v>
      </c>
      <c r="O2428" t="s">
        <v>115</v>
      </c>
      <c r="P2428" t="s">
        <v>380</v>
      </c>
      <c r="Q2428" t="s">
        <v>275</v>
      </c>
      <c r="R2428" t="s">
        <v>115</v>
      </c>
      <c r="S2428" t="s">
        <v>380</v>
      </c>
    </row>
    <row r="2429" spans="1:19" x14ac:dyDescent="0.3">
      <c r="A2429" t="s">
        <v>1483</v>
      </c>
      <c r="B2429">
        <v>70</v>
      </c>
      <c r="C2429">
        <v>102</v>
      </c>
      <c r="D2429">
        <v>99031</v>
      </c>
      <c r="E2429" t="s">
        <v>1484</v>
      </c>
      <c r="F2429" t="s">
        <v>1485</v>
      </c>
      <c r="G2429" t="s">
        <v>115</v>
      </c>
      <c r="H2429" t="s">
        <v>409</v>
      </c>
      <c r="I2429" t="s">
        <v>423</v>
      </c>
      <c r="J2429">
        <v>288</v>
      </c>
      <c r="K2429" t="s">
        <v>503</v>
      </c>
      <c r="L2429" t="s">
        <v>504</v>
      </c>
      <c r="M2429">
        <v>0</v>
      </c>
      <c r="N2429" t="s">
        <v>275</v>
      </c>
      <c r="O2429" t="s">
        <v>115</v>
      </c>
      <c r="P2429" t="s">
        <v>380</v>
      </c>
      <c r="Q2429" t="s">
        <v>275</v>
      </c>
      <c r="R2429" t="s">
        <v>115</v>
      </c>
      <c r="S2429" t="s">
        <v>380</v>
      </c>
    </row>
    <row r="2430" spans="1:19" x14ac:dyDescent="0.3">
      <c r="A2430" t="s">
        <v>1483</v>
      </c>
      <c r="B2430">
        <v>70</v>
      </c>
      <c r="C2430">
        <v>102</v>
      </c>
      <c r="D2430">
        <v>99031</v>
      </c>
      <c r="E2430" t="s">
        <v>1484</v>
      </c>
      <c r="F2430" t="s">
        <v>1485</v>
      </c>
      <c r="G2430" t="s">
        <v>115</v>
      </c>
      <c r="H2430" t="s">
        <v>409</v>
      </c>
      <c r="I2430" t="s">
        <v>423</v>
      </c>
      <c r="J2430">
        <v>98</v>
      </c>
      <c r="K2430" t="s">
        <v>345</v>
      </c>
      <c r="L2430" t="s">
        <v>83</v>
      </c>
      <c r="M2430">
        <v>0</v>
      </c>
      <c r="N2430" t="s">
        <v>275</v>
      </c>
      <c r="O2430" t="s">
        <v>115</v>
      </c>
      <c r="P2430" t="s">
        <v>380</v>
      </c>
      <c r="Q2430" t="s">
        <v>275</v>
      </c>
      <c r="R2430" t="s">
        <v>115</v>
      </c>
      <c r="S2430" t="s">
        <v>380</v>
      </c>
    </row>
    <row r="2431" spans="1:19" x14ac:dyDescent="0.3">
      <c r="A2431" t="s">
        <v>1483</v>
      </c>
      <c r="B2431">
        <v>70</v>
      </c>
      <c r="C2431">
        <v>102</v>
      </c>
      <c r="D2431">
        <v>99031</v>
      </c>
      <c r="E2431" t="s">
        <v>1484</v>
      </c>
      <c r="F2431" t="s">
        <v>1485</v>
      </c>
      <c r="G2431" t="s">
        <v>115</v>
      </c>
      <c r="H2431" t="s">
        <v>409</v>
      </c>
      <c r="I2431" t="s">
        <v>423</v>
      </c>
      <c r="J2431">
        <v>98</v>
      </c>
      <c r="K2431" t="s">
        <v>273</v>
      </c>
      <c r="L2431" t="s">
        <v>85</v>
      </c>
      <c r="M2431">
        <v>0</v>
      </c>
      <c r="N2431" t="s">
        <v>275</v>
      </c>
      <c r="O2431" t="s">
        <v>115</v>
      </c>
      <c r="P2431" t="s">
        <v>380</v>
      </c>
      <c r="Q2431" t="s">
        <v>275</v>
      </c>
      <c r="R2431" t="s">
        <v>115</v>
      </c>
      <c r="S2431" t="s">
        <v>380</v>
      </c>
    </row>
    <row r="2432" spans="1:19" x14ac:dyDescent="0.3">
      <c r="A2432" t="s">
        <v>1483</v>
      </c>
      <c r="B2432">
        <v>70</v>
      </c>
      <c r="C2432">
        <v>102</v>
      </c>
      <c r="D2432">
        <v>99031</v>
      </c>
      <c r="E2432" t="s">
        <v>1484</v>
      </c>
      <c r="F2432" t="s">
        <v>1485</v>
      </c>
      <c r="G2432" t="s">
        <v>115</v>
      </c>
      <c r="H2432" t="s">
        <v>409</v>
      </c>
      <c r="I2432" t="s">
        <v>423</v>
      </c>
      <c r="J2432">
        <v>98</v>
      </c>
      <c r="K2432" t="s">
        <v>274</v>
      </c>
      <c r="L2432" t="s">
        <v>160</v>
      </c>
      <c r="M2432">
        <v>0</v>
      </c>
      <c r="N2432" t="s">
        <v>275</v>
      </c>
      <c r="O2432" t="s">
        <v>115</v>
      </c>
      <c r="P2432" t="s">
        <v>380</v>
      </c>
      <c r="Q2432" t="s">
        <v>275</v>
      </c>
      <c r="R2432" t="s">
        <v>115</v>
      </c>
      <c r="S2432" t="s">
        <v>380</v>
      </c>
    </row>
    <row r="2433" spans="1:19" x14ac:dyDescent="0.3">
      <c r="A2433" t="s">
        <v>1483</v>
      </c>
      <c r="B2433">
        <v>70</v>
      </c>
      <c r="C2433">
        <v>102</v>
      </c>
      <c r="D2433">
        <v>99031</v>
      </c>
      <c r="E2433" t="s">
        <v>1484</v>
      </c>
      <c r="F2433" t="s">
        <v>1485</v>
      </c>
      <c r="G2433" t="s">
        <v>115</v>
      </c>
      <c r="H2433" t="s">
        <v>409</v>
      </c>
      <c r="I2433" t="s">
        <v>423</v>
      </c>
      <c r="J2433">
        <v>83</v>
      </c>
      <c r="K2433" t="s">
        <v>231</v>
      </c>
      <c r="L2433" t="s">
        <v>87</v>
      </c>
      <c r="M2433">
        <v>0</v>
      </c>
      <c r="N2433" t="s">
        <v>275</v>
      </c>
      <c r="O2433" t="s">
        <v>115</v>
      </c>
      <c r="P2433" t="s">
        <v>380</v>
      </c>
      <c r="Q2433" t="s">
        <v>275</v>
      </c>
      <c r="R2433" t="s">
        <v>115</v>
      </c>
      <c r="S2433" t="s">
        <v>380</v>
      </c>
    </row>
    <row r="2434" spans="1:19" x14ac:dyDescent="0.3">
      <c r="A2434" t="s">
        <v>1483</v>
      </c>
      <c r="B2434">
        <v>70</v>
      </c>
      <c r="C2434">
        <v>102</v>
      </c>
      <c r="D2434">
        <v>99031</v>
      </c>
      <c r="E2434" t="s">
        <v>1484</v>
      </c>
      <c r="F2434" t="s">
        <v>1485</v>
      </c>
      <c r="G2434" t="s">
        <v>115</v>
      </c>
      <c r="H2434" t="s">
        <v>409</v>
      </c>
      <c r="I2434" t="s">
        <v>423</v>
      </c>
      <c r="J2434">
        <v>83</v>
      </c>
      <c r="K2434" t="s">
        <v>233</v>
      </c>
      <c r="L2434" t="s">
        <v>91</v>
      </c>
      <c r="M2434">
        <v>0</v>
      </c>
      <c r="N2434" t="s">
        <v>275</v>
      </c>
      <c r="O2434" t="s">
        <v>115</v>
      </c>
      <c r="P2434" t="s">
        <v>380</v>
      </c>
      <c r="Q2434" t="s">
        <v>275</v>
      </c>
      <c r="R2434" t="s">
        <v>115</v>
      </c>
      <c r="S2434" t="s">
        <v>380</v>
      </c>
    </row>
    <row r="2435" spans="1:19" x14ac:dyDescent="0.3">
      <c r="A2435" t="s">
        <v>1483</v>
      </c>
      <c r="B2435">
        <v>70</v>
      </c>
      <c r="C2435">
        <v>102</v>
      </c>
      <c r="D2435">
        <v>99031</v>
      </c>
      <c r="E2435" t="s">
        <v>1484</v>
      </c>
      <c r="F2435" t="s">
        <v>1485</v>
      </c>
      <c r="G2435" t="s">
        <v>115</v>
      </c>
      <c r="H2435" t="s">
        <v>409</v>
      </c>
      <c r="I2435" t="s">
        <v>423</v>
      </c>
      <c r="J2435">
        <v>98</v>
      </c>
      <c r="K2435" t="s">
        <v>287</v>
      </c>
      <c r="L2435" t="s">
        <v>93</v>
      </c>
      <c r="M2435">
        <v>0</v>
      </c>
      <c r="N2435" t="s">
        <v>275</v>
      </c>
      <c r="O2435" t="s">
        <v>115</v>
      </c>
      <c r="P2435" t="s">
        <v>380</v>
      </c>
      <c r="Q2435" t="s">
        <v>275</v>
      </c>
      <c r="R2435" t="s">
        <v>115</v>
      </c>
      <c r="S2435" t="s">
        <v>380</v>
      </c>
    </row>
    <row r="2436" spans="1:19" x14ac:dyDescent="0.3">
      <c r="A2436" t="s">
        <v>1483</v>
      </c>
      <c r="B2436">
        <v>70</v>
      </c>
      <c r="C2436">
        <v>102</v>
      </c>
      <c r="D2436">
        <v>99031</v>
      </c>
      <c r="E2436" t="s">
        <v>1484</v>
      </c>
      <c r="F2436" t="s">
        <v>1485</v>
      </c>
      <c r="G2436" t="s">
        <v>115</v>
      </c>
      <c r="H2436" t="s">
        <v>409</v>
      </c>
      <c r="I2436" t="s">
        <v>423</v>
      </c>
      <c r="J2436">
        <v>98</v>
      </c>
      <c r="K2436" t="s">
        <v>253</v>
      </c>
      <c r="L2436" t="s">
        <v>131</v>
      </c>
      <c r="M2436">
        <v>0</v>
      </c>
      <c r="N2436" t="s">
        <v>275</v>
      </c>
      <c r="O2436" t="s">
        <v>115</v>
      </c>
      <c r="P2436" t="s">
        <v>380</v>
      </c>
      <c r="Q2436" t="s">
        <v>275</v>
      </c>
      <c r="R2436" t="s">
        <v>115</v>
      </c>
      <c r="S2436" t="s">
        <v>380</v>
      </c>
    </row>
    <row r="2437" spans="1:19" x14ac:dyDescent="0.3">
      <c r="A2437" t="s">
        <v>1483</v>
      </c>
      <c r="B2437">
        <v>70</v>
      </c>
      <c r="C2437">
        <v>102</v>
      </c>
      <c r="D2437">
        <v>99031</v>
      </c>
      <c r="E2437" t="s">
        <v>1484</v>
      </c>
      <c r="F2437" t="s">
        <v>1485</v>
      </c>
      <c r="G2437" t="s">
        <v>115</v>
      </c>
      <c r="H2437" t="s">
        <v>409</v>
      </c>
      <c r="I2437" t="s">
        <v>423</v>
      </c>
      <c r="J2437">
        <v>83</v>
      </c>
      <c r="K2437" t="s">
        <v>235</v>
      </c>
      <c r="L2437" t="s">
        <v>205</v>
      </c>
      <c r="M2437">
        <v>0</v>
      </c>
      <c r="N2437" t="s">
        <v>275</v>
      </c>
      <c r="O2437" t="s">
        <v>115</v>
      </c>
      <c r="P2437" t="s">
        <v>380</v>
      </c>
      <c r="Q2437" t="s">
        <v>275</v>
      </c>
      <c r="R2437" t="s">
        <v>115</v>
      </c>
      <c r="S2437" t="s">
        <v>380</v>
      </c>
    </row>
    <row r="2438" spans="1:19" x14ac:dyDescent="0.3">
      <c r="A2438" t="s">
        <v>1483</v>
      </c>
      <c r="B2438">
        <v>70</v>
      </c>
      <c r="C2438">
        <v>102</v>
      </c>
      <c r="D2438">
        <v>99031</v>
      </c>
      <c r="E2438" t="s">
        <v>1484</v>
      </c>
      <c r="F2438" t="s">
        <v>1485</v>
      </c>
      <c r="G2438" t="s">
        <v>115</v>
      </c>
      <c r="H2438" t="s">
        <v>430</v>
      </c>
      <c r="I2438" t="s">
        <v>445</v>
      </c>
      <c r="J2438">
        <v>199</v>
      </c>
      <c r="K2438" t="s">
        <v>674</v>
      </c>
      <c r="L2438" t="s">
        <v>675</v>
      </c>
      <c r="M2438">
        <v>0</v>
      </c>
      <c r="N2438" t="s">
        <v>275</v>
      </c>
      <c r="O2438" t="s">
        <v>115</v>
      </c>
      <c r="P2438" t="s">
        <v>380</v>
      </c>
      <c r="Q2438" t="s">
        <v>275</v>
      </c>
      <c r="R2438" t="s">
        <v>115</v>
      </c>
      <c r="S2438" t="s">
        <v>380</v>
      </c>
    </row>
    <row r="2439" spans="1:19" x14ac:dyDescent="0.3">
      <c r="A2439" t="s">
        <v>1486</v>
      </c>
      <c r="B2439">
        <v>70</v>
      </c>
      <c r="C2439">
        <v>102</v>
      </c>
      <c r="D2439">
        <v>99031</v>
      </c>
      <c r="E2439" t="s">
        <v>1487</v>
      </c>
      <c r="F2439" t="s">
        <v>1488</v>
      </c>
      <c r="G2439" t="s">
        <v>116</v>
      </c>
      <c r="H2439" t="s">
        <v>409</v>
      </c>
      <c r="I2439" t="s">
        <v>422</v>
      </c>
      <c r="J2439">
        <v>1</v>
      </c>
      <c r="K2439" t="s">
        <v>384</v>
      </c>
      <c r="L2439" t="s">
        <v>4</v>
      </c>
      <c r="M2439">
        <v>0</v>
      </c>
      <c r="N2439" t="s">
        <v>275</v>
      </c>
      <c r="O2439" t="s">
        <v>116</v>
      </c>
      <c r="P2439" t="s">
        <v>380</v>
      </c>
      <c r="Q2439" t="s">
        <v>275</v>
      </c>
      <c r="R2439" t="s">
        <v>114</v>
      </c>
      <c r="S2439" t="s">
        <v>380</v>
      </c>
    </row>
    <row r="2440" spans="1:19" x14ac:dyDescent="0.3">
      <c r="A2440" t="s">
        <v>1486</v>
      </c>
      <c r="B2440">
        <v>70</v>
      </c>
      <c r="C2440">
        <v>102</v>
      </c>
      <c r="D2440">
        <v>99031</v>
      </c>
      <c r="E2440" t="s">
        <v>1487</v>
      </c>
      <c r="F2440" t="s">
        <v>1488</v>
      </c>
      <c r="G2440" t="s">
        <v>116</v>
      </c>
      <c r="H2440" t="s">
        <v>409</v>
      </c>
      <c r="I2440" t="s">
        <v>422</v>
      </c>
      <c r="J2440">
        <v>50</v>
      </c>
      <c r="K2440" t="s">
        <v>212</v>
      </c>
      <c r="L2440" t="s">
        <v>11</v>
      </c>
      <c r="M2440">
        <v>0.5</v>
      </c>
      <c r="N2440" t="s">
        <v>275</v>
      </c>
      <c r="O2440" t="s">
        <v>116</v>
      </c>
      <c r="P2440" t="s">
        <v>380</v>
      </c>
      <c r="Q2440" t="s">
        <v>275</v>
      </c>
      <c r="R2440" t="s">
        <v>114</v>
      </c>
      <c r="S2440" t="s">
        <v>380</v>
      </c>
    </row>
    <row r="2441" spans="1:19" x14ac:dyDescent="0.3">
      <c r="A2441" t="s">
        <v>1486</v>
      </c>
      <c r="B2441">
        <v>70</v>
      </c>
      <c r="C2441">
        <v>102</v>
      </c>
      <c r="D2441">
        <v>99031</v>
      </c>
      <c r="E2441" t="s">
        <v>1487</v>
      </c>
      <c r="F2441" t="s">
        <v>1488</v>
      </c>
      <c r="G2441" t="s">
        <v>116</v>
      </c>
      <c r="H2441" t="s">
        <v>409</v>
      </c>
      <c r="I2441" t="s">
        <v>113</v>
      </c>
      <c r="J2441">
        <v>4</v>
      </c>
      <c r="K2441" t="s">
        <v>259</v>
      </c>
      <c r="L2441" t="s">
        <v>22</v>
      </c>
      <c r="M2441">
        <v>16</v>
      </c>
      <c r="N2441" t="s">
        <v>275</v>
      </c>
      <c r="O2441" t="s">
        <v>116</v>
      </c>
      <c r="P2441" t="s">
        <v>380</v>
      </c>
      <c r="Q2441" t="s">
        <v>275</v>
      </c>
      <c r="R2441" t="s">
        <v>114</v>
      </c>
      <c r="S2441" t="s">
        <v>380</v>
      </c>
    </row>
    <row r="2442" spans="1:19" x14ac:dyDescent="0.3">
      <c r="A2442" t="s">
        <v>1486</v>
      </c>
      <c r="B2442">
        <v>70</v>
      </c>
      <c r="C2442">
        <v>102</v>
      </c>
      <c r="D2442">
        <v>99031</v>
      </c>
      <c r="E2442" t="s">
        <v>1487</v>
      </c>
      <c r="F2442" t="s">
        <v>1488</v>
      </c>
      <c r="G2442" t="s">
        <v>116</v>
      </c>
      <c r="H2442" t="s">
        <v>409</v>
      </c>
      <c r="I2442" t="s">
        <v>113</v>
      </c>
      <c r="J2442">
        <v>6</v>
      </c>
      <c r="K2442" t="s">
        <v>365</v>
      </c>
      <c r="L2442" t="s">
        <v>23</v>
      </c>
      <c r="M2442">
        <v>23.75</v>
      </c>
      <c r="N2442" t="s">
        <v>275</v>
      </c>
      <c r="O2442" t="s">
        <v>116</v>
      </c>
      <c r="P2442" t="s">
        <v>380</v>
      </c>
      <c r="Q2442" t="s">
        <v>275</v>
      </c>
      <c r="R2442" t="s">
        <v>114</v>
      </c>
      <c r="S2442" t="s">
        <v>380</v>
      </c>
    </row>
    <row r="2443" spans="1:19" x14ac:dyDescent="0.3">
      <c r="A2443" t="s">
        <v>1486</v>
      </c>
      <c r="B2443">
        <v>70</v>
      </c>
      <c r="C2443">
        <v>102</v>
      </c>
      <c r="D2443">
        <v>99031</v>
      </c>
      <c r="E2443" t="s">
        <v>1487</v>
      </c>
      <c r="F2443" t="s">
        <v>1488</v>
      </c>
      <c r="G2443" t="s">
        <v>116</v>
      </c>
      <c r="H2443" t="s">
        <v>409</v>
      </c>
      <c r="I2443" t="s">
        <v>315</v>
      </c>
      <c r="J2443">
        <v>32</v>
      </c>
      <c r="K2443" t="s">
        <v>254</v>
      </c>
      <c r="L2443" t="s">
        <v>45</v>
      </c>
      <c r="M2443">
        <v>9</v>
      </c>
      <c r="N2443" t="s">
        <v>275</v>
      </c>
      <c r="O2443" t="s">
        <v>116</v>
      </c>
      <c r="P2443" t="s">
        <v>380</v>
      </c>
      <c r="Q2443" t="s">
        <v>275</v>
      </c>
      <c r="R2443" t="s">
        <v>114</v>
      </c>
      <c r="S2443" t="s">
        <v>380</v>
      </c>
    </row>
    <row r="2444" spans="1:19" x14ac:dyDescent="0.3">
      <c r="A2444" t="s">
        <v>1486</v>
      </c>
      <c r="B2444">
        <v>70</v>
      </c>
      <c r="C2444">
        <v>102</v>
      </c>
      <c r="D2444">
        <v>99031</v>
      </c>
      <c r="E2444" t="s">
        <v>1487</v>
      </c>
      <c r="F2444" t="s">
        <v>1488</v>
      </c>
      <c r="G2444" t="s">
        <v>116</v>
      </c>
      <c r="H2444" t="s">
        <v>434</v>
      </c>
      <c r="I2444" t="s">
        <v>424</v>
      </c>
      <c r="J2444">
        <v>39</v>
      </c>
      <c r="K2444" t="s">
        <v>299</v>
      </c>
      <c r="L2444" t="s">
        <v>41</v>
      </c>
      <c r="M2444">
        <v>0</v>
      </c>
      <c r="N2444" t="s">
        <v>275</v>
      </c>
      <c r="O2444" t="s">
        <v>116</v>
      </c>
      <c r="P2444" t="s">
        <v>380</v>
      </c>
      <c r="Q2444" t="s">
        <v>275</v>
      </c>
      <c r="R2444" t="s">
        <v>114</v>
      </c>
      <c r="S2444" t="s">
        <v>380</v>
      </c>
    </row>
    <row r="2445" spans="1:19" x14ac:dyDescent="0.3">
      <c r="A2445" t="s">
        <v>1486</v>
      </c>
      <c r="B2445">
        <v>70</v>
      </c>
      <c r="C2445">
        <v>102</v>
      </c>
      <c r="D2445">
        <v>99031</v>
      </c>
      <c r="E2445" t="s">
        <v>1487</v>
      </c>
      <c r="F2445" t="s">
        <v>1488</v>
      </c>
      <c r="G2445" t="s">
        <v>116</v>
      </c>
      <c r="H2445" t="s">
        <v>434</v>
      </c>
      <c r="I2445" t="s">
        <v>424</v>
      </c>
      <c r="J2445">
        <v>39</v>
      </c>
      <c r="K2445" t="s">
        <v>243</v>
      </c>
      <c r="L2445" t="s">
        <v>147</v>
      </c>
      <c r="M2445">
        <v>0</v>
      </c>
      <c r="N2445" t="s">
        <v>275</v>
      </c>
      <c r="O2445" t="s">
        <v>116</v>
      </c>
      <c r="P2445" t="s">
        <v>380</v>
      </c>
      <c r="Q2445" t="s">
        <v>275</v>
      </c>
      <c r="R2445" t="s">
        <v>114</v>
      </c>
      <c r="S2445" t="s">
        <v>380</v>
      </c>
    </row>
    <row r="2446" spans="1:19" x14ac:dyDescent="0.3">
      <c r="A2446" t="s">
        <v>1486</v>
      </c>
      <c r="B2446">
        <v>70</v>
      </c>
      <c r="C2446">
        <v>102</v>
      </c>
      <c r="D2446">
        <v>99031</v>
      </c>
      <c r="E2446" t="s">
        <v>1487</v>
      </c>
      <c r="F2446" t="s">
        <v>1488</v>
      </c>
      <c r="G2446" t="s">
        <v>116</v>
      </c>
      <c r="H2446" t="s">
        <v>409</v>
      </c>
      <c r="I2446" t="s">
        <v>315</v>
      </c>
      <c r="J2446">
        <v>33</v>
      </c>
      <c r="K2446" t="s">
        <v>255</v>
      </c>
      <c r="L2446" t="s">
        <v>51</v>
      </c>
      <c r="M2446">
        <v>2</v>
      </c>
      <c r="N2446" t="s">
        <v>275</v>
      </c>
      <c r="O2446" t="s">
        <v>116</v>
      </c>
      <c r="P2446" t="s">
        <v>380</v>
      </c>
      <c r="Q2446" t="s">
        <v>275</v>
      </c>
      <c r="R2446" t="s">
        <v>114</v>
      </c>
      <c r="S2446" t="s">
        <v>380</v>
      </c>
    </row>
    <row r="2447" spans="1:19" x14ac:dyDescent="0.3">
      <c r="A2447" t="s">
        <v>1486</v>
      </c>
      <c r="B2447">
        <v>70</v>
      </c>
      <c r="C2447">
        <v>102</v>
      </c>
      <c r="D2447">
        <v>99031</v>
      </c>
      <c r="E2447" t="s">
        <v>1487</v>
      </c>
      <c r="F2447" t="s">
        <v>1488</v>
      </c>
      <c r="G2447" t="s">
        <v>116</v>
      </c>
      <c r="H2447" t="s">
        <v>409</v>
      </c>
      <c r="I2447" t="s">
        <v>315</v>
      </c>
      <c r="J2447">
        <v>35</v>
      </c>
      <c r="K2447" t="s">
        <v>245</v>
      </c>
      <c r="L2447" t="s">
        <v>59</v>
      </c>
      <c r="M2447">
        <v>1</v>
      </c>
      <c r="N2447" t="s">
        <v>275</v>
      </c>
      <c r="O2447" t="s">
        <v>116</v>
      </c>
      <c r="P2447" t="s">
        <v>380</v>
      </c>
      <c r="Q2447" t="s">
        <v>275</v>
      </c>
      <c r="R2447" t="s">
        <v>114</v>
      </c>
      <c r="S2447" t="s">
        <v>380</v>
      </c>
    </row>
    <row r="2448" spans="1:19" x14ac:dyDescent="0.3">
      <c r="A2448" t="s">
        <v>1486</v>
      </c>
      <c r="B2448">
        <v>70</v>
      </c>
      <c r="C2448">
        <v>102</v>
      </c>
      <c r="D2448">
        <v>99031</v>
      </c>
      <c r="E2448" t="s">
        <v>1487</v>
      </c>
      <c r="F2448" t="s">
        <v>1488</v>
      </c>
      <c r="G2448" t="s">
        <v>116</v>
      </c>
      <c r="H2448" t="s">
        <v>409</v>
      </c>
      <c r="I2448" t="s">
        <v>423</v>
      </c>
      <c r="J2448">
        <v>288</v>
      </c>
      <c r="K2448" t="s">
        <v>221</v>
      </c>
      <c r="L2448" t="s">
        <v>222</v>
      </c>
      <c r="M2448">
        <v>0.25</v>
      </c>
      <c r="N2448" t="s">
        <v>275</v>
      </c>
      <c r="O2448" t="s">
        <v>116</v>
      </c>
      <c r="P2448" t="s">
        <v>380</v>
      </c>
      <c r="Q2448" t="s">
        <v>275</v>
      </c>
      <c r="R2448" t="s">
        <v>114</v>
      </c>
      <c r="S2448" t="s">
        <v>380</v>
      </c>
    </row>
    <row r="2449" spans="1:19" x14ac:dyDescent="0.3">
      <c r="A2449" t="s">
        <v>1486</v>
      </c>
      <c r="B2449">
        <v>70</v>
      </c>
      <c r="C2449">
        <v>102</v>
      </c>
      <c r="D2449">
        <v>99031</v>
      </c>
      <c r="E2449" t="s">
        <v>1487</v>
      </c>
      <c r="F2449" t="s">
        <v>1488</v>
      </c>
      <c r="G2449" t="s">
        <v>116</v>
      </c>
      <c r="H2449" t="s">
        <v>409</v>
      </c>
      <c r="I2449" t="s">
        <v>423</v>
      </c>
      <c r="J2449">
        <v>287</v>
      </c>
      <c r="K2449" t="s">
        <v>223</v>
      </c>
      <c r="L2449" t="s">
        <v>224</v>
      </c>
      <c r="M2449">
        <v>0.25</v>
      </c>
      <c r="N2449" t="s">
        <v>275</v>
      </c>
      <c r="O2449" t="s">
        <v>116</v>
      </c>
      <c r="P2449" t="s">
        <v>380</v>
      </c>
      <c r="Q2449" t="s">
        <v>275</v>
      </c>
      <c r="R2449" t="s">
        <v>114</v>
      </c>
      <c r="S2449" t="s">
        <v>380</v>
      </c>
    </row>
    <row r="2450" spans="1:19" x14ac:dyDescent="0.3">
      <c r="A2450" t="s">
        <v>1486</v>
      </c>
      <c r="B2450">
        <v>70</v>
      </c>
      <c r="C2450">
        <v>102</v>
      </c>
      <c r="D2450">
        <v>99031</v>
      </c>
      <c r="E2450" t="s">
        <v>1487</v>
      </c>
      <c r="F2450" t="s">
        <v>1488</v>
      </c>
      <c r="G2450" t="s">
        <v>116</v>
      </c>
      <c r="H2450" t="s">
        <v>409</v>
      </c>
      <c r="I2450" t="s">
        <v>423</v>
      </c>
      <c r="J2450">
        <v>286</v>
      </c>
      <c r="K2450" t="s">
        <v>226</v>
      </c>
      <c r="L2450" t="s">
        <v>69</v>
      </c>
      <c r="M2450">
        <v>0</v>
      </c>
      <c r="N2450" t="s">
        <v>275</v>
      </c>
      <c r="O2450" t="s">
        <v>116</v>
      </c>
      <c r="P2450" t="s">
        <v>380</v>
      </c>
      <c r="Q2450" t="s">
        <v>275</v>
      </c>
      <c r="R2450" t="s">
        <v>114</v>
      </c>
      <c r="S2450" t="s">
        <v>380</v>
      </c>
    </row>
    <row r="2451" spans="1:19" x14ac:dyDescent="0.3">
      <c r="A2451" t="s">
        <v>1486</v>
      </c>
      <c r="B2451">
        <v>70</v>
      </c>
      <c r="C2451">
        <v>102</v>
      </c>
      <c r="D2451">
        <v>99031</v>
      </c>
      <c r="E2451" t="s">
        <v>1487</v>
      </c>
      <c r="F2451" t="s">
        <v>1488</v>
      </c>
      <c r="G2451" t="s">
        <v>116</v>
      </c>
      <c r="H2451" t="s">
        <v>409</v>
      </c>
      <c r="I2451" t="s">
        <v>423</v>
      </c>
      <c r="J2451">
        <v>286</v>
      </c>
      <c r="K2451" t="s">
        <v>256</v>
      </c>
      <c r="L2451" t="s">
        <v>72</v>
      </c>
      <c r="M2451">
        <v>0</v>
      </c>
      <c r="N2451" t="s">
        <v>275</v>
      </c>
      <c r="O2451" t="s">
        <v>116</v>
      </c>
      <c r="P2451" t="s">
        <v>380</v>
      </c>
      <c r="Q2451" t="s">
        <v>275</v>
      </c>
      <c r="R2451" t="s">
        <v>114</v>
      </c>
      <c r="S2451" t="s">
        <v>380</v>
      </c>
    </row>
    <row r="2452" spans="1:19" x14ac:dyDescent="0.3">
      <c r="A2452" t="s">
        <v>1486</v>
      </c>
      <c r="B2452">
        <v>70</v>
      </c>
      <c r="C2452">
        <v>102</v>
      </c>
      <c r="D2452">
        <v>99031</v>
      </c>
      <c r="E2452" t="s">
        <v>1487</v>
      </c>
      <c r="F2452" t="s">
        <v>1488</v>
      </c>
      <c r="G2452" t="s">
        <v>116</v>
      </c>
      <c r="H2452" t="s">
        <v>409</v>
      </c>
      <c r="I2452" t="s">
        <v>423</v>
      </c>
      <c r="J2452">
        <v>293</v>
      </c>
      <c r="K2452" t="s">
        <v>250</v>
      </c>
      <c r="L2452" t="s">
        <v>74</v>
      </c>
      <c r="M2452">
        <v>0</v>
      </c>
      <c r="N2452" t="s">
        <v>275</v>
      </c>
      <c r="O2452" t="s">
        <v>116</v>
      </c>
      <c r="P2452" t="s">
        <v>380</v>
      </c>
      <c r="Q2452" t="s">
        <v>275</v>
      </c>
      <c r="R2452" t="s">
        <v>114</v>
      </c>
      <c r="S2452" t="s">
        <v>380</v>
      </c>
    </row>
    <row r="2453" spans="1:19" x14ac:dyDescent="0.3">
      <c r="A2453" t="s">
        <v>1486</v>
      </c>
      <c r="B2453">
        <v>70</v>
      </c>
      <c r="C2453">
        <v>102</v>
      </c>
      <c r="D2453">
        <v>99031</v>
      </c>
      <c r="E2453" t="s">
        <v>1487</v>
      </c>
      <c r="F2453" t="s">
        <v>1488</v>
      </c>
      <c r="G2453" t="s">
        <v>116</v>
      </c>
      <c r="H2453" t="s">
        <v>409</v>
      </c>
      <c r="I2453" t="s">
        <v>423</v>
      </c>
      <c r="J2453">
        <v>293</v>
      </c>
      <c r="K2453" t="s">
        <v>339</v>
      </c>
      <c r="L2453" t="s">
        <v>79</v>
      </c>
      <c r="M2453">
        <v>0.25</v>
      </c>
      <c r="N2453" t="s">
        <v>275</v>
      </c>
      <c r="O2453" t="s">
        <v>116</v>
      </c>
      <c r="P2453" t="s">
        <v>380</v>
      </c>
      <c r="Q2453" t="s">
        <v>275</v>
      </c>
      <c r="R2453" t="s">
        <v>114</v>
      </c>
      <c r="S2453" t="s">
        <v>380</v>
      </c>
    </row>
    <row r="2454" spans="1:19" x14ac:dyDescent="0.3">
      <c r="A2454" t="s">
        <v>1486</v>
      </c>
      <c r="B2454">
        <v>70</v>
      </c>
      <c r="C2454">
        <v>102</v>
      </c>
      <c r="D2454">
        <v>99031</v>
      </c>
      <c r="E2454" t="s">
        <v>1487</v>
      </c>
      <c r="F2454" t="s">
        <v>1488</v>
      </c>
      <c r="G2454" t="s">
        <v>116</v>
      </c>
      <c r="H2454" t="s">
        <v>409</v>
      </c>
      <c r="I2454" t="s">
        <v>423</v>
      </c>
      <c r="J2454">
        <v>293</v>
      </c>
      <c r="K2454" t="s">
        <v>331</v>
      </c>
      <c r="L2454" t="s">
        <v>81</v>
      </c>
      <c r="M2454">
        <v>0</v>
      </c>
      <c r="N2454" t="s">
        <v>275</v>
      </c>
      <c r="O2454" t="s">
        <v>116</v>
      </c>
      <c r="P2454" t="s">
        <v>380</v>
      </c>
      <c r="Q2454" t="s">
        <v>275</v>
      </c>
      <c r="R2454" t="s">
        <v>114</v>
      </c>
      <c r="S2454" t="s">
        <v>380</v>
      </c>
    </row>
    <row r="2455" spans="1:19" x14ac:dyDescent="0.3">
      <c r="A2455" t="s">
        <v>1486</v>
      </c>
      <c r="B2455">
        <v>70</v>
      </c>
      <c r="C2455">
        <v>102</v>
      </c>
      <c r="D2455">
        <v>99031</v>
      </c>
      <c r="E2455" t="s">
        <v>1487</v>
      </c>
      <c r="F2455" t="s">
        <v>1488</v>
      </c>
      <c r="G2455" t="s">
        <v>116</v>
      </c>
      <c r="H2455" t="s">
        <v>421</v>
      </c>
      <c r="I2455" t="s">
        <v>423</v>
      </c>
      <c r="J2455">
        <v>86</v>
      </c>
      <c r="K2455" t="s">
        <v>228</v>
      </c>
      <c r="L2455" t="s">
        <v>202</v>
      </c>
      <c r="M2455">
        <v>0.25</v>
      </c>
      <c r="N2455" t="s">
        <v>275</v>
      </c>
      <c r="O2455" t="s">
        <v>116</v>
      </c>
      <c r="P2455" t="s">
        <v>380</v>
      </c>
      <c r="Q2455" t="s">
        <v>275</v>
      </c>
      <c r="R2455" t="s">
        <v>114</v>
      </c>
      <c r="S2455" t="s">
        <v>380</v>
      </c>
    </row>
    <row r="2456" spans="1:19" x14ac:dyDescent="0.3">
      <c r="A2456" t="s">
        <v>1486</v>
      </c>
      <c r="B2456">
        <v>70</v>
      </c>
      <c r="C2456">
        <v>102</v>
      </c>
      <c r="D2456">
        <v>99031</v>
      </c>
      <c r="E2456" t="s">
        <v>1487</v>
      </c>
      <c r="F2456" t="s">
        <v>1488</v>
      </c>
      <c r="G2456" t="s">
        <v>116</v>
      </c>
      <c r="H2456" t="s">
        <v>409</v>
      </c>
      <c r="I2456" t="s">
        <v>423</v>
      </c>
      <c r="J2456">
        <v>286</v>
      </c>
      <c r="K2456" t="s">
        <v>466</v>
      </c>
      <c r="L2456" t="s">
        <v>467</v>
      </c>
      <c r="M2456">
        <v>0</v>
      </c>
      <c r="N2456" t="s">
        <v>275</v>
      </c>
      <c r="O2456" t="s">
        <v>116</v>
      </c>
      <c r="P2456" t="s">
        <v>380</v>
      </c>
      <c r="Q2456" t="s">
        <v>275</v>
      </c>
      <c r="R2456" t="s">
        <v>114</v>
      </c>
      <c r="S2456" t="s">
        <v>380</v>
      </c>
    </row>
    <row r="2457" spans="1:19" x14ac:dyDescent="0.3">
      <c r="A2457" t="s">
        <v>1486</v>
      </c>
      <c r="B2457">
        <v>70</v>
      </c>
      <c r="C2457">
        <v>102</v>
      </c>
      <c r="D2457">
        <v>99031</v>
      </c>
      <c r="E2457" t="s">
        <v>1487</v>
      </c>
      <c r="F2457" t="s">
        <v>1488</v>
      </c>
      <c r="G2457" t="s">
        <v>116</v>
      </c>
      <c r="H2457" t="s">
        <v>409</v>
      </c>
      <c r="I2457" t="s">
        <v>423</v>
      </c>
      <c r="J2457">
        <v>98</v>
      </c>
      <c r="K2457" t="s">
        <v>501</v>
      </c>
      <c r="L2457" t="s">
        <v>502</v>
      </c>
      <c r="M2457">
        <v>0</v>
      </c>
      <c r="N2457" t="s">
        <v>275</v>
      </c>
      <c r="O2457" t="s">
        <v>116</v>
      </c>
      <c r="P2457" t="s">
        <v>380</v>
      </c>
      <c r="Q2457" t="s">
        <v>275</v>
      </c>
      <c r="R2457" t="s">
        <v>114</v>
      </c>
      <c r="S2457" t="s">
        <v>380</v>
      </c>
    </row>
    <row r="2458" spans="1:19" x14ac:dyDescent="0.3">
      <c r="A2458" t="s">
        <v>1486</v>
      </c>
      <c r="B2458">
        <v>70</v>
      </c>
      <c r="C2458">
        <v>102</v>
      </c>
      <c r="D2458">
        <v>99031</v>
      </c>
      <c r="E2458" t="s">
        <v>1487</v>
      </c>
      <c r="F2458" t="s">
        <v>1488</v>
      </c>
      <c r="G2458" t="s">
        <v>116</v>
      </c>
      <c r="H2458" t="s">
        <v>409</v>
      </c>
      <c r="I2458" t="s">
        <v>423</v>
      </c>
      <c r="J2458">
        <v>288</v>
      </c>
      <c r="K2458" t="s">
        <v>503</v>
      </c>
      <c r="L2458" t="s">
        <v>504</v>
      </c>
      <c r="M2458">
        <v>0</v>
      </c>
      <c r="N2458" t="s">
        <v>275</v>
      </c>
      <c r="O2458" t="s">
        <v>116</v>
      </c>
      <c r="P2458" t="s">
        <v>380</v>
      </c>
      <c r="Q2458" t="s">
        <v>275</v>
      </c>
      <c r="R2458" t="s">
        <v>114</v>
      </c>
      <c r="S2458" t="s">
        <v>380</v>
      </c>
    </row>
    <row r="2459" spans="1:19" x14ac:dyDescent="0.3">
      <c r="A2459" t="s">
        <v>1486</v>
      </c>
      <c r="B2459">
        <v>70</v>
      </c>
      <c r="C2459">
        <v>102</v>
      </c>
      <c r="D2459">
        <v>99031</v>
      </c>
      <c r="E2459" t="s">
        <v>1487</v>
      </c>
      <c r="F2459" t="s">
        <v>1488</v>
      </c>
      <c r="G2459" t="s">
        <v>116</v>
      </c>
      <c r="H2459" t="s">
        <v>409</v>
      </c>
      <c r="I2459" t="s">
        <v>423</v>
      </c>
      <c r="J2459">
        <v>98</v>
      </c>
      <c r="K2459" t="s">
        <v>274</v>
      </c>
      <c r="L2459" t="s">
        <v>160</v>
      </c>
      <c r="M2459">
        <v>0</v>
      </c>
      <c r="N2459" t="s">
        <v>275</v>
      </c>
      <c r="O2459" t="s">
        <v>116</v>
      </c>
      <c r="P2459" t="s">
        <v>380</v>
      </c>
      <c r="Q2459" t="s">
        <v>275</v>
      </c>
      <c r="R2459" t="s">
        <v>114</v>
      </c>
      <c r="S2459" t="s">
        <v>380</v>
      </c>
    </row>
    <row r="2460" spans="1:19" x14ac:dyDescent="0.3">
      <c r="A2460" t="s">
        <v>1486</v>
      </c>
      <c r="B2460">
        <v>70</v>
      </c>
      <c r="C2460">
        <v>102</v>
      </c>
      <c r="D2460">
        <v>99031</v>
      </c>
      <c r="E2460" t="s">
        <v>1487</v>
      </c>
      <c r="F2460" t="s">
        <v>1488</v>
      </c>
      <c r="G2460" t="s">
        <v>116</v>
      </c>
      <c r="H2460" t="s">
        <v>409</v>
      </c>
      <c r="I2460" t="s">
        <v>423</v>
      </c>
      <c r="J2460">
        <v>83</v>
      </c>
      <c r="K2460" t="s">
        <v>231</v>
      </c>
      <c r="L2460" t="s">
        <v>87</v>
      </c>
      <c r="M2460">
        <v>0</v>
      </c>
      <c r="N2460" t="s">
        <v>275</v>
      </c>
      <c r="O2460" t="s">
        <v>116</v>
      </c>
      <c r="P2460" t="s">
        <v>380</v>
      </c>
      <c r="Q2460" t="s">
        <v>275</v>
      </c>
      <c r="R2460" t="s">
        <v>114</v>
      </c>
      <c r="S2460" t="s">
        <v>380</v>
      </c>
    </row>
    <row r="2461" spans="1:19" x14ac:dyDescent="0.3">
      <c r="A2461" t="s">
        <v>1486</v>
      </c>
      <c r="B2461">
        <v>70</v>
      </c>
      <c r="C2461">
        <v>102</v>
      </c>
      <c r="D2461">
        <v>99031</v>
      </c>
      <c r="E2461" t="s">
        <v>1487</v>
      </c>
      <c r="F2461" t="s">
        <v>1488</v>
      </c>
      <c r="G2461" t="s">
        <v>116</v>
      </c>
      <c r="H2461" t="s">
        <v>409</v>
      </c>
      <c r="I2461" t="s">
        <v>423</v>
      </c>
      <c r="J2461">
        <v>83</v>
      </c>
      <c r="K2461" t="s">
        <v>233</v>
      </c>
      <c r="L2461" t="s">
        <v>91</v>
      </c>
      <c r="M2461">
        <v>0</v>
      </c>
      <c r="N2461" t="s">
        <v>275</v>
      </c>
      <c r="O2461" t="s">
        <v>116</v>
      </c>
      <c r="P2461" t="s">
        <v>380</v>
      </c>
      <c r="Q2461" t="s">
        <v>275</v>
      </c>
      <c r="R2461" t="s">
        <v>114</v>
      </c>
      <c r="S2461" t="s">
        <v>380</v>
      </c>
    </row>
    <row r="2462" spans="1:19" x14ac:dyDescent="0.3">
      <c r="A2462" t="s">
        <v>1486</v>
      </c>
      <c r="B2462">
        <v>70</v>
      </c>
      <c r="C2462">
        <v>102</v>
      </c>
      <c r="D2462">
        <v>99031</v>
      </c>
      <c r="E2462" t="s">
        <v>1487</v>
      </c>
      <c r="F2462" t="s">
        <v>1488</v>
      </c>
      <c r="G2462" t="s">
        <v>116</v>
      </c>
      <c r="H2462" t="s">
        <v>409</v>
      </c>
      <c r="I2462" t="s">
        <v>423</v>
      </c>
      <c r="J2462">
        <v>98</v>
      </c>
      <c r="K2462" t="s">
        <v>287</v>
      </c>
      <c r="L2462" t="s">
        <v>93</v>
      </c>
      <c r="M2462">
        <v>0</v>
      </c>
      <c r="N2462" t="s">
        <v>275</v>
      </c>
      <c r="O2462" t="s">
        <v>116</v>
      </c>
      <c r="P2462" t="s">
        <v>380</v>
      </c>
      <c r="Q2462" t="s">
        <v>275</v>
      </c>
      <c r="R2462" t="s">
        <v>114</v>
      </c>
      <c r="S2462" t="s">
        <v>380</v>
      </c>
    </row>
    <row r="2463" spans="1:19" x14ac:dyDescent="0.3">
      <c r="A2463" t="s">
        <v>1486</v>
      </c>
      <c r="B2463">
        <v>70</v>
      </c>
      <c r="C2463">
        <v>102</v>
      </c>
      <c r="D2463">
        <v>99031</v>
      </c>
      <c r="E2463" t="s">
        <v>1487</v>
      </c>
      <c r="F2463" t="s">
        <v>1488</v>
      </c>
      <c r="G2463" t="s">
        <v>116</v>
      </c>
      <c r="H2463" t="s">
        <v>409</v>
      </c>
      <c r="I2463" t="s">
        <v>423</v>
      </c>
      <c r="J2463">
        <v>98</v>
      </c>
      <c r="K2463" t="s">
        <v>216</v>
      </c>
      <c r="L2463" t="s">
        <v>96</v>
      </c>
      <c r="M2463">
        <v>0</v>
      </c>
      <c r="N2463" t="s">
        <v>275</v>
      </c>
      <c r="O2463" t="s">
        <v>116</v>
      </c>
      <c r="P2463" t="s">
        <v>380</v>
      </c>
      <c r="Q2463" t="s">
        <v>275</v>
      </c>
      <c r="R2463" t="s">
        <v>114</v>
      </c>
      <c r="S2463" t="s">
        <v>380</v>
      </c>
    </row>
    <row r="2464" spans="1:19" x14ac:dyDescent="0.3">
      <c r="A2464" t="s">
        <v>1486</v>
      </c>
      <c r="B2464">
        <v>70</v>
      </c>
      <c r="C2464">
        <v>102</v>
      </c>
      <c r="D2464">
        <v>99031</v>
      </c>
      <c r="E2464" t="s">
        <v>1487</v>
      </c>
      <c r="F2464" t="s">
        <v>1488</v>
      </c>
      <c r="G2464" t="s">
        <v>116</v>
      </c>
      <c r="H2464" t="s">
        <v>409</v>
      </c>
      <c r="I2464" t="s">
        <v>423</v>
      </c>
      <c r="J2464">
        <v>83</v>
      </c>
      <c r="K2464" t="s">
        <v>327</v>
      </c>
      <c r="L2464" t="s">
        <v>206</v>
      </c>
      <c r="M2464">
        <v>0</v>
      </c>
      <c r="N2464" t="s">
        <v>275</v>
      </c>
      <c r="O2464" t="s">
        <v>116</v>
      </c>
      <c r="P2464" t="s">
        <v>380</v>
      </c>
      <c r="Q2464" t="s">
        <v>275</v>
      </c>
      <c r="R2464" t="s">
        <v>114</v>
      </c>
      <c r="S2464" t="s">
        <v>380</v>
      </c>
    </row>
    <row r="2465" spans="1:19" x14ac:dyDescent="0.3">
      <c r="A2465" t="s">
        <v>1486</v>
      </c>
      <c r="B2465">
        <v>70</v>
      </c>
      <c r="C2465">
        <v>102</v>
      </c>
      <c r="D2465">
        <v>99031</v>
      </c>
      <c r="E2465" t="s">
        <v>1487</v>
      </c>
      <c r="F2465" t="s">
        <v>1488</v>
      </c>
      <c r="G2465" t="s">
        <v>116</v>
      </c>
      <c r="H2465" t="s">
        <v>409</v>
      </c>
      <c r="I2465" t="s">
        <v>423</v>
      </c>
      <c r="J2465">
        <v>83</v>
      </c>
      <c r="K2465" t="s">
        <v>161</v>
      </c>
      <c r="L2465" t="s">
        <v>162</v>
      </c>
      <c r="M2465">
        <v>0</v>
      </c>
      <c r="N2465" t="s">
        <v>275</v>
      </c>
      <c r="O2465" t="s">
        <v>116</v>
      </c>
      <c r="P2465" t="s">
        <v>380</v>
      </c>
      <c r="Q2465" t="s">
        <v>275</v>
      </c>
      <c r="R2465" t="s">
        <v>114</v>
      </c>
      <c r="S2465" t="s">
        <v>380</v>
      </c>
    </row>
    <row r="2466" spans="1:19" x14ac:dyDescent="0.3">
      <c r="A2466" t="s">
        <v>1486</v>
      </c>
      <c r="B2466">
        <v>70</v>
      </c>
      <c r="C2466">
        <v>102</v>
      </c>
      <c r="D2466">
        <v>99031</v>
      </c>
      <c r="E2466" t="s">
        <v>1487</v>
      </c>
      <c r="F2466" t="s">
        <v>1488</v>
      </c>
      <c r="G2466" t="s">
        <v>116</v>
      </c>
      <c r="H2466" t="s">
        <v>427</v>
      </c>
      <c r="I2466" t="s">
        <v>445</v>
      </c>
      <c r="J2466">
        <v>199</v>
      </c>
      <c r="K2466" t="s">
        <v>674</v>
      </c>
      <c r="L2466" t="s">
        <v>675</v>
      </c>
      <c r="M2466">
        <v>0</v>
      </c>
      <c r="N2466" t="s">
        <v>275</v>
      </c>
      <c r="O2466" t="s">
        <v>116</v>
      </c>
      <c r="P2466" t="s">
        <v>380</v>
      </c>
      <c r="Q2466" t="s">
        <v>275</v>
      </c>
      <c r="R2466" t="s">
        <v>114</v>
      </c>
      <c r="S2466" t="s">
        <v>380</v>
      </c>
    </row>
    <row r="2467" spans="1:19" x14ac:dyDescent="0.3">
      <c r="A2467" t="s">
        <v>1489</v>
      </c>
      <c r="B2467">
        <v>70</v>
      </c>
      <c r="C2467">
        <v>102</v>
      </c>
      <c r="D2467">
        <v>99031</v>
      </c>
      <c r="E2467" t="s">
        <v>785</v>
      </c>
      <c r="F2467" t="s">
        <v>1490</v>
      </c>
      <c r="G2467" t="s">
        <v>116</v>
      </c>
      <c r="H2467" t="s">
        <v>409</v>
      </c>
      <c r="I2467" t="s">
        <v>113</v>
      </c>
      <c r="J2467">
        <v>4</v>
      </c>
      <c r="K2467" t="s">
        <v>213</v>
      </c>
      <c r="L2467" t="s">
        <v>24</v>
      </c>
      <c r="M2467">
        <v>31</v>
      </c>
      <c r="N2467" t="s">
        <v>275</v>
      </c>
      <c r="O2467" t="s">
        <v>116</v>
      </c>
      <c r="P2467" t="s">
        <v>380</v>
      </c>
      <c r="Q2467" t="s">
        <v>275</v>
      </c>
      <c r="R2467" t="s">
        <v>114</v>
      </c>
      <c r="S2467" t="s">
        <v>380</v>
      </c>
    </row>
    <row r="2468" spans="1:19" x14ac:dyDescent="0.3">
      <c r="A2468" t="s">
        <v>1489</v>
      </c>
      <c r="B2468">
        <v>70</v>
      </c>
      <c r="C2468">
        <v>102</v>
      </c>
      <c r="D2468">
        <v>99031</v>
      </c>
      <c r="E2468" t="s">
        <v>785</v>
      </c>
      <c r="F2468" t="s">
        <v>1490</v>
      </c>
      <c r="G2468" t="s">
        <v>116</v>
      </c>
      <c r="H2468" t="s">
        <v>409</v>
      </c>
      <c r="I2468" t="s">
        <v>423</v>
      </c>
      <c r="J2468">
        <v>292</v>
      </c>
      <c r="K2468" t="s">
        <v>260</v>
      </c>
      <c r="L2468" t="s">
        <v>261</v>
      </c>
      <c r="M2468">
        <v>0</v>
      </c>
      <c r="N2468" t="s">
        <v>275</v>
      </c>
      <c r="O2468" t="s">
        <v>116</v>
      </c>
      <c r="P2468" t="s">
        <v>380</v>
      </c>
      <c r="Q2468" t="s">
        <v>275</v>
      </c>
      <c r="R2468" t="s">
        <v>114</v>
      </c>
      <c r="S2468" t="s">
        <v>380</v>
      </c>
    </row>
    <row r="2469" spans="1:19" x14ac:dyDescent="0.3">
      <c r="A2469" t="s">
        <v>1489</v>
      </c>
      <c r="B2469">
        <v>70</v>
      </c>
      <c r="C2469">
        <v>102</v>
      </c>
      <c r="D2469">
        <v>99031</v>
      </c>
      <c r="E2469" t="s">
        <v>785</v>
      </c>
      <c r="F2469" t="s">
        <v>1490</v>
      </c>
      <c r="G2469" t="s">
        <v>116</v>
      </c>
      <c r="H2469" t="s">
        <v>409</v>
      </c>
      <c r="I2469" t="s">
        <v>423</v>
      </c>
      <c r="J2469">
        <v>292</v>
      </c>
      <c r="K2469" t="s">
        <v>376</v>
      </c>
      <c r="L2469" t="s">
        <v>34</v>
      </c>
      <c r="M2469">
        <v>0</v>
      </c>
      <c r="N2469" t="s">
        <v>275</v>
      </c>
      <c r="O2469" t="s">
        <v>116</v>
      </c>
      <c r="P2469" t="s">
        <v>380</v>
      </c>
      <c r="Q2469" t="s">
        <v>275</v>
      </c>
      <c r="R2469" t="s">
        <v>114</v>
      </c>
      <c r="S2469" t="s">
        <v>380</v>
      </c>
    </row>
    <row r="2470" spans="1:19" x14ac:dyDescent="0.3">
      <c r="A2470" t="s">
        <v>1489</v>
      </c>
      <c r="B2470">
        <v>70</v>
      </c>
      <c r="C2470">
        <v>102</v>
      </c>
      <c r="D2470">
        <v>99031</v>
      </c>
      <c r="E2470" t="s">
        <v>785</v>
      </c>
      <c r="F2470" t="s">
        <v>1490</v>
      </c>
      <c r="G2470" t="s">
        <v>116</v>
      </c>
      <c r="H2470" t="s">
        <v>409</v>
      </c>
      <c r="I2470" t="s">
        <v>423</v>
      </c>
      <c r="J2470">
        <v>292</v>
      </c>
      <c r="K2470" t="s">
        <v>474</v>
      </c>
      <c r="L2470" t="s">
        <v>475</v>
      </c>
      <c r="M2470">
        <v>0</v>
      </c>
      <c r="N2470" t="s">
        <v>275</v>
      </c>
      <c r="O2470" t="s">
        <v>116</v>
      </c>
      <c r="P2470" t="s">
        <v>380</v>
      </c>
      <c r="Q2470" t="s">
        <v>275</v>
      </c>
      <c r="R2470" t="s">
        <v>114</v>
      </c>
      <c r="S2470" t="s">
        <v>380</v>
      </c>
    </row>
    <row r="2471" spans="1:19" x14ac:dyDescent="0.3">
      <c r="A2471" t="s">
        <v>1489</v>
      </c>
      <c r="B2471">
        <v>70</v>
      </c>
      <c r="C2471">
        <v>102</v>
      </c>
      <c r="D2471">
        <v>99031</v>
      </c>
      <c r="E2471" t="s">
        <v>785</v>
      </c>
      <c r="F2471" t="s">
        <v>1490</v>
      </c>
      <c r="G2471" t="s">
        <v>116</v>
      </c>
      <c r="H2471" t="s">
        <v>433</v>
      </c>
      <c r="I2471" t="s">
        <v>424</v>
      </c>
      <c r="J2471">
        <v>39</v>
      </c>
      <c r="K2471" t="s">
        <v>270</v>
      </c>
      <c r="L2471" t="s">
        <v>42</v>
      </c>
      <c r="M2471">
        <v>0</v>
      </c>
      <c r="N2471" t="s">
        <v>275</v>
      </c>
      <c r="O2471" t="s">
        <v>116</v>
      </c>
      <c r="P2471" t="s">
        <v>380</v>
      </c>
      <c r="Q2471" t="s">
        <v>275</v>
      </c>
      <c r="R2471" t="s">
        <v>114</v>
      </c>
      <c r="S2471" t="s">
        <v>380</v>
      </c>
    </row>
    <row r="2472" spans="1:19" x14ac:dyDescent="0.3">
      <c r="A2472" t="s">
        <v>1489</v>
      </c>
      <c r="B2472">
        <v>70</v>
      </c>
      <c r="C2472">
        <v>102</v>
      </c>
      <c r="D2472">
        <v>99031</v>
      </c>
      <c r="E2472" t="s">
        <v>785</v>
      </c>
      <c r="F2472" t="s">
        <v>1490</v>
      </c>
      <c r="G2472" t="s">
        <v>116</v>
      </c>
      <c r="H2472" t="s">
        <v>433</v>
      </c>
      <c r="I2472" t="s">
        <v>424</v>
      </c>
      <c r="J2472">
        <v>39</v>
      </c>
      <c r="K2472" t="s">
        <v>243</v>
      </c>
      <c r="L2472" t="s">
        <v>147</v>
      </c>
      <c r="M2472">
        <v>0</v>
      </c>
      <c r="N2472" t="s">
        <v>275</v>
      </c>
      <c r="O2472" t="s">
        <v>116</v>
      </c>
      <c r="P2472" t="s">
        <v>380</v>
      </c>
      <c r="Q2472" t="s">
        <v>275</v>
      </c>
      <c r="R2472" t="s">
        <v>114</v>
      </c>
      <c r="S2472" t="s">
        <v>380</v>
      </c>
    </row>
    <row r="2473" spans="1:19" x14ac:dyDescent="0.3">
      <c r="A2473" t="s">
        <v>1489</v>
      </c>
      <c r="B2473">
        <v>70</v>
      </c>
      <c r="C2473">
        <v>102</v>
      </c>
      <c r="D2473">
        <v>99031</v>
      </c>
      <c r="E2473" t="s">
        <v>785</v>
      </c>
      <c r="F2473" t="s">
        <v>1490</v>
      </c>
      <c r="G2473" t="s">
        <v>116</v>
      </c>
      <c r="H2473" t="s">
        <v>409</v>
      </c>
      <c r="I2473" t="s">
        <v>315</v>
      </c>
      <c r="J2473">
        <v>35</v>
      </c>
      <c r="K2473" t="s">
        <v>245</v>
      </c>
      <c r="L2473" t="s">
        <v>59</v>
      </c>
      <c r="M2473">
        <v>11</v>
      </c>
      <c r="N2473" t="s">
        <v>275</v>
      </c>
      <c r="O2473" t="s">
        <v>116</v>
      </c>
      <c r="P2473" t="s">
        <v>380</v>
      </c>
      <c r="Q2473" t="s">
        <v>275</v>
      </c>
      <c r="R2473" t="s">
        <v>114</v>
      </c>
      <c r="S2473" t="s">
        <v>380</v>
      </c>
    </row>
    <row r="2474" spans="1:19" x14ac:dyDescent="0.3">
      <c r="A2474" t="s">
        <v>1489</v>
      </c>
      <c r="B2474">
        <v>70</v>
      </c>
      <c r="C2474">
        <v>102</v>
      </c>
      <c r="D2474">
        <v>99031</v>
      </c>
      <c r="E2474" t="s">
        <v>785</v>
      </c>
      <c r="F2474" t="s">
        <v>1490</v>
      </c>
      <c r="G2474" t="s">
        <v>116</v>
      </c>
      <c r="H2474" t="s">
        <v>409</v>
      </c>
      <c r="I2474" t="s">
        <v>425</v>
      </c>
      <c r="J2474">
        <v>42</v>
      </c>
      <c r="K2474" t="s">
        <v>271</v>
      </c>
      <c r="L2474" t="s">
        <v>63</v>
      </c>
      <c r="M2474">
        <v>0</v>
      </c>
      <c r="N2474" t="s">
        <v>275</v>
      </c>
      <c r="O2474" t="s">
        <v>116</v>
      </c>
      <c r="P2474" t="s">
        <v>380</v>
      </c>
      <c r="Q2474" t="s">
        <v>275</v>
      </c>
      <c r="R2474" t="s">
        <v>114</v>
      </c>
      <c r="S2474" t="s">
        <v>380</v>
      </c>
    </row>
    <row r="2475" spans="1:19" x14ac:dyDescent="0.3">
      <c r="A2475" t="s">
        <v>1489</v>
      </c>
      <c r="B2475">
        <v>70</v>
      </c>
      <c r="C2475">
        <v>102</v>
      </c>
      <c r="D2475">
        <v>99031</v>
      </c>
      <c r="E2475" t="s">
        <v>785</v>
      </c>
      <c r="F2475" t="s">
        <v>1490</v>
      </c>
      <c r="G2475" t="s">
        <v>116</v>
      </c>
      <c r="H2475" t="s">
        <v>409</v>
      </c>
      <c r="I2475" t="s">
        <v>423</v>
      </c>
      <c r="J2475">
        <v>288</v>
      </c>
      <c r="K2475" t="s">
        <v>221</v>
      </c>
      <c r="L2475" t="s">
        <v>222</v>
      </c>
      <c r="M2475">
        <v>0.25</v>
      </c>
      <c r="N2475" t="s">
        <v>275</v>
      </c>
      <c r="O2475" t="s">
        <v>116</v>
      </c>
      <c r="P2475" t="s">
        <v>380</v>
      </c>
      <c r="Q2475" t="s">
        <v>275</v>
      </c>
      <c r="R2475" t="s">
        <v>114</v>
      </c>
      <c r="S2475" t="s">
        <v>380</v>
      </c>
    </row>
    <row r="2476" spans="1:19" x14ac:dyDescent="0.3">
      <c r="A2476" t="s">
        <v>1489</v>
      </c>
      <c r="B2476">
        <v>70</v>
      </c>
      <c r="C2476">
        <v>102</v>
      </c>
      <c r="D2476">
        <v>99031</v>
      </c>
      <c r="E2476" t="s">
        <v>785</v>
      </c>
      <c r="F2476" t="s">
        <v>1490</v>
      </c>
      <c r="G2476" t="s">
        <v>116</v>
      </c>
      <c r="H2476" t="s">
        <v>409</v>
      </c>
      <c r="I2476" t="s">
        <v>423</v>
      </c>
      <c r="J2476">
        <v>287</v>
      </c>
      <c r="K2476" t="s">
        <v>223</v>
      </c>
      <c r="L2476" t="s">
        <v>224</v>
      </c>
      <c r="M2476">
        <v>0</v>
      </c>
      <c r="N2476" t="s">
        <v>275</v>
      </c>
      <c r="O2476" t="s">
        <v>116</v>
      </c>
      <c r="P2476" t="s">
        <v>380</v>
      </c>
      <c r="Q2476" t="s">
        <v>275</v>
      </c>
      <c r="R2476" t="s">
        <v>114</v>
      </c>
      <c r="S2476" t="s">
        <v>380</v>
      </c>
    </row>
    <row r="2477" spans="1:19" x14ac:dyDescent="0.3">
      <c r="A2477" t="s">
        <v>1489</v>
      </c>
      <c r="B2477">
        <v>70</v>
      </c>
      <c r="C2477">
        <v>102</v>
      </c>
      <c r="D2477">
        <v>99031</v>
      </c>
      <c r="E2477" t="s">
        <v>785</v>
      </c>
      <c r="F2477" t="s">
        <v>1490</v>
      </c>
      <c r="G2477" t="s">
        <v>116</v>
      </c>
      <c r="H2477" t="s">
        <v>409</v>
      </c>
      <c r="I2477" t="s">
        <v>423</v>
      </c>
      <c r="J2477">
        <v>287</v>
      </c>
      <c r="K2477" t="s">
        <v>285</v>
      </c>
      <c r="L2477" t="s">
        <v>286</v>
      </c>
      <c r="M2477">
        <v>0</v>
      </c>
      <c r="N2477" t="s">
        <v>275</v>
      </c>
      <c r="O2477" t="s">
        <v>116</v>
      </c>
      <c r="P2477" t="s">
        <v>380</v>
      </c>
      <c r="Q2477" t="s">
        <v>275</v>
      </c>
      <c r="R2477" t="s">
        <v>114</v>
      </c>
      <c r="S2477" t="s">
        <v>380</v>
      </c>
    </row>
    <row r="2478" spans="1:19" x14ac:dyDescent="0.3">
      <c r="A2478" t="s">
        <v>1489</v>
      </c>
      <c r="B2478">
        <v>70</v>
      </c>
      <c r="C2478">
        <v>102</v>
      </c>
      <c r="D2478">
        <v>99031</v>
      </c>
      <c r="E2478" t="s">
        <v>785</v>
      </c>
      <c r="F2478" t="s">
        <v>1490</v>
      </c>
      <c r="G2478" t="s">
        <v>116</v>
      </c>
      <c r="H2478" t="s">
        <v>409</v>
      </c>
      <c r="I2478" t="s">
        <v>423</v>
      </c>
      <c r="J2478">
        <v>286</v>
      </c>
      <c r="K2478" t="s">
        <v>226</v>
      </c>
      <c r="L2478" t="s">
        <v>69</v>
      </c>
      <c r="M2478">
        <v>0</v>
      </c>
      <c r="N2478" t="s">
        <v>275</v>
      </c>
      <c r="O2478" t="s">
        <v>116</v>
      </c>
      <c r="P2478" t="s">
        <v>380</v>
      </c>
      <c r="Q2478" t="s">
        <v>275</v>
      </c>
      <c r="R2478" t="s">
        <v>114</v>
      </c>
      <c r="S2478" t="s">
        <v>380</v>
      </c>
    </row>
    <row r="2479" spans="1:19" x14ac:dyDescent="0.3">
      <c r="A2479" t="s">
        <v>1489</v>
      </c>
      <c r="B2479">
        <v>70</v>
      </c>
      <c r="C2479">
        <v>102</v>
      </c>
      <c r="D2479">
        <v>99031</v>
      </c>
      <c r="E2479" t="s">
        <v>785</v>
      </c>
      <c r="F2479" t="s">
        <v>1490</v>
      </c>
      <c r="G2479" t="s">
        <v>116</v>
      </c>
      <c r="H2479" t="s">
        <v>409</v>
      </c>
      <c r="I2479" t="s">
        <v>423</v>
      </c>
      <c r="J2479">
        <v>286</v>
      </c>
      <c r="K2479" t="s">
        <v>256</v>
      </c>
      <c r="L2479" t="s">
        <v>72</v>
      </c>
      <c r="M2479">
        <v>0</v>
      </c>
      <c r="N2479" t="s">
        <v>275</v>
      </c>
      <c r="O2479" t="s">
        <v>116</v>
      </c>
      <c r="P2479" t="s">
        <v>380</v>
      </c>
      <c r="Q2479" t="s">
        <v>275</v>
      </c>
      <c r="R2479" t="s">
        <v>114</v>
      </c>
      <c r="S2479" t="s">
        <v>380</v>
      </c>
    </row>
    <row r="2480" spans="1:19" x14ac:dyDescent="0.3">
      <c r="A2480" t="s">
        <v>1489</v>
      </c>
      <c r="B2480">
        <v>70</v>
      </c>
      <c r="C2480">
        <v>102</v>
      </c>
      <c r="D2480">
        <v>99031</v>
      </c>
      <c r="E2480" t="s">
        <v>785</v>
      </c>
      <c r="F2480" t="s">
        <v>1490</v>
      </c>
      <c r="G2480" t="s">
        <v>116</v>
      </c>
      <c r="H2480" t="s">
        <v>409</v>
      </c>
      <c r="I2480" t="s">
        <v>423</v>
      </c>
      <c r="J2480">
        <v>293</v>
      </c>
      <c r="K2480" t="s">
        <v>251</v>
      </c>
      <c r="L2480" t="s">
        <v>76</v>
      </c>
      <c r="M2480">
        <v>0.25</v>
      </c>
      <c r="N2480" t="s">
        <v>275</v>
      </c>
      <c r="O2480" t="s">
        <v>116</v>
      </c>
      <c r="P2480" t="s">
        <v>380</v>
      </c>
      <c r="Q2480" t="s">
        <v>275</v>
      </c>
      <c r="R2480" t="s">
        <v>114</v>
      </c>
      <c r="S2480" t="s">
        <v>380</v>
      </c>
    </row>
    <row r="2481" spans="1:19" x14ac:dyDescent="0.3">
      <c r="A2481" t="s">
        <v>1489</v>
      </c>
      <c r="B2481">
        <v>70</v>
      </c>
      <c r="C2481">
        <v>102</v>
      </c>
      <c r="D2481">
        <v>99031</v>
      </c>
      <c r="E2481" t="s">
        <v>785</v>
      </c>
      <c r="F2481" t="s">
        <v>1490</v>
      </c>
      <c r="G2481" t="s">
        <v>116</v>
      </c>
      <c r="H2481" t="s">
        <v>409</v>
      </c>
      <c r="I2481" t="s">
        <v>423</v>
      </c>
      <c r="J2481">
        <v>293</v>
      </c>
      <c r="K2481" t="s">
        <v>331</v>
      </c>
      <c r="L2481" t="s">
        <v>81</v>
      </c>
      <c r="M2481">
        <v>0.25</v>
      </c>
      <c r="N2481" t="s">
        <v>275</v>
      </c>
      <c r="O2481" t="s">
        <v>116</v>
      </c>
      <c r="P2481" t="s">
        <v>380</v>
      </c>
      <c r="Q2481" t="s">
        <v>275</v>
      </c>
      <c r="R2481" t="s">
        <v>114</v>
      </c>
      <c r="S2481" t="s">
        <v>380</v>
      </c>
    </row>
    <row r="2482" spans="1:19" x14ac:dyDescent="0.3">
      <c r="A2482" t="s">
        <v>1489</v>
      </c>
      <c r="B2482">
        <v>70</v>
      </c>
      <c r="C2482">
        <v>102</v>
      </c>
      <c r="D2482">
        <v>99031</v>
      </c>
      <c r="E2482" t="s">
        <v>785</v>
      </c>
      <c r="F2482" t="s">
        <v>1490</v>
      </c>
      <c r="G2482" t="s">
        <v>116</v>
      </c>
      <c r="H2482" t="s">
        <v>427</v>
      </c>
      <c r="I2482" t="s">
        <v>423</v>
      </c>
      <c r="J2482">
        <v>86</v>
      </c>
      <c r="K2482" t="s">
        <v>228</v>
      </c>
      <c r="L2482" t="s">
        <v>202</v>
      </c>
      <c r="M2482">
        <v>0.25</v>
      </c>
      <c r="N2482" t="s">
        <v>275</v>
      </c>
      <c r="O2482" t="s">
        <v>116</v>
      </c>
      <c r="P2482" t="s">
        <v>380</v>
      </c>
      <c r="Q2482" t="s">
        <v>275</v>
      </c>
      <c r="R2482" t="s">
        <v>114</v>
      </c>
      <c r="S2482" t="s">
        <v>380</v>
      </c>
    </row>
    <row r="2483" spans="1:19" x14ac:dyDescent="0.3">
      <c r="A2483" t="s">
        <v>1489</v>
      </c>
      <c r="B2483">
        <v>70</v>
      </c>
      <c r="C2483">
        <v>102</v>
      </c>
      <c r="D2483">
        <v>99031</v>
      </c>
      <c r="E2483" t="s">
        <v>785</v>
      </c>
      <c r="F2483" t="s">
        <v>1490</v>
      </c>
      <c r="G2483" t="s">
        <v>116</v>
      </c>
      <c r="H2483" t="s">
        <v>427</v>
      </c>
      <c r="I2483" t="s">
        <v>423</v>
      </c>
      <c r="J2483">
        <v>86</v>
      </c>
      <c r="K2483" t="s">
        <v>257</v>
      </c>
      <c r="L2483" t="s">
        <v>203</v>
      </c>
      <c r="M2483">
        <v>0.25</v>
      </c>
      <c r="N2483" t="s">
        <v>275</v>
      </c>
      <c r="O2483" t="s">
        <v>116</v>
      </c>
      <c r="P2483" t="s">
        <v>380</v>
      </c>
      <c r="Q2483" t="s">
        <v>275</v>
      </c>
      <c r="R2483" t="s">
        <v>114</v>
      </c>
      <c r="S2483" t="s">
        <v>380</v>
      </c>
    </row>
    <row r="2484" spans="1:19" x14ac:dyDescent="0.3">
      <c r="A2484" t="s">
        <v>1489</v>
      </c>
      <c r="B2484">
        <v>70</v>
      </c>
      <c r="C2484">
        <v>102</v>
      </c>
      <c r="D2484">
        <v>99031</v>
      </c>
      <c r="E2484" t="s">
        <v>785</v>
      </c>
      <c r="F2484" t="s">
        <v>1490</v>
      </c>
      <c r="G2484" t="s">
        <v>116</v>
      </c>
      <c r="H2484" t="s">
        <v>409</v>
      </c>
      <c r="I2484" t="s">
        <v>423</v>
      </c>
      <c r="J2484">
        <v>98</v>
      </c>
      <c r="K2484" t="s">
        <v>274</v>
      </c>
      <c r="L2484" t="s">
        <v>160</v>
      </c>
      <c r="M2484">
        <v>0</v>
      </c>
      <c r="N2484" t="s">
        <v>275</v>
      </c>
      <c r="O2484" t="s">
        <v>116</v>
      </c>
      <c r="P2484" t="s">
        <v>380</v>
      </c>
      <c r="Q2484" t="s">
        <v>275</v>
      </c>
      <c r="R2484" t="s">
        <v>114</v>
      </c>
      <c r="S2484" t="s">
        <v>380</v>
      </c>
    </row>
    <row r="2485" spans="1:19" x14ac:dyDescent="0.3">
      <c r="A2485" t="s">
        <v>1489</v>
      </c>
      <c r="B2485">
        <v>70</v>
      </c>
      <c r="C2485">
        <v>102</v>
      </c>
      <c r="D2485">
        <v>99031</v>
      </c>
      <c r="E2485" t="s">
        <v>785</v>
      </c>
      <c r="F2485" t="s">
        <v>1490</v>
      </c>
      <c r="G2485" t="s">
        <v>116</v>
      </c>
      <c r="H2485" t="s">
        <v>409</v>
      </c>
      <c r="I2485" t="s">
        <v>423</v>
      </c>
      <c r="J2485">
        <v>98</v>
      </c>
      <c r="K2485" t="s">
        <v>311</v>
      </c>
      <c r="L2485" t="s">
        <v>191</v>
      </c>
      <c r="M2485">
        <v>0</v>
      </c>
      <c r="N2485" t="s">
        <v>275</v>
      </c>
      <c r="O2485" t="s">
        <v>116</v>
      </c>
      <c r="P2485" t="s">
        <v>380</v>
      </c>
      <c r="Q2485" t="s">
        <v>275</v>
      </c>
      <c r="R2485" t="s">
        <v>114</v>
      </c>
      <c r="S2485" t="s">
        <v>380</v>
      </c>
    </row>
    <row r="2486" spans="1:19" x14ac:dyDescent="0.3">
      <c r="A2486" t="s">
        <v>1489</v>
      </c>
      <c r="B2486">
        <v>70</v>
      </c>
      <c r="C2486">
        <v>102</v>
      </c>
      <c r="D2486">
        <v>99031</v>
      </c>
      <c r="E2486" t="s">
        <v>785</v>
      </c>
      <c r="F2486" t="s">
        <v>1490</v>
      </c>
      <c r="G2486" t="s">
        <v>116</v>
      </c>
      <c r="H2486" t="s">
        <v>409</v>
      </c>
      <c r="I2486" t="s">
        <v>423</v>
      </c>
      <c r="J2486">
        <v>83</v>
      </c>
      <c r="K2486" t="s">
        <v>231</v>
      </c>
      <c r="L2486" t="s">
        <v>87</v>
      </c>
      <c r="M2486">
        <v>0</v>
      </c>
      <c r="N2486" t="s">
        <v>275</v>
      </c>
      <c r="O2486" t="s">
        <v>116</v>
      </c>
      <c r="P2486" t="s">
        <v>380</v>
      </c>
      <c r="Q2486" t="s">
        <v>275</v>
      </c>
      <c r="R2486" t="s">
        <v>114</v>
      </c>
      <c r="S2486" t="s">
        <v>380</v>
      </c>
    </row>
    <row r="2487" spans="1:19" x14ac:dyDescent="0.3">
      <c r="A2487" t="s">
        <v>1489</v>
      </c>
      <c r="B2487">
        <v>70</v>
      </c>
      <c r="C2487">
        <v>102</v>
      </c>
      <c r="D2487">
        <v>99031</v>
      </c>
      <c r="E2487" t="s">
        <v>785</v>
      </c>
      <c r="F2487" t="s">
        <v>1490</v>
      </c>
      <c r="G2487" t="s">
        <v>116</v>
      </c>
      <c r="H2487" t="s">
        <v>409</v>
      </c>
      <c r="I2487" t="s">
        <v>423</v>
      </c>
      <c r="J2487">
        <v>83</v>
      </c>
      <c r="K2487" t="s">
        <v>233</v>
      </c>
      <c r="L2487" t="s">
        <v>91</v>
      </c>
      <c r="M2487">
        <v>0</v>
      </c>
      <c r="N2487" t="s">
        <v>275</v>
      </c>
      <c r="O2487" t="s">
        <v>116</v>
      </c>
      <c r="P2487" t="s">
        <v>380</v>
      </c>
      <c r="Q2487" t="s">
        <v>275</v>
      </c>
      <c r="R2487" t="s">
        <v>114</v>
      </c>
      <c r="S2487" t="s">
        <v>380</v>
      </c>
    </row>
    <row r="2488" spans="1:19" x14ac:dyDescent="0.3">
      <c r="A2488" t="s">
        <v>1489</v>
      </c>
      <c r="B2488">
        <v>70</v>
      </c>
      <c r="C2488">
        <v>102</v>
      </c>
      <c r="D2488">
        <v>99031</v>
      </c>
      <c r="E2488" t="s">
        <v>785</v>
      </c>
      <c r="F2488" t="s">
        <v>1490</v>
      </c>
      <c r="G2488" t="s">
        <v>116</v>
      </c>
      <c r="H2488" t="s">
        <v>409</v>
      </c>
      <c r="I2488" t="s">
        <v>423</v>
      </c>
      <c r="J2488">
        <v>98</v>
      </c>
      <c r="K2488" t="s">
        <v>287</v>
      </c>
      <c r="L2488" t="s">
        <v>93</v>
      </c>
      <c r="M2488">
        <v>0</v>
      </c>
      <c r="N2488" t="s">
        <v>275</v>
      </c>
      <c r="O2488" t="s">
        <v>116</v>
      </c>
      <c r="P2488" t="s">
        <v>380</v>
      </c>
      <c r="Q2488" t="s">
        <v>275</v>
      </c>
      <c r="R2488" t="s">
        <v>114</v>
      </c>
      <c r="S2488" t="s">
        <v>380</v>
      </c>
    </row>
    <row r="2489" spans="1:19" x14ac:dyDescent="0.3">
      <c r="A2489" t="s">
        <v>1489</v>
      </c>
      <c r="B2489">
        <v>70</v>
      </c>
      <c r="C2489">
        <v>102</v>
      </c>
      <c r="D2489">
        <v>99031</v>
      </c>
      <c r="E2489" t="s">
        <v>785</v>
      </c>
      <c r="F2489" t="s">
        <v>1490</v>
      </c>
      <c r="G2489" t="s">
        <v>116</v>
      </c>
      <c r="H2489" t="s">
        <v>409</v>
      </c>
      <c r="I2489" t="s">
        <v>423</v>
      </c>
      <c r="J2489">
        <v>83</v>
      </c>
      <c r="K2489" t="s">
        <v>235</v>
      </c>
      <c r="L2489" t="s">
        <v>205</v>
      </c>
      <c r="M2489">
        <v>0</v>
      </c>
      <c r="N2489" t="s">
        <v>275</v>
      </c>
      <c r="O2489" t="s">
        <v>116</v>
      </c>
      <c r="P2489" t="s">
        <v>380</v>
      </c>
      <c r="Q2489" t="s">
        <v>275</v>
      </c>
      <c r="R2489" t="s">
        <v>114</v>
      </c>
      <c r="S2489" t="s">
        <v>380</v>
      </c>
    </row>
    <row r="2490" spans="1:19" x14ac:dyDescent="0.3">
      <c r="A2490" t="s">
        <v>1489</v>
      </c>
      <c r="B2490">
        <v>70</v>
      </c>
      <c r="C2490">
        <v>102</v>
      </c>
      <c r="D2490">
        <v>99031</v>
      </c>
      <c r="E2490" t="s">
        <v>785</v>
      </c>
      <c r="F2490" t="s">
        <v>1490</v>
      </c>
      <c r="G2490" t="s">
        <v>116</v>
      </c>
      <c r="H2490" t="s">
        <v>409</v>
      </c>
      <c r="I2490" t="s">
        <v>423</v>
      </c>
      <c r="J2490">
        <v>83</v>
      </c>
      <c r="K2490" t="s">
        <v>161</v>
      </c>
      <c r="L2490" t="s">
        <v>162</v>
      </c>
      <c r="M2490">
        <v>0</v>
      </c>
      <c r="N2490" t="s">
        <v>275</v>
      </c>
      <c r="O2490" t="s">
        <v>116</v>
      </c>
      <c r="P2490" t="s">
        <v>380</v>
      </c>
      <c r="Q2490" t="s">
        <v>275</v>
      </c>
      <c r="R2490" t="s">
        <v>114</v>
      </c>
      <c r="S2490" t="s">
        <v>380</v>
      </c>
    </row>
    <row r="2491" spans="1:19" x14ac:dyDescent="0.3">
      <c r="A2491" t="s">
        <v>1489</v>
      </c>
      <c r="B2491">
        <v>70</v>
      </c>
      <c r="C2491">
        <v>102</v>
      </c>
      <c r="D2491">
        <v>99031</v>
      </c>
      <c r="E2491" t="s">
        <v>785</v>
      </c>
      <c r="F2491" t="s">
        <v>1490</v>
      </c>
      <c r="G2491" t="s">
        <v>116</v>
      </c>
      <c r="H2491" t="s">
        <v>427</v>
      </c>
      <c r="I2491" t="s">
        <v>445</v>
      </c>
      <c r="J2491">
        <v>199</v>
      </c>
      <c r="K2491" t="s">
        <v>674</v>
      </c>
      <c r="L2491" t="s">
        <v>675</v>
      </c>
      <c r="M2491">
        <v>0</v>
      </c>
      <c r="N2491" t="s">
        <v>275</v>
      </c>
      <c r="O2491" t="s">
        <v>116</v>
      </c>
      <c r="P2491" t="s">
        <v>380</v>
      </c>
      <c r="Q2491" t="s">
        <v>275</v>
      </c>
      <c r="R2491" t="s">
        <v>114</v>
      </c>
      <c r="S2491" t="s">
        <v>380</v>
      </c>
    </row>
    <row r="2492" spans="1:19" x14ac:dyDescent="0.3">
      <c r="A2492" t="s">
        <v>1491</v>
      </c>
      <c r="B2492">
        <v>70</v>
      </c>
      <c r="C2492">
        <v>102</v>
      </c>
      <c r="D2492">
        <v>99031</v>
      </c>
      <c r="E2492" t="s">
        <v>1492</v>
      </c>
      <c r="F2492" t="s">
        <v>1493</v>
      </c>
      <c r="G2492" t="s">
        <v>112</v>
      </c>
      <c r="H2492" t="s">
        <v>409</v>
      </c>
      <c r="I2492" t="s">
        <v>113</v>
      </c>
      <c r="J2492">
        <v>4</v>
      </c>
      <c r="K2492" t="s">
        <v>213</v>
      </c>
      <c r="L2492" t="s">
        <v>24</v>
      </c>
      <c r="M2492">
        <v>42</v>
      </c>
      <c r="N2492" t="s">
        <v>275</v>
      </c>
      <c r="O2492" t="s">
        <v>112</v>
      </c>
      <c r="P2492" t="s">
        <v>380</v>
      </c>
      <c r="Q2492" t="s">
        <v>275</v>
      </c>
      <c r="R2492" t="s">
        <v>114</v>
      </c>
      <c r="S2492" t="s">
        <v>380</v>
      </c>
    </row>
    <row r="2493" spans="1:19" x14ac:dyDescent="0.3">
      <c r="A2493" t="s">
        <v>1491</v>
      </c>
      <c r="B2493">
        <v>70</v>
      </c>
      <c r="C2493">
        <v>102</v>
      </c>
      <c r="D2493">
        <v>99031</v>
      </c>
      <c r="E2493" t="s">
        <v>1492</v>
      </c>
      <c r="F2493" t="s">
        <v>1493</v>
      </c>
      <c r="G2493" t="s">
        <v>112</v>
      </c>
      <c r="H2493" t="s">
        <v>409</v>
      </c>
      <c r="I2493" t="s">
        <v>423</v>
      </c>
      <c r="J2493">
        <v>292</v>
      </c>
      <c r="K2493" t="s">
        <v>376</v>
      </c>
      <c r="L2493" t="s">
        <v>34</v>
      </c>
      <c r="M2493">
        <v>0</v>
      </c>
      <c r="N2493" t="s">
        <v>275</v>
      </c>
      <c r="O2493" t="s">
        <v>112</v>
      </c>
      <c r="P2493" t="s">
        <v>380</v>
      </c>
      <c r="Q2493" t="s">
        <v>275</v>
      </c>
      <c r="R2493" t="s">
        <v>114</v>
      </c>
      <c r="S2493" t="s">
        <v>380</v>
      </c>
    </row>
    <row r="2494" spans="1:19" x14ac:dyDescent="0.3">
      <c r="A2494" t="s">
        <v>1491</v>
      </c>
      <c r="B2494">
        <v>70</v>
      </c>
      <c r="C2494">
        <v>102</v>
      </c>
      <c r="D2494">
        <v>99031</v>
      </c>
      <c r="E2494" t="s">
        <v>1492</v>
      </c>
      <c r="F2494" t="s">
        <v>1493</v>
      </c>
      <c r="G2494" t="s">
        <v>112</v>
      </c>
      <c r="H2494" t="s">
        <v>409</v>
      </c>
      <c r="I2494" t="s">
        <v>423</v>
      </c>
      <c r="J2494">
        <v>292</v>
      </c>
      <c r="K2494" t="s">
        <v>474</v>
      </c>
      <c r="L2494" t="s">
        <v>475</v>
      </c>
      <c r="M2494">
        <v>0</v>
      </c>
      <c r="N2494" t="s">
        <v>275</v>
      </c>
      <c r="O2494" t="s">
        <v>112</v>
      </c>
      <c r="P2494" t="s">
        <v>380</v>
      </c>
      <c r="Q2494" t="s">
        <v>275</v>
      </c>
      <c r="R2494" t="s">
        <v>114</v>
      </c>
      <c r="S2494" t="s">
        <v>380</v>
      </c>
    </row>
    <row r="2495" spans="1:19" x14ac:dyDescent="0.3">
      <c r="A2495" t="s">
        <v>1491</v>
      </c>
      <c r="B2495">
        <v>70</v>
      </c>
      <c r="C2495">
        <v>102</v>
      </c>
      <c r="D2495">
        <v>99031</v>
      </c>
      <c r="E2495" t="s">
        <v>1492</v>
      </c>
      <c r="F2495" t="s">
        <v>1493</v>
      </c>
      <c r="G2495" t="s">
        <v>112</v>
      </c>
      <c r="H2495" t="s">
        <v>433</v>
      </c>
      <c r="I2495" t="s">
        <v>424</v>
      </c>
      <c r="J2495">
        <v>39</v>
      </c>
      <c r="K2495" t="s">
        <v>270</v>
      </c>
      <c r="L2495" t="s">
        <v>42</v>
      </c>
      <c r="M2495">
        <v>0</v>
      </c>
      <c r="N2495" t="s">
        <v>275</v>
      </c>
      <c r="O2495" t="s">
        <v>112</v>
      </c>
      <c r="P2495" t="s">
        <v>380</v>
      </c>
      <c r="Q2495" t="s">
        <v>275</v>
      </c>
      <c r="R2495" t="s">
        <v>114</v>
      </c>
      <c r="S2495" t="s">
        <v>380</v>
      </c>
    </row>
    <row r="2496" spans="1:19" x14ac:dyDescent="0.3">
      <c r="A2496" t="s">
        <v>1491</v>
      </c>
      <c r="B2496">
        <v>70</v>
      </c>
      <c r="C2496">
        <v>102</v>
      </c>
      <c r="D2496">
        <v>99031</v>
      </c>
      <c r="E2496" t="s">
        <v>1492</v>
      </c>
      <c r="F2496" t="s">
        <v>1493</v>
      </c>
      <c r="G2496" t="s">
        <v>112</v>
      </c>
      <c r="H2496" t="s">
        <v>409</v>
      </c>
      <c r="I2496" t="s">
        <v>315</v>
      </c>
      <c r="J2496">
        <v>32</v>
      </c>
      <c r="K2496" t="s">
        <v>254</v>
      </c>
      <c r="L2496" t="s">
        <v>45</v>
      </c>
      <c r="M2496">
        <v>8</v>
      </c>
      <c r="N2496" t="s">
        <v>275</v>
      </c>
      <c r="O2496" t="s">
        <v>112</v>
      </c>
      <c r="P2496" t="s">
        <v>380</v>
      </c>
      <c r="Q2496" t="s">
        <v>275</v>
      </c>
      <c r="R2496" t="s">
        <v>114</v>
      </c>
      <c r="S2496" t="s">
        <v>380</v>
      </c>
    </row>
    <row r="2497" spans="1:19" x14ac:dyDescent="0.3">
      <c r="A2497" t="s">
        <v>1491</v>
      </c>
      <c r="B2497">
        <v>70</v>
      </c>
      <c r="C2497">
        <v>102</v>
      </c>
      <c r="D2497">
        <v>99031</v>
      </c>
      <c r="E2497" t="s">
        <v>1492</v>
      </c>
      <c r="F2497" t="s">
        <v>1493</v>
      </c>
      <c r="G2497" t="s">
        <v>112</v>
      </c>
      <c r="H2497" t="s">
        <v>433</v>
      </c>
      <c r="I2497" t="s">
        <v>424</v>
      </c>
      <c r="J2497">
        <v>39</v>
      </c>
      <c r="K2497" t="s">
        <v>243</v>
      </c>
      <c r="L2497" t="s">
        <v>147</v>
      </c>
      <c r="M2497">
        <v>0</v>
      </c>
      <c r="N2497" t="s">
        <v>275</v>
      </c>
      <c r="O2497" t="s">
        <v>112</v>
      </c>
      <c r="P2497" t="s">
        <v>380</v>
      </c>
      <c r="Q2497" t="s">
        <v>275</v>
      </c>
      <c r="R2497" t="s">
        <v>114</v>
      </c>
      <c r="S2497" t="s">
        <v>380</v>
      </c>
    </row>
    <row r="2498" spans="1:19" x14ac:dyDescent="0.3">
      <c r="A2498" t="s">
        <v>1491</v>
      </c>
      <c r="B2498">
        <v>70</v>
      </c>
      <c r="C2498">
        <v>102</v>
      </c>
      <c r="D2498">
        <v>99031</v>
      </c>
      <c r="E2498" t="s">
        <v>1492</v>
      </c>
      <c r="F2498" t="s">
        <v>1493</v>
      </c>
      <c r="G2498" t="s">
        <v>112</v>
      </c>
      <c r="H2498" t="s">
        <v>409</v>
      </c>
      <c r="I2498" t="s">
        <v>315</v>
      </c>
      <c r="J2498">
        <v>33</v>
      </c>
      <c r="K2498" t="s">
        <v>255</v>
      </c>
      <c r="L2498" t="s">
        <v>51</v>
      </c>
      <c r="M2498">
        <v>5</v>
      </c>
      <c r="N2498" t="s">
        <v>275</v>
      </c>
      <c r="O2498" t="s">
        <v>112</v>
      </c>
      <c r="P2498" t="s">
        <v>380</v>
      </c>
      <c r="Q2498" t="s">
        <v>275</v>
      </c>
      <c r="R2498" t="s">
        <v>114</v>
      </c>
      <c r="S2498" t="s">
        <v>380</v>
      </c>
    </row>
    <row r="2499" spans="1:19" x14ac:dyDescent="0.3">
      <c r="A2499" t="s">
        <v>1491</v>
      </c>
      <c r="B2499">
        <v>70</v>
      </c>
      <c r="C2499">
        <v>102</v>
      </c>
      <c r="D2499">
        <v>99031</v>
      </c>
      <c r="E2499" t="s">
        <v>1492</v>
      </c>
      <c r="F2499" t="s">
        <v>1493</v>
      </c>
      <c r="G2499" t="s">
        <v>112</v>
      </c>
      <c r="H2499" t="s">
        <v>434</v>
      </c>
      <c r="I2499" t="s">
        <v>424</v>
      </c>
      <c r="J2499">
        <v>39</v>
      </c>
      <c r="K2499" t="s">
        <v>220</v>
      </c>
      <c r="L2499" t="s">
        <v>148</v>
      </c>
      <c r="M2499">
        <v>0</v>
      </c>
      <c r="N2499" t="s">
        <v>275</v>
      </c>
      <c r="O2499" t="s">
        <v>112</v>
      </c>
      <c r="P2499" t="s">
        <v>380</v>
      </c>
      <c r="Q2499" t="s">
        <v>275</v>
      </c>
      <c r="R2499" t="s">
        <v>114</v>
      </c>
      <c r="S2499" t="s">
        <v>380</v>
      </c>
    </row>
    <row r="2500" spans="1:19" x14ac:dyDescent="0.3">
      <c r="A2500" t="s">
        <v>1491</v>
      </c>
      <c r="B2500">
        <v>70</v>
      </c>
      <c r="C2500">
        <v>102</v>
      </c>
      <c r="D2500">
        <v>99031</v>
      </c>
      <c r="E2500" t="s">
        <v>1492</v>
      </c>
      <c r="F2500" t="s">
        <v>1493</v>
      </c>
      <c r="G2500" t="s">
        <v>112</v>
      </c>
      <c r="H2500" t="s">
        <v>409</v>
      </c>
      <c r="I2500" t="s">
        <v>425</v>
      </c>
      <c r="J2500">
        <v>45</v>
      </c>
      <c r="K2500" t="s">
        <v>344</v>
      </c>
      <c r="L2500" t="s">
        <v>62</v>
      </c>
      <c r="M2500">
        <v>0.75</v>
      </c>
      <c r="N2500" t="s">
        <v>275</v>
      </c>
      <c r="O2500" t="s">
        <v>112</v>
      </c>
      <c r="P2500" t="s">
        <v>380</v>
      </c>
      <c r="Q2500" t="s">
        <v>275</v>
      </c>
      <c r="R2500" t="s">
        <v>114</v>
      </c>
      <c r="S2500" t="s">
        <v>380</v>
      </c>
    </row>
    <row r="2501" spans="1:19" x14ac:dyDescent="0.3">
      <c r="A2501" t="s">
        <v>1491</v>
      </c>
      <c r="B2501">
        <v>70</v>
      </c>
      <c r="C2501">
        <v>102</v>
      </c>
      <c r="D2501">
        <v>99031</v>
      </c>
      <c r="E2501" t="s">
        <v>1492</v>
      </c>
      <c r="F2501" t="s">
        <v>1493</v>
      </c>
      <c r="G2501" t="s">
        <v>112</v>
      </c>
      <c r="H2501" t="s">
        <v>409</v>
      </c>
      <c r="I2501" t="s">
        <v>423</v>
      </c>
      <c r="J2501">
        <v>288</v>
      </c>
      <c r="K2501" t="s">
        <v>221</v>
      </c>
      <c r="L2501" t="s">
        <v>222</v>
      </c>
      <c r="M2501">
        <v>0.75</v>
      </c>
      <c r="N2501" t="s">
        <v>275</v>
      </c>
      <c r="O2501" t="s">
        <v>112</v>
      </c>
      <c r="P2501" t="s">
        <v>380</v>
      </c>
      <c r="Q2501" t="s">
        <v>275</v>
      </c>
      <c r="R2501" t="s">
        <v>114</v>
      </c>
      <c r="S2501" t="s">
        <v>380</v>
      </c>
    </row>
    <row r="2502" spans="1:19" x14ac:dyDescent="0.3">
      <c r="A2502" t="s">
        <v>1491</v>
      </c>
      <c r="B2502">
        <v>70</v>
      </c>
      <c r="C2502">
        <v>102</v>
      </c>
      <c r="D2502">
        <v>99031</v>
      </c>
      <c r="E2502" t="s">
        <v>1492</v>
      </c>
      <c r="F2502" t="s">
        <v>1493</v>
      </c>
      <c r="G2502" t="s">
        <v>112</v>
      </c>
      <c r="H2502" t="s">
        <v>409</v>
      </c>
      <c r="I2502" t="s">
        <v>423</v>
      </c>
      <c r="J2502">
        <v>287</v>
      </c>
      <c r="K2502" t="s">
        <v>223</v>
      </c>
      <c r="L2502" t="s">
        <v>224</v>
      </c>
      <c r="M2502">
        <v>0.5</v>
      </c>
      <c r="N2502" t="s">
        <v>275</v>
      </c>
      <c r="O2502" t="s">
        <v>112</v>
      </c>
      <c r="P2502" t="s">
        <v>380</v>
      </c>
      <c r="Q2502" t="s">
        <v>275</v>
      </c>
      <c r="R2502" t="s">
        <v>114</v>
      </c>
      <c r="S2502" t="s">
        <v>380</v>
      </c>
    </row>
    <row r="2503" spans="1:19" x14ac:dyDescent="0.3">
      <c r="A2503" t="s">
        <v>1491</v>
      </c>
      <c r="B2503">
        <v>70</v>
      </c>
      <c r="C2503">
        <v>102</v>
      </c>
      <c r="D2503">
        <v>99031</v>
      </c>
      <c r="E2503" t="s">
        <v>1492</v>
      </c>
      <c r="F2503" t="s">
        <v>1493</v>
      </c>
      <c r="G2503" t="s">
        <v>112</v>
      </c>
      <c r="H2503" t="s">
        <v>409</v>
      </c>
      <c r="I2503" t="s">
        <v>423</v>
      </c>
      <c r="J2503">
        <v>287</v>
      </c>
      <c r="K2503" t="s">
        <v>285</v>
      </c>
      <c r="L2503" t="s">
        <v>286</v>
      </c>
      <c r="M2503">
        <v>0.25</v>
      </c>
      <c r="N2503" t="s">
        <v>275</v>
      </c>
      <c r="O2503" t="s">
        <v>112</v>
      </c>
      <c r="P2503" t="s">
        <v>380</v>
      </c>
      <c r="Q2503" t="s">
        <v>275</v>
      </c>
      <c r="R2503" t="s">
        <v>114</v>
      </c>
      <c r="S2503" t="s">
        <v>380</v>
      </c>
    </row>
    <row r="2504" spans="1:19" x14ac:dyDescent="0.3">
      <c r="A2504" t="s">
        <v>1491</v>
      </c>
      <c r="B2504">
        <v>70</v>
      </c>
      <c r="C2504">
        <v>102</v>
      </c>
      <c r="D2504">
        <v>99031</v>
      </c>
      <c r="E2504" t="s">
        <v>1492</v>
      </c>
      <c r="F2504" t="s">
        <v>1493</v>
      </c>
      <c r="G2504" t="s">
        <v>112</v>
      </c>
      <c r="H2504" t="s">
        <v>409</v>
      </c>
      <c r="I2504" t="s">
        <v>423</v>
      </c>
      <c r="J2504">
        <v>286</v>
      </c>
      <c r="K2504" t="s">
        <v>226</v>
      </c>
      <c r="L2504" t="s">
        <v>69</v>
      </c>
      <c r="M2504">
        <v>0</v>
      </c>
      <c r="N2504" t="s">
        <v>275</v>
      </c>
      <c r="O2504" t="s">
        <v>112</v>
      </c>
      <c r="P2504" t="s">
        <v>380</v>
      </c>
      <c r="Q2504" t="s">
        <v>275</v>
      </c>
      <c r="R2504" t="s">
        <v>114</v>
      </c>
      <c r="S2504" t="s">
        <v>380</v>
      </c>
    </row>
    <row r="2505" spans="1:19" x14ac:dyDescent="0.3">
      <c r="A2505" t="s">
        <v>1491</v>
      </c>
      <c r="B2505">
        <v>70</v>
      </c>
      <c r="C2505">
        <v>102</v>
      </c>
      <c r="D2505">
        <v>99031</v>
      </c>
      <c r="E2505" t="s">
        <v>1492</v>
      </c>
      <c r="F2505" t="s">
        <v>1493</v>
      </c>
      <c r="G2505" t="s">
        <v>112</v>
      </c>
      <c r="H2505" t="s">
        <v>409</v>
      </c>
      <c r="I2505" t="s">
        <v>423</v>
      </c>
      <c r="J2505">
        <v>286</v>
      </c>
      <c r="K2505" t="s">
        <v>256</v>
      </c>
      <c r="L2505" t="s">
        <v>72</v>
      </c>
      <c r="M2505">
        <v>0</v>
      </c>
      <c r="N2505" t="s">
        <v>275</v>
      </c>
      <c r="O2505" t="s">
        <v>112</v>
      </c>
      <c r="P2505" t="s">
        <v>380</v>
      </c>
      <c r="Q2505" t="s">
        <v>275</v>
      </c>
      <c r="R2505" t="s">
        <v>114</v>
      </c>
      <c r="S2505" t="s">
        <v>380</v>
      </c>
    </row>
    <row r="2506" spans="1:19" x14ac:dyDescent="0.3">
      <c r="A2506" t="s">
        <v>1491</v>
      </c>
      <c r="B2506">
        <v>70</v>
      </c>
      <c r="C2506">
        <v>102</v>
      </c>
      <c r="D2506">
        <v>99031</v>
      </c>
      <c r="E2506" t="s">
        <v>1492</v>
      </c>
      <c r="F2506" t="s">
        <v>1493</v>
      </c>
      <c r="G2506" t="s">
        <v>112</v>
      </c>
      <c r="H2506" t="s">
        <v>409</v>
      </c>
      <c r="I2506" t="s">
        <v>423</v>
      </c>
      <c r="J2506">
        <v>359</v>
      </c>
      <c r="K2506" t="s">
        <v>374</v>
      </c>
      <c r="L2506" t="s">
        <v>73</v>
      </c>
      <c r="M2506">
        <v>0</v>
      </c>
      <c r="N2506" t="s">
        <v>275</v>
      </c>
      <c r="O2506" t="s">
        <v>112</v>
      </c>
      <c r="P2506" t="s">
        <v>380</v>
      </c>
      <c r="Q2506" t="s">
        <v>275</v>
      </c>
      <c r="R2506" t="s">
        <v>114</v>
      </c>
      <c r="S2506" t="s">
        <v>380</v>
      </c>
    </row>
    <row r="2507" spans="1:19" x14ac:dyDescent="0.3">
      <c r="A2507" t="s">
        <v>1491</v>
      </c>
      <c r="B2507">
        <v>70</v>
      </c>
      <c r="C2507">
        <v>102</v>
      </c>
      <c r="D2507">
        <v>99031</v>
      </c>
      <c r="E2507" t="s">
        <v>1492</v>
      </c>
      <c r="F2507" t="s">
        <v>1493</v>
      </c>
      <c r="G2507" t="s">
        <v>112</v>
      </c>
      <c r="H2507" t="s">
        <v>409</v>
      </c>
      <c r="I2507" t="s">
        <v>423</v>
      </c>
      <c r="J2507">
        <v>293</v>
      </c>
      <c r="K2507" t="s">
        <v>339</v>
      </c>
      <c r="L2507" t="s">
        <v>79</v>
      </c>
      <c r="M2507">
        <v>0.25</v>
      </c>
      <c r="N2507" t="s">
        <v>275</v>
      </c>
      <c r="O2507" t="s">
        <v>112</v>
      </c>
      <c r="P2507" t="s">
        <v>380</v>
      </c>
      <c r="Q2507" t="s">
        <v>275</v>
      </c>
      <c r="R2507" t="s">
        <v>114</v>
      </c>
      <c r="S2507" t="s">
        <v>380</v>
      </c>
    </row>
    <row r="2508" spans="1:19" x14ac:dyDescent="0.3">
      <c r="A2508" t="s">
        <v>1491</v>
      </c>
      <c r="B2508">
        <v>70</v>
      </c>
      <c r="C2508">
        <v>102</v>
      </c>
      <c r="D2508">
        <v>99031</v>
      </c>
      <c r="E2508" t="s">
        <v>1492</v>
      </c>
      <c r="F2508" t="s">
        <v>1493</v>
      </c>
      <c r="G2508" t="s">
        <v>112</v>
      </c>
      <c r="H2508" t="s">
        <v>409</v>
      </c>
      <c r="I2508" t="s">
        <v>423</v>
      </c>
      <c r="J2508">
        <v>293</v>
      </c>
      <c r="K2508" t="s">
        <v>331</v>
      </c>
      <c r="L2508" t="s">
        <v>81</v>
      </c>
      <c r="M2508">
        <v>0.5</v>
      </c>
      <c r="N2508" t="s">
        <v>275</v>
      </c>
      <c r="O2508" t="s">
        <v>112</v>
      </c>
      <c r="P2508" t="s">
        <v>380</v>
      </c>
      <c r="Q2508" t="s">
        <v>275</v>
      </c>
      <c r="R2508" t="s">
        <v>114</v>
      </c>
      <c r="S2508" t="s">
        <v>380</v>
      </c>
    </row>
    <row r="2509" spans="1:19" x14ac:dyDescent="0.3">
      <c r="A2509" t="s">
        <v>1491</v>
      </c>
      <c r="B2509">
        <v>70</v>
      </c>
      <c r="C2509">
        <v>102</v>
      </c>
      <c r="D2509">
        <v>99031</v>
      </c>
      <c r="E2509" t="s">
        <v>1492</v>
      </c>
      <c r="F2509" t="s">
        <v>1493</v>
      </c>
      <c r="G2509" t="s">
        <v>112</v>
      </c>
      <c r="H2509" t="s">
        <v>427</v>
      </c>
      <c r="I2509" t="s">
        <v>423</v>
      </c>
      <c r="J2509">
        <v>86</v>
      </c>
      <c r="K2509" t="s">
        <v>228</v>
      </c>
      <c r="L2509" t="s">
        <v>202</v>
      </c>
      <c r="M2509">
        <v>0.5</v>
      </c>
      <c r="N2509" t="s">
        <v>275</v>
      </c>
      <c r="O2509" t="s">
        <v>112</v>
      </c>
      <c r="P2509" t="s">
        <v>380</v>
      </c>
      <c r="Q2509" t="s">
        <v>275</v>
      </c>
      <c r="R2509" t="s">
        <v>114</v>
      </c>
      <c r="S2509" t="s">
        <v>380</v>
      </c>
    </row>
    <row r="2510" spans="1:19" x14ac:dyDescent="0.3">
      <c r="A2510" t="s">
        <v>1491</v>
      </c>
      <c r="B2510">
        <v>70</v>
      </c>
      <c r="C2510">
        <v>102</v>
      </c>
      <c r="D2510">
        <v>99031</v>
      </c>
      <c r="E2510" t="s">
        <v>1492</v>
      </c>
      <c r="F2510" t="s">
        <v>1493</v>
      </c>
      <c r="G2510" t="s">
        <v>112</v>
      </c>
      <c r="H2510" t="s">
        <v>427</v>
      </c>
      <c r="I2510" t="s">
        <v>423</v>
      </c>
      <c r="J2510">
        <v>86</v>
      </c>
      <c r="K2510" t="s">
        <v>257</v>
      </c>
      <c r="L2510" t="s">
        <v>203</v>
      </c>
      <c r="M2510">
        <v>0.5</v>
      </c>
      <c r="N2510" t="s">
        <v>275</v>
      </c>
      <c r="O2510" t="s">
        <v>112</v>
      </c>
      <c r="P2510" t="s">
        <v>380</v>
      </c>
      <c r="Q2510" t="s">
        <v>275</v>
      </c>
      <c r="R2510" t="s">
        <v>114</v>
      </c>
      <c r="S2510" t="s">
        <v>380</v>
      </c>
    </row>
    <row r="2511" spans="1:19" x14ac:dyDescent="0.3">
      <c r="A2511" t="s">
        <v>1491</v>
      </c>
      <c r="B2511">
        <v>70</v>
      </c>
      <c r="C2511">
        <v>102</v>
      </c>
      <c r="D2511">
        <v>99031</v>
      </c>
      <c r="E2511" t="s">
        <v>1492</v>
      </c>
      <c r="F2511" t="s">
        <v>1493</v>
      </c>
      <c r="G2511" t="s">
        <v>112</v>
      </c>
      <c r="H2511" t="s">
        <v>430</v>
      </c>
      <c r="I2511" t="s">
        <v>423</v>
      </c>
      <c r="J2511">
        <v>86</v>
      </c>
      <c r="K2511" t="s">
        <v>229</v>
      </c>
      <c r="L2511" t="s">
        <v>204</v>
      </c>
      <c r="M2511">
        <v>0.75</v>
      </c>
      <c r="N2511" t="s">
        <v>275</v>
      </c>
      <c r="O2511" t="s">
        <v>112</v>
      </c>
      <c r="P2511" t="s">
        <v>380</v>
      </c>
      <c r="Q2511" t="s">
        <v>275</v>
      </c>
      <c r="R2511" t="s">
        <v>114</v>
      </c>
      <c r="S2511" t="s">
        <v>380</v>
      </c>
    </row>
    <row r="2512" spans="1:19" x14ac:dyDescent="0.3">
      <c r="A2512" t="s">
        <v>1491</v>
      </c>
      <c r="B2512">
        <v>70</v>
      </c>
      <c r="C2512">
        <v>102</v>
      </c>
      <c r="D2512">
        <v>99031</v>
      </c>
      <c r="E2512" t="s">
        <v>1492</v>
      </c>
      <c r="F2512" t="s">
        <v>1493</v>
      </c>
      <c r="G2512" t="s">
        <v>112</v>
      </c>
      <c r="H2512" t="s">
        <v>409</v>
      </c>
      <c r="I2512" t="s">
        <v>423</v>
      </c>
      <c r="J2512">
        <v>98</v>
      </c>
      <c r="K2512" t="s">
        <v>501</v>
      </c>
      <c r="L2512" t="s">
        <v>502</v>
      </c>
      <c r="M2512">
        <v>0</v>
      </c>
      <c r="N2512" t="s">
        <v>275</v>
      </c>
      <c r="O2512" t="s">
        <v>112</v>
      </c>
      <c r="P2512" t="s">
        <v>380</v>
      </c>
      <c r="Q2512" t="s">
        <v>275</v>
      </c>
      <c r="R2512" t="s">
        <v>114</v>
      </c>
      <c r="S2512" t="s">
        <v>380</v>
      </c>
    </row>
    <row r="2513" spans="1:19" x14ac:dyDescent="0.3">
      <c r="A2513" t="s">
        <v>1491</v>
      </c>
      <c r="B2513">
        <v>70</v>
      </c>
      <c r="C2513">
        <v>102</v>
      </c>
      <c r="D2513">
        <v>99031</v>
      </c>
      <c r="E2513" t="s">
        <v>1492</v>
      </c>
      <c r="F2513" t="s">
        <v>1493</v>
      </c>
      <c r="G2513" t="s">
        <v>112</v>
      </c>
      <c r="H2513" t="s">
        <v>409</v>
      </c>
      <c r="I2513" t="s">
        <v>423</v>
      </c>
      <c r="J2513">
        <v>288</v>
      </c>
      <c r="K2513" t="s">
        <v>503</v>
      </c>
      <c r="L2513" t="s">
        <v>504</v>
      </c>
      <c r="M2513">
        <v>0</v>
      </c>
      <c r="N2513" t="s">
        <v>275</v>
      </c>
      <c r="O2513" t="s">
        <v>112</v>
      </c>
      <c r="P2513" t="s">
        <v>380</v>
      </c>
      <c r="Q2513" t="s">
        <v>275</v>
      </c>
      <c r="R2513" t="s">
        <v>114</v>
      </c>
      <c r="S2513" t="s">
        <v>380</v>
      </c>
    </row>
    <row r="2514" spans="1:19" x14ac:dyDescent="0.3">
      <c r="A2514" t="s">
        <v>1491</v>
      </c>
      <c r="B2514">
        <v>70</v>
      </c>
      <c r="C2514">
        <v>102</v>
      </c>
      <c r="D2514">
        <v>99031</v>
      </c>
      <c r="E2514" t="s">
        <v>1492</v>
      </c>
      <c r="F2514" t="s">
        <v>1493</v>
      </c>
      <c r="G2514" t="s">
        <v>112</v>
      </c>
      <c r="H2514" t="s">
        <v>409</v>
      </c>
      <c r="I2514" t="s">
        <v>423</v>
      </c>
      <c r="J2514">
        <v>98</v>
      </c>
      <c r="K2514" t="s">
        <v>274</v>
      </c>
      <c r="L2514" t="s">
        <v>160</v>
      </c>
      <c r="M2514">
        <v>0</v>
      </c>
      <c r="N2514" t="s">
        <v>275</v>
      </c>
      <c r="O2514" t="s">
        <v>112</v>
      </c>
      <c r="P2514" t="s">
        <v>380</v>
      </c>
      <c r="Q2514" t="s">
        <v>275</v>
      </c>
      <c r="R2514" t="s">
        <v>114</v>
      </c>
      <c r="S2514" t="s">
        <v>380</v>
      </c>
    </row>
    <row r="2515" spans="1:19" x14ac:dyDescent="0.3">
      <c r="A2515" t="s">
        <v>1491</v>
      </c>
      <c r="B2515">
        <v>70</v>
      </c>
      <c r="C2515">
        <v>102</v>
      </c>
      <c r="D2515">
        <v>99031</v>
      </c>
      <c r="E2515" t="s">
        <v>1492</v>
      </c>
      <c r="F2515" t="s">
        <v>1493</v>
      </c>
      <c r="G2515" t="s">
        <v>112</v>
      </c>
      <c r="H2515" t="s">
        <v>409</v>
      </c>
      <c r="I2515" t="s">
        <v>423</v>
      </c>
      <c r="J2515">
        <v>98</v>
      </c>
      <c r="K2515" t="s">
        <v>311</v>
      </c>
      <c r="L2515" t="s">
        <v>191</v>
      </c>
      <c r="M2515">
        <v>0</v>
      </c>
      <c r="N2515" t="s">
        <v>275</v>
      </c>
      <c r="O2515" t="s">
        <v>112</v>
      </c>
      <c r="P2515" t="s">
        <v>380</v>
      </c>
      <c r="Q2515" t="s">
        <v>275</v>
      </c>
      <c r="R2515" t="s">
        <v>114</v>
      </c>
      <c r="S2515" t="s">
        <v>380</v>
      </c>
    </row>
    <row r="2516" spans="1:19" x14ac:dyDescent="0.3">
      <c r="A2516" t="s">
        <v>1491</v>
      </c>
      <c r="B2516">
        <v>70</v>
      </c>
      <c r="C2516">
        <v>102</v>
      </c>
      <c r="D2516">
        <v>99031</v>
      </c>
      <c r="E2516" t="s">
        <v>1492</v>
      </c>
      <c r="F2516" t="s">
        <v>1493</v>
      </c>
      <c r="G2516" t="s">
        <v>112</v>
      </c>
      <c r="H2516" t="s">
        <v>409</v>
      </c>
      <c r="I2516" t="s">
        <v>423</v>
      </c>
      <c r="J2516">
        <v>83</v>
      </c>
      <c r="K2516" t="s">
        <v>231</v>
      </c>
      <c r="L2516" t="s">
        <v>87</v>
      </c>
      <c r="M2516">
        <v>0</v>
      </c>
      <c r="N2516" t="s">
        <v>275</v>
      </c>
      <c r="O2516" t="s">
        <v>112</v>
      </c>
      <c r="P2516" t="s">
        <v>380</v>
      </c>
      <c r="Q2516" t="s">
        <v>275</v>
      </c>
      <c r="R2516" t="s">
        <v>114</v>
      </c>
      <c r="S2516" t="s">
        <v>380</v>
      </c>
    </row>
    <row r="2517" spans="1:19" x14ac:dyDescent="0.3">
      <c r="A2517" t="s">
        <v>1491</v>
      </c>
      <c r="B2517">
        <v>70</v>
      </c>
      <c r="C2517">
        <v>102</v>
      </c>
      <c r="D2517">
        <v>99031</v>
      </c>
      <c r="E2517" t="s">
        <v>1492</v>
      </c>
      <c r="F2517" t="s">
        <v>1493</v>
      </c>
      <c r="G2517" t="s">
        <v>112</v>
      </c>
      <c r="H2517" t="s">
        <v>409</v>
      </c>
      <c r="I2517" t="s">
        <v>423</v>
      </c>
      <c r="J2517">
        <v>83</v>
      </c>
      <c r="K2517" t="s">
        <v>233</v>
      </c>
      <c r="L2517" t="s">
        <v>91</v>
      </c>
      <c r="M2517">
        <v>0.25</v>
      </c>
      <c r="N2517" t="s">
        <v>275</v>
      </c>
      <c r="O2517" t="s">
        <v>112</v>
      </c>
      <c r="P2517" t="s">
        <v>380</v>
      </c>
      <c r="Q2517" t="s">
        <v>275</v>
      </c>
      <c r="R2517" t="s">
        <v>114</v>
      </c>
      <c r="S2517" t="s">
        <v>380</v>
      </c>
    </row>
    <row r="2518" spans="1:19" x14ac:dyDescent="0.3">
      <c r="A2518" t="s">
        <v>1491</v>
      </c>
      <c r="B2518">
        <v>70</v>
      </c>
      <c r="C2518">
        <v>102</v>
      </c>
      <c r="D2518">
        <v>99031</v>
      </c>
      <c r="E2518" t="s">
        <v>1492</v>
      </c>
      <c r="F2518" t="s">
        <v>1493</v>
      </c>
      <c r="G2518" t="s">
        <v>112</v>
      </c>
      <c r="H2518" t="s">
        <v>409</v>
      </c>
      <c r="I2518" t="s">
        <v>423</v>
      </c>
      <c r="J2518">
        <v>98</v>
      </c>
      <c r="K2518" t="s">
        <v>287</v>
      </c>
      <c r="L2518" t="s">
        <v>93</v>
      </c>
      <c r="M2518">
        <v>0</v>
      </c>
      <c r="N2518" t="s">
        <v>275</v>
      </c>
      <c r="O2518" t="s">
        <v>112</v>
      </c>
      <c r="P2518" t="s">
        <v>380</v>
      </c>
      <c r="Q2518" t="s">
        <v>275</v>
      </c>
      <c r="R2518" t="s">
        <v>114</v>
      </c>
      <c r="S2518" t="s">
        <v>380</v>
      </c>
    </row>
    <row r="2519" spans="1:19" x14ac:dyDescent="0.3">
      <c r="A2519" t="s">
        <v>1491</v>
      </c>
      <c r="B2519">
        <v>70</v>
      </c>
      <c r="C2519">
        <v>102</v>
      </c>
      <c r="D2519">
        <v>99031</v>
      </c>
      <c r="E2519" t="s">
        <v>1492</v>
      </c>
      <c r="F2519" t="s">
        <v>1493</v>
      </c>
      <c r="G2519" t="s">
        <v>112</v>
      </c>
      <c r="H2519" t="s">
        <v>409</v>
      </c>
      <c r="I2519" t="s">
        <v>423</v>
      </c>
      <c r="J2519">
        <v>83</v>
      </c>
      <c r="K2519" t="s">
        <v>235</v>
      </c>
      <c r="L2519" t="s">
        <v>205</v>
      </c>
      <c r="M2519">
        <v>0</v>
      </c>
      <c r="N2519" t="s">
        <v>275</v>
      </c>
      <c r="O2519" t="s">
        <v>112</v>
      </c>
      <c r="P2519" t="s">
        <v>380</v>
      </c>
      <c r="Q2519" t="s">
        <v>275</v>
      </c>
      <c r="R2519" t="s">
        <v>114</v>
      </c>
      <c r="S2519" t="s">
        <v>380</v>
      </c>
    </row>
    <row r="2520" spans="1:19" x14ac:dyDescent="0.3">
      <c r="A2520" t="s">
        <v>1491</v>
      </c>
      <c r="B2520">
        <v>70</v>
      </c>
      <c r="C2520">
        <v>102</v>
      </c>
      <c r="D2520">
        <v>99031</v>
      </c>
      <c r="E2520" t="s">
        <v>1492</v>
      </c>
      <c r="F2520" t="s">
        <v>1493</v>
      </c>
      <c r="G2520" t="s">
        <v>112</v>
      </c>
      <c r="H2520" t="s">
        <v>409</v>
      </c>
      <c r="I2520" t="s">
        <v>423</v>
      </c>
      <c r="J2520">
        <v>83</v>
      </c>
      <c r="K2520" t="s">
        <v>161</v>
      </c>
      <c r="L2520" t="s">
        <v>162</v>
      </c>
      <c r="M2520">
        <v>0</v>
      </c>
      <c r="N2520" t="s">
        <v>275</v>
      </c>
      <c r="O2520" t="s">
        <v>112</v>
      </c>
      <c r="P2520" t="s">
        <v>380</v>
      </c>
      <c r="Q2520" t="s">
        <v>275</v>
      </c>
      <c r="R2520" t="s">
        <v>114</v>
      </c>
      <c r="S2520" t="s">
        <v>380</v>
      </c>
    </row>
    <row r="2521" spans="1:19" x14ac:dyDescent="0.3">
      <c r="A2521" t="s">
        <v>1491</v>
      </c>
      <c r="B2521">
        <v>70</v>
      </c>
      <c r="C2521">
        <v>102</v>
      </c>
      <c r="D2521">
        <v>99031</v>
      </c>
      <c r="E2521" t="s">
        <v>1492</v>
      </c>
      <c r="F2521" t="s">
        <v>1493</v>
      </c>
      <c r="G2521" t="s">
        <v>112</v>
      </c>
      <c r="H2521" t="s">
        <v>420</v>
      </c>
      <c r="I2521" t="s">
        <v>445</v>
      </c>
      <c r="J2521">
        <v>199</v>
      </c>
      <c r="K2521" t="s">
        <v>674</v>
      </c>
      <c r="L2521" t="s">
        <v>675</v>
      </c>
      <c r="M2521">
        <v>0</v>
      </c>
      <c r="N2521" t="s">
        <v>275</v>
      </c>
      <c r="O2521" t="s">
        <v>112</v>
      </c>
      <c r="P2521" t="s">
        <v>380</v>
      </c>
      <c r="Q2521" t="s">
        <v>275</v>
      </c>
      <c r="R2521" t="s">
        <v>114</v>
      </c>
      <c r="S2521" t="s">
        <v>380</v>
      </c>
    </row>
    <row r="2522" spans="1:19" x14ac:dyDescent="0.3">
      <c r="A2522" t="s">
        <v>1494</v>
      </c>
      <c r="B2522">
        <v>70</v>
      </c>
      <c r="C2522">
        <v>102</v>
      </c>
      <c r="D2522">
        <v>99031</v>
      </c>
      <c r="E2522" t="s">
        <v>1495</v>
      </c>
      <c r="F2522" t="s">
        <v>1496</v>
      </c>
      <c r="G2522" t="s">
        <v>114</v>
      </c>
      <c r="H2522" t="s">
        <v>409</v>
      </c>
      <c r="I2522" t="s">
        <v>113</v>
      </c>
      <c r="J2522">
        <v>4</v>
      </c>
      <c r="K2522" t="s">
        <v>213</v>
      </c>
      <c r="L2522" t="s">
        <v>24</v>
      </c>
      <c r="M2522">
        <v>35</v>
      </c>
      <c r="N2522" t="s">
        <v>275</v>
      </c>
      <c r="O2522" t="s">
        <v>114</v>
      </c>
      <c r="P2522" t="s">
        <v>380</v>
      </c>
      <c r="Q2522" t="s">
        <v>275</v>
      </c>
      <c r="R2522" t="s">
        <v>112</v>
      </c>
      <c r="S2522" t="s">
        <v>380</v>
      </c>
    </row>
    <row r="2523" spans="1:19" x14ac:dyDescent="0.3">
      <c r="A2523" t="s">
        <v>1494</v>
      </c>
      <c r="B2523">
        <v>70</v>
      </c>
      <c r="C2523">
        <v>102</v>
      </c>
      <c r="D2523">
        <v>99031</v>
      </c>
      <c r="E2523" t="s">
        <v>1495</v>
      </c>
      <c r="F2523" t="s">
        <v>1496</v>
      </c>
      <c r="G2523" t="s">
        <v>114</v>
      </c>
      <c r="H2523" t="s">
        <v>409</v>
      </c>
      <c r="I2523" t="s">
        <v>423</v>
      </c>
      <c r="J2523">
        <v>292</v>
      </c>
      <c r="K2523" t="s">
        <v>376</v>
      </c>
      <c r="L2523" t="s">
        <v>34</v>
      </c>
      <c r="M2523">
        <v>0</v>
      </c>
      <c r="N2523" t="s">
        <v>275</v>
      </c>
      <c r="O2523" t="s">
        <v>114</v>
      </c>
      <c r="P2523" t="s">
        <v>380</v>
      </c>
      <c r="Q2523" t="s">
        <v>275</v>
      </c>
      <c r="R2523" t="s">
        <v>112</v>
      </c>
      <c r="S2523" t="s">
        <v>380</v>
      </c>
    </row>
    <row r="2524" spans="1:19" x14ac:dyDescent="0.3">
      <c r="A2524" t="s">
        <v>1494</v>
      </c>
      <c r="B2524">
        <v>70</v>
      </c>
      <c r="C2524">
        <v>102</v>
      </c>
      <c r="D2524">
        <v>99031</v>
      </c>
      <c r="E2524" t="s">
        <v>1495</v>
      </c>
      <c r="F2524" t="s">
        <v>1496</v>
      </c>
      <c r="G2524" t="s">
        <v>114</v>
      </c>
      <c r="H2524" t="s">
        <v>409</v>
      </c>
      <c r="I2524" t="s">
        <v>423</v>
      </c>
      <c r="J2524">
        <v>292</v>
      </c>
      <c r="K2524" t="s">
        <v>474</v>
      </c>
      <c r="L2524" t="s">
        <v>475</v>
      </c>
      <c r="M2524">
        <v>0</v>
      </c>
      <c r="N2524" t="s">
        <v>275</v>
      </c>
      <c r="O2524" t="s">
        <v>114</v>
      </c>
      <c r="P2524" t="s">
        <v>380</v>
      </c>
      <c r="Q2524" t="s">
        <v>275</v>
      </c>
      <c r="R2524" t="s">
        <v>112</v>
      </c>
      <c r="S2524" t="s">
        <v>380</v>
      </c>
    </row>
    <row r="2525" spans="1:19" x14ac:dyDescent="0.3">
      <c r="A2525" t="s">
        <v>1494</v>
      </c>
      <c r="B2525">
        <v>70</v>
      </c>
      <c r="C2525">
        <v>102</v>
      </c>
      <c r="D2525">
        <v>99031</v>
      </c>
      <c r="E2525" t="s">
        <v>1495</v>
      </c>
      <c r="F2525" t="s">
        <v>1496</v>
      </c>
      <c r="G2525" t="s">
        <v>114</v>
      </c>
      <c r="H2525" t="s">
        <v>409</v>
      </c>
      <c r="I2525" t="s">
        <v>423</v>
      </c>
      <c r="J2525">
        <v>292</v>
      </c>
      <c r="K2525" t="s">
        <v>476</v>
      </c>
      <c r="L2525" t="s">
        <v>477</v>
      </c>
      <c r="M2525">
        <v>0</v>
      </c>
      <c r="N2525" t="s">
        <v>275</v>
      </c>
      <c r="O2525" t="s">
        <v>114</v>
      </c>
      <c r="P2525" t="s">
        <v>380</v>
      </c>
      <c r="Q2525" t="s">
        <v>275</v>
      </c>
      <c r="R2525" t="s">
        <v>112</v>
      </c>
      <c r="S2525" t="s">
        <v>380</v>
      </c>
    </row>
    <row r="2526" spans="1:19" x14ac:dyDescent="0.3">
      <c r="A2526" t="s">
        <v>1494</v>
      </c>
      <c r="B2526">
        <v>70</v>
      </c>
      <c r="C2526">
        <v>102</v>
      </c>
      <c r="D2526">
        <v>99031</v>
      </c>
      <c r="E2526" t="s">
        <v>1495</v>
      </c>
      <c r="F2526" t="s">
        <v>1496</v>
      </c>
      <c r="G2526" t="s">
        <v>114</v>
      </c>
      <c r="H2526" t="s">
        <v>429</v>
      </c>
      <c r="I2526" t="s">
        <v>424</v>
      </c>
      <c r="J2526">
        <v>39</v>
      </c>
      <c r="K2526" t="s">
        <v>270</v>
      </c>
      <c r="L2526" t="s">
        <v>42</v>
      </c>
      <c r="M2526">
        <v>0</v>
      </c>
      <c r="N2526" t="s">
        <v>275</v>
      </c>
      <c r="O2526" t="s">
        <v>114</v>
      </c>
      <c r="P2526" t="s">
        <v>380</v>
      </c>
      <c r="Q2526" t="s">
        <v>275</v>
      </c>
      <c r="R2526" t="s">
        <v>112</v>
      </c>
      <c r="S2526" t="s">
        <v>380</v>
      </c>
    </row>
    <row r="2527" spans="1:19" x14ac:dyDescent="0.3">
      <c r="A2527" t="s">
        <v>1494</v>
      </c>
      <c r="B2527">
        <v>70</v>
      </c>
      <c r="C2527">
        <v>102</v>
      </c>
      <c r="D2527">
        <v>99031</v>
      </c>
      <c r="E2527" t="s">
        <v>1495</v>
      </c>
      <c r="F2527" t="s">
        <v>1496</v>
      </c>
      <c r="G2527" t="s">
        <v>114</v>
      </c>
      <c r="H2527" t="s">
        <v>409</v>
      </c>
      <c r="I2527" t="s">
        <v>315</v>
      </c>
      <c r="J2527">
        <v>32</v>
      </c>
      <c r="K2527" t="s">
        <v>254</v>
      </c>
      <c r="L2527" t="s">
        <v>45</v>
      </c>
      <c r="M2527">
        <v>1</v>
      </c>
      <c r="N2527" t="s">
        <v>275</v>
      </c>
      <c r="O2527" t="s">
        <v>114</v>
      </c>
      <c r="P2527" t="s">
        <v>380</v>
      </c>
      <c r="Q2527" t="s">
        <v>275</v>
      </c>
      <c r="R2527" t="s">
        <v>112</v>
      </c>
      <c r="S2527" t="s">
        <v>380</v>
      </c>
    </row>
    <row r="2528" spans="1:19" x14ac:dyDescent="0.3">
      <c r="A2528" t="s">
        <v>1494</v>
      </c>
      <c r="B2528">
        <v>70</v>
      </c>
      <c r="C2528">
        <v>102</v>
      </c>
      <c r="D2528">
        <v>99031</v>
      </c>
      <c r="E2528" t="s">
        <v>1495</v>
      </c>
      <c r="F2528" t="s">
        <v>1496</v>
      </c>
      <c r="G2528" t="s">
        <v>114</v>
      </c>
      <c r="H2528" t="s">
        <v>409</v>
      </c>
      <c r="I2528" t="s">
        <v>315</v>
      </c>
      <c r="J2528">
        <v>33</v>
      </c>
      <c r="K2528" t="s">
        <v>255</v>
      </c>
      <c r="L2528" t="s">
        <v>51</v>
      </c>
      <c r="M2528">
        <v>1</v>
      </c>
      <c r="N2528" t="s">
        <v>275</v>
      </c>
      <c r="O2528" t="s">
        <v>114</v>
      </c>
      <c r="P2528" t="s">
        <v>380</v>
      </c>
      <c r="Q2528" t="s">
        <v>275</v>
      </c>
      <c r="R2528" t="s">
        <v>112</v>
      </c>
      <c r="S2528" t="s">
        <v>380</v>
      </c>
    </row>
    <row r="2529" spans="1:19" x14ac:dyDescent="0.3">
      <c r="A2529" t="s">
        <v>1494</v>
      </c>
      <c r="B2529">
        <v>70</v>
      </c>
      <c r="C2529">
        <v>102</v>
      </c>
      <c r="D2529">
        <v>99031</v>
      </c>
      <c r="E2529" t="s">
        <v>1495</v>
      </c>
      <c r="F2529" t="s">
        <v>1496</v>
      </c>
      <c r="G2529" t="s">
        <v>114</v>
      </c>
      <c r="H2529" t="s">
        <v>409</v>
      </c>
      <c r="I2529" t="s">
        <v>315</v>
      </c>
      <c r="J2529">
        <v>35</v>
      </c>
      <c r="K2529" t="s">
        <v>245</v>
      </c>
      <c r="L2529" t="s">
        <v>59</v>
      </c>
      <c r="M2529">
        <v>1</v>
      </c>
      <c r="N2529" t="s">
        <v>275</v>
      </c>
      <c r="O2529" t="s">
        <v>114</v>
      </c>
      <c r="P2529" t="s">
        <v>380</v>
      </c>
      <c r="Q2529" t="s">
        <v>275</v>
      </c>
      <c r="R2529" t="s">
        <v>112</v>
      </c>
      <c r="S2529" t="s">
        <v>380</v>
      </c>
    </row>
    <row r="2530" spans="1:19" x14ac:dyDescent="0.3">
      <c r="A2530" t="s">
        <v>1494</v>
      </c>
      <c r="B2530">
        <v>70</v>
      </c>
      <c r="C2530">
        <v>102</v>
      </c>
      <c r="D2530">
        <v>99031</v>
      </c>
      <c r="E2530" t="s">
        <v>1495</v>
      </c>
      <c r="F2530" t="s">
        <v>1496</v>
      </c>
      <c r="G2530" t="s">
        <v>114</v>
      </c>
      <c r="H2530" t="s">
        <v>429</v>
      </c>
      <c r="I2530" t="s">
        <v>424</v>
      </c>
      <c r="J2530">
        <v>39</v>
      </c>
      <c r="K2530" t="s">
        <v>220</v>
      </c>
      <c r="L2530" t="s">
        <v>148</v>
      </c>
      <c r="M2530">
        <v>0</v>
      </c>
      <c r="N2530" t="s">
        <v>275</v>
      </c>
      <c r="O2530" t="s">
        <v>114</v>
      </c>
      <c r="P2530" t="s">
        <v>380</v>
      </c>
      <c r="Q2530" t="s">
        <v>275</v>
      </c>
      <c r="R2530" t="s">
        <v>112</v>
      </c>
      <c r="S2530" t="s">
        <v>380</v>
      </c>
    </row>
    <row r="2531" spans="1:19" x14ac:dyDescent="0.3">
      <c r="A2531" t="s">
        <v>1494</v>
      </c>
      <c r="B2531">
        <v>70</v>
      </c>
      <c r="C2531">
        <v>102</v>
      </c>
      <c r="D2531">
        <v>99031</v>
      </c>
      <c r="E2531" t="s">
        <v>1495</v>
      </c>
      <c r="F2531" t="s">
        <v>1496</v>
      </c>
      <c r="G2531" t="s">
        <v>114</v>
      </c>
      <c r="H2531" t="s">
        <v>409</v>
      </c>
      <c r="I2531" t="s">
        <v>423</v>
      </c>
      <c r="J2531">
        <v>288</v>
      </c>
      <c r="K2531" t="s">
        <v>221</v>
      </c>
      <c r="L2531" t="s">
        <v>222</v>
      </c>
      <c r="M2531">
        <v>0</v>
      </c>
      <c r="N2531" t="s">
        <v>275</v>
      </c>
      <c r="O2531" t="s">
        <v>114</v>
      </c>
      <c r="P2531" t="s">
        <v>380</v>
      </c>
      <c r="Q2531" t="s">
        <v>275</v>
      </c>
      <c r="R2531" t="s">
        <v>112</v>
      </c>
      <c r="S2531" t="s">
        <v>380</v>
      </c>
    </row>
    <row r="2532" spans="1:19" x14ac:dyDescent="0.3">
      <c r="A2532" t="s">
        <v>1494</v>
      </c>
      <c r="B2532">
        <v>70</v>
      </c>
      <c r="C2532">
        <v>102</v>
      </c>
      <c r="D2532">
        <v>99031</v>
      </c>
      <c r="E2532" t="s">
        <v>1495</v>
      </c>
      <c r="F2532" t="s">
        <v>1496</v>
      </c>
      <c r="G2532" t="s">
        <v>114</v>
      </c>
      <c r="H2532" t="s">
        <v>409</v>
      </c>
      <c r="I2532" t="s">
        <v>423</v>
      </c>
      <c r="J2532">
        <v>287</v>
      </c>
      <c r="K2532" t="s">
        <v>223</v>
      </c>
      <c r="L2532" t="s">
        <v>224</v>
      </c>
      <c r="M2532">
        <v>0</v>
      </c>
      <c r="N2532" t="s">
        <v>275</v>
      </c>
      <c r="O2532" t="s">
        <v>114</v>
      </c>
      <c r="P2532" t="s">
        <v>380</v>
      </c>
      <c r="Q2532" t="s">
        <v>275</v>
      </c>
      <c r="R2532" t="s">
        <v>112</v>
      </c>
      <c r="S2532" t="s">
        <v>380</v>
      </c>
    </row>
    <row r="2533" spans="1:19" x14ac:dyDescent="0.3">
      <c r="A2533" t="s">
        <v>1494</v>
      </c>
      <c r="B2533">
        <v>70</v>
      </c>
      <c r="C2533">
        <v>102</v>
      </c>
      <c r="D2533">
        <v>99031</v>
      </c>
      <c r="E2533" t="s">
        <v>1495</v>
      </c>
      <c r="F2533" t="s">
        <v>1496</v>
      </c>
      <c r="G2533" t="s">
        <v>114</v>
      </c>
      <c r="H2533" t="s">
        <v>409</v>
      </c>
      <c r="I2533" t="s">
        <v>423</v>
      </c>
      <c r="J2533">
        <v>287</v>
      </c>
      <c r="K2533" t="s">
        <v>285</v>
      </c>
      <c r="L2533" t="s">
        <v>286</v>
      </c>
      <c r="M2533">
        <v>0</v>
      </c>
      <c r="N2533" t="s">
        <v>275</v>
      </c>
      <c r="O2533" t="s">
        <v>114</v>
      </c>
      <c r="P2533" t="s">
        <v>380</v>
      </c>
      <c r="Q2533" t="s">
        <v>275</v>
      </c>
      <c r="R2533" t="s">
        <v>112</v>
      </c>
      <c r="S2533" t="s">
        <v>380</v>
      </c>
    </row>
    <row r="2534" spans="1:19" x14ac:dyDescent="0.3">
      <c r="A2534" t="s">
        <v>1494</v>
      </c>
      <c r="B2534">
        <v>70</v>
      </c>
      <c r="C2534">
        <v>102</v>
      </c>
      <c r="D2534">
        <v>99031</v>
      </c>
      <c r="E2534" t="s">
        <v>1495</v>
      </c>
      <c r="F2534" t="s">
        <v>1496</v>
      </c>
      <c r="G2534" t="s">
        <v>114</v>
      </c>
      <c r="H2534" t="s">
        <v>409</v>
      </c>
      <c r="I2534" t="s">
        <v>423</v>
      </c>
      <c r="J2534">
        <v>286</v>
      </c>
      <c r="K2534" t="s">
        <v>226</v>
      </c>
      <c r="L2534" t="s">
        <v>69</v>
      </c>
      <c r="M2534">
        <v>0</v>
      </c>
      <c r="N2534" t="s">
        <v>275</v>
      </c>
      <c r="O2534" t="s">
        <v>114</v>
      </c>
      <c r="P2534" t="s">
        <v>380</v>
      </c>
      <c r="Q2534" t="s">
        <v>275</v>
      </c>
      <c r="R2534" t="s">
        <v>112</v>
      </c>
      <c r="S2534" t="s">
        <v>380</v>
      </c>
    </row>
    <row r="2535" spans="1:19" x14ac:dyDescent="0.3">
      <c r="A2535" t="s">
        <v>1494</v>
      </c>
      <c r="B2535">
        <v>70</v>
      </c>
      <c r="C2535">
        <v>102</v>
      </c>
      <c r="D2535">
        <v>99031</v>
      </c>
      <c r="E2535" t="s">
        <v>1495</v>
      </c>
      <c r="F2535" t="s">
        <v>1496</v>
      </c>
      <c r="G2535" t="s">
        <v>114</v>
      </c>
      <c r="H2535" t="s">
        <v>409</v>
      </c>
      <c r="I2535" t="s">
        <v>423</v>
      </c>
      <c r="J2535">
        <v>293</v>
      </c>
      <c r="K2535" t="s">
        <v>339</v>
      </c>
      <c r="L2535" t="s">
        <v>79</v>
      </c>
      <c r="M2535">
        <v>0.25</v>
      </c>
      <c r="N2535" t="s">
        <v>275</v>
      </c>
      <c r="O2535" t="s">
        <v>114</v>
      </c>
      <c r="P2535" t="s">
        <v>380</v>
      </c>
      <c r="Q2535" t="s">
        <v>275</v>
      </c>
      <c r="R2535" t="s">
        <v>112</v>
      </c>
      <c r="S2535" t="s">
        <v>380</v>
      </c>
    </row>
    <row r="2536" spans="1:19" x14ac:dyDescent="0.3">
      <c r="A2536" t="s">
        <v>1494</v>
      </c>
      <c r="B2536">
        <v>70</v>
      </c>
      <c r="C2536">
        <v>102</v>
      </c>
      <c r="D2536">
        <v>99031</v>
      </c>
      <c r="E2536" t="s">
        <v>1495</v>
      </c>
      <c r="F2536" t="s">
        <v>1496</v>
      </c>
      <c r="G2536" t="s">
        <v>114</v>
      </c>
      <c r="H2536" t="s">
        <v>409</v>
      </c>
      <c r="I2536" t="s">
        <v>423</v>
      </c>
      <c r="J2536">
        <v>293</v>
      </c>
      <c r="K2536" t="s">
        <v>331</v>
      </c>
      <c r="L2536" t="s">
        <v>81</v>
      </c>
      <c r="M2536">
        <v>0</v>
      </c>
      <c r="N2536" t="s">
        <v>275</v>
      </c>
      <c r="O2536" t="s">
        <v>114</v>
      </c>
      <c r="P2536" t="s">
        <v>380</v>
      </c>
      <c r="Q2536" t="s">
        <v>275</v>
      </c>
      <c r="R2536" t="s">
        <v>112</v>
      </c>
      <c r="S2536" t="s">
        <v>380</v>
      </c>
    </row>
    <row r="2537" spans="1:19" x14ac:dyDescent="0.3">
      <c r="A2537" t="s">
        <v>1494</v>
      </c>
      <c r="B2537">
        <v>70</v>
      </c>
      <c r="C2537">
        <v>102</v>
      </c>
      <c r="D2537">
        <v>99031</v>
      </c>
      <c r="E2537" t="s">
        <v>1495</v>
      </c>
      <c r="F2537" t="s">
        <v>1496</v>
      </c>
      <c r="G2537" t="s">
        <v>114</v>
      </c>
      <c r="H2537" t="s">
        <v>427</v>
      </c>
      <c r="I2537" t="s">
        <v>423</v>
      </c>
      <c r="J2537">
        <v>86</v>
      </c>
      <c r="K2537" t="s">
        <v>228</v>
      </c>
      <c r="L2537" t="s">
        <v>202</v>
      </c>
      <c r="M2537">
        <v>0.5</v>
      </c>
      <c r="N2537" t="s">
        <v>275</v>
      </c>
      <c r="O2537" t="s">
        <v>114</v>
      </c>
      <c r="P2537" t="s">
        <v>380</v>
      </c>
      <c r="Q2537" t="s">
        <v>275</v>
      </c>
      <c r="R2537" t="s">
        <v>112</v>
      </c>
      <c r="S2537" t="s">
        <v>380</v>
      </c>
    </row>
    <row r="2538" spans="1:19" x14ac:dyDescent="0.3">
      <c r="A2538" t="s">
        <v>1494</v>
      </c>
      <c r="B2538">
        <v>70</v>
      </c>
      <c r="C2538">
        <v>102</v>
      </c>
      <c r="D2538">
        <v>99031</v>
      </c>
      <c r="E2538" t="s">
        <v>1495</v>
      </c>
      <c r="F2538" t="s">
        <v>1496</v>
      </c>
      <c r="G2538" t="s">
        <v>114</v>
      </c>
      <c r="H2538" t="s">
        <v>409</v>
      </c>
      <c r="I2538" t="s">
        <v>423</v>
      </c>
      <c r="J2538">
        <v>98</v>
      </c>
      <c r="K2538" t="s">
        <v>501</v>
      </c>
      <c r="L2538" t="s">
        <v>502</v>
      </c>
      <c r="M2538">
        <v>0</v>
      </c>
      <c r="N2538" t="s">
        <v>275</v>
      </c>
      <c r="O2538" t="s">
        <v>114</v>
      </c>
      <c r="P2538" t="s">
        <v>380</v>
      </c>
      <c r="Q2538" t="s">
        <v>275</v>
      </c>
      <c r="R2538" t="s">
        <v>112</v>
      </c>
      <c r="S2538" t="s">
        <v>380</v>
      </c>
    </row>
    <row r="2539" spans="1:19" x14ac:dyDescent="0.3">
      <c r="A2539" t="s">
        <v>1494</v>
      </c>
      <c r="B2539">
        <v>70</v>
      </c>
      <c r="C2539">
        <v>102</v>
      </c>
      <c r="D2539">
        <v>99031</v>
      </c>
      <c r="E2539" t="s">
        <v>1495</v>
      </c>
      <c r="F2539" t="s">
        <v>1496</v>
      </c>
      <c r="G2539" t="s">
        <v>114</v>
      </c>
      <c r="H2539" t="s">
        <v>409</v>
      </c>
      <c r="I2539" t="s">
        <v>423</v>
      </c>
      <c r="J2539">
        <v>288</v>
      </c>
      <c r="K2539" t="s">
        <v>503</v>
      </c>
      <c r="L2539" t="s">
        <v>504</v>
      </c>
      <c r="M2539">
        <v>0</v>
      </c>
      <c r="N2539" t="s">
        <v>275</v>
      </c>
      <c r="O2539" t="s">
        <v>114</v>
      </c>
      <c r="P2539" t="s">
        <v>380</v>
      </c>
      <c r="Q2539" t="s">
        <v>275</v>
      </c>
      <c r="R2539" t="s">
        <v>112</v>
      </c>
      <c r="S2539" t="s">
        <v>380</v>
      </c>
    </row>
    <row r="2540" spans="1:19" x14ac:dyDescent="0.3">
      <c r="A2540" t="s">
        <v>1494</v>
      </c>
      <c r="B2540">
        <v>70</v>
      </c>
      <c r="C2540">
        <v>102</v>
      </c>
      <c r="D2540">
        <v>99031</v>
      </c>
      <c r="E2540" t="s">
        <v>1495</v>
      </c>
      <c r="F2540" t="s">
        <v>1496</v>
      </c>
      <c r="G2540" t="s">
        <v>114</v>
      </c>
      <c r="H2540" t="s">
        <v>409</v>
      </c>
      <c r="I2540" t="s">
        <v>423</v>
      </c>
      <c r="J2540">
        <v>98</v>
      </c>
      <c r="K2540" t="s">
        <v>274</v>
      </c>
      <c r="L2540" t="s">
        <v>160</v>
      </c>
      <c r="M2540">
        <v>0</v>
      </c>
      <c r="N2540" t="s">
        <v>275</v>
      </c>
      <c r="O2540" t="s">
        <v>114</v>
      </c>
      <c r="P2540" t="s">
        <v>380</v>
      </c>
      <c r="Q2540" t="s">
        <v>275</v>
      </c>
      <c r="R2540" t="s">
        <v>112</v>
      </c>
      <c r="S2540" t="s">
        <v>380</v>
      </c>
    </row>
    <row r="2541" spans="1:19" x14ac:dyDescent="0.3">
      <c r="A2541" t="s">
        <v>1494</v>
      </c>
      <c r="B2541">
        <v>70</v>
      </c>
      <c r="C2541">
        <v>102</v>
      </c>
      <c r="D2541">
        <v>99031</v>
      </c>
      <c r="E2541" t="s">
        <v>1495</v>
      </c>
      <c r="F2541" t="s">
        <v>1496</v>
      </c>
      <c r="G2541" t="s">
        <v>114</v>
      </c>
      <c r="H2541" t="s">
        <v>409</v>
      </c>
      <c r="I2541" t="s">
        <v>423</v>
      </c>
      <c r="J2541">
        <v>83</v>
      </c>
      <c r="K2541" t="s">
        <v>231</v>
      </c>
      <c r="L2541" t="s">
        <v>87</v>
      </c>
      <c r="M2541">
        <v>0</v>
      </c>
      <c r="N2541" t="s">
        <v>275</v>
      </c>
      <c r="O2541" t="s">
        <v>114</v>
      </c>
      <c r="P2541" t="s">
        <v>380</v>
      </c>
      <c r="Q2541" t="s">
        <v>275</v>
      </c>
      <c r="R2541" t="s">
        <v>112</v>
      </c>
      <c r="S2541" t="s">
        <v>380</v>
      </c>
    </row>
    <row r="2542" spans="1:19" x14ac:dyDescent="0.3">
      <c r="A2542" t="s">
        <v>1494</v>
      </c>
      <c r="B2542">
        <v>70</v>
      </c>
      <c r="C2542">
        <v>102</v>
      </c>
      <c r="D2542">
        <v>99031</v>
      </c>
      <c r="E2542" t="s">
        <v>1495</v>
      </c>
      <c r="F2542" t="s">
        <v>1496</v>
      </c>
      <c r="G2542" t="s">
        <v>114</v>
      </c>
      <c r="H2542" t="s">
        <v>409</v>
      </c>
      <c r="I2542" t="s">
        <v>423</v>
      </c>
      <c r="J2542">
        <v>83</v>
      </c>
      <c r="K2542" t="s">
        <v>233</v>
      </c>
      <c r="L2542" t="s">
        <v>91</v>
      </c>
      <c r="M2542">
        <v>0</v>
      </c>
      <c r="N2542" t="s">
        <v>275</v>
      </c>
      <c r="O2542" t="s">
        <v>114</v>
      </c>
      <c r="P2542" t="s">
        <v>380</v>
      </c>
      <c r="Q2542" t="s">
        <v>275</v>
      </c>
      <c r="R2542" t="s">
        <v>112</v>
      </c>
      <c r="S2542" t="s">
        <v>380</v>
      </c>
    </row>
    <row r="2543" spans="1:19" x14ac:dyDescent="0.3">
      <c r="A2543" t="s">
        <v>1494</v>
      </c>
      <c r="B2543">
        <v>70</v>
      </c>
      <c r="C2543">
        <v>102</v>
      </c>
      <c r="D2543">
        <v>99031</v>
      </c>
      <c r="E2543" t="s">
        <v>1495</v>
      </c>
      <c r="F2543" t="s">
        <v>1496</v>
      </c>
      <c r="G2543" t="s">
        <v>114</v>
      </c>
      <c r="H2543" t="s">
        <v>409</v>
      </c>
      <c r="I2543" t="s">
        <v>423</v>
      </c>
      <c r="J2543">
        <v>98</v>
      </c>
      <c r="K2543" t="s">
        <v>287</v>
      </c>
      <c r="L2543" t="s">
        <v>93</v>
      </c>
      <c r="M2543">
        <v>0</v>
      </c>
      <c r="N2543" t="s">
        <v>275</v>
      </c>
      <c r="O2543" t="s">
        <v>114</v>
      </c>
      <c r="P2543" t="s">
        <v>380</v>
      </c>
      <c r="Q2543" t="s">
        <v>275</v>
      </c>
      <c r="R2543" t="s">
        <v>112</v>
      </c>
      <c r="S2543" t="s">
        <v>380</v>
      </c>
    </row>
    <row r="2544" spans="1:19" x14ac:dyDescent="0.3">
      <c r="A2544" t="s">
        <v>1494</v>
      </c>
      <c r="B2544">
        <v>70</v>
      </c>
      <c r="C2544">
        <v>102</v>
      </c>
      <c r="D2544">
        <v>99031</v>
      </c>
      <c r="E2544" t="s">
        <v>1495</v>
      </c>
      <c r="F2544" t="s">
        <v>1496</v>
      </c>
      <c r="G2544" t="s">
        <v>114</v>
      </c>
      <c r="H2544" t="s">
        <v>409</v>
      </c>
      <c r="I2544" t="s">
        <v>423</v>
      </c>
      <c r="J2544">
        <v>83</v>
      </c>
      <c r="K2544" t="s">
        <v>235</v>
      </c>
      <c r="L2544" t="s">
        <v>205</v>
      </c>
      <c r="M2544">
        <v>0</v>
      </c>
      <c r="N2544" t="s">
        <v>275</v>
      </c>
      <c r="O2544" t="s">
        <v>114</v>
      </c>
      <c r="P2544" t="s">
        <v>380</v>
      </c>
      <c r="Q2544" t="s">
        <v>275</v>
      </c>
      <c r="R2544" t="s">
        <v>112</v>
      </c>
      <c r="S2544" t="s">
        <v>380</v>
      </c>
    </row>
    <row r="2545" spans="1:19" x14ac:dyDescent="0.3">
      <c r="A2545" t="s">
        <v>1494</v>
      </c>
      <c r="B2545">
        <v>70</v>
      </c>
      <c r="C2545">
        <v>102</v>
      </c>
      <c r="D2545">
        <v>99031</v>
      </c>
      <c r="E2545" t="s">
        <v>1495</v>
      </c>
      <c r="F2545" t="s">
        <v>1496</v>
      </c>
      <c r="G2545" t="s">
        <v>114</v>
      </c>
      <c r="H2545" t="s">
        <v>421</v>
      </c>
      <c r="I2545" t="s">
        <v>445</v>
      </c>
      <c r="J2545">
        <v>199</v>
      </c>
      <c r="K2545" t="s">
        <v>674</v>
      </c>
      <c r="L2545" t="s">
        <v>675</v>
      </c>
      <c r="M2545">
        <v>0</v>
      </c>
      <c r="N2545" t="s">
        <v>275</v>
      </c>
      <c r="O2545" t="s">
        <v>114</v>
      </c>
      <c r="P2545" t="s">
        <v>380</v>
      </c>
      <c r="Q2545" t="s">
        <v>275</v>
      </c>
      <c r="R2545" t="s">
        <v>112</v>
      </c>
      <c r="S2545" t="s">
        <v>380</v>
      </c>
    </row>
    <row r="2546" spans="1:19" x14ac:dyDescent="0.3">
      <c r="A2546" t="s">
        <v>1497</v>
      </c>
      <c r="B2546">
        <v>70</v>
      </c>
      <c r="C2546">
        <v>102</v>
      </c>
      <c r="D2546">
        <v>99031</v>
      </c>
      <c r="E2546" t="s">
        <v>1498</v>
      </c>
      <c r="F2546" t="s">
        <v>1499</v>
      </c>
      <c r="G2546" t="s">
        <v>112</v>
      </c>
      <c r="H2546" t="s">
        <v>409</v>
      </c>
      <c r="I2546" t="s">
        <v>422</v>
      </c>
      <c r="J2546">
        <v>50</v>
      </c>
      <c r="K2546" t="s">
        <v>212</v>
      </c>
      <c r="L2546" t="s">
        <v>11</v>
      </c>
      <c r="M2546">
        <v>0.75</v>
      </c>
      <c r="N2546" t="s">
        <v>275</v>
      </c>
      <c r="O2546" t="s">
        <v>112</v>
      </c>
      <c r="P2546" t="s">
        <v>380</v>
      </c>
      <c r="Q2546" t="s">
        <v>275</v>
      </c>
      <c r="R2546" t="s">
        <v>113</v>
      </c>
      <c r="S2546" t="s">
        <v>380</v>
      </c>
    </row>
    <row r="2547" spans="1:19" x14ac:dyDescent="0.3">
      <c r="A2547" t="s">
        <v>1497</v>
      </c>
      <c r="B2547">
        <v>70</v>
      </c>
      <c r="C2547">
        <v>102</v>
      </c>
      <c r="D2547">
        <v>99031</v>
      </c>
      <c r="E2547" t="s">
        <v>1498</v>
      </c>
      <c r="F2547" t="s">
        <v>1499</v>
      </c>
      <c r="G2547" t="s">
        <v>112</v>
      </c>
      <c r="H2547" t="s">
        <v>409</v>
      </c>
      <c r="I2547" t="s">
        <v>113</v>
      </c>
      <c r="J2547">
        <v>4</v>
      </c>
      <c r="K2547" t="s">
        <v>213</v>
      </c>
      <c r="L2547" t="s">
        <v>24</v>
      </c>
      <c r="M2547">
        <v>42</v>
      </c>
      <c r="N2547" t="s">
        <v>275</v>
      </c>
      <c r="O2547" t="s">
        <v>112</v>
      </c>
      <c r="P2547" t="s">
        <v>380</v>
      </c>
      <c r="Q2547" t="s">
        <v>275</v>
      </c>
      <c r="R2547" t="s">
        <v>113</v>
      </c>
      <c r="S2547" t="s">
        <v>380</v>
      </c>
    </row>
    <row r="2548" spans="1:19" x14ac:dyDescent="0.3">
      <c r="A2548" t="s">
        <v>1497</v>
      </c>
      <c r="B2548">
        <v>70</v>
      </c>
      <c r="C2548">
        <v>102</v>
      </c>
      <c r="D2548">
        <v>99031</v>
      </c>
      <c r="E2548" t="s">
        <v>1498</v>
      </c>
      <c r="F2548" t="s">
        <v>1499</v>
      </c>
      <c r="G2548" t="s">
        <v>112</v>
      </c>
      <c r="H2548" t="s">
        <v>409</v>
      </c>
      <c r="I2548" t="s">
        <v>423</v>
      </c>
      <c r="J2548">
        <v>292</v>
      </c>
      <c r="K2548" t="s">
        <v>376</v>
      </c>
      <c r="L2548" t="s">
        <v>34</v>
      </c>
      <c r="M2548">
        <v>0</v>
      </c>
      <c r="N2548" t="s">
        <v>275</v>
      </c>
      <c r="O2548" t="s">
        <v>112</v>
      </c>
      <c r="P2548" t="s">
        <v>380</v>
      </c>
      <c r="Q2548" t="s">
        <v>275</v>
      </c>
      <c r="R2548" t="s">
        <v>113</v>
      </c>
      <c r="S2548" t="s">
        <v>380</v>
      </c>
    </row>
    <row r="2549" spans="1:19" x14ac:dyDescent="0.3">
      <c r="A2549" t="s">
        <v>1497</v>
      </c>
      <c r="B2549">
        <v>70</v>
      </c>
      <c r="C2549">
        <v>102</v>
      </c>
      <c r="D2549">
        <v>99031</v>
      </c>
      <c r="E2549" t="s">
        <v>1498</v>
      </c>
      <c r="F2549" t="s">
        <v>1499</v>
      </c>
      <c r="G2549" t="s">
        <v>112</v>
      </c>
      <c r="H2549" t="s">
        <v>409</v>
      </c>
      <c r="I2549" t="s">
        <v>423</v>
      </c>
      <c r="J2549">
        <v>292</v>
      </c>
      <c r="K2549" t="s">
        <v>474</v>
      </c>
      <c r="L2549" t="s">
        <v>475</v>
      </c>
      <c r="M2549">
        <v>0</v>
      </c>
      <c r="N2549" t="s">
        <v>275</v>
      </c>
      <c r="O2549" t="s">
        <v>112</v>
      </c>
      <c r="P2549" t="s">
        <v>380</v>
      </c>
      <c r="Q2549" t="s">
        <v>275</v>
      </c>
      <c r="R2549" t="s">
        <v>113</v>
      </c>
      <c r="S2549" t="s">
        <v>380</v>
      </c>
    </row>
    <row r="2550" spans="1:19" x14ac:dyDescent="0.3">
      <c r="A2550" t="s">
        <v>1497</v>
      </c>
      <c r="B2550">
        <v>70</v>
      </c>
      <c r="C2550">
        <v>102</v>
      </c>
      <c r="D2550">
        <v>99031</v>
      </c>
      <c r="E2550" t="s">
        <v>1498</v>
      </c>
      <c r="F2550" t="s">
        <v>1499</v>
      </c>
      <c r="G2550" t="s">
        <v>112</v>
      </c>
      <c r="H2550" t="s">
        <v>429</v>
      </c>
      <c r="I2550" t="s">
        <v>424</v>
      </c>
      <c r="J2550">
        <v>39</v>
      </c>
      <c r="K2550" t="s">
        <v>270</v>
      </c>
      <c r="L2550" t="s">
        <v>42</v>
      </c>
      <c r="M2550">
        <v>1</v>
      </c>
      <c r="N2550" t="s">
        <v>275</v>
      </c>
      <c r="O2550" t="s">
        <v>112</v>
      </c>
      <c r="P2550" t="s">
        <v>380</v>
      </c>
      <c r="Q2550" t="s">
        <v>275</v>
      </c>
      <c r="R2550" t="s">
        <v>113</v>
      </c>
      <c r="S2550" t="s">
        <v>380</v>
      </c>
    </row>
    <row r="2551" spans="1:19" x14ac:dyDescent="0.3">
      <c r="A2551" t="s">
        <v>1497</v>
      </c>
      <c r="B2551">
        <v>70</v>
      </c>
      <c r="C2551">
        <v>102</v>
      </c>
      <c r="D2551">
        <v>99031</v>
      </c>
      <c r="E2551" t="s">
        <v>1498</v>
      </c>
      <c r="F2551" t="s">
        <v>1499</v>
      </c>
      <c r="G2551" t="s">
        <v>112</v>
      </c>
      <c r="H2551" t="s">
        <v>409</v>
      </c>
      <c r="I2551" t="s">
        <v>315</v>
      </c>
      <c r="J2551">
        <v>32</v>
      </c>
      <c r="K2551" t="s">
        <v>254</v>
      </c>
      <c r="L2551" t="s">
        <v>45</v>
      </c>
      <c r="M2551">
        <v>2</v>
      </c>
      <c r="N2551" t="s">
        <v>275</v>
      </c>
      <c r="O2551" t="s">
        <v>112</v>
      </c>
      <c r="P2551" t="s">
        <v>380</v>
      </c>
      <c r="Q2551" t="s">
        <v>275</v>
      </c>
      <c r="R2551" t="s">
        <v>113</v>
      </c>
      <c r="S2551" t="s">
        <v>380</v>
      </c>
    </row>
    <row r="2552" spans="1:19" x14ac:dyDescent="0.3">
      <c r="A2552" t="s">
        <v>1497</v>
      </c>
      <c r="B2552">
        <v>70</v>
      </c>
      <c r="C2552">
        <v>102</v>
      </c>
      <c r="D2552">
        <v>99031</v>
      </c>
      <c r="E2552" t="s">
        <v>1498</v>
      </c>
      <c r="F2552" t="s">
        <v>1499</v>
      </c>
      <c r="G2552" t="s">
        <v>112</v>
      </c>
      <c r="H2552" t="s">
        <v>429</v>
      </c>
      <c r="I2552" t="s">
        <v>424</v>
      </c>
      <c r="J2552">
        <v>39</v>
      </c>
      <c r="K2552" t="s">
        <v>243</v>
      </c>
      <c r="L2552" t="s">
        <v>147</v>
      </c>
      <c r="M2552">
        <v>0.25</v>
      </c>
      <c r="N2552" t="s">
        <v>275</v>
      </c>
      <c r="O2552" t="s">
        <v>112</v>
      </c>
      <c r="P2552" t="s">
        <v>380</v>
      </c>
      <c r="Q2552" t="s">
        <v>275</v>
      </c>
      <c r="R2552" t="s">
        <v>113</v>
      </c>
      <c r="S2552" t="s">
        <v>380</v>
      </c>
    </row>
    <row r="2553" spans="1:19" x14ac:dyDescent="0.3">
      <c r="A2553" t="s">
        <v>1497</v>
      </c>
      <c r="B2553">
        <v>70</v>
      </c>
      <c r="C2553">
        <v>102</v>
      </c>
      <c r="D2553">
        <v>99031</v>
      </c>
      <c r="E2553" t="s">
        <v>1498</v>
      </c>
      <c r="F2553" t="s">
        <v>1499</v>
      </c>
      <c r="G2553" t="s">
        <v>112</v>
      </c>
      <c r="H2553" t="s">
        <v>409</v>
      </c>
      <c r="I2553" t="s">
        <v>315</v>
      </c>
      <c r="J2553">
        <v>33</v>
      </c>
      <c r="K2553" t="s">
        <v>255</v>
      </c>
      <c r="L2553" t="s">
        <v>51</v>
      </c>
      <c r="M2553">
        <v>8</v>
      </c>
      <c r="N2553" t="s">
        <v>275</v>
      </c>
      <c r="O2553" t="s">
        <v>112</v>
      </c>
      <c r="P2553" t="s">
        <v>380</v>
      </c>
      <c r="Q2553" t="s">
        <v>275</v>
      </c>
      <c r="R2553" t="s">
        <v>113</v>
      </c>
      <c r="S2553" t="s">
        <v>380</v>
      </c>
    </row>
    <row r="2554" spans="1:19" x14ac:dyDescent="0.3">
      <c r="A2554" t="s">
        <v>1497</v>
      </c>
      <c r="B2554">
        <v>70</v>
      </c>
      <c r="C2554">
        <v>102</v>
      </c>
      <c r="D2554">
        <v>99031</v>
      </c>
      <c r="E2554" t="s">
        <v>1498</v>
      </c>
      <c r="F2554" t="s">
        <v>1499</v>
      </c>
      <c r="G2554" t="s">
        <v>112</v>
      </c>
      <c r="H2554" t="s">
        <v>409</v>
      </c>
      <c r="I2554" t="s">
        <v>315</v>
      </c>
      <c r="J2554">
        <v>35</v>
      </c>
      <c r="K2554" t="s">
        <v>245</v>
      </c>
      <c r="L2554" t="s">
        <v>59</v>
      </c>
      <c r="M2554">
        <v>2</v>
      </c>
      <c r="N2554" t="s">
        <v>275</v>
      </c>
      <c r="O2554" t="s">
        <v>112</v>
      </c>
      <c r="P2554" t="s">
        <v>380</v>
      </c>
      <c r="Q2554" t="s">
        <v>275</v>
      </c>
      <c r="R2554" t="s">
        <v>113</v>
      </c>
      <c r="S2554" t="s">
        <v>380</v>
      </c>
    </row>
    <row r="2555" spans="1:19" x14ac:dyDescent="0.3">
      <c r="A2555" t="s">
        <v>1497</v>
      </c>
      <c r="B2555">
        <v>70</v>
      </c>
      <c r="C2555">
        <v>102</v>
      </c>
      <c r="D2555">
        <v>99031</v>
      </c>
      <c r="E2555" t="s">
        <v>1498</v>
      </c>
      <c r="F2555" t="s">
        <v>1499</v>
      </c>
      <c r="G2555" t="s">
        <v>112</v>
      </c>
      <c r="H2555" t="s">
        <v>429</v>
      </c>
      <c r="I2555" t="s">
        <v>424</v>
      </c>
      <c r="J2555">
        <v>39</v>
      </c>
      <c r="K2555" t="s">
        <v>220</v>
      </c>
      <c r="L2555" t="s">
        <v>148</v>
      </c>
      <c r="M2555">
        <v>0</v>
      </c>
      <c r="N2555" t="s">
        <v>275</v>
      </c>
      <c r="O2555" t="s">
        <v>112</v>
      </c>
      <c r="P2555" t="s">
        <v>380</v>
      </c>
      <c r="Q2555" t="s">
        <v>275</v>
      </c>
      <c r="R2555" t="s">
        <v>113</v>
      </c>
      <c r="S2555" t="s">
        <v>380</v>
      </c>
    </row>
    <row r="2556" spans="1:19" x14ac:dyDescent="0.3">
      <c r="A2556" t="s">
        <v>1497</v>
      </c>
      <c r="B2556">
        <v>70</v>
      </c>
      <c r="C2556">
        <v>102</v>
      </c>
      <c r="D2556">
        <v>99031</v>
      </c>
      <c r="E2556" t="s">
        <v>1498</v>
      </c>
      <c r="F2556" t="s">
        <v>1499</v>
      </c>
      <c r="G2556" t="s">
        <v>112</v>
      </c>
      <c r="H2556" t="s">
        <v>409</v>
      </c>
      <c r="I2556" t="s">
        <v>425</v>
      </c>
      <c r="J2556">
        <v>45</v>
      </c>
      <c r="K2556" t="s">
        <v>344</v>
      </c>
      <c r="L2556" t="s">
        <v>62</v>
      </c>
      <c r="M2556">
        <v>0.75</v>
      </c>
      <c r="N2556" t="s">
        <v>275</v>
      </c>
      <c r="O2556" t="s">
        <v>112</v>
      </c>
      <c r="P2556" t="s">
        <v>380</v>
      </c>
      <c r="Q2556" t="s">
        <v>275</v>
      </c>
      <c r="R2556" t="s">
        <v>113</v>
      </c>
      <c r="S2556" t="s">
        <v>380</v>
      </c>
    </row>
    <row r="2557" spans="1:19" x14ac:dyDescent="0.3">
      <c r="A2557" t="s">
        <v>1497</v>
      </c>
      <c r="B2557">
        <v>70</v>
      </c>
      <c r="C2557">
        <v>102</v>
      </c>
      <c r="D2557">
        <v>99031</v>
      </c>
      <c r="E2557" t="s">
        <v>1498</v>
      </c>
      <c r="F2557" t="s">
        <v>1499</v>
      </c>
      <c r="G2557" t="s">
        <v>112</v>
      </c>
      <c r="H2557" t="s">
        <v>409</v>
      </c>
      <c r="I2557" t="s">
        <v>423</v>
      </c>
      <c r="J2557">
        <v>288</v>
      </c>
      <c r="K2557" t="s">
        <v>221</v>
      </c>
      <c r="L2557" t="s">
        <v>222</v>
      </c>
      <c r="M2557">
        <v>0.25</v>
      </c>
      <c r="N2557" t="s">
        <v>275</v>
      </c>
      <c r="O2557" t="s">
        <v>112</v>
      </c>
      <c r="P2557" t="s">
        <v>380</v>
      </c>
      <c r="Q2557" t="s">
        <v>275</v>
      </c>
      <c r="R2557" t="s">
        <v>113</v>
      </c>
      <c r="S2557" t="s">
        <v>380</v>
      </c>
    </row>
    <row r="2558" spans="1:19" x14ac:dyDescent="0.3">
      <c r="A2558" t="s">
        <v>1497</v>
      </c>
      <c r="B2558">
        <v>70</v>
      </c>
      <c r="C2558">
        <v>102</v>
      </c>
      <c r="D2558">
        <v>99031</v>
      </c>
      <c r="E2558" t="s">
        <v>1498</v>
      </c>
      <c r="F2558" t="s">
        <v>1499</v>
      </c>
      <c r="G2558" t="s">
        <v>112</v>
      </c>
      <c r="H2558" t="s">
        <v>409</v>
      </c>
      <c r="I2558" t="s">
        <v>423</v>
      </c>
      <c r="J2558">
        <v>287</v>
      </c>
      <c r="K2558" t="s">
        <v>223</v>
      </c>
      <c r="L2558" t="s">
        <v>224</v>
      </c>
      <c r="M2558">
        <v>0.25</v>
      </c>
      <c r="N2558" t="s">
        <v>275</v>
      </c>
      <c r="O2558" t="s">
        <v>112</v>
      </c>
      <c r="P2558" t="s">
        <v>380</v>
      </c>
      <c r="Q2558" t="s">
        <v>275</v>
      </c>
      <c r="R2558" t="s">
        <v>113</v>
      </c>
      <c r="S2558" t="s">
        <v>380</v>
      </c>
    </row>
    <row r="2559" spans="1:19" x14ac:dyDescent="0.3">
      <c r="A2559" t="s">
        <v>1497</v>
      </c>
      <c r="B2559">
        <v>70</v>
      </c>
      <c r="C2559">
        <v>102</v>
      </c>
      <c r="D2559">
        <v>99031</v>
      </c>
      <c r="E2559" t="s">
        <v>1498</v>
      </c>
      <c r="F2559" t="s">
        <v>1499</v>
      </c>
      <c r="G2559" t="s">
        <v>112</v>
      </c>
      <c r="H2559" t="s">
        <v>409</v>
      </c>
      <c r="I2559" t="s">
        <v>423</v>
      </c>
      <c r="J2559">
        <v>286</v>
      </c>
      <c r="K2559" t="s">
        <v>226</v>
      </c>
      <c r="L2559" t="s">
        <v>69</v>
      </c>
      <c r="M2559">
        <v>1</v>
      </c>
      <c r="N2559" t="s">
        <v>275</v>
      </c>
      <c r="O2559" t="s">
        <v>112</v>
      </c>
      <c r="P2559" t="s">
        <v>380</v>
      </c>
      <c r="Q2559" t="s">
        <v>275</v>
      </c>
      <c r="R2559" t="s">
        <v>113</v>
      </c>
      <c r="S2559" t="s">
        <v>380</v>
      </c>
    </row>
    <row r="2560" spans="1:19" x14ac:dyDescent="0.3">
      <c r="A2560" t="s">
        <v>1497</v>
      </c>
      <c r="B2560">
        <v>70</v>
      </c>
      <c r="C2560">
        <v>102</v>
      </c>
      <c r="D2560">
        <v>99031</v>
      </c>
      <c r="E2560" t="s">
        <v>1498</v>
      </c>
      <c r="F2560" t="s">
        <v>1499</v>
      </c>
      <c r="G2560" t="s">
        <v>112</v>
      </c>
      <c r="H2560" t="s">
        <v>409</v>
      </c>
      <c r="I2560" t="s">
        <v>423</v>
      </c>
      <c r="J2560">
        <v>359</v>
      </c>
      <c r="K2560" t="s">
        <v>374</v>
      </c>
      <c r="L2560" t="s">
        <v>73</v>
      </c>
      <c r="M2560">
        <v>0</v>
      </c>
      <c r="N2560" t="s">
        <v>275</v>
      </c>
      <c r="O2560" t="s">
        <v>112</v>
      </c>
      <c r="P2560" t="s">
        <v>380</v>
      </c>
      <c r="Q2560" t="s">
        <v>275</v>
      </c>
      <c r="R2560" t="s">
        <v>113</v>
      </c>
      <c r="S2560" t="s">
        <v>380</v>
      </c>
    </row>
    <row r="2561" spans="1:19" x14ac:dyDescent="0.3">
      <c r="A2561" t="s">
        <v>1497</v>
      </c>
      <c r="B2561">
        <v>70</v>
      </c>
      <c r="C2561">
        <v>102</v>
      </c>
      <c r="D2561">
        <v>99031</v>
      </c>
      <c r="E2561" t="s">
        <v>1498</v>
      </c>
      <c r="F2561" t="s">
        <v>1499</v>
      </c>
      <c r="G2561" t="s">
        <v>112</v>
      </c>
      <c r="H2561" t="s">
        <v>409</v>
      </c>
      <c r="I2561" t="s">
        <v>423</v>
      </c>
      <c r="J2561">
        <v>293</v>
      </c>
      <c r="K2561" t="s">
        <v>339</v>
      </c>
      <c r="L2561" t="s">
        <v>79</v>
      </c>
      <c r="M2561">
        <v>0</v>
      </c>
      <c r="N2561" t="s">
        <v>275</v>
      </c>
      <c r="O2561" t="s">
        <v>112</v>
      </c>
      <c r="P2561" t="s">
        <v>380</v>
      </c>
      <c r="Q2561" t="s">
        <v>275</v>
      </c>
      <c r="R2561" t="s">
        <v>113</v>
      </c>
      <c r="S2561" t="s">
        <v>380</v>
      </c>
    </row>
    <row r="2562" spans="1:19" x14ac:dyDescent="0.3">
      <c r="A2562" t="s">
        <v>1497</v>
      </c>
      <c r="B2562">
        <v>70</v>
      </c>
      <c r="C2562">
        <v>102</v>
      </c>
      <c r="D2562">
        <v>99031</v>
      </c>
      <c r="E2562" t="s">
        <v>1498</v>
      </c>
      <c r="F2562" t="s">
        <v>1499</v>
      </c>
      <c r="G2562" t="s">
        <v>112</v>
      </c>
      <c r="H2562" t="s">
        <v>409</v>
      </c>
      <c r="I2562" t="s">
        <v>423</v>
      </c>
      <c r="J2562">
        <v>293</v>
      </c>
      <c r="K2562" t="s">
        <v>331</v>
      </c>
      <c r="L2562" t="s">
        <v>81</v>
      </c>
      <c r="M2562">
        <v>0</v>
      </c>
      <c r="N2562" t="s">
        <v>275</v>
      </c>
      <c r="O2562" t="s">
        <v>112</v>
      </c>
      <c r="P2562" t="s">
        <v>380</v>
      </c>
      <c r="Q2562" t="s">
        <v>275</v>
      </c>
      <c r="R2562" t="s">
        <v>113</v>
      </c>
      <c r="S2562" t="s">
        <v>380</v>
      </c>
    </row>
    <row r="2563" spans="1:19" x14ac:dyDescent="0.3">
      <c r="A2563" t="s">
        <v>1497</v>
      </c>
      <c r="B2563">
        <v>70</v>
      </c>
      <c r="C2563">
        <v>102</v>
      </c>
      <c r="D2563">
        <v>99031</v>
      </c>
      <c r="E2563" t="s">
        <v>1498</v>
      </c>
      <c r="F2563" t="s">
        <v>1499</v>
      </c>
      <c r="G2563" t="s">
        <v>112</v>
      </c>
      <c r="H2563" t="s">
        <v>421</v>
      </c>
      <c r="I2563" t="s">
        <v>423</v>
      </c>
      <c r="J2563">
        <v>86</v>
      </c>
      <c r="K2563" t="s">
        <v>228</v>
      </c>
      <c r="L2563" t="s">
        <v>202</v>
      </c>
      <c r="M2563">
        <v>0.5</v>
      </c>
      <c r="N2563" t="s">
        <v>275</v>
      </c>
      <c r="O2563" t="s">
        <v>112</v>
      </c>
      <c r="P2563" t="s">
        <v>380</v>
      </c>
      <c r="Q2563" t="s">
        <v>275</v>
      </c>
      <c r="R2563" t="s">
        <v>113</v>
      </c>
      <c r="S2563" t="s">
        <v>380</v>
      </c>
    </row>
    <row r="2564" spans="1:19" x14ac:dyDescent="0.3">
      <c r="A2564" t="s">
        <v>1497</v>
      </c>
      <c r="B2564">
        <v>70</v>
      </c>
      <c r="C2564">
        <v>102</v>
      </c>
      <c r="D2564">
        <v>99031</v>
      </c>
      <c r="E2564" t="s">
        <v>1498</v>
      </c>
      <c r="F2564" t="s">
        <v>1499</v>
      </c>
      <c r="G2564" t="s">
        <v>112</v>
      </c>
      <c r="H2564" t="s">
        <v>409</v>
      </c>
      <c r="I2564" t="s">
        <v>423</v>
      </c>
      <c r="J2564">
        <v>286</v>
      </c>
      <c r="K2564" t="s">
        <v>466</v>
      </c>
      <c r="L2564" t="s">
        <v>467</v>
      </c>
      <c r="M2564">
        <v>0</v>
      </c>
      <c r="N2564" t="s">
        <v>275</v>
      </c>
      <c r="O2564" t="s">
        <v>112</v>
      </c>
      <c r="P2564" t="s">
        <v>380</v>
      </c>
      <c r="Q2564" t="s">
        <v>275</v>
      </c>
      <c r="R2564" t="s">
        <v>113</v>
      </c>
      <c r="S2564" t="s">
        <v>380</v>
      </c>
    </row>
    <row r="2565" spans="1:19" x14ac:dyDescent="0.3">
      <c r="A2565" t="s">
        <v>1497</v>
      </c>
      <c r="B2565">
        <v>70</v>
      </c>
      <c r="C2565">
        <v>102</v>
      </c>
      <c r="D2565">
        <v>99031</v>
      </c>
      <c r="E2565" t="s">
        <v>1498</v>
      </c>
      <c r="F2565" t="s">
        <v>1499</v>
      </c>
      <c r="G2565" t="s">
        <v>112</v>
      </c>
      <c r="H2565" t="s">
        <v>409</v>
      </c>
      <c r="I2565" t="s">
        <v>423</v>
      </c>
      <c r="J2565">
        <v>98</v>
      </c>
      <c r="K2565" t="s">
        <v>345</v>
      </c>
      <c r="L2565" t="s">
        <v>83</v>
      </c>
      <c r="M2565">
        <v>0</v>
      </c>
      <c r="N2565" t="s">
        <v>275</v>
      </c>
      <c r="O2565" t="s">
        <v>112</v>
      </c>
      <c r="P2565" t="s">
        <v>380</v>
      </c>
      <c r="Q2565" t="s">
        <v>275</v>
      </c>
      <c r="R2565" t="s">
        <v>113</v>
      </c>
      <c r="S2565" t="s">
        <v>380</v>
      </c>
    </row>
    <row r="2566" spans="1:19" x14ac:dyDescent="0.3">
      <c r="A2566" t="s">
        <v>1497</v>
      </c>
      <c r="B2566">
        <v>70</v>
      </c>
      <c r="C2566">
        <v>102</v>
      </c>
      <c r="D2566">
        <v>99031</v>
      </c>
      <c r="E2566" t="s">
        <v>1498</v>
      </c>
      <c r="F2566" t="s">
        <v>1499</v>
      </c>
      <c r="G2566" t="s">
        <v>112</v>
      </c>
      <c r="H2566" t="s">
        <v>409</v>
      </c>
      <c r="I2566" t="s">
        <v>423</v>
      </c>
      <c r="J2566">
        <v>98</v>
      </c>
      <c r="K2566" t="s">
        <v>274</v>
      </c>
      <c r="L2566" t="s">
        <v>160</v>
      </c>
      <c r="M2566">
        <v>0.25</v>
      </c>
      <c r="N2566" t="s">
        <v>275</v>
      </c>
      <c r="O2566" t="s">
        <v>112</v>
      </c>
      <c r="P2566" t="s">
        <v>380</v>
      </c>
      <c r="Q2566" t="s">
        <v>275</v>
      </c>
      <c r="R2566" t="s">
        <v>113</v>
      </c>
      <c r="S2566" t="s">
        <v>380</v>
      </c>
    </row>
    <row r="2567" spans="1:19" x14ac:dyDescent="0.3">
      <c r="A2567" t="s">
        <v>1497</v>
      </c>
      <c r="B2567">
        <v>70</v>
      </c>
      <c r="C2567">
        <v>102</v>
      </c>
      <c r="D2567">
        <v>99031</v>
      </c>
      <c r="E2567" t="s">
        <v>1498</v>
      </c>
      <c r="F2567" t="s">
        <v>1499</v>
      </c>
      <c r="G2567" t="s">
        <v>112</v>
      </c>
      <c r="H2567" t="s">
        <v>409</v>
      </c>
      <c r="I2567" t="s">
        <v>423</v>
      </c>
      <c r="J2567">
        <v>98</v>
      </c>
      <c r="K2567" t="s">
        <v>311</v>
      </c>
      <c r="L2567" t="s">
        <v>191</v>
      </c>
      <c r="M2567">
        <v>0</v>
      </c>
      <c r="N2567" t="s">
        <v>275</v>
      </c>
      <c r="O2567" t="s">
        <v>112</v>
      </c>
      <c r="P2567" t="s">
        <v>380</v>
      </c>
      <c r="Q2567" t="s">
        <v>275</v>
      </c>
      <c r="R2567" t="s">
        <v>113</v>
      </c>
      <c r="S2567" t="s">
        <v>380</v>
      </c>
    </row>
    <row r="2568" spans="1:19" x14ac:dyDescent="0.3">
      <c r="A2568" t="s">
        <v>1497</v>
      </c>
      <c r="B2568">
        <v>70</v>
      </c>
      <c r="C2568">
        <v>102</v>
      </c>
      <c r="D2568">
        <v>99031</v>
      </c>
      <c r="E2568" t="s">
        <v>1498</v>
      </c>
      <c r="F2568" t="s">
        <v>1499</v>
      </c>
      <c r="G2568" t="s">
        <v>112</v>
      </c>
      <c r="H2568" t="s">
        <v>409</v>
      </c>
      <c r="I2568" t="s">
        <v>423</v>
      </c>
      <c r="J2568">
        <v>83</v>
      </c>
      <c r="K2568" t="s">
        <v>231</v>
      </c>
      <c r="L2568" t="s">
        <v>87</v>
      </c>
      <c r="M2568">
        <v>0.5</v>
      </c>
      <c r="N2568" t="s">
        <v>275</v>
      </c>
      <c r="O2568" t="s">
        <v>112</v>
      </c>
      <c r="P2568" t="s">
        <v>380</v>
      </c>
      <c r="Q2568" t="s">
        <v>275</v>
      </c>
      <c r="R2568" t="s">
        <v>113</v>
      </c>
      <c r="S2568" t="s">
        <v>380</v>
      </c>
    </row>
    <row r="2569" spans="1:19" x14ac:dyDescent="0.3">
      <c r="A2569" t="s">
        <v>1497</v>
      </c>
      <c r="B2569">
        <v>70</v>
      </c>
      <c r="C2569">
        <v>102</v>
      </c>
      <c r="D2569">
        <v>99031</v>
      </c>
      <c r="E2569" t="s">
        <v>1498</v>
      </c>
      <c r="F2569" t="s">
        <v>1499</v>
      </c>
      <c r="G2569" t="s">
        <v>112</v>
      </c>
      <c r="H2569" t="s">
        <v>409</v>
      </c>
      <c r="I2569" t="s">
        <v>423</v>
      </c>
      <c r="J2569">
        <v>83</v>
      </c>
      <c r="K2569" t="s">
        <v>233</v>
      </c>
      <c r="L2569" t="s">
        <v>91</v>
      </c>
      <c r="M2569">
        <v>0</v>
      </c>
      <c r="N2569" t="s">
        <v>275</v>
      </c>
      <c r="O2569" t="s">
        <v>112</v>
      </c>
      <c r="P2569" t="s">
        <v>380</v>
      </c>
      <c r="Q2569" t="s">
        <v>275</v>
      </c>
      <c r="R2569" t="s">
        <v>113</v>
      </c>
      <c r="S2569" t="s">
        <v>380</v>
      </c>
    </row>
    <row r="2570" spans="1:19" x14ac:dyDescent="0.3">
      <c r="A2570" t="s">
        <v>1497</v>
      </c>
      <c r="B2570">
        <v>70</v>
      </c>
      <c r="C2570">
        <v>102</v>
      </c>
      <c r="D2570">
        <v>99031</v>
      </c>
      <c r="E2570" t="s">
        <v>1498</v>
      </c>
      <c r="F2570" t="s">
        <v>1499</v>
      </c>
      <c r="G2570" t="s">
        <v>112</v>
      </c>
      <c r="H2570" t="s">
        <v>409</v>
      </c>
      <c r="I2570" t="s">
        <v>423</v>
      </c>
      <c r="J2570">
        <v>98</v>
      </c>
      <c r="K2570" t="s">
        <v>287</v>
      </c>
      <c r="L2570" t="s">
        <v>93</v>
      </c>
      <c r="M2570">
        <v>0</v>
      </c>
      <c r="N2570" t="s">
        <v>275</v>
      </c>
      <c r="O2570" t="s">
        <v>112</v>
      </c>
      <c r="P2570" t="s">
        <v>380</v>
      </c>
      <c r="Q2570" t="s">
        <v>275</v>
      </c>
      <c r="R2570" t="s">
        <v>113</v>
      </c>
      <c r="S2570" t="s">
        <v>380</v>
      </c>
    </row>
    <row r="2571" spans="1:19" x14ac:dyDescent="0.3">
      <c r="A2571" t="s">
        <v>1497</v>
      </c>
      <c r="B2571">
        <v>70</v>
      </c>
      <c r="C2571">
        <v>102</v>
      </c>
      <c r="D2571">
        <v>99031</v>
      </c>
      <c r="E2571" t="s">
        <v>1498</v>
      </c>
      <c r="F2571" t="s">
        <v>1499</v>
      </c>
      <c r="G2571" t="s">
        <v>112</v>
      </c>
      <c r="H2571" t="s">
        <v>409</v>
      </c>
      <c r="I2571" t="s">
        <v>423</v>
      </c>
      <c r="J2571">
        <v>83</v>
      </c>
      <c r="K2571" t="s">
        <v>235</v>
      </c>
      <c r="L2571" t="s">
        <v>205</v>
      </c>
      <c r="M2571">
        <v>0</v>
      </c>
      <c r="N2571" t="s">
        <v>275</v>
      </c>
      <c r="O2571" t="s">
        <v>112</v>
      </c>
      <c r="P2571" t="s">
        <v>380</v>
      </c>
      <c r="Q2571" t="s">
        <v>275</v>
      </c>
      <c r="R2571" t="s">
        <v>113</v>
      </c>
      <c r="S2571" t="s">
        <v>380</v>
      </c>
    </row>
    <row r="2572" spans="1:19" x14ac:dyDescent="0.3">
      <c r="A2572" t="s">
        <v>1497</v>
      </c>
      <c r="B2572">
        <v>70</v>
      </c>
      <c r="C2572">
        <v>102</v>
      </c>
      <c r="D2572">
        <v>99031</v>
      </c>
      <c r="E2572" t="s">
        <v>1498</v>
      </c>
      <c r="F2572" t="s">
        <v>1499</v>
      </c>
      <c r="G2572" t="s">
        <v>112</v>
      </c>
      <c r="H2572" t="s">
        <v>427</v>
      </c>
      <c r="I2572" t="s">
        <v>445</v>
      </c>
      <c r="J2572">
        <v>199</v>
      </c>
      <c r="K2572" t="s">
        <v>674</v>
      </c>
      <c r="L2572" t="s">
        <v>675</v>
      </c>
      <c r="M2572">
        <v>0</v>
      </c>
      <c r="N2572" t="s">
        <v>275</v>
      </c>
      <c r="O2572" t="s">
        <v>112</v>
      </c>
      <c r="P2572" t="s">
        <v>380</v>
      </c>
      <c r="Q2572" t="s">
        <v>275</v>
      </c>
      <c r="R2572" t="s">
        <v>113</v>
      </c>
      <c r="S2572" t="s">
        <v>380</v>
      </c>
    </row>
    <row r="2573" spans="1:19" x14ac:dyDescent="0.3">
      <c r="A2573" t="s">
        <v>1046</v>
      </c>
      <c r="B2573">
        <v>70</v>
      </c>
      <c r="C2573">
        <v>102</v>
      </c>
      <c r="D2573">
        <v>99031</v>
      </c>
      <c r="E2573" t="s">
        <v>1047</v>
      </c>
      <c r="F2573" t="s">
        <v>1048</v>
      </c>
      <c r="G2573" t="s">
        <v>112</v>
      </c>
      <c r="H2573" t="s">
        <v>409</v>
      </c>
      <c r="I2573" t="s">
        <v>422</v>
      </c>
      <c r="J2573">
        <v>1</v>
      </c>
      <c r="K2573" t="s">
        <v>258</v>
      </c>
      <c r="L2573" t="s">
        <v>7</v>
      </c>
      <c r="M2573">
        <v>17</v>
      </c>
      <c r="N2573" t="s">
        <v>275</v>
      </c>
      <c r="O2573" t="s">
        <v>112</v>
      </c>
      <c r="P2573" t="s">
        <v>380</v>
      </c>
      <c r="Q2573" t="s">
        <v>275</v>
      </c>
      <c r="R2573" t="s">
        <v>113</v>
      </c>
      <c r="S2573" t="s">
        <v>380</v>
      </c>
    </row>
    <row r="2574" spans="1:19" x14ac:dyDescent="0.3">
      <c r="A2574" t="s">
        <v>1046</v>
      </c>
      <c r="B2574">
        <v>70</v>
      </c>
      <c r="C2574">
        <v>102</v>
      </c>
      <c r="D2574">
        <v>99031</v>
      </c>
      <c r="E2574" t="s">
        <v>1047</v>
      </c>
      <c r="F2574" t="s">
        <v>1048</v>
      </c>
      <c r="G2574" t="s">
        <v>112</v>
      </c>
      <c r="H2574" t="s">
        <v>409</v>
      </c>
      <c r="I2574" t="s">
        <v>113</v>
      </c>
      <c r="J2574">
        <v>4</v>
      </c>
      <c r="K2574" t="s">
        <v>213</v>
      </c>
      <c r="L2574" t="s">
        <v>24</v>
      </c>
      <c r="M2574">
        <v>108</v>
      </c>
      <c r="N2574" t="s">
        <v>275</v>
      </c>
      <c r="O2574" t="s">
        <v>112</v>
      </c>
      <c r="P2574" t="s">
        <v>380</v>
      </c>
      <c r="Q2574" t="s">
        <v>275</v>
      </c>
      <c r="R2574" t="s">
        <v>113</v>
      </c>
      <c r="S2574" t="s">
        <v>380</v>
      </c>
    </row>
    <row r="2575" spans="1:19" x14ac:dyDescent="0.3">
      <c r="A2575" t="s">
        <v>1046</v>
      </c>
      <c r="B2575">
        <v>70</v>
      </c>
      <c r="C2575">
        <v>102</v>
      </c>
      <c r="D2575">
        <v>99031</v>
      </c>
      <c r="E2575" t="s">
        <v>1047</v>
      </c>
      <c r="F2575" t="s">
        <v>1048</v>
      </c>
      <c r="G2575" t="s">
        <v>112</v>
      </c>
      <c r="H2575" t="s">
        <v>409</v>
      </c>
      <c r="I2575" t="s">
        <v>423</v>
      </c>
      <c r="J2575">
        <v>292</v>
      </c>
      <c r="K2575" t="s">
        <v>361</v>
      </c>
      <c r="L2575" t="s">
        <v>362</v>
      </c>
      <c r="M2575">
        <v>0</v>
      </c>
      <c r="N2575" t="s">
        <v>275</v>
      </c>
      <c r="O2575" t="s">
        <v>112</v>
      </c>
      <c r="P2575" t="s">
        <v>380</v>
      </c>
      <c r="Q2575" t="s">
        <v>275</v>
      </c>
      <c r="R2575" t="s">
        <v>113</v>
      </c>
      <c r="S2575" t="s">
        <v>380</v>
      </c>
    </row>
    <row r="2576" spans="1:19" x14ac:dyDescent="0.3">
      <c r="A2576" t="s">
        <v>1046</v>
      </c>
      <c r="B2576">
        <v>70</v>
      </c>
      <c r="C2576">
        <v>102</v>
      </c>
      <c r="D2576">
        <v>99031</v>
      </c>
      <c r="E2576" t="s">
        <v>1047</v>
      </c>
      <c r="F2576" t="s">
        <v>1048</v>
      </c>
      <c r="G2576" t="s">
        <v>112</v>
      </c>
      <c r="H2576" t="s">
        <v>409</v>
      </c>
      <c r="I2576" t="s">
        <v>423</v>
      </c>
      <c r="J2576">
        <v>292</v>
      </c>
      <c r="K2576" t="s">
        <v>307</v>
      </c>
      <c r="L2576" t="s">
        <v>308</v>
      </c>
      <c r="M2576">
        <v>0</v>
      </c>
      <c r="N2576" t="s">
        <v>275</v>
      </c>
      <c r="O2576" t="s">
        <v>112</v>
      </c>
      <c r="P2576" t="s">
        <v>380</v>
      </c>
      <c r="Q2576" t="s">
        <v>275</v>
      </c>
      <c r="R2576" t="s">
        <v>113</v>
      </c>
      <c r="S2576" t="s">
        <v>380</v>
      </c>
    </row>
    <row r="2577" spans="1:19" x14ac:dyDescent="0.3">
      <c r="A2577" t="s">
        <v>1046</v>
      </c>
      <c r="B2577">
        <v>70</v>
      </c>
      <c r="C2577">
        <v>102</v>
      </c>
      <c r="D2577">
        <v>99031</v>
      </c>
      <c r="E2577" t="s">
        <v>1047</v>
      </c>
      <c r="F2577" t="s">
        <v>1048</v>
      </c>
      <c r="G2577" t="s">
        <v>112</v>
      </c>
      <c r="H2577" t="s">
        <v>409</v>
      </c>
      <c r="I2577" t="s">
        <v>423</v>
      </c>
      <c r="J2577">
        <v>292</v>
      </c>
      <c r="K2577" t="s">
        <v>376</v>
      </c>
      <c r="L2577" t="s">
        <v>34</v>
      </c>
      <c r="M2577">
        <v>0</v>
      </c>
      <c r="N2577" t="s">
        <v>275</v>
      </c>
      <c r="O2577" t="s">
        <v>112</v>
      </c>
      <c r="P2577" t="s">
        <v>380</v>
      </c>
      <c r="Q2577" t="s">
        <v>275</v>
      </c>
      <c r="R2577" t="s">
        <v>113</v>
      </c>
      <c r="S2577" t="s">
        <v>380</v>
      </c>
    </row>
    <row r="2578" spans="1:19" x14ac:dyDescent="0.3">
      <c r="A2578" t="s">
        <v>1046</v>
      </c>
      <c r="B2578">
        <v>70</v>
      </c>
      <c r="C2578">
        <v>102</v>
      </c>
      <c r="D2578">
        <v>99031</v>
      </c>
      <c r="E2578" t="s">
        <v>1047</v>
      </c>
      <c r="F2578" t="s">
        <v>1048</v>
      </c>
      <c r="G2578" t="s">
        <v>112</v>
      </c>
      <c r="H2578" t="s">
        <v>409</v>
      </c>
      <c r="I2578" t="s">
        <v>423</v>
      </c>
      <c r="J2578">
        <v>292</v>
      </c>
      <c r="K2578" t="s">
        <v>474</v>
      </c>
      <c r="L2578" t="s">
        <v>475</v>
      </c>
      <c r="M2578">
        <v>0</v>
      </c>
      <c r="N2578" t="s">
        <v>275</v>
      </c>
      <c r="O2578" t="s">
        <v>112</v>
      </c>
      <c r="P2578" t="s">
        <v>380</v>
      </c>
      <c r="Q2578" t="s">
        <v>275</v>
      </c>
      <c r="R2578" t="s">
        <v>113</v>
      </c>
      <c r="S2578" t="s">
        <v>380</v>
      </c>
    </row>
    <row r="2579" spans="1:19" x14ac:dyDescent="0.3">
      <c r="A2579" t="s">
        <v>1046</v>
      </c>
      <c r="B2579">
        <v>70</v>
      </c>
      <c r="C2579">
        <v>102</v>
      </c>
      <c r="D2579">
        <v>99031</v>
      </c>
      <c r="E2579" t="s">
        <v>1047</v>
      </c>
      <c r="F2579" t="s">
        <v>1048</v>
      </c>
      <c r="G2579" t="s">
        <v>112</v>
      </c>
      <c r="H2579" t="s">
        <v>429</v>
      </c>
      <c r="I2579" t="s">
        <v>424</v>
      </c>
      <c r="J2579">
        <v>39</v>
      </c>
      <c r="K2579" t="s">
        <v>218</v>
      </c>
      <c r="L2579" t="s">
        <v>40</v>
      </c>
      <c r="M2579">
        <v>0</v>
      </c>
      <c r="N2579" t="s">
        <v>275</v>
      </c>
      <c r="O2579" t="s">
        <v>112</v>
      </c>
      <c r="P2579" t="s">
        <v>380</v>
      </c>
      <c r="Q2579" t="s">
        <v>275</v>
      </c>
      <c r="R2579" t="s">
        <v>113</v>
      </c>
      <c r="S2579" t="s">
        <v>380</v>
      </c>
    </row>
    <row r="2580" spans="1:19" x14ac:dyDescent="0.3">
      <c r="A2580" t="s">
        <v>1046</v>
      </c>
      <c r="B2580">
        <v>70</v>
      </c>
      <c r="C2580">
        <v>102</v>
      </c>
      <c r="D2580">
        <v>99031</v>
      </c>
      <c r="E2580" t="s">
        <v>1047</v>
      </c>
      <c r="F2580" t="s">
        <v>1048</v>
      </c>
      <c r="G2580" t="s">
        <v>112</v>
      </c>
      <c r="H2580" t="s">
        <v>429</v>
      </c>
      <c r="I2580" t="s">
        <v>424</v>
      </c>
      <c r="J2580">
        <v>39</v>
      </c>
      <c r="K2580" t="s">
        <v>576</v>
      </c>
      <c r="L2580" t="s">
        <v>41</v>
      </c>
      <c r="M2580">
        <v>0</v>
      </c>
      <c r="N2580" t="s">
        <v>275</v>
      </c>
      <c r="O2580" t="s">
        <v>112</v>
      </c>
      <c r="P2580" t="s">
        <v>380</v>
      </c>
      <c r="Q2580" t="s">
        <v>275</v>
      </c>
      <c r="R2580" t="s">
        <v>113</v>
      </c>
      <c r="S2580" t="s">
        <v>380</v>
      </c>
    </row>
    <row r="2581" spans="1:19" x14ac:dyDescent="0.3">
      <c r="A2581" t="s">
        <v>1046</v>
      </c>
      <c r="B2581">
        <v>70</v>
      </c>
      <c r="C2581">
        <v>102</v>
      </c>
      <c r="D2581">
        <v>99031</v>
      </c>
      <c r="E2581" t="s">
        <v>1047</v>
      </c>
      <c r="F2581" t="s">
        <v>1048</v>
      </c>
      <c r="G2581" t="s">
        <v>112</v>
      </c>
      <c r="H2581" t="s">
        <v>429</v>
      </c>
      <c r="I2581" t="s">
        <v>424</v>
      </c>
      <c r="J2581">
        <v>39</v>
      </c>
      <c r="K2581" t="s">
        <v>270</v>
      </c>
      <c r="L2581" t="s">
        <v>42</v>
      </c>
      <c r="M2581">
        <v>0</v>
      </c>
      <c r="N2581" t="s">
        <v>275</v>
      </c>
      <c r="O2581" t="s">
        <v>112</v>
      </c>
      <c r="P2581" t="s">
        <v>380</v>
      </c>
      <c r="Q2581" t="s">
        <v>275</v>
      </c>
      <c r="R2581" t="s">
        <v>113</v>
      </c>
      <c r="S2581" t="s">
        <v>380</v>
      </c>
    </row>
    <row r="2582" spans="1:19" x14ac:dyDescent="0.3">
      <c r="A2582" t="s">
        <v>1046</v>
      </c>
      <c r="B2582">
        <v>70</v>
      </c>
      <c r="C2582">
        <v>102</v>
      </c>
      <c r="D2582">
        <v>99031</v>
      </c>
      <c r="E2582" t="s">
        <v>1047</v>
      </c>
      <c r="F2582" t="s">
        <v>1048</v>
      </c>
      <c r="G2582" t="s">
        <v>112</v>
      </c>
      <c r="H2582" t="s">
        <v>409</v>
      </c>
      <c r="I2582" t="s">
        <v>315</v>
      </c>
      <c r="J2582">
        <v>33</v>
      </c>
      <c r="K2582" t="s">
        <v>255</v>
      </c>
      <c r="L2582" t="s">
        <v>51</v>
      </c>
      <c r="M2582">
        <v>5</v>
      </c>
      <c r="N2582" t="s">
        <v>275</v>
      </c>
      <c r="O2582" t="s">
        <v>112</v>
      </c>
      <c r="P2582" t="s">
        <v>380</v>
      </c>
      <c r="Q2582" t="s">
        <v>275</v>
      </c>
      <c r="R2582" t="s">
        <v>113</v>
      </c>
      <c r="S2582" t="s">
        <v>380</v>
      </c>
    </row>
    <row r="2583" spans="1:19" x14ac:dyDescent="0.3">
      <c r="A2583" t="s">
        <v>1046</v>
      </c>
      <c r="B2583">
        <v>70</v>
      </c>
      <c r="C2583">
        <v>102</v>
      </c>
      <c r="D2583">
        <v>99031</v>
      </c>
      <c r="E2583" t="s">
        <v>1047</v>
      </c>
      <c r="F2583" t="s">
        <v>1048</v>
      </c>
      <c r="G2583" t="s">
        <v>112</v>
      </c>
      <c r="H2583" t="s">
        <v>409</v>
      </c>
      <c r="I2583" t="s">
        <v>315</v>
      </c>
      <c r="J2583">
        <v>35</v>
      </c>
      <c r="K2583" t="s">
        <v>245</v>
      </c>
      <c r="L2583" t="s">
        <v>59</v>
      </c>
      <c r="M2583">
        <v>5</v>
      </c>
      <c r="N2583" t="s">
        <v>275</v>
      </c>
      <c r="O2583" t="s">
        <v>112</v>
      </c>
      <c r="P2583" t="s">
        <v>380</v>
      </c>
      <c r="Q2583" t="s">
        <v>275</v>
      </c>
      <c r="R2583" t="s">
        <v>113</v>
      </c>
      <c r="S2583" t="s">
        <v>380</v>
      </c>
    </row>
    <row r="2584" spans="1:19" x14ac:dyDescent="0.3">
      <c r="A2584" t="s">
        <v>1046</v>
      </c>
      <c r="B2584">
        <v>70</v>
      </c>
      <c r="C2584">
        <v>102</v>
      </c>
      <c r="D2584">
        <v>99031</v>
      </c>
      <c r="E2584" t="s">
        <v>1047</v>
      </c>
      <c r="F2584" t="s">
        <v>1048</v>
      </c>
      <c r="G2584" t="s">
        <v>112</v>
      </c>
      <c r="H2584" t="s">
        <v>429</v>
      </c>
      <c r="I2584" t="s">
        <v>424</v>
      </c>
      <c r="J2584">
        <v>39</v>
      </c>
      <c r="K2584" t="s">
        <v>220</v>
      </c>
      <c r="L2584" t="s">
        <v>148</v>
      </c>
      <c r="M2584">
        <v>0</v>
      </c>
      <c r="N2584" t="s">
        <v>275</v>
      </c>
      <c r="O2584" t="s">
        <v>112</v>
      </c>
      <c r="P2584" t="s">
        <v>380</v>
      </c>
      <c r="Q2584" t="s">
        <v>275</v>
      </c>
      <c r="R2584" t="s">
        <v>113</v>
      </c>
      <c r="S2584" t="s">
        <v>380</v>
      </c>
    </row>
    <row r="2585" spans="1:19" x14ac:dyDescent="0.3">
      <c r="A2585" t="s">
        <v>1046</v>
      </c>
      <c r="B2585">
        <v>70</v>
      </c>
      <c r="C2585">
        <v>102</v>
      </c>
      <c r="D2585">
        <v>99031</v>
      </c>
      <c r="E2585" t="s">
        <v>1047</v>
      </c>
      <c r="F2585" t="s">
        <v>1048</v>
      </c>
      <c r="G2585" t="s">
        <v>112</v>
      </c>
      <c r="H2585" t="s">
        <v>409</v>
      </c>
      <c r="I2585" t="s">
        <v>425</v>
      </c>
      <c r="J2585">
        <v>42</v>
      </c>
      <c r="K2585" t="s">
        <v>271</v>
      </c>
      <c r="L2585" t="s">
        <v>63</v>
      </c>
      <c r="M2585">
        <v>0.5</v>
      </c>
      <c r="N2585" t="s">
        <v>275</v>
      </c>
      <c r="O2585" t="s">
        <v>112</v>
      </c>
      <c r="P2585" t="s">
        <v>380</v>
      </c>
      <c r="Q2585" t="s">
        <v>275</v>
      </c>
      <c r="R2585" t="s">
        <v>113</v>
      </c>
      <c r="S2585" t="s">
        <v>380</v>
      </c>
    </row>
    <row r="2586" spans="1:19" x14ac:dyDescent="0.3">
      <c r="A2586" t="s">
        <v>1046</v>
      </c>
      <c r="B2586">
        <v>70</v>
      </c>
      <c r="C2586">
        <v>102</v>
      </c>
      <c r="D2586">
        <v>99031</v>
      </c>
      <c r="E2586" t="s">
        <v>1047</v>
      </c>
      <c r="F2586" t="s">
        <v>1048</v>
      </c>
      <c r="G2586" t="s">
        <v>112</v>
      </c>
      <c r="H2586" t="s">
        <v>409</v>
      </c>
      <c r="I2586" t="s">
        <v>423</v>
      </c>
      <c r="J2586">
        <v>287</v>
      </c>
      <c r="K2586" t="s">
        <v>363</v>
      </c>
      <c r="L2586" t="s">
        <v>364</v>
      </c>
      <c r="M2586">
        <v>0.75</v>
      </c>
      <c r="N2586" t="s">
        <v>275</v>
      </c>
      <c r="O2586" t="s">
        <v>112</v>
      </c>
      <c r="P2586" t="s">
        <v>380</v>
      </c>
      <c r="Q2586" t="s">
        <v>275</v>
      </c>
      <c r="R2586" t="s">
        <v>113</v>
      </c>
      <c r="S2586" t="s">
        <v>380</v>
      </c>
    </row>
    <row r="2587" spans="1:19" x14ac:dyDescent="0.3">
      <c r="A2587" t="s">
        <v>1046</v>
      </c>
      <c r="B2587">
        <v>70</v>
      </c>
      <c r="C2587">
        <v>102</v>
      </c>
      <c r="D2587">
        <v>99031</v>
      </c>
      <c r="E2587" t="s">
        <v>1047</v>
      </c>
      <c r="F2587" t="s">
        <v>1048</v>
      </c>
      <c r="G2587" t="s">
        <v>112</v>
      </c>
      <c r="H2587" t="s">
        <v>409</v>
      </c>
      <c r="I2587" t="s">
        <v>423</v>
      </c>
      <c r="J2587">
        <v>288</v>
      </c>
      <c r="K2587" t="s">
        <v>248</v>
      </c>
      <c r="L2587" t="s">
        <v>249</v>
      </c>
      <c r="M2587">
        <v>0.25</v>
      </c>
      <c r="N2587" t="s">
        <v>275</v>
      </c>
      <c r="O2587" t="s">
        <v>112</v>
      </c>
      <c r="P2587" t="s">
        <v>380</v>
      </c>
      <c r="Q2587" t="s">
        <v>275</v>
      </c>
      <c r="R2587" t="s">
        <v>113</v>
      </c>
      <c r="S2587" t="s">
        <v>380</v>
      </c>
    </row>
    <row r="2588" spans="1:19" x14ac:dyDescent="0.3">
      <c r="A2588" t="s">
        <v>1046</v>
      </c>
      <c r="B2588">
        <v>70</v>
      </c>
      <c r="C2588">
        <v>102</v>
      </c>
      <c r="D2588">
        <v>99031</v>
      </c>
      <c r="E2588" t="s">
        <v>1047</v>
      </c>
      <c r="F2588" t="s">
        <v>1048</v>
      </c>
      <c r="G2588" t="s">
        <v>112</v>
      </c>
      <c r="H2588" t="s">
        <v>409</v>
      </c>
      <c r="I2588" t="s">
        <v>423</v>
      </c>
      <c r="J2588">
        <v>286</v>
      </c>
      <c r="K2588" t="s">
        <v>226</v>
      </c>
      <c r="L2588" t="s">
        <v>69</v>
      </c>
      <c r="M2588">
        <v>0</v>
      </c>
      <c r="N2588" t="s">
        <v>275</v>
      </c>
      <c r="O2588" t="s">
        <v>112</v>
      </c>
      <c r="P2588" t="s">
        <v>380</v>
      </c>
      <c r="Q2588" t="s">
        <v>275</v>
      </c>
      <c r="R2588" t="s">
        <v>113</v>
      </c>
      <c r="S2588" t="s">
        <v>380</v>
      </c>
    </row>
    <row r="2589" spans="1:19" x14ac:dyDescent="0.3">
      <c r="A2589" t="s">
        <v>1046</v>
      </c>
      <c r="B2589">
        <v>70</v>
      </c>
      <c r="C2589">
        <v>102</v>
      </c>
      <c r="D2589">
        <v>99031</v>
      </c>
      <c r="E2589" t="s">
        <v>1047</v>
      </c>
      <c r="F2589" t="s">
        <v>1048</v>
      </c>
      <c r="G2589" t="s">
        <v>112</v>
      </c>
      <c r="H2589" t="s">
        <v>409</v>
      </c>
      <c r="I2589" t="s">
        <v>423</v>
      </c>
      <c r="J2589">
        <v>293</v>
      </c>
      <c r="K2589" t="s">
        <v>250</v>
      </c>
      <c r="L2589" t="s">
        <v>74</v>
      </c>
      <c r="M2589">
        <v>0</v>
      </c>
      <c r="N2589" t="s">
        <v>275</v>
      </c>
      <c r="O2589" t="s">
        <v>112</v>
      </c>
      <c r="P2589" t="s">
        <v>380</v>
      </c>
      <c r="Q2589" t="s">
        <v>275</v>
      </c>
      <c r="R2589" t="s">
        <v>113</v>
      </c>
      <c r="S2589" t="s">
        <v>380</v>
      </c>
    </row>
    <row r="2590" spans="1:19" x14ac:dyDescent="0.3">
      <c r="A2590" t="s">
        <v>1046</v>
      </c>
      <c r="B2590">
        <v>70</v>
      </c>
      <c r="C2590">
        <v>102</v>
      </c>
      <c r="D2590">
        <v>99031</v>
      </c>
      <c r="E2590" t="s">
        <v>1047</v>
      </c>
      <c r="F2590" t="s">
        <v>1048</v>
      </c>
      <c r="G2590" t="s">
        <v>112</v>
      </c>
      <c r="H2590" t="s">
        <v>409</v>
      </c>
      <c r="I2590" t="s">
        <v>423</v>
      </c>
      <c r="J2590">
        <v>293</v>
      </c>
      <c r="K2590" t="s">
        <v>331</v>
      </c>
      <c r="L2590" t="s">
        <v>81</v>
      </c>
      <c r="M2590">
        <v>0.25</v>
      </c>
      <c r="N2590" t="s">
        <v>275</v>
      </c>
      <c r="O2590" t="s">
        <v>112</v>
      </c>
      <c r="P2590" t="s">
        <v>380</v>
      </c>
      <c r="Q2590" t="s">
        <v>275</v>
      </c>
      <c r="R2590" t="s">
        <v>113</v>
      </c>
      <c r="S2590" t="s">
        <v>380</v>
      </c>
    </row>
    <row r="2591" spans="1:19" x14ac:dyDescent="0.3">
      <c r="A2591" t="s">
        <v>1046</v>
      </c>
      <c r="B2591">
        <v>70</v>
      </c>
      <c r="C2591">
        <v>102</v>
      </c>
      <c r="D2591">
        <v>99031</v>
      </c>
      <c r="E2591" t="s">
        <v>1047</v>
      </c>
      <c r="F2591" t="s">
        <v>1048</v>
      </c>
      <c r="G2591" t="s">
        <v>112</v>
      </c>
      <c r="H2591" t="s">
        <v>421</v>
      </c>
      <c r="I2591" t="s">
        <v>423</v>
      </c>
      <c r="J2591">
        <v>86</v>
      </c>
      <c r="K2591" t="s">
        <v>228</v>
      </c>
      <c r="L2591" t="s">
        <v>202</v>
      </c>
      <c r="M2591">
        <v>0.5</v>
      </c>
      <c r="N2591" t="s">
        <v>275</v>
      </c>
      <c r="O2591" t="s">
        <v>112</v>
      </c>
      <c r="P2591" t="s">
        <v>380</v>
      </c>
      <c r="Q2591" t="s">
        <v>275</v>
      </c>
      <c r="R2591" t="s">
        <v>113</v>
      </c>
      <c r="S2591" t="s">
        <v>380</v>
      </c>
    </row>
    <row r="2592" spans="1:19" x14ac:dyDescent="0.3">
      <c r="A2592" t="s">
        <v>1046</v>
      </c>
      <c r="B2592">
        <v>70</v>
      </c>
      <c r="C2592">
        <v>102</v>
      </c>
      <c r="D2592">
        <v>99031</v>
      </c>
      <c r="E2592" t="s">
        <v>1047</v>
      </c>
      <c r="F2592" t="s">
        <v>1048</v>
      </c>
      <c r="G2592" t="s">
        <v>112</v>
      </c>
      <c r="H2592" t="s">
        <v>421</v>
      </c>
      <c r="I2592" t="s">
        <v>423</v>
      </c>
      <c r="J2592">
        <v>86</v>
      </c>
      <c r="K2592" t="s">
        <v>257</v>
      </c>
      <c r="L2592" t="s">
        <v>203</v>
      </c>
      <c r="M2592">
        <v>0.5</v>
      </c>
      <c r="N2592" t="s">
        <v>275</v>
      </c>
      <c r="O2592" t="s">
        <v>112</v>
      </c>
      <c r="P2592" t="s">
        <v>380</v>
      </c>
      <c r="Q2592" t="s">
        <v>275</v>
      </c>
      <c r="R2592" t="s">
        <v>113</v>
      </c>
      <c r="S2592" t="s">
        <v>380</v>
      </c>
    </row>
    <row r="2593" spans="1:19" x14ac:dyDescent="0.3">
      <c r="A2593" t="s">
        <v>1046</v>
      </c>
      <c r="B2593">
        <v>70</v>
      </c>
      <c r="C2593">
        <v>102</v>
      </c>
      <c r="D2593">
        <v>99031</v>
      </c>
      <c r="E2593" t="s">
        <v>1047</v>
      </c>
      <c r="F2593" t="s">
        <v>1048</v>
      </c>
      <c r="G2593" t="s">
        <v>112</v>
      </c>
      <c r="H2593" t="s">
        <v>421</v>
      </c>
      <c r="I2593" t="s">
        <v>423</v>
      </c>
      <c r="J2593">
        <v>86</v>
      </c>
      <c r="K2593" t="s">
        <v>229</v>
      </c>
      <c r="L2593" t="s">
        <v>204</v>
      </c>
      <c r="M2593">
        <v>0.25</v>
      </c>
      <c r="N2593" t="s">
        <v>275</v>
      </c>
      <c r="O2593" t="s">
        <v>112</v>
      </c>
      <c r="P2593" t="s">
        <v>380</v>
      </c>
      <c r="Q2593" t="s">
        <v>275</v>
      </c>
      <c r="R2593" t="s">
        <v>113</v>
      </c>
      <c r="S2593" t="s">
        <v>380</v>
      </c>
    </row>
    <row r="2594" spans="1:19" x14ac:dyDescent="0.3">
      <c r="A2594" t="s">
        <v>1046</v>
      </c>
      <c r="B2594">
        <v>70</v>
      </c>
      <c r="C2594">
        <v>102</v>
      </c>
      <c r="D2594">
        <v>99031</v>
      </c>
      <c r="E2594" t="s">
        <v>1047</v>
      </c>
      <c r="F2594" t="s">
        <v>1048</v>
      </c>
      <c r="G2594" t="s">
        <v>112</v>
      </c>
      <c r="H2594" t="s">
        <v>409</v>
      </c>
      <c r="I2594" t="s">
        <v>423</v>
      </c>
      <c r="J2594">
        <v>98</v>
      </c>
      <c r="K2594" t="s">
        <v>274</v>
      </c>
      <c r="L2594" t="s">
        <v>160</v>
      </c>
      <c r="M2594">
        <v>0</v>
      </c>
      <c r="N2594" t="s">
        <v>275</v>
      </c>
      <c r="O2594" t="s">
        <v>112</v>
      </c>
      <c r="P2594" t="s">
        <v>380</v>
      </c>
      <c r="Q2594" t="s">
        <v>275</v>
      </c>
      <c r="R2594" t="s">
        <v>113</v>
      </c>
      <c r="S2594" t="s">
        <v>380</v>
      </c>
    </row>
    <row r="2595" spans="1:19" x14ac:dyDescent="0.3">
      <c r="A2595" t="s">
        <v>1046</v>
      </c>
      <c r="B2595">
        <v>70</v>
      </c>
      <c r="C2595">
        <v>102</v>
      </c>
      <c r="D2595">
        <v>99031</v>
      </c>
      <c r="E2595" t="s">
        <v>1047</v>
      </c>
      <c r="F2595" t="s">
        <v>1048</v>
      </c>
      <c r="G2595" t="s">
        <v>112</v>
      </c>
      <c r="H2595" t="s">
        <v>409</v>
      </c>
      <c r="I2595" t="s">
        <v>423</v>
      </c>
      <c r="J2595">
        <v>98</v>
      </c>
      <c r="K2595" t="s">
        <v>311</v>
      </c>
      <c r="L2595" t="s">
        <v>191</v>
      </c>
      <c r="M2595">
        <v>0</v>
      </c>
      <c r="N2595" t="s">
        <v>275</v>
      </c>
      <c r="O2595" t="s">
        <v>112</v>
      </c>
      <c r="P2595" t="s">
        <v>380</v>
      </c>
      <c r="Q2595" t="s">
        <v>275</v>
      </c>
      <c r="R2595" t="s">
        <v>113</v>
      </c>
      <c r="S2595" t="s">
        <v>380</v>
      </c>
    </row>
    <row r="2596" spans="1:19" x14ac:dyDescent="0.3">
      <c r="A2596" t="s">
        <v>1046</v>
      </c>
      <c r="B2596">
        <v>70</v>
      </c>
      <c r="C2596">
        <v>102</v>
      </c>
      <c r="D2596">
        <v>99031</v>
      </c>
      <c r="E2596" t="s">
        <v>1047</v>
      </c>
      <c r="F2596" t="s">
        <v>1048</v>
      </c>
      <c r="G2596" t="s">
        <v>112</v>
      </c>
      <c r="H2596" t="s">
        <v>409</v>
      </c>
      <c r="I2596" t="s">
        <v>423</v>
      </c>
      <c r="J2596">
        <v>83</v>
      </c>
      <c r="K2596" t="s">
        <v>231</v>
      </c>
      <c r="L2596" t="s">
        <v>87</v>
      </c>
      <c r="M2596">
        <v>0</v>
      </c>
      <c r="N2596" t="s">
        <v>275</v>
      </c>
      <c r="O2596" t="s">
        <v>112</v>
      </c>
      <c r="P2596" t="s">
        <v>380</v>
      </c>
      <c r="Q2596" t="s">
        <v>275</v>
      </c>
      <c r="R2596" t="s">
        <v>113</v>
      </c>
      <c r="S2596" t="s">
        <v>380</v>
      </c>
    </row>
    <row r="2597" spans="1:19" x14ac:dyDescent="0.3">
      <c r="A2597" t="s">
        <v>1046</v>
      </c>
      <c r="B2597">
        <v>70</v>
      </c>
      <c r="C2597">
        <v>102</v>
      </c>
      <c r="D2597">
        <v>99031</v>
      </c>
      <c r="E2597" t="s">
        <v>1047</v>
      </c>
      <c r="F2597" t="s">
        <v>1048</v>
      </c>
      <c r="G2597" t="s">
        <v>112</v>
      </c>
      <c r="H2597" t="s">
        <v>409</v>
      </c>
      <c r="I2597" t="s">
        <v>423</v>
      </c>
      <c r="J2597">
        <v>83</v>
      </c>
      <c r="K2597" t="s">
        <v>233</v>
      </c>
      <c r="L2597" t="s">
        <v>91</v>
      </c>
      <c r="M2597">
        <v>0</v>
      </c>
      <c r="N2597" t="s">
        <v>275</v>
      </c>
      <c r="O2597" t="s">
        <v>112</v>
      </c>
      <c r="P2597" t="s">
        <v>380</v>
      </c>
      <c r="Q2597" t="s">
        <v>275</v>
      </c>
      <c r="R2597" t="s">
        <v>113</v>
      </c>
      <c r="S2597" t="s">
        <v>380</v>
      </c>
    </row>
    <row r="2598" spans="1:19" x14ac:dyDescent="0.3">
      <c r="A2598" t="s">
        <v>1046</v>
      </c>
      <c r="B2598">
        <v>70</v>
      </c>
      <c r="C2598">
        <v>102</v>
      </c>
      <c r="D2598">
        <v>99031</v>
      </c>
      <c r="E2598" t="s">
        <v>1047</v>
      </c>
      <c r="F2598" t="s">
        <v>1048</v>
      </c>
      <c r="G2598" t="s">
        <v>112</v>
      </c>
      <c r="H2598" t="s">
        <v>409</v>
      </c>
      <c r="I2598" t="s">
        <v>423</v>
      </c>
      <c r="J2598">
        <v>98</v>
      </c>
      <c r="K2598" t="s">
        <v>287</v>
      </c>
      <c r="L2598" t="s">
        <v>93</v>
      </c>
      <c r="M2598">
        <v>0</v>
      </c>
      <c r="N2598" t="s">
        <v>275</v>
      </c>
      <c r="O2598" t="s">
        <v>112</v>
      </c>
      <c r="P2598" t="s">
        <v>380</v>
      </c>
      <c r="Q2598" t="s">
        <v>275</v>
      </c>
      <c r="R2598" t="s">
        <v>113</v>
      </c>
      <c r="S2598" t="s">
        <v>380</v>
      </c>
    </row>
    <row r="2599" spans="1:19" x14ac:dyDescent="0.3">
      <c r="A2599" t="s">
        <v>1046</v>
      </c>
      <c r="B2599">
        <v>70</v>
      </c>
      <c r="C2599">
        <v>102</v>
      </c>
      <c r="D2599">
        <v>99031</v>
      </c>
      <c r="E2599" t="s">
        <v>1047</v>
      </c>
      <c r="F2599" t="s">
        <v>1048</v>
      </c>
      <c r="G2599" t="s">
        <v>112</v>
      </c>
      <c r="H2599" t="s">
        <v>409</v>
      </c>
      <c r="I2599" t="s">
        <v>423</v>
      </c>
      <c r="J2599">
        <v>98</v>
      </c>
      <c r="K2599" t="s">
        <v>253</v>
      </c>
      <c r="L2599" t="s">
        <v>131</v>
      </c>
      <c r="M2599">
        <v>0</v>
      </c>
      <c r="N2599" t="s">
        <v>275</v>
      </c>
      <c r="O2599" t="s">
        <v>112</v>
      </c>
      <c r="P2599" t="s">
        <v>380</v>
      </c>
      <c r="Q2599" t="s">
        <v>275</v>
      </c>
      <c r="R2599" t="s">
        <v>113</v>
      </c>
      <c r="S2599" t="s">
        <v>380</v>
      </c>
    </row>
    <row r="2600" spans="1:19" x14ac:dyDescent="0.3">
      <c r="A2600" t="s">
        <v>1046</v>
      </c>
      <c r="B2600">
        <v>70</v>
      </c>
      <c r="C2600">
        <v>102</v>
      </c>
      <c r="D2600">
        <v>99031</v>
      </c>
      <c r="E2600" t="s">
        <v>1047</v>
      </c>
      <c r="F2600" t="s">
        <v>1048</v>
      </c>
      <c r="G2600" t="s">
        <v>112</v>
      </c>
      <c r="H2600" t="s">
        <v>409</v>
      </c>
      <c r="I2600" t="s">
        <v>423</v>
      </c>
      <c r="J2600">
        <v>83</v>
      </c>
      <c r="K2600" t="s">
        <v>235</v>
      </c>
      <c r="L2600" t="s">
        <v>205</v>
      </c>
      <c r="M2600">
        <v>0</v>
      </c>
      <c r="N2600" t="s">
        <v>275</v>
      </c>
      <c r="O2600" t="s">
        <v>112</v>
      </c>
      <c r="P2600" t="s">
        <v>380</v>
      </c>
      <c r="Q2600" t="s">
        <v>275</v>
      </c>
      <c r="R2600" t="s">
        <v>113</v>
      </c>
      <c r="S2600" t="s">
        <v>380</v>
      </c>
    </row>
    <row r="2601" spans="1:19" x14ac:dyDescent="0.3">
      <c r="A2601" t="s">
        <v>1046</v>
      </c>
      <c r="B2601">
        <v>70</v>
      </c>
      <c r="C2601">
        <v>102</v>
      </c>
      <c r="D2601">
        <v>99031</v>
      </c>
      <c r="E2601" t="s">
        <v>1047</v>
      </c>
      <c r="F2601" t="s">
        <v>1048</v>
      </c>
      <c r="G2601" t="s">
        <v>112</v>
      </c>
      <c r="H2601" t="s">
        <v>417</v>
      </c>
      <c r="I2601" t="s">
        <v>445</v>
      </c>
      <c r="J2601">
        <v>199</v>
      </c>
      <c r="K2601" t="s">
        <v>674</v>
      </c>
      <c r="L2601" t="s">
        <v>675</v>
      </c>
      <c r="M2601">
        <v>0</v>
      </c>
      <c r="N2601" t="s">
        <v>275</v>
      </c>
      <c r="O2601" t="s">
        <v>112</v>
      </c>
      <c r="P2601" t="s">
        <v>380</v>
      </c>
      <c r="Q2601" t="s">
        <v>275</v>
      </c>
      <c r="R2601" t="s">
        <v>113</v>
      </c>
      <c r="S2601" t="s">
        <v>380</v>
      </c>
    </row>
    <row r="2602" spans="1:19" x14ac:dyDescent="0.3">
      <c r="A2602" t="s">
        <v>1500</v>
      </c>
      <c r="B2602">
        <v>70</v>
      </c>
      <c r="C2602">
        <v>102</v>
      </c>
      <c r="D2602">
        <v>99031</v>
      </c>
      <c r="E2602" t="s">
        <v>1501</v>
      </c>
      <c r="F2602" t="s">
        <v>1502</v>
      </c>
      <c r="G2602" t="s">
        <v>114</v>
      </c>
      <c r="H2602" t="s">
        <v>409</v>
      </c>
      <c r="I2602" t="s">
        <v>422</v>
      </c>
      <c r="J2602">
        <v>1</v>
      </c>
      <c r="K2602" t="s">
        <v>258</v>
      </c>
      <c r="L2602" t="s">
        <v>7</v>
      </c>
      <c r="M2602">
        <v>17</v>
      </c>
      <c r="N2602" t="s">
        <v>275</v>
      </c>
      <c r="O2602" t="s">
        <v>114</v>
      </c>
      <c r="P2602" t="s">
        <v>380</v>
      </c>
      <c r="Q2602" t="s">
        <v>275</v>
      </c>
      <c r="R2602" t="s">
        <v>113</v>
      </c>
      <c r="S2602" t="s">
        <v>380</v>
      </c>
    </row>
    <row r="2603" spans="1:19" x14ac:dyDescent="0.3">
      <c r="A2603" t="s">
        <v>1500</v>
      </c>
      <c r="B2603">
        <v>70</v>
      </c>
      <c r="C2603">
        <v>102</v>
      </c>
      <c r="D2603">
        <v>99031</v>
      </c>
      <c r="E2603" t="s">
        <v>1501</v>
      </c>
      <c r="F2603" t="s">
        <v>1502</v>
      </c>
      <c r="G2603" t="s">
        <v>114</v>
      </c>
      <c r="H2603" t="s">
        <v>409</v>
      </c>
      <c r="I2603" t="s">
        <v>113</v>
      </c>
      <c r="J2603">
        <v>4</v>
      </c>
      <c r="K2603" t="s">
        <v>259</v>
      </c>
      <c r="L2603" t="s">
        <v>22</v>
      </c>
      <c r="M2603">
        <v>105</v>
      </c>
      <c r="N2603" t="s">
        <v>275</v>
      </c>
      <c r="O2603" t="s">
        <v>114</v>
      </c>
      <c r="P2603" t="s">
        <v>380</v>
      </c>
      <c r="Q2603" t="s">
        <v>275</v>
      </c>
      <c r="R2603" t="s">
        <v>113</v>
      </c>
      <c r="S2603" t="s">
        <v>380</v>
      </c>
    </row>
    <row r="2604" spans="1:19" x14ac:dyDescent="0.3">
      <c r="A2604" t="s">
        <v>1500</v>
      </c>
      <c r="B2604">
        <v>70</v>
      </c>
      <c r="C2604">
        <v>102</v>
      </c>
      <c r="D2604">
        <v>99031</v>
      </c>
      <c r="E2604" t="s">
        <v>1501</v>
      </c>
      <c r="F2604" t="s">
        <v>1502</v>
      </c>
      <c r="G2604" t="s">
        <v>114</v>
      </c>
      <c r="H2604" t="s">
        <v>409</v>
      </c>
      <c r="I2604" t="s">
        <v>422</v>
      </c>
      <c r="J2604">
        <v>292</v>
      </c>
      <c r="K2604" t="s">
        <v>379</v>
      </c>
      <c r="L2604" t="s">
        <v>33</v>
      </c>
      <c r="M2604">
        <v>0</v>
      </c>
      <c r="N2604" t="s">
        <v>275</v>
      </c>
      <c r="O2604" t="s">
        <v>114</v>
      </c>
      <c r="P2604" t="s">
        <v>380</v>
      </c>
      <c r="Q2604" t="s">
        <v>275</v>
      </c>
      <c r="R2604" t="s">
        <v>113</v>
      </c>
      <c r="S2604" t="s">
        <v>380</v>
      </c>
    </row>
    <row r="2605" spans="1:19" x14ac:dyDescent="0.3">
      <c r="A2605" t="s">
        <v>1500</v>
      </c>
      <c r="B2605">
        <v>70</v>
      </c>
      <c r="C2605">
        <v>102</v>
      </c>
      <c r="D2605">
        <v>99031</v>
      </c>
      <c r="E2605" t="s">
        <v>1501</v>
      </c>
      <c r="F2605" t="s">
        <v>1502</v>
      </c>
      <c r="G2605" t="s">
        <v>114</v>
      </c>
      <c r="H2605" t="s">
        <v>409</v>
      </c>
      <c r="I2605" t="s">
        <v>423</v>
      </c>
      <c r="J2605">
        <v>292</v>
      </c>
      <c r="K2605" t="s">
        <v>376</v>
      </c>
      <c r="L2605" t="s">
        <v>34</v>
      </c>
      <c r="M2605">
        <v>0</v>
      </c>
      <c r="N2605" t="s">
        <v>275</v>
      </c>
      <c r="O2605" t="s">
        <v>114</v>
      </c>
      <c r="P2605" t="s">
        <v>380</v>
      </c>
      <c r="Q2605" t="s">
        <v>275</v>
      </c>
      <c r="R2605" t="s">
        <v>113</v>
      </c>
      <c r="S2605" t="s">
        <v>380</v>
      </c>
    </row>
    <row r="2606" spans="1:19" x14ac:dyDescent="0.3">
      <c r="A2606" t="s">
        <v>1500</v>
      </c>
      <c r="B2606">
        <v>70</v>
      </c>
      <c r="C2606">
        <v>102</v>
      </c>
      <c r="D2606">
        <v>99031</v>
      </c>
      <c r="E2606" t="s">
        <v>1501</v>
      </c>
      <c r="F2606" t="s">
        <v>1502</v>
      </c>
      <c r="G2606" t="s">
        <v>114</v>
      </c>
      <c r="H2606" t="s">
        <v>409</v>
      </c>
      <c r="I2606" t="s">
        <v>423</v>
      </c>
      <c r="J2606">
        <v>292</v>
      </c>
      <c r="K2606" t="s">
        <v>474</v>
      </c>
      <c r="L2606" t="s">
        <v>475</v>
      </c>
      <c r="M2606">
        <v>0</v>
      </c>
      <c r="N2606" t="s">
        <v>275</v>
      </c>
      <c r="O2606" t="s">
        <v>114</v>
      </c>
      <c r="P2606" t="s">
        <v>380</v>
      </c>
      <c r="Q2606" t="s">
        <v>275</v>
      </c>
      <c r="R2606" t="s">
        <v>113</v>
      </c>
      <c r="S2606" t="s">
        <v>380</v>
      </c>
    </row>
    <row r="2607" spans="1:19" x14ac:dyDescent="0.3">
      <c r="A2607" t="s">
        <v>1500</v>
      </c>
      <c r="B2607">
        <v>70</v>
      </c>
      <c r="C2607">
        <v>102</v>
      </c>
      <c r="D2607">
        <v>99031</v>
      </c>
      <c r="E2607" t="s">
        <v>1501</v>
      </c>
      <c r="F2607" t="s">
        <v>1502</v>
      </c>
      <c r="G2607" t="s">
        <v>114</v>
      </c>
      <c r="H2607" t="s">
        <v>409</v>
      </c>
      <c r="I2607" t="s">
        <v>423</v>
      </c>
      <c r="J2607">
        <v>292</v>
      </c>
      <c r="K2607" t="s">
        <v>476</v>
      </c>
      <c r="L2607" t="s">
        <v>477</v>
      </c>
      <c r="M2607">
        <v>0</v>
      </c>
      <c r="N2607" t="s">
        <v>275</v>
      </c>
      <c r="O2607" t="s">
        <v>114</v>
      </c>
      <c r="P2607" t="s">
        <v>380</v>
      </c>
      <c r="Q2607" t="s">
        <v>275</v>
      </c>
      <c r="R2607" t="s">
        <v>113</v>
      </c>
      <c r="S2607" t="s">
        <v>380</v>
      </c>
    </row>
    <row r="2608" spans="1:19" x14ac:dyDescent="0.3">
      <c r="A2608" t="s">
        <v>1500</v>
      </c>
      <c r="B2608">
        <v>70</v>
      </c>
      <c r="C2608">
        <v>102</v>
      </c>
      <c r="D2608">
        <v>99031</v>
      </c>
      <c r="E2608" t="s">
        <v>1501</v>
      </c>
      <c r="F2608" t="s">
        <v>1502</v>
      </c>
      <c r="G2608" t="s">
        <v>114</v>
      </c>
      <c r="H2608" t="s">
        <v>434</v>
      </c>
      <c r="I2608" t="s">
        <v>424</v>
      </c>
      <c r="J2608">
        <v>39</v>
      </c>
      <c r="K2608" t="s">
        <v>270</v>
      </c>
      <c r="L2608" t="s">
        <v>42</v>
      </c>
      <c r="M2608">
        <v>0</v>
      </c>
      <c r="N2608" t="s">
        <v>275</v>
      </c>
      <c r="O2608" t="s">
        <v>114</v>
      </c>
      <c r="P2608" t="s">
        <v>380</v>
      </c>
      <c r="Q2608" t="s">
        <v>275</v>
      </c>
      <c r="R2608" t="s">
        <v>113</v>
      </c>
      <c r="S2608" t="s">
        <v>380</v>
      </c>
    </row>
    <row r="2609" spans="1:19" x14ac:dyDescent="0.3">
      <c r="A2609" t="s">
        <v>1500</v>
      </c>
      <c r="B2609">
        <v>70</v>
      </c>
      <c r="C2609">
        <v>102</v>
      </c>
      <c r="D2609">
        <v>99031</v>
      </c>
      <c r="E2609" t="s">
        <v>1501</v>
      </c>
      <c r="F2609" t="s">
        <v>1502</v>
      </c>
      <c r="G2609" t="s">
        <v>114</v>
      </c>
      <c r="H2609" t="s">
        <v>409</v>
      </c>
      <c r="I2609" t="s">
        <v>315</v>
      </c>
      <c r="J2609">
        <v>32</v>
      </c>
      <c r="K2609" t="s">
        <v>219</v>
      </c>
      <c r="L2609" t="s">
        <v>43</v>
      </c>
      <c r="M2609">
        <v>1</v>
      </c>
      <c r="N2609" t="s">
        <v>275</v>
      </c>
      <c r="O2609" t="s">
        <v>114</v>
      </c>
      <c r="P2609" t="s">
        <v>380</v>
      </c>
      <c r="Q2609" t="s">
        <v>275</v>
      </c>
      <c r="R2609" t="s">
        <v>113</v>
      </c>
      <c r="S2609" t="s">
        <v>380</v>
      </c>
    </row>
    <row r="2610" spans="1:19" x14ac:dyDescent="0.3">
      <c r="A2610" t="s">
        <v>1500</v>
      </c>
      <c r="B2610">
        <v>70</v>
      </c>
      <c r="C2610">
        <v>102</v>
      </c>
      <c r="D2610">
        <v>99031</v>
      </c>
      <c r="E2610" t="s">
        <v>1501</v>
      </c>
      <c r="F2610" t="s">
        <v>1502</v>
      </c>
      <c r="G2610" t="s">
        <v>114</v>
      </c>
      <c r="H2610" t="s">
        <v>434</v>
      </c>
      <c r="I2610" t="s">
        <v>424</v>
      </c>
      <c r="J2610">
        <v>39</v>
      </c>
      <c r="K2610" t="s">
        <v>299</v>
      </c>
      <c r="L2610" t="s">
        <v>41</v>
      </c>
      <c r="M2610">
        <v>0</v>
      </c>
      <c r="N2610" t="s">
        <v>275</v>
      </c>
      <c r="O2610" t="s">
        <v>114</v>
      </c>
      <c r="P2610" t="s">
        <v>380</v>
      </c>
      <c r="Q2610" t="s">
        <v>275</v>
      </c>
      <c r="R2610" t="s">
        <v>113</v>
      </c>
      <c r="S2610" t="s">
        <v>380</v>
      </c>
    </row>
    <row r="2611" spans="1:19" x14ac:dyDescent="0.3">
      <c r="A2611" t="s">
        <v>1500</v>
      </c>
      <c r="B2611">
        <v>70</v>
      </c>
      <c r="C2611">
        <v>102</v>
      </c>
      <c r="D2611">
        <v>99031</v>
      </c>
      <c r="E2611" t="s">
        <v>1501</v>
      </c>
      <c r="F2611" t="s">
        <v>1502</v>
      </c>
      <c r="G2611" t="s">
        <v>114</v>
      </c>
      <c r="H2611" t="s">
        <v>409</v>
      </c>
      <c r="I2611" t="s">
        <v>315</v>
      </c>
      <c r="J2611">
        <v>33</v>
      </c>
      <c r="K2611" t="s">
        <v>211</v>
      </c>
      <c r="L2611" t="s">
        <v>49</v>
      </c>
      <c r="M2611">
        <v>2</v>
      </c>
      <c r="N2611" t="s">
        <v>275</v>
      </c>
      <c r="O2611" t="s">
        <v>114</v>
      </c>
      <c r="P2611" t="s">
        <v>380</v>
      </c>
      <c r="Q2611" t="s">
        <v>275</v>
      </c>
      <c r="R2611" t="s">
        <v>113</v>
      </c>
      <c r="S2611" t="s">
        <v>380</v>
      </c>
    </row>
    <row r="2612" spans="1:19" x14ac:dyDescent="0.3">
      <c r="A2612" t="s">
        <v>1500</v>
      </c>
      <c r="B2612">
        <v>70</v>
      </c>
      <c r="C2612">
        <v>102</v>
      </c>
      <c r="D2612">
        <v>99031</v>
      </c>
      <c r="E2612" t="s">
        <v>1501</v>
      </c>
      <c r="F2612" t="s">
        <v>1502</v>
      </c>
      <c r="G2612" t="s">
        <v>114</v>
      </c>
      <c r="H2612" t="s">
        <v>409</v>
      </c>
      <c r="I2612" t="s">
        <v>315</v>
      </c>
      <c r="J2612">
        <v>35</v>
      </c>
      <c r="K2612" t="s">
        <v>244</v>
      </c>
      <c r="L2612" t="s">
        <v>57</v>
      </c>
      <c r="M2612">
        <v>4</v>
      </c>
      <c r="N2612" t="s">
        <v>275</v>
      </c>
      <c r="O2612" t="s">
        <v>114</v>
      </c>
      <c r="P2612" t="s">
        <v>380</v>
      </c>
      <c r="Q2612" t="s">
        <v>275</v>
      </c>
      <c r="R2612" t="s">
        <v>113</v>
      </c>
      <c r="S2612" t="s">
        <v>380</v>
      </c>
    </row>
    <row r="2613" spans="1:19" x14ac:dyDescent="0.3">
      <c r="A2613" t="s">
        <v>1500</v>
      </c>
      <c r="B2613">
        <v>70</v>
      </c>
      <c r="C2613">
        <v>102</v>
      </c>
      <c r="D2613">
        <v>99031</v>
      </c>
      <c r="E2613" t="s">
        <v>1501</v>
      </c>
      <c r="F2613" t="s">
        <v>1502</v>
      </c>
      <c r="G2613" t="s">
        <v>114</v>
      </c>
      <c r="H2613" t="s">
        <v>434</v>
      </c>
      <c r="I2613" t="s">
        <v>424</v>
      </c>
      <c r="J2613">
        <v>39</v>
      </c>
      <c r="K2613" t="s">
        <v>220</v>
      </c>
      <c r="L2613" t="s">
        <v>148</v>
      </c>
      <c r="M2613">
        <v>0.5</v>
      </c>
      <c r="N2613" t="s">
        <v>275</v>
      </c>
      <c r="O2613" t="s">
        <v>114</v>
      </c>
      <c r="P2613" t="s">
        <v>380</v>
      </c>
      <c r="Q2613" t="s">
        <v>275</v>
      </c>
      <c r="R2613" t="s">
        <v>113</v>
      </c>
      <c r="S2613" t="s">
        <v>380</v>
      </c>
    </row>
    <row r="2614" spans="1:19" x14ac:dyDescent="0.3">
      <c r="A2614" t="s">
        <v>1500</v>
      </c>
      <c r="B2614">
        <v>70</v>
      </c>
      <c r="C2614">
        <v>102</v>
      </c>
      <c r="D2614">
        <v>99031</v>
      </c>
      <c r="E2614" t="s">
        <v>1501</v>
      </c>
      <c r="F2614" t="s">
        <v>1502</v>
      </c>
      <c r="G2614" t="s">
        <v>114</v>
      </c>
      <c r="H2614" t="s">
        <v>409</v>
      </c>
      <c r="I2614" t="s">
        <v>425</v>
      </c>
      <c r="J2614">
        <v>45</v>
      </c>
      <c r="K2614" t="s">
        <v>344</v>
      </c>
      <c r="L2614" t="s">
        <v>62</v>
      </c>
      <c r="M2614">
        <v>1.25</v>
      </c>
      <c r="N2614" t="s">
        <v>275</v>
      </c>
      <c r="O2614" t="s">
        <v>114</v>
      </c>
      <c r="P2614" t="s">
        <v>380</v>
      </c>
      <c r="Q2614" t="s">
        <v>275</v>
      </c>
      <c r="R2614" t="s">
        <v>113</v>
      </c>
      <c r="S2614" t="s">
        <v>380</v>
      </c>
    </row>
    <row r="2615" spans="1:19" x14ac:dyDescent="0.3">
      <c r="A2615" t="s">
        <v>1500</v>
      </c>
      <c r="B2615">
        <v>70</v>
      </c>
      <c r="C2615">
        <v>102</v>
      </c>
      <c r="D2615">
        <v>99031</v>
      </c>
      <c r="E2615" t="s">
        <v>1501</v>
      </c>
      <c r="F2615" t="s">
        <v>1502</v>
      </c>
      <c r="G2615" t="s">
        <v>114</v>
      </c>
      <c r="H2615" t="s">
        <v>409</v>
      </c>
      <c r="I2615" t="s">
        <v>423</v>
      </c>
      <c r="J2615">
        <v>288</v>
      </c>
      <c r="K2615" t="s">
        <v>221</v>
      </c>
      <c r="L2615" t="s">
        <v>222</v>
      </c>
      <c r="M2615">
        <v>0</v>
      </c>
      <c r="N2615" t="s">
        <v>275</v>
      </c>
      <c r="O2615" t="s">
        <v>114</v>
      </c>
      <c r="P2615" t="s">
        <v>380</v>
      </c>
      <c r="Q2615" t="s">
        <v>275</v>
      </c>
      <c r="R2615" t="s">
        <v>113</v>
      </c>
      <c r="S2615" t="s">
        <v>380</v>
      </c>
    </row>
    <row r="2616" spans="1:19" x14ac:dyDescent="0.3">
      <c r="A2616" t="s">
        <v>1500</v>
      </c>
      <c r="B2616">
        <v>70</v>
      </c>
      <c r="C2616">
        <v>102</v>
      </c>
      <c r="D2616">
        <v>99031</v>
      </c>
      <c r="E2616" t="s">
        <v>1501</v>
      </c>
      <c r="F2616" t="s">
        <v>1502</v>
      </c>
      <c r="G2616" t="s">
        <v>114</v>
      </c>
      <c r="H2616" t="s">
        <v>409</v>
      </c>
      <c r="I2616" t="s">
        <v>423</v>
      </c>
      <c r="J2616">
        <v>287</v>
      </c>
      <c r="K2616" t="s">
        <v>223</v>
      </c>
      <c r="L2616" t="s">
        <v>224</v>
      </c>
      <c r="M2616">
        <v>0.25</v>
      </c>
      <c r="N2616" t="s">
        <v>275</v>
      </c>
      <c r="O2616" t="s">
        <v>114</v>
      </c>
      <c r="P2616" t="s">
        <v>380</v>
      </c>
      <c r="Q2616" t="s">
        <v>275</v>
      </c>
      <c r="R2616" t="s">
        <v>113</v>
      </c>
      <c r="S2616" t="s">
        <v>380</v>
      </c>
    </row>
    <row r="2617" spans="1:19" x14ac:dyDescent="0.3">
      <c r="A2617" t="s">
        <v>1500</v>
      </c>
      <c r="B2617">
        <v>70</v>
      </c>
      <c r="C2617">
        <v>102</v>
      </c>
      <c r="D2617">
        <v>99031</v>
      </c>
      <c r="E2617" t="s">
        <v>1501</v>
      </c>
      <c r="F2617" t="s">
        <v>1502</v>
      </c>
      <c r="G2617" t="s">
        <v>114</v>
      </c>
      <c r="H2617" t="s">
        <v>409</v>
      </c>
      <c r="I2617" t="s">
        <v>423</v>
      </c>
      <c r="J2617">
        <v>286</v>
      </c>
      <c r="K2617" t="s">
        <v>226</v>
      </c>
      <c r="L2617" t="s">
        <v>69</v>
      </c>
      <c r="M2617">
        <v>1.5</v>
      </c>
      <c r="N2617" t="s">
        <v>275</v>
      </c>
      <c r="O2617" t="s">
        <v>114</v>
      </c>
      <c r="P2617" t="s">
        <v>380</v>
      </c>
      <c r="Q2617" t="s">
        <v>275</v>
      </c>
      <c r="R2617" t="s">
        <v>113</v>
      </c>
      <c r="S2617" t="s">
        <v>380</v>
      </c>
    </row>
    <row r="2618" spans="1:19" x14ac:dyDescent="0.3">
      <c r="A2618" t="s">
        <v>1500</v>
      </c>
      <c r="B2618">
        <v>70</v>
      </c>
      <c r="C2618">
        <v>102</v>
      </c>
      <c r="D2618">
        <v>99031</v>
      </c>
      <c r="E2618" t="s">
        <v>1501</v>
      </c>
      <c r="F2618" t="s">
        <v>1502</v>
      </c>
      <c r="G2618" t="s">
        <v>114</v>
      </c>
      <c r="H2618" t="s">
        <v>409</v>
      </c>
      <c r="I2618" t="s">
        <v>423</v>
      </c>
      <c r="J2618">
        <v>286</v>
      </c>
      <c r="K2618" t="s">
        <v>256</v>
      </c>
      <c r="L2618" t="s">
        <v>72</v>
      </c>
      <c r="M2618">
        <v>0</v>
      </c>
      <c r="N2618" t="s">
        <v>275</v>
      </c>
      <c r="O2618" t="s">
        <v>114</v>
      </c>
      <c r="P2618" t="s">
        <v>380</v>
      </c>
      <c r="Q2618" t="s">
        <v>275</v>
      </c>
      <c r="R2618" t="s">
        <v>113</v>
      </c>
      <c r="S2618" t="s">
        <v>380</v>
      </c>
    </row>
    <row r="2619" spans="1:19" x14ac:dyDescent="0.3">
      <c r="A2619" t="s">
        <v>1500</v>
      </c>
      <c r="B2619">
        <v>70</v>
      </c>
      <c r="C2619">
        <v>102</v>
      </c>
      <c r="D2619">
        <v>99031</v>
      </c>
      <c r="E2619" t="s">
        <v>1501</v>
      </c>
      <c r="F2619" t="s">
        <v>1502</v>
      </c>
      <c r="G2619" t="s">
        <v>114</v>
      </c>
      <c r="H2619" t="s">
        <v>409</v>
      </c>
      <c r="I2619" t="s">
        <v>423</v>
      </c>
      <c r="J2619">
        <v>359</v>
      </c>
      <c r="K2619" t="s">
        <v>374</v>
      </c>
      <c r="L2619" t="s">
        <v>73</v>
      </c>
      <c r="M2619">
        <v>0</v>
      </c>
      <c r="N2619" t="s">
        <v>275</v>
      </c>
      <c r="O2619" t="s">
        <v>114</v>
      </c>
      <c r="P2619" t="s">
        <v>380</v>
      </c>
      <c r="Q2619" t="s">
        <v>275</v>
      </c>
      <c r="R2619" t="s">
        <v>113</v>
      </c>
      <c r="S2619" t="s">
        <v>380</v>
      </c>
    </row>
    <row r="2620" spans="1:19" x14ac:dyDescent="0.3">
      <c r="A2620" t="s">
        <v>1500</v>
      </c>
      <c r="B2620">
        <v>70</v>
      </c>
      <c r="C2620">
        <v>102</v>
      </c>
      <c r="D2620">
        <v>99031</v>
      </c>
      <c r="E2620" t="s">
        <v>1501</v>
      </c>
      <c r="F2620" t="s">
        <v>1502</v>
      </c>
      <c r="G2620" t="s">
        <v>114</v>
      </c>
      <c r="H2620" t="s">
        <v>409</v>
      </c>
      <c r="I2620" t="s">
        <v>423</v>
      </c>
      <c r="J2620">
        <v>293</v>
      </c>
      <c r="K2620" t="s">
        <v>250</v>
      </c>
      <c r="L2620" t="s">
        <v>74</v>
      </c>
      <c r="M2620">
        <v>0</v>
      </c>
      <c r="N2620" t="s">
        <v>275</v>
      </c>
      <c r="O2620" t="s">
        <v>114</v>
      </c>
      <c r="P2620" t="s">
        <v>380</v>
      </c>
      <c r="Q2620" t="s">
        <v>275</v>
      </c>
      <c r="R2620" t="s">
        <v>113</v>
      </c>
      <c r="S2620" t="s">
        <v>380</v>
      </c>
    </row>
    <row r="2621" spans="1:19" x14ac:dyDescent="0.3">
      <c r="A2621" t="s">
        <v>1500</v>
      </c>
      <c r="B2621">
        <v>70</v>
      </c>
      <c r="C2621">
        <v>102</v>
      </c>
      <c r="D2621">
        <v>99031</v>
      </c>
      <c r="E2621" t="s">
        <v>1501</v>
      </c>
      <c r="F2621" t="s">
        <v>1502</v>
      </c>
      <c r="G2621" t="s">
        <v>114</v>
      </c>
      <c r="H2621" t="s">
        <v>409</v>
      </c>
      <c r="I2621" t="s">
        <v>423</v>
      </c>
      <c r="J2621">
        <v>293</v>
      </c>
      <c r="K2621" t="s">
        <v>331</v>
      </c>
      <c r="L2621" t="s">
        <v>81</v>
      </c>
      <c r="M2621">
        <v>0.5</v>
      </c>
      <c r="N2621" t="s">
        <v>275</v>
      </c>
      <c r="O2621" t="s">
        <v>114</v>
      </c>
      <c r="P2621" t="s">
        <v>380</v>
      </c>
      <c r="Q2621" t="s">
        <v>275</v>
      </c>
      <c r="R2621" t="s">
        <v>113</v>
      </c>
      <c r="S2621" t="s">
        <v>380</v>
      </c>
    </row>
    <row r="2622" spans="1:19" x14ac:dyDescent="0.3">
      <c r="A2622" t="s">
        <v>1500</v>
      </c>
      <c r="B2622">
        <v>70</v>
      </c>
      <c r="C2622">
        <v>102</v>
      </c>
      <c r="D2622">
        <v>99031</v>
      </c>
      <c r="E2622" t="s">
        <v>1501</v>
      </c>
      <c r="F2622" t="s">
        <v>1502</v>
      </c>
      <c r="G2622" t="s">
        <v>114</v>
      </c>
      <c r="H2622" t="s">
        <v>421</v>
      </c>
      <c r="I2622" t="s">
        <v>423</v>
      </c>
      <c r="J2622">
        <v>86</v>
      </c>
      <c r="K2622" t="s">
        <v>228</v>
      </c>
      <c r="L2622" t="s">
        <v>202</v>
      </c>
      <c r="M2622">
        <v>0.5</v>
      </c>
      <c r="N2622" t="s">
        <v>275</v>
      </c>
      <c r="O2622" t="s">
        <v>114</v>
      </c>
      <c r="P2622" t="s">
        <v>380</v>
      </c>
      <c r="Q2622" t="s">
        <v>275</v>
      </c>
      <c r="R2622" t="s">
        <v>113</v>
      </c>
      <c r="S2622" t="s">
        <v>380</v>
      </c>
    </row>
    <row r="2623" spans="1:19" x14ac:dyDescent="0.3">
      <c r="A2623" t="s">
        <v>1500</v>
      </c>
      <c r="B2623">
        <v>70</v>
      </c>
      <c r="C2623">
        <v>102</v>
      </c>
      <c r="D2623">
        <v>99031</v>
      </c>
      <c r="E2623" t="s">
        <v>1501</v>
      </c>
      <c r="F2623" t="s">
        <v>1502</v>
      </c>
      <c r="G2623" t="s">
        <v>114</v>
      </c>
      <c r="H2623" t="s">
        <v>409</v>
      </c>
      <c r="I2623" t="s">
        <v>423</v>
      </c>
      <c r="J2623">
        <v>98</v>
      </c>
      <c r="K2623" t="s">
        <v>501</v>
      </c>
      <c r="L2623" t="s">
        <v>502</v>
      </c>
      <c r="M2623">
        <v>0</v>
      </c>
      <c r="N2623" t="s">
        <v>275</v>
      </c>
      <c r="O2623" t="s">
        <v>114</v>
      </c>
      <c r="P2623" t="s">
        <v>380</v>
      </c>
      <c r="Q2623" t="s">
        <v>275</v>
      </c>
      <c r="R2623" t="s">
        <v>113</v>
      </c>
      <c r="S2623" t="s">
        <v>380</v>
      </c>
    </row>
    <row r="2624" spans="1:19" x14ac:dyDescent="0.3">
      <c r="A2624" t="s">
        <v>1500</v>
      </c>
      <c r="B2624">
        <v>70</v>
      </c>
      <c r="C2624">
        <v>102</v>
      </c>
      <c r="D2624">
        <v>99031</v>
      </c>
      <c r="E2624" t="s">
        <v>1501</v>
      </c>
      <c r="F2624" t="s">
        <v>1502</v>
      </c>
      <c r="G2624" t="s">
        <v>114</v>
      </c>
      <c r="H2624" t="s">
        <v>409</v>
      </c>
      <c r="I2624" t="s">
        <v>423</v>
      </c>
      <c r="J2624">
        <v>288</v>
      </c>
      <c r="K2624" t="s">
        <v>503</v>
      </c>
      <c r="L2624" t="s">
        <v>504</v>
      </c>
      <c r="M2624">
        <v>0</v>
      </c>
      <c r="N2624" t="s">
        <v>275</v>
      </c>
      <c r="O2624" t="s">
        <v>114</v>
      </c>
      <c r="P2624" t="s">
        <v>380</v>
      </c>
      <c r="Q2624" t="s">
        <v>275</v>
      </c>
      <c r="R2624" t="s">
        <v>113</v>
      </c>
      <c r="S2624" t="s">
        <v>380</v>
      </c>
    </row>
    <row r="2625" spans="1:19" x14ac:dyDescent="0.3">
      <c r="A2625" t="s">
        <v>1500</v>
      </c>
      <c r="B2625">
        <v>70</v>
      </c>
      <c r="C2625">
        <v>102</v>
      </c>
      <c r="D2625">
        <v>99031</v>
      </c>
      <c r="E2625" t="s">
        <v>1501</v>
      </c>
      <c r="F2625" t="s">
        <v>1502</v>
      </c>
      <c r="G2625" t="s">
        <v>114</v>
      </c>
      <c r="H2625" t="s">
        <v>409</v>
      </c>
      <c r="I2625" t="s">
        <v>423</v>
      </c>
      <c r="J2625">
        <v>98</v>
      </c>
      <c r="K2625" t="s">
        <v>274</v>
      </c>
      <c r="L2625" t="s">
        <v>160</v>
      </c>
      <c r="M2625">
        <v>0</v>
      </c>
      <c r="N2625" t="s">
        <v>275</v>
      </c>
      <c r="O2625" t="s">
        <v>114</v>
      </c>
      <c r="P2625" t="s">
        <v>380</v>
      </c>
      <c r="Q2625" t="s">
        <v>275</v>
      </c>
      <c r="R2625" t="s">
        <v>113</v>
      </c>
      <c r="S2625" t="s">
        <v>380</v>
      </c>
    </row>
    <row r="2626" spans="1:19" x14ac:dyDescent="0.3">
      <c r="A2626" t="s">
        <v>1500</v>
      </c>
      <c r="B2626">
        <v>70</v>
      </c>
      <c r="C2626">
        <v>102</v>
      </c>
      <c r="D2626">
        <v>99031</v>
      </c>
      <c r="E2626" t="s">
        <v>1501</v>
      </c>
      <c r="F2626" t="s">
        <v>1502</v>
      </c>
      <c r="G2626" t="s">
        <v>114</v>
      </c>
      <c r="H2626" t="s">
        <v>409</v>
      </c>
      <c r="I2626" t="s">
        <v>423</v>
      </c>
      <c r="J2626">
        <v>98</v>
      </c>
      <c r="K2626" t="s">
        <v>311</v>
      </c>
      <c r="L2626" t="s">
        <v>191</v>
      </c>
      <c r="M2626">
        <v>0</v>
      </c>
      <c r="N2626" t="s">
        <v>275</v>
      </c>
      <c r="O2626" t="s">
        <v>114</v>
      </c>
      <c r="P2626" t="s">
        <v>380</v>
      </c>
      <c r="Q2626" t="s">
        <v>275</v>
      </c>
      <c r="R2626" t="s">
        <v>113</v>
      </c>
      <c r="S2626" t="s">
        <v>380</v>
      </c>
    </row>
    <row r="2627" spans="1:19" x14ac:dyDescent="0.3">
      <c r="A2627" t="s">
        <v>1500</v>
      </c>
      <c r="B2627">
        <v>70</v>
      </c>
      <c r="C2627">
        <v>102</v>
      </c>
      <c r="D2627">
        <v>99031</v>
      </c>
      <c r="E2627" t="s">
        <v>1501</v>
      </c>
      <c r="F2627" t="s">
        <v>1502</v>
      </c>
      <c r="G2627" t="s">
        <v>114</v>
      </c>
      <c r="H2627" t="s">
        <v>409</v>
      </c>
      <c r="I2627" t="s">
        <v>423</v>
      </c>
      <c r="J2627">
        <v>83</v>
      </c>
      <c r="K2627" t="s">
        <v>231</v>
      </c>
      <c r="L2627" t="s">
        <v>87</v>
      </c>
      <c r="M2627">
        <v>0.25</v>
      </c>
      <c r="N2627" t="s">
        <v>275</v>
      </c>
      <c r="O2627" t="s">
        <v>114</v>
      </c>
      <c r="P2627" t="s">
        <v>380</v>
      </c>
      <c r="Q2627" t="s">
        <v>275</v>
      </c>
      <c r="R2627" t="s">
        <v>113</v>
      </c>
      <c r="S2627" t="s">
        <v>380</v>
      </c>
    </row>
    <row r="2628" spans="1:19" x14ac:dyDescent="0.3">
      <c r="A2628" t="s">
        <v>1500</v>
      </c>
      <c r="B2628">
        <v>70</v>
      </c>
      <c r="C2628">
        <v>102</v>
      </c>
      <c r="D2628">
        <v>99031</v>
      </c>
      <c r="E2628" t="s">
        <v>1501</v>
      </c>
      <c r="F2628" t="s">
        <v>1502</v>
      </c>
      <c r="G2628" t="s">
        <v>114</v>
      </c>
      <c r="H2628" t="s">
        <v>409</v>
      </c>
      <c r="I2628" t="s">
        <v>423</v>
      </c>
      <c r="J2628">
        <v>83</v>
      </c>
      <c r="K2628" t="s">
        <v>233</v>
      </c>
      <c r="L2628" t="s">
        <v>91</v>
      </c>
      <c r="M2628">
        <v>0</v>
      </c>
      <c r="N2628" t="s">
        <v>275</v>
      </c>
      <c r="O2628" t="s">
        <v>114</v>
      </c>
      <c r="P2628" t="s">
        <v>380</v>
      </c>
      <c r="Q2628" t="s">
        <v>275</v>
      </c>
      <c r="R2628" t="s">
        <v>113</v>
      </c>
      <c r="S2628" t="s">
        <v>380</v>
      </c>
    </row>
    <row r="2629" spans="1:19" x14ac:dyDescent="0.3">
      <c r="A2629" t="s">
        <v>1500</v>
      </c>
      <c r="B2629">
        <v>70</v>
      </c>
      <c r="C2629">
        <v>102</v>
      </c>
      <c r="D2629">
        <v>99031</v>
      </c>
      <c r="E2629" t="s">
        <v>1501</v>
      </c>
      <c r="F2629" t="s">
        <v>1502</v>
      </c>
      <c r="G2629" t="s">
        <v>114</v>
      </c>
      <c r="H2629" t="s">
        <v>409</v>
      </c>
      <c r="I2629" t="s">
        <v>423</v>
      </c>
      <c r="J2629">
        <v>98</v>
      </c>
      <c r="K2629" t="s">
        <v>287</v>
      </c>
      <c r="L2629" t="s">
        <v>93</v>
      </c>
      <c r="M2629">
        <v>0</v>
      </c>
      <c r="N2629" t="s">
        <v>275</v>
      </c>
      <c r="O2629" t="s">
        <v>114</v>
      </c>
      <c r="P2629" t="s">
        <v>380</v>
      </c>
      <c r="Q2629" t="s">
        <v>275</v>
      </c>
      <c r="R2629" t="s">
        <v>113</v>
      </c>
      <c r="S2629" t="s">
        <v>380</v>
      </c>
    </row>
    <row r="2630" spans="1:19" x14ac:dyDescent="0.3">
      <c r="A2630" t="s">
        <v>1500</v>
      </c>
      <c r="B2630">
        <v>70</v>
      </c>
      <c r="C2630">
        <v>102</v>
      </c>
      <c r="D2630">
        <v>99031</v>
      </c>
      <c r="E2630" t="s">
        <v>1501</v>
      </c>
      <c r="F2630" t="s">
        <v>1502</v>
      </c>
      <c r="G2630" t="s">
        <v>114</v>
      </c>
      <c r="H2630" t="s">
        <v>409</v>
      </c>
      <c r="I2630" t="s">
        <v>423</v>
      </c>
      <c r="J2630">
        <v>98</v>
      </c>
      <c r="K2630" t="s">
        <v>216</v>
      </c>
      <c r="L2630" t="s">
        <v>96</v>
      </c>
      <c r="M2630">
        <v>0</v>
      </c>
      <c r="N2630" t="s">
        <v>275</v>
      </c>
      <c r="O2630" t="s">
        <v>114</v>
      </c>
      <c r="P2630" t="s">
        <v>380</v>
      </c>
      <c r="Q2630" t="s">
        <v>275</v>
      </c>
      <c r="R2630" t="s">
        <v>113</v>
      </c>
      <c r="S2630" t="s">
        <v>380</v>
      </c>
    </row>
    <row r="2631" spans="1:19" x14ac:dyDescent="0.3">
      <c r="A2631" t="s">
        <v>1500</v>
      </c>
      <c r="B2631">
        <v>70</v>
      </c>
      <c r="C2631">
        <v>102</v>
      </c>
      <c r="D2631">
        <v>99031</v>
      </c>
      <c r="E2631" t="s">
        <v>1501</v>
      </c>
      <c r="F2631" t="s">
        <v>1502</v>
      </c>
      <c r="G2631" t="s">
        <v>114</v>
      </c>
      <c r="H2631" t="s">
        <v>409</v>
      </c>
      <c r="I2631" t="s">
        <v>423</v>
      </c>
      <c r="J2631">
        <v>83</v>
      </c>
      <c r="K2631" t="s">
        <v>235</v>
      </c>
      <c r="L2631" t="s">
        <v>205</v>
      </c>
      <c r="M2631">
        <v>0</v>
      </c>
      <c r="N2631" t="s">
        <v>275</v>
      </c>
      <c r="O2631" t="s">
        <v>114</v>
      </c>
      <c r="P2631" t="s">
        <v>380</v>
      </c>
      <c r="Q2631" t="s">
        <v>275</v>
      </c>
      <c r="R2631" t="s">
        <v>113</v>
      </c>
      <c r="S2631" t="s">
        <v>380</v>
      </c>
    </row>
    <row r="2632" spans="1:19" x14ac:dyDescent="0.3">
      <c r="A2632" t="s">
        <v>1500</v>
      </c>
      <c r="B2632">
        <v>70</v>
      </c>
      <c r="C2632">
        <v>102</v>
      </c>
      <c r="D2632">
        <v>99031</v>
      </c>
      <c r="E2632" t="s">
        <v>1501</v>
      </c>
      <c r="F2632" t="s">
        <v>1502</v>
      </c>
      <c r="G2632" t="s">
        <v>114</v>
      </c>
      <c r="H2632" t="s">
        <v>432</v>
      </c>
      <c r="I2632" t="s">
        <v>445</v>
      </c>
      <c r="J2632">
        <v>199</v>
      </c>
      <c r="K2632" t="s">
        <v>674</v>
      </c>
      <c r="L2632" t="s">
        <v>675</v>
      </c>
      <c r="M2632">
        <v>0</v>
      </c>
      <c r="N2632" t="s">
        <v>275</v>
      </c>
      <c r="O2632" t="s">
        <v>114</v>
      </c>
      <c r="P2632" t="s">
        <v>380</v>
      </c>
      <c r="Q2632" t="s">
        <v>275</v>
      </c>
      <c r="R2632" t="s">
        <v>113</v>
      </c>
      <c r="S2632" t="s">
        <v>380</v>
      </c>
    </row>
    <row r="2633" spans="1:19" x14ac:dyDescent="0.3">
      <c r="A2633" t="s">
        <v>1503</v>
      </c>
      <c r="B2633">
        <v>70</v>
      </c>
      <c r="C2633">
        <v>102</v>
      </c>
      <c r="D2633">
        <v>99047</v>
      </c>
      <c r="E2633" t="s">
        <v>419</v>
      </c>
      <c r="F2633" t="s">
        <v>1504</v>
      </c>
      <c r="G2633" t="s">
        <v>114</v>
      </c>
      <c r="H2633" t="s">
        <v>432</v>
      </c>
      <c r="I2633" t="s">
        <v>315</v>
      </c>
      <c r="J2633">
        <v>32</v>
      </c>
      <c r="K2633" t="s">
        <v>322</v>
      </c>
      <c r="L2633" t="s">
        <v>44</v>
      </c>
      <c r="M2633">
        <v>1</v>
      </c>
      <c r="N2633" t="s">
        <v>275</v>
      </c>
      <c r="O2633" t="s">
        <v>114</v>
      </c>
      <c r="P2633" t="s">
        <v>315</v>
      </c>
      <c r="Q2633" t="s">
        <v>275</v>
      </c>
      <c r="R2633" t="s">
        <v>113</v>
      </c>
      <c r="S2633" t="s">
        <v>315</v>
      </c>
    </row>
    <row r="2634" spans="1:19" x14ac:dyDescent="0.3">
      <c r="A2634" t="s">
        <v>1503</v>
      </c>
      <c r="B2634">
        <v>70</v>
      </c>
      <c r="C2634">
        <v>102</v>
      </c>
      <c r="D2634">
        <v>99047</v>
      </c>
      <c r="E2634" t="s">
        <v>419</v>
      </c>
      <c r="F2634" t="s">
        <v>1504</v>
      </c>
      <c r="G2634" t="s">
        <v>114</v>
      </c>
      <c r="H2634" t="s">
        <v>432</v>
      </c>
      <c r="I2634" t="s">
        <v>315</v>
      </c>
      <c r="J2634">
        <v>33</v>
      </c>
      <c r="K2634" t="s">
        <v>320</v>
      </c>
      <c r="L2634" t="s">
        <v>50</v>
      </c>
      <c r="M2634">
        <v>0.25</v>
      </c>
      <c r="N2634" t="s">
        <v>275</v>
      </c>
      <c r="O2634" t="s">
        <v>114</v>
      </c>
      <c r="P2634" t="s">
        <v>315</v>
      </c>
      <c r="Q2634" t="s">
        <v>275</v>
      </c>
      <c r="R2634" t="s">
        <v>113</v>
      </c>
      <c r="S2634" t="s">
        <v>315</v>
      </c>
    </row>
    <row r="2635" spans="1:19" x14ac:dyDescent="0.3">
      <c r="A2635" t="s">
        <v>1503</v>
      </c>
      <c r="B2635">
        <v>70</v>
      </c>
      <c r="C2635">
        <v>102</v>
      </c>
      <c r="D2635">
        <v>99047</v>
      </c>
      <c r="E2635" t="s">
        <v>419</v>
      </c>
      <c r="F2635" t="s">
        <v>1504</v>
      </c>
      <c r="G2635" t="s">
        <v>114</v>
      </c>
      <c r="H2635" t="s">
        <v>432</v>
      </c>
      <c r="I2635" t="s">
        <v>315</v>
      </c>
      <c r="J2635">
        <v>35</v>
      </c>
      <c r="K2635" t="s">
        <v>321</v>
      </c>
      <c r="L2635" t="s">
        <v>58</v>
      </c>
      <c r="M2635">
        <v>0.5</v>
      </c>
      <c r="N2635" t="s">
        <v>275</v>
      </c>
      <c r="O2635" t="s">
        <v>114</v>
      </c>
      <c r="P2635" t="s">
        <v>315</v>
      </c>
      <c r="Q2635" t="s">
        <v>275</v>
      </c>
      <c r="R2635" t="s">
        <v>113</v>
      </c>
      <c r="S2635" t="s">
        <v>315</v>
      </c>
    </row>
    <row r="2636" spans="1:19" x14ac:dyDescent="0.3">
      <c r="A2636" t="s">
        <v>1503</v>
      </c>
      <c r="B2636">
        <v>70</v>
      </c>
      <c r="C2636">
        <v>102</v>
      </c>
      <c r="D2636">
        <v>99047</v>
      </c>
      <c r="E2636" t="s">
        <v>419</v>
      </c>
      <c r="F2636" t="s">
        <v>1504</v>
      </c>
      <c r="G2636" t="s">
        <v>114</v>
      </c>
      <c r="H2636" t="s">
        <v>433</v>
      </c>
      <c r="I2636" t="s">
        <v>424</v>
      </c>
      <c r="J2636">
        <v>39</v>
      </c>
      <c r="K2636" t="s">
        <v>917</v>
      </c>
      <c r="L2636" t="s">
        <v>148</v>
      </c>
      <c r="M2636">
        <v>0</v>
      </c>
      <c r="N2636" t="s">
        <v>275</v>
      </c>
      <c r="O2636" t="s">
        <v>114</v>
      </c>
      <c r="P2636" t="s">
        <v>315</v>
      </c>
      <c r="Q2636" t="s">
        <v>275</v>
      </c>
      <c r="R2636" t="s">
        <v>113</v>
      </c>
      <c r="S2636" t="s">
        <v>315</v>
      </c>
    </row>
    <row r="2637" spans="1:19" x14ac:dyDescent="0.3">
      <c r="A2637" t="s">
        <v>1505</v>
      </c>
      <c r="B2637">
        <v>70</v>
      </c>
      <c r="C2637">
        <v>102</v>
      </c>
      <c r="D2637">
        <v>99047</v>
      </c>
      <c r="E2637" t="s">
        <v>435</v>
      </c>
      <c r="F2637" t="s">
        <v>1506</v>
      </c>
      <c r="G2637" t="s">
        <v>113</v>
      </c>
      <c r="H2637" t="s">
        <v>432</v>
      </c>
      <c r="I2637" t="s">
        <v>315</v>
      </c>
      <c r="J2637">
        <v>32</v>
      </c>
      <c r="K2637" t="s">
        <v>322</v>
      </c>
      <c r="L2637" t="s">
        <v>44</v>
      </c>
      <c r="M2637">
        <v>2.25</v>
      </c>
      <c r="N2637" t="s">
        <v>275</v>
      </c>
      <c r="O2637" t="s">
        <v>113</v>
      </c>
      <c r="P2637" t="s">
        <v>315</v>
      </c>
      <c r="Q2637" t="s">
        <v>275</v>
      </c>
      <c r="R2637" t="s">
        <v>113</v>
      </c>
      <c r="S2637" t="s">
        <v>315</v>
      </c>
    </row>
    <row r="2638" spans="1:19" x14ac:dyDescent="0.3">
      <c r="A2638" t="s">
        <v>1505</v>
      </c>
      <c r="B2638">
        <v>70</v>
      </c>
      <c r="C2638">
        <v>102</v>
      </c>
      <c r="D2638">
        <v>99047</v>
      </c>
      <c r="E2638" t="s">
        <v>435</v>
      </c>
      <c r="F2638" t="s">
        <v>1506</v>
      </c>
      <c r="G2638" t="s">
        <v>113</v>
      </c>
      <c r="H2638" t="s">
        <v>432</v>
      </c>
      <c r="I2638" t="s">
        <v>315</v>
      </c>
      <c r="J2638">
        <v>33</v>
      </c>
      <c r="K2638" t="s">
        <v>320</v>
      </c>
      <c r="L2638" t="s">
        <v>50</v>
      </c>
      <c r="M2638">
        <v>0.75</v>
      </c>
      <c r="N2638" t="s">
        <v>275</v>
      </c>
      <c r="O2638" t="s">
        <v>113</v>
      </c>
      <c r="P2638" t="s">
        <v>315</v>
      </c>
      <c r="Q2638" t="s">
        <v>275</v>
      </c>
      <c r="R2638" t="s">
        <v>113</v>
      </c>
      <c r="S2638" t="s">
        <v>315</v>
      </c>
    </row>
    <row r="2639" spans="1:19" x14ac:dyDescent="0.3">
      <c r="A2639" t="s">
        <v>1505</v>
      </c>
      <c r="B2639">
        <v>70</v>
      </c>
      <c r="C2639">
        <v>102</v>
      </c>
      <c r="D2639">
        <v>99047</v>
      </c>
      <c r="E2639" t="s">
        <v>435</v>
      </c>
      <c r="F2639" t="s">
        <v>1506</v>
      </c>
      <c r="G2639" t="s">
        <v>113</v>
      </c>
      <c r="H2639" t="s">
        <v>432</v>
      </c>
      <c r="I2639" t="s">
        <v>315</v>
      </c>
      <c r="J2639">
        <v>35</v>
      </c>
      <c r="K2639" t="s">
        <v>321</v>
      </c>
      <c r="L2639" t="s">
        <v>58</v>
      </c>
      <c r="M2639">
        <v>0.25</v>
      </c>
      <c r="N2639" t="s">
        <v>275</v>
      </c>
      <c r="O2639" t="s">
        <v>113</v>
      </c>
      <c r="P2639" t="s">
        <v>315</v>
      </c>
      <c r="Q2639" t="s">
        <v>275</v>
      </c>
      <c r="R2639" t="s">
        <v>113</v>
      </c>
      <c r="S2639" t="s">
        <v>315</v>
      </c>
    </row>
    <row r="2640" spans="1:19" x14ac:dyDescent="0.3">
      <c r="A2640" t="s">
        <v>1505</v>
      </c>
      <c r="B2640">
        <v>70</v>
      </c>
      <c r="C2640">
        <v>102</v>
      </c>
      <c r="D2640">
        <v>99047</v>
      </c>
      <c r="E2640" t="s">
        <v>435</v>
      </c>
      <c r="F2640" t="s">
        <v>1506</v>
      </c>
      <c r="G2640" t="s">
        <v>113</v>
      </c>
      <c r="H2640" t="s">
        <v>433</v>
      </c>
      <c r="I2640" t="s">
        <v>424</v>
      </c>
      <c r="J2640">
        <v>39</v>
      </c>
      <c r="K2640" t="s">
        <v>917</v>
      </c>
      <c r="L2640" t="s">
        <v>148</v>
      </c>
      <c r="M2640">
        <v>0</v>
      </c>
      <c r="N2640" t="s">
        <v>275</v>
      </c>
      <c r="O2640" t="s">
        <v>113</v>
      </c>
      <c r="P2640" t="s">
        <v>315</v>
      </c>
      <c r="Q2640" t="s">
        <v>275</v>
      </c>
      <c r="R2640" t="s">
        <v>113</v>
      </c>
      <c r="S2640" t="s">
        <v>315</v>
      </c>
    </row>
    <row r="2641" spans="1:19" x14ac:dyDescent="0.3">
      <c r="A2641" t="s">
        <v>1507</v>
      </c>
      <c r="B2641">
        <v>70</v>
      </c>
      <c r="C2641">
        <v>102</v>
      </c>
      <c r="D2641">
        <v>99047</v>
      </c>
      <c r="E2641" t="s">
        <v>441</v>
      </c>
      <c r="F2641" t="s">
        <v>1508</v>
      </c>
      <c r="G2641" t="s">
        <v>113</v>
      </c>
      <c r="H2641" t="s">
        <v>432</v>
      </c>
      <c r="I2641" t="s">
        <v>315</v>
      </c>
      <c r="J2641">
        <v>32</v>
      </c>
      <c r="K2641" t="s">
        <v>322</v>
      </c>
      <c r="L2641" t="s">
        <v>44</v>
      </c>
      <c r="M2641">
        <v>1.75</v>
      </c>
      <c r="N2641" t="s">
        <v>275</v>
      </c>
      <c r="O2641" t="s">
        <v>113</v>
      </c>
      <c r="P2641" t="s">
        <v>315</v>
      </c>
      <c r="Q2641" t="s">
        <v>275</v>
      </c>
      <c r="R2641" t="s">
        <v>116</v>
      </c>
      <c r="S2641" t="s">
        <v>315</v>
      </c>
    </row>
    <row r="2642" spans="1:19" x14ac:dyDescent="0.3">
      <c r="A2642" t="s">
        <v>1507</v>
      </c>
      <c r="B2642">
        <v>70</v>
      </c>
      <c r="C2642">
        <v>102</v>
      </c>
      <c r="D2642">
        <v>99047</v>
      </c>
      <c r="E2642" t="s">
        <v>441</v>
      </c>
      <c r="F2642" t="s">
        <v>1508</v>
      </c>
      <c r="G2642" t="s">
        <v>113</v>
      </c>
      <c r="H2642" t="s">
        <v>432</v>
      </c>
      <c r="I2642" t="s">
        <v>315</v>
      </c>
      <c r="J2642">
        <v>33</v>
      </c>
      <c r="K2642" t="s">
        <v>320</v>
      </c>
      <c r="L2642" t="s">
        <v>50</v>
      </c>
      <c r="M2642">
        <v>0.25</v>
      </c>
      <c r="N2642" t="s">
        <v>275</v>
      </c>
      <c r="O2642" t="s">
        <v>113</v>
      </c>
      <c r="P2642" t="s">
        <v>315</v>
      </c>
      <c r="Q2642" t="s">
        <v>275</v>
      </c>
      <c r="R2642" t="s">
        <v>116</v>
      </c>
      <c r="S2642" t="s">
        <v>315</v>
      </c>
    </row>
    <row r="2643" spans="1:19" x14ac:dyDescent="0.3">
      <c r="A2643" t="s">
        <v>1507</v>
      </c>
      <c r="B2643">
        <v>70</v>
      </c>
      <c r="C2643">
        <v>102</v>
      </c>
      <c r="D2643">
        <v>99047</v>
      </c>
      <c r="E2643" t="s">
        <v>441</v>
      </c>
      <c r="F2643" t="s">
        <v>1508</v>
      </c>
      <c r="G2643" t="s">
        <v>113</v>
      </c>
      <c r="H2643" t="s">
        <v>432</v>
      </c>
      <c r="I2643" t="s">
        <v>315</v>
      </c>
      <c r="J2643">
        <v>35</v>
      </c>
      <c r="K2643" t="s">
        <v>321</v>
      </c>
      <c r="L2643" t="s">
        <v>58</v>
      </c>
      <c r="M2643">
        <v>0.25</v>
      </c>
      <c r="N2643" t="s">
        <v>275</v>
      </c>
      <c r="O2643" t="s">
        <v>113</v>
      </c>
      <c r="P2643" t="s">
        <v>315</v>
      </c>
      <c r="Q2643" t="s">
        <v>275</v>
      </c>
      <c r="R2643" t="s">
        <v>116</v>
      </c>
      <c r="S2643" t="s">
        <v>315</v>
      </c>
    </row>
    <row r="2644" spans="1:19" x14ac:dyDescent="0.3">
      <c r="A2644" t="s">
        <v>1507</v>
      </c>
      <c r="B2644">
        <v>70</v>
      </c>
      <c r="C2644">
        <v>102</v>
      </c>
      <c r="D2644">
        <v>99047</v>
      </c>
      <c r="E2644" t="s">
        <v>441</v>
      </c>
      <c r="F2644" t="s">
        <v>1508</v>
      </c>
      <c r="G2644" t="s">
        <v>113</v>
      </c>
      <c r="H2644" t="s">
        <v>433</v>
      </c>
      <c r="I2644" t="s">
        <v>424</v>
      </c>
      <c r="J2644">
        <v>39</v>
      </c>
      <c r="K2644" t="s">
        <v>917</v>
      </c>
      <c r="L2644" t="s">
        <v>148</v>
      </c>
      <c r="M2644">
        <v>0</v>
      </c>
      <c r="N2644" t="s">
        <v>275</v>
      </c>
      <c r="O2644" t="s">
        <v>113</v>
      </c>
      <c r="P2644" t="s">
        <v>315</v>
      </c>
      <c r="Q2644" t="s">
        <v>275</v>
      </c>
      <c r="R2644" t="s">
        <v>116</v>
      </c>
      <c r="S2644" t="s">
        <v>315</v>
      </c>
    </row>
    <row r="2645" spans="1:19" x14ac:dyDescent="0.3">
      <c r="A2645" t="s">
        <v>1509</v>
      </c>
      <c r="B2645">
        <v>70</v>
      </c>
      <c r="C2645">
        <v>102</v>
      </c>
      <c r="D2645">
        <v>99052</v>
      </c>
      <c r="E2645" t="s">
        <v>441</v>
      </c>
      <c r="F2645" t="s">
        <v>1510</v>
      </c>
      <c r="G2645" t="s">
        <v>113</v>
      </c>
      <c r="H2645" t="s">
        <v>420</v>
      </c>
      <c r="I2645" t="s">
        <v>422</v>
      </c>
      <c r="J2645">
        <v>50</v>
      </c>
      <c r="K2645" t="s">
        <v>212</v>
      </c>
      <c r="L2645" t="s">
        <v>11</v>
      </c>
      <c r="M2645">
        <v>0.5</v>
      </c>
      <c r="N2645" t="s">
        <v>275</v>
      </c>
      <c r="O2645" t="s">
        <v>113</v>
      </c>
      <c r="P2645" t="s">
        <v>360</v>
      </c>
      <c r="Q2645" t="s">
        <v>275</v>
      </c>
      <c r="R2645" t="s">
        <v>116</v>
      </c>
      <c r="S2645" t="s">
        <v>360</v>
      </c>
    </row>
    <row r="2646" spans="1:19" x14ac:dyDescent="0.3">
      <c r="A2646" t="s">
        <v>1509</v>
      </c>
      <c r="B2646">
        <v>70</v>
      </c>
      <c r="C2646">
        <v>102</v>
      </c>
      <c r="D2646">
        <v>99052</v>
      </c>
      <c r="E2646" t="s">
        <v>441</v>
      </c>
      <c r="F2646" t="s">
        <v>1510</v>
      </c>
      <c r="G2646" t="s">
        <v>113</v>
      </c>
      <c r="H2646" t="s">
        <v>420</v>
      </c>
      <c r="I2646" t="s">
        <v>113</v>
      </c>
      <c r="J2646">
        <v>4</v>
      </c>
      <c r="K2646" t="s">
        <v>213</v>
      </c>
      <c r="L2646" t="s">
        <v>24</v>
      </c>
      <c r="M2646">
        <v>35</v>
      </c>
      <c r="N2646" t="s">
        <v>275</v>
      </c>
      <c r="O2646" t="s">
        <v>113</v>
      </c>
      <c r="P2646" t="s">
        <v>360</v>
      </c>
      <c r="Q2646" t="s">
        <v>275</v>
      </c>
      <c r="R2646" t="s">
        <v>116</v>
      </c>
      <c r="S2646" t="s">
        <v>360</v>
      </c>
    </row>
    <row r="2647" spans="1:19" x14ac:dyDescent="0.3">
      <c r="A2647" t="s">
        <v>1509</v>
      </c>
      <c r="B2647">
        <v>70</v>
      </c>
      <c r="C2647">
        <v>102</v>
      </c>
      <c r="D2647">
        <v>99052</v>
      </c>
      <c r="E2647" t="s">
        <v>441</v>
      </c>
      <c r="F2647" t="s">
        <v>1510</v>
      </c>
      <c r="G2647" t="s">
        <v>113</v>
      </c>
      <c r="H2647" t="s">
        <v>420</v>
      </c>
      <c r="I2647" t="s">
        <v>425</v>
      </c>
      <c r="J2647">
        <v>45</v>
      </c>
      <c r="K2647" t="s">
        <v>344</v>
      </c>
      <c r="L2647" t="s">
        <v>62</v>
      </c>
      <c r="M2647">
        <v>6</v>
      </c>
      <c r="N2647" t="s">
        <v>275</v>
      </c>
      <c r="O2647" t="s">
        <v>113</v>
      </c>
      <c r="P2647" t="s">
        <v>360</v>
      </c>
      <c r="Q2647" t="s">
        <v>275</v>
      </c>
      <c r="R2647" t="s">
        <v>116</v>
      </c>
      <c r="S2647" t="s">
        <v>360</v>
      </c>
    </row>
    <row r="2648" spans="1:19" x14ac:dyDescent="0.3">
      <c r="A2648" t="s">
        <v>1509</v>
      </c>
      <c r="B2648">
        <v>70</v>
      </c>
      <c r="C2648">
        <v>102</v>
      </c>
      <c r="D2648">
        <v>99052</v>
      </c>
      <c r="E2648" t="s">
        <v>441</v>
      </c>
      <c r="F2648" t="s">
        <v>1510</v>
      </c>
      <c r="G2648" t="s">
        <v>113</v>
      </c>
      <c r="H2648" t="s">
        <v>420</v>
      </c>
      <c r="I2648" t="s">
        <v>425</v>
      </c>
      <c r="J2648">
        <v>42</v>
      </c>
      <c r="K2648" t="s">
        <v>271</v>
      </c>
      <c r="L2648" t="s">
        <v>63</v>
      </c>
      <c r="M2648">
        <v>3.5</v>
      </c>
      <c r="N2648" t="s">
        <v>275</v>
      </c>
      <c r="O2648" t="s">
        <v>113</v>
      </c>
      <c r="P2648" t="s">
        <v>360</v>
      </c>
      <c r="Q2648" t="s">
        <v>275</v>
      </c>
      <c r="R2648" t="s">
        <v>116</v>
      </c>
      <c r="S2648" t="s">
        <v>360</v>
      </c>
    </row>
    <row r="2649" spans="1:19" x14ac:dyDescent="0.3">
      <c r="A2649" t="s">
        <v>1509</v>
      </c>
      <c r="B2649">
        <v>70</v>
      </c>
      <c r="C2649">
        <v>102</v>
      </c>
      <c r="D2649">
        <v>99052</v>
      </c>
      <c r="E2649" t="s">
        <v>441</v>
      </c>
      <c r="F2649" t="s">
        <v>1510</v>
      </c>
      <c r="G2649" t="s">
        <v>113</v>
      </c>
      <c r="H2649" t="s">
        <v>420</v>
      </c>
      <c r="I2649" t="s">
        <v>423</v>
      </c>
      <c r="J2649">
        <v>98</v>
      </c>
      <c r="K2649" t="s">
        <v>345</v>
      </c>
      <c r="L2649" t="s">
        <v>83</v>
      </c>
      <c r="M2649">
        <v>0</v>
      </c>
      <c r="N2649" t="s">
        <v>275</v>
      </c>
      <c r="O2649" t="s">
        <v>113</v>
      </c>
      <c r="P2649" t="s">
        <v>360</v>
      </c>
      <c r="Q2649" t="s">
        <v>275</v>
      </c>
      <c r="R2649" t="s">
        <v>116</v>
      </c>
      <c r="S2649" t="s">
        <v>360</v>
      </c>
    </row>
    <row r="2650" spans="1:19" x14ac:dyDescent="0.3">
      <c r="A2650" t="s">
        <v>1509</v>
      </c>
      <c r="B2650">
        <v>70</v>
      </c>
      <c r="C2650">
        <v>102</v>
      </c>
      <c r="D2650">
        <v>99052</v>
      </c>
      <c r="E2650" t="s">
        <v>441</v>
      </c>
      <c r="F2650" t="s">
        <v>1510</v>
      </c>
      <c r="G2650" t="s">
        <v>113</v>
      </c>
      <c r="H2650" t="s">
        <v>420</v>
      </c>
      <c r="I2650" t="s">
        <v>423</v>
      </c>
      <c r="J2650">
        <v>98</v>
      </c>
      <c r="K2650" t="s">
        <v>272</v>
      </c>
      <c r="L2650" t="s">
        <v>84</v>
      </c>
      <c r="M2650">
        <v>0</v>
      </c>
      <c r="N2650" t="s">
        <v>275</v>
      </c>
      <c r="O2650" t="s">
        <v>113</v>
      </c>
      <c r="P2650" t="s">
        <v>360</v>
      </c>
      <c r="Q2650" t="s">
        <v>275</v>
      </c>
      <c r="R2650" t="s">
        <v>116</v>
      </c>
      <c r="S2650" t="s">
        <v>360</v>
      </c>
    </row>
    <row r="2651" spans="1:19" x14ac:dyDescent="0.3">
      <c r="A2651" t="s">
        <v>1509</v>
      </c>
      <c r="B2651">
        <v>70</v>
      </c>
      <c r="C2651">
        <v>102</v>
      </c>
      <c r="D2651">
        <v>99052</v>
      </c>
      <c r="E2651" t="s">
        <v>441</v>
      </c>
      <c r="F2651" t="s">
        <v>1510</v>
      </c>
      <c r="G2651" t="s">
        <v>113</v>
      </c>
      <c r="H2651" t="s">
        <v>420</v>
      </c>
      <c r="I2651" t="s">
        <v>423</v>
      </c>
      <c r="J2651">
        <v>98</v>
      </c>
      <c r="K2651" t="s">
        <v>273</v>
      </c>
      <c r="L2651" t="s">
        <v>85</v>
      </c>
      <c r="M2651">
        <v>0</v>
      </c>
      <c r="N2651" t="s">
        <v>275</v>
      </c>
      <c r="O2651" t="s">
        <v>113</v>
      </c>
      <c r="P2651" t="s">
        <v>360</v>
      </c>
      <c r="Q2651" t="s">
        <v>275</v>
      </c>
      <c r="R2651" t="s">
        <v>116</v>
      </c>
      <c r="S2651" t="s">
        <v>360</v>
      </c>
    </row>
    <row r="2652" spans="1:19" x14ac:dyDescent="0.3">
      <c r="A2652" t="s">
        <v>1509</v>
      </c>
      <c r="B2652">
        <v>70</v>
      </c>
      <c r="C2652">
        <v>102</v>
      </c>
      <c r="D2652">
        <v>99052</v>
      </c>
      <c r="E2652" t="s">
        <v>441</v>
      </c>
      <c r="F2652" t="s">
        <v>1510</v>
      </c>
      <c r="G2652" t="s">
        <v>113</v>
      </c>
      <c r="H2652" t="s">
        <v>420</v>
      </c>
      <c r="I2652" t="s">
        <v>423</v>
      </c>
      <c r="J2652">
        <v>98</v>
      </c>
      <c r="K2652" t="s">
        <v>216</v>
      </c>
      <c r="L2652" t="s">
        <v>96</v>
      </c>
      <c r="M2652">
        <v>0</v>
      </c>
      <c r="N2652" t="s">
        <v>275</v>
      </c>
      <c r="O2652" t="s">
        <v>113</v>
      </c>
      <c r="P2652" t="s">
        <v>360</v>
      </c>
      <c r="Q2652" t="s">
        <v>275</v>
      </c>
      <c r="R2652" t="s">
        <v>116</v>
      </c>
      <c r="S2652" t="s">
        <v>360</v>
      </c>
    </row>
    <row r="2653" spans="1:19" x14ac:dyDescent="0.3">
      <c r="A2653" t="s">
        <v>478</v>
      </c>
      <c r="B2653">
        <v>70</v>
      </c>
      <c r="C2653">
        <v>102</v>
      </c>
      <c r="D2653">
        <v>99061</v>
      </c>
      <c r="E2653" t="s">
        <v>678</v>
      </c>
      <c r="F2653" t="s">
        <v>1049</v>
      </c>
      <c r="G2653" t="s">
        <v>114</v>
      </c>
      <c r="H2653" t="s">
        <v>409</v>
      </c>
      <c r="I2653" t="s">
        <v>422</v>
      </c>
      <c r="J2653">
        <v>1</v>
      </c>
      <c r="K2653" t="s">
        <v>258</v>
      </c>
      <c r="L2653" t="s">
        <v>7</v>
      </c>
      <c r="M2653">
        <v>35</v>
      </c>
      <c r="N2653" t="s">
        <v>275</v>
      </c>
      <c r="O2653" t="s">
        <v>114</v>
      </c>
      <c r="P2653" t="s">
        <v>380</v>
      </c>
      <c r="Q2653" t="s">
        <v>275</v>
      </c>
      <c r="R2653" t="s">
        <v>113</v>
      </c>
      <c r="S2653" t="s">
        <v>380</v>
      </c>
    </row>
    <row r="2654" spans="1:19" x14ac:dyDescent="0.3">
      <c r="A2654" t="s">
        <v>478</v>
      </c>
      <c r="B2654">
        <v>70</v>
      </c>
      <c r="C2654">
        <v>102</v>
      </c>
      <c r="D2654">
        <v>99061</v>
      </c>
      <c r="E2654" t="s">
        <v>678</v>
      </c>
      <c r="F2654" t="s">
        <v>1049</v>
      </c>
      <c r="G2654" t="s">
        <v>114</v>
      </c>
      <c r="H2654" t="s">
        <v>409</v>
      </c>
      <c r="I2654" t="s">
        <v>422</v>
      </c>
      <c r="J2654">
        <v>50</v>
      </c>
      <c r="K2654" t="s">
        <v>212</v>
      </c>
      <c r="L2654" t="s">
        <v>11</v>
      </c>
      <c r="M2654">
        <v>2</v>
      </c>
      <c r="N2654" t="s">
        <v>275</v>
      </c>
      <c r="O2654" t="s">
        <v>114</v>
      </c>
      <c r="P2654" t="s">
        <v>380</v>
      </c>
      <c r="Q2654" t="s">
        <v>275</v>
      </c>
      <c r="R2654" t="s">
        <v>113</v>
      </c>
      <c r="S2654" t="s">
        <v>380</v>
      </c>
    </row>
    <row r="2655" spans="1:19" x14ac:dyDescent="0.3">
      <c r="A2655" t="s">
        <v>478</v>
      </c>
      <c r="B2655">
        <v>70</v>
      </c>
      <c r="C2655">
        <v>102</v>
      </c>
      <c r="D2655">
        <v>99061</v>
      </c>
      <c r="E2655" t="s">
        <v>678</v>
      </c>
      <c r="F2655" t="s">
        <v>1049</v>
      </c>
      <c r="G2655" t="s">
        <v>114</v>
      </c>
      <c r="H2655" t="s">
        <v>409</v>
      </c>
      <c r="I2655" t="s">
        <v>113</v>
      </c>
      <c r="J2655">
        <v>4</v>
      </c>
      <c r="K2655" t="s">
        <v>213</v>
      </c>
      <c r="L2655" t="s">
        <v>24</v>
      </c>
      <c r="M2655">
        <v>105</v>
      </c>
      <c r="N2655" t="s">
        <v>275</v>
      </c>
      <c r="O2655" t="s">
        <v>114</v>
      </c>
      <c r="P2655" t="s">
        <v>380</v>
      </c>
      <c r="Q2655" t="s">
        <v>275</v>
      </c>
      <c r="R2655" t="s">
        <v>113</v>
      </c>
      <c r="S2655" t="s">
        <v>380</v>
      </c>
    </row>
    <row r="2656" spans="1:19" x14ac:dyDescent="0.3">
      <c r="A2656" t="s">
        <v>478</v>
      </c>
      <c r="B2656">
        <v>70</v>
      </c>
      <c r="C2656">
        <v>102</v>
      </c>
      <c r="D2656">
        <v>99061</v>
      </c>
      <c r="E2656" t="s">
        <v>678</v>
      </c>
      <c r="F2656" t="s">
        <v>1049</v>
      </c>
      <c r="G2656" t="s">
        <v>114</v>
      </c>
      <c r="H2656" t="s">
        <v>409</v>
      </c>
      <c r="I2656" t="s">
        <v>422</v>
      </c>
      <c r="J2656">
        <v>292</v>
      </c>
      <c r="K2656" t="s">
        <v>379</v>
      </c>
      <c r="L2656" t="s">
        <v>33</v>
      </c>
      <c r="M2656">
        <v>24</v>
      </c>
      <c r="N2656" t="s">
        <v>275</v>
      </c>
      <c r="O2656" t="s">
        <v>114</v>
      </c>
      <c r="P2656" t="s">
        <v>380</v>
      </c>
      <c r="Q2656" t="s">
        <v>275</v>
      </c>
      <c r="R2656" t="s">
        <v>113</v>
      </c>
      <c r="S2656" t="s">
        <v>380</v>
      </c>
    </row>
    <row r="2657" spans="1:19" x14ac:dyDescent="0.3">
      <c r="A2657" t="s">
        <v>478</v>
      </c>
      <c r="B2657">
        <v>70</v>
      </c>
      <c r="C2657">
        <v>102</v>
      </c>
      <c r="D2657">
        <v>99061</v>
      </c>
      <c r="E2657" t="s">
        <v>678</v>
      </c>
      <c r="F2657" t="s">
        <v>1049</v>
      </c>
      <c r="G2657" t="s">
        <v>114</v>
      </c>
      <c r="H2657" t="s">
        <v>409</v>
      </c>
      <c r="I2657" t="s">
        <v>423</v>
      </c>
      <c r="J2657">
        <v>292</v>
      </c>
      <c r="K2657" t="s">
        <v>303</v>
      </c>
      <c r="L2657" t="s">
        <v>304</v>
      </c>
      <c r="M2657">
        <v>0</v>
      </c>
      <c r="N2657" t="s">
        <v>275</v>
      </c>
      <c r="O2657" t="s">
        <v>114</v>
      </c>
      <c r="P2657" t="s">
        <v>380</v>
      </c>
      <c r="Q2657" t="s">
        <v>275</v>
      </c>
      <c r="R2657" t="s">
        <v>113</v>
      </c>
      <c r="S2657" t="s">
        <v>380</v>
      </c>
    </row>
    <row r="2658" spans="1:19" x14ac:dyDescent="0.3">
      <c r="A2658" t="s">
        <v>478</v>
      </c>
      <c r="B2658">
        <v>70</v>
      </c>
      <c r="C2658">
        <v>102</v>
      </c>
      <c r="D2658">
        <v>99061</v>
      </c>
      <c r="E2658" t="s">
        <v>678</v>
      </c>
      <c r="F2658" t="s">
        <v>1049</v>
      </c>
      <c r="G2658" t="s">
        <v>114</v>
      </c>
      <c r="H2658" t="s">
        <v>409</v>
      </c>
      <c r="I2658" t="s">
        <v>423</v>
      </c>
      <c r="J2658">
        <v>292</v>
      </c>
      <c r="K2658" t="s">
        <v>305</v>
      </c>
      <c r="L2658" t="s">
        <v>306</v>
      </c>
      <c r="M2658">
        <v>0</v>
      </c>
      <c r="N2658" t="s">
        <v>275</v>
      </c>
      <c r="O2658" t="s">
        <v>114</v>
      </c>
      <c r="P2658" t="s">
        <v>380</v>
      </c>
      <c r="Q2658" t="s">
        <v>275</v>
      </c>
      <c r="R2658" t="s">
        <v>113</v>
      </c>
      <c r="S2658" t="s">
        <v>380</v>
      </c>
    </row>
    <row r="2659" spans="1:19" x14ac:dyDescent="0.3">
      <c r="A2659" t="s">
        <v>478</v>
      </c>
      <c r="B2659">
        <v>70</v>
      </c>
      <c r="C2659">
        <v>102</v>
      </c>
      <c r="D2659">
        <v>99061</v>
      </c>
      <c r="E2659" t="s">
        <v>678</v>
      </c>
      <c r="F2659" t="s">
        <v>1049</v>
      </c>
      <c r="G2659" t="s">
        <v>114</v>
      </c>
      <c r="H2659" t="s">
        <v>409</v>
      </c>
      <c r="I2659" t="s">
        <v>423</v>
      </c>
      <c r="J2659">
        <v>292</v>
      </c>
      <c r="K2659" t="s">
        <v>918</v>
      </c>
      <c r="L2659" t="s">
        <v>919</v>
      </c>
      <c r="M2659">
        <v>0</v>
      </c>
      <c r="N2659" t="s">
        <v>275</v>
      </c>
      <c r="O2659" t="s">
        <v>114</v>
      </c>
      <c r="P2659" t="s">
        <v>380</v>
      </c>
      <c r="Q2659" t="s">
        <v>275</v>
      </c>
      <c r="R2659" t="s">
        <v>113</v>
      </c>
      <c r="S2659" t="s">
        <v>380</v>
      </c>
    </row>
    <row r="2660" spans="1:19" x14ac:dyDescent="0.3">
      <c r="A2660" t="s">
        <v>478</v>
      </c>
      <c r="B2660">
        <v>70</v>
      </c>
      <c r="C2660">
        <v>102</v>
      </c>
      <c r="D2660">
        <v>99061</v>
      </c>
      <c r="E2660" t="s">
        <v>678</v>
      </c>
      <c r="F2660" t="s">
        <v>1049</v>
      </c>
      <c r="G2660" t="s">
        <v>114</v>
      </c>
      <c r="H2660" t="s">
        <v>409</v>
      </c>
      <c r="I2660" t="s">
        <v>423</v>
      </c>
      <c r="J2660">
        <v>292</v>
      </c>
      <c r="K2660" t="s">
        <v>361</v>
      </c>
      <c r="L2660" t="s">
        <v>362</v>
      </c>
      <c r="M2660">
        <v>0</v>
      </c>
      <c r="N2660" t="s">
        <v>275</v>
      </c>
      <c r="O2660" t="s">
        <v>114</v>
      </c>
      <c r="P2660" t="s">
        <v>380</v>
      </c>
      <c r="Q2660" t="s">
        <v>275</v>
      </c>
      <c r="R2660" t="s">
        <v>113</v>
      </c>
      <c r="S2660" t="s">
        <v>380</v>
      </c>
    </row>
    <row r="2661" spans="1:19" x14ac:dyDescent="0.3">
      <c r="A2661" t="s">
        <v>478</v>
      </c>
      <c r="B2661">
        <v>70</v>
      </c>
      <c r="C2661">
        <v>102</v>
      </c>
      <c r="D2661">
        <v>99061</v>
      </c>
      <c r="E2661" t="s">
        <v>678</v>
      </c>
      <c r="F2661" t="s">
        <v>1049</v>
      </c>
      <c r="G2661" t="s">
        <v>114</v>
      </c>
      <c r="H2661" t="s">
        <v>409</v>
      </c>
      <c r="I2661" t="s">
        <v>423</v>
      </c>
      <c r="J2661">
        <v>292</v>
      </c>
      <c r="K2661" t="s">
        <v>291</v>
      </c>
      <c r="L2661" t="s">
        <v>154</v>
      </c>
      <c r="M2661">
        <v>0</v>
      </c>
      <c r="N2661" t="s">
        <v>275</v>
      </c>
      <c r="O2661" t="s">
        <v>114</v>
      </c>
      <c r="P2661" t="s">
        <v>380</v>
      </c>
      <c r="Q2661" t="s">
        <v>275</v>
      </c>
      <c r="R2661" t="s">
        <v>113</v>
      </c>
      <c r="S2661" t="s">
        <v>380</v>
      </c>
    </row>
    <row r="2662" spans="1:19" x14ac:dyDescent="0.3">
      <c r="A2662" t="s">
        <v>478</v>
      </c>
      <c r="B2662">
        <v>70</v>
      </c>
      <c r="C2662">
        <v>102</v>
      </c>
      <c r="D2662">
        <v>99061</v>
      </c>
      <c r="E2662" t="s">
        <v>678</v>
      </c>
      <c r="F2662" t="s">
        <v>1049</v>
      </c>
      <c r="G2662" t="s">
        <v>114</v>
      </c>
      <c r="H2662" t="s">
        <v>409</v>
      </c>
      <c r="I2662" t="s">
        <v>423</v>
      </c>
      <c r="J2662">
        <v>292</v>
      </c>
      <c r="K2662" t="s">
        <v>292</v>
      </c>
      <c r="L2662" t="s">
        <v>155</v>
      </c>
      <c r="M2662">
        <v>0</v>
      </c>
      <c r="N2662" t="s">
        <v>275</v>
      </c>
      <c r="O2662" t="s">
        <v>114</v>
      </c>
      <c r="P2662" t="s">
        <v>380</v>
      </c>
      <c r="Q2662" t="s">
        <v>275</v>
      </c>
      <c r="R2662" t="s">
        <v>113</v>
      </c>
      <c r="S2662" t="s">
        <v>380</v>
      </c>
    </row>
    <row r="2663" spans="1:19" x14ac:dyDescent="0.3">
      <c r="A2663" t="s">
        <v>478</v>
      </c>
      <c r="B2663">
        <v>70</v>
      </c>
      <c r="C2663">
        <v>102</v>
      </c>
      <c r="D2663">
        <v>99061</v>
      </c>
      <c r="E2663" t="s">
        <v>678</v>
      </c>
      <c r="F2663" t="s">
        <v>1049</v>
      </c>
      <c r="G2663" t="s">
        <v>114</v>
      </c>
      <c r="H2663" t="s">
        <v>409</v>
      </c>
      <c r="I2663" t="s">
        <v>423</v>
      </c>
      <c r="J2663">
        <v>292</v>
      </c>
      <c r="K2663" t="s">
        <v>293</v>
      </c>
      <c r="L2663" t="s">
        <v>156</v>
      </c>
      <c r="M2663">
        <v>0</v>
      </c>
      <c r="N2663" t="s">
        <v>275</v>
      </c>
      <c r="O2663" t="s">
        <v>114</v>
      </c>
      <c r="P2663" t="s">
        <v>380</v>
      </c>
      <c r="Q2663" t="s">
        <v>275</v>
      </c>
      <c r="R2663" t="s">
        <v>113</v>
      </c>
      <c r="S2663" t="s">
        <v>380</v>
      </c>
    </row>
    <row r="2664" spans="1:19" x14ac:dyDescent="0.3">
      <c r="A2664" t="s">
        <v>478</v>
      </c>
      <c r="B2664">
        <v>70</v>
      </c>
      <c r="C2664">
        <v>102</v>
      </c>
      <c r="D2664">
        <v>99061</v>
      </c>
      <c r="E2664" t="s">
        <v>678</v>
      </c>
      <c r="F2664" t="s">
        <v>1049</v>
      </c>
      <c r="G2664" t="s">
        <v>114</v>
      </c>
      <c r="H2664" t="s">
        <v>409</v>
      </c>
      <c r="I2664" t="s">
        <v>423</v>
      </c>
      <c r="J2664">
        <v>292</v>
      </c>
      <c r="K2664" t="s">
        <v>294</v>
      </c>
      <c r="L2664" t="s">
        <v>889</v>
      </c>
      <c r="M2664">
        <v>0</v>
      </c>
      <c r="N2664" t="s">
        <v>275</v>
      </c>
      <c r="O2664" t="s">
        <v>114</v>
      </c>
      <c r="P2664" t="s">
        <v>380</v>
      </c>
      <c r="Q2664" t="s">
        <v>275</v>
      </c>
      <c r="R2664" t="s">
        <v>113</v>
      </c>
      <c r="S2664" t="s">
        <v>380</v>
      </c>
    </row>
    <row r="2665" spans="1:19" x14ac:dyDescent="0.3">
      <c r="A2665" t="s">
        <v>478</v>
      </c>
      <c r="B2665">
        <v>70</v>
      </c>
      <c r="C2665">
        <v>102</v>
      </c>
      <c r="D2665">
        <v>99061</v>
      </c>
      <c r="E2665" t="s">
        <v>678</v>
      </c>
      <c r="F2665" t="s">
        <v>1049</v>
      </c>
      <c r="G2665" t="s">
        <v>114</v>
      </c>
      <c r="H2665" t="s">
        <v>409</v>
      </c>
      <c r="I2665" t="s">
        <v>423</v>
      </c>
      <c r="J2665">
        <v>292</v>
      </c>
      <c r="K2665" t="s">
        <v>295</v>
      </c>
      <c r="L2665" t="s">
        <v>890</v>
      </c>
      <c r="M2665">
        <v>0</v>
      </c>
      <c r="N2665" t="s">
        <v>275</v>
      </c>
      <c r="O2665" t="s">
        <v>114</v>
      </c>
      <c r="P2665" t="s">
        <v>380</v>
      </c>
      <c r="Q2665" t="s">
        <v>275</v>
      </c>
      <c r="R2665" t="s">
        <v>113</v>
      </c>
      <c r="S2665" t="s">
        <v>380</v>
      </c>
    </row>
    <row r="2666" spans="1:19" x14ac:dyDescent="0.3">
      <c r="A2666" t="s">
        <v>478</v>
      </c>
      <c r="B2666">
        <v>70</v>
      </c>
      <c r="C2666">
        <v>102</v>
      </c>
      <c r="D2666">
        <v>99061</v>
      </c>
      <c r="E2666" t="s">
        <v>678</v>
      </c>
      <c r="F2666" t="s">
        <v>1049</v>
      </c>
      <c r="G2666" t="s">
        <v>114</v>
      </c>
      <c r="H2666" t="s">
        <v>409</v>
      </c>
      <c r="I2666" t="s">
        <v>423</v>
      </c>
      <c r="J2666">
        <v>292</v>
      </c>
      <c r="K2666" t="s">
        <v>296</v>
      </c>
      <c r="L2666" t="s">
        <v>882</v>
      </c>
      <c r="M2666">
        <v>0</v>
      </c>
      <c r="N2666" t="s">
        <v>275</v>
      </c>
      <c r="O2666" t="s">
        <v>114</v>
      </c>
      <c r="P2666" t="s">
        <v>380</v>
      </c>
      <c r="Q2666" t="s">
        <v>275</v>
      </c>
      <c r="R2666" t="s">
        <v>113</v>
      </c>
      <c r="S2666" t="s">
        <v>380</v>
      </c>
    </row>
    <row r="2667" spans="1:19" x14ac:dyDescent="0.3">
      <c r="A2667" t="s">
        <v>478</v>
      </c>
      <c r="B2667">
        <v>70</v>
      </c>
      <c r="C2667">
        <v>102</v>
      </c>
      <c r="D2667">
        <v>99061</v>
      </c>
      <c r="E2667" t="s">
        <v>678</v>
      </c>
      <c r="F2667" t="s">
        <v>1049</v>
      </c>
      <c r="G2667" t="s">
        <v>114</v>
      </c>
      <c r="H2667" t="s">
        <v>409</v>
      </c>
      <c r="I2667" t="s">
        <v>423</v>
      </c>
      <c r="J2667">
        <v>292</v>
      </c>
      <c r="K2667" t="s">
        <v>297</v>
      </c>
      <c r="L2667" t="s">
        <v>802</v>
      </c>
      <c r="M2667">
        <v>0</v>
      </c>
      <c r="N2667" t="s">
        <v>275</v>
      </c>
      <c r="O2667" t="s">
        <v>114</v>
      </c>
      <c r="P2667" t="s">
        <v>380</v>
      </c>
      <c r="Q2667" t="s">
        <v>275</v>
      </c>
      <c r="R2667" t="s">
        <v>113</v>
      </c>
      <c r="S2667" t="s">
        <v>380</v>
      </c>
    </row>
    <row r="2668" spans="1:19" x14ac:dyDescent="0.3">
      <c r="A2668" t="s">
        <v>478</v>
      </c>
      <c r="B2668">
        <v>70</v>
      </c>
      <c r="C2668">
        <v>102</v>
      </c>
      <c r="D2668">
        <v>99061</v>
      </c>
      <c r="E2668" t="s">
        <v>678</v>
      </c>
      <c r="F2668" t="s">
        <v>1049</v>
      </c>
      <c r="G2668" t="s">
        <v>114</v>
      </c>
      <c r="H2668" t="s">
        <v>409</v>
      </c>
      <c r="I2668" t="s">
        <v>423</v>
      </c>
      <c r="J2668">
        <v>292</v>
      </c>
      <c r="K2668" t="s">
        <v>298</v>
      </c>
      <c r="L2668" t="s">
        <v>157</v>
      </c>
      <c r="M2668">
        <v>0</v>
      </c>
      <c r="N2668" t="s">
        <v>275</v>
      </c>
      <c r="O2668" t="s">
        <v>114</v>
      </c>
      <c r="P2668" t="s">
        <v>380</v>
      </c>
      <c r="Q2668" t="s">
        <v>275</v>
      </c>
      <c r="R2668" t="s">
        <v>113</v>
      </c>
      <c r="S2668" t="s">
        <v>380</v>
      </c>
    </row>
    <row r="2669" spans="1:19" x14ac:dyDescent="0.3">
      <c r="A2669" t="s">
        <v>478</v>
      </c>
      <c r="B2669">
        <v>70</v>
      </c>
      <c r="C2669">
        <v>102</v>
      </c>
      <c r="D2669">
        <v>99061</v>
      </c>
      <c r="E2669" t="s">
        <v>678</v>
      </c>
      <c r="F2669" t="s">
        <v>1049</v>
      </c>
      <c r="G2669" t="s">
        <v>114</v>
      </c>
      <c r="H2669" t="s">
        <v>409</v>
      </c>
      <c r="I2669" t="s">
        <v>315</v>
      </c>
      <c r="J2669">
        <v>32</v>
      </c>
      <c r="K2669" t="s">
        <v>281</v>
      </c>
      <c r="L2669" t="s">
        <v>39</v>
      </c>
      <c r="M2669">
        <v>1</v>
      </c>
      <c r="N2669" t="s">
        <v>275</v>
      </c>
      <c r="O2669" t="s">
        <v>114</v>
      </c>
      <c r="P2669" t="s">
        <v>380</v>
      </c>
      <c r="Q2669" t="s">
        <v>275</v>
      </c>
      <c r="R2669" t="s">
        <v>113</v>
      </c>
      <c r="S2669" t="s">
        <v>380</v>
      </c>
    </row>
    <row r="2670" spans="1:19" x14ac:dyDescent="0.3">
      <c r="A2670" t="s">
        <v>478</v>
      </c>
      <c r="B2670">
        <v>70</v>
      </c>
      <c r="C2670">
        <v>102</v>
      </c>
      <c r="D2670">
        <v>99061</v>
      </c>
      <c r="E2670" t="s">
        <v>678</v>
      </c>
      <c r="F2670" t="s">
        <v>1049</v>
      </c>
      <c r="G2670" t="s">
        <v>114</v>
      </c>
      <c r="H2670" t="s">
        <v>409</v>
      </c>
      <c r="I2670" t="s">
        <v>424</v>
      </c>
      <c r="J2670">
        <v>39</v>
      </c>
      <c r="K2670" t="s">
        <v>243</v>
      </c>
      <c r="L2670" t="s">
        <v>147</v>
      </c>
      <c r="M2670">
        <v>0</v>
      </c>
      <c r="N2670" t="s">
        <v>275</v>
      </c>
      <c r="O2670" t="s">
        <v>114</v>
      </c>
      <c r="P2670" t="s">
        <v>380</v>
      </c>
      <c r="Q2670" t="s">
        <v>275</v>
      </c>
      <c r="R2670" t="s">
        <v>113</v>
      </c>
      <c r="S2670" t="s">
        <v>380</v>
      </c>
    </row>
    <row r="2671" spans="1:19" x14ac:dyDescent="0.3">
      <c r="A2671" t="s">
        <v>478</v>
      </c>
      <c r="B2671">
        <v>70</v>
      </c>
      <c r="C2671">
        <v>102</v>
      </c>
      <c r="D2671">
        <v>99061</v>
      </c>
      <c r="E2671" t="s">
        <v>678</v>
      </c>
      <c r="F2671" t="s">
        <v>1049</v>
      </c>
      <c r="G2671" t="s">
        <v>114</v>
      </c>
      <c r="H2671" t="s">
        <v>409</v>
      </c>
      <c r="I2671" t="s">
        <v>315</v>
      </c>
      <c r="J2671">
        <v>33</v>
      </c>
      <c r="K2671" t="s">
        <v>290</v>
      </c>
      <c r="L2671" t="s">
        <v>46</v>
      </c>
      <c r="M2671">
        <v>1</v>
      </c>
      <c r="N2671" t="s">
        <v>275</v>
      </c>
      <c r="O2671" t="s">
        <v>114</v>
      </c>
      <c r="P2671" t="s">
        <v>380</v>
      </c>
      <c r="Q2671" t="s">
        <v>275</v>
      </c>
      <c r="R2671" t="s">
        <v>113</v>
      </c>
      <c r="S2671" t="s">
        <v>380</v>
      </c>
    </row>
    <row r="2672" spans="1:19" x14ac:dyDescent="0.3">
      <c r="A2672" t="s">
        <v>478</v>
      </c>
      <c r="B2672">
        <v>70</v>
      </c>
      <c r="C2672">
        <v>102</v>
      </c>
      <c r="D2672">
        <v>99061</v>
      </c>
      <c r="E2672" t="s">
        <v>678</v>
      </c>
      <c r="F2672" t="s">
        <v>1049</v>
      </c>
      <c r="G2672" t="s">
        <v>114</v>
      </c>
      <c r="H2672" t="s">
        <v>409</v>
      </c>
      <c r="I2672" t="s">
        <v>424</v>
      </c>
      <c r="J2672">
        <v>39</v>
      </c>
      <c r="K2672" t="s">
        <v>236</v>
      </c>
      <c r="L2672" t="s">
        <v>48</v>
      </c>
      <c r="M2672">
        <v>0</v>
      </c>
      <c r="N2672" t="s">
        <v>275</v>
      </c>
      <c r="O2672" t="s">
        <v>114</v>
      </c>
      <c r="P2672" t="s">
        <v>380</v>
      </c>
      <c r="Q2672" t="s">
        <v>275</v>
      </c>
      <c r="R2672" t="s">
        <v>113</v>
      </c>
      <c r="S2672" t="s">
        <v>380</v>
      </c>
    </row>
    <row r="2673" spans="1:19" x14ac:dyDescent="0.3">
      <c r="A2673" t="s">
        <v>478</v>
      </c>
      <c r="B2673">
        <v>70</v>
      </c>
      <c r="C2673">
        <v>102</v>
      </c>
      <c r="D2673">
        <v>99061</v>
      </c>
      <c r="E2673" t="s">
        <v>678</v>
      </c>
      <c r="F2673" t="s">
        <v>1049</v>
      </c>
      <c r="G2673" t="s">
        <v>114</v>
      </c>
      <c r="H2673" t="s">
        <v>409</v>
      </c>
      <c r="I2673" t="s">
        <v>315</v>
      </c>
      <c r="J2673">
        <v>36</v>
      </c>
      <c r="K2673" t="s">
        <v>699</v>
      </c>
      <c r="L2673" t="s">
        <v>700</v>
      </c>
      <c r="M2673">
        <v>2</v>
      </c>
      <c r="N2673" t="s">
        <v>275</v>
      </c>
      <c r="O2673" t="s">
        <v>114</v>
      </c>
      <c r="P2673" t="s">
        <v>380</v>
      </c>
      <c r="Q2673" t="s">
        <v>275</v>
      </c>
      <c r="R2673" t="s">
        <v>113</v>
      </c>
      <c r="S2673" t="s">
        <v>380</v>
      </c>
    </row>
    <row r="2674" spans="1:19" x14ac:dyDescent="0.3">
      <c r="A2674" t="s">
        <v>478</v>
      </c>
      <c r="B2674">
        <v>70</v>
      </c>
      <c r="C2674">
        <v>102</v>
      </c>
      <c r="D2674">
        <v>99061</v>
      </c>
      <c r="E2674" t="s">
        <v>678</v>
      </c>
      <c r="F2674" t="s">
        <v>1049</v>
      </c>
      <c r="G2674" t="s">
        <v>114</v>
      </c>
      <c r="H2674" t="s">
        <v>409</v>
      </c>
      <c r="I2674" t="s">
        <v>425</v>
      </c>
      <c r="J2674">
        <v>42</v>
      </c>
      <c r="K2674" t="s">
        <v>271</v>
      </c>
      <c r="L2674" t="s">
        <v>63</v>
      </c>
      <c r="M2674">
        <v>2.75</v>
      </c>
      <c r="N2674" t="s">
        <v>275</v>
      </c>
      <c r="O2674" t="s">
        <v>114</v>
      </c>
      <c r="P2674" t="s">
        <v>380</v>
      </c>
      <c r="Q2674" t="s">
        <v>275</v>
      </c>
      <c r="R2674" t="s">
        <v>113</v>
      </c>
      <c r="S2674" t="s">
        <v>380</v>
      </c>
    </row>
    <row r="2675" spans="1:19" x14ac:dyDescent="0.3">
      <c r="A2675" t="s">
        <v>478</v>
      </c>
      <c r="B2675">
        <v>70</v>
      </c>
      <c r="C2675">
        <v>102</v>
      </c>
      <c r="D2675">
        <v>99061</v>
      </c>
      <c r="E2675" t="s">
        <v>678</v>
      </c>
      <c r="F2675" t="s">
        <v>1049</v>
      </c>
      <c r="G2675" t="s">
        <v>114</v>
      </c>
      <c r="H2675" t="s">
        <v>409</v>
      </c>
      <c r="I2675" t="s">
        <v>423</v>
      </c>
      <c r="J2675">
        <v>98</v>
      </c>
      <c r="K2675" t="s">
        <v>272</v>
      </c>
      <c r="L2675" t="s">
        <v>84</v>
      </c>
      <c r="M2675">
        <v>0</v>
      </c>
      <c r="N2675" t="s">
        <v>275</v>
      </c>
      <c r="O2675" t="s">
        <v>114</v>
      </c>
      <c r="P2675" t="s">
        <v>380</v>
      </c>
      <c r="Q2675" t="s">
        <v>275</v>
      </c>
      <c r="R2675" t="s">
        <v>113</v>
      </c>
      <c r="S2675" t="s">
        <v>380</v>
      </c>
    </row>
    <row r="2676" spans="1:19" x14ac:dyDescent="0.3">
      <c r="A2676" t="s">
        <v>478</v>
      </c>
      <c r="B2676">
        <v>70</v>
      </c>
      <c r="C2676">
        <v>102</v>
      </c>
      <c r="D2676">
        <v>99061</v>
      </c>
      <c r="E2676" t="s">
        <v>678</v>
      </c>
      <c r="F2676" t="s">
        <v>1049</v>
      </c>
      <c r="G2676" t="s">
        <v>114</v>
      </c>
      <c r="H2676" t="s">
        <v>409</v>
      </c>
      <c r="I2676" t="s">
        <v>423</v>
      </c>
      <c r="J2676">
        <v>98</v>
      </c>
      <c r="K2676" t="s">
        <v>273</v>
      </c>
      <c r="L2676" t="s">
        <v>85</v>
      </c>
      <c r="M2676">
        <v>0</v>
      </c>
      <c r="N2676" t="s">
        <v>275</v>
      </c>
      <c r="O2676" t="s">
        <v>114</v>
      </c>
      <c r="P2676" t="s">
        <v>380</v>
      </c>
      <c r="Q2676" t="s">
        <v>275</v>
      </c>
      <c r="R2676" t="s">
        <v>113</v>
      </c>
      <c r="S2676" t="s">
        <v>380</v>
      </c>
    </row>
    <row r="2677" spans="1:19" x14ac:dyDescent="0.3">
      <c r="A2677" t="s">
        <v>478</v>
      </c>
      <c r="B2677">
        <v>70</v>
      </c>
      <c r="C2677">
        <v>102</v>
      </c>
      <c r="D2677">
        <v>99061</v>
      </c>
      <c r="E2677" t="s">
        <v>678</v>
      </c>
      <c r="F2677" t="s">
        <v>1049</v>
      </c>
      <c r="G2677" t="s">
        <v>114</v>
      </c>
      <c r="H2677" t="s">
        <v>409</v>
      </c>
      <c r="I2677" t="s">
        <v>423</v>
      </c>
      <c r="J2677">
        <v>98</v>
      </c>
      <c r="K2677" t="s">
        <v>274</v>
      </c>
      <c r="L2677" t="s">
        <v>160</v>
      </c>
      <c r="M2677">
        <v>0</v>
      </c>
      <c r="N2677" t="s">
        <v>275</v>
      </c>
      <c r="O2677" t="s">
        <v>114</v>
      </c>
      <c r="P2677" t="s">
        <v>380</v>
      </c>
      <c r="Q2677" t="s">
        <v>275</v>
      </c>
      <c r="R2677" t="s">
        <v>113</v>
      </c>
      <c r="S2677" t="s">
        <v>380</v>
      </c>
    </row>
    <row r="2678" spans="1:19" x14ac:dyDescent="0.3">
      <c r="A2678" t="s">
        <v>478</v>
      </c>
      <c r="B2678">
        <v>70</v>
      </c>
      <c r="C2678">
        <v>102</v>
      </c>
      <c r="D2678">
        <v>99061</v>
      </c>
      <c r="E2678" t="s">
        <v>678</v>
      </c>
      <c r="F2678" t="s">
        <v>1049</v>
      </c>
      <c r="G2678" t="s">
        <v>114</v>
      </c>
      <c r="H2678" t="s">
        <v>409</v>
      </c>
      <c r="I2678" t="s">
        <v>423</v>
      </c>
      <c r="J2678">
        <v>98</v>
      </c>
      <c r="K2678" t="s">
        <v>216</v>
      </c>
      <c r="L2678" t="s">
        <v>96</v>
      </c>
      <c r="M2678">
        <v>0</v>
      </c>
      <c r="N2678" t="s">
        <v>275</v>
      </c>
      <c r="O2678" t="s">
        <v>114</v>
      </c>
      <c r="P2678" t="s">
        <v>380</v>
      </c>
      <c r="Q2678" t="s">
        <v>275</v>
      </c>
      <c r="R2678" t="s">
        <v>113</v>
      </c>
      <c r="S2678" t="s">
        <v>380</v>
      </c>
    </row>
    <row r="2679" spans="1:19" x14ac:dyDescent="0.3">
      <c r="A2679" t="s">
        <v>478</v>
      </c>
      <c r="B2679">
        <v>70</v>
      </c>
      <c r="C2679">
        <v>102</v>
      </c>
      <c r="D2679">
        <v>99061</v>
      </c>
      <c r="E2679" t="s">
        <v>678</v>
      </c>
      <c r="F2679" t="s">
        <v>1049</v>
      </c>
      <c r="G2679" t="s">
        <v>114</v>
      </c>
      <c r="H2679" t="s">
        <v>409</v>
      </c>
      <c r="I2679" t="s">
        <v>423</v>
      </c>
      <c r="J2679">
        <v>297</v>
      </c>
      <c r="K2679" t="s">
        <v>312</v>
      </c>
      <c r="L2679" t="s">
        <v>132</v>
      </c>
      <c r="M2679">
        <v>0</v>
      </c>
      <c r="N2679" t="s">
        <v>275</v>
      </c>
      <c r="O2679" t="s">
        <v>114</v>
      </c>
      <c r="P2679" t="s">
        <v>380</v>
      </c>
      <c r="Q2679" t="s">
        <v>275</v>
      </c>
      <c r="R2679" t="s">
        <v>113</v>
      </c>
      <c r="S2679" t="s">
        <v>380</v>
      </c>
    </row>
    <row r="2680" spans="1:19" x14ac:dyDescent="0.3">
      <c r="A2680" t="s">
        <v>1050</v>
      </c>
      <c r="B2680">
        <v>70</v>
      </c>
      <c r="C2680">
        <v>102</v>
      </c>
      <c r="D2680">
        <v>99061</v>
      </c>
      <c r="E2680" t="s">
        <v>681</v>
      </c>
      <c r="F2680" t="s">
        <v>1051</v>
      </c>
      <c r="G2680" t="s">
        <v>115</v>
      </c>
      <c r="H2680" t="s">
        <v>409</v>
      </c>
      <c r="I2680" t="s">
        <v>422</v>
      </c>
      <c r="J2680">
        <v>1</v>
      </c>
      <c r="K2680" t="s">
        <v>315</v>
      </c>
      <c r="L2680" t="s">
        <v>3</v>
      </c>
      <c r="M2680">
        <v>0</v>
      </c>
      <c r="N2680" t="s">
        <v>275</v>
      </c>
      <c r="O2680" t="s">
        <v>115</v>
      </c>
      <c r="P2680" t="s">
        <v>380</v>
      </c>
      <c r="Q2680" t="s">
        <v>275</v>
      </c>
      <c r="R2680" t="s">
        <v>115</v>
      </c>
      <c r="S2680" t="s">
        <v>380</v>
      </c>
    </row>
    <row r="2681" spans="1:19" x14ac:dyDescent="0.3">
      <c r="A2681" t="s">
        <v>1050</v>
      </c>
      <c r="B2681">
        <v>70</v>
      </c>
      <c r="C2681">
        <v>102</v>
      </c>
      <c r="D2681">
        <v>99061</v>
      </c>
      <c r="E2681" t="s">
        <v>681</v>
      </c>
      <c r="F2681" t="s">
        <v>1051</v>
      </c>
      <c r="G2681" t="s">
        <v>115</v>
      </c>
      <c r="H2681" t="s">
        <v>409</v>
      </c>
      <c r="I2681" t="s">
        <v>422</v>
      </c>
      <c r="J2681">
        <v>1</v>
      </c>
      <c r="K2681" t="s">
        <v>258</v>
      </c>
      <c r="L2681" t="s">
        <v>7</v>
      </c>
      <c r="M2681">
        <v>12</v>
      </c>
      <c r="N2681" t="s">
        <v>275</v>
      </c>
      <c r="O2681" t="s">
        <v>115</v>
      </c>
      <c r="P2681" t="s">
        <v>380</v>
      </c>
      <c r="Q2681" t="s">
        <v>275</v>
      </c>
      <c r="R2681" t="s">
        <v>115</v>
      </c>
      <c r="S2681" t="s">
        <v>380</v>
      </c>
    </row>
    <row r="2682" spans="1:19" x14ac:dyDescent="0.3">
      <c r="A2682" t="s">
        <v>1050</v>
      </c>
      <c r="B2682">
        <v>70</v>
      </c>
      <c r="C2682">
        <v>102</v>
      </c>
      <c r="D2682">
        <v>99061</v>
      </c>
      <c r="E2682" t="s">
        <v>681</v>
      </c>
      <c r="F2682" t="s">
        <v>1051</v>
      </c>
      <c r="G2682" t="s">
        <v>115</v>
      </c>
      <c r="H2682" t="s">
        <v>409</v>
      </c>
      <c r="I2682" t="s">
        <v>113</v>
      </c>
      <c r="J2682">
        <v>4</v>
      </c>
      <c r="K2682" t="s">
        <v>259</v>
      </c>
      <c r="L2682" t="s">
        <v>22</v>
      </c>
      <c r="M2682">
        <v>87</v>
      </c>
      <c r="N2682" t="s">
        <v>275</v>
      </c>
      <c r="O2682" t="s">
        <v>115</v>
      </c>
      <c r="P2682" t="s">
        <v>380</v>
      </c>
      <c r="Q2682" t="s">
        <v>275</v>
      </c>
      <c r="R2682" t="s">
        <v>115</v>
      </c>
      <c r="S2682" t="s">
        <v>380</v>
      </c>
    </row>
    <row r="2683" spans="1:19" x14ac:dyDescent="0.3">
      <c r="A2683" t="s">
        <v>1050</v>
      </c>
      <c r="B2683">
        <v>70</v>
      </c>
      <c r="C2683">
        <v>102</v>
      </c>
      <c r="D2683">
        <v>99061</v>
      </c>
      <c r="E2683" t="s">
        <v>681</v>
      </c>
      <c r="F2683" t="s">
        <v>1051</v>
      </c>
      <c r="G2683" t="s">
        <v>115</v>
      </c>
      <c r="H2683" t="s">
        <v>409</v>
      </c>
      <c r="I2683" t="s">
        <v>113</v>
      </c>
      <c r="J2683">
        <v>4</v>
      </c>
      <c r="K2683" t="s">
        <v>213</v>
      </c>
      <c r="L2683" t="s">
        <v>24</v>
      </c>
      <c r="M2683">
        <v>35</v>
      </c>
      <c r="N2683" t="s">
        <v>275</v>
      </c>
      <c r="O2683" t="s">
        <v>115</v>
      </c>
      <c r="P2683" t="s">
        <v>380</v>
      </c>
      <c r="Q2683" t="s">
        <v>275</v>
      </c>
      <c r="R2683" t="s">
        <v>115</v>
      </c>
      <c r="S2683" t="s">
        <v>380</v>
      </c>
    </row>
    <row r="2684" spans="1:19" x14ac:dyDescent="0.3">
      <c r="A2684" t="s">
        <v>1050</v>
      </c>
      <c r="B2684">
        <v>70</v>
      </c>
      <c r="C2684">
        <v>102</v>
      </c>
      <c r="D2684">
        <v>99061</v>
      </c>
      <c r="E2684" t="s">
        <v>681</v>
      </c>
      <c r="F2684" t="s">
        <v>1051</v>
      </c>
      <c r="G2684" t="s">
        <v>115</v>
      </c>
      <c r="H2684" t="s">
        <v>409</v>
      </c>
      <c r="I2684" t="s">
        <v>422</v>
      </c>
      <c r="J2684">
        <v>292</v>
      </c>
      <c r="K2684" t="s">
        <v>379</v>
      </c>
      <c r="L2684" t="s">
        <v>33</v>
      </c>
      <c r="M2684">
        <v>48</v>
      </c>
      <c r="N2684" t="s">
        <v>275</v>
      </c>
      <c r="O2684" t="s">
        <v>115</v>
      </c>
      <c r="P2684" t="s">
        <v>380</v>
      </c>
      <c r="Q2684" t="s">
        <v>275</v>
      </c>
      <c r="R2684" t="s">
        <v>115</v>
      </c>
      <c r="S2684" t="s">
        <v>380</v>
      </c>
    </row>
    <row r="2685" spans="1:19" x14ac:dyDescent="0.3">
      <c r="A2685" t="s">
        <v>1050</v>
      </c>
      <c r="B2685">
        <v>70</v>
      </c>
      <c r="C2685">
        <v>102</v>
      </c>
      <c r="D2685">
        <v>99061</v>
      </c>
      <c r="E2685" t="s">
        <v>681</v>
      </c>
      <c r="F2685" t="s">
        <v>1051</v>
      </c>
      <c r="G2685" t="s">
        <v>115</v>
      </c>
      <c r="H2685" t="s">
        <v>409</v>
      </c>
      <c r="I2685" t="s">
        <v>315</v>
      </c>
      <c r="J2685">
        <v>32</v>
      </c>
      <c r="K2685" t="s">
        <v>281</v>
      </c>
      <c r="L2685" t="s">
        <v>39</v>
      </c>
      <c r="M2685">
        <v>3</v>
      </c>
      <c r="N2685" t="s">
        <v>275</v>
      </c>
      <c r="O2685" t="s">
        <v>115</v>
      </c>
      <c r="P2685" t="s">
        <v>380</v>
      </c>
      <c r="Q2685" t="s">
        <v>275</v>
      </c>
      <c r="R2685" t="s">
        <v>115</v>
      </c>
      <c r="S2685" t="s">
        <v>380</v>
      </c>
    </row>
    <row r="2686" spans="1:19" x14ac:dyDescent="0.3">
      <c r="A2686" t="s">
        <v>1050</v>
      </c>
      <c r="B2686">
        <v>70</v>
      </c>
      <c r="C2686">
        <v>102</v>
      </c>
      <c r="D2686">
        <v>99061</v>
      </c>
      <c r="E2686" t="s">
        <v>681</v>
      </c>
      <c r="F2686" t="s">
        <v>1051</v>
      </c>
      <c r="G2686" t="s">
        <v>115</v>
      </c>
      <c r="H2686" t="s">
        <v>434</v>
      </c>
      <c r="I2686" t="s">
        <v>424</v>
      </c>
      <c r="J2686">
        <v>39</v>
      </c>
      <c r="K2686" t="s">
        <v>270</v>
      </c>
      <c r="L2686" t="s">
        <v>42</v>
      </c>
      <c r="M2686">
        <v>0</v>
      </c>
      <c r="N2686" t="s">
        <v>275</v>
      </c>
      <c r="O2686" t="s">
        <v>115</v>
      </c>
      <c r="P2686" t="s">
        <v>380</v>
      </c>
      <c r="Q2686" t="s">
        <v>275</v>
      </c>
      <c r="R2686" t="s">
        <v>115</v>
      </c>
      <c r="S2686" t="s">
        <v>380</v>
      </c>
    </row>
    <row r="2687" spans="1:19" x14ac:dyDescent="0.3">
      <c r="A2687" t="s">
        <v>1050</v>
      </c>
      <c r="B2687">
        <v>70</v>
      </c>
      <c r="C2687">
        <v>102</v>
      </c>
      <c r="D2687">
        <v>99061</v>
      </c>
      <c r="E2687" t="s">
        <v>681</v>
      </c>
      <c r="F2687" t="s">
        <v>1051</v>
      </c>
      <c r="G2687" t="s">
        <v>115</v>
      </c>
      <c r="H2687" t="s">
        <v>409</v>
      </c>
      <c r="I2687" t="s">
        <v>424</v>
      </c>
      <c r="J2687">
        <v>39</v>
      </c>
      <c r="K2687" t="s">
        <v>243</v>
      </c>
      <c r="L2687" t="s">
        <v>147</v>
      </c>
      <c r="M2687">
        <v>0</v>
      </c>
      <c r="N2687" t="s">
        <v>275</v>
      </c>
      <c r="O2687" t="s">
        <v>115</v>
      </c>
      <c r="P2687" t="s">
        <v>380</v>
      </c>
      <c r="Q2687" t="s">
        <v>275</v>
      </c>
      <c r="R2687" t="s">
        <v>115</v>
      </c>
      <c r="S2687" t="s">
        <v>380</v>
      </c>
    </row>
    <row r="2688" spans="1:19" x14ac:dyDescent="0.3">
      <c r="A2688" t="s">
        <v>1050</v>
      </c>
      <c r="B2688">
        <v>70</v>
      </c>
      <c r="C2688">
        <v>102</v>
      </c>
      <c r="D2688">
        <v>99061</v>
      </c>
      <c r="E2688" t="s">
        <v>681</v>
      </c>
      <c r="F2688" t="s">
        <v>1051</v>
      </c>
      <c r="G2688" t="s">
        <v>115</v>
      </c>
      <c r="H2688" t="s">
        <v>409</v>
      </c>
      <c r="I2688" t="s">
        <v>315</v>
      </c>
      <c r="J2688">
        <v>33</v>
      </c>
      <c r="K2688" t="s">
        <v>290</v>
      </c>
      <c r="L2688" t="s">
        <v>46</v>
      </c>
      <c r="M2688">
        <v>14</v>
      </c>
      <c r="N2688" t="s">
        <v>275</v>
      </c>
      <c r="O2688" t="s">
        <v>115</v>
      </c>
      <c r="P2688" t="s">
        <v>380</v>
      </c>
      <c r="Q2688" t="s">
        <v>275</v>
      </c>
      <c r="R2688" t="s">
        <v>115</v>
      </c>
      <c r="S2688" t="s">
        <v>380</v>
      </c>
    </row>
    <row r="2689" spans="1:19" x14ac:dyDescent="0.3">
      <c r="A2689" t="s">
        <v>1050</v>
      </c>
      <c r="B2689">
        <v>70</v>
      </c>
      <c r="C2689">
        <v>102</v>
      </c>
      <c r="D2689">
        <v>99061</v>
      </c>
      <c r="E2689" t="s">
        <v>681</v>
      </c>
      <c r="F2689" t="s">
        <v>1051</v>
      </c>
      <c r="G2689" t="s">
        <v>115</v>
      </c>
      <c r="H2689" t="s">
        <v>409</v>
      </c>
      <c r="I2689" t="s">
        <v>315</v>
      </c>
      <c r="J2689">
        <v>36</v>
      </c>
      <c r="K2689" t="s">
        <v>699</v>
      </c>
      <c r="L2689" t="s">
        <v>700</v>
      </c>
      <c r="M2689">
        <v>1</v>
      </c>
      <c r="N2689" t="s">
        <v>275</v>
      </c>
      <c r="O2689" t="s">
        <v>115</v>
      </c>
      <c r="P2689" t="s">
        <v>380</v>
      </c>
      <c r="Q2689" t="s">
        <v>275</v>
      </c>
      <c r="R2689" t="s">
        <v>115</v>
      </c>
      <c r="S2689" t="s">
        <v>380</v>
      </c>
    </row>
    <row r="2690" spans="1:19" x14ac:dyDescent="0.3">
      <c r="A2690" t="s">
        <v>1050</v>
      </c>
      <c r="B2690">
        <v>70</v>
      </c>
      <c r="C2690">
        <v>102</v>
      </c>
      <c r="D2690">
        <v>99061</v>
      </c>
      <c r="E2690" t="s">
        <v>681</v>
      </c>
      <c r="F2690" t="s">
        <v>1051</v>
      </c>
      <c r="G2690" t="s">
        <v>115</v>
      </c>
      <c r="H2690" t="s">
        <v>409</v>
      </c>
      <c r="I2690" t="s">
        <v>425</v>
      </c>
      <c r="J2690">
        <v>42</v>
      </c>
      <c r="K2690" t="s">
        <v>271</v>
      </c>
      <c r="L2690" t="s">
        <v>63</v>
      </c>
      <c r="M2690">
        <v>2</v>
      </c>
      <c r="N2690" t="s">
        <v>275</v>
      </c>
      <c r="O2690" t="s">
        <v>115</v>
      </c>
      <c r="P2690" t="s">
        <v>380</v>
      </c>
      <c r="Q2690" t="s">
        <v>275</v>
      </c>
      <c r="R2690" t="s">
        <v>115</v>
      </c>
      <c r="S2690" t="s">
        <v>380</v>
      </c>
    </row>
    <row r="2691" spans="1:19" x14ac:dyDescent="0.3">
      <c r="A2691" t="s">
        <v>1050</v>
      </c>
      <c r="B2691">
        <v>70</v>
      </c>
      <c r="C2691">
        <v>102</v>
      </c>
      <c r="D2691">
        <v>99061</v>
      </c>
      <c r="E2691" t="s">
        <v>681</v>
      </c>
      <c r="F2691" t="s">
        <v>1051</v>
      </c>
      <c r="G2691" t="s">
        <v>115</v>
      </c>
      <c r="H2691" t="s">
        <v>409</v>
      </c>
      <c r="I2691" t="s">
        <v>423</v>
      </c>
      <c r="J2691">
        <v>98</v>
      </c>
      <c r="K2691" t="s">
        <v>272</v>
      </c>
      <c r="L2691" t="s">
        <v>84</v>
      </c>
      <c r="M2691">
        <v>0</v>
      </c>
      <c r="N2691" t="s">
        <v>275</v>
      </c>
      <c r="O2691" t="s">
        <v>115</v>
      </c>
      <c r="P2691" t="s">
        <v>380</v>
      </c>
      <c r="Q2691" t="s">
        <v>275</v>
      </c>
      <c r="R2691" t="s">
        <v>115</v>
      </c>
      <c r="S2691" t="s">
        <v>380</v>
      </c>
    </row>
    <row r="2692" spans="1:19" x14ac:dyDescent="0.3">
      <c r="A2692" t="s">
        <v>1050</v>
      </c>
      <c r="B2692">
        <v>70</v>
      </c>
      <c r="C2692">
        <v>102</v>
      </c>
      <c r="D2692">
        <v>99061</v>
      </c>
      <c r="E2692" t="s">
        <v>681</v>
      </c>
      <c r="F2692" t="s">
        <v>1051</v>
      </c>
      <c r="G2692" t="s">
        <v>115</v>
      </c>
      <c r="H2692" t="s">
        <v>409</v>
      </c>
      <c r="I2692" t="s">
        <v>423</v>
      </c>
      <c r="J2692">
        <v>98</v>
      </c>
      <c r="K2692" t="s">
        <v>273</v>
      </c>
      <c r="L2692" t="s">
        <v>85</v>
      </c>
      <c r="M2692">
        <v>0</v>
      </c>
      <c r="N2692" t="s">
        <v>275</v>
      </c>
      <c r="O2692" t="s">
        <v>115</v>
      </c>
      <c r="P2692" t="s">
        <v>380</v>
      </c>
      <c r="Q2692" t="s">
        <v>275</v>
      </c>
      <c r="R2692" t="s">
        <v>115</v>
      </c>
      <c r="S2692" t="s">
        <v>380</v>
      </c>
    </row>
    <row r="2693" spans="1:19" x14ac:dyDescent="0.3">
      <c r="A2693" t="s">
        <v>1050</v>
      </c>
      <c r="B2693">
        <v>70</v>
      </c>
      <c r="C2693">
        <v>102</v>
      </c>
      <c r="D2693">
        <v>99061</v>
      </c>
      <c r="E2693" t="s">
        <v>681</v>
      </c>
      <c r="F2693" t="s">
        <v>1051</v>
      </c>
      <c r="G2693" t="s">
        <v>115</v>
      </c>
      <c r="H2693" t="s">
        <v>409</v>
      </c>
      <c r="I2693" t="s">
        <v>423</v>
      </c>
      <c r="J2693">
        <v>98</v>
      </c>
      <c r="K2693" t="s">
        <v>274</v>
      </c>
      <c r="L2693" t="s">
        <v>160</v>
      </c>
      <c r="M2693">
        <v>0</v>
      </c>
      <c r="N2693" t="s">
        <v>275</v>
      </c>
      <c r="O2693" t="s">
        <v>115</v>
      </c>
      <c r="P2693" t="s">
        <v>380</v>
      </c>
      <c r="Q2693" t="s">
        <v>275</v>
      </c>
      <c r="R2693" t="s">
        <v>115</v>
      </c>
      <c r="S2693" t="s">
        <v>380</v>
      </c>
    </row>
    <row r="2694" spans="1:19" x14ac:dyDescent="0.3">
      <c r="A2694" t="s">
        <v>1050</v>
      </c>
      <c r="B2694">
        <v>70</v>
      </c>
      <c r="C2694">
        <v>102</v>
      </c>
      <c r="D2694">
        <v>99061</v>
      </c>
      <c r="E2694" t="s">
        <v>681</v>
      </c>
      <c r="F2694" t="s">
        <v>1051</v>
      </c>
      <c r="G2694" t="s">
        <v>115</v>
      </c>
      <c r="H2694" t="s">
        <v>409</v>
      </c>
      <c r="I2694" t="s">
        <v>423</v>
      </c>
      <c r="J2694">
        <v>297</v>
      </c>
      <c r="K2694" t="s">
        <v>312</v>
      </c>
      <c r="L2694" t="s">
        <v>132</v>
      </c>
      <c r="M2694">
        <v>0</v>
      </c>
      <c r="N2694" t="s">
        <v>275</v>
      </c>
      <c r="O2694" t="s">
        <v>115</v>
      </c>
      <c r="P2694" t="s">
        <v>380</v>
      </c>
      <c r="Q2694" t="s">
        <v>275</v>
      </c>
      <c r="R2694" t="s">
        <v>115</v>
      </c>
      <c r="S2694" t="s">
        <v>380</v>
      </c>
    </row>
    <row r="2695" spans="1:19" x14ac:dyDescent="0.3">
      <c r="A2695" t="s">
        <v>1052</v>
      </c>
      <c r="B2695">
        <v>70</v>
      </c>
      <c r="C2695">
        <v>102</v>
      </c>
      <c r="D2695">
        <v>99061</v>
      </c>
      <c r="E2695" t="s">
        <v>1053</v>
      </c>
      <c r="F2695" t="s">
        <v>1054</v>
      </c>
      <c r="G2695" t="s">
        <v>113</v>
      </c>
      <c r="H2695" t="s">
        <v>409</v>
      </c>
      <c r="I2695" t="s">
        <v>422</v>
      </c>
      <c r="J2695">
        <v>50</v>
      </c>
      <c r="K2695" t="s">
        <v>212</v>
      </c>
      <c r="L2695" t="s">
        <v>11</v>
      </c>
      <c r="M2695">
        <v>2</v>
      </c>
      <c r="N2695" t="s">
        <v>275</v>
      </c>
      <c r="O2695" t="s">
        <v>113</v>
      </c>
      <c r="P2695" t="s">
        <v>380</v>
      </c>
      <c r="Q2695" t="s">
        <v>275</v>
      </c>
      <c r="R2695" t="s">
        <v>116</v>
      </c>
      <c r="S2695" t="s">
        <v>380</v>
      </c>
    </row>
    <row r="2696" spans="1:19" x14ac:dyDescent="0.3">
      <c r="A2696" t="s">
        <v>1052</v>
      </c>
      <c r="B2696">
        <v>70</v>
      </c>
      <c r="C2696">
        <v>102</v>
      </c>
      <c r="D2696">
        <v>99061</v>
      </c>
      <c r="E2696" t="s">
        <v>1053</v>
      </c>
      <c r="F2696" t="s">
        <v>1054</v>
      </c>
      <c r="G2696" t="s">
        <v>113</v>
      </c>
      <c r="H2696" t="s">
        <v>409</v>
      </c>
      <c r="I2696" t="s">
        <v>113</v>
      </c>
      <c r="J2696">
        <v>4</v>
      </c>
      <c r="K2696" t="s">
        <v>213</v>
      </c>
      <c r="L2696" t="s">
        <v>24</v>
      </c>
      <c r="M2696">
        <v>52</v>
      </c>
      <c r="N2696" t="s">
        <v>275</v>
      </c>
      <c r="O2696" t="s">
        <v>113</v>
      </c>
      <c r="P2696" t="s">
        <v>380</v>
      </c>
      <c r="Q2696" t="s">
        <v>275</v>
      </c>
      <c r="R2696" t="s">
        <v>116</v>
      </c>
      <c r="S2696" t="s">
        <v>380</v>
      </c>
    </row>
    <row r="2697" spans="1:19" x14ac:dyDescent="0.3">
      <c r="A2697" t="s">
        <v>1052</v>
      </c>
      <c r="B2697">
        <v>70</v>
      </c>
      <c r="C2697">
        <v>102</v>
      </c>
      <c r="D2697">
        <v>99061</v>
      </c>
      <c r="E2697" t="s">
        <v>1053</v>
      </c>
      <c r="F2697" t="s">
        <v>1054</v>
      </c>
      <c r="G2697" t="s">
        <v>113</v>
      </c>
      <c r="H2697" t="s">
        <v>409</v>
      </c>
      <c r="I2697" t="s">
        <v>315</v>
      </c>
      <c r="J2697">
        <v>32</v>
      </c>
      <c r="K2697" t="s">
        <v>281</v>
      </c>
      <c r="L2697" t="s">
        <v>39</v>
      </c>
      <c r="M2697">
        <v>1.5</v>
      </c>
      <c r="N2697" t="s">
        <v>275</v>
      </c>
      <c r="O2697" t="s">
        <v>113</v>
      </c>
      <c r="P2697" t="s">
        <v>380</v>
      </c>
      <c r="Q2697" t="s">
        <v>275</v>
      </c>
      <c r="R2697" t="s">
        <v>116</v>
      </c>
      <c r="S2697" t="s">
        <v>380</v>
      </c>
    </row>
    <row r="2698" spans="1:19" x14ac:dyDescent="0.3">
      <c r="A2698" t="s">
        <v>1052</v>
      </c>
      <c r="B2698">
        <v>70</v>
      </c>
      <c r="C2698">
        <v>102</v>
      </c>
      <c r="D2698">
        <v>99061</v>
      </c>
      <c r="E2698" t="s">
        <v>1053</v>
      </c>
      <c r="F2698" t="s">
        <v>1054</v>
      </c>
      <c r="G2698" t="s">
        <v>113</v>
      </c>
      <c r="H2698" t="s">
        <v>409</v>
      </c>
      <c r="I2698" t="s">
        <v>424</v>
      </c>
      <c r="J2698">
        <v>39</v>
      </c>
      <c r="K2698" t="s">
        <v>270</v>
      </c>
      <c r="L2698" t="s">
        <v>42</v>
      </c>
      <c r="M2698">
        <v>0</v>
      </c>
      <c r="N2698" t="s">
        <v>275</v>
      </c>
      <c r="O2698" t="s">
        <v>113</v>
      </c>
      <c r="P2698" t="s">
        <v>380</v>
      </c>
      <c r="Q2698" t="s">
        <v>275</v>
      </c>
      <c r="R2698" t="s">
        <v>116</v>
      </c>
      <c r="S2698" t="s">
        <v>380</v>
      </c>
    </row>
    <row r="2699" spans="1:19" x14ac:dyDescent="0.3">
      <c r="A2699" t="s">
        <v>1052</v>
      </c>
      <c r="B2699">
        <v>70</v>
      </c>
      <c r="C2699">
        <v>102</v>
      </c>
      <c r="D2699">
        <v>99061</v>
      </c>
      <c r="E2699" t="s">
        <v>1053</v>
      </c>
      <c r="F2699" t="s">
        <v>1054</v>
      </c>
      <c r="G2699" t="s">
        <v>113</v>
      </c>
      <c r="H2699" t="s">
        <v>409</v>
      </c>
      <c r="I2699" t="s">
        <v>315</v>
      </c>
      <c r="J2699">
        <v>33</v>
      </c>
      <c r="K2699" t="s">
        <v>608</v>
      </c>
      <c r="L2699" t="s">
        <v>609</v>
      </c>
      <c r="M2699">
        <v>4.5</v>
      </c>
      <c r="N2699" t="s">
        <v>275</v>
      </c>
      <c r="O2699" t="s">
        <v>113</v>
      </c>
      <c r="P2699" t="s">
        <v>380</v>
      </c>
      <c r="Q2699" t="s">
        <v>275</v>
      </c>
      <c r="R2699" t="s">
        <v>116</v>
      </c>
      <c r="S2699" t="s">
        <v>380</v>
      </c>
    </row>
    <row r="2700" spans="1:19" x14ac:dyDescent="0.3">
      <c r="A2700" t="s">
        <v>1052</v>
      </c>
      <c r="B2700">
        <v>70</v>
      </c>
      <c r="C2700">
        <v>102</v>
      </c>
      <c r="D2700">
        <v>99061</v>
      </c>
      <c r="E2700" t="s">
        <v>1053</v>
      </c>
      <c r="F2700" t="s">
        <v>1054</v>
      </c>
      <c r="G2700" t="s">
        <v>113</v>
      </c>
      <c r="H2700" t="s">
        <v>409</v>
      </c>
      <c r="I2700" t="s">
        <v>425</v>
      </c>
      <c r="J2700">
        <v>42</v>
      </c>
      <c r="K2700" t="s">
        <v>271</v>
      </c>
      <c r="L2700" t="s">
        <v>63</v>
      </c>
      <c r="M2700">
        <v>3.25</v>
      </c>
      <c r="N2700" t="s">
        <v>275</v>
      </c>
      <c r="O2700" t="s">
        <v>113</v>
      </c>
      <c r="P2700" t="s">
        <v>380</v>
      </c>
      <c r="Q2700" t="s">
        <v>275</v>
      </c>
      <c r="R2700" t="s">
        <v>116</v>
      </c>
      <c r="S2700" t="s">
        <v>380</v>
      </c>
    </row>
    <row r="2701" spans="1:19" x14ac:dyDescent="0.3">
      <c r="A2701" t="s">
        <v>1052</v>
      </c>
      <c r="B2701">
        <v>70</v>
      </c>
      <c r="C2701">
        <v>102</v>
      </c>
      <c r="D2701">
        <v>99061</v>
      </c>
      <c r="E2701" t="s">
        <v>1053</v>
      </c>
      <c r="F2701" t="s">
        <v>1054</v>
      </c>
      <c r="G2701" t="s">
        <v>113</v>
      </c>
      <c r="H2701" t="s">
        <v>409</v>
      </c>
      <c r="I2701" t="s">
        <v>423</v>
      </c>
      <c r="J2701">
        <v>98</v>
      </c>
      <c r="K2701" t="s">
        <v>272</v>
      </c>
      <c r="L2701" t="s">
        <v>84</v>
      </c>
      <c r="M2701">
        <v>0</v>
      </c>
      <c r="N2701" t="s">
        <v>275</v>
      </c>
      <c r="O2701" t="s">
        <v>113</v>
      </c>
      <c r="P2701" t="s">
        <v>380</v>
      </c>
      <c r="Q2701" t="s">
        <v>275</v>
      </c>
      <c r="R2701" t="s">
        <v>116</v>
      </c>
      <c r="S2701" t="s">
        <v>380</v>
      </c>
    </row>
    <row r="2702" spans="1:19" x14ac:dyDescent="0.3">
      <c r="A2702" t="s">
        <v>1052</v>
      </c>
      <c r="B2702">
        <v>70</v>
      </c>
      <c r="C2702">
        <v>102</v>
      </c>
      <c r="D2702">
        <v>99061</v>
      </c>
      <c r="E2702" t="s">
        <v>1053</v>
      </c>
      <c r="F2702" t="s">
        <v>1054</v>
      </c>
      <c r="G2702" t="s">
        <v>113</v>
      </c>
      <c r="H2702" t="s">
        <v>409</v>
      </c>
      <c r="I2702" t="s">
        <v>423</v>
      </c>
      <c r="J2702">
        <v>98</v>
      </c>
      <c r="K2702" t="s">
        <v>273</v>
      </c>
      <c r="L2702" t="s">
        <v>85</v>
      </c>
      <c r="M2702">
        <v>0</v>
      </c>
      <c r="N2702" t="s">
        <v>275</v>
      </c>
      <c r="O2702" t="s">
        <v>113</v>
      </c>
      <c r="P2702" t="s">
        <v>380</v>
      </c>
      <c r="Q2702" t="s">
        <v>275</v>
      </c>
      <c r="R2702" t="s">
        <v>116</v>
      </c>
      <c r="S2702" t="s">
        <v>380</v>
      </c>
    </row>
    <row r="2703" spans="1:19" x14ac:dyDescent="0.3">
      <c r="A2703" t="s">
        <v>1052</v>
      </c>
      <c r="B2703">
        <v>70</v>
      </c>
      <c r="C2703">
        <v>102</v>
      </c>
      <c r="D2703">
        <v>99061</v>
      </c>
      <c r="E2703" t="s">
        <v>1053</v>
      </c>
      <c r="F2703" t="s">
        <v>1054</v>
      </c>
      <c r="G2703" t="s">
        <v>113</v>
      </c>
      <c r="H2703" t="s">
        <v>409</v>
      </c>
      <c r="I2703" t="s">
        <v>423</v>
      </c>
      <c r="J2703">
        <v>98</v>
      </c>
      <c r="K2703" t="s">
        <v>274</v>
      </c>
      <c r="L2703" t="s">
        <v>160</v>
      </c>
      <c r="M2703">
        <v>0</v>
      </c>
      <c r="N2703" t="s">
        <v>275</v>
      </c>
      <c r="O2703" t="s">
        <v>113</v>
      </c>
      <c r="P2703" t="s">
        <v>380</v>
      </c>
      <c r="Q2703" t="s">
        <v>275</v>
      </c>
      <c r="R2703" t="s">
        <v>116</v>
      </c>
      <c r="S2703" t="s">
        <v>380</v>
      </c>
    </row>
    <row r="2704" spans="1:19" x14ac:dyDescent="0.3">
      <c r="A2704" t="s">
        <v>1052</v>
      </c>
      <c r="B2704">
        <v>70</v>
      </c>
      <c r="C2704">
        <v>102</v>
      </c>
      <c r="D2704">
        <v>99061</v>
      </c>
      <c r="E2704" t="s">
        <v>1053</v>
      </c>
      <c r="F2704" t="s">
        <v>1054</v>
      </c>
      <c r="G2704" t="s">
        <v>113</v>
      </c>
      <c r="H2704" t="s">
        <v>409</v>
      </c>
      <c r="I2704" t="s">
        <v>423</v>
      </c>
      <c r="J2704">
        <v>98</v>
      </c>
      <c r="K2704" t="s">
        <v>216</v>
      </c>
      <c r="L2704" t="s">
        <v>96</v>
      </c>
      <c r="M2704">
        <v>0</v>
      </c>
      <c r="N2704" t="s">
        <v>275</v>
      </c>
      <c r="O2704" t="s">
        <v>113</v>
      </c>
      <c r="P2704" t="s">
        <v>380</v>
      </c>
      <c r="Q2704" t="s">
        <v>275</v>
      </c>
      <c r="R2704" t="s">
        <v>116</v>
      </c>
      <c r="S2704" t="s">
        <v>380</v>
      </c>
    </row>
    <row r="2705" spans="1:19" x14ac:dyDescent="0.3">
      <c r="A2705" t="s">
        <v>1052</v>
      </c>
      <c r="B2705">
        <v>70</v>
      </c>
      <c r="C2705">
        <v>102</v>
      </c>
      <c r="D2705">
        <v>99061</v>
      </c>
      <c r="E2705" t="s">
        <v>1053</v>
      </c>
      <c r="F2705" t="s">
        <v>1054</v>
      </c>
      <c r="G2705" t="s">
        <v>113</v>
      </c>
      <c r="H2705" t="s">
        <v>409</v>
      </c>
      <c r="I2705" t="s">
        <v>423</v>
      </c>
      <c r="J2705">
        <v>297</v>
      </c>
      <c r="K2705" t="s">
        <v>312</v>
      </c>
      <c r="L2705" t="s">
        <v>132</v>
      </c>
      <c r="M2705">
        <v>0</v>
      </c>
      <c r="N2705" t="s">
        <v>275</v>
      </c>
      <c r="O2705" t="s">
        <v>113</v>
      </c>
      <c r="P2705" t="s">
        <v>380</v>
      </c>
      <c r="Q2705" t="s">
        <v>275</v>
      </c>
      <c r="R2705" t="s">
        <v>116</v>
      </c>
      <c r="S2705" t="s">
        <v>380</v>
      </c>
    </row>
    <row r="2706" spans="1:19" x14ac:dyDescent="0.3">
      <c r="A2706" t="s">
        <v>631</v>
      </c>
      <c r="B2706">
        <v>70</v>
      </c>
      <c r="C2706">
        <v>102</v>
      </c>
      <c r="D2706">
        <v>99062</v>
      </c>
      <c r="E2706" t="s">
        <v>622</v>
      </c>
      <c r="F2706" t="s">
        <v>1055</v>
      </c>
      <c r="G2706" t="s">
        <v>112</v>
      </c>
      <c r="H2706" t="s">
        <v>409</v>
      </c>
      <c r="I2706" t="s">
        <v>422</v>
      </c>
      <c r="J2706">
        <v>1</v>
      </c>
      <c r="K2706" t="s">
        <v>384</v>
      </c>
      <c r="L2706" t="s">
        <v>4</v>
      </c>
      <c r="M2706">
        <v>32.5</v>
      </c>
      <c r="N2706" t="s">
        <v>275</v>
      </c>
      <c r="O2706" t="s">
        <v>112</v>
      </c>
      <c r="P2706" t="s">
        <v>380</v>
      </c>
      <c r="Q2706" t="s">
        <v>275</v>
      </c>
      <c r="R2706" t="s">
        <v>114</v>
      </c>
      <c r="S2706" t="s">
        <v>380</v>
      </c>
    </row>
    <row r="2707" spans="1:19" x14ac:dyDescent="0.3">
      <c r="A2707" t="s">
        <v>631</v>
      </c>
      <c r="B2707">
        <v>70</v>
      </c>
      <c r="C2707">
        <v>102</v>
      </c>
      <c r="D2707">
        <v>99062</v>
      </c>
      <c r="E2707" t="s">
        <v>622</v>
      </c>
      <c r="F2707" t="s">
        <v>1055</v>
      </c>
      <c r="G2707" t="s">
        <v>112</v>
      </c>
      <c r="H2707" t="s">
        <v>409</v>
      </c>
      <c r="I2707" t="s">
        <v>422</v>
      </c>
      <c r="J2707">
        <v>1</v>
      </c>
      <c r="K2707" t="s">
        <v>258</v>
      </c>
      <c r="L2707" t="s">
        <v>7</v>
      </c>
      <c r="M2707">
        <v>70</v>
      </c>
      <c r="N2707" t="s">
        <v>275</v>
      </c>
      <c r="O2707" t="s">
        <v>112</v>
      </c>
      <c r="P2707" t="s">
        <v>380</v>
      </c>
      <c r="Q2707" t="s">
        <v>275</v>
      </c>
      <c r="R2707" t="s">
        <v>114</v>
      </c>
      <c r="S2707" t="s">
        <v>380</v>
      </c>
    </row>
    <row r="2708" spans="1:19" x14ac:dyDescent="0.3">
      <c r="A2708" t="s">
        <v>631</v>
      </c>
      <c r="B2708">
        <v>70</v>
      </c>
      <c r="C2708">
        <v>102</v>
      </c>
      <c r="D2708">
        <v>99062</v>
      </c>
      <c r="E2708" t="s">
        <v>622</v>
      </c>
      <c r="F2708" t="s">
        <v>1055</v>
      </c>
      <c r="G2708" t="s">
        <v>112</v>
      </c>
      <c r="H2708" t="s">
        <v>409</v>
      </c>
      <c r="I2708" t="s">
        <v>422</v>
      </c>
      <c r="J2708">
        <v>50</v>
      </c>
      <c r="K2708" t="s">
        <v>212</v>
      </c>
      <c r="L2708" t="s">
        <v>11</v>
      </c>
      <c r="M2708">
        <v>4</v>
      </c>
      <c r="N2708" t="s">
        <v>275</v>
      </c>
      <c r="O2708" t="s">
        <v>112</v>
      </c>
      <c r="P2708" t="s">
        <v>380</v>
      </c>
      <c r="Q2708" t="s">
        <v>275</v>
      </c>
      <c r="R2708" t="s">
        <v>114</v>
      </c>
      <c r="S2708" t="s">
        <v>380</v>
      </c>
    </row>
    <row r="2709" spans="1:19" x14ac:dyDescent="0.3">
      <c r="A2709" t="s">
        <v>631</v>
      </c>
      <c r="B2709">
        <v>70</v>
      </c>
      <c r="C2709">
        <v>102</v>
      </c>
      <c r="D2709">
        <v>99062</v>
      </c>
      <c r="E2709" t="s">
        <v>622</v>
      </c>
      <c r="F2709" t="s">
        <v>1055</v>
      </c>
      <c r="G2709" t="s">
        <v>112</v>
      </c>
      <c r="H2709" t="s">
        <v>409</v>
      </c>
      <c r="I2709" t="s">
        <v>113</v>
      </c>
      <c r="J2709">
        <v>4</v>
      </c>
      <c r="K2709" t="s">
        <v>213</v>
      </c>
      <c r="L2709" t="s">
        <v>24</v>
      </c>
      <c r="M2709">
        <v>280</v>
      </c>
      <c r="N2709" t="s">
        <v>275</v>
      </c>
      <c r="O2709" t="s">
        <v>112</v>
      </c>
      <c r="P2709" t="s">
        <v>380</v>
      </c>
      <c r="Q2709" t="s">
        <v>275</v>
      </c>
      <c r="R2709" t="s">
        <v>114</v>
      </c>
      <c r="S2709" t="s">
        <v>380</v>
      </c>
    </row>
    <row r="2710" spans="1:19" x14ac:dyDescent="0.3">
      <c r="A2710" t="s">
        <v>631</v>
      </c>
      <c r="B2710">
        <v>70</v>
      </c>
      <c r="C2710">
        <v>102</v>
      </c>
      <c r="D2710">
        <v>99062</v>
      </c>
      <c r="E2710" t="s">
        <v>622</v>
      </c>
      <c r="F2710" t="s">
        <v>1055</v>
      </c>
      <c r="G2710" t="s">
        <v>112</v>
      </c>
      <c r="H2710" t="s">
        <v>409</v>
      </c>
      <c r="I2710" t="s">
        <v>422</v>
      </c>
      <c r="J2710">
        <v>292</v>
      </c>
      <c r="K2710" t="s">
        <v>379</v>
      </c>
      <c r="L2710" t="s">
        <v>33</v>
      </c>
      <c r="M2710">
        <v>0</v>
      </c>
      <c r="N2710" t="s">
        <v>275</v>
      </c>
      <c r="O2710" t="s">
        <v>112</v>
      </c>
      <c r="P2710" t="s">
        <v>380</v>
      </c>
      <c r="Q2710" t="s">
        <v>275</v>
      </c>
      <c r="R2710" t="s">
        <v>114</v>
      </c>
      <c r="S2710" t="s">
        <v>380</v>
      </c>
    </row>
    <row r="2711" spans="1:19" x14ac:dyDescent="0.3">
      <c r="A2711" t="s">
        <v>631</v>
      </c>
      <c r="B2711">
        <v>70</v>
      </c>
      <c r="C2711">
        <v>102</v>
      </c>
      <c r="D2711">
        <v>99062</v>
      </c>
      <c r="E2711" t="s">
        <v>622</v>
      </c>
      <c r="F2711" t="s">
        <v>1055</v>
      </c>
      <c r="G2711" t="s">
        <v>112</v>
      </c>
      <c r="H2711" t="s">
        <v>434</v>
      </c>
      <c r="I2711" t="s">
        <v>424</v>
      </c>
      <c r="J2711">
        <v>39</v>
      </c>
      <c r="K2711" t="s">
        <v>576</v>
      </c>
      <c r="L2711" t="s">
        <v>41</v>
      </c>
      <c r="M2711">
        <v>0.75</v>
      </c>
      <c r="N2711" t="s">
        <v>275</v>
      </c>
      <c r="O2711" t="s">
        <v>112</v>
      </c>
      <c r="P2711" t="s">
        <v>380</v>
      </c>
      <c r="Q2711" t="s">
        <v>275</v>
      </c>
      <c r="R2711" t="s">
        <v>114</v>
      </c>
      <c r="S2711" t="s">
        <v>380</v>
      </c>
    </row>
    <row r="2712" spans="1:19" x14ac:dyDescent="0.3">
      <c r="A2712" t="s">
        <v>631</v>
      </c>
      <c r="B2712">
        <v>70</v>
      </c>
      <c r="C2712">
        <v>102</v>
      </c>
      <c r="D2712">
        <v>99062</v>
      </c>
      <c r="E2712" t="s">
        <v>622</v>
      </c>
      <c r="F2712" t="s">
        <v>1055</v>
      </c>
      <c r="G2712" t="s">
        <v>112</v>
      </c>
      <c r="H2712" t="s">
        <v>434</v>
      </c>
      <c r="I2712" t="s">
        <v>424</v>
      </c>
      <c r="J2712">
        <v>39</v>
      </c>
      <c r="K2712" t="s">
        <v>270</v>
      </c>
      <c r="L2712" t="s">
        <v>42</v>
      </c>
      <c r="M2712">
        <v>2</v>
      </c>
      <c r="N2712" t="s">
        <v>275</v>
      </c>
      <c r="O2712" t="s">
        <v>112</v>
      </c>
      <c r="P2712" t="s">
        <v>380</v>
      </c>
      <c r="Q2712" t="s">
        <v>275</v>
      </c>
      <c r="R2712" t="s">
        <v>114</v>
      </c>
      <c r="S2712" t="s">
        <v>380</v>
      </c>
    </row>
    <row r="2713" spans="1:19" x14ac:dyDescent="0.3">
      <c r="A2713" t="s">
        <v>631</v>
      </c>
      <c r="B2713">
        <v>70</v>
      </c>
      <c r="C2713">
        <v>102</v>
      </c>
      <c r="D2713">
        <v>99062</v>
      </c>
      <c r="E2713" t="s">
        <v>622</v>
      </c>
      <c r="F2713" t="s">
        <v>1055</v>
      </c>
      <c r="G2713" t="s">
        <v>112</v>
      </c>
      <c r="H2713" t="s">
        <v>409</v>
      </c>
      <c r="I2713" t="s">
        <v>315</v>
      </c>
      <c r="J2713">
        <v>32</v>
      </c>
      <c r="K2713" t="s">
        <v>219</v>
      </c>
      <c r="L2713" t="s">
        <v>43</v>
      </c>
      <c r="M2713">
        <v>9</v>
      </c>
      <c r="N2713" t="s">
        <v>275</v>
      </c>
      <c r="O2713" t="s">
        <v>112</v>
      </c>
      <c r="P2713" t="s">
        <v>380</v>
      </c>
      <c r="Q2713" t="s">
        <v>275</v>
      </c>
      <c r="R2713" t="s">
        <v>114</v>
      </c>
      <c r="S2713" t="s">
        <v>380</v>
      </c>
    </row>
    <row r="2714" spans="1:19" x14ac:dyDescent="0.3">
      <c r="A2714" t="s">
        <v>631</v>
      </c>
      <c r="B2714">
        <v>70</v>
      </c>
      <c r="C2714">
        <v>102</v>
      </c>
      <c r="D2714">
        <v>99062</v>
      </c>
      <c r="E2714" t="s">
        <v>622</v>
      </c>
      <c r="F2714" t="s">
        <v>1055</v>
      </c>
      <c r="G2714" t="s">
        <v>112</v>
      </c>
      <c r="H2714" t="s">
        <v>409</v>
      </c>
      <c r="I2714" t="s">
        <v>424</v>
      </c>
      <c r="J2714">
        <v>39</v>
      </c>
      <c r="K2714" t="s">
        <v>243</v>
      </c>
      <c r="L2714" t="s">
        <v>147</v>
      </c>
      <c r="M2714">
        <v>0</v>
      </c>
      <c r="N2714" t="s">
        <v>275</v>
      </c>
      <c r="O2714" t="s">
        <v>112</v>
      </c>
      <c r="P2714" t="s">
        <v>380</v>
      </c>
      <c r="Q2714" t="s">
        <v>275</v>
      </c>
      <c r="R2714" t="s">
        <v>114</v>
      </c>
      <c r="S2714" t="s">
        <v>380</v>
      </c>
    </row>
    <row r="2715" spans="1:19" x14ac:dyDescent="0.3">
      <c r="A2715" t="s">
        <v>631</v>
      </c>
      <c r="B2715">
        <v>70</v>
      </c>
      <c r="C2715">
        <v>102</v>
      </c>
      <c r="D2715">
        <v>99062</v>
      </c>
      <c r="E2715" t="s">
        <v>622</v>
      </c>
      <c r="F2715" t="s">
        <v>1055</v>
      </c>
      <c r="G2715" t="s">
        <v>112</v>
      </c>
      <c r="H2715" t="s">
        <v>409</v>
      </c>
      <c r="I2715" t="s">
        <v>424</v>
      </c>
      <c r="J2715">
        <v>39</v>
      </c>
      <c r="K2715" t="s">
        <v>236</v>
      </c>
      <c r="L2715" t="s">
        <v>48</v>
      </c>
      <c r="M2715">
        <v>0</v>
      </c>
      <c r="N2715" t="s">
        <v>275</v>
      </c>
      <c r="O2715" t="s">
        <v>112</v>
      </c>
      <c r="P2715" t="s">
        <v>380</v>
      </c>
      <c r="Q2715" t="s">
        <v>275</v>
      </c>
      <c r="R2715" t="s">
        <v>114</v>
      </c>
      <c r="S2715" t="s">
        <v>380</v>
      </c>
    </row>
    <row r="2716" spans="1:19" x14ac:dyDescent="0.3">
      <c r="A2716" t="s">
        <v>631</v>
      </c>
      <c r="B2716">
        <v>70</v>
      </c>
      <c r="C2716">
        <v>102</v>
      </c>
      <c r="D2716">
        <v>99062</v>
      </c>
      <c r="E2716" t="s">
        <v>622</v>
      </c>
      <c r="F2716" t="s">
        <v>1055</v>
      </c>
      <c r="G2716" t="s">
        <v>112</v>
      </c>
      <c r="H2716" t="s">
        <v>409</v>
      </c>
      <c r="I2716" t="s">
        <v>315</v>
      </c>
      <c r="J2716">
        <v>33</v>
      </c>
      <c r="K2716" t="s">
        <v>211</v>
      </c>
      <c r="L2716" t="s">
        <v>49</v>
      </c>
      <c r="M2716">
        <v>15</v>
      </c>
      <c r="N2716" t="s">
        <v>275</v>
      </c>
      <c r="O2716" t="s">
        <v>112</v>
      </c>
      <c r="P2716" t="s">
        <v>380</v>
      </c>
      <c r="Q2716" t="s">
        <v>275</v>
      </c>
      <c r="R2716" t="s">
        <v>114</v>
      </c>
      <c r="S2716" t="s">
        <v>380</v>
      </c>
    </row>
    <row r="2717" spans="1:19" x14ac:dyDescent="0.3">
      <c r="A2717" t="s">
        <v>631</v>
      </c>
      <c r="B2717">
        <v>70</v>
      </c>
      <c r="C2717">
        <v>102</v>
      </c>
      <c r="D2717">
        <v>99062</v>
      </c>
      <c r="E2717" t="s">
        <v>622</v>
      </c>
      <c r="F2717" t="s">
        <v>1055</v>
      </c>
      <c r="G2717" t="s">
        <v>112</v>
      </c>
      <c r="H2717" t="s">
        <v>409</v>
      </c>
      <c r="I2717" t="s">
        <v>315</v>
      </c>
      <c r="J2717">
        <v>35</v>
      </c>
      <c r="K2717" t="s">
        <v>244</v>
      </c>
      <c r="L2717" t="s">
        <v>57</v>
      </c>
      <c r="M2717">
        <v>6</v>
      </c>
      <c r="N2717" t="s">
        <v>275</v>
      </c>
      <c r="O2717" t="s">
        <v>112</v>
      </c>
      <c r="P2717" t="s">
        <v>380</v>
      </c>
      <c r="Q2717" t="s">
        <v>275</v>
      </c>
      <c r="R2717" t="s">
        <v>114</v>
      </c>
      <c r="S2717" t="s">
        <v>380</v>
      </c>
    </row>
    <row r="2718" spans="1:19" x14ac:dyDescent="0.3">
      <c r="A2718" t="s">
        <v>631</v>
      </c>
      <c r="B2718">
        <v>70</v>
      </c>
      <c r="C2718">
        <v>102</v>
      </c>
      <c r="D2718">
        <v>99062</v>
      </c>
      <c r="E2718" t="s">
        <v>622</v>
      </c>
      <c r="F2718" t="s">
        <v>1055</v>
      </c>
      <c r="G2718" t="s">
        <v>112</v>
      </c>
      <c r="H2718" t="s">
        <v>409</v>
      </c>
      <c r="I2718" t="s">
        <v>425</v>
      </c>
      <c r="J2718">
        <v>45</v>
      </c>
      <c r="K2718" t="s">
        <v>344</v>
      </c>
      <c r="L2718" t="s">
        <v>62</v>
      </c>
      <c r="M2718">
        <v>1</v>
      </c>
      <c r="N2718" t="s">
        <v>275</v>
      </c>
      <c r="O2718" t="s">
        <v>112</v>
      </c>
      <c r="P2718" t="s">
        <v>380</v>
      </c>
      <c r="Q2718" t="s">
        <v>275</v>
      </c>
      <c r="R2718" t="s">
        <v>114</v>
      </c>
      <c r="S2718" t="s">
        <v>380</v>
      </c>
    </row>
    <row r="2719" spans="1:19" x14ac:dyDescent="0.3">
      <c r="A2719" t="s">
        <v>631</v>
      </c>
      <c r="B2719">
        <v>70</v>
      </c>
      <c r="C2719">
        <v>102</v>
      </c>
      <c r="D2719">
        <v>99062</v>
      </c>
      <c r="E2719" t="s">
        <v>622</v>
      </c>
      <c r="F2719" t="s">
        <v>1055</v>
      </c>
      <c r="G2719" t="s">
        <v>112</v>
      </c>
      <c r="H2719" t="s">
        <v>409</v>
      </c>
      <c r="I2719" t="s">
        <v>425</v>
      </c>
      <c r="J2719">
        <v>42</v>
      </c>
      <c r="K2719" t="s">
        <v>271</v>
      </c>
      <c r="L2719" t="s">
        <v>63</v>
      </c>
      <c r="M2719">
        <v>1.5</v>
      </c>
      <c r="N2719" t="s">
        <v>275</v>
      </c>
      <c r="O2719" t="s">
        <v>112</v>
      </c>
      <c r="P2719" t="s">
        <v>380</v>
      </c>
      <c r="Q2719" t="s">
        <v>275</v>
      </c>
      <c r="R2719" t="s">
        <v>114</v>
      </c>
      <c r="S2719" t="s">
        <v>380</v>
      </c>
    </row>
    <row r="2720" spans="1:19" x14ac:dyDescent="0.3">
      <c r="A2720" t="s">
        <v>631</v>
      </c>
      <c r="B2720">
        <v>70</v>
      </c>
      <c r="C2720">
        <v>102</v>
      </c>
      <c r="D2720">
        <v>99062</v>
      </c>
      <c r="E2720" t="s">
        <v>622</v>
      </c>
      <c r="F2720" t="s">
        <v>1055</v>
      </c>
      <c r="G2720" t="s">
        <v>112</v>
      </c>
      <c r="H2720" t="s">
        <v>409</v>
      </c>
      <c r="I2720" t="s">
        <v>423</v>
      </c>
      <c r="J2720">
        <v>286</v>
      </c>
      <c r="K2720" t="s">
        <v>226</v>
      </c>
      <c r="L2720" t="s">
        <v>69</v>
      </c>
      <c r="M2720">
        <v>2</v>
      </c>
      <c r="N2720" t="s">
        <v>275</v>
      </c>
      <c r="O2720" t="s">
        <v>112</v>
      </c>
      <c r="P2720" t="s">
        <v>380</v>
      </c>
      <c r="Q2720" t="s">
        <v>275</v>
      </c>
      <c r="R2720" t="s">
        <v>114</v>
      </c>
      <c r="S2720" t="s">
        <v>380</v>
      </c>
    </row>
    <row r="2721" spans="1:19" x14ac:dyDescent="0.3">
      <c r="A2721" t="s">
        <v>631</v>
      </c>
      <c r="B2721">
        <v>70</v>
      </c>
      <c r="C2721">
        <v>102</v>
      </c>
      <c r="D2721">
        <v>99062</v>
      </c>
      <c r="E2721" t="s">
        <v>622</v>
      </c>
      <c r="F2721" t="s">
        <v>1055</v>
      </c>
      <c r="G2721" t="s">
        <v>112</v>
      </c>
      <c r="H2721" t="s">
        <v>432</v>
      </c>
      <c r="I2721" t="s">
        <v>423</v>
      </c>
      <c r="J2721">
        <v>86</v>
      </c>
      <c r="K2721" t="s">
        <v>228</v>
      </c>
      <c r="L2721" t="s">
        <v>202</v>
      </c>
      <c r="M2721">
        <v>1</v>
      </c>
      <c r="N2721" t="s">
        <v>275</v>
      </c>
      <c r="O2721" t="s">
        <v>112</v>
      </c>
      <c r="P2721" t="s">
        <v>380</v>
      </c>
      <c r="Q2721" t="s">
        <v>275</v>
      </c>
      <c r="R2721" t="s">
        <v>114</v>
      </c>
      <c r="S2721" t="s">
        <v>380</v>
      </c>
    </row>
    <row r="2722" spans="1:19" x14ac:dyDescent="0.3">
      <c r="A2722" t="s">
        <v>631</v>
      </c>
      <c r="B2722">
        <v>70</v>
      </c>
      <c r="C2722">
        <v>102</v>
      </c>
      <c r="D2722">
        <v>99062</v>
      </c>
      <c r="E2722" t="s">
        <v>622</v>
      </c>
      <c r="F2722" t="s">
        <v>1055</v>
      </c>
      <c r="G2722" t="s">
        <v>112</v>
      </c>
      <c r="H2722" t="s">
        <v>427</v>
      </c>
      <c r="I2722" t="s">
        <v>423</v>
      </c>
      <c r="J2722">
        <v>86</v>
      </c>
      <c r="K2722" t="s">
        <v>229</v>
      </c>
      <c r="L2722" t="s">
        <v>204</v>
      </c>
      <c r="M2722">
        <v>0.25</v>
      </c>
      <c r="N2722" t="s">
        <v>275</v>
      </c>
      <c r="O2722" t="s">
        <v>112</v>
      </c>
      <c r="P2722" t="s">
        <v>380</v>
      </c>
      <c r="Q2722" t="s">
        <v>275</v>
      </c>
      <c r="R2722" t="s">
        <v>114</v>
      </c>
      <c r="S2722" t="s">
        <v>380</v>
      </c>
    </row>
    <row r="2723" spans="1:19" x14ac:dyDescent="0.3">
      <c r="A2723" t="s">
        <v>631</v>
      </c>
      <c r="B2723">
        <v>70</v>
      </c>
      <c r="C2723">
        <v>102</v>
      </c>
      <c r="D2723">
        <v>99062</v>
      </c>
      <c r="E2723" t="s">
        <v>622</v>
      </c>
      <c r="F2723" t="s">
        <v>1055</v>
      </c>
      <c r="G2723" t="s">
        <v>112</v>
      </c>
      <c r="H2723" t="s">
        <v>409</v>
      </c>
      <c r="I2723" t="s">
        <v>423</v>
      </c>
      <c r="J2723">
        <v>98</v>
      </c>
      <c r="K2723" t="s">
        <v>501</v>
      </c>
      <c r="L2723" t="s">
        <v>502</v>
      </c>
      <c r="M2723">
        <v>0</v>
      </c>
      <c r="N2723" t="s">
        <v>275</v>
      </c>
      <c r="O2723" t="s">
        <v>112</v>
      </c>
      <c r="P2723" t="s">
        <v>380</v>
      </c>
      <c r="Q2723" t="s">
        <v>275</v>
      </c>
      <c r="R2723" t="s">
        <v>114</v>
      </c>
      <c r="S2723" t="s">
        <v>380</v>
      </c>
    </row>
    <row r="2724" spans="1:19" x14ac:dyDescent="0.3">
      <c r="A2724" t="s">
        <v>631</v>
      </c>
      <c r="B2724">
        <v>70</v>
      </c>
      <c r="C2724">
        <v>102</v>
      </c>
      <c r="D2724">
        <v>99062</v>
      </c>
      <c r="E2724" t="s">
        <v>622</v>
      </c>
      <c r="F2724" t="s">
        <v>1055</v>
      </c>
      <c r="G2724" t="s">
        <v>112</v>
      </c>
      <c r="H2724" t="s">
        <v>409</v>
      </c>
      <c r="I2724" t="s">
        <v>423</v>
      </c>
      <c r="J2724">
        <v>98</v>
      </c>
      <c r="K2724" t="s">
        <v>272</v>
      </c>
      <c r="L2724" t="s">
        <v>84</v>
      </c>
      <c r="M2724">
        <v>0</v>
      </c>
      <c r="N2724" t="s">
        <v>275</v>
      </c>
      <c r="O2724" t="s">
        <v>112</v>
      </c>
      <c r="P2724" t="s">
        <v>380</v>
      </c>
      <c r="Q2724" t="s">
        <v>275</v>
      </c>
      <c r="R2724" t="s">
        <v>114</v>
      </c>
      <c r="S2724" t="s">
        <v>380</v>
      </c>
    </row>
    <row r="2725" spans="1:19" x14ac:dyDescent="0.3">
      <c r="A2725" t="s">
        <v>631</v>
      </c>
      <c r="B2725">
        <v>70</v>
      </c>
      <c r="C2725">
        <v>102</v>
      </c>
      <c r="D2725">
        <v>99062</v>
      </c>
      <c r="E2725" t="s">
        <v>622</v>
      </c>
      <c r="F2725" t="s">
        <v>1055</v>
      </c>
      <c r="G2725" t="s">
        <v>112</v>
      </c>
      <c r="H2725" t="s">
        <v>409</v>
      </c>
      <c r="I2725" t="s">
        <v>423</v>
      </c>
      <c r="J2725">
        <v>98</v>
      </c>
      <c r="K2725" t="s">
        <v>273</v>
      </c>
      <c r="L2725" t="s">
        <v>85</v>
      </c>
      <c r="M2725">
        <v>0</v>
      </c>
      <c r="N2725" t="s">
        <v>275</v>
      </c>
      <c r="O2725" t="s">
        <v>112</v>
      </c>
      <c r="P2725" t="s">
        <v>380</v>
      </c>
      <c r="Q2725" t="s">
        <v>275</v>
      </c>
      <c r="R2725" t="s">
        <v>114</v>
      </c>
      <c r="S2725" t="s">
        <v>380</v>
      </c>
    </row>
    <row r="2726" spans="1:19" x14ac:dyDescent="0.3">
      <c r="A2726" t="s">
        <v>631</v>
      </c>
      <c r="B2726">
        <v>70</v>
      </c>
      <c r="C2726">
        <v>102</v>
      </c>
      <c r="D2726">
        <v>99062</v>
      </c>
      <c r="E2726" t="s">
        <v>622</v>
      </c>
      <c r="F2726" t="s">
        <v>1055</v>
      </c>
      <c r="G2726" t="s">
        <v>112</v>
      </c>
      <c r="H2726" t="s">
        <v>409</v>
      </c>
      <c r="I2726" t="s">
        <v>423</v>
      </c>
      <c r="J2726">
        <v>98</v>
      </c>
      <c r="K2726" t="s">
        <v>274</v>
      </c>
      <c r="L2726" t="s">
        <v>160</v>
      </c>
      <c r="M2726">
        <v>0</v>
      </c>
      <c r="N2726" t="s">
        <v>275</v>
      </c>
      <c r="O2726" t="s">
        <v>112</v>
      </c>
      <c r="P2726" t="s">
        <v>380</v>
      </c>
      <c r="Q2726" t="s">
        <v>275</v>
      </c>
      <c r="R2726" t="s">
        <v>114</v>
      </c>
      <c r="S2726" t="s">
        <v>380</v>
      </c>
    </row>
    <row r="2727" spans="1:19" x14ac:dyDescent="0.3">
      <c r="A2727" t="s">
        <v>631</v>
      </c>
      <c r="B2727">
        <v>70</v>
      </c>
      <c r="C2727">
        <v>102</v>
      </c>
      <c r="D2727">
        <v>99062</v>
      </c>
      <c r="E2727" t="s">
        <v>622</v>
      </c>
      <c r="F2727" t="s">
        <v>1055</v>
      </c>
      <c r="G2727" t="s">
        <v>112</v>
      </c>
      <c r="H2727" t="s">
        <v>409</v>
      </c>
      <c r="I2727" t="s">
        <v>423</v>
      </c>
      <c r="J2727">
        <v>83</v>
      </c>
      <c r="K2727" t="s">
        <v>231</v>
      </c>
      <c r="L2727" t="s">
        <v>87</v>
      </c>
      <c r="M2727">
        <v>0</v>
      </c>
      <c r="N2727" t="s">
        <v>275</v>
      </c>
      <c r="O2727" t="s">
        <v>112</v>
      </c>
      <c r="P2727" t="s">
        <v>380</v>
      </c>
      <c r="Q2727" t="s">
        <v>275</v>
      </c>
      <c r="R2727" t="s">
        <v>114</v>
      </c>
      <c r="S2727" t="s">
        <v>380</v>
      </c>
    </row>
    <row r="2728" spans="1:19" x14ac:dyDescent="0.3">
      <c r="A2728" t="s">
        <v>631</v>
      </c>
      <c r="B2728">
        <v>70</v>
      </c>
      <c r="C2728">
        <v>102</v>
      </c>
      <c r="D2728">
        <v>99062</v>
      </c>
      <c r="E2728" t="s">
        <v>622</v>
      </c>
      <c r="F2728" t="s">
        <v>1055</v>
      </c>
      <c r="G2728" t="s">
        <v>112</v>
      </c>
      <c r="H2728" t="s">
        <v>409</v>
      </c>
      <c r="I2728" t="s">
        <v>423</v>
      </c>
      <c r="J2728">
        <v>98</v>
      </c>
      <c r="K2728" t="s">
        <v>216</v>
      </c>
      <c r="L2728" t="s">
        <v>96</v>
      </c>
      <c r="M2728">
        <v>0</v>
      </c>
      <c r="N2728" t="s">
        <v>275</v>
      </c>
      <c r="O2728" t="s">
        <v>112</v>
      </c>
      <c r="P2728" t="s">
        <v>380</v>
      </c>
      <c r="Q2728" t="s">
        <v>275</v>
      </c>
      <c r="R2728" t="s">
        <v>114</v>
      </c>
      <c r="S2728" t="s">
        <v>380</v>
      </c>
    </row>
    <row r="2729" spans="1:19" x14ac:dyDescent="0.3">
      <c r="A2729" t="s">
        <v>631</v>
      </c>
      <c r="B2729">
        <v>70</v>
      </c>
      <c r="C2729">
        <v>102</v>
      </c>
      <c r="D2729">
        <v>99062</v>
      </c>
      <c r="E2729" t="s">
        <v>622</v>
      </c>
      <c r="F2729" t="s">
        <v>1055</v>
      </c>
      <c r="G2729" t="s">
        <v>112</v>
      </c>
      <c r="H2729" t="s">
        <v>409</v>
      </c>
      <c r="I2729" t="s">
        <v>423</v>
      </c>
      <c r="J2729">
        <v>83</v>
      </c>
      <c r="K2729" t="s">
        <v>235</v>
      </c>
      <c r="L2729" t="s">
        <v>205</v>
      </c>
      <c r="M2729">
        <v>0</v>
      </c>
      <c r="N2729" t="s">
        <v>275</v>
      </c>
      <c r="O2729" t="s">
        <v>112</v>
      </c>
      <c r="P2729" t="s">
        <v>380</v>
      </c>
      <c r="Q2729" t="s">
        <v>275</v>
      </c>
      <c r="R2729" t="s">
        <v>114</v>
      </c>
      <c r="S2729" t="s">
        <v>380</v>
      </c>
    </row>
    <row r="2730" spans="1:19" x14ac:dyDescent="0.3">
      <c r="A2730" t="s">
        <v>1056</v>
      </c>
      <c r="B2730">
        <v>70</v>
      </c>
      <c r="C2730">
        <v>102</v>
      </c>
      <c r="D2730">
        <v>99062</v>
      </c>
      <c r="E2730" t="s">
        <v>716</v>
      </c>
      <c r="F2730" t="s">
        <v>1057</v>
      </c>
      <c r="G2730" t="s">
        <v>116</v>
      </c>
      <c r="H2730" t="s">
        <v>409</v>
      </c>
      <c r="I2730" t="s">
        <v>422</v>
      </c>
      <c r="J2730">
        <v>50</v>
      </c>
      <c r="K2730" t="s">
        <v>212</v>
      </c>
      <c r="L2730" t="s">
        <v>11</v>
      </c>
      <c r="M2730">
        <v>2</v>
      </c>
      <c r="N2730" t="s">
        <v>275</v>
      </c>
      <c r="O2730" t="s">
        <v>116</v>
      </c>
      <c r="P2730" t="s">
        <v>380</v>
      </c>
      <c r="Q2730" t="s">
        <v>275</v>
      </c>
      <c r="R2730" t="s">
        <v>114</v>
      </c>
      <c r="S2730" t="s">
        <v>380</v>
      </c>
    </row>
    <row r="2731" spans="1:19" x14ac:dyDescent="0.3">
      <c r="A2731" t="s">
        <v>1056</v>
      </c>
      <c r="B2731">
        <v>70</v>
      </c>
      <c r="C2731">
        <v>102</v>
      </c>
      <c r="D2731">
        <v>99062</v>
      </c>
      <c r="E2731" t="s">
        <v>716</v>
      </c>
      <c r="F2731" t="s">
        <v>1057</v>
      </c>
      <c r="G2731" t="s">
        <v>116</v>
      </c>
      <c r="H2731" t="s">
        <v>409</v>
      </c>
      <c r="I2731" t="s">
        <v>113</v>
      </c>
      <c r="J2731">
        <v>4</v>
      </c>
      <c r="K2731" t="s">
        <v>213</v>
      </c>
      <c r="L2731" t="s">
        <v>24</v>
      </c>
      <c r="M2731">
        <v>210</v>
      </c>
      <c r="N2731" t="s">
        <v>275</v>
      </c>
      <c r="O2731" t="s">
        <v>116</v>
      </c>
      <c r="P2731" t="s">
        <v>380</v>
      </c>
      <c r="Q2731" t="s">
        <v>275</v>
      </c>
      <c r="R2731" t="s">
        <v>114</v>
      </c>
      <c r="S2731" t="s">
        <v>380</v>
      </c>
    </row>
    <row r="2732" spans="1:19" x14ac:dyDescent="0.3">
      <c r="A2732" t="s">
        <v>1056</v>
      </c>
      <c r="B2732">
        <v>70</v>
      </c>
      <c r="C2732">
        <v>102</v>
      </c>
      <c r="D2732">
        <v>99062</v>
      </c>
      <c r="E2732" t="s">
        <v>716</v>
      </c>
      <c r="F2732" t="s">
        <v>1057</v>
      </c>
      <c r="G2732" t="s">
        <v>116</v>
      </c>
      <c r="H2732" t="s">
        <v>409</v>
      </c>
      <c r="I2732" t="s">
        <v>423</v>
      </c>
      <c r="J2732">
        <v>292</v>
      </c>
      <c r="K2732" t="s">
        <v>260</v>
      </c>
      <c r="L2732" t="s">
        <v>261</v>
      </c>
      <c r="M2732">
        <v>0</v>
      </c>
      <c r="N2732" t="s">
        <v>275</v>
      </c>
      <c r="O2732" t="s">
        <v>116</v>
      </c>
      <c r="P2732" t="s">
        <v>380</v>
      </c>
      <c r="Q2732" t="s">
        <v>275</v>
      </c>
      <c r="R2732" t="s">
        <v>114</v>
      </c>
      <c r="S2732" t="s">
        <v>380</v>
      </c>
    </row>
    <row r="2733" spans="1:19" x14ac:dyDescent="0.3">
      <c r="A2733" t="s">
        <v>1056</v>
      </c>
      <c r="B2733">
        <v>70</v>
      </c>
      <c r="C2733">
        <v>102</v>
      </c>
      <c r="D2733">
        <v>99062</v>
      </c>
      <c r="E2733" t="s">
        <v>716</v>
      </c>
      <c r="F2733" t="s">
        <v>1057</v>
      </c>
      <c r="G2733" t="s">
        <v>116</v>
      </c>
      <c r="H2733" t="s">
        <v>409</v>
      </c>
      <c r="I2733" t="s">
        <v>423</v>
      </c>
      <c r="J2733">
        <v>292</v>
      </c>
      <c r="K2733" t="s">
        <v>303</v>
      </c>
      <c r="L2733" t="s">
        <v>304</v>
      </c>
      <c r="M2733">
        <v>0</v>
      </c>
      <c r="N2733" t="s">
        <v>275</v>
      </c>
      <c r="O2733" t="s">
        <v>116</v>
      </c>
      <c r="P2733" t="s">
        <v>380</v>
      </c>
      <c r="Q2733" t="s">
        <v>275</v>
      </c>
      <c r="R2733" t="s">
        <v>114</v>
      </c>
      <c r="S2733" t="s">
        <v>380</v>
      </c>
    </row>
    <row r="2734" spans="1:19" x14ac:dyDescent="0.3">
      <c r="A2734" t="s">
        <v>1056</v>
      </c>
      <c r="B2734">
        <v>70</v>
      </c>
      <c r="C2734">
        <v>102</v>
      </c>
      <c r="D2734">
        <v>99062</v>
      </c>
      <c r="E2734" t="s">
        <v>716</v>
      </c>
      <c r="F2734" t="s">
        <v>1057</v>
      </c>
      <c r="G2734" t="s">
        <v>116</v>
      </c>
      <c r="H2734" t="s">
        <v>409</v>
      </c>
      <c r="I2734" t="s">
        <v>423</v>
      </c>
      <c r="J2734">
        <v>292</v>
      </c>
      <c r="K2734" t="s">
        <v>262</v>
      </c>
      <c r="L2734" t="s">
        <v>263</v>
      </c>
      <c r="M2734">
        <v>0</v>
      </c>
      <c r="N2734" t="s">
        <v>275</v>
      </c>
      <c r="O2734" t="s">
        <v>116</v>
      </c>
      <c r="P2734" t="s">
        <v>380</v>
      </c>
      <c r="Q2734" t="s">
        <v>275</v>
      </c>
      <c r="R2734" t="s">
        <v>114</v>
      </c>
      <c r="S2734" t="s">
        <v>380</v>
      </c>
    </row>
    <row r="2735" spans="1:19" x14ac:dyDescent="0.3">
      <c r="A2735" t="s">
        <v>1056</v>
      </c>
      <c r="B2735">
        <v>70</v>
      </c>
      <c r="C2735">
        <v>102</v>
      </c>
      <c r="D2735">
        <v>99062</v>
      </c>
      <c r="E2735" t="s">
        <v>716</v>
      </c>
      <c r="F2735" t="s">
        <v>1057</v>
      </c>
      <c r="G2735" t="s">
        <v>116</v>
      </c>
      <c r="H2735" t="s">
        <v>409</v>
      </c>
      <c r="I2735" t="s">
        <v>423</v>
      </c>
      <c r="J2735">
        <v>292</v>
      </c>
      <c r="K2735" t="s">
        <v>334</v>
      </c>
      <c r="L2735" t="s">
        <v>335</v>
      </c>
      <c r="M2735">
        <v>0</v>
      </c>
      <c r="N2735" t="s">
        <v>275</v>
      </c>
      <c r="O2735" t="s">
        <v>116</v>
      </c>
      <c r="P2735" t="s">
        <v>380</v>
      </c>
      <c r="Q2735" t="s">
        <v>275</v>
      </c>
      <c r="R2735" t="s">
        <v>114</v>
      </c>
      <c r="S2735" t="s">
        <v>380</v>
      </c>
    </row>
    <row r="2736" spans="1:19" x14ac:dyDescent="0.3">
      <c r="A2736" t="s">
        <v>1056</v>
      </c>
      <c r="B2736">
        <v>70</v>
      </c>
      <c r="C2736">
        <v>102</v>
      </c>
      <c r="D2736">
        <v>99062</v>
      </c>
      <c r="E2736" t="s">
        <v>716</v>
      </c>
      <c r="F2736" t="s">
        <v>1057</v>
      </c>
      <c r="G2736" t="s">
        <v>116</v>
      </c>
      <c r="H2736" t="s">
        <v>409</v>
      </c>
      <c r="I2736" t="s">
        <v>424</v>
      </c>
      <c r="J2736">
        <v>39</v>
      </c>
      <c r="K2736" t="s">
        <v>218</v>
      </c>
      <c r="L2736" t="s">
        <v>40</v>
      </c>
      <c r="M2736">
        <v>1</v>
      </c>
      <c r="N2736" t="s">
        <v>275</v>
      </c>
      <c r="O2736" t="s">
        <v>116</v>
      </c>
      <c r="P2736" t="s">
        <v>380</v>
      </c>
      <c r="Q2736" t="s">
        <v>275</v>
      </c>
      <c r="R2736" t="s">
        <v>114</v>
      </c>
      <c r="S2736" t="s">
        <v>380</v>
      </c>
    </row>
    <row r="2737" spans="1:19" x14ac:dyDescent="0.3">
      <c r="A2737" t="s">
        <v>1056</v>
      </c>
      <c r="B2737">
        <v>70</v>
      </c>
      <c r="C2737">
        <v>102</v>
      </c>
      <c r="D2737">
        <v>99062</v>
      </c>
      <c r="E2737" t="s">
        <v>716</v>
      </c>
      <c r="F2737" t="s">
        <v>1057</v>
      </c>
      <c r="G2737" t="s">
        <v>116</v>
      </c>
      <c r="H2737" t="s">
        <v>409</v>
      </c>
      <c r="I2737" t="s">
        <v>424</v>
      </c>
      <c r="J2737">
        <v>39</v>
      </c>
      <c r="K2737" t="s">
        <v>576</v>
      </c>
      <c r="L2737" t="s">
        <v>41</v>
      </c>
      <c r="M2737">
        <v>2</v>
      </c>
      <c r="N2737" t="s">
        <v>275</v>
      </c>
      <c r="O2737" t="s">
        <v>116</v>
      </c>
      <c r="P2737" t="s">
        <v>380</v>
      </c>
      <c r="Q2737" t="s">
        <v>275</v>
      </c>
      <c r="R2737" t="s">
        <v>114</v>
      </c>
      <c r="S2737" t="s">
        <v>380</v>
      </c>
    </row>
    <row r="2738" spans="1:19" x14ac:dyDescent="0.3">
      <c r="A2738" t="s">
        <v>1056</v>
      </c>
      <c r="B2738">
        <v>70</v>
      </c>
      <c r="C2738">
        <v>102</v>
      </c>
      <c r="D2738">
        <v>99062</v>
      </c>
      <c r="E2738" t="s">
        <v>716</v>
      </c>
      <c r="F2738" t="s">
        <v>1057</v>
      </c>
      <c r="G2738" t="s">
        <v>116</v>
      </c>
      <c r="H2738" t="s">
        <v>409</v>
      </c>
      <c r="I2738" t="s">
        <v>315</v>
      </c>
      <c r="J2738">
        <v>33</v>
      </c>
      <c r="K2738" t="s">
        <v>255</v>
      </c>
      <c r="L2738" t="s">
        <v>51</v>
      </c>
      <c r="M2738">
        <v>4</v>
      </c>
      <c r="N2738" t="s">
        <v>275</v>
      </c>
      <c r="O2738" t="s">
        <v>116</v>
      </c>
      <c r="P2738" t="s">
        <v>380</v>
      </c>
      <c r="Q2738" t="s">
        <v>275</v>
      </c>
      <c r="R2738" t="s">
        <v>114</v>
      </c>
      <c r="S2738" t="s">
        <v>380</v>
      </c>
    </row>
    <row r="2739" spans="1:19" x14ac:dyDescent="0.3">
      <c r="A2739" t="s">
        <v>1056</v>
      </c>
      <c r="B2739">
        <v>70</v>
      </c>
      <c r="C2739">
        <v>102</v>
      </c>
      <c r="D2739">
        <v>99062</v>
      </c>
      <c r="E2739" t="s">
        <v>716</v>
      </c>
      <c r="F2739" t="s">
        <v>1057</v>
      </c>
      <c r="G2739" t="s">
        <v>116</v>
      </c>
      <c r="H2739" t="s">
        <v>409</v>
      </c>
      <c r="I2739" t="s">
        <v>425</v>
      </c>
      <c r="J2739">
        <v>42</v>
      </c>
      <c r="K2739" t="s">
        <v>271</v>
      </c>
      <c r="L2739" t="s">
        <v>63</v>
      </c>
      <c r="M2739">
        <v>0</v>
      </c>
      <c r="N2739" t="s">
        <v>275</v>
      </c>
      <c r="O2739" t="s">
        <v>116</v>
      </c>
      <c r="P2739" t="s">
        <v>380</v>
      </c>
      <c r="Q2739" t="s">
        <v>275</v>
      </c>
      <c r="R2739" t="s">
        <v>114</v>
      </c>
      <c r="S2739" t="s">
        <v>380</v>
      </c>
    </row>
    <row r="2740" spans="1:19" x14ac:dyDescent="0.3">
      <c r="A2740" t="s">
        <v>1056</v>
      </c>
      <c r="B2740">
        <v>70</v>
      </c>
      <c r="C2740">
        <v>102</v>
      </c>
      <c r="D2740">
        <v>99062</v>
      </c>
      <c r="E2740" t="s">
        <v>716</v>
      </c>
      <c r="F2740" t="s">
        <v>1057</v>
      </c>
      <c r="G2740" t="s">
        <v>116</v>
      </c>
      <c r="H2740" t="s">
        <v>409</v>
      </c>
      <c r="I2740" t="s">
        <v>425</v>
      </c>
      <c r="J2740">
        <v>43</v>
      </c>
      <c r="K2740" t="s">
        <v>309</v>
      </c>
      <c r="L2740" t="s">
        <v>64</v>
      </c>
      <c r="M2740">
        <v>0</v>
      </c>
      <c r="N2740" t="s">
        <v>275</v>
      </c>
      <c r="O2740" t="s">
        <v>116</v>
      </c>
      <c r="P2740" t="s">
        <v>380</v>
      </c>
      <c r="Q2740" t="s">
        <v>275</v>
      </c>
      <c r="R2740" t="s">
        <v>114</v>
      </c>
      <c r="S2740" t="s">
        <v>380</v>
      </c>
    </row>
    <row r="2741" spans="1:19" x14ac:dyDescent="0.3">
      <c r="A2741" t="s">
        <v>1056</v>
      </c>
      <c r="B2741">
        <v>70</v>
      </c>
      <c r="C2741">
        <v>102</v>
      </c>
      <c r="D2741">
        <v>99062</v>
      </c>
      <c r="E2741" t="s">
        <v>716</v>
      </c>
      <c r="F2741" t="s">
        <v>1057</v>
      </c>
      <c r="G2741" t="s">
        <v>116</v>
      </c>
      <c r="H2741" t="s">
        <v>409</v>
      </c>
      <c r="I2741" t="s">
        <v>423</v>
      </c>
      <c r="J2741">
        <v>359</v>
      </c>
      <c r="K2741" t="s">
        <v>374</v>
      </c>
      <c r="L2741" t="s">
        <v>73</v>
      </c>
      <c r="M2741">
        <v>0</v>
      </c>
      <c r="N2741" t="s">
        <v>275</v>
      </c>
      <c r="O2741" t="s">
        <v>116</v>
      </c>
      <c r="P2741" t="s">
        <v>380</v>
      </c>
      <c r="Q2741" t="s">
        <v>275</v>
      </c>
      <c r="R2741" t="s">
        <v>114</v>
      </c>
      <c r="S2741" t="s">
        <v>380</v>
      </c>
    </row>
    <row r="2742" spans="1:19" x14ac:dyDescent="0.3">
      <c r="A2742" t="s">
        <v>1056</v>
      </c>
      <c r="B2742">
        <v>70</v>
      </c>
      <c r="C2742">
        <v>102</v>
      </c>
      <c r="D2742">
        <v>99062</v>
      </c>
      <c r="E2742" t="s">
        <v>716</v>
      </c>
      <c r="F2742" t="s">
        <v>1057</v>
      </c>
      <c r="G2742" t="s">
        <v>116</v>
      </c>
      <c r="H2742" t="s">
        <v>409</v>
      </c>
      <c r="I2742" t="s">
        <v>423</v>
      </c>
      <c r="J2742">
        <v>293</v>
      </c>
      <c r="K2742" t="s">
        <v>250</v>
      </c>
      <c r="L2742" t="s">
        <v>74</v>
      </c>
      <c r="M2742">
        <v>0</v>
      </c>
      <c r="N2742" t="s">
        <v>275</v>
      </c>
      <c r="O2742" t="s">
        <v>116</v>
      </c>
      <c r="P2742" t="s">
        <v>380</v>
      </c>
      <c r="Q2742" t="s">
        <v>275</v>
      </c>
      <c r="R2742" t="s">
        <v>114</v>
      </c>
      <c r="S2742" t="s">
        <v>380</v>
      </c>
    </row>
    <row r="2743" spans="1:19" x14ac:dyDescent="0.3">
      <c r="A2743" t="s">
        <v>1056</v>
      </c>
      <c r="B2743">
        <v>70</v>
      </c>
      <c r="C2743">
        <v>102</v>
      </c>
      <c r="D2743">
        <v>99062</v>
      </c>
      <c r="E2743" t="s">
        <v>716</v>
      </c>
      <c r="F2743" t="s">
        <v>1057</v>
      </c>
      <c r="G2743" t="s">
        <v>116</v>
      </c>
      <c r="H2743" t="s">
        <v>409</v>
      </c>
      <c r="I2743" t="s">
        <v>423</v>
      </c>
      <c r="J2743">
        <v>293</v>
      </c>
      <c r="K2743" t="s">
        <v>331</v>
      </c>
      <c r="L2743" t="s">
        <v>81</v>
      </c>
      <c r="M2743">
        <v>0</v>
      </c>
      <c r="N2743" t="s">
        <v>275</v>
      </c>
      <c r="O2743" t="s">
        <v>116</v>
      </c>
      <c r="P2743" t="s">
        <v>380</v>
      </c>
      <c r="Q2743" t="s">
        <v>275</v>
      </c>
      <c r="R2743" t="s">
        <v>114</v>
      </c>
      <c r="S2743" t="s">
        <v>380</v>
      </c>
    </row>
    <row r="2744" spans="1:19" x14ac:dyDescent="0.3">
      <c r="A2744" t="s">
        <v>1056</v>
      </c>
      <c r="B2744">
        <v>70</v>
      </c>
      <c r="C2744">
        <v>102</v>
      </c>
      <c r="D2744">
        <v>99062</v>
      </c>
      <c r="E2744" t="s">
        <v>716</v>
      </c>
      <c r="F2744" t="s">
        <v>1057</v>
      </c>
      <c r="G2744" t="s">
        <v>116</v>
      </c>
      <c r="H2744" t="s">
        <v>430</v>
      </c>
      <c r="I2744" t="s">
        <v>423</v>
      </c>
      <c r="J2744">
        <v>86</v>
      </c>
      <c r="K2744" t="s">
        <v>228</v>
      </c>
      <c r="L2744" t="s">
        <v>202</v>
      </c>
      <c r="M2744">
        <v>1</v>
      </c>
      <c r="N2744" t="s">
        <v>275</v>
      </c>
      <c r="O2744" t="s">
        <v>116</v>
      </c>
      <c r="P2744" t="s">
        <v>380</v>
      </c>
      <c r="Q2744" t="s">
        <v>275</v>
      </c>
      <c r="R2744" t="s">
        <v>114</v>
      </c>
      <c r="S2744" t="s">
        <v>380</v>
      </c>
    </row>
    <row r="2745" spans="1:19" x14ac:dyDescent="0.3">
      <c r="A2745" t="s">
        <v>1056</v>
      </c>
      <c r="B2745">
        <v>70</v>
      </c>
      <c r="C2745">
        <v>102</v>
      </c>
      <c r="D2745">
        <v>99062</v>
      </c>
      <c r="E2745" t="s">
        <v>716</v>
      </c>
      <c r="F2745" t="s">
        <v>1057</v>
      </c>
      <c r="G2745" t="s">
        <v>116</v>
      </c>
      <c r="H2745" t="s">
        <v>427</v>
      </c>
      <c r="I2745" t="s">
        <v>423</v>
      </c>
      <c r="J2745">
        <v>86</v>
      </c>
      <c r="K2745" t="s">
        <v>229</v>
      </c>
      <c r="L2745" t="s">
        <v>204</v>
      </c>
      <c r="M2745">
        <v>0.25</v>
      </c>
      <c r="N2745" t="s">
        <v>275</v>
      </c>
      <c r="O2745" t="s">
        <v>116</v>
      </c>
      <c r="P2745" t="s">
        <v>380</v>
      </c>
      <c r="Q2745" t="s">
        <v>275</v>
      </c>
      <c r="R2745" t="s">
        <v>114</v>
      </c>
      <c r="S2745" t="s">
        <v>380</v>
      </c>
    </row>
    <row r="2746" spans="1:19" x14ac:dyDescent="0.3">
      <c r="A2746" t="s">
        <v>1056</v>
      </c>
      <c r="B2746">
        <v>70</v>
      </c>
      <c r="C2746">
        <v>102</v>
      </c>
      <c r="D2746">
        <v>99062</v>
      </c>
      <c r="E2746" t="s">
        <v>716</v>
      </c>
      <c r="F2746" t="s">
        <v>1057</v>
      </c>
      <c r="G2746" t="s">
        <v>116</v>
      </c>
      <c r="H2746" t="s">
        <v>409</v>
      </c>
      <c r="I2746" t="s">
        <v>423</v>
      </c>
      <c r="J2746">
        <v>98</v>
      </c>
      <c r="K2746" t="s">
        <v>501</v>
      </c>
      <c r="L2746" t="s">
        <v>502</v>
      </c>
      <c r="M2746">
        <v>0</v>
      </c>
      <c r="N2746" t="s">
        <v>275</v>
      </c>
      <c r="O2746" t="s">
        <v>116</v>
      </c>
      <c r="P2746" t="s">
        <v>380</v>
      </c>
      <c r="Q2746" t="s">
        <v>275</v>
      </c>
      <c r="R2746" t="s">
        <v>114</v>
      </c>
      <c r="S2746" t="s">
        <v>380</v>
      </c>
    </row>
    <row r="2747" spans="1:19" x14ac:dyDescent="0.3">
      <c r="A2747" t="s">
        <v>1056</v>
      </c>
      <c r="B2747">
        <v>70</v>
      </c>
      <c r="C2747">
        <v>102</v>
      </c>
      <c r="D2747">
        <v>99062</v>
      </c>
      <c r="E2747" t="s">
        <v>716</v>
      </c>
      <c r="F2747" t="s">
        <v>1057</v>
      </c>
      <c r="G2747" t="s">
        <v>116</v>
      </c>
      <c r="H2747" t="s">
        <v>409</v>
      </c>
      <c r="I2747" t="s">
        <v>423</v>
      </c>
      <c r="J2747">
        <v>288</v>
      </c>
      <c r="K2747" t="s">
        <v>503</v>
      </c>
      <c r="L2747" t="s">
        <v>504</v>
      </c>
      <c r="M2747">
        <v>0</v>
      </c>
      <c r="N2747" t="s">
        <v>275</v>
      </c>
      <c r="O2747" t="s">
        <v>116</v>
      </c>
      <c r="P2747" t="s">
        <v>380</v>
      </c>
      <c r="Q2747" t="s">
        <v>275</v>
      </c>
      <c r="R2747" t="s">
        <v>114</v>
      </c>
      <c r="S2747" t="s">
        <v>380</v>
      </c>
    </row>
    <row r="2748" spans="1:19" x14ac:dyDescent="0.3">
      <c r="A2748" t="s">
        <v>1056</v>
      </c>
      <c r="B2748">
        <v>70</v>
      </c>
      <c r="C2748">
        <v>102</v>
      </c>
      <c r="D2748">
        <v>99062</v>
      </c>
      <c r="E2748" t="s">
        <v>716</v>
      </c>
      <c r="F2748" t="s">
        <v>1057</v>
      </c>
      <c r="G2748" t="s">
        <v>116</v>
      </c>
      <c r="H2748" t="s">
        <v>409</v>
      </c>
      <c r="I2748" t="s">
        <v>423</v>
      </c>
      <c r="J2748">
        <v>98</v>
      </c>
      <c r="K2748" t="s">
        <v>272</v>
      </c>
      <c r="L2748" t="s">
        <v>84</v>
      </c>
      <c r="M2748">
        <v>0</v>
      </c>
      <c r="N2748" t="s">
        <v>275</v>
      </c>
      <c r="O2748" t="s">
        <v>116</v>
      </c>
      <c r="P2748" t="s">
        <v>380</v>
      </c>
      <c r="Q2748" t="s">
        <v>275</v>
      </c>
      <c r="R2748" t="s">
        <v>114</v>
      </c>
      <c r="S2748" t="s">
        <v>380</v>
      </c>
    </row>
    <row r="2749" spans="1:19" x14ac:dyDescent="0.3">
      <c r="A2749" t="s">
        <v>1056</v>
      </c>
      <c r="B2749">
        <v>70</v>
      </c>
      <c r="C2749">
        <v>102</v>
      </c>
      <c r="D2749">
        <v>99062</v>
      </c>
      <c r="E2749" t="s">
        <v>716</v>
      </c>
      <c r="F2749" t="s">
        <v>1057</v>
      </c>
      <c r="G2749" t="s">
        <v>116</v>
      </c>
      <c r="H2749" t="s">
        <v>409</v>
      </c>
      <c r="I2749" t="s">
        <v>423</v>
      </c>
      <c r="J2749">
        <v>98</v>
      </c>
      <c r="K2749" t="s">
        <v>310</v>
      </c>
      <c r="L2749" t="s">
        <v>128</v>
      </c>
      <c r="M2749">
        <v>0</v>
      </c>
      <c r="N2749" t="s">
        <v>275</v>
      </c>
      <c r="O2749" t="s">
        <v>116</v>
      </c>
      <c r="P2749" t="s">
        <v>380</v>
      </c>
      <c r="Q2749" t="s">
        <v>275</v>
      </c>
      <c r="R2749" t="s">
        <v>114</v>
      </c>
      <c r="S2749" t="s">
        <v>380</v>
      </c>
    </row>
    <row r="2750" spans="1:19" x14ac:dyDescent="0.3">
      <c r="A2750" t="s">
        <v>1056</v>
      </c>
      <c r="B2750">
        <v>70</v>
      </c>
      <c r="C2750">
        <v>102</v>
      </c>
      <c r="D2750">
        <v>99062</v>
      </c>
      <c r="E2750" t="s">
        <v>716</v>
      </c>
      <c r="F2750" t="s">
        <v>1057</v>
      </c>
      <c r="G2750" t="s">
        <v>116</v>
      </c>
      <c r="H2750" t="s">
        <v>409</v>
      </c>
      <c r="I2750" t="s">
        <v>423</v>
      </c>
      <c r="J2750">
        <v>98</v>
      </c>
      <c r="K2750" t="s">
        <v>273</v>
      </c>
      <c r="L2750" t="s">
        <v>85</v>
      </c>
      <c r="M2750">
        <v>0</v>
      </c>
      <c r="N2750" t="s">
        <v>275</v>
      </c>
      <c r="O2750" t="s">
        <v>116</v>
      </c>
      <c r="P2750" t="s">
        <v>380</v>
      </c>
      <c r="Q2750" t="s">
        <v>275</v>
      </c>
      <c r="R2750" t="s">
        <v>114</v>
      </c>
      <c r="S2750" t="s">
        <v>380</v>
      </c>
    </row>
    <row r="2751" spans="1:19" x14ac:dyDescent="0.3">
      <c r="A2751" t="s">
        <v>1056</v>
      </c>
      <c r="B2751">
        <v>70</v>
      </c>
      <c r="C2751">
        <v>102</v>
      </c>
      <c r="D2751">
        <v>99062</v>
      </c>
      <c r="E2751" t="s">
        <v>716</v>
      </c>
      <c r="F2751" t="s">
        <v>1057</v>
      </c>
      <c r="G2751" t="s">
        <v>116</v>
      </c>
      <c r="H2751" t="s">
        <v>409</v>
      </c>
      <c r="I2751" t="s">
        <v>422</v>
      </c>
      <c r="J2751">
        <v>98</v>
      </c>
      <c r="K2751" t="s">
        <v>215</v>
      </c>
      <c r="L2751" t="s">
        <v>95</v>
      </c>
      <c r="M2751">
        <v>0</v>
      </c>
      <c r="N2751" t="s">
        <v>275</v>
      </c>
      <c r="O2751" t="s">
        <v>116</v>
      </c>
      <c r="P2751" t="s">
        <v>380</v>
      </c>
      <c r="Q2751" t="s">
        <v>275</v>
      </c>
      <c r="R2751" t="s">
        <v>114</v>
      </c>
      <c r="S2751" t="s">
        <v>380</v>
      </c>
    </row>
    <row r="2752" spans="1:19" x14ac:dyDescent="0.3">
      <c r="A2752" t="s">
        <v>1056</v>
      </c>
      <c r="B2752">
        <v>70</v>
      </c>
      <c r="C2752">
        <v>102</v>
      </c>
      <c r="D2752">
        <v>99062</v>
      </c>
      <c r="E2752" t="s">
        <v>716</v>
      </c>
      <c r="F2752" t="s">
        <v>1057</v>
      </c>
      <c r="G2752" t="s">
        <v>116</v>
      </c>
      <c r="H2752" t="s">
        <v>409</v>
      </c>
      <c r="I2752" t="s">
        <v>423</v>
      </c>
      <c r="J2752">
        <v>98</v>
      </c>
      <c r="K2752" t="s">
        <v>216</v>
      </c>
      <c r="L2752" t="s">
        <v>96</v>
      </c>
      <c r="M2752">
        <v>0</v>
      </c>
      <c r="N2752" t="s">
        <v>275</v>
      </c>
      <c r="O2752" t="s">
        <v>116</v>
      </c>
      <c r="P2752" t="s">
        <v>380</v>
      </c>
      <c r="Q2752" t="s">
        <v>275</v>
      </c>
      <c r="R2752" t="s">
        <v>114</v>
      </c>
      <c r="S2752" t="s">
        <v>380</v>
      </c>
    </row>
    <row r="2753" spans="1:19" x14ac:dyDescent="0.3">
      <c r="A2753" t="s">
        <v>1056</v>
      </c>
      <c r="B2753">
        <v>70</v>
      </c>
      <c r="C2753">
        <v>102</v>
      </c>
      <c r="D2753">
        <v>99062</v>
      </c>
      <c r="E2753" t="s">
        <v>716</v>
      </c>
      <c r="F2753" t="s">
        <v>1057</v>
      </c>
      <c r="G2753" t="s">
        <v>116</v>
      </c>
      <c r="H2753" t="s">
        <v>409</v>
      </c>
      <c r="I2753" t="s">
        <v>423</v>
      </c>
      <c r="J2753">
        <v>83</v>
      </c>
      <c r="K2753" t="s">
        <v>235</v>
      </c>
      <c r="L2753" t="s">
        <v>205</v>
      </c>
      <c r="M2753">
        <v>0</v>
      </c>
      <c r="N2753" t="s">
        <v>275</v>
      </c>
      <c r="O2753" t="s">
        <v>116</v>
      </c>
      <c r="P2753" t="s">
        <v>380</v>
      </c>
      <c r="Q2753" t="s">
        <v>275</v>
      </c>
      <c r="R2753" t="s">
        <v>114</v>
      </c>
      <c r="S2753" t="s">
        <v>380</v>
      </c>
    </row>
    <row r="2754" spans="1:19" x14ac:dyDescent="0.3">
      <c r="A2754" t="s">
        <v>1511</v>
      </c>
      <c r="B2754">
        <v>70</v>
      </c>
      <c r="C2754">
        <v>102</v>
      </c>
      <c r="D2754">
        <v>99120</v>
      </c>
      <c r="E2754" t="s">
        <v>414</v>
      </c>
      <c r="F2754" t="s">
        <v>1512</v>
      </c>
      <c r="G2754" t="s">
        <v>114</v>
      </c>
      <c r="H2754" t="s">
        <v>432</v>
      </c>
      <c r="I2754" t="s">
        <v>315</v>
      </c>
      <c r="J2754">
        <v>32</v>
      </c>
      <c r="K2754" t="s">
        <v>254</v>
      </c>
      <c r="L2754" t="s">
        <v>45</v>
      </c>
      <c r="M2754">
        <v>0.25</v>
      </c>
      <c r="N2754" t="s">
        <v>275</v>
      </c>
      <c r="O2754" t="s">
        <v>114</v>
      </c>
      <c r="P2754" t="s">
        <v>315</v>
      </c>
      <c r="Q2754" t="s">
        <v>275</v>
      </c>
      <c r="R2754" t="s">
        <v>113</v>
      </c>
      <c r="S2754" t="s">
        <v>315</v>
      </c>
    </row>
    <row r="2755" spans="1:19" x14ac:dyDescent="0.3">
      <c r="A2755" t="s">
        <v>1511</v>
      </c>
      <c r="B2755">
        <v>70</v>
      </c>
      <c r="C2755">
        <v>102</v>
      </c>
      <c r="D2755">
        <v>99120</v>
      </c>
      <c r="E2755" t="s">
        <v>414</v>
      </c>
      <c r="F2755" t="s">
        <v>1512</v>
      </c>
      <c r="G2755" t="s">
        <v>114</v>
      </c>
      <c r="H2755" t="s">
        <v>432</v>
      </c>
      <c r="I2755" t="s">
        <v>315</v>
      </c>
      <c r="J2755">
        <v>33</v>
      </c>
      <c r="K2755" t="s">
        <v>255</v>
      </c>
      <c r="L2755" t="s">
        <v>51</v>
      </c>
      <c r="M2755">
        <v>1.25</v>
      </c>
      <c r="N2755" t="s">
        <v>275</v>
      </c>
      <c r="O2755" t="s">
        <v>114</v>
      </c>
      <c r="P2755" t="s">
        <v>315</v>
      </c>
      <c r="Q2755" t="s">
        <v>275</v>
      </c>
      <c r="R2755" t="s">
        <v>113</v>
      </c>
      <c r="S2755" t="s">
        <v>315</v>
      </c>
    </row>
    <row r="2756" spans="1:19" x14ac:dyDescent="0.3">
      <c r="A2756" t="s">
        <v>1511</v>
      </c>
      <c r="B2756">
        <v>70</v>
      </c>
      <c r="C2756">
        <v>102</v>
      </c>
      <c r="D2756">
        <v>99120</v>
      </c>
      <c r="E2756" t="s">
        <v>414</v>
      </c>
      <c r="F2756" t="s">
        <v>1512</v>
      </c>
      <c r="G2756" t="s">
        <v>114</v>
      </c>
      <c r="H2756" t="s">
        <v>432</v>
      </c>
      <c r="I2756" t="s">
        <v>315</v>
      </c>
      <c r="J2756">
        <v>35</v>
      </c>
      <c r="K2756" t="s">
        <v>245</v>
      </c>
      <c r="L2756" t="s">
        <v>59</v>
      </c>
      <c r="M2756">
        <v>0.25</v>
      </c>
      <c r="N2756" t="s">
        <v>275</v>
      </c>
      <c r="O2756" t="s">
        <v>114</v>
      </c>
      <c r="P2756" t="s">
        <v>315</v>
      </c>
      <c r="Q2756" t="s">
        <v>275</v>
      </c>
      <c r="R2756" t="s">
        <v>113</v>
      </c>
      <c r="S2756" t="s">
        <v>315</v>
      </c>
    </row>
    <row r="2757" spans="1:19" x14ac:dyDescent="0.3">
      <c r="A2757" t="s">
        <v>1511</v>
      </c>
      <c r="B2757">
        <v>70</v>
      </c>
      <c r="C2757">
        <v>102</v>
      </c>
      <c r="D2757">
        <v>99120</v>
      </c>
      <c r="E2757" t="s">
        <v>414</v>
      </c>
      <c r="F2757" t="s">
        <v>1512</v>
      </c>
      <c r="G2757" t="s">
        <v>114</v>
      </c>
      <c r="H2757" t="s">
        <v>432</v>
      </c>
      <c r="I2757" t="s">
        <v>424</v>
      </c>
      <c r="J2757">
        <v>39</v>
      </c>
      <c r="K2757" t="s">
        <v>220</v>
      </c>
      <c r="L2757" t="s">
        <v>148</v>
      </c>
      <c r="M2757">
        <v>0</v>
      </c>
      <c r="N2757" t="s">
        <v>275</v>
      </c>
      <c r="O2757" t="s">
        <v>114</v>
      </c>
      <c r="P2757" t="s">
        <v>315</v>
      </c>
      <c r="Q2757" t="s">
        <v>275</v>
      </c>
      <c r="R2757" t="s">
        <v>113</v>
      </c>
      <c r="S2757" t="s">
        <v>315</v>
      </c>
    </row>
    <row r="2758" spans="1:19" x14ac:dyDescent="0.3">
      <c r="A2758" t="s">
        <v>1513</v>
      </c>
      <c r="B2758">
        <v>70</v>
      </c>
      <c r="C2758">
        <v>102</v>
      </c>
      <c r="D2758">
        <v>99126</v>
      </c>
      <c r="E2758" t="s">
        <v>414</v>
      </c>
      <c r="F2758" t="s">
        <v>1514</v>
      </c>
      <c r="G2758" t="s">
        <v>113</v>
      </c>
      <c r="H2758" t="s">
        <v>417</v>
      </c>
      <c r="I2758" t="s">
        <v>315</v>
      </c>
      <c r="J2758">
        <v>33</v>
      </c>
      <c r="K2758" t="s">
        <v>556</v>
      </c>
      <c r="L2758" t="s">
        <v>557</v>
      </c>
      <c r="M2758">
        <v>1</v>
      </c>
      <c r="N2758" t="s">
        <v>275</v>
      </c>
      <c r="O2758" t="s">
        <v>113</v>
      </c>
      <c r="P2758" t="s">
        <v>418</v>
      </c>
      <c r="Q2758" t="s">
        <v>275</v>
      </c>
      <c r="R2758" t="s">
        <v>116</v>
      </c>
      <c r="S2758" t="s">
        <v>418</v>
      </c>
    </row>
    <row r="2759" spans="1:19" x14ac:dyDescent="0.3">
      <c r="A2759" t="s">
        <v>1513</v>
      </c>
      <c r="B2759">
        <v>70</v>
      </c>
      <c r="C2759">
        <v>102</v>
      </c>
      <c r="D2759">
        <v>99126</v>
      </c>
      <c r="E2759" t="s">
        <v>414</v>
      </c>
      <c r="F2759" t="s">
        <v>1514</v>
      </c>
      <c r="G2759" t="s">
        <v>113</v>
      </c>
      <c r="H2759" t="s">
        <v>417</v>
      </c>
      <c r="I2759" t="s">
        <v>425</v>
      </c>
      <c r="J2759">
        <v>42</v>
      </c>
      <c r="K2759" t="s">
        <v>271</v>
      </c>
      <c r="L2759" t="s">
        <v>63</v>
      </c>
      <c r="M2759">
        <v>1</v>
      </c>
      <c r="N2759" t="s">
        <v>275</v>
      </c>
      <c r="O2759" t="s">
        <v>113</v>
      </c>
      <c r="P2759" t="s">
        <v>418</v>
      </c>
      <c r="Q2759" t="s">
        <v>275</v>
      </c>
      <c r="R2759" t="s">
        <v>116</v>
      </c>
      <c r="S2759" t="s">
        <v>418</v>
      </c>
    </row>
    <row r="2760" spans="1:19" x14ac:dyDescent="0.3">
      <c r="A2760" t="s">
        <v>1513</v>
      </c>
      <c r="B2760">
        <v>70</v>
      </c>
      <c r="C2760">
        <v>102</v>
      </c>
      <c r="D2760">
        <v>99126</v>
      </c>
      <c r="E2760" t="s">
        <v>414</v>
      </c>
      <c r="F2760" t="s">
        <v>1514</v>
      </c>
      <c r="G2760" t="s">
        <v>113</v>
      </c>
      <c r="H2760" t="s">
        <v>417</v>
      </c>
      <c r="I2760" t="s">
        <v>423</v>
      </c>
      <c r="J2760">
        <v>98</v>
      </c>
      <c r="K2760" t="s">
        <v>272</v>
      </c>
      <c r="L2760" t="s">
        <v>84</v>
      </c>
      <c r="M2760">
        <v>0</v>
      </c>
      <c r="N2760" t="s">
        <v>275</v>
      </c>
      <c r="O2760" t="s">
        <v>113</v>
      </c>
      <c r="P2760" t="s">
        <v>418</v>
      </c>
      <c r="Q2760" t="s">
        <v>275</v>
      </c>
      <c r="R2760" t="s">
        <v>116</v>
      </c>
      <c r="S2760" t="s">
        <v>418</v>
      </c>
    </row>
    <row r="2761" spans="1:19" x14ac:dyDescent="0.3">
      <c r="A2761" t="s">
        <v>1513</v>
      </c>
      <c r="B2761">
        <v>70</v>
      </c>
      <c r="C2761">
        <v>102</v>
      </c>
      <c r="D2761">
        <v>99126</v>
      </c>
      <c r="E2761" t="s">
        <v>414</v>
      </c>
      <c r="F2761" t="s">
        <v>1514</v>
      </c>
      <c r="G2761" t="s">
        <v>113</v>
      </c>
      <c r="H2761" t="s">
        <v>417</v>
      </c>
      <c r="I2761" t="s">
        <v>423</v>
      </c>
      <c r="J2761">
        <v>98</v>
      </c>
      <c r="K2761" t="s">
        <v>273</v>
      </c>
      <c r="L2761" t="s">
        <v>85</v>
      </c>
      <c r="M2761">
        <v>0</v>
      </c>
      <c r="N2761" t="s">
        <v>275</v>
      </c>
      <c r="O2761" t="s">
        <v>113</v>
      </c>
      <c r="P2761" t="s">
        <v>418</v>
      </c>
      <c r="Q2761" t="s">
        <v>275</v>
      </c>
      <c r="R2761" t="s">
        <v>116</v>
      </c>
      <c r="S2761" t="s">
        <v>418</v>
      </c>
    </row>
    <row r="2762" spans="1:19" x14ac:dyDescent="0.3">
      <c r="A2762" t="s">
        <v>1515</v>
      </c>
      <c r="B2762">
        <v>70</v>
      </c>
      <c r="C2762">
        <v>102</v>
      </c>
      <c r="D2762">
        <v>99137</v>
      </c>
      <c r="E2762" t="s">
        <v>408</v>
      </c>
      <c r="F2762" t="s">
        <v>1516</v>
      </c>
      <c r="G2762" t="s">
        <v>113</v>
      </c>
      <c r="H2762" t="s">
        <v>417</v>
      </c>
      <c r="I2762" t="s">
        <v>315</v>
      </c>
      <c r="J2762">
        <v>32</v>
      </c>
      <c r="K2762" t="s">
        <v>281</v>
      </c>
      <c r="L2762" t="s">
        <v>39</v>
      </c>
      <c r="M2762">
        <v>1.5</v>
      </c>
      <c r="N2762" t="s">
        <v>275</v>
      </c>
      <c r="O2762" t="s">
        <v>113</v>
      </c>
      <c r="P2762" t="s">
        <v>418</v>
      </c>
      <c r="Q2762" t="s">
        <v>275</v>
      </c>
      <c r="R2762" t="s">
        <v>112</v>
      </c>
      <c r="S2762" t="s">
        <v>418</v>
      </c>
    </row>
    <row r="2763" spans="1:19" x14ac:dyDescent="0.3">
      <c r="A2763" t="s">
        <v>1515</v>
      </c>
      <c r="B2763">
        <v>70</v>
      </c>
      <c r="C2763">
        <v>102</v>
      </c>
      <c r="D2763">
        <v>99137</v>
      </c>
      <c r="E2763" t="s">
        <v>408</v>
      </c>
      <c r="F2763" t="s">
        <v>1516</v>
      </c>
      <c r="G2763" t="s">
        <v>113</v>
      </c>
      <c r="H2763" t="s">
        <v>417</v>
      </c>
      <c r="I2763" t="s">
        <v>315</v>
      </c>
      <c r="J2763">
        <v>33</v>
      </c>
      <c r="K2763" t="s">
        <v>290</v>
      </c>
      <c r="L2763" t="s">
        <v>46</v>
      </c>
      <c r="M2763">
        <v>4.5</v>
      </c>
      <c r="N2763" t="s">
        <v>275</v>
      </c>
      <c r="O2763" t="s">
        <v>113</v>
      </c>
      <c r="P2763" t="s">
        <v>418</v>
      </c>
      <c r="Q2763" t="s">
        <v>275</v>
      </c>
      <c r="R2763" t="s">
        <v>112</v>
      </c>
      <c r="S2763" t="s">
        <v>418</v>
      </c>
    </row>
    <row r="2764" spans="1:19" x14ac:dyDescent="0.3">
      <c r="A2764" t="s">
        <v>1515</v>
      </c>
      <c r="B2764">
        <v>70</v>
      </c>
      <c r="C2764">
        <v>102</v>
      </c>
      <c r="D2764">
        <v>99137</v>
      </c>
      <c r="E2764" t="s">
        <v>408</v>
      </c>
      <c r="F2764" t="s">
        <v>1516</v>
      </c>
      <c r="G2764" t="s">
        <v>113</v>
      </c>
      <c r="H2764" t="s">
        <v>417</v>
      </c>
      <c r="I2764" t="s">
        <v>425</v>
      </c>
      <c r="J2764">
        <v>45</v>
      </c>
      <c r="K2764" t="s">
        <v>344</v>
      </c>
      <c r="L2764" t="s">
        <v>62</v>
      </c>
      <c r="M2764">
        <v>0.5</v>
      </c>
      <c r="N2764" t="s">
        <v>275</v>
      </c>
      <c r="O2764" t="s">
        <v>113</v>
      </c>
      <c r="P2764" t="s">
        <v>418</v>
      </c>
      <c r="Q2764" t="s">
        <v>275</v>
      </c>
      <c r="R2764" t="s">
        <v>112</v>
      </c>
      <c r="S2764" t="s">
        <v>418</v>
      </c>
    </row>
    <row r="2765" spans="1:19" x14ac:dyDescent="0.3">
      <c r="A2765" t="s">
        <v>1515</v>
      </c>
      <c r="B2765">
        <v>70</v>
      </c>
      <c r="C2765">
        <v>102</v>
      </c>
      <c r="D2765">
        <v>99137</v>
      </c>
      <c r="E2765" t="s">
        <v>408</v>
      </c>
      <c r="F2765" t="s">
        <v>1516</v>
      </c>
      <c r="G2765" t="s">
        <v>113</v>
      </c>
      <c r="H2765" t="s">
        <v>417</v>
      </c>
      <c r="I2765" t="s">
        <v>423</v>
      </c>
      <c r="J2765">
        <v>293</v>
      </c>
      <c r="K2765" t="s">
        <v>339</v>
      </c>
      <c r="L2765" t="s">
        <v>79</v>
      </c>
      <c r="M2765">
        <v>0</v>
      </c>
      <c r="N2765" t="s">
        <v>275</v>
      </c>
      <c r="O2765" t="s">
        <v>113</v>
      </c>
      <c r="P2765" t="s">
        <v>418</v>
      </c>
      <c r="Q2765" t="s">
        <v>275</v>
      </c>
      <c r="R2765" t="s">
        <v>112</v>
      </c>
      <c r="S2765" t="s">
        <v>418</v>
      </c>
    </row>
    <row r="2766" spans="1:19" x14ac:dyDescent="0.3">
      <c r="A2766" t="s">
        <v>1515</v>
      </c>
      <c r="B2766">
        <v>70</v>
      </c>
      <c r="C2766">
        <v>102</v>
      </c>
      <c r="D2766">
        <v>99137</v>
      </c>
      <c r="E2766" t="s">
        <v>408</v>
      </c>
      <c r="F2766" t="s">
        <v>1516</v>
      </c>
      <c r="G2766" t="s">
        <v>113</v>
      </c>
      <c r="H2766" t="s">
        <v>417</v>
      </c>
      <c r="I2766" t="s">
        <v>423</v>
      </c>
      <c r="J2766">
        <v>293</v>
      </c>
      <c r="K2766" t="s">
        <v>331</v>
      </c>
      <c r="L2766" t="s">
        <v>81</v>
      </c>
      <c r="M2766">
        <v>0</v>
      </c>
      <c r="N2766" t="s">
        <v>275</v>
      </c>
      <c r="O2766" t="s">
        <v>113</v>
      </c>
      <c r="P2766" t="s">
        <v>418</v>
      </c>
      <c r="Q2766" t="s">
        <v>275</v>
      </c>
      <c r="R2766" t="s">
        <v>112</v>
      </c>
      <c r="S2766" t="s">
        <v>418</v>
      </c>
    </row>
    <row r="2767" spans="1:19" x14ac:dyDescent="0.3">
      <c r="A2767" t="s">
        <v>1515</v>
      </c>
      <c r="B2767">
        <v>70</v>
      </c>
      <c r="C2767">
        <v>102</v>
      </c>
      <c r="D2767">
        <v>99137</v>
      </c>
      <c r="E2767" t="s">
        <v>408</v>
      </c>
      <c r="F2767" t="s">
        <v>1516</v>
      </c>
      <c r="G2767" t="s">
        <v>113</v>
      </c>
      <c r="H2767" t="s">
        <v>421</v>
      </c>
      <c r="I2767" t="s">
        <v>423</v>
      </c>
      <c r="J2767">
        <v>86</v>
      </c>
      <c r="K2767" t="s">
        <v>228</v>
      </c>
      <c r="L2767" t="s">
        <v>202</v>
      </c>
      <c r="M2767">
        <v>0.25</v>
      </c>
      <c r="N2767" t="s">
        <v>275</v>
      </c>
      <c r="O2767" t="s">
        <v>113</v>
      </c>
      <c r="P2767" t="s">
        <v>418</v>
      </c>
      <c r="Q2767" t="s">
        <v>275</v>
      </c>
      <c r="R2767" t="s">
        <v>112</v>
      </c>
      <c r="S2767" t="s">
        <v>418</v>
      </c>
    </row>
    <row r="2768" spans="1:19" x14ac:dyDescent="0.3">
      <c r="A2768" t="s">
        <v>1515</v>
      </c>
      <c r="B2768">
        <v>70</v>
      </c>
      <c r="C2768">
        <v>102</v>
      </c>
      <c r="D2768">
        <v>99137</v>
      </c>
      <c r="E2768" t="s">
        <v>408</v>
      </c>
      <c r="F2768" t="s">
        <v>1516</v>
      </c>
      <c r="G2768" t="s">
        <v>113</v>
      </c>
      <c r="H2768" t="s">
        <v>417</v>
      </c>
      <c r="I2768" t="s">
        <v>423</v>
      </c>
      <c r="J2768">
        <v>98</v>
      </c>
      <c r="K2768" t="s">
        <v>345</v>
      </c>
      <c r="L2768" t="s">
        <v>83</v>
      </c>
      <c r="M2768">
        <v>0</v>
      </c>
      <c r="N2768" t="s">
        <v>275</v>
      </c>
      <c r="O2768" t="s">
        <v>113</v>
      </c>
      <c r="P2768" t="s">
        <v>418</v>
      </c>
      <c r="Q2768" t="s">
        <v>275</v>
      </c>
      <c r="R2768" t="s">
        <v>112</v>
      </c>
      <c r="S2768" t="s">
        <v>418</v>
      </c>
    </row>
    <row r="2769" spans="1:19" x14ac:dyDescent="0.3">
      <c r="A2769" t="s">
        <v>1515</v>
      </c>
      <c r="B2769">
        <v>70</v>
      </c>
      <c r="C2769">
        <v>102</v>
      </c>
      <c r="D2769">
        <v>99137</v>
      </c>
      <c r="E2769" t="s">
        <v>408</v>
      </c>
      <c r="F2769" t="s">
        <v>1516</v>
      </c>
      <c r="G2769" t="s">
        <v>113</v>
      </c>
      <c r="H2769" t="s">
        <v>417</v>
      </c>
      <c r="I2769" t="s">
        <v>423</v>
      </c>
      <c r="J2769">
        <v>98</v>
      </c>
      <c r="K2769" t="s">
        <v>273</v>
      </c>
      <c r="L2769" t="s">
        <v>85</v>
      </c>
      <c r="M2769">
        <v>0</v>
      </c>
      <c r="N2769" t="s">
        <v>275</v>
      </c>
      <c r="O2769" t="s">
        <v>113</v>
      </c>
      <c r="P2769" t="s">
        <v>418</v>
      </c>
      <c r="Q2769" t="s">
        <v>275</v>
      </c>
      <c r="R2769" t="s">
        <v>112</v>
      </c>
      <c r="S2769" t="s">
        <v>418</v>
      </c>
    </row>
    <row r="2770" spans="1:19" x14ac:dyDescent="0.3">
      <c r="A2770" t="s">
        <v>1515</v>
      </c>
      <c r="B2770">
        <v>70</v>
      </c>
      <c r="C2770">
        <v>102</v>
      </c>
      <c r="D2770">
        <v>99137</v>
      </c>
      <c r="E2770" t="s">
        <v>408</v>
      </c>
      <c r="F2770" t="s">
        <v>1516</v>
      </c>
      <c r="G2770" t="s">
        <v>113</v>
      </c>
      <c r="H2770" t="s">
        <v>417</v>
      </c>
      <c r="I2770" t="s">
        <v>423</v>
      </c>
      <c r="J2770">
        <v>98</v>
      </c>
      <c r="K2770" t="s">
        <v>274</v>
      </c>
      <c r="L2770" t="s">
        <v>160</v>
      </c>
      <c r="M2770">
        <v>0</v>
      </c>
      <c r="N2770" t="s">
        <v>275</v>
      </c>
      <c r="O2770" t="s">
        <v>113</v>
      </c>
      <c r="P2770" t="s">
        <v>418</v>
      </c>
      <c r="Q2770" t="s">
        <v>275</v>
      </c>
      <c r="R2770" t="s">
        <v>112</v>
      </c>
      <c r="S2770" t="s">
        <v>418</v>
      </c>
    </row>
    <row r="2771" spans="1:19" x14ac:dyDescent="0.3">
      <c r="A2771" t="s">
        <v>1515</v>
      </c>
      <c r="B2771">
        <v>70</v>
      </c>
      <c r="C2771">
        <v>102</v>
      </c>
      <c r="D2771">
        <v>99137</v>
      </c>
      <c r="E2771" t="s">
        <v>408</v>
      </c>
      <c r="F2771" t="s">
        <v>1516</v>
      </c>
      <c r="G2771" t="s">
        <v>113</v>
      </c>
      <c r="H2771" t="s">
        <v>417</v>
      </c>
      <c r="I2771" t="s">
        <v>423</v>
      </c>
      <c r="J2771">
        <v>83</v>
      </c>
      <c r="K2771" t="s">
        <v>327</v>
      </c>
      <c r="L2771" t="s">
        <v>206</v>
      </c>
      <c r="M2771">
        <v>0</v>
      </c>
      <c r="N2771" t="s">
        <v>275</v>
      </c>
      <c r="O2771" t="s">
        <v>113</v>
      </c>
      <c r="P2771" t="s">
        <v>418</v>
      </c>
      <c r="Q2771" t="s">
        <v>275</v>
      </c>
      <c r="R2771" t="s">
        <v>112</v>
      </c>
      <c r="S2771" t="s">
        <v>418</v>
      </c>
    </row>
    <row r="2772" spans="1:19" x14ac:dyDescent="0.3">
      <c r="A2772" t="s">
        <v>1517</v>
      </c>
      <c r="B2772">
        <v>70</v>
      </c>
      <c r="C2772">
        <v>102</v>
      </c>
      <c r="D2772">
        <v>99137</v>
      </c>
      <c r="E2772" t="s">
        <v>412</v>
      </c>
      <c r="F2772" t="s">
        <v>1518</v>
      </c>
      <c r="G2772" t="s">
        <v>113</v>
      </c>
      <c r="H2772" t="s">
        <v>417</v>
      </c>
      <c r="I2772" t="s">
        <v>422</v>
      </c>
      <c r="J2772">
        <v>50</v>
      </c>
      <c r="K2772" t="s">
        <v>212</v>
      </c>
      <c r="L2772" t="s">
        <v>11</v>
      </c>
      <c r="M2772">
        <v>0.5</v>
      </c>
      <c r="N2772" t="s">
        <v>275</v>
      </c>
      <c r="O2772" t="s">
        <v>113</v>
      </c>
      <c r="P2772" t="s">
        <v>418</v>
      </c>
      <c r="Q2772" t="s">
        <v>275</v>
      </c>
      <c r="R2772" t="s">
        <v>113</v>
      </c>
      <c r="S2772" t="s">
        <v>418</v>
      </c>
    </row>
    <row r="2773" spans="1:19" x14ac:dyDescent="0.3">
      <c r="A2773" t="s">
        <v>1517</v>
      </c>
      <c r="B2773">
        <v>70</v>
      </c>
      <c r="C2773">
        <v>102</v>
      </c>
      <c r="D2773">
        <v>99137</v>
      </c>
      <c r="E2773" t="s">
        <v>412</v>
      </c>
      <c r="F2773" t="s">
        <v>1518</v>
      </c>
      <c r="G2773" t="s">
        <v>113</v>
      </c>
      <c r="H2773" t="s">
        <v>417</v>
      </c>
      <c r="I2773" t="s">
        <v>113</v>
      </c>
      <c r="J2773">
        <v>4</v>
      </c>
      <c r="K2773" t="s">
        <v>259</v>
      </c>
      <c r="L2773" t="s">
        <v>22</v>
      </c>
      <c r="M2773">
        <v>8.5</v>
      </c>
      <c r="N2773" t="s">
        <v>275</v>
      </c>
      <c r="O2773" t="s">
        <v>113</v>
      </c>
      <c r="P2773" t="s">
        <v>418</v>
      </c>
      <c r="Q2773" t="s">
        <v>275</v>
      </c>
      <c r="R2773" t="s">
        <v>113</v>
      </c>
      <c r="S2773" t="s">
        <v>418</v>
      </c>
    </row>
    <row r="2774" spans="1:19" x14ac:dyDescent="0.3">
      <c r="A2774" t="s">
        <v>1517</v>
      </c>
      <c r="B2774">
        <v>70</v>
      </c>
      <c r="C2774">
        <v>102</v>
      </c>
      <c r="D2774">
        <v>99137</v>
      </c>
      <c r="E2774" t="s">
        <v>412</v>
      </c>
      <c r="F2774" t="s">
        <v>1518</v>
      </c>
      <c r="G2774" t="s">
        <v>113</v>
      </c>
      <c r="H2774" t="s">
        <v>417</v>
      </c>
      <c r="I2774" t="s">
        <v>315</v>
      </c>
      <c r="J2774">
        <v>32</v>
      </c>
      <c r="K2774" t="s">
        <v>281</v>
      </c>
      <c r="L2774" t="s">
        <v>39</v>
      </c>
      <c r="M2774">
        <v>2</v>
      </c>
      <c r="N2774" t="s">
        <v>275</v>
      </c>
      <c r="O2774" t="s">
        <v>113</v>
      </c>
      <c r="P2774" t="s">
        <v>418</v>
      </c>
      <c r="Q2774" t="s">
        <v>275</v>
      </c>
      <c r="R2774" t="s">
        <v>113</v>
      </c>
      <c r="S2774" t="s">
        <v>418</v>
      </c>
    </row>
    <row r="2775" spans="1:19" x14ac:dyDescent="0.3">
      <c r="A2775" t="s">
        <v>1517</v>
      </c>
      <c r="B2775">
        <v>70</v>
      </c>
      <c r="C2775">
        <v>102</v>
      </c>
      <c r="D2775">
        <v>99137</v>
      </c>
      <c r="E2775" t="s">
        <v>412</v>
      </c>
      <c r="F2775" t="s">
        <v>1518</v>
      </c>
      <c r="G2775" t="s">
        <v>113</v>
      </c>
      <c r="H2775" t="s">
        <v>417</v>
      </c>
      <c r="I2775" t="s">
        <v>315</v>
      </c>
      <c r="J2775">
        <v>33</v>
      </c>
      <c r="K2775" t="s">
        <v>290</v>
      </c>
      <c r="L2775" t="s">
        <v>46</v>
      </c>
      <c r="M2775">
        <v>3</v>
      </c>
      <c r="N2775" t="s">
        <v>275</v>
      </c>
      <c r="O2775" t="s">
        <v>113</v>
      </c>
      <c r="P2775" t="s">
        <v>418</v>
      </c>
      <c r="Q2775" t="s">
        <v>275</v>
      </c>
      <c r="R2775" t="s">
        <v>113</v>
      </c>
      <c r="S2775" t="s">
        <v>418</v>
      </c>
    </row>
    <row r="2776" spans="1:19" x14ac:dyDescent="0.3">
      <c r="A2776" t="s">
        <v>1517</v>
      </c>
      <c r="B2776">
        <v>70</v>
      </c>
      <c r="C2776">
        <v>102</v>
      </c>
      <c r="D2776">
        <v>99137</v>
      </c>
      <c r="E2776" t="s">
        <v>412</v>
      </c>
      <c r="F2776" t="s">
        <v>1518</v>
      </c>
      <c r="G2776" t="s">
        <v>113</v>
      </c>
      <c r="H2776" t="s">
        <v>417</v>
      </c>
      <c r="I2776" t="s">
        <v>425</v>
      </c>
      <c r="J2776">
        <v>45</v>
      </c>
      <c r="K2776" t="s">
        <v>344</v>
      </c>
      <c r="L2776" t="s">
        <v>62</v>
      </c>
      <c r="M2776">
        <v>0</v>
      </c>
      <c r="N2776" t="s">
        <v>275</v>
      </c>
      <c r="O2776" t="s">
        <v>113</v>
      </c>
      <c r="P2776" t="s">
        <v>418</v>
      </c>
      <c r="Q2776" t="s">
        <v>275</v>
      </c>
      <c r="R2776" t="s">
        <v>113</v>
      </c>
      <c r="S2776" t="s">
        <v>418</v>
      </c>
    </row>
    <row r="2777" spans="1:19" x14ac:dyDescent="0.3">
      <c r="A2777" t="s">
        <v>1517</v>
      </c>
      <c r="B2777">
        <v>70</v>
      </c>
      <c r="C2777">
        <v>102</v>
      </c>
      <c r="D2777">
        <v>99137</v>
      </c>
      <c r="E2777" t="s">
        <v>412</v>
      </c>
      <c r="F2777" t="s">
        <v>1518</v>
      </c>
      <c r="G2777" t="s">
        <v>113</v>
      </c>
      <c r="H2777" t="s">
        <v>417</v>
      </c>
      <c r="I2777" t="s">
        <v>423</v>
      </c>
      <c r="J2777">
        <v>293</v>
      </c>
      <c r="K2777" t="s">
        <v>250</v>
      </c>
      <c r="L2777" t="s">
        <v>74</v>
      </c>
      <c r="M2777">
        <v>0</v>
      </c>
      <c r="N2777" t="s">
        <v>275</v>
      </c>
      <c r="O2777" t="s">
        <v>113</v>
      </c>
      <c r="P2777" t="s">
        <v>418</v>
      </c>
      <c r="Q2777" t="s">
        <v>275</v>
      </c>
      <c r="R2777" t="s">
        <v>113</v>
      </c>
      <c r="S2777" t="s">
        <v>418</v>
      </c>
    </row>
    <row r="2778" spans="1:19" x14ac:dyDescent="0.3">
      <c r="A2778" t="s">
        <v>1517</v>
      </c>
      <c r="B2778">
        <v>70</v>
      </c>
      <c r="C2778">
        <v>102</v>
      </c>
      <c r="D2778">
        <v>99137</v>
      </c>
      <c r="E2778" t="s">
        <v>412</v>
      </c>
      <c r="F2778" t="s">
        <v>1518</v>
      </c>
      <c r="G2778" t="s">
        <v>113</v>
      </c>
      <c r="H2778" t="s">
        <v>417</v>
      </c>
      <c r="I2778" t="s">
        <v>423</v>
      </c>
      <c r="J2778">
        <v>293</v>
      </c>
      <c r="K2778" t="s">
        <v>331</v>
      </c>
      <c r="L2778" t="s">
        <v>81</v>
      </c>
      <c r="M2778">
        <v>0.25</v>
      </c>
      <c r="N2778" t="s">
        <v>275</v>
      </c>
      <c r="O2778" t="s">
        <v>113</v>
      </c>
      <c r="P2778" t="s">
        <v>418</v>
      </c>
      <c r="Q2778" t="s">
        <v>275</v>
      </c>
      <c r="R2778" t="s">
        <v>113</v>
      </c>
      <c r="S2778" t="s">
        <v>418</v>
      </c>
    </row>
    <row r="2779" spans="1:19" x14ac:dyDescent="0.3">
      <c r="A2779" t="s">
        <v>1517</v>
      </c>
      <c r="B2779">
        <v>70</v>
      </c>
      <c r="C2779">
        <v>102</v>
      </c>
      <c r="D2779">
        <v>99137</v>
      </c>
      <c r="E2779" t="s">
        <v>412</v>
      </c>
      <c r="F2779" t="s">
        <v>1518</v>
      </c>
      <c r="G2779" t="s">
        <v>113</v>
      </c>
      <c r="H2779" t="s">
        <v>421</v>
      </c>
      <c r="I2779" t="s">
        <v>423</v>
      </c>
      <c r="J2779">
        <v>86</v>
      </c>
      <c r="K2779" t="s">
        <v>228</v>
      </c>
      <c r="L2779" t="s">
        <v>202</v>
      </c>
      <c r="M2779">
        <v>0.25</v>
      </c>
      <c r="N2779" t="s">
        <v>275</v>
      </c>
      <c r="O2779" t="s">
        <v>113</v>
      </c>
      <c r="P2779" t="s">
        <v>418</v>
      </c>
      <c r="Q2779" t="s">
        <v>275</v>
      </c>
      <c r="R2779" t="s">
        <v>113</v>
      </c>
      <c r="S2779" t="s">
        <v>418</v>
      </c>
    </row>
    <row r="2780" spans="1:19" x14ac:dyDescent="0.3">
      <c r="A2780" t="s">
        <v>1517</v>
      </c>
      <c r="B2780">
        <v>70</v>
      </c>
      <c r="C2780">
        <v>102</v>
      </c>
      <c r="D2780">
        <v>99137</v>
      </c>
      <c r="E2780" t="s">
        <v>412</v>
      </c>
      <c r="F2780" t="s">
        <v>1518</v>
      </c>
      <c r="G2780" t="s">
        <v>113</v>
      </c>
      <c r="H2780" t="s">
        <v>417</v>
      </c>
      <c r="I2780" t="s">
        <v>423</v>
      </c>
      <c r="J2780">
        <v>98</v>
      </c>
      <c r="K2780" t="s">
        <v>345</v>
      </c>
      <c r="L2780" t="s">
        <v>83</v>
      </c>
      <c r="M2780">
        <v>0</v>
      </c>
      <c r="N2780" t="s">
        <v>275</v>
      </c>
      <c r="O2780" t="s">
        <v>113</v>
      </c>
      <c r="P2780" t="s">
        <v>418</v>
      </c>
      <c r="Q2780" t="s">
        <v>275</v>
      </c>
      <c r="R2780" t="s">
        <v>113</v>
      </c>
      <c r="S2780" t="s">
        <v>418</v>
      </c>
    </row>
    <row r="2781" spans="1:19" x14ac:dyDescent="0.3">
      <c r="A2781" t="s">
        <v>1517</v>
      </c>
      <c r="B2781">
        <v>70</v>
      </c>
      <c r="C2781">
        <v>102</v>
      </c>
      <c r="D2781">
        <v>99137</v>
      </c>
      <c r="E2781" t="s">
        <v>412</v>
      </c>
      <c r="F2781" t="s">
        <v>1518</v>
      </c>
      <c r="G2781" t="s">
        <v>113</v>
      </c>
      <c r="H2781" t="s">
        <v>417</v>
      </c>
      <c r="I2781" t="s">
        <v>423</v>
      </c>
      <c r="J2781">
        <v>98</v>
      </c>
      <c r="K2781" t="s">
        <v>273</v>
      </c>
      <c r="L2781" t="s">
        <v>85</v>
      </c>
      <c r="M2781">
        <v>0</v>
      </c>
      <c r="N2781" t="s">
        <v>275</v>
      </c>
      <c r="O2781" t="s">
        <v>113</v>
      </c>
      <c r="P2781" t="s">
        <v>418</v>
      </c>
      <c r="Q2781" t="s">
        <v>275</v>
      </c>
      <c r="R2781" t="s">
        <v>113</v>
      </c>
      <c r="S2781" t="s">
        <v>418</v>
      </c>
    </row>
    <row r="2782" spans="1:19" x14ac:dyDescent="0.3">
      <c r="A2782" t="s">
        <v>1517</v>
      </c>
      <c r="B2782">
        <v>70</v>
      </c>
      <c r="C2782">
        <v>102</v>
      </c>
      <c r="D2782">
        <v>99137</v>
      </c>
      <c r="E2782" t="s">
        <v>412</v>
      </c>
      <c r="F2782" t="s">
        <v>1518</v>
      </c>
      <c r="G2782" t="s">
        <v>113</v>
      </c>
      <c r="H2782" t="s">
        <v>417</v>
      </c>
      <c r="I2782" t="s">
        <v>423</v>
      </c>
      <c r="J2782">
        <v>98</v>
      </c>
      <c r="K2782" t="s">
        <v>274</v>
      </c>
      <c r="L2782" t="s">
        <v>160</v>
      </c>
      <c r="M2782">
        <v>0</v>
      </c>
      <c r="N2782" t="s">
        <v>275</v>
      </c>
      <c r="O2782" t="s">
        <v>113</v>
      </c>
      <c r="P2782" t="s">
        <v>418</v>
      </c>
      <c r="Q2782" t="s">
        <v>275</v>
      </c>
      <c r="R2782" t="s">
        <v>113</v>
      </c>
      <c r="S2782" t="s">
        <v>418</v>
      </c>
    </row>
    <row r="2783" spans="1:19" x14ac:dyDescent="0.3">
      <c r="A2783" t="s">
        <v>1517</v>
      </c>
      <c r="B2783">
        <v>70</v>
      </c>
      <c r="C2783">
        <v>102</v>
      </c>
      <c r="D2783">
        <v>99137</v>
      </c>
      <c r="E2783" t="s">
        <v>412</v>
      </c>
      <c r="F2783" t="s">
        <v>1518</v>
      </c>
      <c r="G2783" t="s">
        <v>113</v>
      </c>
      <c r="H2783" t="s">
        <v>417</v>
      </c>
      <c r="I2783" t="s">
        <v>423</v>
      </c>
      <c r="J2783">
        <v>83</v>
      </c>
      <c r="K2783" t="s">
        <v>327</v>
      </c>
      <c r="L2783" t="s">
        <v>206</v>
      </c>
      <c r="M2783">
        <v>0</v>
      </c>
      <c r="N2783" t="s">
        <v>275</v>
      </c>
      <c r="O2783" t="s">
        <v>113</v>
      </c>
      <c r="P2783" t="s">
        <v>418</v>
      </c>
      <c r="Q2783" t="s">
        <v>275</v>
      </c>
      <c r="R2783" t="s">
        <v>113</v>
      </c>
      <c r="S2783" t="s">
        <v>418</v>
      </c>
    </row>
    <row r="2784" spans="1:19" x14ac:dyDescent="0.3">
      <c r="A2784" t="s">
        <v>1519</v>
      </c>
      <c r="B2784">
        <v>70</v>
      </c>
      <c r="C2784">
        <v>102</v>
      </c>
      <c r="D2784">
        <v>99137</v>
      </c>
      <c r="E2784" t="s">
        <v>413</v>
      </c>
      <c r="F2784" t="s">
        <v>1520</v>
      </c>
      <c r="G2784" t="s">
        <v>112</v>
      </c>
      <c r="H2784" t="s">
        <v>417</v>
      </c>
      <c r="I2784" t="s">
        <v>113</v>
      </c>
      <c r="J2784">
        <v>4</v>
      </c>
      <c r="K2784" t="s">
        <v>213</v>
      </c>
      <c r="L2784" t="s">
        <v>24</v>
      </c>
      <c r="M2784">
        <v>8.5</v>
      </c>
      <c r="N2784" t="s">
        <v>275</v>
      </c>
      <c r="O2784" t="s">
        <v>112</v>
      </c>
      <c r="P2784" t="s">
        <v>418</v>
      </c>
      <c r="Q2784" t="s">
        <v>275</v>
      </c>
      <c r="R2784" t="s">
        <v>114</v>
      </c>
      <c r="S2784" t="s">
        <v>418</v>
      </c>
    </row>
    <row r="2785" spans="1:19" x14ac:dyDescent="0.3">
      <c r="A2785" t="s">
        <v>1519</v>
      </c>
      <c r="B2785">
        <v>70</v>
      </c>
      <c r="C2785">
        <v>102</v>
      </c>
      <c r="D2785">
        <v>99137</v>
      </c>
      <c r="E2785" t="s">
        <v>413</v>
      </c>
      <c r="F2785" t="s">
        <v>1520</v>
      </c>
      <c r="G2785" t="s">
        <v>112</v>
      </c>
      <c r="H2785" t="s">
        <v>417</v>
      </c>
      <c r="I2785" t="s">
        <v>315</v>
      </c>
      <c r="J2785">
        <v>32</v>
      </c>
      <c r="K2785" t="s">
        <v>281</v>
      </c>
      <c r="L2785" t="s">
        <v>39</v>
      </c>
      <c r="M2785">
        <v>1</v>
      </c>
      <c r="N2785" t="s">
        <v>275</v>
      </c>
      <c r="O2785" t="s">
        <v>112</v>
      </c>
      <c r="P2785" t="s">
        <v>418</v>
      </c>
      <c r="Q2785" t="s">
        <v>275</v>
      </c>
      <c r="R2785" t="s">
        <v>114</v>
      </c>
      <c r="S2785" t="s">
        <v>418</v>
      </c>
    </row>
    <row r="2786" spans="1:19" x14ac:dyDescent="0.3">
      <c r="A2786" t="s">
        <v>1519</v>
      </c>
      <c r="B2786">
        <v>70</v>
      </c>
      <c r="C2786">
        <v>102</v>
      </c>
      <c r="D2786">
        <v>99137</v>
      </c>
      <c r="E2786" t="s">
        <v>413</v>
      </c>
      <c r="F2786" t="s">
        <v>1520</v>
      </c>
      <c r="G2786" t="s">
        <v>112</v>
      </c>
      <c r="H2786" t="s">
        <v>417</v>
      </c>
      <c r="I2786" t="s">
        <v>315</v>
      </c>
      <c r="J2786">
        <v>33</v>
      </c>
      <c r="K2786" t="s">
        <v>290</v>
      </c>
      <c r="L2786" t="s">
        <v>46</v>
      </c>
      <c r="M2786">
        <v>2.5</v>
      </c>
      <c r="N2786" t="s">
        <v>275</v>
      </c>
      <c r="O2786" t="s">
        <v>112</v>
      </c>
      <c r="P2786" t="s">
        <v>418</v>
      </c>
      <c r="Q2786" t="s">
        <v>275</v>
      </c>
      <c r="R2786" t="s">
        <v>114</v>
      </c>
      <c r="S2786" t="s">
        <v>418</v>
      </c>
    </row>
    <row r="2787" spans="1:19" x14ac:dyDescent="0.3">
      <c r="A2787" t="s">
        <v>1519</v>
      </c>
      <c r="B2787">
        <v>70</v>
      </c>
      <c r="C2787">
        <v>102</v>
      </c>
      <c r="D2787">
        <v>99137</v>
      </c>
      <c r="E2787" t="s">
        <v>413</v>
      </c>
      <c r="F2787" t="s">
        <v>1520</v>
      </c>
      <c r="G2787" t="s">
        <v>112</v>
      </c>
      <c r="H2787" t="s">
        <v>417</v>
      </c>
      <c r="I2787" t="s">
        <v>315</v>
      </c>
      <c r="J2787">
        <v>35</v>
      </c>
      <c r="K2787" t="s">
        <v>282</v>
      </c>
      <c r="L2787" t="s">
        <v>55</v>
      </c>
      <c r="M2787">
        <v>1</v>
      </c>
      <c r="N2787" t="s">
        <v>275</v>
      </c>
      <c r="O2787" t="s">
        <v>112</v>
      </c>
      <c r="P2787" t="s">
        <v>418</v>
      </c>
      <c r="Q2787" t="s">
        <v>275</v>
      </c>
      <c r="R2787" t="s">
        <v>114</v>
      </c>
      <c r="S2787" t="s">
        <v>418</v>
      </c>
    </row>
    <row r="2788" spans="1:19" x14ac:dyDescent="0.3">
      <c r="A2788" t="s">
        <v>1519</v>
      </c>
      <c r="B2788">
        <v>70</v>
      </c>
      <c r="C2788">
        <v>102</v>
      </c>
      <c r="D2788">
        <v>99137</v>
      </c>
      <c r="E2788" t="s">
        <v>413</v>
      </c>
      <c r="F2788" t="s">
        <v>1520</v>
      </c>
      <c r="G2788" t="s">
        <v>112</v>
      </c>
      <c r="H2788" t="s">
        <v>417</v>
      </c>
      <c r="I2788" t="s">
        <v>424</v>
      </c>
      <c r="J2788">
        <v>39</v>
      </c>
      <c r="K2788" t="s">
        <v>220</v>
      </c>
      <c r="L2788" t="s">
        <v>148</v>
      </c>
      <c r="M2788">
        <v>0</v>
      </c>
      <c r="N2788" t="s">
        <v>275</v>
      </c>
      <c r="O2788" t="s">
        <v>112</v>
      </c>
      <c r="P2788" t="s">
        <v>418</v>
      </c>
      <c r="Q2788" t="s">
        <v>275</v>
      </c>
      <c r="R2788" t="s">
        <v>114</v>
      </c>
      <c r="S2788" t="s">
        <v>418</v>
      </c>
    </row>
    <row r="2789" spans="1:19" x14ac:dyDescent="0.3">
      <c r="A2789" t="s">
        <v>1519</v>
      </c>
      <c r="B2789">
        <v>70</v>
      </c>
      <c r="C2789">
        <v>102</v>
      </c>
      <c r="D2789">
        <v>99137</v>
      </c>
      <c r="E2789" t="s">
        <v>413</v>
      </c>
      <c r="F2789" t="s">
        <v>1520</v>
      </c>
      <c r="G2789" t="s">
        <v>112</v>
      </c>
      <c r="H2789" t="s">
        <v>417</v>
      </c>
      <c r="I2789" t="s">
        <v>425</v>
      </c>
      <c r="J2789">
        <v>42</v>
      </c>
      <c r="K2789" t="s">
        <v>271</v>
      </c>
      <c r="L2789" t="s">
        <v>63</v>
      </c>
      <c r="M2789">
        <v>0.5</v>
      </c>
      <c r="N2789" t="s">
        <v>275</v>
      </c>
      <c r="O2789" t="s">
        <v>112</v>
      </c>
      <c r="P2789" t="s">
        <v>418</v>
      </c>
      <c r="Q2789" t="s">
        <v>275</v>
      </c>
      <c r="R2789" t="s">
        <v>114</v>
      </c>
      <c r="S2789" t="s">
        <v>418</v>
      </c>
    </row>
    <row r="2790" spans="1:19" x14ac:dyDescent="0.3">
      <c r="A2790" t="s">
        <v>1519</v>
      </c>
      <c r="B2790">
        <v>70</v>
      </c>
      <c r="C2790">
        <v>102</v>
      </c>
      <c r="D2790">
        <v>99137</v>
      </c>
      <c r="E2790" t="s">
        <v>413</v>
      </c>
      <c r="F2790" t="s">
        <v>1520</v>
      </c>
      <c r="G2790" t="s">
        <v>112</v>
      </c>
      <c r="H2790" t="s">
        <v>417</v>
      </c>
      <c r="I2790" t="s">
        <v>423</v>
      </c>
      <c r="J2790">
        <v>98</v>
      </c>
      <c r="K2790" t="s">
        <v>272</v>
      </c>
      <c r="L2790" t="s">
        <v>84</v>
      </c>
      <c r="M2790">
        <v>0</v>
      </c>
      <c r="N2790" t="s">
        <v>275</v>
      </c>
      <c r="O2790" t="s">
        <v>112</v>
      </c>
      <c r="P2790" t="s">
        <v>418</v>
      </c>
      <c r="Q2790" t="s">
        <v>275</v>
      </c>
      <c r="R2790" t="s">
        <v>114</v>
      </c>
      <c r="S2790" t="s">
        <v>418</v>
      </c>
    </row>
    <row r="2791" spans="1:19" x14ac:dyDescent="0.3">
      <c r="A2791" t="s">
        <v>1519</v>
      </c>
      <c r="B2791">
        <v>70</v>
      </c>
      <c r="C2791">
        <v>102</v>
      </c>
      <c r="D2791">
        <v>99137</v>
      </c>
      <c r="E2791" t="s">
        <v>413</v>
      </c>
      <c r="F2791" t="s">
        <v>1520</v>
      </c>
      <c r="G2791" t="s">
        <v>112</v>
      </c>
      <c r="H2791" t="s">
        <v>417</v>
      </c>
      <c r="I2791" t="s">
        <v>423</v>
      </c>
      <c r="J2791">
        <v>98</v>
      </c>
      <c r="K2791" t="s">
        <v>273</v>
      </c>
      <c r="L2791" t="s">
        <v>85</v>
      </c>
      <c r="M2791">
        <v>0</v>
      </c>
      <c r="N2791" t="s">
        <v>275</v>
      </c>
      <c r="O2791" t="s">
        <v>112</v>
      </c>
      <c r="P2791" t="s">
        <v>418</v>
      </c>
      <c r="Q2791" t="s">
        <v>275</v>
      </c>
      <c r="R2791" t="s">
        <v>114</v>
      </c>
      <c r="S2791" t="s">
        <v>418</v>
      </c>
    </row>
    <row r="2792" spans="1:19" x14ac:dyDescent="0.3">
      <c r="A2792" t="s">
        <v>1519</v>
      </c>
      <c r="B2792">
        <v>70</v>
      </c>
      <c r="C2792">
        <v>102</v>
      </c>
      <c r="D2792">
        <v>99137</v>
      </c>
      <c r="E2792" t="s">
        <v>413</v>
      </c>
      <c r="F2792" t="s">
        <v>1520</v>
      </c>
      <c r="G2792" t="s">
        <v>112</v>
      </c>
      <c r="H2792" t="s">
        <v>417</v>
      </c>
      <c r="I2792" t="s">
        <v>423</v>
      </c>
      <c r="J2792">
        <v>98</v>
      </c>
      <c r="K2792" t="s">
        <v>274</v>
      </c>
      <c r="L2792" t="s">
        <v>160</v>
      </c>
      <c r="M2792">
        <v>0</v>
      </c>
      <c r="N2792" t="s">
        <v>275</v>
      </c>
      <c r="O2792" t="s">
        <v>112</v>
      </c>
      <c r="P2792" t="s">
        <v>418</v>
      </c>
      <c r="Q2792" t="s">
        <v>275</v>
      </c>
      <c r="R2792" t="s">
        <v>114</v>
      </c>
      <c r="S2792" t="s">
        <v>418</v>
      </c>
    </row>
    <row r="2793" spans="1:19" x14ac:dyDescent="0.3">
      <c r="A2793" t="s">
        <v>1519</v>
      </c>
      <c r="B2793">
        <v>70</v>
      </c>
      <c r="C2793">
        <v>102</v>
      </c>
      <c r="D2793">
        <v>99137</v>
      </c>
      <c r="E2793" t="s">
        <v>413</v>
      </c>
      <c r="F2793" t="s">
        <v>1520</v>
      </c>
      <c r="G2793" t="s">
        <v>112</v>
      </c>
      <c r="H2793" t="s">
        <v>417</v>
      </c>
      <c r="I2793" t="s">
        <v>423</v>
      </c>
      <c r="J2793">
        <v>98</v>
      </c>
      <c r="K2793" t="s">
        <v>216</v>
      </c>
      <c r="L2793" t="s">
        <v>96</v>
      </c>
      <c r="M2793">
        <v>0</v>
      </c>
      <c r="N2793" t="s">
        <v>275</v>
      </c>
      <c r="O2793" t="s">
        <v>112</v>
      </c>
      <c r="P2793" t="s">
        <v>418</v>
      </c>
      <c r="Q2793" t="s">
        <v>275</v>
      </c>
      <c r="R2793" t="s">
        <v>114</v>
      </c>
      <c r="S2793" t="s">
        <v>418</v>
      </c>
    </row>
    <row r="2794" spans="1:19" x14ac:dyDescent="0.3">
      <c r="A2794" t="s">
        <v>620</v>
      </c>
      <c r="B2794">
        <v>70</v>
      </c>
      <c r="C2794">
        <v>102</v>
      </c>
      <c r="D2794">
        <v>99138</v>
      </c>
      <c r="E2794" t="s">
        <v>413</v>
      </c>
      <c r="F2794" t="s">
        <v>1521</v>
      </c>
      <c r="G2794" t="s">
        <v>114</v>
      </c>
      <c r="H2794" t="s">
        <v>409</v>
      </c>
      <c r="I2794" t="s">
        <v>422</v>
      </c>
      <c r="J2794">
        <v>2</v>
      </c>
      <c r="K2794" t="s">
        <v>217</v>
      </c>
      <c r="L2794" t="s">
        <v>8</v>
      </c>
      <c r="M2794">
        <v>31</v>
      </c>
      <c r="N2794" t="s">
        <v>275</v>
      </c>
      <c r="O2794" t="s">
        <v>114</v>
      </c>
      <c r="P2794" t="s">
        <v>380</v>
      </c>
      <c r="Q2794" t="s">
        <v>275</v>
      </c>
      <c r="R2794" t="s">
        <v>112</v>
      </c>
      <c r="S2794" t="s">
        <v>380</v>
      </c>
    </row>
    <row r="2795" spans="1:19" x14ac:dyDescent="0.3">
      <c r="A2795" t="s">
        <v>620</v>
      </c>
      <c r="B2795">
        <v>70</v>
      </c>
      <c r="C2795">
        <v>102</v>
      </c>
      <c r="D2795">
        <v>99138</v>
      </c>
      <c r="E2795" t="s">
        <v>413</v>
      </c>
      <c r="F2795" t="s">
        <v>1521</v>
      </c>
      <c r="G2795" t="s">
        <v>114</v>
      </c>
      <c r="H2795" t="s">
        <v>409</v>
      </c>
      <c r="I2795" t="s">
        <v>422</v>
      </c>
      <c r="J2795">
        <v>50</v>
      </c>
      <c r="K2795" t="s">
        <v>212</v>
      </c>
      <c r="L2795" t="s">
        <v>11</v>
      </c>
      <c r="M2795">
        <v>8</v>
      </c>
      <c r="N2795" t="s">
        <v>275</v>
      </c>
      <c r="O2795" t="s">
        <v>114</v>
      </c>
      <c r="P2795" t="s">
        <v>380</v>
      </c>
      <c r="Q2795" t="s">
        <v>275</v>
      </c>
      <c r="R2795" t="s">
        <v>112</v>
      </c>
      <c r="S2795" t="s">
        <v>380</v>
      </c>
    </row>
    <row r="2796" spans="1:19" x14ac:dyDescent="0.3">
      <c r="A2796" t="s">
        <v>620</v>
      </c>
      <c r="B2796">
        <v>70</v>
      </c>
      <c r="C2796">
        <v>102</v>
      </c>
      <c r="D2796">
        <v>99138</v>
      </c>
      <c r="E2796" t="s">
        <v>413</v>
      </c>
      <c r="F2796" t="s">
        <v>1521</v>
      </c>
      <c r="G2796" t="s">
        <v>114</v>
      </c>
      <c r="H2796" t="s">
        <v>409</v>
      </c>
      <c r="I2796" t="s">
        <v>113</v>
      </c>
      <c r="J2796">
        <v>4</v>
      </c>
      <c r="K2796" t="s">
        <v>259</v>
      </c>
      <c r="L2796" t="s">
        <v>22</v>
      </c>
      <c r="M2796">
        <v>140</v>
      </c>
      <c r="N2796" t="s">
        <v>275</v>
      </c>
      <c r="O2796" t="s">
        <v>114</v>
      </c>
      <c r="P2796" t="s">
        <v>380</v>
      </c>
      <c r="Q2796" t="s">
        <v>275</v>
      </c>
      <c r="R2796" t="s">
        <v>112</v>
      </c>
      <c r="S2796" t="s">
        <v>380</v>
      </c>
    </row>
    <row r="2797" spans="1:19" x14ac:dyDescent="0.3">
      <c r="A2797" t="s">
        <v>620</v>
      </c>
      <c r="B2797">
        <v>70</v>
      </c>
      <c r="C2797">
        <v>102</v>
      </c>
      <c r="D2797">
        <v>99138</v>
      </c>
      <c r="E2797" t="s">
        <v>413</v>
      </c>
      <c r="F2797" t="s">
        <v>1521</v>
      </c>
      <c r="G2797" t="s">
        <v>114</v>
      </c>
      <c r="H2797" t="s">
        <v>409</v>
      </c>
      <c r="I2797" t="s">
        <v>423</v>
      </c>
      <c r="J2797">
        <v>292</v>
      </c>
      <c r="K2797" t="s">
        <v>381</v>
      </c>
      <c r="L2797" t="s">
        <v>382</v>
      </c>
      <c r="M2797">
        <v>0</v>
      </c>
      <c r="N2797" t="s">
        <v>275</v>
      </c>
      <c r="O2797" t="s">
        <v>114</v>
      </c>
      <c r="P2797" t="s">
        <v>380</v>
      </c>
      <c r="Q2797" t="s">
        <v>275</v>
      </c>
      <c r="R2797" t="s">
        <v>112</v>
      </c>
      <c r="S2797" t="s">
        <v>380</v>
      </c>
    </row>
    <row r="2798" spans="1:19" x14ac:dyDescent="0.3">
      <c r="A2798" t="s">
        <v>620</v>
      </c>
      <c r="B2798">
        <v>70</v>
      </c>
      <c r="C2798">
        <v>102</v>
      </c>
      <c r="D2798">
        <v>99138</v>
      </c>
      <c r="E2798" t="s">
        <v>413</v>
      </c>
      <c r="F2798" t="s">
        <v>1521</v>
      </c>
      <c r="G2798" t="s">
        <v>114</v>
      </c>
      <c r="H2798" t="s">
        <v>409</v>
      </c>
      <c r="I2798" t="s">
        <v>423</v>
      </c>
      <c r="J2798">
        <v>292</v>
      </c>
      <c r="K2798" t="s">
        <v>361</v>
      </c>
      <c r="L2798" t="s">
        <v>362</v>
      </c>
      <c r="M2798">
        <v>0</v>
      </c>
      <c r="N2798" t="s">
        <v>275</v>
      </c>
      <c r="O2798" t="s">
        <v>114</v>
      </c>
      <c r="P2798" t="s">
        <v>380</v>
      </c>
      <c r="Q2798" t="s">
        <v>275</v>
      </c>
      <c r="R2798" t="s">
        <v>112</v>
      </c>
      <c r="S2798" t="s">
        <v>380</v>
      </c>
    </row>
    <row r="2799" spans="1:19" x14ac:dyDescent="0.3">
      <c r="A2799" t="s">
        <v>620</v>
      </c>
      <c r="B2799">
        <v>70</v>
      </c>
      <c r="C2799">
        <v>102</v>
      </c>
      <c r="D2799">
        <v>99138</v>
      </c>
      <c r="E2799" t="s">
        <v>413</v>
      </c>
      <c r="F2799" t="s">
        <v>1521</v>
      </c>
      <c r="G2799" t="s">
        <v>114</v>
      </c>
      <c r="H2799" t="s">
        <v>409</v>
      </c>
      <c r="I2799" t="s">
        <v>423</v>
      </c>
      <c r="J2799">
        <v>292</v>
      </c>
      <c r="K2799" t="s">
        <v>307</v>
      </c>
      <c r="L2799" t="s">
        <v>308</v>
      </c>
      <c r="M2799">
        <v>0</v>
      </c>
      <c r="N2799" t="s">
        <v>275</v>
      </c>
      <c r="O2799" t="s">
        <v>114</v>
      </c>
      <c r="P2799" t="s">
        <v>380</v>
      </c>
      <c r="Q2799" t="s">
        <v>275</v>
      </c>
      <c r="R2799" t="s">
        <v>112</v>
      </c>
      <c r="S2799" t="s">
        <v>380</v>
      </c>
    </row>
    <row r="2800" spans="1:19" x14ac:dyDescent="0.3">
      <c r="A2800" t="s">
        <v>620</v>
      </c>
      <c r="B2800">
        <v>70</v>
      </c>
      <c r="C2800">
        <v>102</v>
      </c>
      <c r="D2800">
        <v>99138</v>
      </c>
      <c r="E2800" t="s">
        <v>413</v>
      </c>
      <c r="F2800" t="s">
        <v>1521</v>
      </c>
      <c r="G2800" t="s">
        <v>114</v>
      </c>
      <c r="H2800" t="s">
        <v>420</v>
      </c>
      <c r="I2800" t="s">
        <v>315</v>
      </c>
      <c r="J2800">
        <v>32</v>
      </c>
      <c r="K2800" t="s">
        <v>566</v>
      </c>
      <c r="L2800" t="s">
        <v>567</v>
      </c>
      <c r="M2800">
        <v>1.5</v>
      </c>
      <c r="N2800" t="s">
        <v>275</v>
      </c>
      <c r="O2800" t="s">
        <v>114</v>
      </c>
      <c r="P2800" t="s">
        <v>380</v>
      </c>
      <c r="Q2800" t="s">
        <v>275</v>
      </c>
      <c r="R2800" t="s">
        <v>112</v>
      </c>
      <c r="S2800" t="s">
        <v>380</v>
      </c>
    </row>
    <row r="2801" spans="1:19" x14ac:dyDescent="0.3">
      <c r="A2801" t="s">
        <v>620</v>
      </c>
      <c r="B2801">
        <v>70</v>
      </c>
      <c r="C2801">
        <v>102</v>
      </c>
      <c r="D2801">
        <v>99138</v>
      </c>
      <c r="E2801" t="s">
        <v>413</v>
      </c>
      <c r="F2801" t="s">
        <v>1521</v>
      </c>
      <c r="G2801" t="s">
        <v>114</v>
      </c>
      <c r="H2801" t="s">
        <v>420</v>
      </c>
      <c r="I2801" t="s">
        <v>315</v>
      </c>
      <c r="J2801">
        <v>35</v>
      </c>
      <c r="K2801" t="s">
        <v>695</v>
      </c>
      <c r="L2801" t="s">
        <v>696</v>
      </c>
      <c r="M2801">
        <v>2</v>
      </c>
      <c r="N2801" t="s">
        <v>275</v>
      </c>
      <c r="O2801" t="s">
        <v>114</v>
      </c>
      <c r="P2801" t="s">
        <v>380</v>
      </c>
      <c r="Q2801" t="s">
        <v>275</v>
      </c>
      <c r="R2801" t="s">
        <v>112</v>
      </c>
      <c r="S2801" t="s">
        <v>380</v>
      </c>
    </row>
    <row r="2802" spans="1:19" x14ac:dyDescent="0.3">
      <c r="A2802" t="s">
        <v>620</v>
      </c>
      <c r="B2802">
        <v>70</v>
      </c>
      <c r="C2802">
        <v>102</v>
      </c>
      <c r="D2802">
        <v>99138</v>
      </c>
      <c r="E2802" t="s">
        <v>413</v>
      </c>
      <c r="F2802" t="s">
        <v>1521</v>
      </c>
      <c r="G2802" t="s">
        <v>114</v>
      </c>
      <c r="H2802" t="s">
        <v>432</v>
      </c>
      <c r="I2802" t="s">
        <v>423</v>
      </c>
      <c r="J2802">
        <v>86</v>
      </c>
      <c r="K2802" t="s">
        <v>229</v>
      </c>
      <c r="L2802" t="s">
        <v>204</v>
      </c>
      <c r="M2802">
        <v>0.5</v>
      </c>
      <c r="N2802" t="s">
        <v>275</v>
      </c>
      <c r="O2802" t="s">
        <v>114</v>
      </c>
      <c r="P2802" t="s">
        <v>380</v>
      </c>
      <c r="Q2802" t="s">
        <v>275</v>
      </c>
      <c r="R2802" t="s">
        <v>112</v>
      </c>
      <c r="S2802" t="s">
        <v>380</v>
      </c>
    </row>
    <row r="2803" spans="1:19" x14ac:dyDescent="0.3">
      <c r="A2803" t="s">
        <v>620</v>
      </c>
      <c r="B2803">
        <v>70</v>
      </c>
      <c r="C2803">
        <v>102</v>
      </c>
      <c r="D2803">
        <v>99138</v>
      </c>
      <c r="E2803" t="s">
        <v>413</v>
      </c>
      <c r="F2803" t="s">
        <v>1521</v>
      </c>
      <c r="G2803" t="s">
        <v>114</v>
      </c>
      <c r="H2803" t="s">
        <v>409</v>
      </c>
      <c r="I2803" t="s">
        <v>423</v>
      </c>
      <c r="J2803">
        <v>98</v>
      </c>
      <c r="K2803" t="s">
        <v>216</v>
      </c>
      <c r="L2803" t="s">
        <v>96</v>
      </c>
      <c r="M2803">
        <v>0</v>
      </c>
      <c r="N2803" t="s">
        <v>275</v>
      </c>
      <c r="O2803" t="s">
        <v>114</v>
      </c>
      <c r="P2803" t="s">
        <v>380</v>
      </c>
      <c r="Q2803" t="s">
        <v>275</v>
      </c>
      <c r="R2803" t="s">
        <v>112</v>
      </c>
      <c r="S2803" t="s">
        <v>380</v>
      </c>
    </row>
    <row r="2804" spans="1:19" x14ac:dyDescent="0.3">
      <c r="A2804" t="s">
        <v>1522</v>
      </c>
      <c r="B2804">
        <v>70</v>
      </c>
      <c r="C2804">
        <v>102</v>
      </c>
      <c r="D2804">
        <v>99152</v>
      </c>
      <c r="E2804" t="s">
        <v>412</v>
      </c>
      <c r="F2804" t="s">
        <v>1523</v>
      </c>
      <c r="G2804" t="s">
        <v>116</v>
      </c>
      <c r="H2804" t="s">
        <v>409</v>
      </c>
      <c r="I2804" t="s">
        <v>422</v>
      </c>
      <c r="J2804">
        <v>18</v>
      </c>
      <c r="K2804" t="s">
        <v>354</v>
      </c>
      <c r="L2804" t="s">
        <v>9</v>
      </c>
      <c r="M2804">
        <v>4.25</v>
      </c>
      <c r="N2804" t="s">
        <v>275</v>
      </c>
      <c r="O2804" t="s">
        <v>116</v>
      </c>
      <c r="P2804" t="s">
        <v>380</v>
      </c>
      <c r="Q2804" t="s">
        <v>275</v>
      </c>
      <c r="R2804" t="s">
        <v>114</v>
      </c>
      <c r="S2804" t="s">
        <v>380</v>
      </c>
    </row>
    <row r="2805" spans="1:19" x14ac:dyDescent="0.3">
      <c r="A2805" t="s">
        <v>1522</v>
      </c>
      <c r="B2805">
        <v>70</v>
      </c>
      <c r="C2805">
        <v>102</v>
      </c>
      <c r="D2805">
        <v>99152</v>
      </c>
      <c r="E2805" t="s">
        <v>412</v>
      </c>
      <c r="F2805" t="s">
        <v>1523</v>
      </c>
      <c r="G2805" t="s">
        <v>116</v>
      </c>
      <c r="H2805" t="s">
        <v>409</v>
      </c>
      <c r="I2805" t="s">
        <v>360</v>
      </c>
      <c r="J2805">
        <v>65</v>
      </c>
      <c r="K2805" t="s">
        <v>356</v>
      </c>
      <c r="L2805" t="s">
        <v>36</v>
      </c>
      <c r="M2805">
        <v>5</v>
      </c>
      <c r="N2805" t="s">
        <v>275</v>
      </c>
      <c r="O2805" t="s">
        <v>116</v>
      </c>
      <c r="P2805" t="s">
        <v>380</v>
      </c>
      <c r="Q2805" t="s">
        <v>275</v>
      </c>
      <c r="R2805" t="s">
        <v>114</v>
      </c>
      <c r="S2805" t="s">
        <v>380</v>
      </c>
    </row>
    <row r="2806" spans="1:19" x14ac:dyDescent="0.3">
      <c r="A2806" t="s">
        <v>1522</v>
      </c>
      <c r="B2806">
        <v>70</v>
      </c>
      <c r="C2806">
        <v>102</v>
      </c>
      <c r="D2806">
        <v>99152</v>
      </c>
      <c r="E2806" t="s">
        <v>412</v>
      </c>
      <c r="F2806" t="s">
        <v>1523</v>
      </c>
      <c r="G2806" t="s">
        <v>116</v>
      </c>
      <c r="H2806" t="s">
        <v>409</v>
      </c>
      <c r="I2806" t="s">
        <v>422</v>
      </c>
      <c r="J2806">
        <v>50</v>
      </c>
      <c r="K2806" t="s">
        <v>350</v>
      </c>
      <c r="L2806" t="s">
        <v>82</v>
      </c>
      <c r="M2806">
        <v>2</v>
      </c>
      <c r="N2806" t="s">
        <v>275</v>
      </c>
      <c r="O2806" t="s">
        <v>116</v>
      </c>
      <c r="P2806" t="s">
        <v>380</v>
      </c>
      <c r="Q2806" t="s">
        <v>275</v>
      </c>
      <c r="R2806" t="s">
        <v>114</v>
      </c>
      <c r="S2806" t="s">
        <v>380</v>
      </c>
    </row>
    <row r="2807" spans="1:19" x14ac:dyDescent="0.3">
      <c r="A2807" t="s">
        <v>1522</v>
      </c>
      <c r="B2807">
        <v>70</v>
      </c>
      <c r="C2807">
        <v>102</v>
      </c>
      <c r="D2807">
        <v>99152</v>
      </c>
      <c r="E2807" t="s">
        <v>412</v>
      </c>
      <c r="F2807" t="s">
        <v>1523</v>
      </c>
      <c r="G2807" t="s">
        <v>116</v>
      </c>
      <c r="H2807" t="s">
        <v>409</v>
      </c>
      <c r="I2807" t="s">
        <v>423</v>
      </c>
      <c r="J2807">
        <v>98</v>
      </c>
      <c r="K2807" t="s">
        <v>216</v>
      </c>
      <c r="L2807" t="s">
        <v>96</v>
      </c>
      <c r="M2807">
        <v>0</v>
      </c>
      <c r="N2807" t="s">
        <v>275</v>
      </c>
      <c r="O2807" t="s">
        <v>116</v>
      </c>
      <c r="P2807" t="s">
        <v>380</v>
      </c>
      <c r="Q2807" t="s">
        <v>275</v>
      </c>
      <c r="R2807" t="s">
        <v>114</v>
      </c>
      <c r="S2807" t="s">
        <v>380</v>
      </c>
    </row>
    <row r="2808" spans="1:19" x14ac:dyDescent="0.3">
      <c r="A2808" t="s">
        <v>1524</v>
      </c>
      <c r="B2808">
        <v>70</v>
      </c>
      <c r="C2808">
        <v>102</v>
      </c>
      <c r="D2808">
        <v>99161</v>
      </c>
      <c r="E2808" t="s">
        <v>1053</v>
      </c>
      <c r="F2808" t="s">
        <v>1525</v>
      </c>
      <c r="G2808" t="s">
        <v>113</v>
      </c>
      <c r="H2808" t="s">
        <v>409</v>
      </c>
      <c r="I2808" t="s">
        <v>445</v>
      </c>
      <c r="J2808">
        <v>200</v>
      </c>
      <c r="K2808" t="s">
        <v>583</v>
      </c>
      <c r="L2808" t="s">
        <v>584</v>
      </c>
      <c r="M2808">
        <v>0</v>
      </c>
      <c r="N2808" t="s">
        <v>275</v>
      </c>
      <c r="O2808" t="s">
        <v>113</v>
      </c>
      <c r="P2808" t="s">
        <v>380</v>
      </c>
      <c r="Q2808" t="s">
        <v>275</v>
      </c>
      <c r="R2808" t="s">
        <v>116</v>
      </c>
      <c r="S2808" t="s">
        <v>380</v>
      </c>
    </row>
    <row r="2809" spans="1:19" x14ac:dyDescent="0.3">
      <c r="A2809" t="s">
        <v>1526</v>
      </c>
      <c r="B2809">
        <v>70</v>
      </c>
      <c r="C2809">
        <v>102</v>
      </c>
      <c r="D2809">
        <v>99178</v>
      </c>
      <c r="E2809" t="s">
        <v>412</v>
      </c>
      <c r="F2809" t="s">
        <v>1527</v>
      </c>
      <c r="G2809" t="s">
        <v>114</v>
      </c>
      <c r="H2809" t="s">
        <v>417</v>
      </c>
      <c r="I2809" t="s">
        <v>315</v>
      </c>
      <c r="J2809">
        <v>32</v>
      </c>
      <c r="K2809" t="s">
        <v>254</v>
      </c>
      <c r="L2809" t="s">
        <v>45</v>
      </c>
      <c r="M2809">
        <v>1</v>
      </c>
      <c r="N2809" t="s">
        <v>275</v>
      </c>
      <c r="O2809" t="s">
        <v>114</v>
      </c>
      <c r="P2809" t="s">
        <v>418</v>
      </c>
      <c r="Q2809" t="s">
        <v>275</v>
      </c>
      <c r="R2809" t="s">
        <v>113</v>
      </c>
      <c r="S2809" t="s">
        <v>418</v>
      </c>
    </row>
    <row r="2810" spans="1:19" x14ac:dyDescent="0.3">
      <c r="A2810" t="s">
        <v>1526</v>
      </c>
      <c r="B2810">
        <v>70</v>
      </c>
      <c r="C2810">
        <v>102</v>
      </c>
      <c r="D2810">
        <v>99178</v>
      </c>
      <c r="E2810" t="s">
        <v>412</v>
      </c>
      <c r="F2810" t="s">
        <v>1527</v>
      </c>
      <c r="G2810" t="s">
        <v>114</v>
      </c>
      <c r="H2810" t="s">
        <v>417</v>
      </c>
      <c r="I2810" t="s">
        <v>315</v>
      </c>
      <c r="J2810">
        <v>33</v>
      </c>
      <c r="K2810" t="s">
        <v>255</v>
      </c>
      <c r="L2810" t="s">
        <v>51</v>
      </c>
      <c r="M2810">
        <v>1</v>
      </c>
      <c r="N2810" t="s">
        <v>275</v>
      </c>
      <c r="O2810" t="s">
        <v>114</v>
      </c>
      <c r="P2810" t="s">
        <v>418</v>
      </c>
      <c r="Q2810" t="s">
        <v>275</v>
      </c>
      <c r="R2810" t="s">
        <v>113</v>
      </c>
      <c r="S2810" t="s">
        <v>418</v>
      </c>
    </row>
    <row r="2811" spans="1:19" x14ac:dyDescent="0.3">
      <c r="A2811" t="s">
        <v>1526</v>
      </c>
      <c r="B2811">
        <v>70</v>
      </c>
      <c r="C2811">
        <v>102</v>
      </c>
      <c r="D2811">
        <v>99178</v>
      </c>
      <c r="E2811" t="s">
        <v>412</v>
      </c>
      <c r="F2811" t="s">
        <v>1527</v>
      </c>
      <c r="G2811" t="s">
        <v>114</v>
      </c>
      <c r="H2811" t="s">
        <v>417</v>
      </c>
      <c r="I2811" t="s">
        <v>315</v>
      </c>
      <c r="J2811">
        <v>35</v>
      </c>
      <c r="K2811" t="s">
        <v>245</v>
      </c>
      <c r="L2811" t="s">
        <v>59</v>
      </c>
      <c r="M2811">
        <v>1</v>
      </c>
      <c r="N2811" t="s">
        <v>275</v>
      </c>
      <c r="O2811" t="s">
        <v>114</v>
      </c>
      <c r="P2811" t="s">
        <v>418</v>
      </c>
      <c r="Q2811" t="s">
        <v>275</v>
      </c>
      <c r="R2811" t="s">
        <v>113</v>
      </c>
      <c r="S2811" t="s">
        <v>418</v>
      </c>
    </row>
    <row r="2812" spans="1:19" x14ac:dyDescent="0.3">
      <c r="A2812" t="s">
        <v>1526</v>
      </c>
      <c r="B2812">
        <v>70</v>
      </c>
      <c r="C2812">
        <v>102</v>
      </c>
      <c r="D2812">
        <v>99178</v>
      </c>
      <c r="E2812" t="s">
        <v>412</v>
      </c>
      <c r="F2812" t="s">
        <v>1527</v>
      </c>
      <c r="G2812" t="s">
        <v>114</v>
      </c>
      <c r="H2812" t="s">
        <v>417</v>
      </c>
      <c r="I2812" t="s">
        <v>424</v>
      </c>
      <c r="J2812">
        <v>39</v>
      </c>
      <c r="K2812" t="s">
        <v>220</v>
      </c>
      <c r="L2812" t="s">
        <v>148</v>
      </c>
      <c r="M2812">
        <v>0</v>
      </c>
      <c r="N2812" t="s">
        <v>275</v>
      </c>
      <c r="O2812" t="s">
        <v>114</v>
      </c>
      <c r="P2812" t="s">
        <v>418</v>
      </c>
      <c r="Q2812" t="s">
        <v>275</v>
      </c>
      <c r="R2812" t="s">
        <v>113</v>
      </c>
      <c r="S2812" t="s">
        <v>418</v>
      </c>
    </row>
    <row r="2813" spans="1:19" x14ac:dyDescent="0.3">
      <c r="A2813" t="s">
        <v>1528</v>
      </c>
      <c r="B2813">
        <v>70</v>
      </c>
      <c r="C2813">
        <v>102</v>
      </c>
      <c r="D2813">
        <v>99189</v>
      </c>
      <c r="E2813" t="s">
        <v>412</v>
      </c>
      <c r="F2813" t="s">
        <v>1529</v>
      </c>
      <c r="G2813" t="s">
        <v>112</v>
      </c>
      <c r="H2813" t="s">
        <v>409</v>
      </c>
      <c r="I2813" t="s">
        <v>422</v>
      </c>
      <c r="J2813">
        <v>2</v>
      </c>
      <c r="K2813" t="s">
        <v>217</v>
      </c>
      <c r="L2813" t="s">
        <v>8</v>
      </c>
      <c r="M2813">
        <v>6</v>
      </c>
      <c r="N2813" t="s">
        <v>275</v>
      </c>
      <c r="O2813" t="s">
        <v>112</v>
      </c>
      <c r="P2813" t="s">
        <v>380</v>
      </c>
      <c r="Q2813" t="s">
        <v>275</v>
      </c>
      <c r="R2813" t="s">
        <v>114</v>
      </c>
      <c r="S2813" t="s">
        <v>380</v>
      </c>
    </row>
    <row r="2814" spans="1:19" x14ac:dyDescent="0.3">
      <c r="A2814" t="s">
        <v>1528</v>
      </c>
      <c r="B2814">
        <v>70</v>
      </c>
      <c r="C2814">
        <v>102</v>
      </c>
      <c r="D2814">
        <v>99189</v>
      </c>
      <c r="E2814" t="s">
        <v>412</v>
      </c>
      <c r="F2814" t="s">
        <v>1529</v>
      </c>
      <c r="G2814" t="s">
        <v>112</v>
      </c>
      <c r="H2814" t="s">
        <v>409</v>
      </c>
      <c r="I2814" t="s">
        <v>422</v>
      </c>
      <c r="J2814">
        <v>50</v>
      </c>
      <c r="K2814" t="s">
        <v>212</v>
      </c>
      <c r="L2814" t="s">
        <v>11</v>
      </c>
      <c r="M2814">
        <v>2</v>
      </c>
      <c r="N2814" t="s">
        <v>275</v>
      </c>
      <c r="O2814" t="s">
        <v>112</v>
      </c>
      <c r="P2814" t="s">
        <v>380</v>
      </c>
      <c r="Q2814" t="s">
        <v>275</v>
      </c>
      <c r="R2814" t="s">
        <v>114</v>
      </c>
      <c r="S2814" t="s">
        <v>380</v>
      </c>
    </row>
    <row r="2815" spans="1:19" x14ac:dyDescent="0.3">
      <c r="A2815" t="s">
        <v>1528</v>
      </c>
      <c r="B2815">
        <v>70</v>
      </c>
      <c r="C2815">
        <v>102</v>
      </c>
      <c r="D2815">
        <v>99189</v>
      </c>
      <c r="E2815" t="s">
        <v>412</v>
      </c>
      <c r="F2815" t="s">
        <v>1529</v>
      </c>
      <c r="G2815" t="s">
        <v>112</v>
      </c>
      <c r="H2815" t="s">
        <v>409</v>
      </c>
      <c r="I2815" t="s">
        <v>113</v>
      </c>
      <c r="J2815">
        <v>4</v>
      </c>
      <c r="K2815" t="s">
        <v>259</v>
      </c>
      <c r="L2815" t="s">
        <v>22</v>
      </c>
      <c r="M2815">
        <v>45</v>
      </c>
      <c r="N2815" t="s">
        <v>275</v>
      </c>
      <c r="O2815" t="s">
        <v>112</v>
      </c>
      <c r="P2815" t="s">
        <v>380</v>
      </c>
      <c r="Q2815" t="s">
        <v>275</v>
      </c>
      <c r="R2815" t="s">
        <v>114</v>
      </c>
      <c r="S2815" t="s">
        <v>380</v>
      </c>
    </row>
    <row r="2816" spans="1:19" x14ac:dyDescent="0.3">
      <c r="A2816" t="s">
        <v>1528</v>
      </c>
      <c r="B2816">
        <v>70</v>
      </c>
      <c r="C2816">
        <v>102</v>
      </c>
      <c r="D2816">
        <v>99189</v>
      </c>
      <c r="E2816" t="s">
        <v>412</v>
      </c>
      <c r="F2816" t="s">
        <v>1529</v>
      </c>
      <c r="G2816" t="s">
        <v>112</v>
      </c>
      <c r="H2816" t="s">
        <v>409</v>
      </c>
      <c r="I2816" t="s">
        <v>113</v>
      </c>
      <c r="J2816">
        <v>4</v>
      </c>
      <c r="K2816" t="s">
        <v>213</v>
      </c>
      <c r="L2816" t="s">
        <v>24</v>
      </c>
      <c r="M2816">
        <v>30</v>
      </c>
      <c r="N2816" t="s">
        <v>275</v>
      </c>
      <c r="O2816" t="s">
        <v>112</v>
      </c>
      <c r="P2816" t="s">
        <v>380</v>
      </c>
      <c r="Q2816" t="s">
        <v>275</v>
      </c>
      <c r="R2816" t="s">
        <v>114</v>
      </c>
      <c r="S2816" t="s">
        <v>380</v>
      </c>
    </row>
    <row r="2817" spans="1:19" x14ac:dyDescent="0.3">
      <c r="A2817" t="s">
        <v>1528</v>
      </c>
      <c r="B2817">
        <v>70</v>
      </c>
      <c r="C2817">
        <v>102</v>
      </c>
      <c r="D2817">
        <v>99189</v>
      </c>
      <c r="E2817" t="s">
        <v>412</v>
      </c>
      <c r="F2817" t="s">
        <v>1529</v>
      </c>
      <c r="G2817" t="s">
        <v>112</v>
      </c>
      <c r="H2817" t="s">
        <v>417</v>
      </c>
      <c r="I2817" t="s">
        <v>315</v>
      </c>
      <c r="J2817">
        <v>32</v>
      </c>
      <c r="K2817" t="s">
        <v>219</v>
      </c>
      <c r="L2817" t="s">
        <v>43</v>
      </c>
      <c r="M2817">
        <v>1</v>
      </c>
      <c r="N2817" t="s">
        <v>275</v>
      </c>
      <c r="O2817" t="s">
        <v>112</v>
      </c>
      <c r="P2817" t="s">
        <v>380</v>
      </c>
      <c r="Q2817" t="s">
        <v>275</v>
      </c>
      <c r="R2817" t="s">
        <v>114</v>
      </c>
      <c r="S2817" t="s">
        <v>380</v>
      </c>
    </row>
    <row r="2818" spans="1:19" x14ac:dyDescent="0.3">
      <c r="A2818" t="s">
        <v>1528</v>
      </c>
      <c r="B2818">
        <v>70</v>
      </c>
      <c r="C2818">
        <v>102</v>
      </c>
      <c r="D2818">
        <v>99189</v>
      </c>
      <c r="E2818" t="s">
        <v>412</v>
      </c>
      <c r="F2818" t="s">
        <v>1529</v>
      </c>
      <c r="G2818" t="s">
        <v>112</v>
      </c>
      <c r="H2818" t="s">
        <v>417</v>
      </c>
      <c r="I2818" t="s">
        <v>315</v>
      </c>
      <c r="J2818">
        <v>33</v>
      </c>
      <c r="K2818" t="s">
        <v>211</v>
      </c>
      <c r="L2818" t="s">
        <v>49</v>
      </c>
      <c r="M2818">
        <v>1.5</v>
      </c>
      <c r="N2818" t="s">
        <v>275</v>
      </c>
      <c r="O2818" t="s">
        <v>112</v>
      </c>
      <c r="P2818" t="s">
        <v>380</v>
      </c>
      <c r="Q2818" t="s">
        <v>275</v>
      </c>
      <c r="R2818" t="s">
        <v>114</v>
      </c>
      <c r="S2818" t="s">
        <v>380</v>
      </c>
    </row>
    <row r="2819" spans="1:19" x14ac:dyDescent="0.3">
      <c r="A2819" t="s">
        <v>1528</v>
      </c>
      <c r="B2819">
        <v>70</v>
      </c>
      <c r="C2819">
        <v>102</v>
      </c>
      <c r="D2819">
        <v>99189</v>
      </c>
      <c r="E2819" t="s">
        <v>412</v>
      </c>
      <c r="F2819" t="s">
        <v>1529</v>
      </c>
      <c r="G2819" t="s">
        <v>112</v>
      </c>
      <c r="H2819" t="s">
        <v>417</v>
      </c>
      <c r="I2819" t="s">
        <v>315</v>
      </c>
      <c r="J2819">
        <v>35</v>
      </c>
      <c r="K2819" t="s">
        <v>244</v>
      </c>
      <c r="L2819" t="s">
        <v>57</v>
      </c>
      <c r="M2819">
        <v>1</v>
      </c>
      <c r="N2819" t="s">
        <v>275</v>
      </c>
      <c r="O2819" t="s">
        <v>112</v>
      </c>
      <c r="P2819" t="s">
        <v>380</v>
      </c>
      <c r="Q2819" t="s">
        <v>275</v>
      </c>
      <c r="R2819" t="s">
        <v>114</v>
      </c>
      <c r="S2819" t="s">
        <v>380</v>
      </c>
    </row>
    <row r="2820" spans="1:19" x14ac:dyDescent="0.3">
      <c r="A2820" t="s">
        <v>1528</v>
      </c>
      <c r="B2820">
        <v>70</v>
      </c>
      <c r="C2820">
        <v>102</v>
      </c>
      <c r="D2820">
        <v>99189</v>
      </c>
      <c r="E2820" t="s">
        <v>412</v>
      </c>
      <c r="F2820" t="s">
        <v>1529</v>
      </c>
      <c r="G2820" t="s">
        <v>112</v>
      </c>
      <c r="H2820" t="s">
        <v>409</v>
      </c>
      <c r="I2820" t="s">
        <v>423</v>
      </c>
      <c r="J2820">
        <v>98</v>
      </c>
      <c r="K2820" t="s">
        <v>274</v>
      </c>
      <c r="L2820" t="s">
        <v>160</v>
      </c>
      <c r="M2820">
        <v>0</v>
      </c>
      <c r="N2820" t="s">
        <v>275</v>
      </c>
      <c r="O2820" t="s">
        <v>112</v>
      </c>
      <c r="P2820" t="s">
        <v>380</v>
      </c>
      <c r="Q2820" t="s">
        <v>275</v>
      </c>
      <c r="R2820" t="s">
        <v>114</v>
      </c>
      <c r="S2820" t="s">
        <v>380</v>
      </c>
    </row>
    <row r="2821" spans="1:19" x14ac:dyDescent="0.3">
      <c r="A2821" t="s">
        <v>1528</v>
      </c>
      <c r="B2821">
        <v>70</v>
      </c>
      <c r="C2821">
        <v>102</v>
      </c>
      <c r="D2821">
        <v>99189</v>
      </c>
      <c r="E2821" t="s">
        <v>412</v>
      </c>
      <c r="F2821" t="s">
        <v>1529</v>
      </c>
      <c r="G2821" t="s">
        <v>112</v>
      </c>
      <c r="H2821" t="s">
        <v>409</v>
      </c>
      <c r="I2821" t="s">
        <v>422</v>
      </c>
      <c r="J2821">
        <v>98</v>
      </c>
      <c r="K2821" t="s">
        <v>215</v>
      </c>
      <c r="L2821" t="s">
        <v>95</v>
      </c>
      <c r="M2821">
        <v>0</v>
      </c>
      <c r="N2821" t="s">
        <v>275</v>
      </c>
      <c r="O2821" t="s">
        <v>112</v>
      </c>
      <c r="P2821" t="s">
        <v>380</v>
      </c>
      <c r="Q2821" t="s">
        <v>275</v>
      </c>
      <c r="R2821" t="s">
        <v>114</v>
      </c>
      <c r="S2821" t="s">
        <v>380</v>
      </c>
    </row>
    <row r="2822" spans="1:19" x14ac:dyDescent="0.3">
      <c r="A2822" t="s">
        <v>1528</v>
      </c>
      <c r="B2822">
        <v>70</v>
      </c>
      <c r="C2822">
        <v>102</v>
      </c>
      <c r="D2822">
        <v>99189</v>
      </c>
      <c r="E2822" t="s">
        <v>412</v>
      </c>
      <c r="F2822" t="s">
        <v>1529</v>
      </c>
      <c r="G2822" t="s">
        <v>112</v>
      </c>
      <c r="H2822" t="s">
        <v>409</v>
      </c>
      <c r="I2822" t="s">
        <v>423</v>
      </c>
      <c r="J2822">
        <v>98</v>
      </c>
      <c r="K2822" t="s">
        <v>216</v>
      </c>
      <c r="L2822" t="s">
        <v>96</v>
      </c>
      <c r="M2822">
        <v>0</v>
      </c>
      <c r="N2822" t="s">
        <v>275</v>
      </c>
      <c r="O2822" t="s">
        <v>112</v>
      </c>
      <c r="P2822" t="s">
        <v>380</v>
      </c>
      <c r="Q2822" t="s">
        <v>275</v>
      </c>
      <c r="R2822" t="s">
        <v>114</v>
      </c>
      <c r="S2822" t="s">
        <v>380</v>
      </c>
    </row>
    <row r="2823" spans="1:19" x14ac:dyDescent="0.3">
      <c r="A2823" t="s">
        <v>1530</v>
      </c>
      <c r="B2823">
        <v>70</v>
      </c>
      <c r="C2823">
        <v>102</v>
      </c>
      <c r="D2823">
        <v>99189</v>
      </c>
      <c r="E2823" t="s">
        <v>413</v>
      </c>
      <c r="F2823" t="s">
        <v>1531</v>
      </c>
      <c r="G2823" t="s">
        <v>112</v>
      </c>
      <c r="H2823" t="s">
        <v>417</v>
      </c>
      <c r="I2823" t="s">
        <v>422</v>
      </c>
      <c r="J2823">
        <v>50</v>
      </c>
      <c r="K2823" t="s">
        <v>212</v>
      </c>
      <c r="L2823" t="s">
        <v>11</v>
      </c>
      <c r="M2823">
        <v>0.5</v>
      </c>
      <c r="N2823" t="s">
        <v>275</v>
      </c>
      <c r="O2823" t="s">
        <v>112</v>
      </c>
      <c r="P2823" t="s">
        <v>418</v>
      </c>
      <c r="Q2823" t="s">
        <v>275</v>
      </c>
      <c r="R2823" t="s">
        <v>114</v>
      </c>
      <c r="S2823" t="s">
        <v>418</v>
      </c>
    </row>
    <row r="2824" spans="1:19" x14ac:dyDescent="0.3">
      <c r="A2824" t="s">
        <v>1530</v>
      </c>
      <c r="B2824">
        <v>70</v>
      </c>
      <c r="C2824">
        <v>102</v>
      </c>
      <c r="D2824">
        <v>99189</v>
      </c>
      <c r="E2824" t="s">
        <v>413</v>
      </c>
      <c r="F2824" t="s">
        <v>1531</v>
      </c>
      <c r="G2824" t="s">
        <v>112</v>
      </c>
      <c r="H2824" t="s">
        <v>417</v>
      </c>
      <c r="I2824" t="s">
        <v>113</v>
      </c>
      <c r="J2824">
        <v>4</v>
      </c>
      <c r="K2824" t="s">
        <v>259</v>
      </c>
      <c r="L2824" t="s">
        <v>22</v>
      </c>
      <c r="M2824">
        <v>30</v>
      </c>
      <c r="N2824" t="s">
        <v>275</v>
      </c>
      <c r="O2824" t="s">
        <v>112</v>
      </c>
      <c r="P2824" t="s">
        <v>418</v>
      </c>
      <c r="Q2824" t="s">
        <v>275</v>
      </c>
      <c r="R2824" t="s">
        <v>114</v>
      </c>
      <c r="S2824" t="s">
        <v>418</v>
      </c>
    </row>
    <row r="2825" spans="1:19" x14ac:dyDescent="0.3">
      <c r="A2825" t="s">
        <v>1530</v>
      </c>
      <c r="B2825">
        <v>70</v>
      </c>
      <c r="C2825">
        <v>102</v>
      </c>
      <c r="D2825">
        <v>99189</v>
      </c>
      <c r="E2825" t="s">
        <v>413</v>
      </c>
      <c r="F2825" t="s">
        <v>1531</v>
      </c>
      <c r="G2825" t="s">
        <v>112</v>
      </c>
      <c r="H2825" t="s">
        <v>417</v>
      </c>
      <c r="I2825" t="s">
        <v>113</v>
      </c>
      <c r="J2825">
        <v>4</v>
      </c>
      <c r="K2825" t="s">
        <v>213</v>
      </c>
      <c r="L2825" t="s">
        <v>24</v>
      </c>
      <c r="M2825">
        <v>30</v>
      </c>
      <c r="N2825" t="s">
        <v>275</v>
      </c>
      <c r="O2825" t="s">
        <v>112</v>
      </c>
      <c r="P2825" t="s">
        <v>418</v>
      </c>
      <c r="Q2825" t="s">
        <v>275</v>
      </c>
      <c r="R2825" t="s">
        <v>114</v>
      </c>
      <c r="S2825" t="s">
        <v>418</v>
      </c>
    </row>
    <row r="2826" spans="1:19" x14ac:dyDescent="0.3">
      <c r="A2826" t="s">
        <v>1530</v>
      </c>
      <c r="B2826">
        <v>70</v>
      </c>
      <c r="C2826">
        <v>102</v>
      </c>
      <c r="D2826">
        <v>99189</v>
      </c>
      <c r="E2826" t="s">
        <v>413</v>
      </c>
      <c r="F2826" t="s">
        <v>1531</v>
      </c>
      <c r="G2826" t="s">
        <v>112</v>
      </c>
      <c r="H2826" t="s">
        <v>417</v>
      </c>
      <c r="I2826" t="s">
        <v>315</v>
      </c>
      <c r="J2826">
        <v>32</v>
      </c>
      <c r="K2826" t="s">
        <v>219</v>
      </c>
      <c r="L2826" t="s">
        <v>43</v>
      </c>
      <c r="M2826">
        <v>1</v>
      </c>
      <c r="N2826" t="s">
        <v>275</v>
      </c>
      <c r="O2826" t="s">
        <v>112</v>
      </c>
      <c r="P2826" t="s">
        <v>418</v>
      </c>
      <c r="Q2826" t="s">
        <v>275</v>
      </c>
      <c r="R2826" t="s">
        <v>114</v>
      </c>
      <c r="S2826" t="s">
        <v>418</v>
      </c>
    </row>
    <row r="2827" spans="1:19" x14ac:dyDescent="0.3">
      <c r="A2827" t="s">
        <v>1530</v>
      </c>
      <c r="B2827">
        <v>70</v>
      </c>
      <c r="C2827">
        <v>102</v>
      </c>
      <c r="D2827">
        <v>99189</v>
      </c>
      <c r="E2827" t="s">
        <v>413</v>
      </c>
      <c r="F2827" t="s">
        <v>1531</v>
      </c>
      <c r="G2827" t="s">
        <v>112</v>
      </c>
      <c r="H2827" t="s">
        <v>417</v>
      </c>
      <c r="I2827" t="s">
        <v>315</v>
      </c>
      <c r="J2827">
        <v>33</v>
      </c>
      <c r="K2827" t="s">
        <v>211</v>
      </c>
      <c r="L2827" t="s">
        <v>49</v>
      </c>
      <c r="M2827">
        <v>3</v>
      </c>
      <c r="N2827" t="s">
        <v>275</v>
      </c>
      <c r="O2827" t="s">
        <v>112</v>
      </c>
      <c r="P2827" t="s">
        <v>418</v>
      </c>
      <c r="Q2827" t="s">
        <v>275</v>
      </c>
      <c r="R2827" t="s">
        <v>114</v>
      </c>
      <c r="S2827" t="s">
        <v>418</v>
      </c>
    </row>
    <row r="2828" spans="1:19" x14ac:dyDescent="0.3">
      <c r="A2828" t="s">
        <v>1530</v>
      </c>
      <c r="B2828">
        <v>70</v>
      </c>
      <c r="C2828">
        <v>102</v>
      </c>
      <c r="D2828">
        <v>99189</v>
      </c>
      <c r="E2828" t="s">
        <v>413</v>
      </c>
      <c r="F2828" t="s">
        <v>1531</v>
      </c>
      <c r="G2828" t="s">
        <v>112</v>
      </c>
      <c r="H2828" t="s">
        <v>417</v>
      </c>
      <c r="I2828" t="s">
        <v>423</v>
      </c>
      <c r="J2828">
        <v>98</v>
      </c>
      <c r="K2828" t="s">
        <v>274</v>
      </c>
      <c r="L2828" t="s">
        <v>160</v>
      </c>
      <c r="M2828">
        <v>0</v>
      </c>
      <c r="N2828" t="s">
        <v>275</v>
      </c>
      <c r="O2828" t="s">
        <v>112</v>
      </c>
      <c r="P2828" t="s">
        <v>418</v>
      </c>
      <c r="Q2828" t="s">
        <v>275</v>
      </c>
      <c r="R2828" t="s">
        <v>114</v>
      </c>
      <c r="S2828" t="s">
        <v>418</v>
      </c>
    </row>
    <row r="2829" spans="1:19" x14ac:dyDescent="0.3">
      <c r="A2829" t="s">
        <v>1530</v>
      </c>
      <c r="B2829">
        <v>70</v>
      </c>
      <c r="C2829">
        <v>102</v>
      </c>
      <c r="D2829">
        <v>99189</v>
      </c>
      <c r="E2829" t="s">
        <v>413</v>
      </c>
      <c r="F2829" t="s">
        <v>1531</v>
      </c>
      <c r="G2829" t="s">
        <v>112</v>
      </c>
      <c r="H2829" t="s">
        <v>417</v>
      </c>
      <c r="I2829" t="s">
        <v>423</v>
      </c>
      <c r="J2829">
        <v>98</v>
      </c>
      <c r="K2829" t="s">
        <v>216</v>
      </c>
      <c r="L2829" t="s">
        <v>96</v>
      </c>
      <c r="M2829">
        <v>0</v>
      </c>
      <c r="N2829" t="s">
        <v>275</v>
      </c>
      <c r="O2829" t="s">
        <v>112</v>
      </c>
      <c r="P2829" t="s">
        <v>418</v>
      </c>
      <c r="Q2829" t="s">
        <v>275</v>
      </c>
      <c r="R2829" t="s">
        <v>114</v>
      </c>
      <c r="S2829" t="s">
        <v>418</v>
      </c>
    </row>
    <row r="2830" spans="1:19" x14ac:dyDescent="0.3">
      <c r="A2830" t="s">
        <v>1532</v>
      </c>
      <c r="B2830">
        <v>70</v>
      </c>
      <c r="C2830">
        <v>102</v>
      </c>
      <c r="D2830">
        <v>99189</v>
      </c>
      <c r="E2830" t="s">
        <v>414</v>
      </c>
      <c r="F2830" t="s">
        <v>1533</v>
      </c>
      <c r="G2830" t="s">
        <v>112</v>
      </c>
      <c r="H2830" t="s">
        <v>417</v>
      </c>
      <c r="I2830" t="s">
        <v>422</v>
      </c>
      <c r="J2830">
        <v>50</v>
      </c>
      <c r="K2830" t="s">
        <v>212</v>
      </c>
      <c r="L2830" t="s">
        <v>11</v>
      </c>
      <c r="M2830">
        <v>0.5</v>
      </c>
      <c r="N2830" t="s">
        <v>275</v>
      </c>
      <c r="O2830" t="s">
        <v>112</v>
      </c>
      <c r="P2830" t="s">
        <v>418</v>
      </c>
      <c r="Q2830" t="s">
        <v>275</v>
      </c>
      <c r="R2830" t="s">
        <v>114</v>
      </c>
      <c r="S2830" t="s">
        <v>418</v>
      </c>
    </row>
    <row r="2831" spans="1:19" x14ac:dyDescent="0.3">
      <c r="A2831" t="s">
        <v>1532</v>
      </c>
      <c r="B2831">
        <v>70</v>
      </c>
      <c r="C2831">
        <v>102</v>
      </c>
      <c r="D2831">
        <v>99189</v>
      </c>
      <c r="E2831" t="s">
        <v>414</v>
      </c>
      <c r="F2831" t="s">
        <v>1533</v>
      </c>
      <c r="G2831" t="s">
        <v>112</v>
      </c>
      <c r="H2831" t="s">
        <v>417</v>
      </c>
      <c r="I2831" t="s">
        <v>113</v>
      </c>
      <c r="J2831">
        <v>4</v>
      </c>
      <c r="K2831" t="s">
        <v>259</v>
      </c>
      <c r="L2831" t="s">
        <v>22</v>
      </c>
      <c r="M2831">
        <v>30</v>
      </c>
      <c r="N2831" t="s">
        <v>275</v>
      </c>
      <c r="O2831" t="s">
        <v>112</v>
      </c>
      <c r="P2831" t="s">
        <v>418</v>
      </c>
      <c r="Q2831" t="s">
        <v>275</v>
      </c>
      <c r="R2831" t="s">
        <v>114</v>
      </c>
      <c r="S2831" t="s">
        <v>418</v>
      </c>
    </row>
    <row r="2832" spans="1:19" x14ac:dyDescent="0.3">
      <c r="A2832" t="s">
        <v>1532</v>
      </c>
      <c r="B2832">
        <v>70</v>
      </c>
      <c r="C2832">
        <v>102</v>
      </c>
      <c r="D2832">
        <v>99189</v>
      </c>
      <c r="E2832" t="s">
        <v>414</v>
      </c>
      <c r="F2832" t="s">
        <v>1533</v>
      </c>
      <c r="G2832" t="s">
        <v>112</v>
      </c>
      <c r="H2832" t="s">
        <v>417</v>
      </c>
      <c r="I2832" t="s">
        <v>113</v>
      </c>
      <c r="J2832">
        <v>4</v>
      </c>
      <c r="K2832" t="s">
        <v>213</v>
      </c>
      <c r="L2832" t="s">
        <v>24</v>
      </c>
      <c r="M2832">
        <v>20</v>
      </c>
      <c r="N2832" t="s">
        <v>275</v>
      </c>
      <c r="O2832" t="s">
        <v>112</v>
      </c>
      <c r="P2832" t="s">
        <v>418</v>
      </c>
      <c r="Q2832" t="s">
        <v>275</v>
      </c>
      <c r="R2832" t="s">
        <v>114</v>
      </c>
      <c r="S2832" t="s">
        <v>418</v>
      </c>
    </row>
    <row r="2833" spans="1:19" x14ac:dyDescent="0.3">
      <c r="A2833" t="s">
        <v>1532</v>
      </c>
      <c r="B2833">
        <v>70</v>
      </c>
      <c r="C2833">
        <v>102</v>
      </c>
      <c r="D2833">
        <v>99189</v>
      </c>
      <c r="E2833" t="s">
        <v>414</v>
      </c>
      <c r="F2833" t="s">
        <v>1533</v>
      </c>
      <c r="G2833" t="s">
        <v>112</v>
      </c>
      <c r="H2833" t="s">
        <v>417</v>
      </c>
      <c r="I2833" t="s">
        <v>315</v>
      </c>
      <c r="J2833">
        <v>32</v>
      </c>
      <c r="K2833" t="s">
        <v>219</v>
      </c>
      <c r="L2833" t="s">
        <v>43</v>
      </c>
      <c r="M2833">
        <v>0.5</v>
      </c>
      <c r="N2833" t="s">
        <v>275</v>
      </c>
      <c r="O2833" t="s">
        <v>112</v>
      </c>
      <c r="P2833" t="s">
        <v>418</v>
      </c>
      <c r="Q2833" t="s">
        <v>275</v>
      </c>
      <c r="R2833" t="s">
        <v>114</v>
      </c>
      <c r="S2833" t="s">
        <v>418</v>
      </c>
    </row>
    <row r="2834" spans="1:19" x14ac:dyDescent="0.3">
      <c r="A2834" t="s">
        <v>1532</v>
      </c>
      <c r="B2834">
        <v>70</v>
      </c>
      <c r="C2834">
        <v>102</v>
      </c>
      <c r="D2834">
        <v>99189</v>
      </c>
      <c r="E2834" t="s">
        <v>414</v>
      </c>
      <c r="F2834" t="s">
        <v>1533</v>
      </c>
      <c r="G2834" t="s">
        <v>112</v>
      </c>
      <c r="H2834" t="s">
        <v>417</v>
      </c>
      <c r="I2834" t="s">
        <v>315</v>
      </c>
      <c r="J2834">
        <v>33</v>
      </c>
      <c r="K2834" t="s">
        <v>211</v>
      </c>
      <c r="L2834" t="s">
        <v>49</v>
      </c>
      <c r="M2834">
        <v>1</v>
      </c>
      <c r="N2834" t="s">
        <v>275</v>
      </c>
      <c r="O2834" t="s">
        <v>112</v>
      </c>
      <c r="P2834" t="s">
        <v>418</v>
      </c>
      <c r="Q2834" t="s">
        <v>275</v>
      </c>
      <c r="R2834" t="s">
        <v>114</v>
      </c>
      <c r="S2834" t="s">
        <v>418</v>
      </c>
    </row>
    <row r="2835" spans="1:19" x14ac:dyDescent="0.3">
      <c r="A2835" t="s">
        <v>1532</v>
      </c>
      <c r="B2835">
        <v>70</v>
      </c>
      <c r="C2835">
        <v>102</v>
      </c>
      <c r="D2835">
        <v>99189</v>
      </c>
      <c r="E2835" t="s">
        <v>414</v>
      </c>
      <c r="F2835" t="s">
        <v>1533</v>
      </c>
      <c r="G2835" t="s">
        <v>112</v>
      </c>
      <c r="H2835" t="s">
        <v>417</v>
      </c>
      <c r="I2835" t="s">
        <v>423</v>
      </c>
      <c r="J2835">
        <v>98</v>
      </c>
      <c r="K2835" t="s">
        <v>274</v>
      </c>
      <c r="L2835" t="s">
        <v>160</v>
      </c>
      <c r="M2835">
        <v>0</v>
      </c>
      <c r="N2835" t="s">
        <v>275</v>
      </c>
      <c r="O2835" t="s">
        <v>112</v>
      </c>
      <c r="P2835" t="s">
        <v>418</v>
      </c>
      <c r="Q2835" t="s">
        <v>275</v>
      </c>
      <c r="R2835" t="s">
        <v>114</v>
      </c>
      <c r="S2835" t="s">
        <v>418</v>
      </c>
    </row>
    <row r="2836" spans="1:19" x14ac:dyDescent="0.3">
      <c r="A2836" t="s">
        <v>1532</v>
      </c>
      <c r="B2836">
        <v>70</v>
      </c>
      <c r="C2836">
        <v>102</v>
      </c>
      <c r="D2836">
        <v>99189</v>
      </c>
      <c r="E2836" t="s">
        <v>414</v>
      </c>
      <c r="F2836" t="s">
        <v>1533</v>
      </c>
      <c r="G2836" t="s">
        <v>112</v>
      </c>
      <c r="H2836" t="s">
        <v>417</v>
      </c>
      <c r="I2836" t="s">
        <v>423</v>
      </c>
      <c r="J2836">
        <v>98</v>
      </c>
      <c r="K2836" t="s">
        <v>216</v>
      </c>
      <c r="L2836" t="s">
        <v>96</v>
      </c>
      <c r="M2836">
        <v>0</v>
      </c>
      <c r="N2836" t="s">
        <v>275</v>
      </c>
      <c r="O2836" t="s">
        <v>112</v>
      </c>
      <c r="P2836" t="s">
        <v>418</v>
      </c>
      <c r="Q2836" t="s">
        <v>275</v>
      </c>
      <c r="R2836" t="s">
        <v>114</v>
      </c>
      <c r="S2836" t="s">
        <v>418</v>
      </c>
    </row>
    <row r="2837" spans="1:19" x14ac:dyDescent="0.3">
      <c r="A2837" t="s">
        <v>1534</v>
      </c>
      <c r="B2837">
        <v>70</v>
      </c>
      <c r="C2837">
        <v>102</v>
      </c>
      <c r="D2837">
        <v>99192</v>
      </c>
      <c r="E2837" t="s">
        <v>414</v>
      </c>
      <c r="F2837" t="s">
        <v>1535</v>
      </c>
      <c r="G2837" t="s">
        <v>113</v>
      </c>
      <c r="H2837" t="s">
        <v>427</v>
      </c>
      <c r="I2837" t="s">
        <v>423</v>
      </c>
      <c r="J2837">
        <v>50</v>
      </c>
      <c r="K2837" t="s">
        <v>237</v>
      </c>
      <c r="L2837" t="s">
        <v>13</v>
      </c>
      <c r="M2837">
        <v>0.25</v>
      </c>
      <c r="N2837" t="s">
        <v>275</v>
      </c>
      <c r="O2837" t="s">
        <v>113</v>
      </c>
      <c r="P2837" t="s">
        <v>428</v>
      </c>
      <c r="Q2837" t="s">
        <v>954</v>
      </c>
      <c r="R2837" t="s">
        <v>113</v>
      </c>
      <c r="S2837" t="s">
        <v>428</v>
      </c>
    </row>
    <row r="2838" spans="1:19" x14ac:dyDescent="0.3">
      <c r="A2838" t="s">
        <v>1534</v>
      </c>
      <c r="B2838">
        <v>70</v>
      </c>
      <c r="C2838">
        <v>102</v>
      </c>
      <c r="D2838">
        <v>99192</v>
      </c>
      <c r="E2838" t="s">
        <v>414</v>
      </c>
      <c r="F2838" t="s">
        <v>1535</v>
      </c>
      <c r="G2838" t="s">
        <v>113</v>
      </c>
      <c r="H2838" t="s">
        <v>427</v>
      </c>
      <c r="I2838" t="s">
        <v>422</v>
      </c>
      <c r="J2838">
        <v>46</v>
      </c>
      <c r="K2838" t="s">
        <v>241</v>
      </c>
      <c r="L2838" t="s">
        <v>32</v>
      </c>
      <c r="M2838">
        <v>43.75</v>
      </c>
      <c r="N2838" t="s">
        <v>275</v>
      </c>
      <c r="O2838" t="s">
        <v>113</v>
      </c>
      <c r="P2838" t="s">
        <v>428</v>
      </c>
      <c r="Q2838" t="s">
        <v>954</v>
      </c>
      <c r="R2838" t="s">
        <v>113</v>
      </c>
      <c r="S2838" t="s">
        <v>428</v>
      </c>
    </row>
    <row r="2839" spans="1:19" x14ac:dyDescent="0.3">
      <c r="A2839" t="s">
        <v>1534</v>
      </c>
      <c r="B2839">
        <v>70</v>
      </c>
      <c r="C2839">
        <v>102</v>
      </c>
      <c r="D2839">
        <v>99192</v>
      </c>
      <c r="E2839" t="s">
        <v>414</v>
      </c>
      <c r="F2839" t="s">
        <v>1535</v>
      </c>
      <c r="G2839" t="s">
        <v>113</v>
      </c>
      <c r="H2839" t="s">
        <v>427</v>
      </c>
      <c r="I2839" t="s">
        <v>315</v>
      </c>
      <c r="J2839">
        <v>32</v>
      </c>
      <c r="K2839" t="s">
        <v>254</v>
      </c>
      <c r="L2839" t="s">
        <v>45</v>
      </c>
      <c r="M2839">
        <v>1</v>
      </c>
      <c r="N2839" t="s">
        <v>275</v>
      </c>
      <c r="O2839" t="s">
        <v>113</v>
      </c>
      <c r="P2839" t="s">
        <v>428</v>
      </c>
      <c r="Q2839" t="s">
        <v>954</v>
      </c>
      <c r="R2839" t="s">
        <v>113</v>
      </c>
      <c r="S2839" t="s">
        <v>428</v>
      </c>
    </row>
    <row r="2840" spans="1:19" x14ac:dyDescent="0.3">
      <c r="A2840" t="s">
        <v>1534</v>
      </c>
      <c r="B2840">
        <v>70</v>
      </c>
      <c r="C2840">
        <v>102</v>
      </c>
      <c r="D2840">
        <v>99192</v>
      </c>
      <c r="E2840" t="s">
        <v>414</v>
      </c>
      <c r="F2840" t="s">
        <v>1535</v>
      </c>
      <c r="G2840" t="s">
        <v>113</v>
      </c>
      <c r="H2840" t="s">
        <v>427</v>
      </c>
      <c r="I2840" t="s">
        <v>315</v>
      </c>
      <c r="J2840">
        <v>33</v>
      </c>
      <c r="K2840" t="s">
        <v>255</v>
      </c>
      <c r="L2840" t="s">
        <v>51</v>
      </c>
      <c r="M2840">
        <v>0.75</v>
      </c>
      <c r="N2840" t="s">
        <v>275</v>
      </c>
      <c r="O2840" t="s">
        <v>113</v>
      </c>
      <c r="P2840" t="s">
        <v>428</v>
      </c>
      <c r="Q2840" t="s">
        <v>954</v>
      </c>
      <c r="R2840" t="s">
        <v>113</v>
      </c>
      <c r="S2840" t="s">
        <v>428</v>
      </c>
    </row>
    <row r="2841" spans="1:19" x14ac:dyDescent="0.3">
      <c r="A2841" t="s">
        <v>1534</v>
      </c>
      <c r="B2841">
        <v>70</v>
      </c>
      <c r="C2841">
        <v>102</v>
      </c>
      <c r="D2841">
        <v>99192</v>
      </c>
      <c r="E2841" t="s">
        <v>414</v>
      </c>
      <c r="F2841" t="s">
        <v>1535</v>
      </c>
      <c r="G2841" t="s">
        <v>113</v>
      </c>
      <c r="H2841" t="s">
        <v>427</v>
      </c>
      <c r="I2841" t="s">
        <v>423</v>
      </c>
      <c r="J2841">
        <v>286</v>
      </c>
      <c r="K2841" t="s">
        <v>346</v>
      </c>
      <c r="L2841" t="s">
        <v>71</v>
      </c>
      <c r="M2841">
        <v>0</v>
      </c>
      <c r="N2841" t="s">
        <v>275</v>
      </c>
      <c r="O2841" t="s">
        <v>113</v>
      </c>
      <c r="P2841" t="s">
        <v>428</v>
      </c>
      <c r="Q2841" t="s">
        <v>954</v>
      </c>
      <c r="R2841" t="s">
        <v>113</v>
      </c>
      <c r="S2841" t="s">
        <v>428</v>
      </c>
    </row>
    <row r="2842" spans="1:19" x14ac:dyDescent="0.3">
      <c r="A2842" t="s">
        <v>1534</v>
      </c>
      <c r="B2842">
        <v>70</v>
      </c>
      <c r="C2842">
        <v>102</v>
      </c>
      <c r="D2842">
        <v>99192</v>
      </c>
      <c r="E2842" t="s">
        <v>414</v>
      </c>
      <c r="F2842" t="s">
        <v>1535</v>
      </c>
      <c r="G2842" t="s">
        <v>113</v>
      </c>
      <c r="H2842" t="s">
        <v>427</v>
      </c>
      <c r="I2842" t="s">
        <v>423</v>
      </c>
      <c r="J2842">
        <v>86</v>
      </c>
      <c r="K2842" t="s">
        <v>228</v>
      </c>
      <c r="L2842" t="s">
        <v>202</v>
      </c>
      <c r="M2842">
        <v>0.5</v>
      </c>
      <c r="N2842" t="s">
        <v>275</v>
      </c>
      <c r="O2842" t="s">
        <v>113</v>
      </c>
      <c r="P2842" t="s">
        <v>428</v>
      </c>
      <c r="Q2842" t="s">
        <v>954</v>
      </c>
      <c r="R2842" t="s">
        <v>113</v>
      </c>
      <c r="S2842" t="s">
        <v>428</v>
      </c>
    </row>
    <row r="2843" spans="1:19" x14ac:dyDescent="0.3">
      <c r="A2843" t="s">
        <v>1534</v>
      </c>
      <c r="B2843">
        <v>70</v>
      </c>
      <c r="C2843">
        <v>102</v>
      </c>
      <c r="D2843">
        <v>99192</v>
      </c>
      <c r="E2843" t="s">
        <v>414</v>
      </c>
      <c r="F2843" t="s">
        <v>1535</v>
      </c>
      <c r="G2843" t="s">
        <v>113</v>
      </c>
      <c r="H2843" t="s">
        <v>427</v>
      </c>
      <c r="I2843" t="s">
        <v>423</v>
      </c>
      <c r="J2843">
        <v>83</v>
      </c>
      <c r="K2843" t="s">
        <v>347</v>
      </c>
      <c r="L2843" t="s">
        <v>89</v>
      </c>
      <c r="M2843">
        <v>0</v>
      </c>
      <c r="N2843" t="s">
        <v>275</v>
      </c>
      <c r="O2843" t="s">
        <v>113</v>
      </c>
      <c r="P2843" t="s">
        <v>428</v>
      </c>
      <c r="Q2843" t="s">
        <v>954</v>
      </c>
      <c r="R2843" t="s">
        <v>113</v>
      </c>
      <c r="S2843" t="s">
        <v>428</v>
      </c>
    </row>
    <row r="2844" spans="1:19" x14ac:dyDescent="0.3">
      <c r="A2844" t="s">
        <v>1534</v>
      </c>
      <c r="B2844">
        <v>70</v>
      </c>
      <c r="C2844">
        <v>102</v>
      </c>
      <c r="D2844">
        <v>99192</v>
      </c>
      <c r="E2844" t="s">
        <v>414</v>
      </c>
      <c r="F2844" t="s">
        <v>1535</v>
      </c>
      <c r="G2844" t="s">
        <v>113</v>
      </c>
      <c r="H2844" t="s">
        <v>427</v>
      </c>
      <c r="I2844" t="s">
        <v>423</v>
      </c>
      <c r="J2844">
        <v>98</v>
      </c>
      <c r="K2844" t="s">
        <v>216</v>
      </c>
      <c r="L2844" t="s">
        <v>96</v>
      </c>
      <c r="M2844">
        <v>0</v>
      </c>
      <c r="N2844" t="s">
        <v>275</v>
      </c>
      <c r="O2844" t="s">
        <v>113</v>
      </c>
      <c r="P2844" t="s">
        <v>428</v>
      </c>
      <c r="Q2844" t="s">
        <v>954</v>
      </c>
      <c r="R2844" t="s">
        <v>113</v>
      </c>
      <c r="S2844" t="s">
        <v>428</v>
      </c>
    </row>
    <row r="2845" spans="1:19" x14ac:dyDescent="0.3">
      <c r="A2845" t="s">
        <v>1534</v>
      </c>
      <c r="B2845">
        <v>70</v>
      </c>
      <c r="C2845">
        <v>102</v>
      </c>
      <c r="D2845">
        <v>99192</v>
      </c>
      <c r="E2845" t="s">
        <v>414</v>
      </c>
      <c r="F2845" t="s">
        <v>1535</v>
      </c>
      <c r="G2845" t="s">
        <v>113</v>
      </c>
      <c r="H2845" t="s">
        <v>427</v>
      </c>
      <c r="I2845" t="s">
        <v>423</v>
      </c>
      <c r="J2845">
        <v>83</v>
      </c>
      <c r="K2845" t="s">
        <v>327</v>
      </c>
      <c r="L2845" t="s">
        <v>206</v>
      </c>
      <c r="M2845">
        <v>0</v>
      </c>
      <c r="N2845" t="s">
        <v>275</v>
      </c>
      <c r="O2845" t="s">
        <v>113</v>
      </c>
      <c r="P2845" t="s">
        <v>428</v>
      </c>
      <c r="Q2845" t="s">
        <v>954</v>
      </c>
      <c r="R2845" t="s">
        <v>113</v>
      </c>
      <c r="S2845" t="s">
        <v>428</v>
      </c>
    </row>
    <row r="2846" spans="1:19" x14ac:dyDescent="0.3">
      <c r="A2846" t="s">
        <v>1536</v>
      </c>
      <c r="B2846">
        <v>70</v>
      </c>
      <c r="C2846">
        <v>102</v>
      </c>
      <c r="D2846">
        <v>99212</v>
      </c>
      <c r="E2846" t="s">
        <v>408</v>
      </c>
      <c r="F2846" t="s">
        <v>1537</v>
      </c>
      <c r="G2846" t="s">
        <v>113</v>
      </c>
      <c r="H2846" t="s">
        <v>417</v>
      </c>
      <c r="I2846" t="s">
        <v>315</v>
      </c>
      <c r="J2846">
        <v>32</v>
      </c>
      <c r="K2846" t="s">
        <v>281</v>
      </c>
      <c r="L2846" t="s">
        <v>39</v>
      </c>
      <c r="M2846">
        <v>2</v>
      </c>
      <c r="N2846" t="s">
        <v>275</v>
      </c>
      <c r="O2846" t="s">
        <v>113</v>
      </c>
      <c r="P2846" t="s">
        <v>418</v>
      </c>
      <c r="Q2846" t="s">
        <v>275</v>
      </c>
      <c r="R2846" t="s">
        <v>116</v>
      </c>
      <c r="S2846" t="s">
        <v>418</v>
      </c>
    </row>
    <row r="2847" spans="1:19" x14ac:dyDescent="0.3">
      <c r="A2847" t="s">
        <v>1536</v>
      </c>
      <c r="B2847">
        <v>70</v>
      </c>
      <c r="C2847">
        <v>102</v>
      </c>
      <c r="D2847">
        <v>99212</v>
      </c>
      <c r="E2847" t="s">
        <v>408</v>
      </c>
      <c r="F2847" t="s">
        <v>1537</v>
      </c>
      <c r="G2847" t="s">
        <v>113</v>
      </c>
      <c r="H2847" t="s">
        <v>417</v>
      </c>
      <c r="I2847" t="s">
        <v>424</v>
      </c>
      <c r="J2847">
        <v>39</v>
      </c>
      <c r="K2847" t="s">
        <v>243</v>
      </c>
      <c r="L2847" t="s">
        <v>147</v>
      </c>
      <c r="M2847">
        <v>0</v>
      </c>
      <c r="N2847" t="s">
        <v>275</v>
      </c>
      <c r="O2847" t="s">
        <v>113</v>
      </c>
      <c r="P2847" t="s">
        <v>418</v>
      </c>
      <c r="Q2847" t="s">
        <v>275</v>
      </c>
      <c r="R2847" t="s">
        <v>116</v>
      </c>
      <c r="S2847" t="s">
        <v>418</v>
      </c>
    </row>
    <row r="2848" spans="1:19" x14ac:dyDescent="0.3">
      <c r="A2848" t="s">
        <v>1536</v>
      </c>
      <c r="B2848">
        <v>70</v>
      </c>
      <c r="C2848">
        <v>102</v>
      </c>
      <c r="D2848">
        <v>99212</v>
      </c>
      <c r="E2848" t="s">
        <v>408</v>
      </c>
      <c r="F2848" t="s">
        <v>1537</v>
      </c>
      <c r="G2848" t="s">
        <v>113</v>
      </c>
      <c r="H2848" t="s">
        <v>417</v>
      </c>
      <c r="I2848" t="s">
        <v>315</v>
      </c>
      <c r="J2848">
        <v>33</v>
      </c>
      <c r="K2848" t="s">
        <v>290</v>
      </c>
      <c r="L2848" t="s">
        <v>46</v>
      </c>
      <c r="M2848">
        <v>0.5</v>
      </c>
      <c r="N2848" t="s">
        <v>275</v>
      </c>
      <c r="O2848" t="s">
        <v>113</v>
      </c>
      <c r="P2848" t="s">
        <v>418</v>
      </c>
      <c r="Q2848" t="s">
        <v>275</v>
      </c>
      <c r="R2848" t="s">
        <v>116</v>
      </c>
      <c r="S2848" t="s">
        <v>418</v>
      </c>
    </row>
    <row r="2849" spans="1:19" x14ac:dyDescent="0.3">
      <c r="A2849" t="s">
        <v>1536</v>
      </c>
      <c r="B2849">
        <v>70</v>
      </c>
      <c r="C2849">
        <v>102</v>
      </c>
      <c r="D2849">
        <v>99212</v>
      </c>
      <c r="E2849" t="s">
        <v>408</v>
      </c>
      <c r="F2849" t="s">
        <v>1537</v>
      </c>
      <c r="G2849" t="s">
        <v>113</v>
      </c>
      <c r="H2849" t="s">
        <v>417</v>
      </c>
      <c r="I2849" t="s">
        <v>315</v>
      </c>
      <c r="J2849">
        <v>35</v>
      </c>
      <c r="K2849" t="s">
        <v>282</v>
      </c>
      <c r="L2849" t="s">
        <v>55</v>
      </c>
      <c r="M2849">
        <v>0.5</v>
      </c>
      <c r="N2849" t="s">
        <v>275</v>
      </c>
      <c r="O2849" t="s">
        <v>113</v>
      </c>
      <c r="P2849" t="s">
        <v>418</v>
      </c>
      <c r="Q2849" t="s">
        <v>275</v>
      </c>
      <c r="R2849" t="s">
        <v>116</v>
      </c>
      <c r="S2849" t="s">
        <v>418</v>
      </c>
    </row>
    <row r="2850" spans="1:19" x14ac:dyDescent="0.3">
      <c r="A2850" t="s">
        <v>1538</v>
      </c>
      <c r="B2850">
        <v>70</v>
      </c>
      <c r="C2850">
        <v>102</v>
      </c>
      <c r="D2850">
        <v>99212</v>
      </c>
      <c r="E2850" t="s">
        <v>412</v>
      </c>
      <c r="F2850" t="s">
        <v>1539</v>
      </c>
      <c r="G2850" t="s">
        <v>112</v>
      </c>
      <c r="H2850" t="s">
        <v>417</v>
      </c>
      <c r="I2850" t="s">
        <v>315</v>
      </c>
      <c r="J2850">
        <v>33</v>
      </c>
      <c r="K2850" t="s">
        <v>290</v>
      </c>
      <c r="L2850" t="s">
        <v>46</v>
      </c>
      <c r="M2850">
        <v>2</v>
      </c>
      <c r="N2850" t="s">
        <v>275</v>
      </c>
      <c r="O2850" t="s">
        <v>112</v>
      </c>
      <c r="P2850" t="s">
        <v>418</v>
      </c>
      <c r="Q2850" t="s">
        <v>275</v>
      </c>
      <c r="R2850" t="s">
        <v>114</v>
      </c>
      <c r="S2850" t="s">
        <v>418</v>
      </c>
    </row>
    <row r="2851" spans="1:19" x14ac:dyDescent="0.3">
      <c r="A2851" t="s">
        <v>1538</v>
      </c>
      <c r="B2851">
        <v>70</v>
      </c>
      <c r="C2851">
        <v>102</v>
      </c>
      <c r="D2851">
        <v>99212</v>
      </c>
      <c r="E2851" t="s">
        <v>412</v>
      </c>
      <c r="F2851" t="s">
        <v>1539</v>
      </c>
      <c r="G2851" t="s">
        <v>112</v>
      </c>
      <c r="H2851" t="s">
        <v>417</v>
      </c>
      <c r="I2851" t="s">
        <v>315</v>
      </c>
      <c r="J2851">
        <v>35</v>
      </c>
      <c r="K2851" t="s">
        <v>282</v>
      </c>
      <c r="L2851" t="s">
        <v>55</v>
      </c>
      <c r="M2851">
        <v>1</v>
      </c>
      <c r="N2851" t="s">
        <v>275</v>
      </c>
      <c r="O2851" t="s">
        <v>112</v>
      </c>
      <c r="P2851" t="s">
        <v>418</v>
      </c>
      <c r="Q2851" t="s">
        <v>275</v>
      </c>
      <c r="R2851" t="s">
        <v>114</v>
      </c>
      <c r="S2851" t="s">
        <v>418</v>
      </c>
    </row>
    <row r="2852" spans="1:19" x14ac:dyDescent="0.3">
      <c r="A2852" t="s">
        <v>1540</v>
      </c>
      <c r="B2852">
        <v>70</v>
      </c>
      <c r="C2852">
        <v>102</v>
      </c>
      <c r="D2852">
        <v>99212</v>
      </c>
      <c r="E2852" t="s">
        <v>414</v>
      </c>
      <c r="F2852" t="s">
        <v>1541</v>
      </c>
      <c r="G2852" t="s">
        <v>116</v>
      </c>
      <c r="H2852" t="s">
        <v>417</v>
      </c>
      <c r="I2852" t="s">
        <v>315</v>
      </c>
      <c r="J2852">
        <v>32</v>
      </c>
      <c r="K2852" t="s">
        <v>281</v>
      </c>
      <c r="L2852" t="s">
        <v>39</v>
      </c>
      <c r="M2852">
        <v>1</v>
      </c>
      <c r="N2852" t="s">
        <v>275</v>
      </c>
      <c r="O2852" t="s">
        <v>116</v>
      </c>
      <c r="P2852" t="s">
        <v>418</v>
      </c>
      <c r="Q2852" t="s">
        <v>275</v>
      </c>
      <c r="R2852" t="s">
        <v>114</v>
      </c>
      <c r="S2852" t="s">
        <v>418</v>
      </c>
    </row>
    <row r="2853" spans="1:19" x14ac:dyDescent="0.3">
      <c r="A2853" t="s">
        <v>1540</v>
      </c>
      <c r="B2853">
        <v>70</v>
      </c>
      <c r="C2853">
        <v>102</v>
      </c>
      <c r="D2853">
        <v>99212</v>
      </c>
      <c r="E2853" t="s">
        <v>414</v>
      </c>
      <c r="F2853" t="s">
        <v>1541</v>
      </c>
      <c r="G2853" t="s">
        <v>116</v>
      </c>
      <c r="H2853" t="s">
        <v>417</v>
      </c>
      <c r="I2853" t="s">
        <v>315</v>
      </c>
      <c r="J2853">
        <v>33</v>
      </c>
      <c r="K2853" t="s">
        <v>290</v>
      </c>
      <c r="L2853" t="s">
        <v>46</v>
      </c>
      <c r="M2853">
        <v>1</v>
      </c>
      <c r="N2853" t="s">
        <v>275</v>
      </c>
      <c r="O2853" t="s">
        <v>116</v>
      </c>
      <c r="P2853" t="s">
        <v>418</v>
      </c>
      <c r="Q2853" t="s">
        <v>275</v>
      </c>
      <c r="R2853" t="s">
        <v>114</v>
      </c>
      <c r="S2853" t="s">
        <v>418</v>
      </c>
    </row>
    <row r="2854" spans="1:19" x14ac:dyDescent="0.3">
      <c r="A2854" t="s">
        <v>1540</v>
      </c>
      <c r="B2854">
        <v>70</v>
      </c>
      <c r="C2854">
        <v>102</v>
      </c>
      <c r="D2854">
        <v>99212</v>
      </c>
      <c r="E2854" t="s">
        <v>414</v>
      </c>
      <c r="F2854" t="s">
        <v>1541</v>
      </c>
      <c r="G2854" t="s">
        <v>116</v>
      </c>
      <c r="H2854" t="s">
        <v>417</v>
      </c>
      <c r="I2854" t="s">
        <v>315</v>
      </c>
      <c r="J2854">
        <v>35</v>
      </c>
      <c r="K2854" t="s">
        <v>282</v>
      </c>
      <c r="L2854" t="s">
        <v>55</v>
      </c>
      <c r="M2854">
        <v>0.5</v>
      </c>
      <c r="N2854" t="s">
        <v>275</v>
      </c>
      <c r="O2854" t="s">
        <v>116</v>
      </c>
      <c r="P2854" t="s">
        <v>418</v>
      </c>
      <c r="Q2854" t="s">
        <v>275</v>
      </c>
      <c r="R2854" t="s">
        <v>114</v>
      </c>
      <c r="S2854" t="s">
        <v>418</v>
      </c>
    </row>
    <row r="2855" spans="1:19" x14ac:dyDescent="0.3">
      <c r="A2855" t="s">
        <v>1542</v>
      </c>
      <c r="B2855">
        <v>70</v>
      </c>
      <c r="C2855">
        <v>102</v>
      </c>
      <c r="D2855">
        <v>99212</v>
      </c>
      <c r="E2855" t="s">
        <v>415</v>
      </c>
      <c r="F2855" t="s">
        <v>1543</v>
      </c>
      <c r="G2855" t="s">
        <v>112</v>
      </c>
      <c r="H2855" t="s">
        <v>417</v>
      </c>
      <c r="I2855" t="s">
        <v>424</v>
      </c>
      <c r="J2855">
        <v>39</v>
      </c>
      <c r="K2855" t="s">
        <v>243</v>
      </c>
      <c r="L2855" t="s">
        <v>147</v>
      </c>
      <c r="M2855">
        <v>0</v>
      </c>
      <c r="N2855" t="s">
        <v>275</v>
      </c>
      <c r="O2855" t="s">
        <v>112</v>
      </c>
      <c r="P2855" t="s">
        <v>418</v>
      </c>
      <c r="Q2855" t="s">
        <v>275</v>
      </c>
      <c r="R2855" t="s">
        <v>114</v>
      </c>
      <c r="S2855" t="s">
        <v>418</v>
      </c>
    </row>
    <row r="2856" spans="1:19" x14ac:dyDescent="0.3">
      <c r="A2856" t="s">
        <v>1542</v>
      </c>
      <c r="B2856">
        <v>70</v>
      </c>
      <c r="C2856">
        <v>102</v>
      </c>
      <c r="D2856">
        <v>99212</v>
      </c>
      <c r="E2856" t="s">
        <v>415</v>
      </c>
      <c r="F2856" t="s">
        <v>1543</v>
      </c>
      <c r="G2856" t="s">
        <v>112</v>
      </c>
      <c r="H2856" t="s">
        <v>417</v>
      </c>
      <c r="I2856" t="s">
        <v>315</v>
      </c>
      <c r="J2856">
        <v>33</v>
      </c>
      <c r="K2856" t="s">
        <v>290</v>
      </c>
      <c r="L2856" t="s">
        <v>46</v>
      </c>
      <c r="M2856">
        <v>0.5</v>
      </c>
      <c r="N2856" t="s">
        <v>275</v>
      </c>
      <c r="O2856" t="s">
        <v>112</v>
      </c>
      <c r="P2856" t="s">
        <v>418</v>
      </c>
      <c r="Q2856" t="s">
        <v>275</v>
      </c>
      <c r="R2856" t="s">
        <v>114</v>
      </c>
      <c r="S2856" t="s">
        <v>418</v>
      </c>
    </row>
    <row r="2857" spans="1:19" x14ac:dyDescent="0.3">
      <c r="A2857" t="s">
        <v>1544</v>
      </c>
      <c r="B2857">
        <v>70</v>
      </c>
      <c r="C2857">
        <v>102</v>
      </c>
      <c r="D2857">
        <v>233684</v>
      </c>
      <c r="E2857" t="s">
        <v>408</v>
      </c>
      <c r="F2857" t="s">
        <v>1545</v>
      </c>
      <c r="G2857" t="s">
        <v>112</v>
      </c>
      <c r="H2857" t="s">
        <v>420</v>
      </c>
      <c r="I2857" t="s">
        <v>422</v>
      </c>
      <c r="J2857">
        <v>50</v>
      </c>
      <c r="K2857" t="s">
        <v>212</v>
      </c>
      <c r="L2857" t="s">
        <v>11</v>
      </c>
      <c r="M2857">
        <v>1</v>
      </c>
      <c r="N2857" t="s">
        <v>275</v>
      </c>
      <c r="O2857" t="s">
        <v>112</v>
      </c>
      <c r="P2857" t="s">
        <v>360</v>
      </c>
      <c r="Q2857" t="s">
        <v>275</v>
      </c>
      <c r="R2857" t="s">
        <v>113</v>
      </c>
      <c r="S2857" t="s">
        <v>360</v>
      </c>
    </row>
    <row r="2858" spans="1:19" x14ac:dyDescent="0.3">
      <c r="A2858" t="s">
        <v>1544</v>
      </c>
      <c r="B2858">
        <v>70</v>
      </c>
      <c r="C2858">
        <v>102</v>
      </c>
      <c r="D2858">
        <v>233684</v>
      </c>
      <c r="E2858" t="s">
        <v>408</v>
      </c>
      <c r="F2858" t="s">
        <v>1545</v>
      </c>
      <c r="G2858" t="s">
        <v>112</v>
      </c>
      <c r="H2858" t="s">
        <v>420</v>
      </c>
      <c r="I2858" t="s">
        <v>113</v>
      </c>
      <c r="J2858">
        <v>4</v>
      </c>
      <c r="K2858" t="s">
        <v>259</v>
      </c>
      <c r="L2858" t="s">
        <v>22</v>
      </c>
      <c r="M2858">
        <v>51.25</v>
      </c>
      <c r="N2858" t="s">
        <v>275</v>
      </c>
      <c r="O2858" t="s">
        <v>112</v>
      </c>
      <c r="P2858" t="s">
        <v>360</v>
      </c>
      <c r="Q2858" t="s">
        <v>275</v>
      </c>
      <c r="R2858" t="s">
        <v>113</v>
      </c>
      <c r="S2858" t="s">
        <v>360</v>
      </c>
    </row>
    <row r="2859" spans="1:19" x14ac:dyDescent="0.3">
      <c r="A2859" t="s">
        <v>1544</v>
      </c>
      <c r="B2859">
        <v>70</v>
      </c>
      <c r="C2859">
        <v>102</v>
      </c>
      <c r="D2859">
        <v>233684</v>
      </c>
      <c r="E2859" t="s">
        <v>408</v>
      </c>
      <c r="F2859" t="s">
        <v>1545</v>
      </c>
      <c r="G2859" t="s">
        <v>112</v>
      </c>
      <c r="H2859" t="s">
        <v>420</v>
      </c>
      <c r="I2859" t="s">
        <v>315</v>
      </c>
      <c r="J2859">
        <v>32</v>
      </c>
      <c r="K2859" t="s">
        <v>219</v>
      </c>
      <c r="L2859" t="s">
        <v>43</v>
      </c>
      <c r="M2859">
        <v>1.5</v>
      </c>
      <c r="N2859" t="s">
        <v>275</v>
      </c>
      <c r="O2859" t="s">
        <v>112</v>
      </c>
      <c r="P2859" t="s">
        <v>360</v>
      </c>
      <c r="Q2859" t="s">
        <v>275</v>
      </c>
      <c r="R2859" t="s">
        <v>113</v>
      </c>
      <c r="S2859" t="s">
        <v>360</v>
      </c>
    </row>
    <row r="2860" spans="1:19" x14ac:dyDescent="0.3">
      <c r="A2860" t="s">
        <v>1546</v>
      </c>
      <c r="B2860">
        <v>70</v>
      </c>
      <c r="C2860">
        <v>103</v>
      </c>
      <c r="D2860">
        <v>70479</v>
      </c>
      <c r="E2860" t="s">
        <v>408</v>
      </c>
      <c r="F2860" t="s">
        <v>1547</v>
      </c>
      <c r="G2860" t="s">
        <v>116</v>
      </c>
      <c r="H2860" t="s">
        <v>421</v>
      </c>
      <c r="I2860" t="s">
        <v>315</v>
      </c>
      <c r="J2860">
        <v>32</v>
      </c>
      <c r="K2860" t="s">
        <v>322</v>
      </c>
      <c r="L2860" t="s">
        <v>44</v>
      </c>
      <c r="M2860">
        <v>0.25</v>
      </c>
      <c r="N2860" t="s">
        <v>979</v>
      </c>
      <c r="O2860" t="s">
        <v>116</v>
      </c>
      <c r="P2860" t="s">
        <v>384</v>
      </c>
      <c r="Q2860" t="s">
        <v>979</v>
      </c>
      <c r="R2860" t="s">
        <v>116</v>
      </c>
      <c r="S2860" t="s">
        <v>384</v>
      </c>
    </row>
    <row r="2861" spans="1:19" x14ac:dyDescent="0.3">
      <c r="A2861" t="s">
        <v>1546</v>
      </c>
      <c r="B2861">
        <v>70</v>
      </c>
      <c r="C2861">
        <v>103</v>
      </c>
      <c r="D2861">
        <v>70479</v>
      </c>
      <c r="E2861" t="s">
        <v>408</v>
      </c>
      <c r="F2861" t="s">
        <v>1547</v>
      </c>
      <c r="G2861" t="s">
        <v>116</v>
      </c>
      <c r="H2861" t="s">
        <v>421</v>
      </c>
      <c r="I2861" t="s">
        <v>315</v>
      </c>
      <c r="J2861">
        <v>33</v>
      </c>
      <c r="K2861" t="s">
        <v>320</v>
      </c>
      <c r="L2861" t="s">
        <v>50</v>
      </c>
      <c r="M2861">
        <v>0.5</v>
      </c>
      <c r="N2861" t="s">
        <v>979</v>
      </c>
      <c r="O2861" t="s">
        <v>116</v>
      </c>
      <c r="P2861" t="s">
        <v>384</v>
      </c>
      <c r="Q2861" t="s">
        <v>979</v>
      </c>
      <c r="R2861" t="s">
        <v>116</v>
      </c>
      <c r="S2861" t="s">
        <v>384</v>
      </c>
    </row>
    <row r="2862" spans="1:19" x14ac:dyDescent="0.3">
      <c r="A2862" t="s">
        <v>1548</v>
      </c>
      <c r="B2862">
        <v>70</v>
      </c>
      <c r="C2862">
        <v>103</v>
      </c>
      <c r="D2862">
        <v>70483</v>
      </c>
      <c r="E2862" t="s">
        <v>408</v>
      </c>
      <c r="F2862" t="s">
        <v>1549</v>
      </c>
      <c r="G2862" t="s">
        <v>115</v>
      </c>
      <c r="H2862" t="s">
        <v>409</v>
      </c>
      <c r="I2862" t="s">
        <v>423</v>
      </c>
      <c r="J2862">
        <v>292</v>
      </c>
      <c r="K2862" t="s">
        <v>701</v>
      </c>
      <c r="L2862" t="s">
        <v>702</v>
      </c>
      <c r="M2862">
        <v>0</v>
      </c>
      <c r="N2862" t="s">
        <v>979</v>
      </c>
      <c r="O2862" t="s">
        <v>115</v>
      </c>
      <c r="P2862" t="s">
        <v>380</v>
      </c>
      <c r="Q2862" t="s">
        <v>979</v>
      </c>
      <c r="R2862" t="s">
        <v>115</v>
      </c>
      <c r="S2862" t="s">
        <v>380</v>
      </c>
    </row>
    <row r="2863" spans="1:19" x14ac:dyDescent="0.3">
      <c r="A2863" t="s">
        <v>1548</v>
      </c>
      <c r="B2863">
        <v>70</v>
      </c>
      <c r="C2863">
        <v>103</v>
      </c>
      <c r="D2863">
        <v>70483</v>
      </c>
      <c r="E2863" t="s">
        <v>408</v>
      </c>
      <c r="F2863" t="s">
        <v>1549</v>
      </c>
      <c r="G2863" t="s">
        <v>115</v>
      </c>
      <c r="H2863" t="s">
        <v>409</v>
      </c>
      <c r="I2863" t="s">
        <v>423</v>
      </c>
      <c r="J2863">
        <v>292</v>
      </c>
      <c r="K2863" t="s">
        <v>780</v>
      </c>
      <c r="L2863" t="s">
        <v>781</v>
      </c>
      <c r="M2863">
        <v>0</v>
      </c>
      <c r="N2863" t="s">
        <v>979</v>
      </c>
      <c r="O2863" t="s">
        <v>115</v>
      </c>
      <c r="P2863" t="s">
        <v>380</v>
      </c>
      <c r="Q2863" t="s">
        <v>979</v>
      </c>
      <c r="R2863" t="s">
        <v>115</v>
      </c>
      <c r="S2863" t="s">
        <v>380</v>
      </c>
    </row>
    <row r="2864" spans="1:19" x14ac:dyDescent="0.3">
      <c r="A2864" t="s">
        <v>1550</v>
      </c>
      <c r="B2864">
        <v>70</v>
      </c>
      <c r="C2864">
        <v>103</v>
      </c>
      <c r="D2864">
        <v>70483</v>
      </c>
      <c r="E2864" t="s">
        <v>412</v>
      </c>
      <c r="F2864" t="s">
        <v>1551</v>
      </c>
      <c r="G2864" t="s">
        <v>115</v>
      </c>
      <c r="H2864" t="s">
        <v>409</v>
      </c>
      <c r="I2864" t="s">
        <v>422</v>
      </c>
      <c r="J2864">
        <v>46</v>
      </c>
      <c r="K2864" t="s">
        <v>464</v>
      </c>
      <c r="L2864" t="s">
        <v>465</v>
      </c>
      <c r="M2864">
        <v>50</v>
      </c>
      <c r="N2864" t="s">
        <v>979</v>
      </c>
      <c r="O2864" t="s">
        <v>115</v>
      </c>
      <c r="P2864" t="s">
        <v>380</v>
      </c>
      <c r="Q2864" t="s">
        <v>979</v>
      </c>
      <c r="R2864" t="s">
        <v>115</v>
      </c>
      <c r="S2864" t="s">
        <v>380</v>
      </c>
    </row>
    <row r="2865" spans="1:19" x14ac:dyDescent="0.3">
      <c r="A2865" t="s">
        <v>1550</v>
      </c>
      <c r="B2865">
        <v>70</v>
      </c>
      <c r="C2865">
        <v>103</v>
      </c>
      <c r="D2865">
        <v>70483</v>
      </c>
      <c r="E2865" t="s">
        <v>412</v>
      </c>
      <c r="F2865" t="s">
        <v>1551</v>
      </c>
      <c r="G2865" t="s">
        <v>115</v>
      </c>
      <c r="H2865" t="s">
        <v>409</v>
      </c>
      <c r="I2865" t="s">
        <v>423</v>
      </c>
      <c r="J2865">
        <v>292</v>
      </c>
      <c r="K2865" t="s">
        <v>455</v>
      </c>
      <c r="L2865" t="s">
        <v>456</v>
      </c>
      <c r="M2865">
        <v>0</v>
      </c>
      <c r="N2865" t="s">
        <v>979</v>
      </c>
      <c r="O2865" t="s">
        <v>115</v>
      </c>
      <c r="P2865" t="s">
        <v>380</v>
      </c>
      <c r="Q2865" t="s">
        <v>979</v>
      </c>
      <c r="R2865" t="s">
        <v>115</v>
      </c>
      <c r="S2865" t="s">
        <v>380</v>
      </c>
    </row>
    <row r="2866" spans="1:19" x14ac:dyDescent="0.3">
      <c r="A2866" t="s">
        <v>1550</v>
      </c>
      <c r="B2866">
        <v>70</v>
      </c>
      <c r="C2866">
        <v>103</v>
      </c>
      <c r="D2866">
        <v>70483</v>
      </c>
      <c r="E2866" t="s">
        <v>412</v>
      </c>
      <c r="F2866" t="s">
        <v>1551</v>
      </c>
      <c r="G2866" t="s">
        <v>115</v>
      </c>
      <c r="H2866" t="s">
        <v>409</v>
      </c>
      <c r="I2866" t="s">
        <v>315</v>
      </c>
      <c r="J2866">
        <v>32</v>
      </c>
      <c r="K2866" t="s">
        <v>254</v>
      </c>
      <c r="L2866" t="s">
        <v>45</v>
      </c>
      <c r="M2866">
        <v>6</v>
      </c>
      <c r="N2866" t="s">
        <v>979</v>
      </c>
      <c r="O2866" t="s">
        <v>115</v>
      </c>
      <c r="P2866" t="s">
        <v>380</v>
      </c>
      <c r="Q2866" t="s">
        <v>979</v>
      </c>
      <c r="R2866" t="s">
        <v>115</v>
      </c>
      <c r="S2866" t="s">
        <v>380</v>
      </c>
    </row>
    <row r="2867" spans="1:19" x14ac:dyDescent="0.3">
      <c r="A2867" t="s">
        <v>1550</v>
      </c>
      <c r="B2867">
        <v>70</v>
      </c>
      <c r="C2867">
        <v>103</v>
      </c>
      <c r="D2867">
        <v>70483</v>
      </c>
      <c r="E2867" t="s">
        <v>412</v>
      </c>
      <c r="F2867" t="s">
        <v>1551</v>
      </c>
      <c r="G2867" t="s">
        <v>115</v>
      </c>
      <c r="H2867" t="s">
        <v>438</v>
      </c>
      <c r="I2867" t="s">
        <v>424</v>
      </c>
      <c r="J2867">
        <v>39</v>
      </c>
      <c r="K2867" t="s">
        <v>243</v>
      </c>
      <c r="L2867" t="s">
        <v>147</v>
      </c>
      <c r="M2867">
        <v>0</v>
      </c>
      <c r="N2867" t="s">
        <v>979</v>
      </c>
      <c r="O2867" t="s">
        <v>115</v>
      </c>
      <c r="P2867" t="s">
        <v>380</v>
      </c>
      <c r="Q2867" t="s">
        <v>979</v>
      </c>
      <c r="R2867" t="s">
        <v>115</v>
      </c>
      <c r="S2867" t="s">
        <v>380</v>
      </c>
    </row>
    <row r="2868" spans="1:19" x14ac:dyDescent="0.3">
      <c r="A2868" t="s">
        <v>1550</v>
      </c>
      <c r="B2868">
        <v>70</v>
      </c>
      <c r="C2868">
        <v>103</v>
      </c>
      <c r="D2868">
        <v>70483</v>
      </c>
      <c r="E2868" t="s">
        <v>412</v>
      </c>
      <c r="F2868" t="s">
        <v>1551</v>
      </c>
      <c r="G2868" t="s">
        <v>115</v>
      </c>
      <c r="H2868" t="s">
        <v>409</v>
      </c>
      <c r="I2868" t="s">
        <v>315</v>
      </c>
      <c r="J2868">
        <v>33</v>
      </c>
      <c r="K2868" t="s">
        <v>255</v>
      </c>
      <c r="L2868" t="s">
        <v>51</v>
      </c>
      <c r="M2868">
        <v>7</v>
      </c>
      <c r="N2868" t="s">
        <v>979</v>
      </c>
      <c r="O2868" t="s">
        <v>115</v>
      </c>
      <c r="P2868" t="s">
        <v>380</v>
      </c>
      <c r="Q2868" t="s">
        <v>979</v>
      </c>
      <c r="R2868" t="s">
        <v>115</v>
      </c>
      <c r="S2868" t="s">
        <v>380</v>
      </c>
    </row>
    <row r="2869" spans="1:19" x14ac:dyDescent="0.3">
      <c r="A2869" t="s">
        <v>1550</v>
      </c>
      <c r="B2869">
        <v>70</v>
      </c>
      <c r="C2869">
        <v>103</v>
      </c>
      <c r="D2869">
        <v>70483</v>
      </c>
      <c r="E2869" t="s">
        <v>412</v>
      </c>
      <c r="F2869" t="s">
        <v>1551</v>
      </c>
      <c r="G2869" t="s">
        <v>115</v>
      </c>
      <c r="H2869" t="s">
        <v>409</v>
      </c>
      <c r="I2869" t="s">
        <v>315</v>
      </c>
      <c r="J2869">
        <v>35</v>
      </c>
      <c r="K2869" t="s">
        <v>245</v>
      </c>
      <c r="L2869" t="s">
        <v>59</v>
      </c>
      <c r="M2869">
        <v>1</v>
      </c>
      <c r="N2869" t="s">
        <v>979</v>
      </c>
      <c r="O2869" t="s">
        <v>115</v>
      </c>
      <c r="P2869" t="s">
        <v>380</v>
      </c>
      <c r="Q2869" t="s">
        <v>979</v>
      </c>
      <c r="R2869" t="s">
        <v>115</v>
      </c>
      <c r="S2869" t="s">
        <v>380</v>
      </c>
    </row>
    <row r="2870" spans="1:19" x14ac:dyDescent="0.3">
      <c r="A2870" t="s">
        <v>1550</v>
      </c>
      <c r="B2870">
        <v>70</v>
      </c>
      <c r="C2870">
        <v>103</v>
      </c>
      <c r="D2870">
        <v>70483</v>
      </c>
      <c r="E2870" t="s">
        <v>412</v>
      </c>
      <c r="F2870" t="s">
        <v>1551</v>
      </c>
      <c r="G2870" t="s">
        <v>115</v>
      </c>
      <c r="H2870" t="s">
        <v>427</v>
      </c>
      <c r="I2870" t="s">
        <v>423</v>
      </c>
      <c r="J2870">
        <v>86</v>
      </c>
      <c r="K2870" t="s">
        <v>228</v>
      </c>
      <c r="L2870" t="s">
        <v>202</v>
      </c>
      <c r="M2870">
        <v>0.25</v>
      </c>
      <c r="N2870" t="s">
        <v>979</v>
      </c>
      <c r="O2870" t="s">
        <v>115</v>
      </c>
      <c r="P2870" t="s">
        <v>380</v>
      </c>
      <c r="Q2870" t="s">
        <v>979</v>
      </c>
      <c r="R2870" t="s">
        <v>115</v>
      </c>
      <c r="S2870" t="s">
        <v>380</v>
      </c>
    </row>
    <row r="2871" spans="1:19" x14ac:dyDescent="0.3">
      <c r="A2871" t="s">
        <v>1550</v>
      </c>
      <c r="B2871">
        <v>70</v>
      </c>
      <c r="C2871">
        <v>103</v>
      </c>
      <c r="D2871">
        <v>70483</v>
      </c>
      <c r="E2871" t="s">
        <v>412</v>
      </c>
      <c r="F2871" t="s">
        <v>1551</v>
      </c>
      <c r="G2871" t="s">
        <v>115</v>
      </c>
      <c r="H2871" t="s">
        <v>409</v>
      </c>
      <c r="I2871" t="s">
        <v>423</v>
      </c>
      <c r="J2871">
        <v>83</v>
      </c>
      <c r="K2871" t="s">
        <v>327</v>
      </c>
      <c r="L2871" t="s">
        <v>206</v>
      </c>
      <c r="M2871">
        <v>0</v>
      </c>
      <c r="N2871" t="s">
        <v>979</v>
      </c>
      <c r="O2871" t="s">
        <v>115</v>
      </c>
      <c r="P2871" t="s">
        <v>380</v>
      </c>
      <c r="Q2871" t="s">
        <v>979</v>
      </c>
      <c r="R2871" t="s">
        <v>115</v>
      </c>
      <c r="S2871" t="s">
        <v>380</v>
      </c>
    </row>
    <row r="2872" spans="1:19" x14ac:dyDescent="0.3">
      <c r="A2872" t="s">
        <v>1552</v>
      </c>
      <c r="B2872">
        <v>70</v>
      </c>
      <c r="C2872">
        <v>103</v>
      </c>
      <c r="D2872">
        <v>70483</v>
      </c>
      <c r="E2872" t="s">
        <v>413</v>
      </c>
      <c r="F2872" t="s">
        <v>1553</v>
      </c>
      <c r="G2872" t="s">
        <v>116</v>
      </c>
      <c r="H2872" t="s">
        <v>409</v>
      </c>
      <c r="I2872" t="s">
        <v>315</v>
      </c>
      <c r="J2872">
        <v>32</v>
      </c>
      <c r="K2872" t="s">
        <v>219</v>
      </c>
      <c r="L2872" t="s">
        <v>43</v>
      </c>
      <c r="M2872">
        <v>6</v>
      </c>
      <c r="N2872" t="s">
        <v>979</v>
      </c>
      <c r="O2872" t="s">
        <v>116</v>
      </c>
      <c r="P2872" t="s">
        <v>380</v>
      </c>
      <c r="Q2872" t="s">
        <v>979</v>
      </c>
      <c r="R2872" t="s">
        <v>116</v>
      </c>
      <c r="S2872" t="s">
        <v>380</v>
      </c>
    </row>
    <row r="2873" spans="1:19" x14ac:dyDescent="0.3">
      <c r="A2873" t="s">
        <v>1552</v>
      </c>
      <c r="B2873">
        <v>70</v>
      </c>
      <c r="C2873">
        <v>103</v>
      </c>
      <c r="D2873">
        <v>70483</v>
      </c>
      <c r="E2873" t="s">
        <v>413</v>
      </c>
      <c r="F2873" t="s">
        <v>1553</v>
      </c>
      <c r="G2873" t="s">
        <v>116</v>
      </c>
      <c r="H2873" t="s">
        <v>409</v>
      </c>
      <c r="I2873" t="s">
        <v>315</v>
      </c>
      <c r="J2873">
        <v>33</v>
      </c>
      <c r="K2873" t="s">
        <v>211</v>
      </c>
      <c r="L2873" t="s">
        <v>49</v>
      </c>
      <c r="M2873">
        <v>3</v>
      </c>
      <c r="N2873" t="s">
        <v>979</v>
      </c>
      <c r="O2873" t="s">
        <v>116</v>
      </c>
      <c r="P2873" t="s">
        <v>380</v>
      </c>
      <c r="Q2873" t="s">
        <v>979</v>
      </c>
      <c r="R2873" t="s">
        <v>116</v>
      </c>
      <c r="S2873" t="s">
        <v>380</v>
      </c>
    </row>
    <row r="2874" spans="1:19" x14ac:dyDescent="0.3">
      <c r="A2874" t="s">
        <v>1552</v>
      </c>
      <c r="B2874">
        <v>70</v>
      </c>
      <c r="C2874">
        <v>103</v>
      </c>
      <c r="D2874">
        <v>70483</v>
      </c>
      <c r="E2874" t="s">
        <v>413</v>
      </c>
      <c r="F2874" t="s">
        <v>1553</v>
      </c>
      <c r="G2874" t="s">
        <v>116</v>
      </c>
      <c r="H2874" t="s">
        <v>409</v>
      </c>
      <c r="I2874" t="s">
        <v>315</v>
      </c>
      <c r="J2874">
        <v>35</v>
      </c>
      <c r="K2874" t="s">
        <v>244</v>
      </c>
      <c r="L2874" t="s">
        <v>57</v>
      </c>
      <c r="M2874">
        <v>1</v>
      </c>
      <c r="N2874" t="s">
        <v>979</v>
      </c>
      <c r="O2874" t="s">
        <v>116</v>
      </c>
      <c r="P2874" t="s">
        <v>380</v>
      </c>
      <c r="Q2874" t="s">
        <v>979</v>
      </c>
      <c r="R2874" t="s">
        <v>116</v>
      </c>
      <c r="S2874" t="s">
        <v>380</v>
      </c>
    </row>
    <row r="2875" spans="1:19" x14ac:dyDescent="0.3">
      <c r="A2875" t="s">
        <v>1554</v>
      </c>
      <c r="B2875">
        <v>70</v>
      </c>
      <c r="C2875">
        <v>103</v>
      </c>
      <c r="D2875">
        <v>70483</v>
      </c>
      <c r="E2875" t="s">
        <v>414</v>
      </c>
      <c r="F2875" t="s">
        <v>1555</v>
      </c>
      <c r="G2875" t="s">
        <v>116</v>
      </c>
      <c r="H2875" t="s">
        <v>409</v>
      </c>
      <c r="I2875" t="s">
        <v>315</v>
      </c>
      <c r="J2875">
        <v>32</v>
      </c>
      <c r="K2875" t="s">
        <v>281</v>
      </c>
      <c r="L2875" t="s">
        <v>39</v>
      </c>
      <c r="M2875">
        <v>4</v>
      </c>
      <c r="N2875" t="s">
        <v>979</v>
      </c>
      <c r="O2875" t="s">
        <v>116</v>
      </c>
      <c r="P2875" t="s">
        <v>380</v>
      </c>
      <c r="Q2875" t="s">
        <v>979</v>
      </c>
      <c r="R2875" t="s">
        <v>116</v>
      </c>
      <c r="S2875" t="s">
        <v>380</v>
      </c>
    </row>
    <row r="2876" spans="1:19" x14ac:dyDescent="0.3">
      <c r="A2876" t="s">
        <v>1554</v>
      </c>
      <c r="B2876">
        <v>70</v>
      </c>
      <c r="C2876">
        <v>103</v>
      </c>
      <c r="D2876">
        <v>70483</v>
      </c>
      <c r="E2876" t="s">
        <v>414</v>
      </c>
      <c r="F2876" t="s">
        <v>1555</v>
      </c>
      <c r="G2876" t="s">
        <v>116</v>
      </c>
      <c r="H2876" t="s">
        <v>409</v>
      </c>
      <c r="I2876" t="s">
        <v>315</v>
      </c>
      <c r="J2876">
        <v>33</v>
      </c>
      <c r="K2876" t="s">
        <v>290</v>
      </c>
      <c r="L2876" t="s">
        <v>46</v>
      </c>
      <c r="M2876">
        <v>6</v>
      </c>
      <c r="N2876" t="s">
        <v>979</v>
      </c>
      <c r="O2876" t="s">
        <v>116</v>
      </c>
      <c r="P2876" t="s">
        <v>380</v>
      </c>
      <c r="Q2876" t="s">
        <v>979</v>
      </c>
      <c r="R2876" t="s">
        <v>116</v>
      </c>
      <c r="S2876" t="s">
        <v>380</v>
      </c>
    </row>
    <row r="2877" spans="1:19" x14ac:dyDescent="0.3">
      <c r="A2877" t="s">
        <v>1554</v>
      </c>
      <c r="B2877">
        <v>70</v>
      </c>
      <c r="C2877">
        <v>103</v>
      </c>
      <c r="D2877">
        <v>70483</v>
      </c>
      <c r="E2877" t="s">
        <v>414</v>
      </c>
      <c r="F2877" t="s">
        <v>1555</v>
      </c>
      <c r="G2877" t="s">
        <v>116</v>
      </c>
      <c r="H2877" t="s">
        <v>409</v>
      </c>
      <c r="I2877" t="s">
        <v>315</v>
      </c>
      <c r="J2877">
        <v>35</v>
      </c>
      <c r="K2877" t="s">
        <v>920</v>
      </c>
      <c r="L2877" t="s">
        <v>55</v>
      </c>
      <c r="M2877">
        <v>1</v>
      </c>
      <c r="N2877" t="s">
        <v>979</v>
      </c>
      <c r="O2877" t="s">
        <v>116</v>
      </c>
      <c r="P2877" t="s">
        <v>380</v>
      </c>
      <c r="Q2877" t="s">
        <v>979</v>
      </c>
      <c r="R2877" t="s">
        <v>116</v>
      </c>
      <c r="S2877" t="s">
        <v>380</v>
      </c>
    </row>
    <row r="2878" spans="1:19" x14ac:dyDescent="0.3">
      <c r="A2878" t="s">
        <v>1556</v>
      </c>
      <c r="B2878">
        <v>70</v>
      </c>
      <c r="C2878">
        <v>103</v>
      </c>
      <c r="D2878">
        <v>70492</v>
      </c>
      <c r="E2878" t="s">
        <v>408</v>
      </c>
      <c r="F2878" t="s">
        <v>1557</v>
      </c>
      <c r="G2878" t="s">
        <v>116</v>
      </c>
      <c r="H2878" t="s">
        <v>421</v>
      </c>
      <c r="I2878" t="s">
        <v>315</v>
      </c>
      <c r="J2878">
        <v>32</v>
      </c>
      <c r="K2878" t="s">
        <v>281</v>
      </c>
      <c r="L2878" t="s">
        <v>39</v>
      </c>
      <c r="M2878">
        <v>1</v>
      </c>
      <c r="N2878" t="s">
        <v>979</v>
      </c>
      <c r="O2878" t="s">
        <v>116</v>
      </c>
      <c r="P2878" t="s">
        <v>384</v>
      </c>
      <c r="Q2878" t="s">
        <v>979</v>
      </c>
      <c r="R2878" t="s">
        <v>116</v>
      </c>
      <c r="S2878" t="s">
        <v>384</v>
      </c>
    </row>
    <row r="2879" spans="1:19" x14ac:dyDescent="0.3">
      <c r="A2879" t="s">
        <v>1556</v>
      </c>
      <c r="B2879">
        <v>70</v>
      </c>
      <c r="C2879">
        <v>103</v>
      </c>
      <c r="D2879">
        <v>70492</v>
      </c>
      <c r="E2879" t="s">
        <v>408</v>
      </c>
      <c r="F2879" t="s">
        <v>1557</v>
      </c>
      <c r="G2879" t="s">
        <v>116</v>
      </c>
      <c r="H2879" t="s">
        <v>434</v>
      </c>
      <c r="I2879" t="s">
        <v>424</v>
      </c>
      <c r="J2879">
        <v>39</v>
      </c>
      <c r="K2879" t="s">
        <v>243</v>
      </c>
      <c r="L2879" t="s">
        <v>147</v>
      </c>
      <c r="M2879">
        <v>0</v>
      </c>
      <c r="N2879" t="s">
        <v>979</v>
      </c>
      <c r="O2879" t="s">
        <v>116</v>
      </c>
      <c r="P2879" t="s">
        <v>384</v>
      </c>
      <c r="Q2879" t="s">
        <v>979</v>
      </c>
      <c r="R2879" t="s">
        <v>116</v>
      </c>
      <c r="S2879" t="s">
        <v>384</v>
      </c>
    </row>
    <row r="2880" spans="1:19" x14ac:dyDescent="0.3">
      <c r="A2880" t="s">
        <v>1556</v>
      </c>
      <c r="B2880">
        <v>70</v>
      </c>
      <c r="C2880">
        <v>103</v>
      </c>
      <c r="D2880">
        <v>70492</v>
      </c>
      <c r="E2880" t="s">
        <v>408</v>
      </c>
      <c r="F2880" t="s">
        <v>1557</v>
      </c>
      <c r="G2880" t="s">
        <v>116</v>
      </c>
      <c r="H2880" t="s">
        <v>421</v>
      </c>
      <c r="I2880" t="s">
        <v>315</v>
      </c>
      <c r="J2880">
        <v>35</v>
      </c>
      <c r="K2880" t="s">
        <v>282</v>
      </c>
      <c r="L2880" t="s">
        <v>55</v>
      </c>
      <c r="M2880">
        <v>0.5</v>
      </c>
      <c r="N2880" t="s">
        <v>979</v>
      </c>
      <c r="O2880" t="s">
        <v>116</v>
      </c>
      <c r="P2880" t="s">
        <v>384</v>
      </c>
      <c r="Q2880" t="s">
        <v>979</v>
      </c>
      <c r="R2880" t="s">
        <v>116</v>
      </c>
      <c r="S2880" t="s">
        <v>384</v>
      </c>
    </row>
    <row r="2881" spans="1:19" x14ac:dyDescent="0.3">
      <c r="A2881" t="s">
        <v>1558</v>
      </c>
      <c r="B2881">
        <v>70</v>
      </c>
      <c r="C2881">
        <v>103</v>
      </c>
      <c r="D2881">
        <v>70495</v>
      </c>
      <c r="E2881" t="s">
        <v>408</v>
      </c>
      <c r="F2881" t="s">
        <v>1559</v>
      </c>
      <c r="G2881" t="s">
        <v>116</v>
      </c>
      <c r="H2881" t="s">
        <v>409</v>
      </c>
      <c r="I2881" t="s">
        <v>422</v>
      </c>
      <c r="J2881">
        <v>50</v>
      </c>
      <c r="K2881" t="s">
        <v>212</v>
      </c>
      <c r="L2881" t="s">
        <v>11</v>
      </c>
      <c r="M2881">
        <v>0</v>
      </c>
      <c r="N2881" t="s">
        <v>979</v>
      </c>
      <c r="O2881" t="s">
        <v>116</v>
      </c>
      <c r="P2881" t="s">
        <v>380</v>
      </c>
      <c r="Q2881" t="s">
        <v>979</v>
      </c>
      <c r="R2881" t="s">
        <v>116</v>
      </c>
      <c r="S2881" t="s">
        <v>380</v>
      </c>
    </row>
    <row r="2882" spans="1:19" x14ac:dyDescent="0.3">
      <c r="A2882" t="s">
        <v>1558</v>
      </c>
      <c r="B2882">
        <v>70</v>
      </c>
      <c r="C2882">
        <v>103</v>
      </c>
      <c r="D2882">
        <v>70495</v>
      </c>
      <c r="E2882" t="s">
        <v>408</v>
      </c>
      <c r="F2882" t="s">
        <v>1559</v>
      </c>
      <c r="G2882" t="s">
        <v>116</v>
      </c>
      <c r="H2882" t="s">
        <v>409</v>
      </c>
      <c r="I2882" t="s">
        <v>113</v>
      </c>
      <c r="J2882">
        <v>4</v>
      </c>
      <c r="K2882" t="s">
        <v>213</v>
      </c>
      <c r="L2882" t="s">
        <v>24</v>
      </c>
      <c r="M2882">
        <v>0</v>
      </c>
      <c r="N2882" t="s">
        <v>979</v>
      </c>
      <c r="O2882" t="s">
        <v>116</v>
      </c>
      <c r="P2882" t="s">
        <v>380</v>
      </c>
      <c r="Q2882" t="s">
        <v>979</v>
      </c>
      <c r="R2882" t="s">
        <v>116</v>
      </c>
      <c r="S2882" t="s">
        <v>380</v>
      </c>
    </row>
    <row r="2883" spans="1:19" x14ac:dyDescent="0.3">
      <c r="A2883" t="s">
        <v>1558</v>
      </c>
      <c r="B2883">
        <v>70</v>
      </c>
      <c r="C2883">
        <v>103</v>
      </c>
      <c r="D2883">
        <v>70495</v>
      </c>
      <c r="E2883" t="s">
        <v>408</v>
      </c>
      <c r="F2883" t="s">
        <v>1559</v>
      </c>
      <c r="G2883" t="s">
        <v>116</v>
      </c>
      <c r="H2883" t="s">
        <v>409</v>
      </c>
      <c r="I2883" t="s">
        <v>315</v>
      </c>
      <c r="J2883">
        <v>31</v>
      </c>
      <c r="K2883" t="s">
        <v>328</v>
      </c>
      <c r="L2883" t="s">
        <v>37</v>
      </c>
      <c r="M2883">
        <v>0</v>
      </c>
      <c r="N2883" t="s">
        <v>979</v>
      </c>
      <c r="O2883" t="s">
        <v>116</v>
      </c>
      <c r="P2883" t="s">
        <v>380</v>
      </c>
      <c r="Q2883" t="s">
        <v>979</v>
      </c>
      <c r="R2883" t="s">
        <v>116</v>
      </c>
      <c r="S2883" t="s">
        <v>380</v>
      </c>
    </row>
    <row r="2884" spans="1:19" x14ac:dyDescent="0.3">
      <c r="A2884" t="s">
        <v>1558</v>
      </c>
      <c r="B2884">
        <v>70</v>
      </c>
      <c r="C2884">
        <v>103</v>
      </c>
      <c r="D2884">
        <v>70495</v>
      </c>
      <c r="E2884" t="s">
        <v>408</v>
      </c>
      <c r="F2884" t="s">
        <v>1559</v>
      </c>
      <c r="G2884" t="s">
        <v>116</v>
      </c>
      <c r="H2884" t="s">
        <v>429</v>
      </c>
      <c r="I2884" t="s">
        <v>424</v>
      </c>
      <c r="J2884">
        <v>39</v>
      </c>
      <c r="K2884" t="s">
        <v>236</v>
      </c>
      <c r="L2884" t="s">
        <v>48</v>
      </c>
      <c r="M2884">
        <v>0</v>
      </c>
      <c r="N2884" t="s">
        <v>979</v>
      </c>
      <c r="O2884" t="s">
        <v>116</v>
      </c>
      <c r="P2884" t="s">
        <v>380</v>
      </c>
      <c r="Q2884" t="s">
        <v>979</v>
      </c>
      <c r="R2884" t="s">
        <v>116</v>
      </c>
      <c r="S2884" t="s">
        <v>380</v>
      </c>
    </row>
    <row r="2885" spans="1:19" x14ac:dyDescent="0.3">
      <c r="A2885" t="s">
        <v>1558</v>
      </c>
      <c r="B2885">
        <v>70</v>
      </c>
      <c r="C2885">
        <v>103</v>
      </c>
      <c r="D2885">
        <v>70495</v>
      </c>
      <c r="E2885" t="s">
        <v>408</v>
      </c>
      <c r="F2885" t="s">
        <v>1559</v>
      </c>
      <c r="G2885" t="s">
        <v>116</v>
      </c>
      <c r="H2885" t="s">
        <v>409</v>
      </c>
      <c r="I2885" t="s">
        <v>423</v>
      </c>
      <c r="J2885">
        <v>287</v>
      </c>
      <c r="K2885" t="s">
        <v>363</v>
      </c>
      <c r="L2885" t="s">
        <v>364</v>
      </c>
      <c r="M2885">
        <v>0</v>
      </c>
      <c r="N2885" t="s">
        <v>979</v>
      </c>
      <c r="O2885" t="s">
        <v>116</v>
      </c>
      <c r="P2885" t="s">
        <v>380</v>
      </c>
      <c r="Q2885" t="s">
        <v>979</v>
      </c>
      <c r="R2885" t="s">
        <v>116</v>
      </c>
      <c r="S2885" t="s">
        <v>380</v>
      </c>
    </row>
    <row r="2886" spans="1:19" x14ac:dyDescent="0.3">
      <c r="A2886" t="s">
        <v>1558</v>
      </c>
      <c r="B2886">
        <v>70</v>
      </c>
      <c r="C2886">
        <v>103</v>
      </c>
      <c r="D2886">
        <v>70495</v>
      </c>
      <c r="E2886" t="s">
        <v>408</v>
      </c>
      <c r="F2886" t="s">
        <v>1559</v>
      </c>
      <c r="G2886" t="s">
        <v>116</v>
      </c>
      <c r="H2886" t="s">
        <v>409</v>
      </c>
      <c r="I2886" t="s">
        <v>423</v>
      </c>
      <c r="J2886">
        <v>288</v>
      </c>
      <c r="K2886" t="s">
        <v>248</v>
      </c>
      <c r="L2886" t="s">
        <v>249</v>
      </c>
      <c r="M2886">
        <v>0</v>
      </c>
      <c r="N2886" t="s">
        <v>979</v>
      </c>
      <c r="O2886" t="s">
        <v>116</v>
      </c>
      <c r="P2886" t="s">
        <v>380</v>
      </c>
      <c r="Q2886" t="s">
        <v>979</v>
      </c>
      <c r="R2886" t="s">
        <v>116</v>
      </c>
      <c r="S2886" t="s">
        <v>380</v>
      </c>
    </row>
    <row r="2887" spans="1:19" x14ac:dyDescent="0.3">
      <c r="A2887" t="s">
        <v>1558</v>
      </c>
      <c r="B2887">
        <v>70</v>
      </c>
      <c r="C2887">
        <v>103</v>
      </c>
      <c r="D2887">
        <v>70495</v>
      </c>
      <c r="E2887" t="s">
        <v>408</v>
      </c>
      <c r="F2887" t="s">
        <v>1559</v>
      </c>
      <c r="G2887" t="s">
        <v>116</v>
      </c>
      <c r="H2887" t="s">
        <v>421</v>
      </c>
      <c r="I2887" t="s">
        <v>423</v>
      </c>
      <c r="J2887">
        <v>86</v>
      </c>
      <c r="K2887" t="s">
        <v>228</v>
      </c>
      <c r="L2887" t="s">
        <v>202</v>
      </c>
      <c r="M2887">
        <v>0</v>
      </c>
      <c r="N2887" t="s">
        <v>979</v>
      </c>
      <c r="O2887" t="s">
        <v>116</v>
      </c>
      <c r="P2887" t="s">
        <v>380</v>
      </c>
      <c r="Q2887" t="s">
        <v>979</v>
      </c>
      <c r="R2887" t="s">
        <v>116</v>
      </c>
      <c r="S2887" t="s">
        <v>380</v>
      </c>
    </row>
    <row r="2888" spans="1:19" x14ac:dyDescent="0.3">
      <c r="A2888" t="s">
        <v>1558</v>
      </c>
      <c r="B2888">
        <v>70</v>
      </c>
      <c r="C2888">
        <v>103</v>
      </c>
      <c r="D2888">
        <v>70495</v>
      </c>
      <c r="E2888" t="s">
        <v>408</v>
      </c>
      <c r="F2888" t="s">
        <v>1559</v>
      </c>
      <c r="G2888" t="s">
        <v>116</v>
      </c>
      <c r="H2888" t="s">
        <v>409</v>
      </c>
      <c r="I2888" t="s">
        <v>423</v>
      </c>
      <c r="J2888">
        <v>98</v>
      </c>
      <c r="K2888" t="s">
        <v>274</v>
      </c>
      <c r="L2888" t="s">
        <v>160</v>
      </c>
      <c r="M2888">
        <v>0</v>
      </c>
      <c r="N2888" t="s">
        <v>979</v>
      </c>
      <c r="O2888" t="s">
        <v>116</v>
      </c>
      <c r="P2888" t="s">
        <v>380</v>
      </c>
      <c r="Q2888" t="s">
        <v>979</v>
      </c>
      <c r="R2888" t="s">
        <v>116</v>
      </c>
      <c r="S2888" t="s">
        <v>380</v>
      </c>
    </row>
    <row r="2889" spans="1:19" x14ac:dyDescent="0.3">
      <c r="A2889" t="s">
        <v>1558</v>
      </c>
      <c r="B2889">
        <v>70</v>
      </c>
      <c r="C2889">
        <v>103</v>
      </c>
      <c r="D2889">
        <v>70495</v>
      </c>
      <c r="E2889" t="s">
        <v>408</v>
      </c>
      <c r="F2889" t="s">
        <v>1559</v>
      </c>
      <c r="G2889" t="s">
        <v>116</v>
      </c>
      <c r="H2889" t="s">
        <v>409</v>
      </c>
      <c r="I2889" t="s">
        <v>423</v>
      </c>
      <c r="J2889">
        <v>83</v>
      </c>
      <c r="K2889" t="s">
        <v>232</v>
      </c>
      <c r="L2889" t="s">
        <v>90</v>
      </c>
      <c r="M2889">
        <v>0</v>
      </c>
      <c r="N2889" t="s">
        <v>979</v>
      </c>
      <c r="O2889" t="s">
        <v>116</v>
      </c>
      <c r="P2889" t="s">
        <v>380</v>
      </c>
      <c r="Q2889" t="s">
        <v>979</v>
      </c>
      <c r="R2889" t="s">
        <v>116</v>
      </c>
      <c r="S2889" t="s">
        <v>380</v>
      </c>
    </row>
    <row r="2890" spans="1:19" x14ac:dyDescent="0.3">
      <c r="A2890" t="s">
        <v>1558</v>
      </c>
      <c r="B2890">
        <v>70</v>
      </c>
      <c r="C2890">
        <v>103</v>
      </c>
      <c r="D2890">
        <v>70495</v>
      </c>
      <c r="E2890" t="s">
        <v>408</v>
      </c>
      <c r="F2890" t="s">
        <v>1559</v>
      </c>
      <c r="G2890" t="s">
        <v>116</v>
      </c>
      <c r="H2890" t="s">
        <v>409</v>
      </c>
      <c r="I2890" t="s">
        <v>423</v>
      </c>
      <c r="J2890">
        <v>98</v>
      </c>
      <c r="K2890" t="s">
        <v>253</v>
      </c>
      <c r="L2890" t="s">
        <v>131</v>
      </c>
      <c r="M2890">
        <v>0</v>
      </c>
      <c r="N2890" t="s">
        <v>979</v>
      </c>
      <c r="O2890" t="s">
        <v>116</v>
      </c>
      <c r="P2890" t="s">
        <v>380</v>
      </c>
      <c r="Q2890" t="s">
        <v>979</v>
      </c>
      <c r="R2890" t="s">
        <v>116</v>
      </c>
      <c r="S2890" t="s">
        <v>380</v>
      </c>
    </row>
    <row r="2891" spans="1:19" x14ac:dyDescent="0.3">
      <c r="A2891" t="s">
        <v>1558</v>
      </c>
      <c r="B2891">
        <v>70</v>
      </c>
      <c r="C2891">
        <v>103</v>
      </c>
      <c r="D2891">
        <v>70495</v>
      </c>
      <c r="E2891" t="s">
        <v>408</v>
      </c>
      <c r="F2891" t="s">
        <v>1559</v>
      </c>
      <c r="G2891" t="s">
        <v>116</v>
      </c>
      <c r="H2891" t="s">
        <v>409</v>
      </c>
      <c r="I2891" t="s">
        <v>423</v>
      </c>
      <c r="J2891">
        <v>98</v>
      </c>
      <c r="K2891" t="s">
        <v>216</v>
      </c>
      <c r="L2891" t="s">
        <v>96</v>
      </c>
      <c r="M2891">
        <v>0</v>
      </c>
      <c r="N2891" t="s">
        <v>979</v>
      </c>
      <c r="O2891" t="s">
        <v>116</v>
      </c>
      <c r="P2891" t="s">
        <v>380</v>
      </c>
      <c r="Q2891" t="s">
        <v>979</v>
      </c>
      <c r="R2891" t="s">
        <v>116</v>
      </c>
      <c r="S2891" t="s">
        <v>380</v>
      </c>
    </row>
    <row r="2892" spans="1:19" x14ac:dyDescent="0.3">
      <c r="A2892" t="s">
        <v>1558</v>
      </c>
      <c r="B2892">
        <v>70</v>
      </c>
      <c r="C2892">
        <v>103</v>
      </c>
      <c r="D2892">
        <v>70495</v>
      </c>
      <c r="E2892" t="s">
        <v>408</v>
      </c>
      <c r="F2892" t="s">
        <v>1559</v>
      </c>
      <c r="G2892" t="s">
        <v>116</v>
      </c>
      <c r="H2892" t="s">
        <v>409</v>
      </c>
      <c r="I2892" t="s">
        <v>423</v>
      </c>
      <c r="J2892">
        <v>83</v>
      </c>
      <c r="K2892" t="s">
        <v>235</v>
      </c>
      <c r="L2892" t="s">
        <v>205</v>
      </c>
      <c r="M2892">
        <v>0</v>
      </c>
      <c r="N2892" t="s">
        <v>979</v>
      </c>
      <c r="O2892" t="s">
        <v>116</v>
      </c>
      <c r="P2892" t="s">
        <v>380</v>
      </c>
      <c r="Q2892" t="s">
        <v>979</v>
      </c>
      <c r="R2892" t="s">
        <v>116</v>
      </c>
      <c r="S2892" t="s">
        <v>380</v>
      </c>
    </row>
    <row r="2893" spans="1:19" x14ac:dyDescent="0.3">
      <c r="A2893" t="s">
        <v>1558</v>
      </c>
      <c r="B2893">
        <v>70</v>
      </c>
      <c r="C2893">
        <v>103</v>
      </c>
      <c r="D2893">
        <v>70495</v>
      </c>
      <c r="E2893" t="s">
        <v>408</v>
      </c>
      <c r="F2893" t="s">
        <v>1559</v>
      </c>
      <c r="G2893" t="s">
        <v>116</v>
      </c>
      <c r="H2893" t="s">
        <v>409</v>
      </c>
      <c r="I2893" t="s">
        <v>446</v>
      </c>
      <c r="J2893">
        <v>535</v>
      </c>
      <c r="K2893" t="s">
        <v>99</v>
      </c>
      <c r="L2893" t="s">
        <v>100</v>
      </c>
      <c r="M2893">
        <v>0</v>
      </c>
      <c r="N2893" t="s">
        <v>979</v>
      </c>
      <c r="O2893" t="s">
        <v>116</v>
      </c>
      <c r="P2893" t="s">
        <v>380</v>
      </c>
      <c r="Q2893" t="s">
        <v>979</v>
      </c>
      <c r="R2893" t="s">
        <v>116</v>
      </c>
      <c r="S2893" t="s">
        <v>380</v>
      </c>
    </row>
    <row r="2894" spans="1:19" x14ac:dyDescent="0.3">
      <c r="A2894" t="s">
        <v>1560</v>
      </c>
      <c r="B2894">
        <v>70</v>
      </c>
      <c r="C2894">
        <v>103</v>
      </c>
      <c r="D2894">
        <v>70509</v>
      </c>
      <c r="E2894" t="s">
        <v>408</v>
      </c>
      <c r="F2894" t="s">
        <v>1561</v>
      </c>
      <c r="G2894" t="s">
        <v>116</v>
      </c>
      <c r="H2894" t="s">
        <v>421</v>
      </c>
      <c r="I2894" t="s">
        <v>425</v>
      </c>
      <c r="J2894">
        <v>42</v>
      </c>
      <c r="K2894" t="s">
        <v>271</v>
      </c>
      <c r="L2894" t="s">
        <v>63</v>
      </c>
      <c r="M2894">
        <v>0.75</v>
      </c>
      <c r="N2894" t="s">
        <v>979</v>
      </c>
      <c r="O2894" t="s">
        <v>116</v>
      </c>
      <c r="P2894" t="s">
        <v>384</v>
      </c>
      <c r="Q2894" t="s">
        <v>979</v>
      </c>
      <c r="R2894" t="s">
        <v>116</v>
      </c>
      <c r="S2894" t="s">
        <v>384</v>
      </c>
    </row>
    <row r="2895" spans="1:19" x14ac:dyDescent="0.3">
      <c r="A2895" t="s">
        <v>1560</v>
      </c>
      <c r="B2895">
        <v>70</v>
      </c>
      <c r="C2895">
        <v>103</v>
      </c>
      <c r="D2895">
        <v>70509</v>
      </c>
      <c r="E2895" t="s">
        <v>408</v>
      </c>
      <c r="F2895" t="s">
        <v>1561</v>
      </c>
      <c r="G2895" t="s">
        <v>116</v>
      </c>
      <c r="H2895" t="s">
        <v>421</v>
      </c>
      <c r="I2895" t="s">
        <v>425</v>
      </c>
      <c r="J2895">
        <v>43</v>
      </c>
      <c r="K2895" t="s">
        <v>309</v>
      </c>
      <c r="L2895" t="s">
        <v>64</v>
      </c>
      <c r="M2895">
        <v>0.75</v>
      </c>
      <c r="N2895" t="s">
        <v>979</v>
      </c>
      <c r="O2895" t="s">
        <v>116</v>
      </c>
      <c r="P2895" t="s">
        <v>384</v>
      </c>
      <c r="Q2895" t="s">
        <v>979</v>
      </c>
      <c r="R2895" t="s">
        <v>116</v>
      </c>
      <c r="S2895" t="s">
        <v>384</v>
      </c>
    </row>
    <row r="2896" spans="1:19" x14ac:dyDescent="0.3">
      <c r="A2896" t="s">
        <v>1560</v>
      </c>
      <c r="B2896">
        <v>70</v>
      </c>
      <c r="C2896">
        <v>103</v>
      </c>
      <c r="D2896">
        <v>70509</v>
      </c>
      <c r="E2896" t="s">
        <v>408</v>
      </c>
      <c r="F2896" t="s">
        <v>1561</v>
      </c>
      <c r="G2896" t="s">
        <v>116</v>
      </c>
      <c r="H2896" t="s">
        <v>421</v>
      </c>
      <c r="I2896" t="s">
        <v>423</v>
      </c>
      <c r="J2896">
        <v>98</v>
      </c>
      <c r="K2896" t="s">
        <v>272</v>
      </c>
      <c r="L2896" t="s">
        <v>84</v>
      </c>
      <c r="M2896">
        <v>0</v>
      </c>
      <c r="N2896" t="s">
        <v>979</v>
      </c>
      <c r="O2896" t="s">
        <v>116</v>
      </c>
      <c r="P2896" t="s">
        <v>384</v>
      </c>
      <c r="Q2896" t="s">
        <v>979</v>
      </c>
      <c r="R2896" t="s">
        <v>116</v>
      </c>
      <c r="S2896" t="s">
        <v>384</v>
      </c>
    </row>
    <row r="2897" spans="1:19" x14ac:dyDescent="0.3">
      <c r="A2897" t="s">
        <v>1560</v>
      </c>
      <c r="B2897">
        <v>70</v>
      </c>
      <c r="C2897">
        <v>103</v>
      </c>
      <c r="D2897">
        <v>70509</v>
      </c>
      <c r="E2897" t="s">
        <v>408</v>
      </c>
      <c r="F2897" t="s">
        <v>1561</v>
      </c>
      <c r="G2897" t="s">
        <v>116</v>
      </c>
      <c r="H2897" t="s">
        <v>421</v>
      </c>
      <c r="I2897" t="s">
        <v>423</v>
      </c>
      <c r="J2897">
        <v>98</v>
      </c>
      <c r="K2897" t="s">
        <v>310</v>
      </c>
      <c r="L2897" t="s">
        <v>128</v>
      </c>
      <c r="M2897">
        <v>0</v>
      </c>
      <c r="N2897" t="s">
        <v>979</v>
      </c>
      <c r="O2897" t="s">
        <v>116</v>
      </c>
      <c r="P2897" t="s">
        <v>384</v>
      </c>
      <c r="Q2897" t="s">
        <v>979</v>
      </c>
      <c r="R2897" t="s">
        <v>116</v>
      </c>
      <c r="S2897" t="s">
        <v>384</v>
      </c>
    </row>
    <row r="2898" spans="1:19" x14ac:dyDescent="0.3">
      <c r="A2898" t="s">
        <v>1560</v>
      </c>
      <c r="B2898">
        <v>70</v>
      </c>
      <c r="C2898">
        <v>103</v>
      </c>
      <c r="D2898">
        <v>70509</v>
      </c>
      <c r="E2898" t="s">
        <v>408</v>
      </c>
      <c r="F2898" t="s">
        <v>1561</v>
      </c>
      <c r="G2898" t="s">
        <v>116</v>
      </c>
      <c r="H2898" t="s">
        <v>421</v>
      </c>
      <c r="I2898" t="s">
        <v>423</v>
      </c>
      <c r="J2898">
        <v>98</v>
      </c>
      <c r="K2898" t="s">
        <v>273</v>
      </c>
      <c r="L2898" t="s">
        <v>85</v>
      </c>
      <c r="M2898">
        <v>0</v>
      </c>
      <c r="N2898" t="s">
        <v>979</v>
      </c>
      <c r="O2898" t="s">
        <v>116</v>
      </c>
      <c r="P2898" t="s">
        <v>384</v>
      </c>
      <c r="Q2898" t="s">
        <v>979</v>
      </c>
      <c r="R2898" t="s">
        <v>116</v>
      </c>
      <c r="S2898" t="s">
        <v>384</v>
      </c>
    </row>
    <row r="2899" spans="1:19" x14ac:dyDescent="0.3">
      <c r="A2899" t="s">
        <v>1562</v>
      </c>
      <c r="B2899">
        <v>70</v>
      </c>
      <c r="C2899">
        <v>103</v>
      </c>
      <c r="D2899">
        <v>70510</v>
      </c>
      <c r="E2899" t="s">
        <v>408</v>
      </c>
      <c r="F2899" t="s">
        <v>1563</v>
      </c>
      <c r="G2899" t="s">
        <v>116</v>
      </c>
      <c r="H2899" t="s">
        <v>409</v>
      </c>
      <c r="I2899" t="s">
        <v>422</v>
      </c>
      <c r="J2899">
        <v>50</v>
      </c>
      <c r="K2899" t="s">
        <v>212</v>
      </c>
      <c r="L2899" t="s">
        <v>11</v>
      </c>
      <c r="M2899">
        <v>1</v>
      </c>
      <c r="N2899" t="s">
        <v>979</v>
      </c>
      <c r="O2899" t="s">
        <v>116</v>
      </c>
      <c r="P2899" t="s">
        <v>380</v>
      </c>
      <c r="Q2899" t="s">
        <v>979</v>
      </c>
      <c r="R2899" t="s">
        <v>116</v>
      </c>
      <c r="S2899" t="s">
        <v>380</v>
      </c>
    </row>
    <row r="2900" spans="1:19" x14ac:dyDescent="0.3">
      <c r="A2900" t="s">
        <v>1562</v>
      </c>
      <c r="B2900">
        <v>70</v>
      </c>
      <c r="C2900">
        <v>103</v>
      </c>
      <c r="D2900">
        <v>70510</v>
      </c>
      <c r="E2900" t="s">
        <v>408</v>
      </c>
      <c r="F2900" t="s">
        <v>1563</v>
      </c>
      <c r="G2900" t="s">
        <v>116</v>
      </c>
      <c r="H2900" t="s">
        <v>409</v>
      </c>
      <c r="I2900" t="s">
        <v>423</v>
      </c>
      <c r="J2900">
        <v>292</v>
      </c>
      <c r="K2900" t="s">
        <v>334</v>
      </c>
      <c r="L2900" t="s">
        <v>335</v>
      </c>
      <c r="M2900">
        <v>0</v>
      </c>
      <c r="N2900" t="s">
        <v>979</v>
      </c>
      <c r="O2900" t="s">
        <v>116</v>
      </c>
      <c r="P2900" t="s">
        <v>380</v>
      </c>
      <c r="Q2900" t="s">
        <v>979</v>
      </c>
      <c r="R2900" t="s">
        <v>116</v>
      </c>
      <c r="S2900" t="s">
        <v>380</v>
      </c>
    </row>
    <row r="2901" spans="1:19" x14ac:dyDescent="0.3">
      <c r="A2901" t="s">
        <v>1562</v>
      </c>
      <c r="B2901">
        <v>70</v>
      </c>
      <c r="C2901">
        <v>103</v>
      </c>
      <c r="D2901">
        <v>70510</v>
      </c>
      <c r="E2901" t="s">
        <v>408</v>
      </c>
      <c r="F2901" t="s">
        <v>1563</v>
      </c>
      <c r="G2901" t="s">
        <v>116</v>
      </c>
      <c r="H2901" t="s">
        <v>432</v>
      </c>
      <c r="I2901" t="s">
        <v>315</v>
      </c>
      <c r="J2901">
        <v>35</v>
      </c>
      <c r="K2901" t="s">
        <v>321</v>
      </c>
      <c r="L2901" t="s">
        <v>58</v>
      </c>
      <c r="M2901">
        <v>0.5</v>
      </c>
      <c r="N2901" t="s">
        <v>979</v>
      </c>
      <c r="O2901" t="s">
        <v>116</v>
      </c>
      <c r="P2901" t="s">
        <v>380</v>
      </c>
      <c r="Q2901" t="s">
        <v>979</v>
      </c>
      <c r="R2901" t="s">
        <v>116</v>
      </c>
      <c r="S2901" t="s">
        <v>380</v>
      </c>
    </row>
    <row r="2902" spans="1:19" x14ac:dyDescent="0.3">
      <c r="A2902" t="s">
        <v>1562</v>
      </c>
      <c r="B2902">
        <v>70</v>
      </c>
      <c r="C2902">
        <v>103</v>
      </c>
      <c r="D2902">
        <v>70510</v>
      </c>
      <c r="E2902" t="s">
        <v>408</v>
      </c>
      <c r="F2902" t="s">
        <v>1563</v>
      </c>
      <c r="G2902" t="s">
        <v>116</v>
      </c>
      <c r="H2902" t="s">
        <v>427</v>
      </c>
      <c r="I2902" t="s">
        <v>425</v>
      </c>
      <c r="J2902">
        <v>45</v>
      </c>
      <c r="K2902" t="s">
        <v>344</v>
      </c>
      <c r="L2902" t="s">
        <v>62</v>
      </c>
      <c r="M2902">
        <v>1</v>
      </c>
      <c r="N2902" t="s">
        <v>979</v>
      </c>
      <c r="O2902" t="s">
        <v>116</v>
      </c>
      <c r="P2902" t="s">
        <v>380</v>
      </c>
      <c r="Q2902" t="s">
        <v>979</v>
      </c>
      <c r="R2902" t="s">
        <v>116</v>
      </c>
      <c r="S2902" t="s">
        <v>380</v>
      </c>
    </row>
    <row r="2903" spans="1:19" x14ac:dyDescent="0.3">
      <c r="A2903" t="s">
        <v>1562</v>
      </c>
      <c r="B2903">
        <v>70</v>
      </c>
      <c r="C2903">
        <v>103</v>
      </c>
      <c r="D2903">
        <v>70510</v>
      </c>
      <c r="E2903" t="s">
        <v>408</v>
      </c>
      <c r="F2903" t="s">
        <v>1563</v>
      </c>
      <c r="G2903" t="s">
        <v>116</v>
      </c>
      <c r="H2903" t="s">
        <v>409</v>
      </c>
      <c r="I2903" t="s">
        <v>422</v>
      </c>
      <c r="J2903">
        <v>289</v>
      </c>
      <c r="K2903" t="s">
        <v>280</v>
      </c>
      <c r="L2903" t="s">
        <v>65</v>
      </c>
      <c r="M2903">
        <v>5</v>
      </c>
      <c r="N2903" t="s">
        <v>979</v>
      </c>
      <c r="O2903" t="s">
        <v>116</v>
      </c>
      <c r="P2903" t="s">
        <v>380</v>
      </c>
      <c r="Q2903" t="s">
        <v>979</v>
      </c>
      <c r="R2903" t="s">
        <v>116</v>
      </c>
      <c r="S2903" t="s">
        <v>380</v>
      </c>
    </row>
    <row r="2904" spans="1:19" x14ac:dyDescent="0.3">
      <c r="A2904" t="s">
        <v>1562</v>
      </c>
      <c r="B2904">
        <v>70</v>
      </c>
      <c r="C2904">
        <v>103</v>
      </c>
      <c r="D2904">
        <v>70510</v>
      </c>
      <c r="E2904" t="s">
        <v>408</v>
      </c>
      <c r="F2904" t="s">
        <v>1563</v>
      </c>
      <c r="G2904" t="s">
        <v>116</v>
      </c>
      <c r="H2904" t="s">
        <v>421</v>
      </c>
      <c r="I2904" t="s">
        <v>423</v>
      </c>
      <c r="J2904">
        <v>86</v>
      </c>
      <c r="K2904" t="s">
        <v>257</v>
      </c>
      <c r="L2904" t="s">
        <v>203</v>
      </c>
      <c r="M2904">
        <v>1</v>
      </c>
      <c r="N2904" t="s">
        <v>979</v>
      </c>
      <c r="O2904" t="s">
        <v>116</v>
      </c>
      <c r="P2904" t="s">
        <v>380</v>
      </c>
      <c r="Q2904" t="s">
        <v>979</v>
      </c>
      <c r="R2904" t="s">
        <v>116</v>
      </c>
      <c r="S2904" t="s">
        <v>380</v>
      </c>
    </row>
    <row r="2905" spans="1:19" x14ac:dyDescent="0.3">
      <c r="A2905" t="s">
        <v>1562</v>
      </c>
      <c r="B2905">
        <v>70</v>
      </c>
      <c r="C2905">
        <v>103</v>
      </c>
      <c r="D2905">
        <v>70510</v>
      </c>
      <c r="E2905" t="s">
        <v>408</v>
      </c>
      <c r="F2905" t="s">
        <v>1563</v>
      </c>
      <c r="G2905" t="s">
        <v>116</v>
      </c>
      <c r="H2905" t="s">
        <v>409</v>
      </c>
      <c r="I2905" t="s">
        <v>423</v>
      </c>
      <c r="J2905">
        <v>98</v>
      </c>
      <c r="K2905" t="s">
        <v>273</v>
      </c>
      <c r="L2905" t="s">
        <v>85</v>
      </c>
      <c r="M2905">
        <v>0</v>
      </c>
      <c r="N2905" t="s">
        <v>979</v>
      </c>
      <c r="O2905" t="s">
        <v>116</v>
      </c>
      <c r="P2905" t="s">
        <v>380</v>
      </c>
      <c r="Q2905" t="s">
        <v>979</v>
      </c>
      <c r="R2905" t="s">
        <v>116</v>
      </c>
      <c r="S2905" t="s">
        <v>380</v>
      </c>
    </row>
    <row r="2906" spans="1:19" x14ac:dyDescent="0.3">
      <c r="A2906" t="s">
        <v>1564</v>
      </c>
      <c r="B2906">
        <v>70</v>
      </c>
      <c r="C2906">
        <v>103</v>
      </c>
      <c r="D2906">
        <v>70516</v>
      </c>
      <c r="E2906" t="s">
        <v>408</v>
      </c>
      <c r="F2906" t="s">
        <v>1565</v>
      </c>
      <c r="G2906" t="s">
        <v>116</v>
      </c>
      <c r="H2906" t="s">
        <v>417</v>
      </c>
      <c r="I2906" t="s">
        <v>423</v>
      </c>
      <c r="J2906">
        <v>292</v>
      </c>
      <c r="K2906" t="s">
        <v>921</v>
      </c>
      <c r="L2906" t="s">
        <v>922</v>
      </c>
      <c r="M2906">
        <v>0</v>
      </c>
      <c r="N2906" t="s">
        <v>979</v>
      </c>
      <c r="O2906" t="s">
        <v>116</v>
      </c>
      <c r="P2906" t="s">
        <v>418</v>
      </c>
      <c r="Q2906" t="s">
        <v>979</v>
      </c>
      <c r="R2906" t="s">
        <v>116</v>
      </c>
      <c r="S2906" t="s">
        <v>418</v>
      </c>
    </row>
    <row r="2907" spans="1:19" x14ac:dyDescent="0.3">
      <c r="A2907" t="s">
        <v>1564</v>
      </c>
      <c r="B2907">
        <v>70</v>
      </c>
      <c r="C2907">
        <v>103</v>
      </c>
      <c r="D2907">
        <v>70516</v>
      </c>
      <c r="E2907" t="s">
        <v>408</v>
      </c>
      <c r="F2907" t="s">
        <v>1565</v>
      </c>
      <c r="G2907" t="s">
        <v>116</v>
      </c>
      <c r="H2907" t="s">
        <v>417</v>
      </c>
      <c r="I2907" t="s">
        <v>315</v>
      </c>
      <c r="J2907">
        <v>32</v>
      </c>
      <c r="K2907" t="s">
        <v>254</v>
      </c>
      <c r="L2907" t="s">
        <v>45</v>
      </c>
      <c r="M2907">
        <v>1</v>
      </c>
      <c r="N2907" t="s">
        <v>979</v>
      </c>
      <c r="O2907" t="s">
        <v>116</v>
      </c>
      <c r="P2907" t="s">
        <v>418</v>
      </c>
      <c r="Q2907" t="s">
        <v>979</v>
      </c>
      <c r="R2907" t="s">
        <v>116</v>
      </c>
      <c r="S2907" t="s">
        <v>418</v>
      </c>
    </row>
    <row r="2908" spans="1:19" x14ac:dyDescent="0.3">
      <c r="A2908" t="s">
        <v>1564</v>
      </c>
      <c r="B2908">
        <v>70</v>
      </c>
      <c r="C2908">
        <v>103</v>
      </c>
      <c r="D2908">
        <v>70516</v>
      </c>
      <c r="E2908" t="s">
        <v>408</v>
      </c>
      <c r="F2908" t="s">
        <v>1565</v>
      </c>
      <c r="G2908" t="s">
        <v>116</v>
      </c>
      <c r="H2908" t="s">
        <v>417</v>
      </c>
      <c r="I2908" t="s">
        <v>315</v>
      </c>
      <c r="J2908">
        <v>35</v>
      </c>
      <c r="K2908" t="s">
        <v>245</v>
      </c>
      <c r="L2908" t="s">
        <v>59</v>
      </c>
      <c r="M2908">
        <v>1</v>
      </c>
      <c r="N2908" t="s">
        <v>979</v>
      </c>
      <c r="O2908" t="s">
        <v>116</v>
      </c>
      <c r="P2908" t="s">
        <v>418</v>
      </c>
      <c r="Q2908" t="s">
        <v>979</v>
      </c>
      <c r="R2908" t="s">
        <v>116</v>
      </c>
      <c r="S2908" t="s">
        <v>418</v>
      </c>
    </row>
    <row r="2909" spans="1:19" x14ac:dyDescent="0.3">
      <c r="A2909" t="s">
        <v>1564</v>
      </c>
      <c r="B2909">
        <v>70</v>
      </c>
      <c r="C2909">
        <v>103</v>
      </c>
      <c r="D2909">
        <v>70516</v>
      </c>
      <c r="E2909" t="s">
        <v>408</v>
      </c>
      <c r="F2909" t="s">
        <v>1565</v>
      </c>
      <c r="G2909" t="s">
        <v>116</v>
      </c>
      <c r="H2909" t="s">
        <v>417</v>
      </c>
      <c r="I2909" t="s">
        <v>446</v>
      </c>
      <c r="J2909">
        <v>535</v>
      </c>
      <c r="K2909" t="s">
        <v>99</v>
      </c>
      <c r="L2909" t="s">
        <v>100</v>
      </c>
      <c r="M2909">
        <v>0.5</v>
      </c>
      <c r="N2909" t="s">
        <v>979</v>
      </c>
      <c r="O2909" t="s">
        <v>116</v>
      </c>
      <c r="P2909" t="s">
        <v>418</v>
      </c>
      <c r="Q2909" t="s">
        <v>979</v>
      </c>
      <c r="R2909" t="s">
        <v>116</v>
      </c>
      <c r="S2909" t="s">
        <v>418</v>
      </c>
    </row>
    <row r="2910" spans="1:19" x14ac:dyDescent="0.3">
      <c r="A2910" t="s">
        <v>1566</v>
      </c>
      <c r="B2910">
        <v>70</v>
      </c>
      <c r="C2910">
        <v>103</v>
      </c>
      <c r="D2910">
        <v>70519</v>
      </c>
      <c r="E2910" t="s">
        <v>408</v>
      </c>
      <c r="F2910" t="s">
        <v>1567</v>
      </c>
      <c r="G2910" t="s">
        <v>115</v>
      </c>
      <c r="H2910" t="s">
        <v>430</v>
      </c>
      <c r="I2910" t="s">
        <v>422</v>
      </c>
      <c r="J2910">
        <v>50</v>
      </c>
      <c r="K2910" t="s">
        <v>212</v>
      </c>
      <c r="L2910" t="s">
        <v>11</v>
      </c>
      <c r="M2910">
        <v>0.5</v>
      </c>
      <c r="N2910" t="s">
        <v>979</v>
      </c>
      <c r="O2910" t="s">
        <v>115</v>
      </c>
      <c r="P2910" t="s">
        <v>422</v>
      </c>
      <c r="Q2910" t="s">
        <v>979</v>
      </c>
      <c r="R2910" t="s">
        <v>115</v>
      </c>
      <c r="S2910" t="s">
        <v>422</v>
      </c>
    </row>
    <row r="2911" spans="1:19" x14ac:dyDescent="0.3">
      <c r="A2911" t="s">
        <v>1566</v>
      </c>
      <c r="B2911">
        <v>70</v>
      </c>
      <c r="C2911">
        <v>103</v>
      </c>
      <c r="D2911">
        <v>70519</v>
      </c>
      <c r="E2911" t="s">
        <v>408</v>
      </c>
      <c r="F2911" t="s">
        <v>1567</v>
      </c>
      <c r="G2911" t="s">
        <v>115</v>
      </c>
      <c r="H2911" t="s">
        <v>430</v>
      </c>
      <c r="I2911" t="s">
        <v>113</v>
      </c>
      <c r="J2911">
        <v>4</v>
      </c>
      <c r="K2911" t="s">
        <v>259</v>
      </c>
      <c r="L2911" t="s">
        <v>22</v>
      </c>
      <c r="M2911">
        <v>8.75</v>
      </c>
      <c r="N2911" t="s">
        <v>979</v>
      </c>
      <c r="O2911" t="s">
        <v>115</v>
      </c>
      <c r="P2911" t="s">
        <v>422</v>
      </c>
      <c r="Q2911" t="s">
        <v>979</v>
      </c>
      <c r="R2911" t="s">
        <v>115</v>
      </c>
      <c r="S2911" t="s">
        <v>422</v>
      </c>
    </row>
    <row r="2912" spans="1:19" x14ac:dyDescent="0.3">
      <c r="A2912" t="s">
        <v>1566</v>
      </c>
      <c r="B2912">
        <v>70</v>
      </c>
      <c r="C2912">
        <v>103</v>
      </c>
      <c r="D2912">
        <v>70519</v>
      </c>
      <c r="E2912" t="s">
        <v>408</v>
      </c>
      <c r="F2912" t="s">
        <v>1567</v>
      </c>
      <c r="G2912" t="s">
        <v>115</v>
      </c>
      <c r="H2912" t="s">
        <v>430</v>
      </c>
      <c r="I2912" t="s">
        <v>113</v>
      </c>
      <c r="J2912">
        <v>4</v>
      </c>
      <c r="K2912" t="s">
        <v>213</v>
      </c>
      <c r="L2912" t="s">
        <v>24</v>
      </c>
      <c r="M2912">
        <v>8.75</v>
      </c>
      <c r="N2912" t="s">
        <v>979</v>
      </c>
      <c r="O2912" t="s">
        <v>115</v>
      </c>
      <c r="P2912" t="s">
        <v>422</v>
      </c>
      <c r="Q2912" t="s">
        <v>979</v>
      </c>
      <c r="R2912" t="s">
        <v>115</v>
      </c>
      <c r="S2912" t="s">
        <v>422</v>
      </c>
    </row>
    <row r="2913" spans="1:19" x14ac:dyDescent="0.3">
      <c r="A2913" t="s">
        <v>1566</v>
      </c>
      <c r="B2913">
        <v>70</v>
      </c>
      <c r="C2913">
        <v>103</v>
      </c>
      <c r="D2913">
        <v>70519</v>
      </c>
      <c r="E2913" t="s">
        <v>408</v>
      </c>
      <c r="F2913" t="s">
        <v>1567</v>
      </c>
      <c r="G2913" t="s">
        <v>115</v>
      </c>
      <c r="H2913" t="s">
        <v>430</v>
      </c>
      <c r="I2913" t="s">
        <v>422</v>
      </c>
      <c r="J2913">
        <v>16</v>
      </c>
      <c r="K2913" t="s">
        <v>355</v>
      </c>
      <c r="L2913" t="s">
        <v>28</v>
      </c>
      <c r="M2913">
        <v>21</v>
      </c>
      <c r="N2913" t="s">
        <v>979</v>
      </c>
      <c r="O2913" t="s">
        <v>115</v>
      </c>
      <c r="P2913" t="s">
        <v>422</v>
      </c>
      <c r="Q2913" t="s">
        <v>979</v>
      </c>
      <c r="R2913" t="s">
        <v>115</v>
      </c>
      <c r="S2913" t="s">
        <v>422</v>
      </c>
    </row>
    <row r="2914" spans="1:19" x14ac:dyDescent="0.3">
      <c r="A2914" t="s">
        <v>1566</v>
      </c>
      <c r="B2914">
        <v>70</v>
      </c>
      <c r="C2914">
        <v>103</v>
      </c>
      <c r="D2914">
        <v>70519</v>
      </c>
      <c r="E2914" t="s">
        <v>408</v>
      </c>
      <c r="F2914" t="s">
        <v>1567</v>
      </c>
      <c r="G2914" t="s">
        <v>115</v>
      </c>
      <c r="H2914" t="s">
        <v>430</v>
      </c>
      <c r="I2914" t="s">
        <v>422</v>
      </c>
      <c r="J2914">
        <v>28</v>
      </c>
      <c r="K2914" t="s">
        <v>366</v>
      </c>
      <c r="L2914" t="s">
        <v>31</v>
      </c>
      <c r="M2914">
        <v>17.5</v>
      </c>
      <c r="N2914" t="s">
        <v>979</v>
      </c>
      <c r="O2914" t="s">
        <v>115</v>
      </c>
      <c r="P2914" t="s">
        <v>422</v>
      </c>
      <c r="Q2914" t="s">
        <v>979</v>
      </c>
      <c r="R2914" t="s">
        <v>115</v>
      </c>
      <c r="S2914" t="s">
        <v>422</v>
      </c>
    </row>
    <row r="2915" spans="1:19" x14ac:dyDescent="0.3">
      <c r="A2915" t="s">
        <v>1566</v>
      </c>
      <c r="B2915">
        <v>70</v>
      </c>
      <c r="C2915">
        <v>103</v>
      </c>
      <c r="D2915">
        <v>70519</v>
      </c>
      <c r="E2915" t="s">
        <v>408</v>
      </c>
      <c r="F2915" t="s">
        <v>1567</v>
      </c>
      <c r="G2915" t="s">
        <v>115</v>
      </c>
      <c r="H2915" t="s">
        <v>430</v>
      </c>
      <c r="I2915" t="s">
        <v>422</v>
      </c>
      <c r="J2915">
        <v>50</v>
      </c>
      <c r="K2915" t="s">
        <v>350</v>
      </c>
      <c r="L2915" t="s">
        <v>82</v>
      </c>
      <c r="M2915">
        <v>0.25</v>
      </c>
      <c r="N2915" t="s">
        <v>979</v>
      </c>
      <c r="O2915" t="s">
        <v>115</v>
      </c>
      <c r="P2915" t="s">
        <v>422</v>
      </c>
      <c r="Q2915" t="s">
        <v>979</v>
      </c>
      <c r="R2915" t="s">
        <v>115</v>
      </c>
      <c r="S2915" t="s">
        <v>422</v>
      </c>
    </row>
    <row r="2916" spans="1:19" x14ac:dyDescent="0.3">
      <c r="A2916" t="s">
        <v>1566</v>
      </c>
      <c r="B2916">
        <v>70</v>
      </c>
      <c r="C2916">
        <v>103</v>
      </c>
      <c r="D2916">
        <v>70519</v>
      </c>
      <c r="E2916" t="s">
        <v>408</v>
      </c>
      <c r="F2916" t="s">
        <v>1567</v>
      </c>
      <c r="G2916" t="s">
        <v>115</v>
      </c>
      <c r="H2916" t="s">
        <v>430</v>
      </c>
      <c r="I2916" t="s">
        <v>423</v>
      </c>
      <c r="J2916">
        <v>98</v>
      </c>
      <c r="K2916" t="s">
        <v>216</v>
      </c>
      <c r="L2916" t="s">
        <v>96</v>
      </c>
      <c r="M2916">
        <v>0</v>
      </c>
      <c r="N2916" t="s">
        <v>979</v>
      </c>
      <c r="O2916" t="s">
        <v>115</v>
      </c>
      <c r="P2916" t="s">
        <v>422</v>
      </c>
      <c r="Q2916" t="s">
        <v>979</v>
      </c>
      <c r="R2916" t="s">
        <v>115</v>
      </c>
      <c r="S2916" t="s">
        <v>422</v>
      </c>
    </row>
    <row r="2917" spans="1:19" x14ac:dyDescent="0.3">
      <c r="A2917" t="s">
        <v>1058</v>
      </c>
      <c r="B2917">
        <v>70</v>
      </c>
      <c r="C2917">
        <v>103</v>
      </c>
      <c r="D2917">
        <v>70521</v>
      </c>
      <c r="E2917" t="s">
        <v>408</v>
      </c>
      <c r="F2917" t="s">
        <v>1059</v>
      </c>
      <c r="G2917" t="s">
        <v>114</v>
      </c>
      <c r="H2917" t="s">
        <v>409</v>
      </c>
      <c r="I2917" t="s">
        <v>422</v>
      </c>
      <c r="J2917">
        <v>50</v>
      </c>
      <c r="K2917" t="s">
        <v>212</v>
      </c>
      <c r="L2917" t="s">
        <v>11</v>
      </c>
      <c r="M2917">
        <v>1</v>
      </c>
      <c r="N2917" t="s">
        <v>979</v>
      </c>
      <c r="O2917" t="s">
        <v>114</v>
      </c>
      <c r="P2917" t="s">
        <v>380</v>
      </c>
      <c r="Q2917" t="s">
        <v>979</v>
      </c>
      <c r="R2917" t="s">
        <v>114</v>
      </c>
      <c r="S2917" t="s">
        <v>380</v>
      </c>
    </row>
    <row r="2918" spans="1:19" x14ac:dyDescent="0.3">
      <c r="A2918" t="s">
        <v>1058</v>
      </c>
      <c r="B2918">
        <v>70</v>
      </c>
      <c r="C2918">
        <v>103</v>
      </c>
      <c r="D2918">
        <v>70521</v>
      </c>
      <c r="E2918" t="s">
        <v>408</v>
      </c>
      <c r="F2918" t="s">
        <v>1059</v>
      </c>
      <c r="G2918" t="s">
        <v>114</v>
      </c>
      <c r="H2918" t="s">
        <v>409</v>
      </c>
      <c r="I2918" t="s">
        <v>422</v>
      </c>
      <c r="J2918">
        <v>7</v>
      </c>
      <c r="K2918" t="s">
        <v>351</v>
      </c>
      <c r="L2918" t="s">
        <v>352</v>
      </c>
      <c r="M2918">
        <v>0.5</v>
      </c>
      <c r="N2918" t="s">
        <v>979</v>
      </c>
      <c r="O2918" t="s">
        <v>114</v>
      </c>
      <c r="P2918" t="s">
        <v>380</v>
      </c>
      <c r="Q2918" t="s">
        <v>979</v>
      </c>
      <c r="R2918" t="s">
        <v>114</v>
      </c>
      <c r="S2918" t="s">
        <v>380</v>
      </c>
    </row>
    <row r="2919" spans="1:19" x14ac:dyDescent="0.3">
      <c r="A2919" t="s">
        <v>1058</v>
      </c>
      <c r="B2919">
        <v>70</v>
      </c>
      <c r="C2919">
        <v>103</v>
      </c>
      <c r="D2919">
        <v>70521</v>
      </c>
      <c r="E2919" t="s">
        <v>408</v>
      </c>
      <c r="F2919" t="s">
        <v>1059</v>
      </c>
      <c r="G2919" t="s">
        <v>114</v>
      </c>
      <c r="H2919" t="s">
        <v>409</v>
      </c>
      <c r="I2919" t="s">
        <v>315</v>
      </c>
      <c r="J2919">
        <v>32</v>
      </c>
      <c r="K2919" t="s">
        <v>281</v>
      </c>
      <c r="L2919" t="s">
        <v>39</v>
      </c>
      <c r="M2919">
        <v>1</v>
      </c>
      <c r="N2919" t="s">
        <v>979</v>
      </c>
      <c r="O2919" t="s">
        <v>114</v>
      </c>
      <c r="P2919" t="s">
        <v>380</v>
      </c>
      <c r="Q2919" t="s">
        <v>979</v>
      </c>
      <c r="R2919" t="s">
        <v>114</v>
      </c>
      <c r="S2919" t="s">
        <v>380</v>
      </c>
    </row>
    <row r="2920" spans="1:19" x14ac:dyDescent="0.3">
      <c r="A2920" t="s">
        <v>1058</v>
      </c>
      <c r="B2920">
        <v>70</v>
      </c>
      <c r="C2920">
        <v>103</v>
      </c>
      <c r="D2920">
        <v>70521</v>
      </c>
      <c r="E2920" t="s">
        <v>408</v>
      </c>
      <c r="F2920" t="s">
        <v>1059</v>
      </c>
      <c r="G2920" t="s">
        <v>114</v>
      </c>
      <c r="H2920" t="s">
        <v>409</v>
      </c>
      <c r="I2920" t="s">
        <v>423</v>
      </c>
      <c r="J2920">
        <v>286</v>
      </c>
      <c r="K2920" t="s">
        <v>346</v>
      </c>
      <c r="L2920" t="s">
        <v>71</v>
      </c>
      <c r="M2920">
        <v>0.25</v>
      </c>
      <c r="N2920" t="s">
        <v>979</v>
      </c>
      <c r="O2920" t="s">
        <v>114</v>
      </c>
      <c r="P2920" t="s">
        <v>380</v>
      </c>
      <c r="Q2920" t="s">
        <v>979</v>
      </c>
      <c r="R2920" t="s">
        <v>114</v>
      </c>
      <c r="S2920" t="s">
        <v>380</v>
      </c>
    </row>
    <row r="2921" spans="1:19" x14ac:dyDescent="0.3">
      <c r="A2921" t="s">
        <v>1058</v>
      </c>
      <c r="B2921">
        <v>70</v>
      </c>
      <c r="C2921">
        <v>103</v>
      </c>
      <c r="D2921">
        <v>70521</v>
      </c>
      <c r="E2921" t="s">
        <v>408</v>
      </c>
      <c r="F2921" t="s">
        <v>1059</v>
      </c>
      <c r="G2921" t="s">
        <v>114</v>
      </c>
      <c r="H2921" t="s">
        <v>432</v>
      </c>
      <c r="I2921" t="s">
        <v>423</v>
      </c>
      <c r="J2921">
        <v>86</v>
      </c>
      <c r="K2921" t="s">
        <v>228</v>
      </c>
      <c r="L2921" t="s">
        <v>202</v>
      </c>
      <c r="M2921">
        <v>0.25</v>
      </c>
      <c r="N2921" t="s">
        <v>979</v>
      </c>
      <c r="O2921" t="s">
        <v>114</v>
      </c>
      <c r="P2921" t="s">
        <v>380</v>
      </c>
      <c r="Q2921" t="s">
        <v>979</v>
      </c>
      <c r="R2921" t="s">
        <v>114</v>
      </c>
      <c r="S2921" t="s">
        <v>380</v>
      </c>
    </row>
    <row r="2922" spans="1:19" x14ac:dyDescent="0.3">
      <c r="A2922" t="s">
        <v>1058</v>
      </c>
      <c r="B2922">
        <v>70</v>
      </c>
      <c r="C2922">
        <v>103</v>
      </c>
      <c r="D2922">
        <v>70521</v>
      </c>
      <c r="E2922" t="s">
        <v>408</v>
      </c>
      <c r="F2922" t="s">
        <v>1059</v>
      </c>
      <c r="G2922" t="s">
        <v>114</v>
      </c>
      <c r="H2922" t="s">
        <v>409</v>
      </c>
      <c r="I2922" t="s">
        <v>423</v>
      </c>
      <c r="J2922">
        <v>83</v>
      </c>
      <c r="K2922" t="s">
        <v>347</v>
      </c>
      <c r="L2922" t="s">
        <v>89</v>
      </c>
      <c r="M2922">
        <v>0</v>
      </c>
      <c r="N2922" t="s">
        <v>979</v>
      </c>
      <c r="O2922" t="s">
        <v>114</v>
      </c>
      <c r="P2922" t="s">
        <v>380</v>
      </c>
      <c r="Q2922" t="s">
        <v>979</v>
      </c>
      <c r="R2922" t="s">
        <v>114</v>
      </c>
      <c r="S2922" t="s">
        <v>380</v>
      </c>
    </row>
    <row r="2923" spans="1:19" x14ac:dyDescent="0.3">
      <c r="A2923" t="s">
        <v>1058</v>
      </c>
      <c r="B2923">
        <v>70</v>
      </c>
      <c r="C2923">
        <v>103</v>
      </c>
      <c r="D2923">
        <v>70521</v>
      </c>
      <c r="E2923" t="s">
        <v>408</v>
      </c>
      <c r="F2923" t="s">
        <v>1059</v>
      </c>
      <c r="G2923" t="s">
        <v>114</v>
      </c>
      <c r="H2923" t="s">
        <v>409</v>
      </c>
      <c r="I2923" t="s">
        <v>422</v>
      </c>
      <c r="J2923">
        <v>98</v>
      </c>
      <c r="K2923" t="s">
        <v>215</v>
      </c>
      <c r="L2923" t="s">
        <v>95</v>
      </c>
      <c r="M2923">
        <v>0</v>
      </c>
      <c r="N2923" t="s">
        <v>979</v>
      </c>
      <c r="O2923" t="s">
        <v>114</v>
      </c>
      <c r="P2923" t="s">
        <v>380</v>
      </c>
      <c r="Q2923" t="s">
        <v>979</v>
      </c>
      <c r="R2923" t="s">
        <v>114</v>
      </c>
      <c r="S2923" t="s">
        <v>380</v>
      </c>
    </row>
    <row r="2924" spans="1:19" x14ac:dyDescent="0.3">
      <c r="A2924" t="s">
        <v>1058</v>
      </c>
      <c r="B2924">
        <v>70</v>
      </c>
      <c r="C2924">
        <v>103</v>
      </c>
      <c r="D2924">
        <v>70521</v>
      </c>
      <c r="E2924" t="s">
        <v>408</v>
      </c>
      <c r="F2924" t="s">
        <v>1059</v>
      </c>
      <c r="G2924" t="s">
        <v>114</v>
      </c>
      <c r="H2924" t="s">
        <v>409</v>
      </c>
      <c r="I2924" t="s">
        <v>423</v>
      </c>
      <c r="J2924">
        <v>98</v>
      </c>
      <c r="K2924" t="s">
        <v>216</v>
      </c>
      <c r="L2924" t="s">
        <v>96</v>
      </c>
      <c r="M2924">
        <v>0</v>
      </c>
      <c r="N2924" t="s">
        <v>979</v>
      </c>
      <c r="O2924" t="s">
        <v>114</v>
      </c>
      <c r="P2924" t="s">
        <v>380</v>
      </c>
      <c r="Q2924" t="s">
        <v>979</v>
      </c>
      <c r="R2924" t="s">
        <v>114</v>
      </c>
      <c r="S2924" t="s">
        <v>380</v>
      </c>
    </row>
    <row r="2925" spans="1:19" x14ac:dyDescent="0.3">
      <c r="A2925" t="s">
        <v>1058</v>
      </c>
      <c r="B2925">
        <v>70</v>
      </c>
      <c r="C2925">
        <v>103</v>
      </c>
      <c r="D2925">
        <v>70521</v>
      </c>
      <c r="E2925" t="s">
        <v>408</v>
      </c>
      <c r="F2925" t="s">
        <v>1059</v>
      </c>
      <c r="G2925" t="s">
        <v>114</v>
      </c>
      <c r="H2925" t="s">
        <v>409</v>
      </c>
      <c r="I2925" t="s">
        <v>423</v>
      </c>
      <c r="J2925">
        <v>83</v>
      </c>
      <c r="K2925" t="s">
        <v>235</v>
      </c>
      <c r="L2925" t="s">
        <v>205</v>
      </c>
      <c r="M2925">
        <v>0</v>
      </c>
      <c r="N2925" t="s">
        <v>979</v>
      </c>
      <c r="O2925" t="s">
        <v>114</v>
      </c>
      <c r="P2925" t="s">
        <v>380</v>
      </c>
      <c r="Q2925" t="s">
        <v>979</v>
      </c>
      <c r="R2925" t="s">
        <v>114</v>
      </c>
      <c r="S2925" t="s">
        <v>380</v>
      </c>
    </row>
    <row r="2926" spans="1:19" x14ac:dyDescent="0.3">
      <c r="A2926" t="s">
        <v>1568</v>
      </c>
      <c r="B2926">
        <v>70</v>
      </c>
      <c r="C2926">
        <v>103</v>
      </c>
      <c r="D2926">
        <v>70522</v>
      </c>
      <c r="E2926" t="s">
        <v>408</v>
      </c>
      <c r="F2926" t="s">
        <v>1569</v>
      </c>
      <c r="G2926" t="s">
        <v>116</v>
      </c>
      <c r="H2926" t="s">
        <v>429</v>
      </c>
      <c r="I2926" t="s">
        <v>424</v>
      </c>
      <c r="J2926">
        <v>39</v>
      </c>
      <c r="K2926" t="s">
        <v>243</v>
      </c>
      <c r="L2926" t="s">
        <v>147</v>
      </c>
      <c r="M2926">
        <v>0.25</v>
      </c>
      <c r="N2926" t="s">
        <v>979</v>
      </c>
      <c r="O2926" t="s">
        <v>116</v>
      </c>
      <c r="P2926" t="s">
        <v>360</v>
      </c>
      <c r="Q2926" t="s">
        <v>979</v>
      </c>
      <c r="R2926" t="s">
        <v>116</v>
      </c>
      <c r="S2926" t="s">
        <v>360</v>
      </c>
    </row>
    <row r="2927" spans="1:19" x14ac:dyDescent="0.3">
      <c r="A2927" t="s">
        <v>1568</v>
      </c>
      <c r="B2927">
        <v>70</v>
      </c>
      <c r="C2927">
        <v>103</v>
      </c>
      <c r="D2927">
        <v>70522</v>
      </c>
      <c r="E2927" t="s">
        <v>408</v>
      </c>
      <c r="F2927" t="s">
        <v>1569</v>
      </c>
      <c r="G2927" t="s">
        <v>116</v>
      </c>
      <c r="H2927" t="s">
        <v>420</v>
      </c>
      <c r="I2927" t="s">
        <v>315</v>
      </c>
      <c r="J2927">
        <v>33</v>
      </c>
      <c r="K2927" t="s">
        <v>556</v>
      </c>
      <c r="L2927" t="s">
        <v>557</v>
      </c>
      <c r="M2927">
        <v>0.5</v>
      </c>
      <c r="N2927" t="s">
        <v>979</v>
      </c>
      <c r="O2927" t="s">
        <v>116</v>
      </c>
      <c r="P2927" t="s">
        <v>360</v>
      </c>
      <c r="Q2927" t="s">
        <v>979</v>
      </c>
      <c r="R2927" t="s">
        <v>116</v>
      </c>
      <c r="S2927" t="s">
        <v>360</v>
      </c>
    </row>
    <row r="2928" spans="1:19" x14ac:dyDescent="0.3">
      <c r="A2928" t="s">
        <v>1568</v>
      </c>
      <c r="B2928">
        <v>70</v>
      </c>
      <c r="C2928">
        <v>103</v>
      </c>
      <c r="D2928">
        <v>70522</v>
      </c>
      <c r="E2928" t="s">
        <v>408</v>
      </c>
      <c r="F2928" t="s">
        <v>1569</v>
      </c>
      <c r="G2928" t="s">
        <v>116</v>
      </c>
      <c r="H2928" t="s">
        <v>420</v>
      </c>
      <c r="I2928" t="s">
        <v>315</v>
      </c>
      <c r="J2928">
        <v>35</v>
      </c>
      <c r="K2928" t="s">
        <v>318</v>
      </c>
      <c r="L2928" t="s">
        <v>60</v>
      </c>
      <c r="M2928">
        <v>1</v>
      </c>
      <c r="N2928" t="s">
        <v>979</v>
      </c>
      <c r="O2928" t="s">
        <v>116</v>
      </c>
      <c r="P2928" t="s">
        <v>360</v>
      </c>
      <c r="Q2928" t="s">
        <v>979</v>
      </c>
      <c r="R2928" t="s">
        <v>116</v>
      </c>
      <c r="S2928" t="s">
        <v>360</v>
      </c>
    </row>
    <row r="2929" spans="1:19" x14ac:dyDescent="0.3">
      <c r="A2929" t="s">
        <v>1568</v>
      </c>
      <c r="B2929">
        <v>70</v>
      </c>
      <c r="C2929">
        <v>103</v>
      </c>
      <c r="D2929">
        <v>70522</v>
      </c>
      <c r="E2929" t="s">
        <v>408</v>
      </c>
      <c r="F2929" t="s">
        <v>1569</v>
      </c>
      <c r="G2929" t="s">
        <v>116</v>
      </c>
      <c r="H2929" t="s">
        <v>433</v>
      </c>
      <c r="I2929" t="s">
        <v>424</v>
      </c>
      <c r="J2929">
        <v>39</v>
      </c>
      <c r="K2929" t="s">
        <v>220</v>
      </c>
      <c r="L2929" t="s">
        <v>148</v>
      </c>
      <c r="M2929">
        <v>0.25</v>
      </c>
      <c r="N2929" t="s">
        <v>979</v>
      </c>
      <c r="O2929" t="s">
        <v>116</v>
      </c>
      <c r="P2929" t="s">
        <v>360</v>
      </c>
      <c r="Q2929" t="s">
        <v>979</v>
      </c>
      <c r="R2929" t="s">
        <v>116</v>
      </c>
      <c r="S2929" t="s">
        <v>360</v>
      </c>
    </row>
    <row r="2930" spans="1:19" x14ac:dyDescent="0.3">
      <c r="A2930" t="s">
        <v>1568</v>
      </c>
      <c r="B2930">
        <v>70</v>
      </c>
      <c r="C2930">
        <v>103</v>
      </c>
      <c r="D2930">
        <v>70522</v>
      </c>
      <c r="E2930" t="s">
        <v>408</v>
      </c>
      <c r="F2930" t="s">
        <v>1569</v>
      </c>
      <c r="G2930" t="s">
        <v>116</v>
      </c>
      <c r="H2930" t="s">
        <v>420</v>
      </c>
      <c r="I2930" t="s">
        <v>315</v>
      </c>
      <c r="J2930">
        <v>36</v>
      </c>
      <c r="K2930" t="s">
        <v>923</v>
      </c>
      <c r="L2930" t="s">
        <v>924</v>
      </c>
      <c r="M2930">
        <v>0.5</v>
      </c>
      <c r="N2930" t="s">
        <v>979</v>
      </c>
      <c r="O2930" t="s">
        <v>116</v>
      </c>
      <c r="P2930" t="s">
        <v>360</v>
      </c>
      <c r="Q2930" t="s">
        <v>979</v>
      </c>
      <c r="R2930" t="s">
        <v>116</v>
      </c>
      <c r="S2930" t="s">
        <v>360</v>
      </c>
    </row>
    <row r="2931" spans="1:19" x14ac:dyDescent="0.3">
      <c r="A2931" t="s">
        <v>1568</v>
      </c>
      <c r="B2931">
        <v>70</v>
      </c>
      <c r="C2931">
        <v>103</v>
      </c>
      <c r="D2931">
        <v>70522</v>
      </c>
      <c r="E2931" t="s">
        <v>408</v>
      </c>
      <c r="F2931" t="s">
        <v>1569</v>
      </c>
      <c r="G2931" t="s">
        <v>116</v>
      </c>
      <c r="H2931" t="s">
        <v>420</v>
      </c>
      <c r="I2931" t="s">
        <v>423</v>
      </c>
      <c r="J2931">
        <v>288</v>
      </c>
      <c r="K2931" t="s">
        <v>221</v>
      </c>
      <c r="L2931" t="s">
        <v>222</v>
      </c>
      <c r="M2931">
        <v>0.25</v>
      </c>
      <c r="N2931" t="s">
        <v>979</v>
      </c>
      <c r="O2931" t="s">
        <v>116</v>
      </c>
      <c r="P2931" t="s">
        <v>360</v>
      </c>
      <c r="Q2931" t="s">
        <v>979</v>
      </c>
      <c r="R2931" t="s">
        <v>116</v>
      </c>
      <c r="S2931" t="s">
        <v>360</v>
      </c>
    </row>
    <row r="2932" spans="1:19" x14ac:dyDescent="0.3">
      <c r="A2932" t="s">
        <v>1568</v>
      </c>
      <c r="B2932">
        <v>70</v>
      </c>
      <c r="C2932">
        <v>103</v>
      </c>
      <c r="D2932">
        <v>70522</v>
      </c>
      <c r="E2932" t="s">
        <v>408</v>
      </c>
      <c r="F2932" t="s">
        <v>1569</v>
      </c>
      <c r="G2932" t="s">
        <v>116</v>
      </c>
      <c r="H2932" t="s">
        <v>420</v>
      </c>
      <c r="I2932" t="s">
        <v>423</v>
      </c>
      <c r="J2932">
        <v>287</v>
      </c>
      <c r="K2932" t="s">
        <v>223</v>
      </c>
      <c r="L2932" t="s">
        <v>224</v>
      </c>
      <c r="M2932">
        <v>0.25</v>
      </c>
      <c r="N2932" t="s">
        <v>979</v>
      </c>
      <c r="O2932" t="s">
        <v>116</v>
      </c>
      <c r="P2932" t="s">
        <v>360</v>
      </c>
      <c r="Q2932" t="s">
        <v>979</v>
      </c>
      <c r="R2932" t="s">
        <v>116</v>
      </c>
      <c r="S2932" t="s">
        <v>360</v>
      </c>
    </row>
    <row r="2933" spans="1:19" x14ac:dyDescent="0.3">
      <c r="A2933" t="s">
        <v>1568</v>
      </c>
      <c r="B2933">
        <v>70</v>
      </c>
      <c r="C2933">
        <v>103</v>
      </c>
      <c r="D2933">
        <v>70522</v>
      </c>
      <c r="E2933" t="s">
        <v>408</v>
      </c>
      <c r="F2933" t="s">
        <v>1569</v>
      </c>
      <c r="G2933" t="s">
        <v>116</v>
      </c>
      <c r="H2933" t="s">
        <v>420</v>
      </c>
      <c r="I2933" t="s">
        <v>423</v>
      </c>
      <c r="J2933">
        <v>287</v>
      </c>
      <c r="K2933" t="s">
        <v>246</v>
      </c>
      <c r="L2933" t="s">
        <v>247</v>
      </c>
      <c r="M2933">
        <v>0</v>
      </c>
      <c r="N2933" t="s">
        <v>979</v>
      </c>
      <c r="O2933" t="s">
        <v>116</v>
      </c>
      <c r="P2933" t="s">
        <v>360</v>
      </c>
      <c r="Q2933" t="s">
        <v>979</v>
      </c>
      <c r="R2933" t="s">
        <v>116</v>
      </c>
      <c r="S2933" t="s">
        <v>360</v>
      </c>
    </row>
    <row r="2934" spans="1:19" x14ac:dyDescent="0.3">
      <c r="A2934" t="s">
        <v>1568</v>
      </c>
      <c r="B2934">
        <v>70</v>
      </c>
      <c r="C2934">
        <v>103</v>
      </c>
      <c r="D2934">
        <v>70522</v>
      </c>
      <c r="E2934" t="s">
        <v>408</v>
      </c>
      <c r="F2934" t="s">
        <v>1569</v>
      </c>
      <c r="G2934" t="s">
        <v>116</v>
      </c>
      <c r="H2934" t="s">
        <v>420</v>
      </c>
      <c r="I2934" t="s">
        <v>423</v>
      </c>
      <c r="J2934">
        <v>287</v>
      </c>
      <c r="K2934" t="s">
        <v>285</v>
      </c>
      <c r="L2934" t="s">
        <v>286</v>
      </c>
      <c r="M2934">
        <v>0</v>
      </c>
      <c r="N2934" t="s">
        <v>979</v>
      </c>
      <c r="O2934" t="s">
        <v>116</v>
      </c>
      <c r="P2934" t="s">
        <v>360</v>
      </c>
      <c r="Q2934" t="s">
        <v>979</v>
      </c>
      <c r="R2934" t="s">
        <v>116</v>
      </c>
      <c r="S2934" t="s">
        <v>360</v>
      </c>
    </row>
    <row r="2935" spans="1:19" x14ac:dyDescent="0.3">
      <c r="A2935" t="s">
        <v>1568</v>
      </c>
      <c r="B2935">
        <v>70</v>
      </c>
      <c r="C2935">
        <v>103</v>
      </c>
      <c r="D2935">
        <v>70522</v>
      </c>
      <c r="E2935" t="s">
        <v>408</v>
      </c>
      <c r="F2935" t="s">
        <v>1569</v>
      </c>
      <c r="G2935" t="s">
        <v>116</v>
      </c>
      <c r="H2935" t="s">
        <v>420</v>
      </c>
      <c r="I2935" t="s">
        <v>423</v>
      </c>
      <c r="J2935">
        <v>286</v>
      </c>
      <c r="K2935" t="s">
        <v>226</v>
      </c>
      <c r="L2935" t="s">
        <v>69</v>
      </c>
      <c r="M2935">
        <v>0</v>
      </c>
      <c r="N2935" t="s">
        <v>979</v>
      </c>
      <c r="O2935" t="s">
        <v>116</v>
      </c>
      <c r="P2935" t="s">
        <v>360</v>
      </c>
      <c r="Q2935" t="s">
        <v>979</v>
      </c>
      <c r="R2935" t="s">
        <v>116</v>
      </c>
      <c r="S2935" t="s">
        <v>360</v>
      </c>
    </row>
    <row r="2936" spans="1:19" x14ac:dyDescent="0.3">
      <c r="A2936" t="s">
        <v>1568</v>
      </c>
      <c r="B2936">
        <v>70</v>
      </c>
      <c r="C2936">
        <v>103</v>
      </c>
      <c r="D2936">
        <v>70522</v>
      </c>
      <c r="E2936" t="s">
        <v>408</v>
      </c>
      <c r="F2936" t="s">
        <v>1569</v>
      </c>
      <c r="G2936" t="s">
        <v>116</v>
      </c>
      <c r="H2936" t="s">
        <v>420</v>
      </c>
      <c r="I2936" t="s">
        <v>423</v>
      </c>
      <c r="J2936">
        <v>286</v>
      </c>
      <c r="K2936" t="s">
        <v>329</v>
      </c>
      <c r="L2936" t="s">
        <v>149</v>
      </c>
      <c r="M2936">
        <v>0</v>
      </c>
      <c r="N2936" t="s">
        <v>979</v>
      </c>
      <c r="O2936" t="s">
        <v>116</v>
      </c>
      <c r="P2936" t="s">
        <v>360</v>
      </c>
      <c r="Q2936" t="s">
        <v>979</v>
      </c>
      <c r="R2936" t="s">
        <v>116</v>
      </c>
      <c r="S2936" t="s">
        <v>360</v>
      </c>
    </row>
    <row r="2937" spans="1:19" x14ac:dyDescent="0.3">
      <c r="A2937" t="s">
        <v>1568</v>
      </c>
      <c r="B2937">
        <v>70</v>
      </c>
      <c r="C2937">
        <v>103</v>
      </c>
      <c r="D2937">
        <v>70522</v>
      </c>
      <c r="E2937" t="s">
        <v>408</v>
      </c>
      <c r="F2937" t="s">
        <v>1569</v>
      </c>
      <c r="G2937" t="s">
        <v>116</v>
      </c>
      <c r="H2937" t="s">
        <v>420</v>
      </c>
      <c r="I2937" t="s">
        <v>423</v>
      </c>
      <c r="J2937">
        <v>293</v>
      </c>
      <c r="K2937" t="s">
        <v>227</v>
      </c>
      <c r="L2937" t="s">
        <v>80</v>
      </c>
      <c r="M2937">
        <v>0</v>
      </c>
      <c r="N2937" t="s">
        <v>979</v>
      </c>
      <c r="O2937" t="s">
        <v>116</v>
      </c>
      <c r="P2937" t="s">
        <v>360</v>
      </c>
      <c r="Q2937" t="s">
        <v>979</v>
      </c>
      <c r="R2937" t="s">
        <v>116</v>
      </c>
      <c r="S2937" t="s">
        <v>360</v>
      </c>
    </row>
    <row r="2938" spans="1:19" x14ac:dyDescent="0.3">
      <c r="A2938" t="s">
        <v>1568</v>
      </c>
      <c r="B2938">
        <v>70</v>
      </c>
      <c r="C2938">
        <v>103</v>
      </c>
      <c r="D2938">
        <v>70522</v>
      </c>
      <c r="E2938" t="s">
        <v>408</v>
      </c>
      <c r="F2938" t="s">
        <v>1569</v>
      </c>
      <c r="G2938" t="s">
        <v>116</v>
      </c>
      <c r="H2938" t="s">
        <v>420</v>
      </c>
      <c r="I2938" t="s">
        <v>423</v>
      </c>
      <c r="J2938">
        <v>286</v>
      </c>
      <c r="K2938" t="s">
        <v>230</v>
      </c>
      <c r="L2938" t="s">
        <v>150</v>
      </c>
      <c r="M2938">
        <v>0</v>
      </c>
      <c r="N2938" t="s">
        <v>979</v>
      </c>
      <c r="O2938" t="s">
        <v>116</v>
      </c>
      <c r="P2938" t="s">
        <v>360</v>
      </c>
      <c r="Q2938" t="s">
        <v>979</v>
      </c>
      <c r="R2938" t="s">
        <v>116</v>
      </c>
      <c r="S2938" t="s">
        <v>360</v>
      </c>
    </row>
    <row r="2939" spans="1:19" x14ac:dyDescent="0.3">
      <c r="A2939" t="s">
        <v>1568</v>
      </c>
      <c r="B2939">
        <v>70</v>
      </c>
      <c r="C2939">
        <v>103</v>
      </c>
      <c r="D2939">
        <v>70522</v>
      </c>
      <c r="E2939" t="s">
        <v>408</v>
      </c>
      <c r="F2939" t="s">
        <v>1569</v>
      </c>
      <c r="G2939" t="s">
        <v>116</v>
      </c>
      <c r="H2939" t="s">
        <v>420</v>
      </c>
      <c r="I2939" t="s">
        <v>423</v>
      </c>
      <c r="J2939">
        <v>286</v>
      </c>
      <c r="K2939" t="s">
        <v>317</v>
      </c>
      <c r="L2939" t="s">
        <v>151</v>
      </c>
      <c r="M2939">
        <v>0</v>
      </c>
      <c r="N2939" t="s">
        <v>979</v>
      </c>
      <c r="O2939" t="s">
        <v>116</v>
      </c>
      <c r="P2939" t="s">
        <v>360</v>
      </c>
      <c r="Q2939" t="s">
        <v>979</v>
      </c>
      <c r="R2939" t="s">
        <v>116</v>
      </c>
      <c r="S2939" t="s">
        <v>360</v>
      </c>
    </row>
    <row r="2940" spans="1:19" x14ac:dyDescent="0.3">
      <c r="A2940" t="s">
        <v>1568</v>
      </c>
      <c r="B2940">
        <v>70</v>
      </c>
      <c r="C2940">
        <v>103</v>
      </c>
      <c r="D2940">
        <v>70522</v>
      </c>
      <c r="E2940" t="s">
        <v>408</v>
      </c>
      <c r="F2940" t="s">
        <v>1569</v>
      </c>
      <c r="G2940" t="s">
        <v>116</v>
      </c>
      <c r="H2940" t="s">
        <v>420</v>
      </c>
      <c r="I2940" t="s">
        <v>423</v>
      </c>
      <c r="J2940">
        <v>83</v>
      </c>
      <c r="K2940" t="s">
        <v>231</v>
      </c>
      <c r="L2940" t="s">
        <v>87</v>
      </c>
      <c r="M2940">
        <v>0</v>
      </c>
      <c r="N2940" t="s">
        <v>979</v>
      </c>
      <c r="O2940" t="s">
        <v>116</v>
      </c>
      <c r="P2940" t="s">
        <v>360</v>
      </c>
      <c r="Q2940" t="s">
        <v>979</v>
      </c>
      <c r="R2940" t="s">
        <v>116</v>
      </c>
      <c r="S2940" t="s">
        <v>360</v>
      </c>
    </row>
    <row r="2941" spans="1:19" x14ac:dyDescent="0.3">
      <c r="A2941" t="s">
        <v>1568</v>
      </c>
      <c r="B2941">
        <v>70</v>
      </c>
      <c r="C2941">
        <v>103</v>
      </c>
      <c r="D2941">
        <v>70522</v>
      </c>
      <c r="E2941" t="s">
        <v>408</v>
      </c>
      <c r="F2941" t="s">
        <v>1569</v>
      </c>
      <c r="G2941" t="s">
        <v>116</v>
      </c>
      <c r="H2941" t="s">
        <v>420</v>
      </c>
      <c r="I2941" t="s">
        <v>423</v>
      </c>
      <c r="J2941">
        <v>83</v>
      </c>
      <c r="K2941" t="s">
        <v>330</v>
      </c>
      <c r="L2941" t="s">
        <v>129</v>
      </c>
      <c r="M2941">
        <v>0</v>
      </c>
      <c r="N2941" t="s">
        <v>979</v>
      </c>
      <c r="O2941" t="s">
        <v>116</v>
      </c>
      <c r="P2941" t="s">
        <v>360</v>
      </c>
      <c r="Q2941" t="s">
        <v>979</v>
      </c>
      <c r="R2941" t="s">
        <v>116</v>
      </c>
      <c r="S2941" t="s">
        <v>360</v>
      </c>
    </row>
    <row r="2942" spans="1:19" x14ac:dyDescent="0.3">
      <c r="A2942" t="s">
        <v>1568</v>
      </c>
      <c r="B2942">
        <v>70</v>
      </c>
      <c r="C2942">
        <v>103</v>
      </c>
      <c r="D2942">
        <v>70522</v>
      </c>
      <c r="E2942" t="s">
        <v>408</v>
      </c>
      <c r="F2942" t="s">
        <v>1569</v>
      </c>
      <c r="G2942" t="s">
        <v>116</v>
      </c>
      <c r="H2942" t="s">
        <v>420</v>
      </c>
      <c r="I2942" t="s">
        <v>423</v>
      </c>
      <c r="J2942">
        <v>83</v>
      </c>
      <c r="K2942" t="s">
        <v>233</v>
      </c>
      <c r="L2942" t="s">
        <v>91</v>
      </c>
      <c r="M2942">
        <v>0</v>
      </c>
      <c r="N2942" t="s">
        <v>979</v>
      </c>
      <c r="O2942" t="s">
        <v>116</v>
      </c>
      <c r="P2942" t="s">
        <v>360</v>
      </c>
      <c r="Q2942" t="s">
        <v>979</v>
      </c>
      <c r="R2942" t="s">
        <v>116</v>
      </c>
      <c r="S2942" t="s">
        <v>360</v>
      </c>
    </row>
    <row r="2943" spans="1:19" x14ac:dyDescent="0.3">
      <c r="A2943" t="s">
        <v>1568</v>
      </c>
      <c r="B2943">
        <v>70</v>
      </c>
      <c r="C2943">
        <v>103</v>
      </c>
      <c r="D2943">
        <v>70522</v>
      </c>
      <c r="E2943" t="s">
        <v>408</v>
      </c>
      <c r="F2943" t="s">
        <v>1569</v>
      </c>
      <c r="G2943" t="s">
        <v>116</v>
      </c>
      <c r="H2943" t="s">
        <v>420</v>
      </c>
      <c r="I2943" t="s">
        <v>423</v>
      </c>
      <c r="J2943">
        <v>98</v>
      </c>
      <c r="K2943" t="s">
        <v>234</v>
      </c>
      <c r="L2943" t="s">
        <v>92</v>
      </c>
      <c r="M2943">
        <v>0</v>
      </c>
      <c r="N2943" t="s">
        <v>979</v>
      </c>
      <c r="O2943" t="s">
        <v>116</v>
      </c>
      <c r="P2943" t="s">
        <v>360</v>
      </c>
      <c r="Q2943" t="s">
        <v>979</v>
      </c>
      <c r="R2943" t="s">
        <v>116</v>
      </c>
      <c r="S2943" t="s">
        <v>360</v>
      </c>
    </row>
    <row r="2944" spans="1:19" x14ac:dyDescent="0.3">
      <c r="A2944" t="s">
        <v>1568</v>
      </c>
      <c r="B2944">
        <v>70</v>
      </c>
      <c r="C2944">
        <v>103</v>
      </c>
      <c r="D2944">
        <v>70522</v>
      </c>
      <c r="E2944" t="s">
        <v>408</v>
      </c>
      <c r="F2944" t="s">
        <v>1569</v>
      </c>
      <c r="G2944" t="s">
        <v>116</v>
      </c>
      <c r="H2944" t="s">
        <v>420</v>
      </c>
      <c r="I2944" t="s">
        <v>423</v>
      </c>
      <c r="J2944">
        <v>98</v>
      </c>
      <c r="K2944" t="s">
        <v>288</v>
      </c>
      <c r="L2944" t="s">
        <v>130</v>
      </c>
      <c r="M2944">
        <v>0</v>
      </c>
      <c r="N2944" t="s">
        <v>979</v>
      </c>
      <c r="O2944" t="s">
        <v>116</v>
      </c>
      <c r="P2944" t="s">
        <v>360</v>
      </c>
      <c r="Q2944" t="s">
        <v>979</v>
      </c>
      <c r="R2944" t="s">
        <v>116</v>
      </c>
      <c r="S2944" t="s">
        <v>360</v>
      </c>
    </row>
    <row r="2945" spans="1:19" x14ac:dyDescent="0.3">
      <c r="A2945" t="s">
        <v>1568</v>
      </c>
      <c r="B2945">
        <v>70</v>
      </c>
      <c r="C2945">
        <v>103</v>
      </c>
      <c r="D2945">
        <v>70522</v>
      </c>
      <c r="E2945" t="s">
        <v>408</v>
      </c>
      <c r="F2945" t="s">
        <v>1569</v>
      </c>
      <c r="G2945" t="s">
        <v>116</v>
      </c>
      <c r="H2945" t="s">
        <v>420</v>
      </c>
      <c r="I2945" t="s">
        <v>423</v>
      </c>
      <c r="J2945">
        <v>98</v>
      </c>
      <c r="K2945" t="s">
        <v>289</v>
      </c>
      <c r="L2945" t="s">
        <v>94</v>
      </c>
      <c r="M2945">
        <v>0</v>
      </c>
      <c r="N2945" t="s">
        <v>979</v>
      </c>
      <c r="O2945" t="s">
        <v>116</v>
      </c>
      <c r="P2945" t="s">
        <v>360</v>
      </c>
      <c r="Q2945" t="s">
        <v>979</v>
      </c>
      <c r="R2945" t="s">
        <v>116</v>
      </c>
      <c r="S2945" t="s">
        <v>360</v>
      </c>
    </row>
    <row r="2946" spans="1:19" x14ac:dyDescent="0.3">
      <c r="A2946" t="s">
        <v>1568</v>
      </c>
      <c r="B2946">
        <v>70</v>
      </c>
      <c r="C2946">
        <v>103</v>
      </c>
      <c r="D2946">
        <v>70522</v>
      </c>
      <c r="E2946" t="s">
        <v>408</v>
      </c>
      <c r="F2946" t="s">
        <v>1569</v>
      </c>
      <c r="G2946" t="s">
        <v>116</v>
      </c>
      <c r="H2946" t="s">
        <v>420</v>
      </c>
      <c r="I2946" t="s">
        <v>445</v>
      </c>
      <c r="J2946">
        <v>199</v>
      </c>
      <c r="K2946" t="s">
        <v>685</v>
      </c>
      <c r="L2946" t="s">
        <v>686</v>
      </c>
      <c r="M2946">
        <v>0</v>
      </c>
      <c r="N2946" t="s">
        <v>979</v>
      </c>
      <c r="O2946" t="s">
        <v>116</v>
      </c>
      <c r="P2946" t="s">
        <v>360</v>
      </c>
      <c r="Q2946" t="s">
        <v>979</v>
      </c>
      <c r="R2946" t="s">
        <v>116</v>
      </c>
      <c r="S2946" t="s">
        <v>360</v>
      </c>
    </row>
    <row r="2947" spans="1:19" x14ac:dyDescent="0.3">
      <c r="A2947" t="s">
        <v>1060</v>
      </c>
      <c r="B2947">
        <v>70</v>
      </c>
      <c r="C2947">
        <v>103</v>
      </c>
      <c r="D2947">
        <v>70526</v>
      </c>
      <c r="E2947" t="s">
        <v>408</v>
      </c>
      <c r="F2947" t="s">
        <v>1061</v>
      </c>
      <c r="G2947" t="s">
        <v>115</v>
      </c>
      <c r="H2947" t="s">
        <v>409</v>
      </c>
      <c r="I2947" t="s">
        <v>422</v>
      </c>
      <c r="J2947">
        <v>50</v>
      </c>
      <c r="K2947" t="s">
        <v>212</v>
      </c>
      <c r="L2947" t="s">
        <v>11</v>
      </c>
      <c r="M2947">
        <v>1</v>
      </c>
      <c r="N2947" t="s">
        <v>979</v>
      </c>
      <c r="O2947" t="s">
        <v>115</v>
      </c>
      <c r="P2947" t="s">
        <v>380</v>
      </c>
      <c r="Q2947" t="s">
        <v>979</v>
      </c>
      <c r="R2947" t="s">
        <v>115</v>
      </c>
      <c r="S2947" t="s">
        <v>380</v>
      </c>
    </row>
    <row r="2948" spans="1:19" x14ac:dyDescent="0.3">
      <c r="A2948" t="s">
        <v>1060</v>
      </c>
      <c r="B2948">
        <v>70</v>
      </c>
      <c r="C2948">
        <v>103</v>
      </c>
      <c r="D2948">
        <v>70526</v>
      </c>
      <c r="E2948" t="s">
        <v>408</v>
      </c>
      <c r="F2948" t="s">
        <v>1061</v>
      </c>
      <c r="G2948" t="s">
        <v>115</v>
      </c>
      <c r="H2948" t="s">
        <v>409</v>
      </c>
      <c r="I2948" t="s">
        <v>422</v>
      </c>
      <c r="J2948">
        <v>46</v>
      </c>
      <c r="K2948" t="s">
        <v>241</v>
      </c>
      <c r="L2948" t="s">
        <v>32</v>
      </c>
      <c r="M2948">
        <v>70</v>
      </c>
      <c r="N2948" t="s">
        <v>979</v>
      </c>
      <c r="O2948" t="s">
        <v>115</v>
      </c>
      <c r="P2948" t="s">
        <v>380</v>
      </c>
      <c r="Q2948" t="s">
        <v>979</v>
      </c>
      <c r="R2948" t="s">
        <v>115</v>
      </c>
      <c r="S2948" t="s">
        <v>380</v>
      </c>
    </row>
    <row r="2949" spans="1:19" x14ac:dyDescent="0.3">
      <c r="A2949" t="s">
        <v>1060</v>
      </c>
      <c r="B2949">
        <v>70</v>
      </c>
      <c r="C2949">
        <v>103</v>
      </c>
      <c r="D2949">
        <v>70526</v>
      </c>
      <c r="E2949" t="s">
        <v>408</v>
      </c>
      <c r="F2949" t="s">
        <v>1061</v>
      </c>
      <c r="G2949" t="s">
        <v>115</v>
      </c>
      <c r="H2949" t="s">
        <v>409</v>
      </c>
      <c r="I2949" t="s">
        <v>422</v>
      </c>
      <c r="J2949">
        <v>7</v>
      </c>
      <c r="K2949" t="s">
        <v>351</v>
      </c>
      <c r="L2949" t="s">
        <v>352</v>
      </c>
      <c r="M2949">
        <v>0</v>
      </c>
      <c r="N2949" t="s">
        <v>979</v>
      </c>
      <c r="O2949" t="s">
        <v>115</v>
      </c>
      <c r="P2949" t="s">
        <v>380</v>
      </c>
      <c r="Q2949" t="s">
        <v>979</v>
      </c>
      <c r="R2949" t="s">
        <v>115</v>
      </c>
      <c r="S2949" t="s">
        <v>380</v>
      </c>
    </row>
    <row r="2950" spans="1:19" x14ac:dyDescent="0.3">
      <c r="A2950" t="s">
        <v>1060</v>
      </c>
      <c r="B2950">
        <v>70</v>
      </c>
      <c r="C2950">
        <v>103</v>
      </c>
      <c r="D2950">
        <v>70526</v>
      </c>
      <c r="E2950" t="s">
        <v>408</v>
      </c>
      <c r="F2950" t="s">
        <v>1061</v>
      </c>
      <c r="G2950" t="s">
        <v>115</v>
      </c>
      <c r="H2950" t="s">
        <v>409</v>
      </c>
      <c r="I2950" t="s">
        <v>423</v>
      </c>
      <c r="J2950">
        <v>292</v>
      </c>
      <c r="K2950" t="s">
        <v>334</v>
      </c>
      <c r="L2950" t="s">
        <v>335</v>
      </c>
      <c r="M2950">
        <v>0</v>
      </c>
      <c r="N2950" t="s">
        <v>979</v>
      </c>
      <c r="O2950" t="s">
        <v>115</v>
      </c>
      <c r="P2950" t="s">
        <v>380</v>
      </c>
      <c r="Q2950" t="s">
        <v>979</v>
      </c>
      <c r="R2950" t="s">
        <v>115</v>
      </c>
      <c r="S2950" t="s">
        <v>380</v>
      </c>
    </row>
    <row r="2951" spans="1:19" x14ac:dyDescent="0.3">
      <c r="A2951" t="s">
        <v>1060</v>
      </c>
      <c r="B2951">
        <v>70</v>
      </c>
      <c r="C2951">
        <v>103</v>
      </c>
      <c r="D2951">
        <v>70526</v>
      </c>
      <c r="E2951" t="s">
        <v>408</v>
      </c>
      <c r="F2951" t="s">
        <v>1061</v>
      </c>
      <c r="G2951" t="s">
        <v>115</v>
      </c>
      <c r="H2951" t="s">
        <v>420</v>
      </c>
      <c r="I2951" t="s">
        <v>315</v>
      </c>
      <c r="J2951">
        <v>32</v>
      </c>
      <c r="K2951" t="s">
        <v>281</v>
      </c>
      <c r="L2951" t="s">
        <v>39</v>
      </c>
      <c r="M2951">
        <v>1.5</v>
      </c>
      <c r="N2951" t="s">
        <v>979</v>
      </c>
      <c r="O2951" t="s">
        <v>115</v>
      </c>
      <c r="P2951" t="s">
        <v>380</v>
      </c>
      <c r="Q2951" t="s">
        <v>979</v>
      </c>
      <c r="R2951" t="s">
        <v>115</v>
      </c>
      <c r="S2951" t="s">
        <v>380</v>
      </c>
    </row>
    <row r="2952" spans="1:19" x14ac:dyDescent="0.3">
      <c r="A2952" t="s">
        <v>1060</v>
      </c>
      <c r="B2952">
        <v>70</v>
      </c>
      <c r="C2952">
        <v>103</v>
      </c>
      <c r="D2952">
        <v>70526</v>
      </c>
      <c r="E2952" t="s">
        <v>408</v>
      </c>
      <c r="F2952" t="s">
        <v>1061</v>
      </c>
      <c r="G2952" t="s">
        <v>115</v>
      </c>
      <c r="H2952" t="s">
        <v>420</v>
      </c>
      <c r="I2952" t="s">
        <v>315</v>
      </c>
      <c r="J2952">
        <v>33</v>
      </c>
      <c r="K2952" t="s">
        <v>255</v>
      </c>
      <c r="L2952" t="s">
        <v>51</v>
      </c>
      <c r="M2952">
        <v>0.5</v>
      </c>
      <c r="N2952" t="s">
        <v>979</v>
      </c>
      <c r="O2952" t="s">
        <v>115</v>
      </c>
      <c r="P2952" t="s">
        <v>380</v>
      </c>
      <c r="Q2952" t="s">
        <v>979</v>
      </c>
      <c r="R2952" t="s">
        <v>115</v>
      </c>
      <c r="S2952" t="s">
        <v>380</v>
      </c>
    </row>
    <row r="2953" spans="1:19" x14ac:dyDescent="0.3">
      <c r="A2953" t="s">
        <v>1060</v>
      </c>
      <c r="B2953">
        <v>70</v>
      </c>
      <c r="C2953">
        <v>103</v>
      </c>
      <c r="D2953">
        <v>70526</v>
      </c>
      <c r="E2953" t="s">
        <v>408</v>
      </c>
      <c r="F2953" t="s">
        <v>1061</v>
      </c>
      <c r="G2953" t="s">
        <v>115</v>
      </c>
      <c r="H2953" t="s">
        <v>409</v>
      </c>
      <c r="I2953" t="s">
        <v>423</v>
      </c>
      <c r="J2953">
        <v>98</v>
      </c>
      <c r="K2953" t="s">
        <v>216</v>
      </c>
      <c r="L2953" t="s">
        <v>96</v>
      </c>
      <c r="M2953">
        <v>0</v>
      </c>
      <c r="N2953" t="s">
        <v>979</v>
      </c>
      <c r="O2953" t="s">
        <v>115</v>
      </c>
      <c r="P2953" t="s">
        <v>380</v>
      </c>
      <c r="Q2953" t="s">
        <v>979</v>
      </c>
      <c r="R2953" t="s">
        <v>115</v>
      </c>
      <c r="S2953" t="s">
        <v>380</v>
      </c>
    </row>
    <row r="2954" spans="1:19" x14ac:dyDescent="0.3">
      <c r="A2954" t="s">
        <v>1060</v>
      </c>
      <c r="B2954">
        <v>70</v>
      </c>
      <c r="C2954">
        <v>103</v>
      </c>
      <c r="D2954">
        <v>70526</v>
      </c>
      <c r="E2954" t="s">
        <v>408</v>
      </c>
      <c r="F2954" t="s">
        <v>1061</v>
      </c>
      <c r="G2954" t="s">
        <v>115</v>
      </c>
      <c r="H2954" t="s">
        <v>420</v>
      </c>
      <c r="I2954" t="s">
        <v>446</v>
      </c>
      <c r="J2954">
        <v>533</v>
      </c>
      <c r="K2954" t="s">
        <v>97</v>
      </c>
      <c r="L2954" t="s">
        <v>98</v>
      </c>
      <c r="M2954">
        <v>0.5</v>
      </c>
      <c r="N2954" t="s">
        <v>979</v>
      </c>
      <c r="O2954" t="s">
        <v>115</v>
      </c>
      <c r="P2954" t="s">
        <v>380</v>
      </c>
      <c r="Q2954" t="s">
        <v>979</v>
      </c>
      <c r="R2954" t="s">
        <v>115</v>
      </c>
      <c r="S2954" t="s">
        <v>380</v>
      </c>
    </row>
    <row r="2955" spans="1:19" x14ac:dyDescent="0.3">
      <c r="A2955" t="s">
        <v>1060</v>
      </c>
      <c r="B2955">
        <v>70</v>
      </c>
      <c r="C2955">
        <v>103</v>
      </c>
      <c r="D2955">
        <v>70526</v>
      </c>
      <c r="E2955" t="s">
        <v>408</v>
      </c>
      <c r="F2955" t="s">
        <v>1061</v>
      </c>
      <c r="G2955" t="s">
        <v>115</v>
      </c>
      <c r="H2955" t="s">
        <v>420</v>
      </c>
      <c r="I2955" t="s">
        <v>446</v>
      </c>
      <c r="J2955">
        <v>535</v>
      </c>
      <c r="K2955" t="s">
        <v>99</v>
      </c>
      <c r="L2955" t="s">
        <v>100</v>
      </c>
      <c r="M2955">
        <v>0.5</v>
      </c>
      <c r="N2955" t="s">
        <v>979</v>
      </c>
      <c r="O2955" t="s">
        <v>115</v>
      </c>
      <c r="P2955" t="s">
        <v>380</v>
      </c>
      <c r="Q2955" t="s">
        <v>979</v>
      </c>
      <c r="R2955" t="s">
        <v>115</v>
      </c>
      <c r="S2955" t="s">
        <v>380</v>
      </c>
    </row>
    <row r="2956" spans="1:19" x14ac:dyDescent="0.3">
      <c r="A2956" t="s">
        <v>1062</v>
      </c>
      <c r="B2956">
        <v>70</v>
      </c>
      <c r="C2956">
        <v>103</v>
      </c>
      <c r="D2956">
        <v>70531</v>
      </c>
      <c r="E2956" t="s">
        <v>408</v>
      </c>
      <c r="F2956" t="s">
        <v>1063</v>
      </c>
      <c r="G2956" t="s">
        <v>115</v>
      </c>
      <c r="H2956" t="s">
        <v>409</v>
      </c>
      <c r="I2956" t="s">
        <v>422</v>
      </c>
      <c r="J2956">
        <v>50</v>
      </c>
      <c r="K2956" t="s">
        <v>212</v>
      </c>
      <c r="L2956" t="s">
        <v>11</v>
      </c>
      <c r="M2956">
        <v>1</v>
      </c>
      <c r="N2956" t="s">
        <v>979</v>
      </c>
      <c r="O2956" t="s">
        <v>115</v>
      </c>
      <c r="P2956" t="s">
        <v>380</v>
      </c>
      <c r="Q2956" t="s">
        <v>979</v>
      </c>
      <c r="R2956" t="s">
        <v>115</v>
      </c>
      <c r="S2956" t="s">
        <v>380</v>
      </c>
    </row>
    <row r="2957" spans="1:19" x14ac:dyDescent="0.3">
      <c r="A2957" t="s">
        <v>1062</v>
      </c>
      <c r="B2957">
        <v>70</v>
      </c>
      <c r="C2957">
        <v>103</v>
      </c>
      <c r="D2957">
        <v>70531</v>
      </c>
      <c r="E2957" t="s">
        <v>408</v>
      </c>
      <c r="F2957" t="s">
        <v>1063</v>
      </c>
      <c r="G2957" t="s">
        <v>115</v>
      </c>
      <c r="H2957" t="s">
        <v>409</v>
      </c>
      <c r="I2957" t="s">
        <v>422</v>
      </c>
      <c r="J2957">
        <v>7</v>
      </c>
      <c r="K2957" t="s">
        <v>351</v>
      </c>
      <c r="L2957" t="s">
        <v>352</v>
      </c>
      <c r="M2957">
        <v>0.25</v>
      </c>
      <c r="N2957" t="s">
        <v>979</v>
      </c>
      <c r="O2957" t="s">
        <v>115</v>
      </c>
      <c r="P2957" t="s">
        <v>380</v>
      </c>
      <c r="Q2957" t="s">
        <v>979</v>
      </c>
      <c r="R2957" t="s">
        <v>115</v>
      </c>
      <c r="S2957" t="s">
        <v>380</v>
      </c>
    </row>
    <row r="2958" spans="1:19" x14ac:dyDescent="0.3">
      <c r="A2958" t="s">
        <v>1062</v>
      </c>
      <c r="B2958">
        <v>70</v>
      </c>
      <c r="C2958">
        <v>103</v>
      </c>
      <c r="D2958">
        <v>70531</v>
      </c>
      <c r="E2958" t="s">
        <v>408</v>
      </c>
      <c r="F2958" t="s">
        <v>1063</v>
      </c>
      <c r="G2958" t="s">
        <v>115</v>
      </c>
      <c r="H2958" t="s">
        <v>427</v>
      </c>
      <c r="I2958" t="s">
        <v>315</v>
      </c>
      <c r="J2958">
        <v>32</v>
      </c>
      <c r="K2958" t="s">
        <v>219</v>
      </c>
      <c r="L2958" t="s">
        <v>43</v>
      </c>
      <c r="M2958">
        <v>0.75</v>
      </c>
      <c r="N2958" t="s">
        <v>979</v>
      </c>
      <c r="O2958" t="s">
        <v>115</v>
      </c>
      <c r="P2958" t="s">
        <v>380</v>
      </c>
      <c r="Q2958" t="s">
        <v>979</v>
      </c>
      <c r="R2958" t="s">
        <v>115</v>
      </c>
      <c r="S2958" t="s">
        <v>380</v>
      </c>
    </row>
    <row r="2959" spans="1:19" x14ac:dyDescent="0.3">
      <c r="A2959" t="s">
        <v>1062</v>
      </c>
      <c r="B2959">
        <v>70</v>
      </c>
      <c r="C2959">
        <v>103</v>
      </c>
      <c r="D2959">
        <v>70531</v>
      </c>
      <c r="E2959" t="s">
        <v>408</v>
      </c>
      <c r="F2959" t="s">
        <v>1063</v>
      </c>
      <c r="G2959" t="s">
        <v>115</v>
      </c>
      <c r="H2959" t="s">
        <v>409</v>
      </c>
      <c r="I2959" t="s">
        <v>423</v>
      </c>
      <c r="J2959">
        <v>286</v>
      </c>
      <c r="K2959" t="s">
        <v>226</v>
      </c>
      <c r="L2959" t="s">
        <v>69</v>
      </c>
      <c r="M2959">
        <v>0.5</v>
      </c>
      <c r="N2959" t="s">
        <v>979</v>
      </c>
      <c r="O2959" t="s">
        <v>115</v>
      </c>
      <c r="P2959" t="s">
        <v>380</v>
      </c>
      <c r="Q2959" t="s">
        <v>979</v>
      </c>
      <c r="R2959" t="s">
        <v>115</v>
      </c>
      <c r="S2959" t="s">
        <v>380</v>
      </c>
    </row>
    <row r="2960" spans="1:19" x14ac:dyDescent="0.3">
      <c r="A2960" t="s">
        <v>1062</v>
      </c>
      <c r="B2960">
        <v>70</v>
      </c>
      <c r="C2960">
        <v>103</v>
      </c>
      <c r="D2960">
        <v>70531</v>
      </c>
      <c r="E2960" t="s">
        <v>408</v>
      </c>
      <c r="F2960" t="s">
        <v>1063</v>
      </c>
      <c r="G2960" t="s">
        <v>115</v>
      </c>
      <c r="H2960" t="s">
        <v>409</v>
      </c>
      <c r="I2960" t="s">
        <v>423</v>
      </c>
      <c r="J2960">
        <v>286</v>
      </c>
      <c r="K2960" t="s">
        <v>329</v>
      </c>
      <c r="L2960" t="s">
        <v>149</v>
      </c>
      <c r="M2960">
        <v>0</v>
      </c>
      <c r="N2960" t="s">
        <v>979</v>
      </c>
      <c r="O2960" t="s">
        <v>115</v>
      </c>
      <c r="P2960" t="s">
        <v>380</v>
      </c>
      <c r="Q2960" t="s">
        <v>979</v>
      </c>
      <c r="R2960" t="s">
        <v>115</v>
      </c>
      <c r="S2960" t="s">
        <v>380</v>
      </c>
    </row>
    <row r="2961" spans="1:19" x14ac:dyDescent="0.3">
      <c r="A2961" t="s">
        <v>1062</v>
      </c>
      <c r="B2961">
        <v>70</v>
      </c>
      <c r="C2961">
        <v>103</v>
      </c>
      <c r="D2961">
        <v>70531</v>
      </c>
      <c r="E2961" t="s">
        <v>408</v>
      </c>
      <c r="F2961" t="s">
        <v>1063</v>
      </c>
      <c r="G2961" t="s">
        <v>115</v>
      </c>
      <c r="H2961" t="s">
        <v>421</v>
      </c>
      <c r="I2961" t="s">
        <v>423</v>
      </c>
      <c r="J2961">
        <v>86</v>
      </c>
      <c r="K2961" t="s">
        <v>229</v>
      </c>
      <c r="L2961" t="s">
        <v>204</v>
      </c>
      <c r="M2961">
        <v>0.5</v>
      </c>
      <c r="N2961" t="s">
        <v>979</v>
      </c>
      <c r="O2961" t="s">
        <v>115</v>
      </c>
      <c r="P2961" t="s">
        <v>380</v>
      </c>
      <c r="Q2961" t="s">
        <v>979</v>
      </c>
      <c r="R2961" t="s">
        <v>115</v>
      </c>
      <c r="S2961" t="s">
        <v>380</v>
      </c>
    </row>
    <row r="2962" spans="1:19" x14ac:dyDescent="0.3">
      <c r="A2962" t="s">
        <v>1062</v>
      </c>
      <c r="B2962">
        <v>70</v>
      </c>
      <c r="C2962">
        <v>103</v>
      </c>
      <c r="D2962">
        <v>70531</v>
      </c>
      <c r="E2962" t="s">
        <v>408</v>
      </c>
      <c r="F2962" t="s">
        <v>1063</v>
      </c>
      <c r="G2962" t="s">
        <v>115</v>
      </c>
      <c r="H2962" t="s">
        <v>409</v>
      </c>
      <c r="I2962" t="s">
        <v>423</v>
      </c>
      <c r="J2962">
        <v>83</v>
      </c>
      <c r="K2962" t="s">
        <v>231</v>
      </c>
      <c r="L2962" t="s">
        <v>87</v>
      </c>
      <c r="M2962">
        <v>0</v>
      </c>
      <c r="N2962" t="s">
        <v>979</v>
      </c>
      <c r="O2962" t="s">
        <v>115</v>
      </c>
      <c r="P2962" t="s">
        <v>380</v>
      </c>
      <c r="Q2962" t="s">
        <v>979</v>
      </c>
      <c r="R2962" t="s">
        <v>115</v>
      </c>
      <c r="S2962" t="s">
        <v>380</v>
      </c>
    </row>
    <row r="2963" spans="1:19" x14ac:dyDescent="0.3">
      <c r="A2963" t="s">
        <v>1062</v>
      </c>
      <c r="B2963">
        <v>70</v>
      </c>
      <c r="C2963">
        <v>103</v>
      </c>
      <c r="D2963">
        <v>70531</v>
      </c>
      <c r="E2963" t="s">
        <v>408</v>
      </c>
      <c r="F2963" t="s">
        <v>1063</v>
      </c>
      <c r="G2963" t="s">
        <v>115</v>
      </c>
      <c r="H2963" t="s">
        <v>409</v>
      </c>
      <c r="I2963" t="s">
        <v>423</v>
      </c>
      <c r="J2963">
        <v>83</v>
      </c>
      <c r="K2963" t="s">
        <v>330</v>
      </c>
      <c r="L2963" t="s">
        <v>129</v>
      </c>
      <c r="M2963">
        <v>0</v>
      </c>
      <c r="N2963" t="s">
        <v>979</v>
      </c>
      <c r="O2963" t="s">
        <v>115</v>
      </c>
      <c r="P2963" t="s">
        <v>380</v>
      </c>
      <c r="Q2963" t="s">
        <v>979</v>
      </c>
      <c r="R2963" t="s">
        <v>115</v>
      </c>
      <c r="S2963" t="s">
        <v>380</v>
      </c>
    </row>
    <row r="2964" spans="1:19" x14ac:dyDescent="0.3">
      <c r="A2964" t="s">
        <v>1062</v>
      </c>
      <c r="B2964">
        <v>70</v>
      </c>
      <c r="C2964">
        <v>103</v>
      </c>
      <c r="D2964">
        <v>70531</v>
      </c>
      <c r="E2964" t="s">
        <v>408</v>
      </c>
      <c r="F2964" t="s">
        <v>1063</v>
      </c>
      <c r="G2964" t="s">
        <v>115</v>
      </c>
      <c r="H2964" t="s">
        <v>409</v>
      </c>
      <c r="I2964" t="s">
        <v>422</v>
      </c>
      <c r="J2964">
        <v>98</v>
      </c>
      <c r="K2964" t="s">
        <v>215</v>
      </c>
      <c r="L2964" t="s">
        <v>95</v>
      </c>
      <c r="M2964">
        <v>0</v>
      </c>
      <c r="N2964" t="s">
        <v>979</v>
      </c>
      <c r="O2964" t="s">
        <v>115</v>
      </c>
      <c r="P2964" t="s">
        <v>380</v>
      </c>
      <c r="Q2964" t="s">
        <v>979</v>
      </c>
      <c r="R2964" t="s">
        <v>115</v>
      </c>
      <c r="S2964" t="s">
        <v>380</v>
      </c>
    </row>
    <row r="2965" spans="1:19" x14ac:dyDescent="0.3">
      <c r="A2965" t="s">
        <v>1062</v>
      </c>
      <c r="B2965">
        <v>70</v>
      </c>
      <c r="C2965">
        <v>103</v>
      </c>
      <c r="D2965">
        <v>70531</v>
      </c>
      <c r="E2965" t="s">
        <v>408</v>
      </c>
      <c r="F2965" t="s">
        <v>1063</v>
      </c>
      <c r="G2965" t="s">
        <v>115</v>
      </c>
      <c r="H2965" t="s">
        <v>409</v>
      </c>
      <c r="I2965" t="s">
        <v>446</v>
      </c>
      <c r="J2965">
        <v>533</v>
      </c>
      <c r="K2965" t="s">
        <v>97</v>
      </c>
      <c r="L2965" t="s">
        <v>98</v>
      </c>
      <c r="M2965">
        <v>2</v>
      </c>
      <c r="N2965" t="s">
        <v>979</v>
      </c>
      <c r="O2965" t="s">
        <v>115</v>
      </c>
      <c r="P2965" t="s">
        <v>380</v>
      </c>
      <c r="Q2965" t="s">
        <v>979</v>
      </c>
      <c r="R2965" t="s">
        <v>115</v>
      </c>
      <c r="S2965" t="s">
        <v>380</v>
      </c>
    </row>
    <row r="2966" spans="1:19" x14ac:dyDescent="0.3">
      <c r="A2966" t="s">
        <v>1062</v>
      </c>
      <c r="B2966">
        <v>70</v>
      </c>
      <c r="C2966">
        <v>103</v>
      </c>
      <c r="D2966">
        <v>70531</v>
      </c>
      <c r="E2966" t="s">
        <v>408</v>
      </c>
      <c r="F2966" t="s">
        <v>1063</v>
      </c>
      <c r="G2966" t="s">
        <v>115</v>
      </c>
      <c r="H2966" t="s">
        <v>409</v>
      </c>
      <c r="I2966" t="s">
        <v>446</v>
      </c>
      <c r="J2966">
        <v>535</v>
      </c>
      <c r="K2966" t="s">
        <v>99</v>
      </c>
      <c r="L2966" t="s">
        <v>100</v>
      </c>
      <c r="M2966">
        <v>2</v>
      </c>
      <c r="N2966" t="s">
        <v>979</v>
      </c>
      <c r="O2966" t="s">
        <v>115</v>
      </c>
      <c r="P2966" t="s">
        <v>380</v>
      </c>
      <c r="Q2966" t="s">
        <v>979</v>
      </c>
      <c r="R2966" t="s">
        <v>115</v>
      </c>
      <c r="S2966" t="s">
        <v>380</v>
      </c>
    </row>
    <row r="2967" spans="1:19" x14ac:dyDescent="0.3">
      <c r="A2967" t="s">
        <v>1570</v>
      </c>
      <c r="B2967">
        <v>70</v>
      </c>
      <c r="C2967">
        <v>103</v>
      </c>
      <c r="D2967">
        <v>70548</v>
      </c>
      <c r="E2967" t="s">
        <v>408</v>
      </c>
      <c r="F2967" t="s">
        <v>1571</v>
      </c>
      <c r="G2967" t="s">
        <v>115</v>
      </c>
      <c r="H2967" t="s">
        <v>420</v>
      </c>
      <c r="I2967" t="s">
        <v>315</v>
      </c>
      <c r="J2967">
        <v>32</v>
      </c>
      <c r="K2967" t="s">
        <v>554</v>
      </c>
      <c r="L2967" t="s">
        <v>555</v>
      </c>
      <c r="M2967">
        <v>1</v>
      </c>
      <c r="N2967" t="s">
        <v>979</v>
      </c>
      <c r="O2967" t="s">
        <v>115</v>
      </c>
      <c r="P2967" t="s">
        <v>360</v>
      </c>
      <c r="Q2967" t="s">
        <v>979</v>
      </c>
      <c r="R2967" t="s">
        <v>115</v>
      </c>
      <c r="S2967" t="s">
        <v>360</v>
      </c>
    </row>
    <row r="2968" spans="1:19" x14ac:dyDescent="0.3">
      <c r="A2968" t="s">
        <v>1570</v>
      </c>
      <c r="B2968">
        <v>70</v>
      </c>
      <c r="C2968">
        <v>103</v>
      </c>
      <c r="D2968">
        <v>70548</v>
      </c>
      <c r="E2968" t="s">
        <v>408</v>
      </c>
      <c r="F2968" t="s">
        <v>1571</v>
      </c>
      <c r="G2968" t="s">
        <v>115</v>
      </c>
      <c r="H2968" t="s">
        <v>420</v>
      </c>
      <c r="I2968" t="s">
        <v>315</v>
      </c>
      <c r="J2968">
        <v>33</v>
      </c>
      <c r="K2968" t="s">
        <v>556</v>
      </c>
      <c r="L2968" t="s">
        <v>557</v>
      </c>
      <c r="M2968">
        <v>0.5</v>
      </c>
      <c r="N2968" t="s">
        <v>979</v>
      </c>
      <c r="O2968" t="s">
        <v>115</v>
      </c>
      <c r="P2968" t="s">
        <v>360</v>
      </c>
      <c r="Q2968" t="s">
        <v>979</v>
      </c>
      <c r="R2968" t="s">
        <v>115</v>
      </c>
      <c r="S2968" t="s">
        <v>360</v>
      </c>
    </row>
    <row r="2969" spans="1:19" x14ac:dyDescent="0.3">
      <c r="A2969" t="s">
        <v>1570</v>
      </c>
      <c r="B2969">
        <v>70</v>
      </c>
      <c r="C2969">
        <v>103</v>
      </c>
      <c r="D2969">
        <v>70548</v>
      </c>
      <c r="E2969" t="s">
        <v>408</v>
      </c>
      <c r="F2969" t="s">
        <v>1571</v>
      </c>
      <c r="G2969" t="s">
        <v>115</v>
      </c>
      <c r="H2969" t="s">
        <v>420</v>
      </c>
      <c r="I2969" t="s">
        <v>423</v>
      </c>
      <c r="J2969">
        <v>287</v>
      </c>
      <c r="K2969" t="s">
        <v>223</v>
      </c>
      <c r="L2969" t="s">
        <v>224</v>
      </c>
      <c r="M2969">
        <v>0.25</v>
      </c>
      <c r="N2969" t="s">
        <v>979</v>
      </c>
      <c r="O2969" t="s">
        <v>115</v>
      </c>
      <c r="P2969" t="s">
        <v>360</v>
      </c>
      <c r="Q2969" t="s">
        <v>979</v>
      </c>
      <c r="R2969" t="s">
        <v>115</v>
      </c>
      <c r="S2969" t="s">
        <v>360</v>
      </c>
    </row>
    <row r="2970" spans="1:19" x14ac:dyDescent="0.3">
      <c r="A2970" t="s">
        <v>1570</v>
      </c>
      <c r="B2970">
        <v>70</v>
      </c>
      <c r="C2970">
        <v>103</v>
      </c>
      <c r="D2970">
        <v>70548</v>
      </c>
      <c r="E2970" t="s">
        <v>408</v>
      </c>
      <c r="F2970" t="s">
        <v>1571</v>
      </c>
      <c r="G2970" t="s">
        <v>115</v>
      </c>
      <c r="H2970" t="s">
        <v>420</v>
      </c>
      <c r="I2970" t="s">
        <v>423</v>
      </c>
      <c r="J2970">
        <v>287</v>
      </c>
      <c r="K2970" t="s">
        <v>246</v>
      </c>
      <c r="L2970" t="s">
        <v>247</v>
      </c>
      <c r="M2970">
        <v>0</v>
      </c>
      <c r="N2970" t="s">
        <v>979</v>
      </c>
      <c r="O2970" t="s">
        <v>115</v>
      </c>
      <c r="P2970" t="s">
        <v>360</v>
      </c>
      <c r="Q2970" t="s">
        <v>979</v>
      </c>
      <c r="R2970" t="s">
        <v>115</v>
      </c>
      <c r="S2970" t="s">
        <v>360</v>
      </c>
    </row>
    <row r="2971" spans="1:19" x14ac:dyDescent="0.3">
      <c r="A2971" t="s">
        <v>1570</v>
      </c>
      <c r="B2971">
        <v>70</v>
      </c>
      <c r="C2971">
        <v>103</v>
      </c>
      <c r="D2971">
        <v>70548</v>
      </c>
      <c r="E2971" t="s">
        <v>408</v>
      </c>
      <c r="F2971" t="s">
        <v>1571</v>
      </c>
      <c r="G2971" t="s">
        <v>115</v>
      </c>
      <c r="H2971" t="s">
        <v>420</v>
      </c>
      <c r="I2971" t="s">
        <v>423</v>
      </c>
      <c r="J2971">
        <v>288</v>
      </c>
      <c r="K2971" t="s">
        <v>248</v>
      </c>
      <c r="L2971" t="s">
        <v>249</v>
      </c>
      <c r="M2971">
        <v>0</v>
      </c>
      <c r="N2971" t="s">
        <v>979</v>
      </c>
      <c r="O2971" t="s">
        <v>115</v>
      </c>
      <c r="P2971" t="s">
        <v>360</v>
      </c>
      <c r="Q2971" t="s">
        <v>979</v>
      </c>
      <c r="R2971" t="s">
        <v>115</v>
      </c>
      <c r="S2971" t="s">
        <v>360</v>
      </c>
    </row>
    <row r="2972" spans="1:19" x14ac:dyDescent="0.3">
      <c r="A2972" t="s">
        <v>1570</v>
      </c>
      <c r="B2972">
        <v>70</v>
      </c>
      <c r="C2972">
        <v>103</v>
      </c>
      <c r="D2972">
        <v>70548</v>
      </c>
      <c r="E2972" t="s">
        <v>408</v>
      </c>
      <c r="F2972" t="s">
        <v>1571</v>
      </c>
      <c r="G2972" t="s">
        <v>115</v>
      </c>
      <c r="H2972" t="s">
        <v>420</v>
      </c>
      <c r="I2972" t="s">
        <v>423</v>
      </c>
      <c r="J2972">
        <v>286</v>
      </c>
      <c r="K2972" t="s">
        <v>697</v>
      </c>
      <c r="L2972" t="s">
        <v>698</v>
      </c>
      <c r="M2972">
        <v>0</v>
      </c>
      <c r="N2972" t="s">
        <v>979</v>
      </c>
      <c r="O2972" t="s">
        <v>115</v>
      </c>
      <c r="P2972" t="s">
        <v>360</v>
      </c>
      <c r="Q2972" t="s">
        <v>979</v>
      </c>
      <c r="R2972" t="s">
        <v>115</v>
      </c>
      <c r="S2972" t="s">
        <v>360</v>
      </c>
    </row>
    <row r="2973" spans="1:19" x14ac:dyDescent="0.3">
      <c r="A2973" t="s">
        <v>1570</v>
      </c>
      <c r="B2973">
        <v>70</v>
      </c>
      <c r="C2973">
        <v>103</v>
      </c>
      <c r="D2973">
        <v>70548</v>
      </c>
      <c r="E2973" t="s">
        <v>408</v>
      </c>
      <c r="F2973" t="s">
        <v>1571</v>
      </c>
      <c r="G2973" t="s">
        <v>115</v>
      </c>
      <c r="H2973" t="s">
        <v>420</v>
      </c>
      <c r="I2973" t="s">
        <v>423</v>
      </c>
      <c r="J2973">
        <v>83</v>
      </c>
      <c r="K2973" t="s">
        <v>347</v>
      </c>
      <c r="L2973" t="s">
        <v>89</v>
      </c>
      <c r="M2973">
        <v>0</v>
      </c>
      <c r="N2973" t="s">
        <v>979</v>
      </c>
      <c r="O2973" t="s">
        <v>115</v>
      </c>
      <c r="P2973" t="s">
        <v>360</v>
      </c>
      <c r="Q2973" t="s">
        <v>979</v>
      </c>
      <c r="R2973" t="s">
        <v>115</v>
      </c>
      <c r="S2973" t="s">
        <v>360</v>
      </c>
    </row>
    <row r="2974" spans="1:19" x14ac:dyDescent="0.3">
      <c r="A2974" t="s">
        <v>1570</v>
      </c>
      <c r="B2974">
        <v>70</v>
      </c>
      <c r="C2974">
        <v>103</v>
      </c>
      <c r="D2974">
        <v>70548</v>
      </c>
      <c r="E2974" t="s">
        <v>408</v>
      </c>
      <c r="F2974" t="s">
        <v>1571</v>
      </c>
      <c r="G2974" t="s">
        <v>115</v>
      </c>
      <c r="H2974" t="s">
        <v>420</v>
      </c>
      <c r="I2974" t="s">
        <v>423</v>
      </c>
      <c r="J2974">
        <v>83</v>
      </c>
      <c r="K2974" t="s">
        <v>233</v>
      </c>
      <c r="L2974" t="s">
        <v>91</v>
      </c>
      <c r="M2974">
        <v>0</v>
      </c>
      <c r="N2974" t="s">
        <v>979</v>
      </c>
      <c r="O2974" t="s">
        <v>115</v>
      </c>
      <c r="P2974" t="s">
        <v>360</v>
      </c>
      <c r="Q2974" t="s">
        <v>979</v>
      </c>
      <c r="R2974" t="s">
        <v>115</v>
      </c>
      <c r="S2974" t="s">
        <v>360</v>
      </c>
    </row>
    <row r="2975" spans="1:19" x14ac:dyDescent="0.3">
      <c r="A2975" t="s">
        <v>1570</v>
      </c>
      <c r="B2975">
        <v>70</v>
      </c>
      <c r="C2975">
        <v>103</v>
      </c>
      <c r="D2975">
        <v>70548</v>
      </c>
      <c r="E2975" t="s">
        <v>408</v>
      </c>
      <c r="F2975" t="s">
        <v>1571</v>
      </c>
      <c r="G2975" t="s">
        <v>115</v>
      </c>
      <c r="H2975" t="s">
        <v>420</v>
      </c>
      <c r="I2975" t="s">
        <v>423</v>
      </c>
      <c r="J2975">
        <v>98</v>
      </c>
      <c r="K2975" t="s">
        <v>289</v>
      </c>
      <c r="L2975" t="s">
        <v>94</v>
      </c>
      <c r="M2975">
        <v>0</v>
      </c>
      <c r="N2975" t="s">
        <v>979</v>
      </c>
      <c r="O2975" t="s">
        <v>115</v>
      </c>
      <c r="P2975" t="s">
        <v>360</v>
      </c>
      <c r="Q2975" t="s">
        <v>979</v>
      </c>
      <c r="R2975" t="s">
        <v>115</v>
      </c>
      <c r="S2975" t="s">
        <v>360</v>
      </c>
    </row>
    <row r="2976" spans="1:19" x14ac:dyDescent="0.3">
      <c r="A2976" t="s">
        <v>1064</v>
      </c>
      <c r="B2976">
        <v>70</v>
      </c>
      <c r="C2976">
        <v>103</v>
      </c>
      <c r="D2976">
        <v>70552</v>
      </c>
      <c r="E2976" t="s">
        <v>408</v>
      </c>
      <c r="F2976" t="s">
        <v>1065</v>
      </c>
      <c r="G2976" t="s">
        <v>115</v>
      </c>
      <c r="H2976" t="s">
        <v>409</v>
      </c>
      <c r="I2976" t="s">
        <v>422</v>
      </c>
      <c r="J2976">
        <v>50</v>
      </c>
      <c r="K2976" t="s">
        <v>212</v>
      </c>
      <c r="L2976" t="s">
        <v>11</v>
      </c>
      <c r="M2976">
        <v>1</v>
      </c>
      <c r="N2976" t="s">
        <v>979</v>
      </c>
      <c r="O2976" t="s">
        <v>115</v>
      </c>
      <c r="P2976" t="s">
        <v>380</v>
      </c>
      <c r="Q2976" t="s">
        <v>979</v>
      </c>
      <c r="R2976" t="s">
        <v>115</v>
      </c>
      <c r="S2976" t="s">
        <v>380</v>
      </c>
    </row>
    <row r="2977" spans="1:19" x14ac:dyDescent="0.3">
      <c r="A2977" t="s">
        <v>1064</v>
      </c>
      <c r="B2977">
        <v>70</v>
      </c>
      <c r="C2977">
        <v>103</v>
      </c>
      <c r="D2977">
        <v>70552</v>
      </c>
      <c r="E2977" t="s">
        <v>408</v>
      </c>
      <c r="F2977" t="s">
        <v>1065</v>
      </c>
      <c r="G2977" t="s">
        <v>115</v>
      </c>
      <c r="H2977" t="s">
        <v>409</v>
      </c>
      <c r="I2977" t="s">
        <v>423</v>
      </c>
      <c r="J2977">
        <v>50</v>
      </c>
      <c r="K2977" t="s">
        <v>237</v>
      </c>
      <c r="L2977" t="s">
        <v>13</v>
      </c>
      <c r="M2977">
        <v>1</v>
      </c>
      <c r="N2977" t="s">
        <v>979</v>
      </c>
      <c r="O2977" t="s">
        <v>115</v>
      </c>
      <c r="P2977" t="s">
        <v>380</v>
      </c>
      <c r="Q2977" t="s">
        <v>979</v>
      </c>
      <c r="R2977" t="s">
        <v>115</v>
      </c>
      <c r="S2977" t="s">
        <v>380</v>
      </c>
    </row>
    <row r="2978" spans="1:19" x14ac:dyDescent="0.3">
      <c r="A2978" t="s">
        <v>1064</v>
      </c>
      <c r="B2978">
        <v>70</v>
      </c>
      <c r="C2978">
        <v>103</v>
      </c>
      <c r="D2978">
        <v>70552</v>
      </c>
      <c r="E2978" t="s">
        <v>408</v>
      </c>
      <c r="F2978" t="s">
        <v>1065</v>
      </c>
      <c r="G2978" t="s">
        <v>115</v>
      </c>
      <c r="H2978" t="s">
        <v>409</v>
      </c>
      <c r="I2978" t="s">
        <v>113</v>
      </c>
      <c r="J2978">
        <v>4</v>
      </c>
      <c r="K2978" t="s">
        <v>316</v>
      </c>
      <c r="L2978" t="s">
        <v>152</v>
      </c>
      <c r="M2978">
        <v>8.5</v>
      </c>
      <c r="N2978" t="s">
        <v>979</v>
      </c>
      <c r="O2978" t="s">
        <v>115</v>
      </c>
      <c r="P2978" t="s">
        <v>380</v>
      </c>
      <c r="Q2978" t="s">
        <v>979</v>
      </c>
      <c r="R2978" t="s">
        <v>115</v>
      </c>
      <c r="S2978" t="s">
        <v>380</v>
      </c>
    </row>
    <row r="2979" spans="1:19" x14ac:dyDescent="0.3">
      <c r="A2979" t="s">
        <v>1064</v>
      </c>
      <c r="B2979">
        <v>70</v>
      </c>
      <c r="C2979">
        <v>103</v>
      </c>
      <c r="D2979">
        <v>70552</v>
      </c>
      <c r="E2979" t="s">
        <v>408</v>
      </c>
      <c r="F2979" t="s">
        <v>1065</v>
      </c>
      <c r="G2979" t="s">
        <v>115</v>
      </c>
      <c r="H2979" t="s">
        <v>409</v>
      </c>
      <c r="I2979" t="s">
        <v>113</v>
      </c>
      <c r="J2979">
        <v>4</v>
      </c>
      <c r="K2979" t="s">
        <v>240</v>
      </c>
      <c r="L2979" t="s">
        <v>153</v>
      </c>
      <c r="M2979">
        <v>140</v>
      </c>
      <c r="N2979" t="s">
        <v>979</v>
      </c>
      <c r="O2979" t="s">
        <v>115</v>
      </c>
      <c r="P2979" t="s">
        <v>380</v>
      </c>
      <c r="Q2979" t="s">
        <v>979</v>
      </c>
      <c r="R2979" t="s">
        <v>115</v>
      </c>
      <c r="S2979" t="s">
        <v>380</v>
      </c>
    </row>
    <row r="2980" spans="1:19" x14ac:dyDescent="0.3">
      <c r="A2980" t="s">
        <v>1064</v>
      </c>
      <c r="B2980">
        <v>70</v>
      </c>
      <c r="C2980">
        <v>103</v>
      </c>
      <c r="D2980">
        <v>70552</v>
      </c>
      <c r="E2980" t="s">
        <v>408</v>
      </c>
      <c r="F2980" t="s">
        <v>1065</v>
      </c>
      <c r="G2980" t="s">
        <v>115</v>
      </c>
      <c r="H2980" t="s">
        <v>409</v>
      </c>
      <c r="I2980" t="s">
        <v>423</v>
      </c>
      <c r="J2980">
        <v>292</v>
      </c>
      <c r="K2980" t="s">
        <v>332</v>
      </c>
      <c r="L2980" t="s">
        <v>333</v>
      </c>
      <c r="M2980">
        <v>0.25</v>
      </c>
      <c r="N2980" t="s">
        <v>979</v>
      </c>
      <c r="O2980" t="s">
        <v>115</v>
      </c>
      <c r="P2980" t="s">
        <v>380</v>
      </c>
      <c r="Q2980" t="s">
        <v>979</v>
      </c>
      <c r="R2980" t="s">
        <v>115</v>
      </c>
      <c r="S2980" t="s">
        <v>380</v>
      </c>
    </row>
    <row r="2981" spans="1:19" x14ac:dyDescent="0.3">
      <c r="A2981" t="s">
        <v>1064</v>
      </c>
      <c r="B2981">
        <v>70</v>
      </c>
      <c r="C2981">
        <v>103</v>
      </c>
      <c r="D2981">
        <v>70552</v>
      </c>
      <c r="E2981" t="s">
        <v>408</v>
      </c>
      <c r="F2981" t="s">
        <v>1065</v>
      </c>
      <c r="G2981" t="s">
        <v>115</v>
      </c>
      <c r="H2981" t="s">
        <v>409</v>
      </c>
      <c r="I2981" t="s">
        <v>423</v>
      </c>
      <c r="J2981">
        <v>292</v>
      </c>
      <c r="K2981" t="s">
        <v>334</v>
      </c>
      <c r="L2981" t="s">
        <v>335</v>
      </c>
      <c r="M2981">
        <v>0</v>
      </c>
      <c r="N2981" t="s">
        <v>979</v>
      </c>
      <c r="O2981" t="s">
        <v>115</v>
      </c>
      <c r="P2981" t="s">
        <v>380</v>
      </c>
      <c r="Q2981" t="s">
        <v>979</v>
      </c>
      <c r="R2981" t="s">
        <v>115</v>
      </c>
      <c r="S2981" t="s">
        <v>380</v>
      </c>
    </row>
    <row r="2982" spans="1:19" x14ac:dyDescent="0.3">
      <c r="A2982" t="s">
        <v>1064</v>
      </c>
      <c r="B2982">
        <v>70</v>
      </c>
      <c r="C2982">
        <v>103</v>
      </c>
      <c r="D2982">
        <v>70552</v>
      </c>
      <c r="E2982" t="s">
        <v>408</v>
      </c>
      <c r="F2982" t="s">
        <v>1065</v>
      </c>
      <c r="G2982" t="s">
        <v>115</v>
      </c>
      <c r="H2982" t="s">
        <v>409</v>
      </c>
      <c r="I2982" t="s">
        <v>422</v>
      </c>
      <c r="J2982">
        <v>289</v>
      </c>
      <c r="K2982" t="s">
        <v>280</v>
      </c>
      <c r="L2982" t="s">
        <v>65</v>
      </c>
      <c r="M2982">
        <v>0.25</v>
      </c>
      <c r="N2982" t="s">
        <v>979</v>
      </c>
      <c r="O2982" t="s">
        <v>115</v>
      </c>
      <c r="P2982" t="s">
        <v>380</v>
      </c>
      <c r="Q2982" t="s">
        <v>979</v>
      </c>
      <c r="R2982" t="s">
        <v>115</v>
      </c>
      <c r="S2982" t="s">
        <v>380</v>
      </c>
    </row>
    <row r="2983" spans="1:19" x14ac:dyDescent="0.3">
      <c r="A2983" t="s">
        <v>1064</v>
      </c>
      <c r="B2983">
        <v>70</v>
      </c>
      <c r="C2983">
        <v>103</v>
      </c>
      <c r="D2983">
        <v>70552</v>
      </c>
      <c r="E2983" t="s">
        <v>408</v>
      </c>
      <c r="F2983" t="s">
        <v>1065</v>
      </c>
      <c r="G2983" t="s">
        <v>115</v>
      </c>
      <c r="H2983" t="s">
        <v>409</v>
      </c>
      <c r="I2983" t="s">
        <v>423</v>
      </c>
      <c r="J2983">
        <v>287</v>
      </c>
      <c r="K2983" t="s">
        <v>223</v>
      </c>
      <c r="L2983" t="s">
        <v>224</v>
      </c>
      <c r="M2983">
        <v>0</v>
      </c>
      <c r="N2983" t="s">
        <v>979</v>
      </c>
      <c r="O2983" t="s">
        <v>115</v>
      </c>
      <c r="P2983" t="s">
        <v>380</v>
      </c>
      <c r="Q2983" t="s">
        <v>979</v>
      </c>
      <c r="R2983" t="s">
        <v>115</v>
      </c>
      <c r="S2983" t="s">
        <v>380</v>
      </c>
    </row>
    <row r="2984" spans="1:19" x14ac:dyDescent="0.3">
      <c r="A2984" t="s">
        <v>1064</v>
      </c>
      <c r="B2984">
        <v>70</v>
      </c>
      <c r="C2984">
        <v>103</v>
      </c>
      <c r="D2984">
        <v>70552</v>
      </c>
      <c r="E2984" t="s">
        <v>408</v>
      </c>
      <c r="F2984" t="s">
        <v>1065</v>
      </c>
      <c r="G2984" t="s">
        <v>115</v>
      </c>
      <c r="H2984" t="s">
        <v>409</v>
      </c>
      <c r="I2984" t="s">
        <v>423</v>
      </c>
      <c r="J2984">
        <v>288</v>
      </c>
      <c r="K2984" t="s">
        <v>248</v>
      </c>
      <c r="L2984" t="s">
        <v>249</v>
      </c>
      <c r="M2984">
        <v>0</v>
      </c>
      <c r="N2984" t="s">
        <v>979</v>
      </c>
      <c r="O2984" t="s">
        <v>115</v>
      </c>
      <c r="P2984" t="s">
        <v>380</v>
      </c>
      <c r="Q2984" t="s">
        <v>979</v>
      </c>
      <c r="R2984" t="s">
        <v>115</v>
      </c>
      <c r="S2984" t="s">
        <v>380</v>
      </c>
    </row>
    <row r="2985" spans="1:19" x14ac:dyDescent="0.3">
      <c r="A2985" t="s">
        <v>1064</v>
      </c>
      <c r="B2985">
        <v>70</v>
      </c>
      <c r="C2985">
        <v>103</v>
      </c>
      <c r="D2985">
        <v>70552</v>
      </c>
      <c r="E2985" t="s">
        <v>408</v>
      </c>
      <c r="F2985" t="s">
        <v>1065</v>
      </c>
      <c r="G2985" t="s">
        <v>115</v>
      </c>
      <c r="H2985" t="s">
        <v>409</v>
      </c>
      <c r="I2985" t="s">
        <v>423</v>
      </c>
      <c r="J2985">
        <v>286</v>
      </c>
      <c r="K2985" t="s">
        <v>697</v>
      </c>
      <c r="L2985" t="s">
        <v>698</v>
      </c>
      <c r="M2985">
        <v>0</v>
      </c>
      <c r="N2985" t="s">
        <v>979</v>
      </c>
      <c r="O2985" t="s">
        <v>115</v>
      </c>
      <c r="P2985" t="s">
        <v>380</v>
      </c>
      <c r="Q2985" t="s">
        <v>979</v>
      </c>
      <c r="R2985" t="s">
        <v>115</v>
      </c>
      <c r="S2985" t="s">
        <v>380</v>
      </c>
    </row>
    <row r="2986" spans="1:19" x14ac:dyDescent="0.3">
      <c r="A2986" t="s">
        <v>1064</v>
      </c>
      <c r="B2986">
        <v>70</v>
      </c>
      <c r="C2986">
        <v>103</v>
      </c>
      <c r="D2986">
        <v>70552</v>
      </c>
      <c r="E2986" t="s">
        <v>408</v>
      </c>
      <c r="F2986" t="s">
        <v>1065</v>
      </c>
      <c r="G2986" t="s">
        <v>115</v>
      </c>
      <c r="H2986" t="s">
        <v>409</v>
      </c>
      <c r="I2986" t="s">
        <v>423</v>
      </c>
      <c r="J2986">
        <v>286</v>
      </c>
      <c r="K2986" t="s">
        <v>925</v>
      </c>
      <c r="L2986" t="s">
        <v>926</v>
      </c>
      <c r="M2986">
        <v>0</v>
      </c>
      <c r="N2986" t="s">
        <v>979</v>
      </c>
      <c r="O2986" t="s">
        <v>115</v>
      </c>
      <c r="P2986" t="s">
        <v>380</v>
      </c>
      <c r="Q2986" t="s">
        <v>979</v>
      </c>
      <c r="R2986" t="s">
        <v>115</v>
      </c>
      <c r="S2986" t="s">
        <v>380</v>
      </c>
    </row>
    <row r="2987" spans="1:19" x14ac:dyDescent="0.3">
      <c r="A2987" t="s">
        <v>1064</v>
      </c>
      <c r="B2987">
        <v>70</v>
      </c>
      <c r="C2987">
        <v>103</v>
      </c>
      <c r="D2987">
        <v>70552</v>
      </c>
      <c r="E2987" t="s">
        <v>408</v>
      </c>
      <c r="F2987" t="s">
        <v>1065</v>
      </c>
      <c r="G2987" t="s">
        <v>115</v>
      </c>
      <c r="H2987" t="s">
        <v>432</v>
      </c>
      <c r="I2987" t="s">
        <v>423</v>
      </c>
      <c r="J2987">
        <v>86</v>
      </c>
      <c r="K2987" t="s">
        <v>228</v>
      </c>
      <c r="L2987" t="s">
        <v>202</v>
      </c>
      <c r="M2987">
        <v>0.5</v>
      </c>
      <c r="N2987" t="s">
        <v>979</v>
      </c>
      <c r="O2987" t="s">
        <v>115</v>
      </c>
      <c r="P2987" t="s">
        <v>380</v>
      </c>
      <c r="Q2987" t="s">
        <v>979</v>
      </c>
      <c r="R2987" t="s">
        <v>115</v>
      </c>
      <c r="S2987" t="s">
        <v>380</v>
      </c>
    </row>
    <row r="2988" spans="1:19" x14ac:dyDescent="0.3">
      <c r="A2988" t="s">
        <v>1064</v>
      </c>
      <c r="B2988">
        <v>70</v>
      </c>
      <c r="C2988">
        <v>103</v>
      </c>
      <c r="D2988">
        <v>70552</v>
      </c>
      <c r="E2988" t="s">
        <v>408</v>
      </c>
      <c r="F2988" t="s">
        <v>1065</v>
      </c>
      <c r="G2988" t="s">
        <v>115</v>
      </c>
      <c r="H2988" t="s">
        <v>409</v>
      </c>
      <c r="I2988" t="s">
        <v>423</v>
      </c>
      <c r="J2988">
        <v>83</v>
      </c>
      <c r="K2988" t="s">
        <v>347</v>
      </c>
      <c r="L2988" t="s">
        <v>89</v>
      </c>
      <c r="M2988">
        <v>0</v>
      </c>
      <c r="N2988" t="s">
        <v>979</v>
      </c>
      <c r="O2988" t="s">
        <v>115</v>
      </c>
      <c r="P2988" t="s">
        <v>380</v>
      </c>
      <c r="Q2988" t="s">
        <v>979</v>
      </c>
      <c r="R2988" t="s">
        <v>115</v>
      </c>
      <c r="S2988" t="s">
        <v>380</v>
      </c>
    </row>
    <row r="2989" spans="1:19" x14ac:dyDescent="0.3">
      <c r="A2989" t="s">
        <v>1064</v>
      </c>
      <c r="B2989">
        <v>70</v>
      </c>
      <c r="C2989">
        <v>103</v>
      </c>
      <c r="D2989">
        <v>70552</v>
      </c>
      <c r="E2989" t="s">
        <v>408</v>
      </c>
      <c r="F2989" t="s">
        <v>1065</v>
      </c>
      <c r="G2989" t="s">
        <v>115</v>
      </c>
      <c r="H2989" t="s">
        <v>409</v>
      </c>
      <c r="I2989" t="s">
        <v>423</v>
      </c>
      <c r="J2989">
        <v>83</v>
      </c>
      <c r="K2989" t="s">
        <v>233</v>
      </c>
      <c r="L2989" t="s">
        <v>91</v>
      </c>
      <c r="M2989">
        <v>0</v>
      </c>
      <c r="N2989" t="s">
        <v>979</v>
      </c>
      <c r="O2989" t="s">
        <v>115</v>
      </c>
      <c r="P2989" t="s">
        <v>380</v>
      </c>
      <c r="Q2989" t="s">
        <v>979</v>
      </c>
      <c r="R2989" t="s">
        <v>115</v>
      </c>
      <c r="S2989" t="s">
        <v>380</v>
      </c>
    </row>
    <row r="2990" spans="1:19" x14ac:dyDescent="0.3">
      <c r="A2990" t="s">
        <v>1064</v>
      </c>
      <c r="B2990">
        <v>70</v>
      </c>
      <c r="C2990">
        <v>103</v>
      </c>
      <c r="D2990">
        <v>70552</v>
      </c>
      <c r="E2990" t="s">
        <v>408</v>
      </c>
      <c r="F2990" t="s">
        <v>1065</v>
      </c>
      <c r="G2990" t="s">
        <v>115</v>
      </c>
      <c r="H2990" t="s">
        <v>409</v>
      </c>
      <c r="I2990" t="s">
        <v>422</v>
      </c>
      <c r="J2990">
        <v>98</v>
      </c>
      <c r="K2990" t="s">
        <v>215</v>
      </c>
      <c r="L2990" t="s">
        <v>95</v>
      </c>
      <c r="M2990">
        <v>0</v>
      </c>
      <c r="N2990" t="s">
        <v>979</v>
      </c>
      <c r="O2990" t="s">
        <v>115</v>
      </c>
      <c r="P2990" t="s">
        <v>380</v>
      </c>
      <c r="Q2990" t="s">
        <v>979</v>
      </c>
      <c r="R2990" t="s">
        <v>115</v>
      </c>
      <c r="S2990" t="s">
        <v>380</v>
      </c>
    </row>
    <row r="2991" spans="1:19" x14ac:dyDescent="0.3">
      <c r="A2991" t="s">
        <v>1064</v>
      </c>
      <c r="B2991">
        <v>70</v>
      </c>
      <c r="C2991">
        <v>103</v>
      </c>
      <c r="D2991">
        <v>70552</v>
      </c>
      <c r="E2991" t="s">
        <v>408</v>
      </c>
      <c r="F2991" t="s">
        <v>1065</v>
      </c>
      <c r="G2991" t="s">
        <v>115</v>
      </c>
      <c r="H2991" t="s">
        <v>409</v>
      </c>
      <c r="I2991" t="s">
        <v>423</v>
      </c>
      <c r="J2991">
        <v>98</v>
      </c>
      <c r="K2991" t="s">
        <v>216</v>
      </c>
      <c r="L2991" t="s">
        <v>96</v>
      </c>
      <c r="M2991">
        <v>0</v>
      </c>
      <c r="N2991" t="s">
        <v>979</v>
      </c>
      <c r="O2991" t="s">
        <v>115</v>
      </c>
      <c r="P2991" t="s">
        <v>380</v>
      </c>
      <c r="Q2991" t="s">
        <v>979</v>
      </c>
      <c r="R2991" t="s">
        <v>115</v>
      </c>
      <c r="S2991" t="s">
        <v>380</v>
      </c>
    </row>
    <row r="2992" spans="1:19" x14ac:dyDescent="0.3">
      <c r="A2992" t="s">
        <v>1064</v>
      </c>
      <c r="B2992">
        <v>70</v>
      </c>
      <c r="C2992">
        <v>103</v>
      </c>
      <c r="D2992">
        <v>70552</v>
      </c>
      <c r="E2992" t="s">
        <v>408</v>
      </c>
      <c r="F2992" t="s">
        <v>1065</v>
      </c>
      <c r="G2992" t="s">
        <v>115</v>
      </c>
      <c r="H2992" t="s">
        <v>409</v>
      </c>
      <c r="I2992" t="s">
        <v>423</v>
      </c>
      <c r="J2992">
        <v>83</v>
      </c>
      <c r="K2992" t="s">
        <v>327</v>
      </c>
      <c r="L2992" t="s">
        <v>206</v>
      </c>
      <c r="M2992">
        <v>0</v>
      </c>
      <c r="N2992" t="s">
        <v>979</v>
      </c>
      <c r="O2992" t="s">
        <v>115</v>
      </c>
      <c r="P2992" t="s">
        <v>380</v>
      </c>
      <c r="Q2992" t="s">
        <v>979</v>
      </c>
      <c r="R2992" t="s">
        <v>115</v>
      </c>
      <c r="S2992" t="s">
        <v>380</v>
      </c>
    </row>
    <row r="2993" spans="1:19" x14ac:dyDescent="0.3">
      <c r="A2993" t="s">
        <v>1572</v>
      </c>
      <c r="B2993">
        <v>70</v>
      </c>
      <c r="C2993">
        <v>103</v>
      </c>
      <c r="D2993">
        <v>70562</v>
      </c>
      <c r="E2993" t="s">
        <v>408</v>
      </c>
      <c r="F2993" t="s">
        <v>1573</v>
      </c>
      <c r="G2993" t="s">
        <v>116</v>
      </c>
      <c r="H2993" t="s">
        <v>427</v>
      </c>
      <c r="I2993" t="s">
        <v>315</v>
      </c>
      <c r="J2993">
        <v>32</v>
      </c>
      <c r="K2993" t="s">
        <v>554</v>
      </c>
      <c r="L2993" t="s">
        <v>555</v>
      </c>
      <c r="M2993">
        <v>0.5</v>
      </c>
      <c r="N2993" t="s">
        <v>979</v>
      </c>
      <c r="O2993" t="s">
        <v>116</v>
      </c>
      <c r="P2993" t="s">
        <v>428</v>
      </c>
      <c r="Q2993" t="s">
        <v>979</v>
      </c>
      <c r="R2993" t="s">
        <v>116</v>
      </c>
      <c r="S2993" t="s">
        <v>428</v>
      </c>
    </row>
    <row r="2994" spans="1:19" x14ac:dyDescent="0.3">
      <c r="A2994" t="s">
        <v>1574</v>
      </c>
      <c r="B2994">
        <v>70</v>
      </c>
      <c r="C2994">
        <v>103</v>
      </c>
      <c r="D2994">
        <v>70564</v>
      </c>
      <c r="E2994" t="s">
        <v>408</v>
      </c>
      <c r="F2994" t="s">
        <v>1361</v>
      </c>
      <c r="G2994" t="s">
        <v>115</v>
      </c>
      <c r="H2994" t="s">
        <v>417</v>
      </c>
      <c r="I2994" t="s">
        <v>422</v>
      </c>
      <c r="J2994">
        <v>1</v>
      </c>
      <c r="K2994" t="s">
        <v>258</v>
      </c>
      <c r="L2994" t="s">
        <v>7</v>
      </c>
      <c r="M2994">
        <v>2.5</v>
      </c>
      <c r="N2994" t="s">
        <v>979</v>
      </c>
      <c r="O2994" t="s">
        <v>115</v>
      </c>
      <c r="P2994" t="s">
        <v>418</v>
      </c>
      <c r="Q2994" t="s">
        <v>979</v>
      </c>
      <c r="R2994" t="s">
        <v>115</v>
      </c>
      <c r="S2994" t="s">
        <v>418</v>
      </c>
    </row>
    <row r="2995" spans="1:19" x14ac:dyDescent="0.3">
      <c r="A2995" t="s">
        <v>1574</v>
      </c>
      <c r="B2995">
        <v>70</v>
      </c>
      <c r="C2995">
        <v>103</v>
      </c>
      <c r="D2995">
        <v>70564</v>
      </c>
      <c r="E2995" t="s">
        <v>408</v>
      </c>
      <c r="F2995" t="s">
        <v>1361</v>
      </c>
      <c r="G2995" t="s">
        <v>115</v>
      </c>
      <c r="H2995" t="s">
        <v>417</v>
      </c>
      <c r="I2995" t="s">
        <v>422</v>
      </c>
      <c r="J2995">
        <v>50</v>
      </c>
      <c r="K2995" t="s">
        <v>212</v>
      </c>
      <c r="L2995" t="s">
        <v>11</v>
      </c>
      <c r="M2995">
        <v>0.25</v>
      </c>
      <c r="N2995" t="s">
        <v>979</v>
      </c>
      <c r="O2995" t="s">
        <v>115</v>
      </c>
      <c r="P2995" t="s">
        <v>418</v>
      </c>
      <c r="Q2995" t="s">
        <v>979</v>
      </c>
      <c r="R2995" t="s">
        <v>115</v>
      </c>
      <c r="S2995" t="s">
        <v>418</v>
      </c>
    </row>
    <row r="2996" spans="1:19" x14ac:dyDescent="0.3">
      <c r="A2996" t="s">
        <v>1574</v>
      </c>
      <c r="B2996">
        <v>70</v>
      </c>
      <c r="C2996">
        <v>103</v>
      </c>
      <c r="D2996">
        <v>70564</v>
      </c>
      <c r="E2996" t="s">
        <v>408</v>
      </c>
      <c r="F2996" t="s">
        <v>1361</v>
      </c>
      <c r="G2996" t="s">
        <v>115</v>
      </c>
      <c r="H2996" t="s">
        <v>417</v>
      </c>
      <c r="I2996" t="s">
        <v>113</v>
      </c>
      <c r="J2996">
        <v>4</v>
      </c>
      <c r="K2996" t="s">
        <v>213</v>
      </c>
      <c r="L2996" t="s">
        <v>24</v>
      </c>
      <c r="M2996">
        <v>4.25</v>
      </c>
      <c r="N2996" t="s">
        <v>979</v>
      </c>
      <c r="O2996" t="s">
        <v>115</v>
      </c>
      <c r="P2996" t="s">
        <v>418</v>
      </c>
      <c r="Q2996" t="s">
        <v>979</v>
      </c>
      <c r="R2996" t="s">
        <v>115</v>
      </c>
      <c r="S2996" t="s">
        <v>418</v>
      </c>
    </row>
    <row r="2997" spans="1:19" x14ac:dyDescent="0.3">
      <c r="A2997" t="s">
        <v>1574</v>
      </c>
      <c r="B2997">
        <v>70</v>
      </c>
      <c r="C2997">
        <v>103</v>
      </c>
      <c r="D2997">
        <v>70564</v>
      </c>
      <c r="E2997" t="s">
        <v>408</v>
      </c>
      <c r="F2997" t="s">
        <v>1361</v>
      </c>
      <c r="G2997" t="s">
        <v>115</v>
      </c>
      <c r="H2997" t="s">
        <v>417</v>
      </c>
      <c r="I2997" t="s">
        <v>315</v>
      </c>
      <c r="J2997">
        <v>32</v>
      </c>
      <c r="K2997" t="s">
        <v>219</v>
      </c>
      <c r="L2997" t="s">
        <v>43</v>
      </c>
      <c r="M2997">
        <v>0.25</v>
      </c>
      <c r="N2997" t="s">
        <v>979</v>
      </c>
      <c r="O2997" t="s">
        <v>115</v>
      </c>
      <c r="P2997" t="s">
        <v>418</v>
      </c>
      <c r="Q2997" t="s">
        <v>979</v>
      </c>
      <c r="R2997" t="s">
        <v>115</v>
      </c>
      <c r="S2997" t="s">
        <v>418</v>
      </c>
    </row>
    <row r="2998" spans="1:19" x14ac:dyDescent="0.3">
      <c r="A2998" t="s">
        <v>1574</v>
      </c>
      <c r="B2998">
        <v>70</v>
      </c>
      <c r="C2998">
        <v>103</v>
      </c>
      <c r="D2998">
        <v>70564</v>
      </c>
      <c r="E2998" t="s">
        <v>408</v>
      </c>
      <c r="F2998" t="s">
        <v>1361</v>
      </c>
      <c r="G2998" t="s">
        <v>115</v>
      </c>
      <c r="H2998" t="s">
        <v>417</v>
      </c>
      <c r="I2998" t="s">
        <v>315</v>
      </c>
      <c r="J2998">
        <v>33</v>
      </c>
      <c r="K2998" t="s">
        <v>211</v>
      </c>
      <c r="L2998" t="s">
        <v>49</v>
      </c>
      <c r="M2998">
        <v>0.25</v>
      </c>
      <c r="N2998" t="s">
        <v>979</v>
      </c>
      <c r="O2998" t="s">
        <v>115</v>
      </c>
      <c r="P2998" t="s">
        <v>418</v>
      </c>
      <c r="Q2998" t="s">
        <v>979</v>
      </c>
      <c r="R2998" t="s">
        <v>115</v>
      </c>
      <c r="S2998" t="s">
        <v>418</v>
      </c>
    </row>
    <row r="2999" spans="1:19" x14ac:dyDescent="0.3">
      <c r="A2999" t="s">
        <v>1574</v>
      </c>
      <c r="B2999">
        <v>70</v>
      </c>
      <c r="C2999">
        <v>103</v>
      </c>
      <c r="D2999">
        <v>70564</v>
      </c>
      <c r="E2999" t="s">
        <v>408</v>
      </c>
      <c r="F2999" t="s">
        <v>1361</v>
      </c>
      <c r="G2999" t="s">
        <v>115</v>
      </c>
      <c r="H2999" t="s">
        <v>421</v>
      </c>
      <c r="I2999" t="s">
        <v>423</v>
      </c>
      <c r="J2999">
        <v>86</v>
      </c>
      <c r="K2999" t="s">
        <v>228</v>
      </c>
      <c r="L2999" t="s">
        <v>202</v>
      </c>
      <c r="M2999">
        <v>0.5</v>
      </c>
      <c r="N2999" t="s">
        <v>979</v>
      </c>
      <c r="O2999" t="s">
        <v>115</v>
      </c>
      <c r="P2999" t="s">
        <v>418</v>
      </c>
      <c r="Q2999" t="s">
        <v>979</v>
      </c>
      <c r="R2999" t="s">
        <v>115</v>
      </c>
      <c r="S2999" t="s">
        <v>418</v>
      </c>
    </row>
    <row r="3000" spans="1:19" x14ac:dyDescent="0.3">
      <c r="A3000" t="s">
        <v>1574</v>
      </c>
      <c r="B3000">
        <v>70</v>
      </c>
      <c r="C3000">
        <v>103</v>
      </c>
      <c r="D3000">
        <v>70564</v>
      </c>
      <c r="E3000" t="s">
        <v>408</v>
      </c>
      <c r="F3000" t="s">
        <v>1361</v>
      </c>
      <c r="G3000" t="s">
        <v>115</v>
      </c>
      <c r="H3000" t="s">
        <v>417</v>
      </c>
      <c r="I3000" t="s">
        <v>423</v>
      </c>
      <c r="J3000">
        <v>98</v>
      </c>
      <c r="K3000" t="s">
        <v>216</v>
      </c>
      <c r="L3000" t="s">
        <v>96</v>
      </c>
      <c r="M3000">
        <v>0</v>
      </c>
      <c r="N3000" t="s">
        <v>979</v>
      </c>
      <c r="O3000" t="s">
        <v>115</v>
      </c>
      <c r="P3000" t="s">
        <v>418</v>
      </c>
      <c r="Q3000" t="s">
        <v>979</v>
      </c>
      <c r="R3000" t="s">
        <v>115</v>
      </c>
      <c r="S3000" t="s">
        <v>418</v>
      </c>
    </row>
    <row r="3001" spans="1:19" x14ac:dyDescent="0.3">
      <c r="A3001" t="s">
        <v>1574</v>
      </c>
      <c r="B3001">
        <v>70</v>
      </c>
      <c r="C3001">
        <v>103</v>
      </c>
      <c r="D3001">
        <v>70564</v>
      </c>
      <c r="E3001" t="s">
        <v>408</v>
      </c>
      <c r="F3001" t="s">
        <v>1361</v>
      </c>
      <c r="G3001" t="s">
        <v>115</v>
      </c>
      <c r="H3001" t="s">
        <v>417</v>
      </c>
      <c r="I3001" t="s">
        <v>423</v>
      </c>
      <c r="J3001">
        <v>83</v>
      </c>
      <c r="K3001" t="s">
        <v>235</v>
      </c>
      <c r="L3001" t="s">
        <v>205</v>
      </c>
      <c r="M3001">
        <v>0</v>
      </c>
      <c r="N3001" t="s">
        <v>979</v>
      </c>
      <c r="O3001" t="s">
        <v>115</v>
      </c>
      <c r="P3001" t="s">
        <v>418</v>
      </c>
      <c r="Q3001" t="s">
        <v>979</v>
      </c>
      <c r="R3001" t="s">
        <v>115</v>
      </c>
      <c r="S3001" t="s">
        <v>418</v>
      </c>
    </row>
    <row r="3002" spans="1:19" x14ac:dyDescent="0.3">
      <c r="A3002" t="s">
        <v>1575</v>
      </c>
      <c r="B3002">
        <v>70</v>
      </c>
      <c r="C3002">
        <v>103</v>
      </c>
      <c r="D3002">
        <v>70568</v>
      </c>
      <c r="E3002" t="s">
        <v>408</v>
      </c>
      <c r="F3002" t="s">
        <v>1576</v>
      </c>
      <c r="G3002" t="s">
        <v>112</v>
      </c>
      <c r="H3002" t="s">
        <v>417</v>
      </c>
      <c r="I3002" t="s">
        <v>422</v>
      </c>
      <c r="J3002">
        <v>50</v>
      </c>
      <c r="K3002" t="s">
        <v>212</v>
      </c>
      <c r="L3002" t="s">
        <v>11</v>
      </c>
      <c r="M3002">
        <v>0.5</v>
      </c>
      <c r="N3002" t="s">
        <v>979</v>
      </c>
      <c r="O3002" t="s">
        <v>112</v>
      </c>
      <c r="P3002" t="s">
        <v>418</v>
      </c>
      <c r="Q3002" t="s">
        <v>979</v>
      </c>
      <c r="R3002" t="s">
        <v>112</v>
      </c>
      <c r="S3002" t="s">
        <v>418</v>
      </c>
    </row>
    <row r="3003" spans="1:19" x14ac:dyDescent="0.3">
      <c r="A3003" t="s">
        <v>1575</v>
      </c>
      <c r="B3003">
        <v>70</v>
      </c>
      <c r="C3003">
        <v>103</v>
      </c>
      <c r="D3003">
        <v>70568</v>
      </c>
      <c r="E3003" t="s">
        <v>408</v>
      </c>
      <c r="F3003" t="s">
        <v>1576</v>
      </c>
      <c r="G3003" t="s">
        <v>112</v>
      </c>
      <c r="H3003" t="s">
        <v>417</v>
      </c>
      <c r="I3003" t="s">
        <v>113</v>
      </c>
      <c r="J3003">
        <v>4</v>
      </c>
      <c r="K3003" t="s">
        <v>259</v>
      </c>
      <c r="L3003" t="s">
        <v>22</v>
      </c>
      <c r="M3003">
        <v>12</v>
      </c>
      <c r="N3003" t="s">
        <v>979</v>
      </c>
      <c r="O3003" t="s">
        <v>112</v>
      </c>
      <c r="P3003" t="s">
        <v>418</v>
      </c>
      <c r="Q3003" t="s">
        <v>979</v>
      </c>
      <c r="R3003" t="s">
        <v>112</v>
      </c>
      <c r="S3003" t="s">
        <v>418</v>
      </c>
    </row>
    <row r="3004" spans="1:19" x14ac:dyDescent="0.3">
      <c r="A3004" t="s">
        <v>1575</v>
      </c>
      <c r="B3004">
        <v>70</v>
      </c>
      <c r="C3004">
        <v>103</v>
      </c>
      <c r="D3004">
        <v>70568</v>
      </c>
      <c r="E3004" t="s">
        <v>408</v>
      </c>
      <c r="F3004" t="s">
        <v>1576</v>
      </c>
      <c r="G3004" t="s">
        <v>112</v>
      </c>
      <c r="H3004" t="s">
        <v>417</v>
      </c>
      <c r="I3004" t="s">
        <v>422</v>
      </c>
      <c r="J3004">
        <v>17</v>
      </c>
      <c r="K3004" t="s">
        <v>214</v>
      </c>
      <c r="L3004" t="s">
        <v>26</v>
      </c>
      <c r="M3004">
        <v>6.5</v>
      </c>
      <c r="N3004" t="s">
        <v>979</v>
      </c>
      <c r="O3004" t="s">
        <v>112</v>
      </c>
      <c r="P3004" t="s">
        <v>418</v>
      </c>
      <c r="Q3004" t="s">
        <v>979</v>
      </c>
      <c r="R3004" t="s">
        <v>112</v>
      </c>
      <c r="S3004" t="s">
        <v>418</v>
      </c>
    </row>
    <row r="3005" spans="1:19" x14ac:dyDescent="0.3">
      <c r="A3005" t="s">
        <v>1575</v>
      </c>
      <c r="B3005">
        <v>70</v>
      </c>
      <c r="C3005">
        <v>103</v>
      </c>
      <c r="D3005">
        <v>70568</v>
      </c>
      <c r="E3005" t="s">
        <v>408</v>
      </c>
      <c r="F3005" t="s">
        <v>1576</v>
      </c>
      <c r="G3005" t="s">
        <v>112</v>
      </c>
      <c r="H3005" t="s">
        <v>417</v>
      </c>
      <c r="I3005" t="s">
        <v>315</v>
      </c>
      <c r="J3005">
        <v>32</v>
      </c>
      <c r="K3005" t="s">
        <v>554</v>
      </c>
      <c r="L3005" t="s">
        <v>555</v>
      </c>
      <c r="M3005">
        <v>0.5</v>
      </c>
      <c r="N3005" t="s">
        <v>979</v>
      </c>
      <c r="O3005" t="s">
        <v>112</v>
      </c>
      <c r="P3005" t="s">
        <v>418</v>
      </c>
      <c r="Q3005" t="s">
        <v>979</v>
      </c>
      <c r="R3005" t="s">
        <v>112</v>
      </c>
      <c r="S3005" t="s">
        <v>418</v>
      </c>
    </row>
    <row r="3006" spans="1:19" x14ac:dyDescent="0.3">
      <c r="A3006" t="s">
        <v>1575</v>
      </c>
      <c r="B3006">
        <v>70</v>
      </c>
      <c r="C3006">
        <v>103</v>
      </c>
      <c r="D3006">
        <v>70568</v>
      </c>
      <c r="E3006" t="s">
        <v>408</v>
      </c>
      <c r="F3006" t="s">
        <v>1576</v>
      </c>
      <c r="G3006" t="s">
        <v>112</v>
      </c>
      <c r="H3006" t="s">
        <v>417</v>
      </c>
      <c r="I3006" t="s">
        <v>424</v>
      </c>
      <c r="J3006">
        <v>39</v>
      </c>
      <c r="K3006" t="s">
        <v>270</v>
      </c>
      <c r="L3006" t="s">
        <v>42</v>
      </c>
      <c r="M3006">
        <v>0</v>
      </c>
      <c r="N3006" t="s">
        <v>979</v>
      </c>
      <c r="O3006" t="s">
        <v>112</v>
      </c>
      <c r="P3006" t="s">
        <v>418</v>
      </c>
      <c r="Q3006" t="s">
        <v>979</v>
      </c>
      <c r="R3006" t="s">
        <v>112</v>
      </c>
      <c r="S3006" t="s">
        <v>418</v>
      </c>
    </row>
    <row r="3007" spans="1:19" x14ac:dyDescent="0.3">
      <c r="A3007" t="s">
        <v>1575</v>
      </c>
      <c r="B3007">
        <v>70</v>
      </c>
      <c r="C3007">
        <v>103</v>
      </c>
      <c r="D3007">
        <v>70568</v>
      </c>
      <c r="E3007" t="s">
        <v>408</v>
      </c>
      <c r="F3007" t="s">
        <v>1576</v>
      </c>
      <c r="G3007" t="s">
        <v>112</v>
      </c>
      <c r="H3007" t="s">
        <v>417</v>
      </c>
      <c r="I3007" t="s">
        <v>315</v>
      </c>
      <c r="J3007">
        <v>33</v>
      </c>
      <c r="K3007" t="s">
        <v>556</v>
      </c>
      <c r="L3007" t="s">
        <v>557</v>
      </c>
      <c r="M3007">
        <v>0.5</v>
      </c>
      <c r="N3007" t="s">
        <v>979</v>
      </c>
      <c r="O3007" t="s">
        <v>112</v>
      </c>
      <c r="P3007" t="s">
        <v>418</v>
      </c>
      <c r="Q3007" t="s">
        <v>979</v>
      </c>
      <c r="R3007" t="s">
        <v>112</v>
      </c>
      <c r="S3007" t="s">
        <v>418</v>
      </c>
    </row>
    <row r="3008" spans="1:19" x14ac:dyDescent="0.3">
      <c r="A3008" t="s">
        <v>1575</v>
      </c>
      <c r="B3008">
        <v>70</v>
      </c>
      <c r="C3008">
        <v>103</v>
      </c>
      <c r="D3008">
        <v>70568</v>
      </c>
      <c r="E3008" t="s">
        <v>408</v>
      </c>
      <c r="F3008" t="s">
        <v>1576</v>
      </c>
      <c r="G3008" t="s">
        <v>112</v>
      </c>
      <c r="H3008" t="s">
        <v>430</v>
      </c>
      <c r="I3008" t="s">
        <v>315</v>
      </c>
      <c r="J3008">
        <v>35</v>
      </c>
      <c r="K3008" t="s">
        <v>724</v>
      </c>
      <c r="L3008" t="s">
        <v>725</v>
      </c>
      <c r="M3008">
        <v>0.25</v>
      </c>
      <c r="N3008" t="s">
        <v>979</v>
      </c>
      <c r="O3008" t="s">
        <v>112</v>
      </c>
      <c r="P3008" t="s">
        <v>418</v>
      </c>
      <c r="Q3008" t="s">
        <v>979</v>
      </c>
      <c r="R3008" t="s">
        <v>112</v>
      </c>
      <c r="S3008" t="s">
        <v>418</v>
      </c>
    </row>
    <row r="3009" spans="1:19" x14ac:dyDescent="0.3">
      <c r="A3009" t="s">
        <v>1575</v>
      </c>
      <c r="B3009">
        <v>70</v>
      </c>
      <c r="C3009">
        <v>103</v>
      </c>
      <c r="D3009">
        <v>70568</v>
      </c>
      <c r="E3009" t="s">
        <v>408</v>
      </c>
      <c r="F3009" t="s">
        <v>1576</v>
      </c>
      <c r="G3009" t="s">
        <v>112</v>
      </c>
      <c r="H3009" t="s">
        <v>417</v>
      </c>
      <c r="I3009" t="s">
        <v>425</v>
      </c>
      <c r="J3009">
        <v>42</v>
      </c>
      <c r="K3009" t="s">
        <v>271</v>
      </c>
      <c r="L3009" t="s">
        <v>63</v>
      </c>
      <c r="M3009">
        <v>0.5</v>
      </c>
      <c r="N3009" t="s">
        <v>979</v>
      </c>
      <c r="O3009" t="s">
        <v>112</v>
      </c>
      <c r="P3009" t="s">
        <v>418</v>
      </c>
      <c r="Q3009" t="s">
        <v>979</v>
      </c>
      <c r="R3009" t="s">
        <v>112</v>
      </c>
      <c r="S3009" t="s">
        <v>418</v>
      </c>
    </row>
    <row r="3010" spans="1:19" x14ac:dyDescent="0.3">
      <c r="A3010" t="s">
        <v>1575</v>
      </c>
      <c r="B3010">
        <v>70</v>
      </c>
      <c r="C3010">
        <v>103</v>
      </c>
      <c r="D3010">
        <v>70568</v>
      </c>
      <c r="E3010" t="s">
        <v>408</v>
      </c>
      <c r="F3010" t="s">
        <v>1576</v>
      </c>
      <c r="G3010" t="s">
        <v>112</v>
      </c>
      <c r="H3010" t="s">
        <v>417</v>
      </c>
      <c r="I3010" t="s">
        <v>423</v>
      </c>
      <c r="J3010">
        <v>288</v>
      </c>
      <c r="K3010" t="s">
        <v>221</v>
      </c>
      <c r="L3010" t="s">
        <v>222</v>
      </c>
      <c r="M3010">
        <v>0.25</v>
      </c>
      <c r="N3010" t="s">
        <v>979</v>
      </c>
      <c r="O3010" t="s">
        <v>112</v>
      </c>
      <c r="P3010" t="s">
        <v>418</v>
      </c>
      <c r="Q3010" t="s">
        <v>979</v>
      </c>
      <c r="R3010" t="s">
        <v>112</v>
      </c>
      <c r="S3010" t="s">
        <v>418</v>
      </c>
    </row>
    <row r="3011" spans="1:19" x14ac:dyDescent="0.3">
      <c r="A3011" t="s">
        <v>1575</v>
      </c>
      <c r="B3011">
        <v>70</v>
      </c>
      <c r="C3011">
        <v>103</v>
      </c>
      <c r="D3011">
        <v>70568</v>
      </c>
      <c r="E3011" t="s">
        <v>408</v>
      </c>
      <c r="F3011" t="s">
        <v>1576</v>
      </c>
      <c r="G3011" t="s">
        <v>112</v>
      </c>
      <c r="H3011" t="s">
        <v>417</v>
      </c>
      <c r="I3011" t="s">
        <v>423</v>
      </c>
      <c r="J3011">
        <v>287</v>
      </c>
      <c r="K3011" t="s">
        <v>223</v>
      </c>
      <c r="L3011" t="s">
        <v>224</v>
      </c>
      <c r="M3011">
        <v>0.25</v>
      </c>
      <c r="N3011" t="s">
        <v>979</v>
      </c>
      <c r="O3011" t="s">
        <v>112</v>
      </c>
      <c r="P3011" t="s">
        <v>418</v>
      </c>
      <c r="Q3011" t="s">
        <v>979</v>
      </c>
      <c r="R3011" t="s">
        <v>112</v>
      </c>
      <c r="S3011" t="s">
        <v>418</v>
      </c>
    </row>
    <row r="3012" spans="1:19" x14ac:dyDescent="0.3">
      <c r="A3012" t="s">
        <v>1575</v>
      </c>
      <c r="B3012">
        <v>70</v>
      </c>
      <c r="C3012">
        <v>103</v>
      </c>
      <c r="D3012">
        <v>70568</v>
      </c>
      <c r="E3012" t="s">
        <v>408</v>
      </c>
      <c r="F3012" t="s">
        <v>1576</v>
      </c>
      <c r="G3012" t="s">
        <v>112</v>
      </c>
      <c r="H3012" t="s">
        <v>417</v>
      </c>
      <c r="I3012" t="s">
        <v>423</v>
      </c>
      <c r="J3012">
        <v>98</v>
      </c>
      <c r="K3012" t="s">
        <v>273</v>
      </c>
      <c r="L3012" t="s">
        <v>85</v>
      </c>
      <c r="M3012">
        <v>0</v>
      </c>
      <c r="N3012" t="s">
        <v>979</v>
      </c>
      <c r="O3012" t="s">
        <v>112</v>
      </c>
      <c r="P3012" t="s">
        <v>418</v>
      </c>
      <c r="Q3012" t="s">
        <v>979</v>
      </c>
      <c r="R3012" t="s">
        <v>112</v>
      </c>
      <c r="S3012" t="s">
        <v>418</v>
      </c>
    </row>
    <row r="3013" spans="1:19" x14ac:dyDescent="0.3">
      <c r="A3013" t="s">
        <v>1575</v>
      </c>
      <c r="B3013">
        <v>70</v>
      </c>
      <c r="C3013">
        <v>103</v>
      </c>
      <c r="D3013">
        <v>70568</v>
      </c>
      <c r="E3013" t="s">
        <v>408</v>
      </c>
      <c r="F3013" t="s">
        <v>1576</v>
      </c>
      <c r="G3013" t="s">
        <v>112</v>
      </c>
      <c r="H3013" t="s">
        <v>417</v>
      </c>
      <c r="I3013" t="s">
        <v>423</v>
      </c>
      <c r="J3013">
        <v>98</v>
      </c>
      <c r="K3013" t="s">
        <v>274</v>
      </c>
      <c r="L3013" t="s">
        <v>160</v>
      </c>
      <c r="M3013">
        <v>0</v>
      </c>
      <c r="N3013" t="s">
        <v>979</v>
      </c>
      <c r="O3013" t="s">
        <v>112</v>
      </c>
      <c r="P3013" t="s">
        <v>418</v>
      </c>
      <c r="Q3013" t="s">
        <v>979</v>
      </c>
      <c r="R3013" t="s">
        <v>112</v>
      </c>
      <c r="S3013" t="s">
        <v>418</v>
      </c>
    </row>
    <row r="3014" spans="1:19" x14ac:dyDescent="0.3">
      <c r="A3014" t="s">
        <v>1575</v>
      </c>
      <c r="B3014">
        <v>70</v>
      </c>
      <c r="C3014">
        <v>103</v>
      </c>
      <c r="D3014">
        <v>70568</v>
      </c>
      <c r="E3014" t="s">
        <v>408</v>
      </c>
      <c r="F3014" t="s">
        <v>1576</v>
      </c>
      <c r="G3014" t="s">
        <v>112</v>
      </c>
      <c r="H3014" t="s">
        <v>417</v>
      </c>
      <c r="I3014" t="s">
        <v>423</v>
      </c>
      <c r="J3014">
        <v>83</v>
      </c>
      <c r="K3014" t="s">
        <v>233</v>
      </c>
      <c r="L3014" t="s">
        <v>91</v>
      </c>
      <c r="M3014">
        <v>0</v>
      </c>
      <c r="N3014" t="s">
        <v>979</v>
      </c>
      <c r="O3014" t="s">
        <v>112</v>
      </c>
      <c r="P3014" t="s">
        <v>418</v>
      </c>
      <c r="Q3014" t="s">
        <v>979</v>
      </c>
      <c r="R3014" t="s">
        <v>112</v>
      </c>
      <c r="S3014" t="s">
        <v>418</v>
      </c>
    </row>
    <row r="3015" spans="1:19" x14ac:dyDescent="0.3">
      <c r="A3015" t="s">
        <v>1575</v>
      </c>
      <c r="B3015">
        <v>70</v>
      </c>
      <c r="C3015">
        <v>103</v>
      </c>
      <c r="D3015">
        <v>70568</v>
      </c>
      <c r="E3015" t="s">
        <v>408</v>
      </c>
      <c r="F3015" t="s">
        <v>1576</v>
      </c>
      <c r="G3015" t="s">
        <v>112</v>
      </c>
      <c r="H3015" t="s">
        <v>417</v>
      </c>
      <c r="I3015" t="s">
        <v>423</v>
      </c>
      <c r="J3015">
        <v>98</v>
      </c>
      <c r="K3015" t="s">
        <v>234</v>
      </c>
      <c r="L3015" t="s">
        <v>92</v>
      </c>
      <c r="M3015">
        <v>0</v>
      </c>
      <c r="N3015" t="s">
        <v>979</v>
      </c>
      <c r="O3015" t="s">
        <v>112</v>
      </c>
      <c r="P3015" t="s">
        <v>418</v>
      </c>
      <c r="Q3015" t="s">
        <v>979</v>
      </c>
      <c r="R3015" t="s">
        <v>112</v>
      </c>
      <c r="S3015" t="s">
        <v>418</v>
      </c>
    </row>
    <row r="3016" spans="1:19" x14ac:dyDescent="0.3">
      <c r="A3016" t="s">
        <v>1575</v>
      </c>
      <c r="B3016">
        <v>70</v>
      </c>
      <c r="C3016">
        <v>103</v>
      </c>
      <c r="D3016">
        <v>70568</v>
      </c>
      <c r="E3016" t="s">
        <v>408</v>
      </c>
      <c r="F3016" t="s">
        <v>1576</v>
      </c>
      <c r="G3016" t="s">
        <v>112</v>
      </c>
      <c r="H3016" t="s">
        <v>417</v>
      </c>
      <c r="I3016" t="s">
        <v>423</v>
      </c>
      <c r="J3016">
        <v>98</v>
      </c>
      <c r="K3016" t="s">
        <v>216</v>
      </c>
      <c r="L3016" t="s">
        <v>96</v>
      </c>
      <c r="M3016">
        <v>0</v>
      </c>
      <c r="N3016" t="s">
        <v>979</v>
      </c>
      <c r="O3016" t="s">
        <v>112</v>
      </c>
      <c r="P3016" t="s">
        <v>418</v>
      </c>
      <c r="Q3016" t="s">
        <v>979</v>
      </c>
      <c r="R3016" t="s">
        <v>112</v>
      </c>
      <c r="S3016" t="s">
        <v>418</v>
      </c>
    </row>
    <row r="3017" spans="1:19" x14ac:dyDescent="0.3">
      <c r="A3017" t="s">
        <v>1577</v>
      </c>
      <c r="B3017">
        <v>70</v>
      </c>
      <c r="C3017">
        <v>103</v>
      </c>
      <c r="D3017">
        <v>70581</v>
      </c>
      <c r="E3017" t="s">
        <v>408</v>
      </c>
      <c r="F3017" t="s">
        <v>1578</v>
      </c>
      <c r="G3017" t="s">
        <v>116</v>
      </c>
      <c r="H3017" t="s">
        <v>430</v>
      </c>
      <c r="I3017" t="s">
        <v>422</v>
      </c>
      <c r="J3017">
        <v>50</v>
      </c>
      <c r="K3017" t="s">
        <v>212</v>
      </c>
      <c r="L3017" t="s">
        <v>11</v>
      </c>
      <c r="M3017">
        <v>0.25</v>
      </c>
      <c r="N3017" t="s">
        <v>979</v>
      </c>
      <c r="O3017" t="s">
        <v>116</v>
      </c>
      <c r="P3017" t="s">
        <v>422</v>
      </c>
      <c r="Q3017" t="s">
        <v>979</v>
      </c>
      <c r="R3017" t="s">
        <v>116</v>
      </c>
      <c r="S3017" t="s">
        <v>422</v>
      </c>
    </row>
    <row r="3018" spans="1:19" x14ac:dyDescent="0.3">
      <c r="A3018" t="s">
        <v>1577</v>
      </c>
      <c r="B3018">
        <v>70</v>
      </c>
      <c r="C3018">
        <v>103</v>
      </c>
      <c r="D3018">
        <v>70581</v>
      </c>
      <c r="E3018" t="s">
        <v>408</v>
      </c>
      <c r="F3018" t="s">
        <v>1578</v>
      </c>
      <c r="G3018" t="s">
        <v>116</v>
      </c>
      <c r="H3018" t="s">
        <v>430</v>
      </c>
      <c r="I3018" t="s">
        <v>422</v>
      </c>
      <c r="J3018">
        <v>7</v>
      </c>
      <c r="K3018" t="s">
        <v>351</v>
      </c>
      <c r="L3018" t="s">
        <v>352</v>
      </c>
      <c r="M3018">
        <v>0.25</v>
      </c>
      <c r="N3018" t="s">
        <v>979</v>
      </c>
      <c r="O3018" t="s">
        <v>116</v>
      </c>
      <c r="P3018" t="s">
        <v>422</v>
      </c>
      <c r="Q3018" t="s">
        <v>979</v>
      </c>
      <c r="R3018" t="s">
        <v>116</v>
      </c>
      <c r="S3018" t="s">
        <v>422</v>
      </c>
    </row>
    <row r="3019" spans="1:19" x14ac:dyDescent="0.3">
      <c r="A3019" t="s">
        <v>1577</v>
      </c>
      <c r="B3019">
        <v>70</v>
      </c>
      <c r="C3019">
        <v>103</v>
      </c>
      <c r="D3019">
        <v>70581</v>
      </c>
      <c r="E3019" t="s">
        <v>408</v>
      </c>
      <c r="F3019" t="s">
        <v>1578</v>
      </c>
      <c r="G3019" t="s">
        <v>116</v>
      </c>
      <c r="H3019" t="s">
        <v>430</v>
      </c>
      <c r="I3019" t="s">
        <v>315</v>
      </c>
      <c r="J3019">
        <v>35</v>
      </c>
      <c r="K3019" t="s">
        <v>244</v>
      </c>
      <c r="L3019" t="s">
        <v>57</v>
      </c>
      <c r="M3019">
        <v>0.25</v>
      </c>
      <c r="N3019" t="s">
        <v>979</v>
      </c>
      <c r="O3019" t="s">
        <v>116</v>
      </c>
      <c r="P3019" t="s">
        <v>422</v>
      </c>
      <c r="Q3019" t="s">
        <v>979</v>
      </c>
      <c r="R3019" t="s">
        <v>116</v>
      </c>
      <c r="S3019" t="s">
        <v>422</v>
      </c>
    </row>
    <row r="3020" spans="1:19" x14ac:dyDescent="0.3">
      <c r="A3020" t="s">
        <v>1577</v>
      </c>
      <c r="B3020">
        <v>70</v>
      </c>
      <c r="C3020">
        <v>103</v>
      </c>
      <c r="D3020">
        <v>70581</v>
      </c>
      <c r="E3020" t="s">
        <v>408</v>
      </c>
      <c r="F3020" t="s">
        <v>1578</v>
      </c>
      <c r="G3020" t="s">
        <v>116</v>
      </c>
      <c r="H3020" t="s">
        <v>430</v>
      </c>
      <c r="I3020" t="s">
        <v>422</v>
      </c>
      <c r="J3020">
        <v>289</v>
      </c>
      <c r="K3020" t="s">
        <v>630</v>
      </c>
      <c r="L3020" t="s">
        <v>65</v>
      </c>
      <c r="M3020">
        <v>0</v>
      </c>
      <c r="N3020" t="s">
        <v>979</v>
      </c>
      <c r="O3020" t="s">
        <v>116</v>
      </c>
      <c r="P3020" t="s">
        <v>422</v>
      </c>
      <c r="Q3020" t="s">
        <v>979</v>
      </c>
      <c r="R3020" t="s">
        <v>116</v>
      </c>
      <c r="S3020" t="s">
        <v>422</v>
      </c>
    </row>
    <row r="3021" spans="1:19" x14ac:dyDescent="0.3">
      <c r="A3021" t="s">
        <v>1577</v>
      </c>
      <c r="B3021">
        <v>70</v>
      </c>
      <c r="C3021">
        <v>103</v>
      </c>
      <c r="D3021">
        <v>70581</v>
      </c>
      <c r="E3021" t="s">
        <v>408</v>
      </c>
      <c r="F3021" t="s">
        <v>1578</v>
      </c>
      <c r="G3021" t="s">
        <v>116</v>
      </c>
      <c r="H3021" t="s">
        <v>430</v>
      </c>
      <c r="I3021" t="s">
        <v>423</v>
      </c>
      <c r="J3021">
        <v>286</v>
      </c>
      <c r="K3021" t="s">
        <v>346</v>
      </c>
      <c r="L3021" t="s">
        <v>71</v>
      </c>
      <c r="M3021">
        <v>0</v>
      </c>
      <c r="N3021" t="s">
        <v>979</v>
      </c>
      <c r="O3021" t="s">
        <v>116</v>
      </c>
      <c r="P3021" t="s">
        <v>422</v>
      </c>
      <c r="Q3021" t="s">
        <v>979</v>
      </c>
      <c r="R3021" t="s">
        <v>116</v>
      </c>
      <c r="S3021" t="s">
        <v>422</v>
      </c>
    </row>
    <row r="3022" spans="1:19" x14ac:dyDescent="0.3">
      <c r="A3022" t="s">
        <v>1577</v>
      </c>
      <c r="B3022">
        <v>70</v>
      </c>
      <c r="C3022">
        <v>103</v>
      </c>
      <c r="D3022">
        <v>70581</v>
      </c>
      <c r="E3022" t="s">
        <v>408</v>
      </c>
      <c r="F3022" t="s">
        <v>1578</v>
      </c>
      <c r="G3022" t="s">
        <v>116</v>
      </c>
      <c r="H3022" t="s">
        <v>430</v>
      </c>
      <c r="I3022" t="s">
        <v>423</v>
      </c>
      <c r="J3022">
        <v>98</v>
      </c>
      <c r="K3022" t="s">
        <v>353</v>
      </c>
      <c r="L3022" t="s">
        <v>86</v>
      </c>
      <c r="M3022">
        <v>0</v>
      </c>
      <c r="N3022" t="s">
        <v>979</v>
      </c>
      <c r="O3022" t="s">
        <v>116</v>
      </c>
      <c r="P3022" t="s">
        <v>422</v>
      </c>
      <c r="Q3022" t="s">
        <v>979</v>
      </c>
      <c r="R3022" t="s">
        <v>116</v>
      </c>
      <c r="S3022" t="s">
        <v>422</v>
      </c>
    </row>
    <row r="3023" spans="1:19" x14ac:dyDescent="0.3">
      <c r="A3023" t="s">
        <v>1577</v>
      </c>
      <c r="B3023">
        <v>70</v>
      </c>
      <c r="C3023">
        <v>103</v>
      </c>
      <c r="D3023">
        <v>70581</v>
      </c>
      <c r="E3023" t="s">
        <v>408</v>
      </c>
      <c r="F3023" t="s">
        <v>1578</v>
      </c>
      <c r="G3023" t="s">
        <v>116</v>
      </c>
      <c r="H3023" t="s">
        <v>430</v>
      </c>
      <c r="I3023" t="s">
        <v>423</v>
      </c>
      <c r="J3023">
        <v>83</v>
      </c>
      <c r="K3023" t="s">
        <v>347</v>
      </c>
      <c r="L3023" t="s">
        <v>89</v>
      </c>
      <c r="M3023">
        <v>0</v>
      </c>
      <c r="N3023" t="s">
        <v>979</v>
      </c>
      <c r="O3023" t="s">
        <v>116</v>
      </c>
      <c r="P3023" t="s">
        <v>422</v>
      </c>
      <c r="Q3023" t="s">
        <v>979</v>
      </c>
      <c r="R3023" t="s">
        <v>116</v>
      </c>
      <c r="S3023" t="s">
        <v>422</v>
      </c>
    </row>
    <row r="3024" spans="1:19" x14ac:dyDescent="0.3">
      <c r="A3024" t="s">
        <v>1577</v>
      </c>
      <c r="B3024">
        <v>70</v>
      </c>
      <c r="C3024">
        <v>103</v>
      </c>
      <c r="D3024">
        <v>70581</v>
      </c>
      <c r="E3024" t="s">
        <v>408</v>
      </c>
      <c r="F3024" t="s">
        <v>1578</v>
      </c>
      <c r="G3024" t="s">
        <v>116</v>
      </c>
      <c r="H3024" t="s">
        <v>430</v>
      </c>
      <c r="I3024" t="s">
        <v>423</v>
      </c>
      <c r="J3024">
        <v>98</v>
      </c>
      <c r="K3024" t="s">
        <v>216</v>
      </c>
      <c r="L3024" t="s">
        <v>96</v>
      </c>
      <c r="M3024">
        <v>0</v>
      </c>
      <c r="N3024" t="s">
        <v>979</v>
      </c>
      <c r="O3024" t="s">
        <v>116</v>
      </c>
      <c r="P3024" t="s">
        <v>422</v>
      </c>
      <c r="Q3024" t="s">
        <v>979</v>
      </c>
      <c r="R3024" t="s">
        <v>116</v>
      </c>
      <c r="S3024" t="s">
        <v>422</v>
      </c>
    </row>
    <row r="3025" spans="1:19" x14ac:dyDescent="0.3">
      <c r="A3025" t="s">
        <v>1579</v>
      </c>
      <c r="B3025">
        <v>70</v>
      </c>
      <c r="C3025">
        <v>103</v>
      </c>
      <c r="D3025">
        <v>70582</v>
      </c>
      <c r="E3025" t="s">
        <v>408</v>
      </c>
      <c r="F3025" t="s">
        <v>1580</v>
      </c>
      <c r="G3025" t="s">
        <v>116</v>
      </c>
      <c r="H3025" t="s">
        <v>430</v>
      </c>
      <c r="I3025" t="s">
        <v>360</v>
      </c>
      <c r="J3025">
        <v>30</v>
      </c>
      <c r="K3025" t="s">
        <v>535</v>
      </c>
      <c r="L3025" t="s">
        <v>536</v>
      </c>
      <c r="M3025">
        <v>8.75</v>
      </c>
      <c r="N3025" t="s">
        <v>979</v>
      </c>
      <c r="O3025" t="s">
        <v>116</v>
      </c>
      <c r="P3025" t="s">
        <v>422</v>
      </c>
      <c r="Q3025" t="s">
        <v>979</v>
      </c>
      <c r="R3025" t="s">
        <v>116</v>
      </c>
      <c r="S3025" t="s">
        <v>422</v>
      </c>
    </row>
    <row r="3026" spans="1:19" x14ac:dyDescent="0.3">
      <c r="A3026" t="s">
        <v>1579</v>
      </c>
      <c r="B3026">
        <v>70</v>
      </c>
      <c r="C3026">
        <v>103</v>
      </c>
      <c r="D3026">
        <v>70582</v>
      </c>
      <c r="E3026" t="s">
        <v>408</v>
      </c>
      <c r="F3026" t="s">
        <v>1580</v>
      </c>
      <c r="G3026" t="s">
        <v>116</v>
      </c>
      <c r="H3026" t="s">
        <v>430</v>
      </c>
      <c r="I3026" t="s">
        <v>422</v>
      </c>
      <c r="J3026">
        <v>50</v>
      </c>
      <c r="K3026" t="s">
        <v>350</v>
      </c>
      <c r="L3026" t="s">
        <v>82</v>
      </c>
      <c r="M3026">
        <v>0.25</v>
      </c>
      <c r="N3026" t="s">
        <v>979</v>
      </c>
      <c r="O3026" t="s">
        <v>116</v>
      </c>
      <c r="P3026" t="s">
        <v>422</v>
      </c>
      <c r="Q3026" t="s">
        <v>979</v>
      </c>
      <c r="R3026" t="s">
        <v>116</v>
      </c>
      <c r="S3026" t="s">
        <v>422</v>
      </c>
    </row>
    <row r="3027" spans="1:19" x14ac:dyDescent="0.3">
      <c r="A3027" t="s">
        <v>1579</v>
      </c>
      <c r="B3027">
        <v>70</v>
      </c>
      <c r="C3027">
        <v>103</v>
      </c>
      <c r="D3027">
        <v>70582</v>
      </c>
      <c r="E3027" t="s">
        <v>408</v>
      </c>
      <c r="F3027" t="s">
        <v>1580</v>
      </c>
      <c r="G3027" t="s">
        <v>116</v>
      </c>
      <c r="H3027" t="s">
        <v>430</v>
      </c>
      <c r="I3027" t="s">
        <v>422</v>
      </c>
      <c r="J3027">
        <v>98</v>
      </c>
      <c r="K3027" t="s">
        <v>215</v>
      </c>
      <c r="L3027" t="s">
        <v>95</v>
      </c>
      <c r="M3027">
        <v>0</v>
      </c>
      <c r="N3027" t="s">
        <v>979</v>
      </c>
      <c r="O3027" t="s">
        <v>116</v>
      </c>
      <c r="P3027" t="s">
        <v>422</v>
      </c>
      <c r="Q3027" t="s">
        <v>979</v>
      </c>
      <c r="R3027" t="s">
        <v>116</v>
      </c>
      <c r="S3027" t="s">
        <v>422</v>
      </c>
    </row>
    <row r="3028" spans="1:19" x14ac:dyDescent="0.3">
      <c r="A3028" t="s">
        <v>1579</v>
      </c>
      <c r="B3028">
        <v>70</v>
      </c>
      <c r="C3028">
        <v>103</v>
      </c>
      <c r="D3028">
        <v>70582</v>
      </c>
      <c r="E3028" t="s">
        <v>408</v>
      </c>
      <c r="F3028" t="s">
        <v>1580</v>
      </c>
      <c r="G3028" t="s">
        <v>116</v>
      </c>
      <c r="H3028" t="s">
        <v>430</v>
      </c>
      <c r="I3028" t="s">
        <v>423</v>
      </c>
      <c r="J3028">
        <v>98</v>
      </c>
      <c r="K3028" t="s">
        <v>216</v>
      </c>
      <c r="L3028" t="s">
        <v>96</v>
      </c>
      <c r="M3028">
        <v>0</v>
      </c>
      <c r="N3028" t="s">
        <v>979</v>
      </c>
      <c r="O3028" t="s">
        <v>116</v>
      </c>
      <c r="P3028" t="s">
        <v>422</v>
      </c>
      <c r="Q3028" t="s">
        <v>979</v>
      </c>
      <c r="R3028" t="s">
        <v>116</v>
      </c>
      <c r="S3028" t="s">
        <v>422</v>
      </c>
    </row>
    <row r="3029" spans="1:19" x14ac:dyDescent="0.3">
      <c r="A3029" t="s">
        <v>1581</v>
      </c>
      <c r="B3029">
        <v>70</v>
      </c>
      <c r="C3029">
        <v>103</v>
      </c>
      <c r="D3029">
        <v>70584</v>
      </c>
      <c r="E3029" t="s">
        <v>408</v>
      </c>
      <c r="F3029" t="s">
        <v>1582</v>
      </c>
      <c r="G3029" t="s">
        <v>115</v>
      </c>
      <c r="H3029" t="s">
        <v>420</v>
      </c>
      <c r="I3029" t="s">
        <v>315</v>
      </c>
      <c r="J3029">
        <v>33</v>
      </c>
      <c r="K3029" t="s">
        <v>387</v>
      </c>
      <c r="L3029" t="s">
        <v>52</v>
      </c>
      <c r="M3029">
        <v>0.5</v>
      </c>
      <c r="N3029" t="s">
        <v>979</v>
      </c>
      <c r="O3029" t="s">
        <v>115</v>
      </c>
      <c r="P3029" t="s">
        <v>360</v>
      </c>
      <c r="Q3029" t="s">
        <v>979</v>
      </c>
      <c r="R3029" t="s">
        <v>115</v>
      </c>
      <c r="S3029" t="s">
        <v>360</v>
      </c>
    </row>
    <row r="3030" spans="1:19" x14ac:dyDescent="0.3">
      <c r="A3030" t="s">
        <v>1581</v>
      </c>
      <c r="B3030">
        <v>70</v>
      </c>
      <c r="C3030">
        <v>103</v>
      </c>
      <c r="D3030">
        <v>70584</v>
      </c>
      <c r="E3030" t="s">
        <v>408</v>
      </c>
      <c r="F3030" t="s">
        <v>1582</v>
      </c>
      <c r="G3030" t="s">
        <v>115</v>
      </c>
      <c r="H3030" t="s">
        <v>420</v>
      </c>
      <c r="I3030" t="s">
        <v>315</v>
      </c>
      <c r="J3030">
        <v>35</v>
      </c>
      <c r="K3030" t="s">
        <v>318</v>
      </c>
      <c r="L3030" t="s">
        <v>60</v>
      </c>
      <c r="M3030">
        <v>0.5</v>
      </c>
      <c r="N3030" t="s">
        <v>979</v>
      </c>
      <c r="O3030" t="s">
        <v>115</v>
      </c>
      <c r="P3030" t="s">
        <v>360</v>
      </c>
      <c r="Q3030" t="s">
        <v>979</v>
      </c>
      <c r="R3030" t="s">
        <v>115</v>
      </c>
      <c r="S3030" t="s">
        <v>360</v>
      </c>
    </row>
    <row r="3031" spans="1:19" x14ac:dyDescent="0.3">
      <c r="A3031" t="s">
        <v>1581</v>
      </c>
      <c r="B3031">
        <v>70</v>
      </c>
      <c r="C3031">
        <v>103</v>
      </c>
      <c r="D3031">
        <v>70584</v>
      </c>
      <c r="E3031" t="s">
        <v>408</v>
      </c>
      <c r="F3031" t="s">
        <v>1582</v>
      </c>
      <c r="G3031" t="s">
        <v>115</v>
      </c>
      <c r="H3031" t="s">
        <v>420</v>
      </c>
      <c r="I3031" t="s">
        <v>423</v>
      </c>
      <c r="J3031">
        <v>288</v>
      </c>
      <c r="K3031" t="s">
        <v>221</v>
      </c>
      <c r="L3031" t="s">
        <v>222</v>
      </c>
      <c r="M3031">
        <v>0</v>
      </c>
      <c r="N3031" t="s">
        <v>979</v>
      </c>
      <c r="O3031" t="s">
        <v>115</v>
      </c>
      <c r="P3031" t="s">
        <v>360</v>
      </c>
      <c r="Q3031" t="s">
        <v>979</v>
      </c>
      <c r="R3031" t="s">
        <v>115</v>
      </c>
      <c r="S3031" t="s">
        <v>360</v>
      </c>
    </row>
    <row r="3032" spans="1:19" x14ac:dyDescent="0.3">
      <c r="A3032" t="s">
        <v>1581</v>
      </c>
      <c r="B3032">
        <v>70</v>
      </c>
      <c r="C3032">
        <v>103</v>
      </c>
      <c r="D3032">
        <v>70584</v>
      </c>
      <c r="E3032" t="s">
        <v>408</v>
      </c>
      <c r="F3032" t="s">
        <v>1582</v>
      </c>
      <c r="G3032" t="s">
        <v>115</v>
      </c>
      <c r="H3032" t="s">
        <v>420</v>
      </c>
      <c r="I3032" t="s">
        <v>423</v>
      </c>
      <c r="J3032">
        <v>287</v>
      </c>
      <c r="K3032" t="s">
        <v>363</v>
      </c>
      <c r="L3032" t="s">
        <v>364</v>
      </c>
      <c r="M3032">
        <v>0</v>
      </c>
      <c r="N3032" t="s">
        <v>979</v>
      </c>
      <c r="O3032" t="s">
        <v>115</v>
      </c>
      <c r="P3032" t="s">
        <v>360</v>
      </c>
      <c r="Q3032" t="s">
        <v>979</v>
      </c>
      <c r="R3032" t="s">
        <v>115</v>
      </c>
      <c r="S3032" t="s">
        <v>360</v>
      </c>
    </row>
    <row r="3033" spans="1:19" x14ac:dyDescent="0.3">
      <c r="A3033" t="s">
        <v>1581</v>
      </c>
      <c r="B3033">
        <v>70</v>
      </c>
      <c r="C3033">
        <v>103</v>
      </c>
      <c r="D3033">
        <v>70584</v>
      </c>
      <c r="E3033" t="s">
        <v>408</v>
      </c>
      <c r="F3033" t="s">
        <v>1582</v>
      </c>
      <c r="G3033" t="s">
        <v>115</v>
      </c>
      <c r="H3033" t="s">
        <v>420</v>
      </c>
      <c r="I3033" t="s">
        <v>423</v>
      </c>
      <c r="J3033">
        <v>287</v>
      </c>
      <c r="K3033" t="s">
        <v>570</v>
      </c>
      <c r="L3033" t="s">
        <v>571</v>
      </c>
      <c r="M3033">
        <v>0</v>
      </c>
      <c r="N3033" t="s">
        <v>979</v>
      </c>
      <c r="O3033" t="s">
        <v>115</v>
      </c>
      <c r="P3033" t="s">
        <v>360</v>
      </c>
      <c r="Q3033" t="s">
        <v>979</v>
      </c>
      <c r="R3033" t="s">
        <v>115</v>
      </c>
      <c r="S3033" t="s">
        <v>360</v>
      </c>
    </row>
    <row r="3034" spans="1:19" x14ac:dyDescent="0.3">
      <c r="A3034" t="s">
        <v>1581</v>
      </c>
      <c r="B3034">
        <v>70</v>
      </c>
      <c r="C3034">
        <v>103</v>
      </c>
      <c r="D3034">
        <v>70584</v>
      </c>
      <c r="E3034" t="s">
        <v>408</v>
      </c>
      <c r="F3034" t="s">
        <v>1582</v>
      </c>
      <c r="G3034" t="s">
        <v>115</v>
      </c>
      <c r="H3034" t="s">
        <v>420</v>
      </c>
      <c r="I3034" t="s">
        <v>423</v>
      </c>
      <c r="J3034">
        <v>286</v>
      </c>
      <c r="K3034" t="s">
        <v>256</v>
      </c>
      <c r="L3034" t="s">
        <v>72</v>
      </c>
      <c r="M3034">
        <v>0</v>
      </c>
      <c r="N3034" t="s">
        <v>979</v>
      </c>
      <c r="O3034" t="s">
        <v>115</v>
      </c>
      <c r="P3034" t="s">
        <v>360</v>
      </c>
      <c r="Q3034" t="s">
        <v>979</v>
      </c>
      <c r="R3034" t="s">
        <v>115</v>
      </c>
      <c r="S3034" t="s">
        <v>360</v>
      </c>
    </row>
    <row r="3035" spans="1:19" x14ac:dyDescent="0.3">
      <c r="A3035" t="s">
        <v>1581</v>
      </c>
      <c r="B3035">
        <v>70</v>
      </c>
      <c r="C3035">
        <v>103</v>
      </c>
      <c r="D3035">
        <v>70584</v>
      </c>
      <c r="E3035" t="s">
        <v>408</v>
      </c>
      <c r="F3035" t="s">
        <v>1582</v>
      </c>
      <c r="G3035" t="s">
        <v>115</v>
      </c>
      <c r="H3035" t="s">
        <v>427</v>
      </c>
      <c r="I3035" t="s">
        <v>423</v>
      </c>
      <c r="J3035">
        <v>86</v>
      </c>
      <c r="K3035" t="s">
        <v>228</v>
      </c>
      <c r="L3035" t="s">
        <v>202</v>
      </c>
      <c r="M3035">
        <v>0.5</v>
      </c>
      <c r="N3035" t="s">
        <v>979</v>
      </c>
      <c r="O3035" t="s">
        <v>115</v>
      </c>
      <c r="P3035" t="s">
        <v>360</v>
      </c>
      <c r="Q3035" t="s">
        <v>979</v>
      </c>
      <c r="R3035" t="s">
        <v>115</v>
      </c>
      <c r="S3035" t="s">
        <v>360</v>
      </c>
    </row>
    <row r="3036" spans="1:19" x14ac:dyDescent="0.3">
      <c r="A3036" t="s">
        <v>1581</v>
      </c>
      <c r="B3036">
        <v>70</v>
      </c>
      <c r="C3036">
        <v>103</v>
      </c>
      <c r="D3036">
        <v>70584</v>
      </c>
      <c r="E3036" t="s">
        <v>408</v>
      </c>
      <c r="F3036" t="s">
        <v>1582</v>
      </c>
      <c r="G3036" t="s">
        <v>115</v>
      </c>
      <c r="H3036" t="s">
        <v>420</v>
      </c>
      <c r="I3036" t="s">
        <v>423</v>
      </c>
      <c r="J3036">
        <v>83</v>
      </c>
      <c r="K3036" t="s">
        <v>232</v>
      </c>
      <c r="L3036" t="s">
        <v>90</v>
      </c>
      <c r="M3036">
        <v>0</v>
      </c>
      <c r="N3036" t="s">
        <v>979</v>
      </c>
      <c r="O3036" t="s">
        <v>115</v>
      </c>
      <c r="P3036" t="s">
        <v>360</v>
      </c>
      <c r="Q3036" t="s">
        <v>979</v>
      </c>
      <c r="R3036" t="s">
        <v>115</v>
      </c>
      <c r="S3036" t="s">
        <v>360</v>
      </c>
    </row>
    <row r="3037" spans="1:19" x14ac:dyDescent="0.3">
      <c r="A3037" t="s">
        <v>1581</v>
      </c>
      <c r="B3037">
        <v>70</v>
      </c>
      <c r="C3037">
        <v>103</v>
      </c>
      <c r="D3037">
        <v>70584</v>
      </c>
      <c r="E3037" t="s">
        <v>408</v>
      </c>
      <c r="F3037" t="s">
        <v>1582</v>
      </c>
      <c r="G3037" t="s">
        <v>115</v>
      </c>
      <c r="H3037" t="s">
        <v>420</v>
      </c>
      <c r="I3037" t="s">
        <v>423</v>
      </c>
      <c r="J3037">
        <v>83</v>
      </c>
      <c r="K3037" t="s">
        <v>327</v>
      </c>
      <c r="L3037" t="s">
        <v>206</v>
      </c>
      <c r="M3037">
        <v>0</v>
      </c>
      <c r="N3037" t="s">
        <v>979</v>
      </c>
      <c r="O3037" t="s">
        <v>115</v>
      </c>
      <c r="P3037" t="s">
        <v>360</v>
      </c>
      <c r="Q3037" t="s">
        <v>979</v>
      </c>
      <c r="R3037" t="s">
        <v>115</v>
      </c>
      <c r="S3037" t="s">
        <v>360</v>
      </c>
    </row>
    <row r="3038" spans="1:19" x14ac:dyDescent="0.3">
      <c r="A3038" t="s">
        <v>1583</v>
      </c>
      <c r="B3038">
        <v>70</v>
      </c>
      <c r="C3038">
        <v>103</v>
      </c>
      <c r="D3038">
        <v>70587</v>
      </c>
      <c r="E3038" t="s">
        <v>408</v>
      </c>
      <c r="F3038" t="s">
        <v>1584</v>
      </c>
      <c r="G3038" t="s">
        <v>114</v>
      </c>
      <c r="H3038" t="s">
        <v>420</v>
      </c>
      <c r="I3038" t="s">
        <v>422</v>
      </c>
      <c r="J3038">
        <v>50</v>
      </c>
      <c r="K3038" t="s">
        <v>212</v>
      </c>
      <c r="L3038" t="s">
        <v>11</v>
      </c>
      <c r="M3038">
        <v>0.5</v>
      </c>
      <c r="N3038" t="s">
        <v>979</v>
      </c>
      <c r="O3038" t="s">
        <v>114</v>
      </c>
      <c r="P3038" t="s">
        <v>360</v>
      </c>
      <c r="Q3038" t="s">
        <v>979</v>
      </c>
      <c r="R3038" t="s">
        <v>114</v>
      </c>
      <c r="S3038" t="s">
        <v>360</v>
      </c>
    </row>
    <row r="3039" spans="1:19" x14ac:dyDescent="0.3">
      <c r="A3039" t="s">
        <v>1583</v>
      </c>
      <c r="B3039">
        <v>70</v>
      </c>
      <c r="C3039">
        <v>103</v>
      </c>
      <c r="D3039">
        <v>70587</v>
      </c>
      <c r="E3039" t="s">
        <v>408</v>
      </c>
      <c r="F3039" t="s">
        <v>1584</v>
      </c>
      <c r="G3039" t="s">
        <v>114</v>
      </c>
      <c r="H3039" t="s">
        <v>420</v>
      </c>
      <c r="I3039" t="s">
        <v>423</v>
      </c>
      <c r="J3039">
        <v>50</v>
      </c>
      <c r="K3039" t="s">
        <v>237</v>
      </c>
      <c r="L3039" t="s">
        <v>13</v>
      </c>
      <c r="M3039">
        <v>0.5</v>
      </c>
      <c r="N3039" t="s">
        <v>979</v>
      </c>
      <c r="O3039" t="s">
        <v>114</v>
      </c>
      <c r="P3039" t="s">
        <v>360</v>
      </c>
      <c r="Q3039" t="s">
        <v>979</v>
      </c>
      <c r="R3039" t="s">
        <v>114</v>
      </c>
      <c r="S3039" t="s">
        <v>360</v>
      </c>
    </row>
    <row r="3040" spans="1:19" x14ac:dyDescent="0.3">
      <c r="A3040" t="s">
        <v>1583</v>
      </c>
      <c r="B3040">
        <v>70</v>
      </c>
      <c r="C3040">
        <v>103</v>
      </c>
      <c r="D3040">
        <v>70587</v>
      </c>
      <c r="E3040" t="s">
        <v>408</v>
      </c>
      <c r="F3040" t="s">
        <v>1584</v>
      </c>
      <c r="G3040" t="s">
        <v>114</v>
      </c>
      <c r="H3040" t="s">
        <v>420</v>
      </c>
      <c r="I3040" t="s">
        <v>422</v>
      </c>
      <c r="J3040">
        <v>46</v>
      </c>
      <c r="K3040" t="s">
        <v>241</v>
      </c>
      <c r="L3040" t="s">
        <v>32</v>
      </c>
      <c r="M3040">
        <v>17.5</v>
      </c>
      <c r="N3040" t="s">
        <v>979</v>
      </c>
      <c r="O3040" t="s">
        <v>114</v>
      </c>
      <c r="P3040" t="s">
        <v>360</v>
      </c>
      <c r="Q3040" t="s">
        <v>979</v>
      </c>
      <c r="R3040" t="s">
        <v>114</v>
      </c>
      <c r="S3040" t="s">
        <v>360</v>
      </c>
    </row>
    <row r="3041" spans="1:19" x14ac:dyDescent="0.3">
      <c r="A3041" t="s">
        <v>1583</v>
      </c>
      <c r="B3041">
        <v>70</v>
      </c>
      <c r="C3041">
        <v>103</v>
      </c>
      <c r="D3041">
        <v>70587</v>
      </c>
      <c r="E3041" t="s">
        <v>408</v>
      </c>
      <c r="F3041" t="s">
        <v>1584</v>
      </c>
      <c r="G3041" t="s">
        <v>114</v>
      </c>
      <c r="H3041" t="s">
        <v>420</v>
      </c>
      <c r="I3041" t="s">
        <v>422</v>
      </c>
      <c r="J3041">
        <v>7</v>
      </c>
      <c r="K3041" t="s">
        <v>351</v>
      </c>
      <c r="L3041" t="s">
        <v>352</v>
      </c>
      <c r="M3041">
        <v>0.25</v>
      </c>
      <c r="N3041" t="s">
        <v>979</v>
      </c>
      <c r="O3041" t="s">
        <v>114</v>
      </c>
      <c r="P3041" t="s">
        <v>360</v>
      </c>
      <c r="Q3041" t="s">
        <v>979</v>
      </c>
      <c r="R3041" t="s">
        <v>114</v>
      </c>
      <c r="S3041" t="s">
        <v>360</v>
      </c>
    </row>
    <row r="3042" spans="1:19" x14ac:dyDescent="0.3">
      <c r="A3042" t="s">
        <v>1583</v>
      </c>
      <c r="B3042">
        <v>70</v>
      </c>
      <c r="C3042">
        <v>103</v>
      </c>
      <c r="D3042">
        <v>70587</v>
      </c>
      <c r="E3042" t="s">
        <v>408</v>
      </c>
      <c r="F3042" t="s">
        <v>1584</v>
      </c>
      <c r="G3042" t="s">
        <v>114</v>
      </c>
      <c r="H3042" t="s">
        <v>420</v>
      </c>
      <c r="I3042" t="s">
        <v>423</v>
      </c>
      <c r="J3042">
        <v>288</v>
      </c>
      <c r="K3042" t="s">
        <v>248</v>
      </c>
      <c r="L3042" t="s">
        <v>249</v>
      </c>
      <c r="M3042">
        <v>0</v>
      </c>
      <c r="N3042" t="s">
        <v>979</v>
      </c>
      <c r="O3042" t="s">
        <v>114</v>
      </c>
      <c r="P3042" t="s">
        <v>360</v>
      </c>
      <c r="Q3042" t="s">
        <v>979</v>
      </c>
      <c r="R3042" t="s">
        <v>114</v>
      </c>
      <c r="S3042" t="s">
        <v>360</v>
      </c>
    </row>
    <row r="3043" spans="1:19" x14ac:dyDescent="0.3">
      <c r="A3043" t="s">
        <v>1583</v>
      </c>
      <c r="B3043">
        <v>70</v>
      </c>
      <c r="C3043">
        <v>103</v>
      </c>
      <c r="D3043">
        <v>70587</v>
      </c>
      <c r="E3043" t="s">
        <v>408</v>
      </c>
      <c r="F3043" t="s">
        <v>1584</v>
      </c>
      <c r="G3043" t="s">
        <v>114</v>
      </c>
      <c r="H3043" t="s">
        <v>420</v>
      </c>
      <c r="I3043" t="s">
        <v>423</v>
      </c>
      <c r="J3043">
        <v>287</v>
      </c>
      <c r="K3043" t="s">
        <v>372</v>
      </c>
      <c r="L3043" t="s">
        <v>373</v>
      </c>
      <c r="M3043">
        <v>0</v>
      </c>
      <c r="N3043" t="s">
        <v>979</v>
      </c>
      <c r="O3043" t="s">
        <v>114</v>
      </c>
      <c r="P3043" t="s">
        <v>360</v>
      </c>
      <c r="Q3043" t="s">
        <v>979</v>
      </c>
      <c r="R3043" t="s">
        <v>114</v>
      </c>
      <c r="S3043" t="s">
        <v>360</v>
      </c>
    </row>
    <row r="3044" spans="1:19" x14ac:dyDescent="0.3">
      <c r="A3044" t="s">
        <v>1583</v>
      </c>
      <c r="B3044">
        <v>70</v>
      </c>
      <c r="C3044">
        <v>103</v>
      </c>
      <c r="D3044">
        <v>70587</v>
      </c>
      <c r="E3044" t="s">
        <v>408</v>
      </c>
      <c r="F3044" t="s">
        <v>1584</v>
      </c>
      <c r="G3044" t="s">
        <v>114</v>
      </c>
      <c r="H3044" t="s">
        <v>420</v>
      </c>
      <c r="I3044" t="s">
        <v>423</v>
      </c>
      <c r="J3044">
        <v>286</v>
      </c>
      <c r="K3044" t="s">
        <v>346</v>
      </c>
      <c r="L3044" t="s">
        <v>71</v>
      </c>
      <c r="M3044">
        <v>0</v>
      </c>
      <c r="N3044" t="s">
        <v>979</v>
      </c>
      <c r="O3044" t="s">
        <v>114</v>
      </c>
      <c r="P3044" t="s">
        <v>360</v>
      </c>
      <c r="Q3044" t="s">
        <v>979</v>
      </c>
      <c r="R3044" t="s">
        <v>114</v>
      </c>
      <c r="S3044" t="s">
        <v>360</v>
      </c>
    </row>
    <row r="3045" spans="1:19" x14ac:dyDescent="0.3">
      <c r="A3045" t="s">
        <v>1583</v>
      </c>
      <c r="B3045">
        <v>70</v>
      </c>
      <c r="C3045">
        <v>103</v>
      </c>
      <c r="D3045">
        <v>70587</v>
      </c>
      <c r="E3045" t="s">
        <v>408</v>
      </c>
      <c r="F3045" t="s">
        <v>1584</v>
      </c>
      <c r="G3045" t="s">
        <v>114</v>
      </c>
      <c r="H3045" t="s">
        <v>432</v>
      </c>
      <c r="I3045" t="s">
        <v>423</v>
      </c>
      <c r="J3045">
        <v>86</v>
      </c>
      <c r="K3045" t="s">
        <v>228</v>
      </c>
      <c r="L3045" t="s">
        <v>202</v>
      </c>
      <c r="M3045">
        <v>0.25</v>
      </c>
      <c r="N3045" t="s">
        <v>979</v>
      </c>
      <c r="O3045" t="s">
        <v>114</v>
      </c>
      <c r="P3045" t="s">
        <v>360</v>
      </c>
      <c r="Q3045" t="s">
        <v>979</v>
      </c>
      <c r="R3045" t="s">
        <v>114</v>
      </c>
      <c r="S3045" t="s">
        <v>360</v>
      </c>
    </row>
    <row r="3046" spans="1:19" x14ac:dyDescent="0.3">
      <c r="A3046" t="s">
        <v>1583</v>
      </c>
      <c r="B3046">
        <v>70</v>
      </c>
      <c r="C3046">
        <v>103</v>
      </c>
      <c r="D3046">
        <v>70587</v>
      </c>
      <c r="E3046" t="s">
        <v>408</v>
      </c>
      <c r="F3046" t="s">
        <v>1584</v>
      </c>
      <c r="G3046" t="s">
        <v>114</v>
      </c>
      <c r="H3046" t="s">
        <v>420</v>
      </c>
      <c r="I3046" t="s">
        <v>423</v>
      </c>
      <c r="J3046">
        <v>83</v>
      </c>
      <c r="K3046" t="s">
        <v>347</v>
      </c>
      <c r="L3046" t="s">
        <v>89</v>
      </c>
      <c r="M3046">
        <v>0</v>
      </c>
      <c r="N3046" t="s">
        <v>979</v>
      </c>
      <c r="O3046" t="s">
        <v>114</v>
      </c>
      <c r="P3046" t="s">
        <v>360</v>
      </c>
      <c r="Q3046" t="s">
        <v>979</v>
      </c>
      <c r="R3046" t="s">
        <v>114</v>
      </c>
      <c r="S3046" t="s">
        <v>360</v>
      </c>
    </row>
    <row r="3047" spans="1:19" x14ac:dyDescent="0.3">
      <c r="A3047" t="s">
        <v>1583</v>
      </c>
      <c r="B3047">
        <v>70</v>
      </c>
      <c r="C3047">
        <v>103</v>
      </c>
      <c r="D3047">
        <v>70587</v>
      </c>
      <c r="E3047" t="s">
        <v>408</v>
      </c>
      <c r="F3047" t="s">
        <v>1584</v>
      </c>
      <c r="G3047" t="s">
        <v>114</v>
      </c>
      <c r="H3047" t="s">
        <v>420</v>
      </c>
      <c r="I3047" t="s">
        <v>423</v>
      </c>
      <c r="J3047">
        <v>83</v>
      </c>
      <c r="K3047" t="s">
        <v>235</v>
      </c>
      <c r="L3047" t="s">
        <v>205</v>
      </c>
      <c r="M3047">
        <v>0</v>
      </c>
      <c r="N3047" t="s">
        <v>979</v>
      </c>
      <c r="O3047" t="s">
        <v>114</v>
      </c>
      <c r="P3047" t="s">
        <v>360</v>
      </c>
      <c r="Q3047" t="s">
        <v>979</v>
      </c>
      <c r="R3047" t="s">
        <v>114</v>
      </c>
      <c r="S3047" t="s">
        <v>360</v>
      </c>
    </row>
    <row r="3048" spans="1:19" x14ac:dyDescent="0.3">
      <c r="A3048" t="s">
        <v>1585</v>
      </c>
      <c r="B3048">
        <v>70</v>
      </c>
      <c r="C3048">
        <v>103</v>
      </c>
      <c r="D3048">
        <v>70591</v>
      </c>
      <c r="E3048" t="s">
        <v>408</v>
      </c>
      <c r="F3048" t="s">
        <v>1586</v>
      </c>
      <c r="G3048" t="s">
        <v>116</v>
      </c>
      <c r="H3048" t="s">
        <v>417</v>
      </c>
      <c r="I3048" t="s">
        <v>422</v>
      </c>
      <c r="J3048">
        <v>46</v>
      </c>
      <c r="K3048" t="s">
        <v>464</v>
      </c>
      <c r="L3048" t="s">
        <v>465</v>
      </c>
      <c r="M3048">
        <v>14</v>
      </c>
      <c r="N3048" t="s">
        <v>979</v>
      </c>
      <c r="O3048" t="s">
        <v>116</v>
      </c>
      <c r="P3048" t="s">
        <v>418</v>
      </c>
      <c r="Q3048" t="s">
        <v>979</v>
      </c>
      <c r="R3048" t="s">
        <v>116</v>
      </c>
      <c r="S3048" t="s">
        <v>418</v>
      </c>
    </row>
    <row r="3049" spans="1:19" x14ac:dyDescent="0.3">
      <c r="A3049" t="s">
        <v>1585</v>
      </c>
      <c r="B3049">
        <v>70</v>
      </c>
      <c r="C3049">
        <v>103</v>
      </c>
      <c r="D3049">
        <v>70591</v>
      </c>
      <c r="E3049" t="s">
        <v>408</v>
      </c>
      <c r="F3049" t="s">
        <v>1586</v>
      </c>
      <c r="G3049" t="s">
        <v>116</v>
      </c>
      <c r="H3049" t="s">
        <v>417</v>
      </c>
      <c r="I3049" t="s">
        <v>423</v>
      </c>
      <c r="J3049">
        <v>292</v>
      </c>
      <c r="K3049" t="s">
        <v>332</v>
      </c>
      <c r="L3049" t="s">
        <v>333</v>
      </c>
      <c r="M3049">
        <v>0</v>
      </c>
      <c r="N3049" t="s">
        <v>979</v>
      </c>
      <c r="O3049" t="s">
        <v>116</v>
      </c>
      <c r="P3049" t="s">
        <v>418</v>
      </c>
      <c r="Q3049" t="s">
        <v>979</v>
      </c>
      <c r="R3049" t="s">
        <v>116</v>
      </c>
      <c r="S3049" t="s">
        <v>418</v>
      </c>
    </row>
    <row r="3050" spans="1:19" x14ac:dyDescent="0.3">
      <c r="A3050" t="s">
        <v>1585</v>
      </c>
      <c r="B3050">
        <v>70</v>
      </c>
      <c r="C3050">
        <v>103</v>
      </c>
      <c r="D3050">
        <v>70591</v>
      </c>
      <c r="E3050" t="s">
        <v>408</v>
      </c>
      <c r="F3050" t="s">
        <v>1586</v>
      </c>
      <c r="G3050" t="s">
        <v>116</v>
      </c>
      <c r="H3050" t="s">
        <v>417</v>
      </c>
      <c r="I3050" t="s">
        <v>315</v>
      </c>
      <c r="J3050">
        <v>32</v>
      </c>
      <c r="K3050" t="s">
        <v>281</v>
      </c>
      <c r="L3050" t="s">
        <v>39</v>
      </c>
      <c r="M3050">
        <v>1</v>
      </c>
      <c r="N3050" t="s">
        <v>979</v>
      </c>
      <c r="O3050" t="s">
        <v>116</v>
      </c>
      <c r="P3050" t="s">
        <v>418</v>
      </c>
      <c r="Q3050" t="s">
        <v>979</v>
      </c>
      <c r="R3050" t="s">
        <v>116</v>
      </c>
      <c r="S3050" t="s">
        <v>418</v>
      </c>
    </row>
    <row r="3051" spans="1:19" x14ac:dyDescent="0.3">
      <c r="A3051" t="s">
        <v>1585</v>
      </c>
      <c r="B3051">
        <v>70</v>
      </c>
      <c r="C3051">
        <v>103</v>
      </c>
      <c r="D3051">
        <v>70591</v>
      </c>
      <c r="E3051" t="s">
        <v>408</v>
      </c>
      <c r="F3051" t="s">
        <v>1586</v>
      </c>
      <c r="G3051" t="s">
        <v>116</v>
      </c>
      <c r="H3051" t="s">
        <v>417</v>
      </c>
      <c r="I3051" t="s">
        <v>315</v>
      </c>
      <c r="J3051">
        <v>33</v>
      </c>
      <c r="K3051" t="s">
        <v>290</v>
      </c>
      <c r="L3051" t="s">
        <v>46</v>
      </c>
      <c r="M3051">
        <v>0.5</v>
      </c>
      <c r="N3051" t="s">
        <v>979</v>
      </c>
      <c r="O3051" t="s">
        <v>116</v>
      </c>
      <c r="P3051" t="s">
        <v>418</v>
      </c>
      <c r="Q3051" t="s">
        <v>979</v>
      </c>
      <c r="R3051" t="s">
        <v>116</v>
      </c>
      <c r="S3051" t="s">
        <v>418</v>
      </c>
    </row>
    <row r="3052" spans="1:19" x14ac:dyDescent="0.3">
      <c r="A3052" t="s">
        <v>1585</v>
      </c>
      <c r="B3052">
        <v>70</v>
      </c>
      <c r="C3052">
        <v>103</v>
      </c>
      <c r="D3052">
        <v>70591</v>
      </c>
      <c r="E3052" t="s">
        <v>408</v>
      </c>
      <c r="F3052" t="s">
        <v>1586</v>
      </c>
      <c r="G3052" t="s">
        <v>116</v>
      </c>
      <c r="H3052" t="s">
        <v>417</v>
      </c>
      <c r="I3052" t="s">
        <v>423</v>
      </c>
      <c r="J3052">
        <v>286</v>
      </c>
      <c r="K3052" t="s">
        <v>346</v>
      </c>
      <c r="L3052" t="s">
        <v>71</v>
      </c>
      <c r="M3052">
        <v>0</v>
      </c>
      <c r="N3052" t="s">
        <v>979</v>
      </c>
      <c r="O3052" t="s">
        <v>116</v>
      </c>
      <c r="P3052" t="s">
        <v>418</v>
      </c>
      <c r="Q3052" t="s">
        <v>979</v>
      </c>
      <c r="R3052" t="s">
        <v>116</v>
      </c>
      <c r="S3052" t="s">
        <v>418</v>
      </c>
    </row>
    <row r="3053" spans="1:19" x14ac:dyDescent="0.3">
      <c r="A3053" t="s">
        <v>1585</v>
      </c>
      <c r="B3053">
        <v>70</v>
      </c>
      <c r="C3053">
        <v>103</v>
      </c>
      <c r="D3053">
        <v>70591</v>
      </c>
      <c r="E3053" t="s">
        <v>408</v>
      </c>
      <c r="F3053" t="s">
        <v>1586</v>
      </c>
      <c r="G3053" t="s">
        <v>116</v>
      </c>
      <c r="H3053" t="s">
        <v>417</v>
      </c>
      <c r="I3053" t="s">
        <v>423</v>
      </c>
      <c r="J3053">
        <v>293</v>
      </c>
      <c r="K3053" t="s">
        <v>252</v>
      </c>
      <c r="L3053" t="s">
        <v>78</v>
      </c>
      <c r="M3053">
        <v>0</v>
      </c>
      <c r="N3053" t="s">
        <v>979</v>
      </c>
      <c r="O3053" t="s">
        <v>116</v>
      </c>
      <c r="P3053" t="s">
        <v>418</v>
      </c>
      <c r="Q3053" t="s">
        <v>979</v>
      </c>
      <c r="R3053" t="s">
        <v>116</v>
      </c>
      <c r="S3053" t="s">
        <v>418</v>
      </c>
    </row>
    <row r="3054" spans="1:19" x14ac:dyDescent="0.3">
      <c r="A3054" t="s">
        <v>1585</v>
      </c>
      <c r="B3054">
        <v>70</v>
      </c>
      <c r="C3054">
        <v>103</v>
      </c>
      <c r="D3054">
        <v>70591</v>
      </c>
      <c r="E3054" t="s">
        <v>408</v>
      </c>
      <c r="F3054" t="s">
        <v>1586</v>
      </c>
      <c r="G3054" t="s">
        <v>116</v>
      </c>
      <c r="H3054" t="s">
        <v>417</v>
      </c>
      <c r="I3054" t="s">
        <v>423</v>
      </c>
      <c r="J3054">
        <v>83</v>
      </c>
      <c r="K3054" t="s">
        <v>347</v>
      </c>
      <c r="L3054" t="s">
        <v>89</v>
      </c>
      <c r="M3054">
        <v>0</v>
      </c>
      <c r="N3054" t="s">
        <v>979</v>
      </c>
      <c r="O3054" t="s">
        <v>116</v>
      </c>
      <c r="P3054" t="s">
        <v>418</v>
      </c>
      <c r="Q3054" t="s">
        <v>979</v>
      </c>
      <c r="R3054" t="s">
        <v>116</v>
      </c>
      <c r="S3054" t="s">
        <v>418</v>
      </c>
    </row>
    <row r="3055" spans="1:19" x14ac:dyDescent="0.3">
      <c r="A3055" t="s">
        <v>1587</v>
      </c>
      <c r="B3055">
        <v>70</v>
      </c>
      <c r="C3055">
        <v>103</v>
      </c>
      <c r="D3055">
        <v>70597</v>
      </c>
      <c r="E3055" t="s">
        <v>408</v>
      </c>
      <c r="F3055" t="s">
        <v>1588</v>
      </c>
      <c r="G3055" t="s">
        <v>115</v>
      </c>
      <c r="H3055" t="s">
        <v>417</v>
      </c>
      <c r="I3055" t="s">
        <v>422</v>
      </c>
      <c r="J3055">
        <v>2</v>
      </c>
      <c r="K3055" t="s">
        <v>217</v>
      </c>
      <c r="L3055" t="s">
        <v>8</v>
      </c>
      <c r="M3055">
        <v>7</v>
      </c>
      <c r="N3055" t="s">
        <v>979</v>
      </c>
      <c r="O3055" t="s">
        <v>115</v>
      </c>
      <c r="P3055" t="s">
        <v>418</v>
      </c>
      <c r="Q3055" t="s">
        <v>979</v>
      </c>
      <c r="R3055" t="s">
        <v>115</v>
      </c>
      <c r="S3055" t="s">
        <v>418</v>
      </c>
    </row>
    <row r="3056" spans="1:19" x14ac:dyDescent="0.3">
      <c r="A3056" t="s">
        <v>1587</v>
      </c>
      <c r="B3056">
        <v>70</v>
      </c>
      <c r="C3056">
        <v>103</v>
      </c>
      <c r="D3056">
        <v>70597</v>
      </c>
      <c r="E3056" t="s">
        <v>408</v>
      </c>
      <c r="F3056" t="s">
        <v>1588</v>
      </c>
      <c r="G3056" t="s">
        <v>115</v>
      </c>
      <c r="H3056" t="s">
        <v>417</v>
      </c>
      <c r="I3056" t="s">
        <v>422</v>
      </c>
      <c r="J3056">
        <v>50</v>
      </c>
      <c r="K3056" t="s">
        <v>212</v>
      </c>
      <c r="L3056" t="s">
        <v>11</v>
      </c>
      <c r="M3056">
        <v>0.5</v>
      </c>
      <c r="N3056" t="s">
        <v>979</v>
      </c>
      <c r="O3056" t="s">
        <v>115</v>
      </c>
      <c r="P3056" t="s">
        <v>418</v>
      </c>
      <c r="Q3056" t="s">
        <v>979</v>
      </c>
      <c r="R3056" t="s">
        <v>115</v>
      </c>
      <c r="S3056" t="s">
        <v>418</v>
      </c>
    </row>
    <row r="3057" spans="1:19" x14ac:dyDescent="0.3">
      <c r="A3057" t="s">
        <v>1587</v>
      </c>
      <c r="B3057">
        <v>70</v>
      </c>
      <c r="C3057">
        <v>103</v>
      </c>
      <c r="D3057">
        <v>70597</v>
      </c>
      <c r="E3057" t="s">
        <v>408</v>
      </c>
      <c r="F3057" t="s">
        <v>1588</v>
      </c>
      <c r="G3057" t="s">
        <v>115</v>
      </c>
      <c r="H3057" t="s">
        <v>417</v>
      </c>
      <c r="I3057" t="s">
        <v>113</v>
      </c>
      <c r="J3057">
        <v>4</v>
      </c>
      <c r="K3057" t="s">
        <v>259</v>
      </c>
      <c r="L3057" t="s">
        <v>22</v>
      </c>
      <c r="M3057">
        <v>17.5</v>
      </c>
      <c r="N3057" t="s">
        <v>979</v>
      </c>
      <c r="O3057" t="s">
        <v>115</v>
      </c>
      <c r="P3057" t="s">
        <v>418</v>
      </c>
      <c r="Q3057" t="s">
        <v>979</v>
      </c>
      <c r="R3057" t="s">
        <v>115</v>
      </c>
      <c r="S3057" t="s">
        <v>418</v>
      </c>
    </row>
    <row r="3058" spans="1:19" x14ac:dyDescent="0.3">
      <c r="A3058" t="s">
        <v>1587</v>
      </c>
      <c r="B3058">
        <v>70</v>
      </c>
      <c r="C3058">
        <v>103</v>
      </c>
      <c r="D3058">
        <v>70597</v>
      </c>
      <c r="E3058" t="s">
        <v>408</v>
      </c>
      <c r="F3058" t="s">
        <v>1588</v>
      </c>
      <c r="G3058" t="s">
        <v>115</v>
      </c>
      <c r="H3058" t="s">
        <v>438</v>
      </c>
      <c r="I3058" t="s">
        <v>424</v>
      </c>
      <c r="J3058">
        <v>39</v>
      </c>
      <c r="K3058" t="s">
        <v>218</v>
      </c>
      <c r="L3058" t="s">
        <v>40</v>
      </c>
      <c r="M3058">
        <v>0.75</v>
      </c>
      <c r="N3058" t="s">
        <v>979</v>
      </c>
      <c r="O3058" t="s">
        <v>115</v>
      </c>
      <c r="P3058" t="s">
        <v>418</v>
      </c>
      <c r="Q3058" t="s">
        <v>979</v>
      </c>
      <c r="R3058" t="s">
        <v>115</v>
      </c>
      <c r="S3058" t="s">
        <v>418</v>
      </c>
    </row>
    <row r="3059" spans="1:19" x14ac:dyDescent="0.3">
      <c r="A3059" t="s">
        <v>1587</v>
      </c>
      <c r="B3059">
        <v>70</v>
      </c>
      <c r="C3059">
        <v>103</v>
      </c>
      <c r="D3059">
        <v>70597</v>
      </c>
      <c r="E3059" t="s">
        <v>408</v>
      </c>
      <c r="F3059" t="s">
        <v>1588</v>
      </c>
      <c r="G3059" t="s">
        <v>115</v>
      </c>
      <c r="H3059" t="s">
        <v>417</v>
      </c>
      <c r="I3059" t="s">
        <v>315</v>
      </c>
      <c r="J3059">
        <v>32</v>
      </c>
      <c r="K3059" t="s">
        <v>254</v>
      </c>
      <c r="L3059" t="s">
        <v>45</v>
      </c>
      <c r="M3059">
        <v>1.5</v>
      </c>
      <c r="N3059" t="s">
        <v>979</v>
      </c>
      <c r="O3059" t="s">
        <v>115</v>
      </c>
      <c r="P3059" t="s">
        <v>418</v>
      </c>
      <c r="Q3059" t="s">
        <v>979</v>
      </c>
      <c r="R3059" t="s">
        <v>115</v>
      </c>
      <c r="S3059" t="s">
        <v>418</v>
      </c>
    </row>
    <row r="3060" spans="1:19" x14ac:dyDescent="0.3">
      <c r="A3060" t="s">
        <v>1587</v>
      </c>
      <c r="B3060">
        <v>70</v>
      </c>
      <c r="C3060">
        <v>103</v>
      </c>
      <c r="D3060">
        <v>70597</v>
      </c>
      <c r="E3060" t="s">
        <v>408</v>
      </c>
      <c r="F3060" t="s">
        <v>1588</v>
      </c>
      <c r="G3060" t="s">
        <v>115</v>
      </c>
      <c r="H3060" t="s">
        <v>417</v>
      </c>
      <c r="I3060" t="s">
        <v>423</v>
      </c>
      <c r="J3060">
        <v>288</v>
      </c>
      <c r="K3060" t="s">
        <v>221</v>
      </c>
      <c r="L3060" t="s">
        <v>222</v>
      </c>
      <c r="M3060">
        <v>0.25</v>
      </c>
      <c r="N3060" t="s">
        <v>979</v>
      </c>
      <c r="O3060" t="s">
        <v>115</v>
      </c>
      <c r="P3060" t="s">
        <v>418</v>
      </c>
      <c r="Q3060" t="s">
        <v>979</v>
      </c>
      <c r="R3060" t="s">
        <v>115</v>
      </c>
      <c r="S3060" t="s">
        <v>418</v>
      </c>
    </row>
    <row r="3061" spans="1:19" x14ac:dyDescent="0.3">
      <c r="A3061" t="s">
        <v>1587</v>
      </c>
      <c r="B3061">
        <v>70</v>
      </c>
      <c r="C3061">
        <v>103</v>
      </c>
      <c r="D3061">
        <v>70597</v>
      </c>
      <c r="E3061" t="s">
        <v>408</v>
      </c>
      <c r="F3061" t="s">
        <v>1588</v>
      </c>
      <c r="G3061" t="s">
        <v>115</v>
      </c>
      <c r="H3061" t="s">
        <v>417</v>
      </c>
      <c r="I3061" t="s">
        <v>423</v>
      </c>
      <c r="J3061">
        <v>98</v>
      </c>
      <c r="K3061" t="s">
        <v>274</v>
      </c>
      <c r="L3061" t="s">
        <v>160</v>
      </c>
      <c r="M3061">
        <v>0</v>
      </c>
      <c r="N3061" t="s">
        <v>979</v>
      </c>
      <c r="O3061" t="s">
        <v>115</v>
      </c>
      <c r="P3061" t="s">
        <v>418</v>
      </c>
      <c r="Q3061" t="s">
        <v>979</v>
      </c>
      <c r="R3061" t="s">
        <v>115</v>
      </c>
      <c r="S3061" t="s">
        <v>418</v>
      </c>
    </row>
    <row r="3062" spans="1:19" x14ac:dyDescent="0.3">
      <c r="A3062" t="s">
        <v>1587</v>
      </c>
      <c r="B3062">
        <v>70</v>
      </c>
      <c r="C3062">
        <v>103</v>
      </c>
      <c r="D3062">
        <v>70597</v>
      </c>
      <c r="E3062" t="s">
        <v>408</v>
      </c>
      <c r="F3062" t="s">
        <v>1588</v>
      </c>
      <c r="G3062" t="s">
        <v>115</v>
      </c>
      <c r="H3062" t="s">
        <v>417</v>
      </c>
      <c r="I3062" t="s">
        <v>423</v>
      </c>
      <c r="J3062">
        <v>83</v>
      </c>
      <c r="K3062" t="s">
        <v>233</v>
      </c>
      <c r="L3062" t="s">
        <v>91</v>
      </c>
      <c r="M3062">
        <v>0</v>
      </c>
      <c r="N3062" t="s">
        <v>979</v>
      </c>
      <c r="O3062" t="s">
        <v>115</v>
      </c>
      <c r="P3062" t="s">
        <v>418</v>
      </c>
      <c r="Q3062" t="s">
        <v>979</v>
      </c>
      <c r="R3062" t="s">
        <v>115</v>
      </c>
      <c r="S3062" t="s">
        <v>418</v>
      </c>
    </row>
    <row r="3063" spans="1:19" x14ac:dyDescent="0.3">
      <c r="A3063" t="s">
        <v>1587</v>
      </c>
      <c r="B3063">
        <v>70</v>
      </c>
      <c r="C3063">
        <v>103</v>
      </c>
      <c r="D3063">
        <v>70597</v>
      </c>
      <c r="E3063" t="s">
        <v>408</v>
      </c>
      <c r="F3063" t="s">
        <v>1588</v>
      </c>
      <c r="G3063" t="s">
        <v>115</v>
      </c>
      <c r="H3063" t="s">
        <v>417</v>
      </c>
      <c r="I3063" t="s">
        <v>423</v>
      </c>
      <c r="J3063">
        <v>98</v>
      </c>
      <c r="K3063" t="s">
        <v>216</v>
      </c>
      <c r="L3063" t="s">
        <v>96</v>
      </c>
      <c r="M3063">
        <v>0</v>
      </c>
      <c r="N3063" t="s">
        <v>979</v>
      </c>
      <c r="O3063" t="s">
        <v>115</v>
      </c>
      <c r="P3063" t="s">
        <v>418</v>
      </c>
      <c r="Q3063" t="s">
        <v>979</v>
      </c>
      <c r="R3063" t="s">
        <v>115</v>
      </c>
      <c r="S3063" t="s">
        <v>418</v>
      </c>
    </row>
    <row r="3064" spans="1:19" x14ac:dyDescent="0.3">
      <c r="A3064" t="s">
        <v>1589</v>
      </c>
      <c r="B3064">
        <v>70</v>
      </c>
      <c r="C3064">
        <v>103</v>
      </c>
      <c r="D3064">
        <v>70607</v>
      </c>
      <c r="E3064" t="s">
        <v>408</v>
      </c>
      <c r="F3064" t="s">
        <v>1590</v>
      </c>
      <c r="G3064" t="s">
        <v>116</v>
      </c>
      <c r="H3064" t="s">
        <v>430</v>
      </c>
      <c r="I3064" t="s">
        <v>315</v>
      </c>
      <c r="J3064">
        <v>32</v>
      </c>
      <c r="K3064" t="s">
        <v>254</v>
      </c>
      <c r="L3064" t="s">
        <v>45</v>
      </c>
      <c r="M3064">
        <v>1.25</v>
      </c>
      <c r="N3064" t="s">
        <v>979</v>
      </c>
      <c r="O3064" t="s">
        <v>116</v>
      </c>
      <c r="P3064" t="s">
        <v>422</v>
      </c>
      <c r="Q3064" t="s">
        <v>979</v>
      </c>
      <c r="R3064" t="s">
        <v>116</v>
      </c>
      <c r="S3064" t="s">
        <v>422</v>
      </c>
    </row>
    <row r="3065" spans="1:19" x14ac:dyDescent="0.3">
      <c r="A3065" t="s">
        <v>1589</v>
      </c>
      <c r="B3065">
        <v>70</v>
      </c>
      <c r="C3065">
        <v>103</v>
      </c>
      <c r="D3065">
        <v>70607</v>
      </c>
      <c r="E3065" t="s">
        <v>408</v>
      </c>
      <c r="F3065" t="s">
        <v>1590</v>
      </c>
      <c r="G3065" t="s">
        <v>116</v>
      </c>
      <c r="H3065" t="s">
        <v>430</v>
      </c>
      <c r="I3065" t="s">
        <v>315</v>
      </c>
      <c r="J3065">
        <v>33</v>
      </c>
      <c r="K3065" t="s">
        <v>556</v>
      </c>
      <c r="L3065" t="s">
        <v>557</v>
      </c>
      <c r="M3065">
        <v>0.5</v>
      </c>
      <c r="N3065" t="s">
        <v>979</v>
      </c>
      <c r="O3065" t="s">
        <v>116</v>
      </c>
      <c r="P3065" t="s">
        <v>422</v>
      </c>
      <c r="Q3065" t="s">
        <v>979</v>
      </c>
      <c r="R3065" t="s">
        <v>116</v>
      </c>
      <c r="S3065" t="s">
        <v>422</v>
      </c>
    </row>
    <row r="3066" spans="1:19" x14ac:dyDescent="0.3">
      <c r="A3066" t="s">
        <v>1589</v>
      </c>
      <c r="B3066">
        <v>70</v>
      </c>
      <c r="C3066">
        <v>103</v>
      </c>
      <c r="D3066">
        <v>70607</v>
      </c>
      <c r="E3066" t="s">
        <v>408</v>
      </c>
      <c r="F3066" t="s">
        <v>1590</v>
      </c>
      <c r="G3066" t="s">
        <v>116</v>
      </c>
      <c r="H3066" t="s">
        <v>430</v>
      </c>
      <c r="I3066" t="s">
        <v>315</v>
      </c>
      <c r="J3066">
        <v>35</v>
      </c>
      <c r="K3066" t="s">
        <v>245</v>
      </c>
      <c r="L3066" t="s">
        <v>59</v>
      </c>
      <c r="M3066">
        <v>0.25</v>
      </c>
      <c r="N3066" t="s">
        <v>979</v>
      </c>
      <c r="O3066" t="s">
        <v>116</v>
      </c>
      <c r="P3066" t="s">
        <v>422</v>
      </c>
      <c r="Q3066" t="s">
        <v>979</v>
      </c>
      <c r="R3066" t="s">
        <v>116</v>
      </c>
      <c r="S3066" t="s">
        <v>422</v>
      </c>
    </row>
    <row r="3067" spans="1:19" x14ac:dyDescent="0.3">
      <c r="A3067" t="s">
        <v>1068</v>
      </c>
      <c r="B3067">
        <v>70</v>
      </c>
      <c r="C3067">
        <v>103</v>
      </c>
      <c r="D3067">
        <v>70608</v>
      </c>
      <c r="E3067" t="s">
        <v>408</v>
      </c>
      <c r="F3067" t="s">
        <v>1069</v>
      </c>
      <c r="G3067" t="s">
        <v>113</v>
      </c>
      <c r="H3067" t="s">
        <v>409</v>
      </c>
      <c r="I3067" t="s">
        <v>422</v>
      </c>
      <c r="J3067">
        <v>50</v>
      </c>
      <c r="K3067" t="s">
        <v>212</v>
      </c>
      <c r="L3067" t="s">
        <v>11</v>
      </c>
      <c r="M3067">
        <v>3</v>
      </c>
      <c r="N3067" t="s">
        <v>979</v>
      </c>
      <c r="O3067" t="s">
        <v>113</v>
      </c>
      <c r="P3067" t="s">
        <v>380</v>
      </c>
      <c r="Q3067" t="s">
        <v>979</v>
      </c>
      <c r="R3067" t="s">
        <v>116</v>
      </c>
      <c r="S3067" t="s">
        <v>380</v>
      </c>
    </row>
    <row r="3068" spans="1:19" x14ac:dyDescent="0.3">
      <c r="A3068" t="s">
        <v>1068</v>
      </c>
      <c r="B3068">
        <v>70</v>
      </c>
      <c r="C3068">
        <v>103</v>
      </c>
      <c r="D3068">
        <v>70608</v>
      </c>
      <c r="E3068" t="s">
        <v>408</v>
      </c>
      <c r="F3068" t="s">
        <v>1069</v>
      </c>
      <c r="G3068" t="s">
        <v>113</v>
      </c>
      <c r="H3068" t="s">
        <v>409</v>
      </c>
      <c r="I3068" t="s">
        <v>423</v>
      </c>
      <c r="J3068">
        <v>50</v>
      </c>
      <c r="K3068" t="s">
        <v>237</v>
      </c>
      <c r="L3068" t="s">
        <v>13</v>
      </c>
      <c r="M3068">
        <v>1</v>
      </c>
      <c r="N3068" t="s">
        <v>979</v>
      </c>
      <c r="O3068" t="s">
        <v>113</v>
      </c>
      <c r="P3068" t="s">
        <v>380</v>
      </c>
      <c r="Q3068" t="s">
        <v>979</v>
      </c>
      <c r="R3068" t="s">
        <v>116</v>
      </c>
      <c r="S3068" t="s">
        <v>380</v>
      </c>
    </row>
    <row r="3069" spans="1:19" x14ac:dyDescent="0.3">
      <c r="A3069" t="s">
        <v>1068</v>
      </c>
      <c r="B3069">
        <v>70</v>
      </c>
      <c r="C3069">
        <v>103</v>
      </c>
      <c r="D3069">
        <v>70608</v>
      </c>
      <c r="E3069" t="s">
        <v>408</v>
      </c>
      <c r="F3069" t="s">
        <v>1069</v>
      </c>
      <c r="G3069" t="s">
        <v>113</v>
      </c>
      <c r="H3069" t="s">
        <v>409</v>
      </c>
      <c r="I3069" t="s">
        <v>422</v>
      </c>
      <c r="J3069">
        <v>46</v>
      </c>
      <c r="K3069" t="s">
        <v>241</v>
      </c>
      <c r="L3069" t="s">
        <v>32</v>
      </c>
      <c r="M3069">
        <v>400</v>
      </c>
      <c r="N3069" t="s">
        <v>979</v>
      </c>
      <c r="O3069" t="s">
        <v>113</v>
      </c>
      <c r="P3069" t="s">
        <v>380</v>
      </c>
      <c r="Q3069" t="s">
        <v>979</v>
      </c>
      <c r="R3069" t="s">
        <v>116</v>
      </c>
      <c r="S3069" t="s">
        <v>380</v>
      </c>
    </row>
    <row r="3070" spans="1:19" x14ac:dyDescent="0.3">
      <c r="A3070" t="s">
        <v>1068</v>
      </c>
      <c r="B3070">
        <v>70</v>
      </c>
      <c r="C3070">
        <v>103</v>
      </c>
      <c r="D3070">
        <v>70608</v>
      </c>
      <c r="E3070" t="s">
        <v>408</v>
      </c>
      <c r="F3070" t="s">
        <v>1069</v>
      </c>
      <c r="G3070" t="s">
        <v>113</v>
      </c>
      <c r="H3070" t="s">
        <v>409</v>
      </c>
      <c r="I3070" t="s">
        <v>423</v>
      </c>
      <c r="J3070">
        <v>292</v>
      </c>
      <c r="K3070" t="s">
        <v>453</v>
      </c>
      <c r="L3070" t="s">
        <v>454</v>
      </c>
      <c r="M3070">
        <v>0</v>
      </c>
      <c r="N3070" t="s">
        <v>979</v>
      </c>
      <c r="O3070" t="s">
        <v>113</v>
      </c>
      <c r="P3070" t="s">
        <v>380</v>
      </c>
      <c r="Q3070" t="s">
        <v>979</v>
      </c>
      <c r="R3070" t="s">
        <v>116</v>
      </c>
      <c r="S3070" t="s">
        <v>380</v>
      </c>
    </row>
    <row r="3071" spans="1:19" x14ac:dyDescent="0.3">
      <c r="A3071" t="s">
        <v>1068</v>
      </c>
      <c r="B3071">
        <v>70</v>
      </c>
      <c r="C3071">
        <v>103</v>
      </c>
      <c r="D3071">
        <v>70608</v>
      </c>
      <c r="E3071" t="s">
        <v>408</v>
      </c>
      <c r="F3071" t="s">
        <v>1069</v>
      </c>
      <c r="G3071" t="s">
        <v>113</v>
      </c>
      <c r="H3071" t="s">
        <v>409</v>
      </c>
      <c r="I3071" t="s">
        <v>423</v>
      </c>
      <c r="J3071">
        <v>292</v>
      </c>
      <c r="K3071" t="s">
        <v>455</v>
      </c>
      <c r="L3071" t="s">
        <v>456</v>
      </c>
      <c r="M3071">
        <v>0.25</v>
      </c>
      <c r="N3071" t="s">
        <v>979</v>
      </c>
      <c r="O3071" t="s">
        <v>113</v>
      </c>
      <c r="P3071" t="s">
        <v>380</v>
      </c>
      <c r="Q3071" t="s">
        <v>979</v>
      </c>
      <c r="R3071" t="s">
        <v>116</v>
      </c>
      <c r="S3071" t="s">
        <v>380</v>
      </c>
    </row>
    <row r="3072" spans="1:19" x14ac:dyDescent="0.3">
      <c r="A3072" t="s">
        <v>1068</v>
      </c>
      <c r="B3072">
        <v>70</v>
      </c>
      <c r="C3072">
        <v>103</v>
      </c>
      <c r="D3072">
        <v>70608</v>
      </c>
      <c r="E3072" t="s">
        <v>408</v>
      </c>
      <c r="F3072" t="s">
        <v>1069</v>
      </c>
      <c r="G3072" t="s">
        <v>113</v>
      </c>
      <c r="H3072" t="s">
        <v>409</v>
      </c>
      <c r="I3072" t="s">
        <v>423</v>
      </c>
      <c r="J3072">
        <v>292</v>
      </c>
      <c r="K3072" t="s">
        <v>927</v>
      </c>
      <c r="L3072" t="s">
        <v>928</v>
      </c>
      <c r="M3072">
        <v>0</v>
      </c>
      <c r="N3072" t="s">
        <v>979</v>
      </c>
      <c r="O3072" t="s">
        <v>113</v>
      </c>
      <c r="P3072" t="s">
        <v>380</v>
      </c>
      <c r="Q3072" t="s">
        <v>979</v>
      </c>
      <c r="R3072" t="s">
        <v>116</v>
      </c>
      <c r="S3072" t="s">
        <v>380</v>
      </c>
    </row>
    <row r="3073" spans="1:19" x14ac:dyDescent="0.3">
      <c r="A3073" t="s">
        <v>1068</v>
      </c>
      <c r="B3073">
        <v>70</v>
      </c>
      <c r="C3073">
        <v>103</v>
      </c>
      <c r="D3073">
        <v>70608</v>
      </c>
      <c r="E3073" t="s">
        <v>408</v>
      </c>
      <c r="F3073" t="s">
        <v>1069</v>
      </c>
      <c r="G3073" t="s">
        <v>113</v>
      </c>
      <c r="H3073" t="s">
        <v>409</v>
      </c>
      <c r="I3073" t="s">
        <v>423</v>
      </c>
      <c r="J3073">
        <v>292</v>
      </c>
      <c r="K3073" t="s">
        <v>929</v>
      </c>
      <c r="L3073" t="s">
        <v>930</v>
      </c>
      <c r="M3073">
        <v>0</v>
      </c>
      <c r="N3073" t="s">
        <v>979</v>
      </c>
      <c r="O3073" t="s">
        <v>113</v>
      </c>
      <c r="P3073" t="s">
        <v>380</v>
      </c>
      <c r="Q3073" t="s">
        <v>979</v>
      </c>
      <c r="R3073" t="s">
        <v>116</v>
      </c>
      <c r="S3073" t="s">
        <v>380</v>
      </c>
    </row>
    <row r="3074" spans="1:19" x14ac:dyDescent="0.3">
      <c r="A3074" t="s">
        <v>1068</v>
      </c>
      <c r="B3074">
        <v>70</v>
      </c>
      <c r="C3074">
        <v>103</v>
      </c>
      <c r="D3074">
        <v>70608</v>
      </c>
      <c r="E3074" t="s">
        <v>408</v>
      </c>
      <c r="F3074" t="s">
        <v>1069</v>
      </c>
      <c r="G3074" t="s">
        <v>113</v>
      </c>
      <c r="H3074" t="s">
        <v>432</v>
      </c>
      <c r="I3074" t="s">
        <v>315</v>
      </c>
      <c r="J3074">
        <v>31</v>
      </c>
      <c r="K3074" t="s">
        <v>589</v>
      </c>
      <c r="L3074" t="s">
        <v>590</v>
      </c>
      <c r="M3074">
        <v>1</v>
      </c>
      <c r="N3074" t="s">
        <v>979</v>
      </c>
      <c r="O3074" t="s">
        <v>113</v>
      </c>
      <c r="P3074" t="s">
        <v>380</v>
      </c>
      <c r="Q3074" t="s">
        <v>979</v>
      </c>
      <c r="R3074" t="s">
        <v>116</v>
      </c>
      <c r="S3074" t="s">
        <v>380</v>
      </c>
    </row>
    <row r="3075" spans="1:19" x14ac:dyDescent="0.3">
      <c r="A3075" t="s">
        <v>1068</v>
      </c>
      <c r="B3075">
        <v>70</v>
      </c>
      <c r="C3075">
        <v>103</v>
      </c>
      <c r="D3075">
        <v>70608</v>
      </c>
      <c r="E3075" t="s">
        <v>408</v>
      </c>
      <c r="F3075" t="s">
        <v>1069</v>
      </c>
      <c r="G3075" t="s">
        <v>113</v>
      </c>
      <c r="H3075" t="s">
        <v>420</v>
      </c>
      <c r="I3075" t="s">
        <v>315</v>
      </c>
      <c r="J3075">
        <v>32</v>
      </c>
      <c r="K3075" t="s">
        <v>219</v>
      </c>
      <c r="L3075" t="s">
        <v>43</v>
      </c>
      <c r="M3075">
        <v>12</v>
      </c>
      <c r="N3075" t="s">
        <v>979</v>
      </c>
      <c r="O3075" t="s">
        <v>113</v>
      </c>
      <c r="P3075" t="s">
        <v>380</v>
      </c>
      <c r="Q3075" t="s">
        <v>979</v>
      </c>
      <c r="R3075" t="s">
        <v>116</v>
      </c>
      <c r="S3075" t="s">
        <v>380</v>
      </c>
    </row>
    <row r="3076" spans="1:19" x14ac:dyDescent="0.3">
      <c r="A3076" t="s">
        <v>1068</v>
      </c>
      <c r="B3076">
        <v>70</v>
      </c>
      <c r="C3076">
        <v>103</v>
      </c>
      <c r="D3076">
        <v>70608</v>
      </c>
      <c r="E3076" t="s">
        <v>408</v>
      </c>
      <c r="F3076" t="s">
        <v>1069</v>
      </c>
      <c r="G3076" t="s">
        <v>113</v>
      </c>
      <c r="H3076" t="s">
        <v>417</v>
      </c>
      <c r="I3076" t="s">
        <v>315</v>
      </c>
      <c r="J3076">
        <v>32</v>
      </c>
      <c r="K3076" t="s">
        <v>254</v>
      </c>
      <c r="L3076" t="s">
        <v>45</v>
      </c>
      <c r="M3076">
        <v>1.5</v>
      </c>
      <c r="N3076" t="s">
        <v>979</v>
      </c>
      <c r="O3076" t="s">
        <v>113</v>
      </c>
      <c r="P3076" t="s">
        <v>380</v>
      </c>
      <c r="Q3076" t="s">
        <v>979</v>
      </c>
      <c r="R3076" t="s">
        <v>116</v>
      </c>
      <c r="S3076" t="s">
        <v>380</v>
      </c>
    </row>
    <row r="3077" spans="1:19" x14ac:dyDescent="0.3">
      <c r="A3077" t="s">
        <v>1068</v>
      </c>
      <c r="B3077">
        <v>70</v>
      </c>
      <c r="C3077">
        <v>103</v>
      </c>
      <c r="D3077">
        <v>70608</v>
      </c>
      <c r="E3077" t="s">
        <v>408</v>
      </c>
      <c r="F3077" t="s">
        <v>1069</v>
      </c>
      <c r="G3077" t="s">
        <v>113</v>
      </c>
      <c r="H3077" t="s">
        <v>409</v>
      </c>
      <c r="I3077" t="s">
        <v>424</v>
      </c>
      <c r="J3077">
        <v>39</v>
      </c>
      <c r="K3077" t="s">
        <v>243</v>
      </c>
      <c r="L3077" t="s">
        <v>147</v>
      </c>
      <c r="M3077">
        <v>0</v>
      </c>
      <c r="N3077" t="s">
        <v>979</v>
      </c>
      <c r="O3077" t="s">
        <v>113</v>
      </c>
      <c r="P3077" t="s">
        <v>380</v>
      </c>
      <c r="Q3077" t="s">
        <v>979</v>
      </c>
      <c r="R3077" t="s">
        <v>116</v>
      </c>
      <c r="S3077" t="s">
        <v>380</v>
      </c>
    </row>
    <row r="3078" spans="1:19" x14ac:dyDescent="0.3">
      <c r="A3078" t="s">
        <v>1068</v>
      </c>
      <c r="B3078">
        <v>70</v>
      </c>
      <c r="C3078">
        <v>103</v>
      </c>
      <c r="D3078">
        <v>70608</v>
      </c>
      <c r="E3078" t="s">
        <v>408</v>
      </c>
      <c r="F3078" t="s">
        <v>1069</v>
      </c>
      <c r="G3078" t="s">
        <v>113</v>
      </c>
      <c r="H3078" t="s">
        <v>417</v>
      </c>
      <c r="I3078" t="s">
        <v>315</v>
      </c>
      <c r="J3078">
        <v>33</v>
      </c>
      <c r="K3078" t="s">
        <v>211</v>
      </c>
      <c r="L3078" t="s">
        <v>49</v>
      </c>
      <c r="M3078">
        <v>0.5</v>
      </c>
      <c r="N3078" t="s">
        <v>979</v>
      </c>
      <c r="O3078" t="s">
        <v>113</v>
      </c>
      <c r="P3078" t="s">
        <v>380</v>
      </c>
      <c r="Q3078" t="s">
        <v>979</v>
      </c>
      <c r="R3078" t="s">
        <v>116</v>
      </c>
      <c r="S3078" t="s">
        <v>380</v>
      </c>
    </row>
    <row r="3079" spans="1:19" x14ac:dyDescent="0.3">
      <c r="A3079" t="s">
        <v>1068</v>
      </c>
      <c r="B3079">
        <v>70</v>
      </c>
      <c r="C3079">
        <v>103</v>
      </c>
      <c r="D3079">
        <v>70608</v>
      </c>
      <c r="E3079" t="s">
        <v>408</v>
      </c>
      <c r="F3079" t="s">
        <v>1069</v>
      </c>
      <c r="G3079" t="s">
        <v>113</v>
      </c>
      <c r="H3079" t="s">
        <v>417</v>
      </c>
      <c r="I3079" t="s">
        <v>315</v>
      </c>
      <c r="J3079">
        <v>33</v>
      </c>
      <c r="K3079" t="s">
        <v>255</v>
      </c>
      <c r="L3079" t="s">
        <v>51</v>
      </c>
      <c r="M3079">
        <v>0.5</v>
      </c>
      <c r="N3079" t="s">
        <v>979</v>
      </c>
      <c r="O3079" t="s">
        <v>113</v>
      </c>
      <c r="P3079" t="s">
        <v>380</v>
      </c>
      <c r="Q3079" t="s">
        <v>979</v>
      </c>
      <c r="R3079" t="s">
        <v>116</v>
      </c>
      <c r="S3079" t="s">
        <v>380</v>
      </c>
    </row>
    <row r="3080" spans="1:19" x14ac:dyDescent="0.3">
      <c r="A3080" t="s">
        <v>1068</v>
      </c>
      <c r="B3080">
        <v>70</v>
      </c>
      <c r="C3080">
        <v>103</v>
      </c>
      <c r="D3080">
        <v>70608</v>
      </c>
      <c r="E3080" t="s">
        <v>408</v>
      </c>
      <c r="F3080" t="s">
        <v>1069</v>
      </c>
      <c r="G3080" t="s">
        <v>113</v>
      </c>
      <c r="H3080" t="s">
        <v>409</v>
      </c>
      <c r="I3080" t="s">
        <v>424</v>
      </c>
      <c r="J3080">
        <v>39</v>
      </c>
      <c r="K3080" t="s">
        <v>220</v>
      </c>
      <c r="L3080" t="s">
        <v>148</v>
      </c>
      <c r="M3080">
        <v>0</v>
      </c>
      <c r="N3080" t="s">
        <v>979</v>
      </c>
      <c r="O3080" t="s">
        <v>113</v>
      </c>
      <c r="P3080" t="s">
        <v>380</v>
      </c>
      <c r="Q3080" t="s">
        <v>979</v>
      </c>
      <c r="R3080" t="s">
        <v>116</v>
      </c>
      <c r="S3080" t="s">
        <v>380</v>
      </c>
    </row>
    <row r="3081" spans="1:19" x14ac:dyDescent="0.3">
      <c r="A3081" t="s">
        <v>1068</v>
      </c>
      <c r="B3081">
        <v>70</v>
      </c>
      <c r="C3081">
        <v>103</v>
      </c>
      <c r="D3081">
        <v>70608</v>
      </c>
      <c r="E3081" t="s">
        <v>408</v>
      </c>
      <c r="F3081" t="s">
        <v>1069</v>
      </c>
      <c r="G3081" t="s">
        <v>113</v>
      </c>
      <c r="H3081" t="s">
        <v>409</v>
      </c>
      <c r="I3081" t="s">
        <v>315</v>
      </c>
      <c r="J3081">
        <v>36</v>
      </c>
      <c r="K3081" t="s">
        <v>699</v>
      </c>
      <c r="L3081" t="s">
        <v>700</v>
      </c>
      <c r="M3081">
        <v>1</v>
      </c>
      <c r="N3081" t="s">
        <v>979</v>
      </c>
      <c r="O3081" t="s">
        <v>113</v>
      </c>
      <c r="P3081" t="s">
        <v>380</v>
      </c>
      <c r="Q3081" t="s">
        <v>979</v>
      </c>
      <c r="R3081" t="s">
        <v>116</v>
      </c>
      <c r="S3081" t="s">
        <v>380</v>
      </c>
    </row>
    <row r="3082" spans="1:19" x14ac:dyDescent="0.3">
      <c r="A3082" t="s">
        <v>1068</v>
      </c>
      <c r="B3082">
        <v>70</v>
      </c>
      <c r="C3082">
        <v>103</v>
      </c>
      <c r="D3082">
        <v>70608</v>
      </c>
      <c r="E3082" t="s">
        <v>408</v>
      </c>
      <c r="F3082" t="s">
        <v>1069</v>
      </c>
      <c r="G3082" t="s">
        <v>113</v>
      </c>
      <c r="H3082" t="s">
        <v>409</v>
      </c>
      <c r="I3082" t="s">
        <v>422</v>
      </c>
      <c r="J3082">
        <v>98</v>
      </c>
      <c r="K3082" t="s">
        <v>215</v>
      </c>
      <c r="L3082" t="s">
        <v>95</v>
      </c>
      <c r="M3082">
        <v>0</v>
      </c>
      <c r="N3082" t="s">
        <v>979</v>
      </c>
      <c r="O3082" t="s">
        <v>113</v>
      </c>
      <c r="P3082" t="s">
        <v>380</v>
      </c>
      <c r="Q3082" t="s">
        <v>979</v>
      </c>
      <c r="R3082" t="s">
        <v>116</v>
      </c>
      <c r="S3082" t="s">
        <v>380</v>
      </c>
    </row>
    <row r="3083" spans="1:19" x14ac:dyDescent="0.3">
      <c r="A3083" t="s">
        <v>1068</v>
      </c>
      <c r="B3083">
        <v>70</v>
      </c>
      <c r="C3083">
        <v>103</v>
      </c>
      <c r="D3083">
        <v>70608</v>
      </c>
      <c r="E3083" t="s">
        <v>408</v>
      </c>
      <c r="F3083" t="s">
        <v>1069</v>
      </c>
      <c r="G3083" t="s">
        <v>113</v>
      </c>
      <c r="H3083" t="s">
        <v>409</v>
      </c>
      <c r="I3083" t="s">
        <v>423</v>
      </c>
      <c r="J3083">
        <v>98</v>
      </c>
      <c r="K3083" t="s">
        <v>216</v>
      </c>
      <c r="L3083" t="s">
        <v>96</v>
      </c>
      <c r="M3083">
        <v>0</v>
      </c>
      <c r="N3083" t="s">
        <v>979</v>
      </c>
      <c r="O3083" t="s">
        <v>113</v>
      </c>
      <c r="P3083" t="s">
        <v>380</v>
      </c>
      <c r="Q3083" t="s">
        <v>979</v>
      </c>
      <c r="R3083" t="s">
        <v>116</v>
      </c>
      <c r="S3083" t="s">
        <v>380</v>
      </c>
    </row>
    <row r="3084" spans="1:19" x14ac:dyDescent="0.3">
      <c r="A3084" t="s">
        <v>977</v>
      </c>
      <c r="B3084">
        <v>70</v>
      </c>
      <c r="C3084">
        <v>103</v>
      </c>
      <c r="D3084">
        <v>70608</v>
      </c>
      <c r="E3084" t="s">
        <v>412</v>
      </c>
      <c r="F3084" t="s">
        <v>978</v>
      </c>
      <c r="G3084" t="s">
        <v>113</v>
      </c>
      <c r="H3084" t="s">
        <v>409</v>
      </c>
      <c r="I3084" t="s">
        <v>422</v>
      </c>
      <c r="J3084">
        <v>50</v>
      </c>
      <c r="K3084" t="s">
        <v>212</v>
      </c>
      <c r="L3084" t="s">
        <v>11</v>
      </c>
      <c r="M3084">
        <v>2</v>
      </c>
      <c r="N3084" t="s">
        <v>979</v>
      </c>
      <c r="O3084" t="s">
        <v>113</v>
      </c>
      <c r="P3084" t="s">
        <v>380</v>
      </c>
      <c r="Q3084" t="s">
        <v>979</v>
      </c>
      <c r="R3084" t="s">
        <v>116</v>
      </c>
      <c r="S3084" t="s">
        <v>380</v>
      </c>
    </row>
    <row r="3085" spans="1:19" x14ac:dyDescent="0.3">
      <c r="A3085" t="s">
        <v>977</v>
      </c>
      <c r="B3085">
        <v>70</v>
      </c>
      <c r="C3085">
        <v>103</v>
      </c>
      <c r="D3085">
        <v>70608</v>
      </c>
      <c r="E3085" t="s">
        <v>412</v>
      </c>
      <c r="F3085" t="s">
        <v>978</v>
      </c>
      <c r="G3085" t="s">
        <v>113</v>
      </c>
      <c r="H3085" t="s">
        <v>417</v>
      </c>
      <c r="I3085" t="s">
        <v>315</v>
      </c>
      <c r="J3085">
        <v>32</v>
      </c>
      <c r="K3085" t="s">
        <v>219</v>
      </c>
      <c r="L3085" t="s">
        <v>43</v>
      </c>
      <c r="M3085">
        <v>1</v>
      </c>
      <c r="N3085" t="s">
        <v>979</v>
      </c>
      <c r="O3085" t="s">
        <v>113</v>
      </c>
      <c r="P3085" t="s">
        <v>380</v>
      </c>
      <c r="Q3085" t="s">
        <v>979</v>
      </c>
      <c r="R3085" t="s">
        <v>116</v>
      </c>
      <c r="S3085" t="s">
        <v>380</v>
      </c>
    </row>
    <row r="3086" spans="1:19" x14ac:dyDescent="0.3">
      <c r="A3086" t="s">
        <v>977</v>
      </c>
      <c r="B3086">
        <v>70</v>
      </c>
      <c r="C3086">
        <v>103</v>
      </c>
      <c r="D3086">
        <v>70608</v>
      </c>
      <c r="E3086" t="s">
        <v>412</v>
      </c>
      <c r="F3086" t="s">
        <v>978</v>
      </c>
      <c r="G3086" t="s">
        <v>113</v>
      </c>
      <c r="H3086" t="s">
        <v>409</v>
      </c>
      <c r="I3086" t="s">
        <v>422</v>
      </c>
      <c r="J3086">
        <v>98</v>
      </c>
      <c r="K3086" t="s">
        <v>215</v>
      </c>
      <c r="L3086" t="s">
        <v>95</v>
      </c>
      <c r="M3086">
        <v>0.25</v>
      </c>
      <c r="N3086" t="s">
        <v>979</v>
      </c>
      <c r="O3086" t="s">
        <v>113</v>
      </c>
      <c r="P3086" t="s">
        <v>380</v>
      </c>
      <c r="Q3086" t="s">
        <v>979</v>
      </c>
      <c r="R3086" t="s">
        <v>116</v>
      </c>
      <c r="S3086" t="s">
        <v>380</v>
      </c>
    </row>
    <row r="3087" spans="1:19" x14ac:dyDescent="0.3">
      <c r="A3087" t="s">
        <v>977</v>
      </c>
      <c r="B3087">
        <v>70</v>
      </c>
      <c r="C3087">
        <v>103</v>
      </c>
      <c r="D3087">
        <v>70608</v>
      </c>
      <c r="E3087" t="s">
        <v>412</v>
      </c>
      <c r="F3087" t="s">
        <v>978</v>
      </c>
      <c r="G3087" t="s">
        <v>113</v>
      </c>
      <c r="H3087" t="s">
        <v>409</v>
      </c>
      <c r="I3087" t="s">
        <v>423</v>
      </c>
      <c r="J3087">
        <v>98</v>
      </c>
      <c r="K3087" t="s">
        <v>216</v>
      </c>
      <c r="L3087" t="s">
        <v>96</v>
      </c>
      <c r="M3087">
        <v>0</v>
      </c>
      <c r="N3087" t="s">
        <v>979</v>
      </c>
      <c r="O3087" t="s">
        <v>113</v>
      </c>
      <c r="P3087" t="s">
        <v>380</v>
      </c>
      <c r="Q3087" t="s">
        <v>979</v>
      </c>
      <c r="R3087" t="s">
        <v>116</v>
      </c>
      <c r="S3087" t="s">
        <v>380</v>
      </c>
    </row>
    <row r="3088" spans="1:19" x14ac:dyDescent="0.3">
      <c r="A3088" t="s">
        <v>1070</v>
      </c>
      <c r="B3088">
        <v>70</v>
      </c>
      <c r="C3088">
        <v>103</v>
      </c>
      <c r="D3088">
        <v>70644</v>
      </c>
      <c r="E3088" t="s">
        <v>408</v>
      </c>
      <c r="F3088" t="s">
        <v>1071</v>
      </c>
      <c r="G3088" t="s">
        <v>115</v>
      </c>
      <c r="H3088" t="s">
        <v>409</v>
      </c>
      <c r="I3088" t="s">
        <v>422</v>
      </c>
      <c r="J3088">
        <v>50</v>
      </c>
      <c r="K3088" t="s">
        <v>212</v>
      </c>
      <c r="L3088" t="s">
        <v>11</v>
      </c>
      <c r="M3088">
        <v>2</v>
      </c>
      <c r="N3088" t="s">
        <v>979</v>
      </c>
      <c r="O3088" t="s">
        <v>115</v>
      </c>
      <c r="P3088" t="s">
        <v>380</v>
      </c>
      <c r="Q3088" t="s">
        <v>979</v>
      </c>
      <c r="R3088" t="s">
        <v>115</v>
      </c>
      <c r="S3088" t="s">
        <v>380</v>
      </c>
    </row>
    <row r="3089" spans="1:19" x14ac:dyDescent="0.3">
      <c r="A3089" t="s">
        <v>1070</v>
      </c>
      <c r="B3089">
        <v>70</v>
      </c>
      <c r="C3089">
        <v>103</v>
      </c>
      <c r="D3089">
        <v>70644</v>
      </c>
      <c r="E3089" t="s">
        <v>408</v>
      </c>
      <c r="F3089" t="s">
        <v>1071</v>
      </c>
      <c r="G3089" t="s">
        <v>115</v>
      </c>
      <c r="H3089" t="s">
        <v>409</v>
      </c>
      <c r="I3089" t="s">
        <v>422</v>
      </c>
      <c r="J3089">
        <v>7</v>
      </c>
      <c r="K3089" t="s">
        <v>351</v>
      </c>
      <c r="L3089" t="s">
        <v>352</v>
      </c>
      <c r="M3089">
        <v>0.5</v>
      </c>
      <c r="N3089" t="s">
        <v>979</v>
      </c>
      <c r="O3089" t="s">
        <v>115</v>
      </c>
      <c r="P3089" t="s">
        <v>380</v>
      </c>
      <c r="Q3089" t="s">
        <v>979</v>
      </c>
      <c r="R3089" t="s">
        <v>115</v>
      </c>
      <c r="S3089" t="s">
        <v>380</v>
      </c>
    </row>
    <row r="3090" spans="1:19" x14ac:dyDescent="0.3">
      <c r="A3090" t="s">
        <v>1070</v>
      </c>
      <c r="B3090">
        <v>70</v>
      </c>
      <c r="C3090">
        <v>103</v>
      </c>
      <c r="D3090">
        <v>70644</v>
      </c>
      <c r="E3090" t="s">
        <v>408</v>
      </c>
      <c r="F3090" t="s">
        <v>1071</v>
      </c>
      <c r="G3090" t="s">
        <v>115</v>
      </c>
      <c r="H3090" t="s">
        <v>409</v>
      </c>
      <c r="I3090" t="s">
        <v>423</v>
      </c>
      <c r="J3090">
        <v>292</v>
      </c>
      <c r="K3090" t="s">
        <v>334</v>
      </c>
      <c r="L3090" t="s">
        <v>335</v>
      </c>
      <c r="M3090">
        <v>0</v>
      </c>
      <c r="N3090" t="s">
        <v>979</v>
      </c>
      <c r="O3090" t="s">
        <v>115</v>
      </c>
      <c r="P3090" t="s">
        <v>380</v>
      </c>
      <c r="Q3090" t="s">
        <v>979</v>
      </c>
      <c r="R3090" t="s">
        <v>115</v>
      </c>
      <c r="S3090" t="s">
        <v>380</v>
      </c>
    </row>
    <row r="3091" spans="1:19" x14ac:dyDescent="0.3">
      <c r="A3091" t="s">
        <v>1070</v>
      </c>
      <c r="B3091">
        <v>70</v>
      </c>
      <c r="C3091">
        <v>103</v>
      </c>
      <c r="D3091">
        <v>70644</v>
      </c>
      <c r="E3091" t="s">
        <v>408</v>
      </c>
      <c r="F3091" t="s">
        <v>1071</v>
      </c>
      <c r="G3091" t="s">
        <v>115</v>
      </c>
      <c r="H3091" t="s">
        <v>409</v>
      </c>
      <c r="I3091" t="s">
        <v>423</v>
      </c>
      <c r="J3091">
        <v>284</v>
      </c>
      <c r="K3091" t="s">
        <v>242</v>
      </c>
      <c r="L3091" t="s">
        <v>158</v>
      </c>
      <c r="M3091">
        <v>0</v>
      </c>
      <c r="N3091" t="s">
        <v>979</v>
      </c>
      <c r="O3091" t="s">
        <v>115</v>
      </c>
      <c r="P3091" t="s">
        <v>380</v>
      </c>
      <c r="Q3091" t="s">
        <v>979</v>
      </c>
      <c r="R3091" t="s">
        <v>115</v>
      </c>
      <c r="S3091" t="s">
        <v>380</v>
      </c>
    </row>
    <row r="3092" spans="1:19" x14ac:dyDescent="0.3">
      <c r="A3092" t="s">
        <v>1070</v>
      </c>
      <c r="B3092">
        <v>70</v>
      </c>
      <c r="C3092">
        <v>103</v>
      </c>
      <c r="D3092">
        <v>70644</v>
      </c>
      <c r="E3092" t="s">
        <v>408</v>
      </c>
      <c r="F3092" t="s">
        <v>1071</v>
      </c>
      <c r="G3092" t="s">
        <v>115</v>
      </c>
      <c r="H3092" t="s">
        <v>409</v>
      </c>
      <c r="I3092" t="s">
        <v>423</v>
      </c>
      <c r="J3092">
        <v>284</v>
      </c>
      <c r="K3092" t="s">
        <v>616</v>
      </c>
      <c r="L3092" t="s">
        <v>617</v>
      </c>
      <c r="M3092">
        <v>0</v>
      </c>
      <c r="N3092" t="s">
        <v>979</v>
      </c>
      <c r="O3092" t="s">
        <v>115</v>
      </c>
      <c r="P3092" t="s">
        <v>380</v>
      </c>
      <c r="Q3092" t="s">
        <v>979</v>
      </c>
      <c r="R3092" t="s">
        <v>115</v>
      </c>
      <c r="S3092" t="s">
        <v>380</v>
      </c>
    </row>
    <row r="3093" spans="1:19" x14ac:dyDescent="0.3">
      <c r="A3093" t="s">
        <v>1070</v>
      </c>
      <c r="B3093">
        <v>70</v>
      </c>
      <c r="C3093">
        <v>103</v>
      </c>
      <c r="D3093">
        <v>70644</v>
      </c>
      <c r="E3093" t="s">
        <v>408</v>
      </c>
      <c r="F3093" t="s">
        <v>1071</v>
      </c>
      <c r="G3093" t="s">
        <v>115</v>
      </c>
      <c r="H3093" t="s">
        <v>409</v>
      </c>
      <c r="I3093" t="s">
        <v>423</v>
      </c>
      <c r="J3093">
        <v>284</v>
      </c>
      <c r="K3093" t="s">
        <v>326</v>
      </c>
      <c r="L3093" t="s">
        <v>159</v>
      </c>
      <c r="M3093">
        <v>0</v>
      </c>
      <c r="N3093" t="s">
        <v>979</v>
      </c>
      <c r="O3093" t="s">
        <v>115</v>
      </c>
      <c r="P3093" t="s">
        <v>380</v>
      </c>
      <c r="Q3093" t="s">
        <v>979</v>
      </c>
      <c r="R3093" t="s">
        <v>115</v>
      </c>
      <c r="S3093" t="s">
        <v>380</v>
      </c>
    </row>
    <row r="3094" spans="1:19" x14ac:dyDescent="0.3">
      <c r="A3094" t="s">
        <v>1070</v>
      </c>
      <c r="B3094">
        <v>70</v>
      </c>
      <c r="C3094">
        <v>103</v>
      </c>
      <c r="D3094">
        <v>70644</v>
      </c>
      <c r="E3094" t="s">
        <v>408</v>
      </c>
      <c r="F3094" t="s">
        <v>1071</v>
      </c>
      <c r="G3094" t="s">
        <v>115</v>
      </c>
      <c r="H3094" t="s">
        <v>420</v>
      </c>
      <c r="I3094" t="s">
        <v>315</v>
      </c>
      <c r="J3094">
        <v>32</v>
      </c>
      <c r="K3094" t="s">
        <v>554</v>
      </c>
      <c r="L3094" t="s">
        <v>555</v>
      </c>
      <c r="M3094">
        <v>0.5</v>
      </c>
      <c r="N3094" t="s">
        <v>979</v>
      </c>
      <c r="O3094" t="s">
        <v>115</v>
      </c>
      <c r="P3094" t="s">
        <v>380</v>
      </c>
      <c r="Q3094" t="s">
        <v>979</v>
      </c>
      <c r="R3094" t="s">
        <v>115</v>
      </c>
      <c r="S3094" t="s">
        <v>380</v>
      </c>
    </row>
    <row r="3095" spans="1:19" x14ac:dyDescent="0.3">
      <c r="A3095" t="s">
        <v>1070</v>
      </c>
      <c r="B3095">
        <v>70</v>
      </c>
      <c r="C3095">
        <v>103</v>
      </c>
      <c r="D3095">
        <v>70644</v>
      </c>
      <c r="E3095" t="s">
        <v>408</v>
      </c>
      <c r="F3095" t="s">
        <v>1071</v>
      </c>
      <c r="G3095" t="s">
        <v>115</v>
      </c>
      <c r="H3095" t="s">
        <v>409</v>
      </c>
      <c r="I3095" t="s">
        <v>424</v>
      </c>
      <c r="J3095">
        <v>39</v>
      </c>
      <c r="K3095" t="s">
        <v>270</v>
      </c>
      <c r="L3095" t="s">
        <v>42</v>
      </c>
      <c r="M3095">
        <v>0</v>
      </c>
      <c r="N3095" t="s">
        <v>979</v>
      </c>
      <c r="O3095" t="s">
        <v>115</v>
      </c>
      <c r="P3095" t="s">
        <v>380</v>
      </c>
      <c r="Q3095" t="s">
        <v>979</v>
      </c>
      <c r="R3095" t="s">
        <v>115</v>
      </c>
      <c r="S3095" t="s">
        <v>380</v>
      </c>
    </row>
    <row r="3096" spans="1:19" x14ac:dyDescent="0.3">
      <c r="A3096" t="s">
        <v>1070</v>
      </c>
      <c r="B3096">
        <v>70</v>
      </c>
      <c r="C3096">
        <v>103</v>
      </c>
      <c r="D3096">
        <v>70644</v>
      </c>
      <c r="E3096" t="s">
        <v>408</v>
      </c>
      <c r="F3096" t="s">
        <v>1071</v>
      </c>
      <c r="G3096" t="s">
        <v>115</v>
      </c>
      <c r="H3096" t="s">
        <v>417</v>
      </c>
      <c r="I3096" t="s">
        <v>315</v>
      </c>
      <c r="J3096">
        <v>33</v>
      </c>
      <c r="K3096" t="s">
        <v>556</v>
      </c>
      <c r="L3096" t="s">
        <v>557</v>
      </c>
      <c r="M3096">
        <v>1</v>
      </c>
      <c r="N3096" t="s">
        <v>979</v>
      </c>
      <c r="O3096" t="s">
        <v>115</v>
      </c>
      <c r="P3096" t="s">
        <v>380</v>
      </c>
      <c r="Q3096" t="s">
        <v>979</v>
      </c>
      <c r="R3096" t="s">
        <v>115</v>
      </c>
      <c r="S3096" t="s">
        <v>380</v>
      </c>
    </row>
    <row r="3097" spans="1:19" x14ac:dyDescent="0.3">
      <c r="A3097" t="s">
        <v>1070</v>
      </c>
      <c r="B3097">
        <v>70</v>
      </c>
      <c r="C3097">
        <v>103</v>
      </c>
      <c r="D3097">
        <v>70644</v>
      </c>
      <c r="E3097" t="s">
        <v>408</v>
      </c>
      <c r="F3097" t="s">
        <v>1071</v>
      </c>
      <c r="G3097" t="s">
        <v>115</v>
      </c>
      <c r="H3097" t="s">
        <v>427</v>
      </c>
      <c r="I3097" t="s">
        <v>315</v>
      </c>
      <c r="J3097">
        <v>33</v>
      </c>
      <c r="K3097" t="s">
        <v>255</v>
      </c>
      <c r="L3097" t="s">
        <v>51</v>
      </c>
      <c r="M3097">
        <v>0.25</v>
      </c>
      <c r="N3097" t="s">
        <v>979</v>
      </c>
      <c r="O3097" t="s">
        <v>115</v>
      </c>
      <c r="P3097" t="s">
        <v>380</v>
      </c>
      <c r="Q3097" t="s">
        <v>979</v>
      </c>
      <c r="R3097" t="s">
        <v>115</v>
      </c>
      <c r="S3097" t="s">
        <v>380</v>
      </c>
    </row>
    <row r="3098" spans="1:19" x14ac:dyDescent="0.3">
      <c r="A3098" t="s">
        <v>1070</v>
      </c>
      <c r="B3098">
        <v>70</v>
      </c>
      <c r="C3098">
        <v>103</v>
      </c>
      <c r="D3098">
        <v>70644</v>
      </c>
      <c r="E3098" t="s">
        <v>408</v>
      </c>
      <c r="F3098" t="s">
        <v>1071</v>
      </c>
      <c r="G3098" t="s">
        <v>115</v>
      </c>
      <c r="H3098" t="s">
        <v>429</v>
      </c>
      <c r="I3098" t="s">
        <v>424</v>
      </c>
      <c r="J3098">
        <v>39</v>
      </c>
      <c r="K3098" t="s">
        <v>220</v>
      </c>
      <c r="L3098" t="s">
        <v>148</v>
      </c>
      <c r="M3098">
        <v>0</v>
      </c>
      <c r="N3098" t="s">
        <v>979</v>
      </c>
      <c r="O3098" t="s">
        <v>115</v>
      </c>
      <c r="P3098" t="s">
        <v>380</v>
      </c>
      <c r="Q3098" t="s">
        <v>979</v>
      </c>
      <c r="R3098" t="s">
        <v>115</v>
      </c>
      <c r="S3098" t="s">
        <v>380</v>
      </c>
    </row>
    <row r="3099" spans="1:19" x14ac:dyDescent="0.3">
      <c r="A3099" t="s">
        <v>1070</v>
      </c>
      <c r="B3099">
        <v>70</v>
      </c>
      <c r="C3099">
        <v>103</v>
      </c>
      <c r="D3099">
        <v>70644</v>
      </c>
      <c r="E3099" t="s">
        <v>408</v>
      </c>
      <c r="F3099" t="s">
        <v>1071</v>
      </c>
      <c r="G3099" t="s">
        <v>115</v>
      </c>
      <c r="H3099" t="s">
        <v>409</v>
      </c>
      <c r="I3099" t="s">
        <v>422</v>
      </c>
      <c r="J3099">
        <v>289</v>
      </c>
      <c r="K3099" t="s">
        <v>630</v>
      </c>
      <c r="L3099" t="s">
        <v>65</v>
      </c>
      <c r="M3099">
        <v>0</v>
      </c>
      <c r="N3099" t="s">
        <v>979</v>
      </c>
      <c r="O3099" t="s">
        <v>115</v>
      </c>
      <c r="P3099" t="s">
        <v>380</v>
      </c>
      <c r="Q3099" t="s">
        <v>979</v>
      </c>
      <c r="R3099" t="s">
        <v>115</v>
      </c>
      <c r="S3099" t="s">
        <v>380</v>
      </c>
    </row>
    <row r="3100" spans="1:19" x14ac:dyDescent="0.3">
      <c r="A3100" t="s">
        <v>1070</v>
      </c>
      <c r="B3100">
        <v>70</v>
      </c>
      <c r="C3100">
        <v>103</v>
      </c>
      <c r="D3100">
        <v>70644</v>
      </c>
      <c r="E3100" t="s">
        <v>408</v>
      </c>
      <c r="F3100" t="s">
        <v>1071</v>
      </c>
      <c r="G3100" t="s">
        <v>115</v>
      </c>
      <c r="H3100" t="s">
        <v>409</v>
      </c>
      <c r="I3100" t="s">
        <v>423</v>
      </c>
      <c r="J3100">
        <v>287</v>
      </c>
      <c r="K3100" t="s">
        <v>223</v>
      </c>
      <c r="L3100" t="s">
        <v>224</v>
      </c>
      <c r="M3100">
        <v>0</v>
      </c>
      <c r="N3100" t="s">
        <v>979</v>
      </c>
      <c r="O3100" t="s">
        <v>115</v>
      </c>
      <c r="P3100" t="s">
        <v>380</v>
      </c>
      <c r="Q3100" t="s">
        <v>979</v>
      </c>
      <c r="R3100" t="s">
        <v>115</v>
      </c>
      <c r="S3100" t="s">
        <v>380</v>
      </c>
    </row>
    <row r="3101" spans="1:19" x14ac:dyDescent="0.3">
      <c r="A3101" t="s">
        <v>1070</v>
      </c>
      <c r="B3101">
        <v>70</v>
      </c>
      <c r="C3101">
        <v>103</v>
      </c>
      <c r="D3101">
        <v>70644</v>
      </c>
      <c r="E3101" t="s">
        <v>408</v>
      </c>
      <c r="F3101" t="s">
        <v>1071</v>
      </c>
      <c r="G3101" t="s">
        <v>115</v>
      </c>
      <c r="H3101" t="s">
        <v>409</v>
      </c>
      <c r="I3101" t="s">
        <v>423</v>
      </c>
      <c r="J3101">
        <v>286</v>
      </c>
      <c r="K3101" t="s">
        <v>226</v>
      </c>
      <c r="L3101" t="s">
        <v>69</v>
      </c>
      <c r="M3101">
        <v>0.5</v>
      </c>
      <c r="N3101" t="s">
        <v>979</v>
      </c>
      <c r="O3101" t="s">
        <v>115</v>
      </c>
      <c r="P3101" t="s">
        <v>380</v>
      </c>
      <c r="Q3101" t="s">
        <v>979</v>
      </c>
      <c r="R3101" t="s">
        <v>115</v>
      </c>
      <c r="S3101" t="s">
        <v>380</v>
      </c>
    </row>
    <row r="3102" spans="1:19" x14ac:dyDescent="0.3">
      <c r="A3102" t="s">
        <v>1070</v>
      </c>
      <c r="B3102">
        <v>70</v>
      </c>
      <c r="C3102">
        <v>103</v>
      </c>
      <c r="D3102">
        <v>70644</v>
      </c>
      <c r="E3102" t="s">
        <v>408</v>
      </c>
      <c r="F3102" t="s">
        <v>1071</v>
      </c>
      <c r="G3102" t="s">
        <v>115</v>
      </c>
      <c r="H3102" t="s">
        <v>409</v>
      </c>
      <c r="I3102" t="s">
        <v>423</v>
      </c>
      <c r="J3102">
        <v>286</v>
      </c>
      <c r="K3102" t="s">
        <v>346</v>
      </c>
      <c r="L3102" t="s">
        <v>71</v>
      </c>
      <c r="M3102">
        <v>0</v>
      </c>
      <c r="N3102" t="s">
        <v>979</v>
      </c>
      <c r="O3102" t="s">
        <v>115</v>
      </c>
      <c r="P3102" t="s">
        <v>380</v>
      </c>
      <c r="Q3102" t="s">
        <v>979</v>
      </c>
      <c r="R3102" t="s">
        <v>115</v>
      </c>
      <c r="S3102" t="s">
        <v>380</v>
      </c>
    </row>
    <row r="3103" spans="1:19" x14ac:dyDescent="0.3">
      <c r="A3103" t="s">
        <v>1070</v>
      </c>
      <c r="B3103">
        <v>70</v>
      </c>
      <c r="C3103">
        <v>103</v>
      </c>
      <c r="D3103">
        <v>70644</v>
      </c>
      <c r="E3103" t="s">
        <v>408</v>
      </c>
      <c r="F3103" t="s">
        <v>1071</v>
      </c>
      <c r="G3103" t="s">
        <v>115</v>
      </c>
      <c r="H3103" t="s">
        <v>409</v>
      </c>
      <c r="I3103" t="s">
        <v>423</v>
      </c>
      <c r="J3103">
        <v>286</v>
      </c>
      <c r="K3103" t="s">
        <v>466</v>
      </c>
      <c r="L3103" t="s">
        <v>467</v>
      </c>
      <c r="M3103">
        <v>0</v>
      </c>
      <c r="N3103" t="s">
        <v>979</v>
      </c>
      <c r="O3103" t="s">
        <v>115</v>
      </c>
      <c r="P3103" t="s">
        <v>380</v>
      </c>
      <c r="Q3103" t="s">
        <v>979</v>
      </c>
      <c r="R3103" t="s">
        <v>115</v>
      </c>
      <c r="S3103" t="s">
        <v>380</v>
      </c>
    </row>
    <row r="3104" spans="1:19" x14ac:dyDescent="0.3">
      <c r="A3104" t="s">
        <v>1070</v>
      </c>
      <c r="B3104">
        <v>70</v>
      </c>
      <c r="C3104">
        <v>103</v>
      </c>
      <c r="D3104">
        <v>70644</v>
      </c>
      <c r="E3104" t="s">
        <v>408</v>
      </c>
      <c r="F3104" t="s">
        <v>1071</v>
      </c>
      <c r="G3104" t="s">
        <v>115</v>
      </c>
      <c r="H3104" t="s">
        <v>409</v>
      </c>
      <c r="I3104" t="s">
        <v>423</v>
      </c>
      <c r="J3104">
        <v>98</v>
      </c>
      <c r="K3104" t="s">
        <v>353</v>
      </c>
      <c r="L3104" t="s">
        <v>86</v>
      </c>
      <c r="M3104">
        <v>0</v>
      </c>
      <c r="N3104" t="s">
        <v>979</v>
      </c>
      <c r="O3104" t="s">
        <v>115</v>
      </c>
      <c r="P3104" t="s">
        <v>380</v>
      </c>
      <c r="Q3104" t="s">
        <v>979</v>
      </c>
      <c r="R3104" t="s">
        <v>115</v>
      </c>
      <c r="S3104" t="s">
        <v>380</v>
      </c>
    </row>
    <row r="3105" spans="1:19" x14ac:dyDescent="0.3">
      <c r="A3105" t="s">
        <v>1070</v>
      </c>
      <c r="B3105">
        <v>70</v>
      </c>
      <c r="C3105">
        <v>103</v>
      </c>
      <c r="D3105">
        <v>70644</v>
      </c>
      <c r="E3105" t="s">
        <v>408</v>
      </c>
      <c r="F3105" t="s">
        <v>1071</v>
      </c>
      <c r="G3105" t="s">
        <v>115</v>
      </c>
      <c r="H3105" t="s">
        <v>409</v>
      </c>
      <c r="I3105" t="s">
        <v>423</v>
      </c>
      <c r="J3105">
        <v>83</v>
      </c>
      <c r="K3105" t="s">
        <v>231</v>
      </c>
      <c r="L3105" t="s">
        <v>87</v>
      </c>
      <c r="M3105">
        <v>0</v>
      </c>
      <c r="N3105" t="s">
        <v>979</v>
      </c>
      <c r="O3105" t="s">
        <v>115</v>
      </c>
      <c r="P3105" t="s">
        <v>380</v>
      </c>
      <c r="Q3105" t="s">
        <v>979</v>
      </c>
      <c r="R3105" t="s">
        <v>115</v>
      </c>
      <c r="S3105" t="s">
        <v>380</v>
      </c>
    </row>
    <row r="3106" spans="1:19" x14ac:dyDescent="0.3">
      <c r="A3106" t="s">
        <v>1070</v>
      </c>
      <c r="B3106">
        <v>70</v>
      </c>
      <c r="C3106">
        <v>103</v>
      </c>
      <c r="D3106">
        <v>70644</v>
      </c>
      <c r="E3106" t="s">
        <v>408</v>
      </c>
      <c r="F3106" t="s">
        <v>1071</v>
      </c>
      <c r="G3106" t="s">
        <v>115</v>
      </c>
      <c r="H3106" t="s">
        <v>409</v>
      </c>
      <c r="I3106" t="s">
        <v>423</v>
      </c>
      <c r="J3106">
        <v>83</v>
      </c>
      <c r="K3106" t="s">
        <v>347</v>
      </c>
      <c r="L3106" t="s">
        <v>89</v>
      </c>
      <c r="M3106">
        <v>0</v>
      </c>
      <c r="N3106" t="s">
        <v>979</v>
      </c>
      <c r="O3106" t="s">
        <v>115</v>
      </c>
      <c r="P3106" t="s">
        <v>380</v>
      </c>
      <c r="Q3106" t="s">
        <v>979</v>
      </c>
      <c r="R3106" t="s">
        <v>115</v>
      </c>
      <c r="S3106" t="s">
        <v>380</v>
      </c>
    </row>
    <row r="3107" spans="1:19" x14ac:dyDescent="0.3">
      <c r="A3107" t="s">
        <v>1070</v>
      </c>
      <c r="B3107">
        <v>70</v>
      </c>
      <c r="C3107">
        <v>103</v>
      </c>
      <c r="D3107">
        <v>70644</v>
      </c>
      <c r="E3107" t="s">
        <v>408</v>
      </c>
      <c r="F3107" t="s">
        <v>1071</v>
      </c>
      <c r="G3107" t="s">
        <v>115</v>
      </c>
      <c r="H3107" t="s">
        <v>409</v>
      </c>
      <c r="I3107" t="s">
        <v>423</v>
      </c>
      <c r="J3107">
        <v>83</v>
      </c>
      <c r="K3107" t="s">
        <v>233</v>
      </c>
      <c r="L3107" t="s">
        <v>91</v>
      </c>
      <c r="M3107">
        <v>0</v>
      </c>
      <c r="N3107" t="s">
        <v>979</v>
      </c>
      <c r="O3107" t="s">
        <v>115</v>
      </c>
      <c r="P3107" t="s">
        <v>380</v>
      </c>
      <c r="Q3107" t="s">
        <v>979</v>
      </c>
      <c r="R3107" t="s">
        <v>115</v>
      </c>
      <c r="S3107" t="s">
        <v>380</v>
      </c>
    </row>
    <row r="3108" spans="1:19" x14ac:dyDescent="0.3">
      <c r="A3108" t="s">
        <v>1070</v>
      </c>
      <c r="B3108">
        <v>70</v>
      </c>
      <c r="C3108">
        <v>103</v>
      </c>
      <c r="D3108">
        <v>70644</v>
      </c>
      <c r="E3108" t="s">
        <v>408</v>
      </c>
      <c r="F3108" t="s">
        <v>1071</v>
      </c>
      <c r="G3108" t="s">
        <v>115</v>
      </c>
      <c r="H3108" t="s">
        <v>409</v>
      </c>
      <c r="I3108" t="s">
        <v>423</v>
      </c>
      <c r="J3108">
        <v>98</v>
      </c>
      <c r="K3108" t="s">
        <v>216</v>
      </c>
      <c r="L3108" t="s">
        <v>96</v>
      </c>
      <c r="M3108">
        <v>0</v>
      </c>
      <c r="N3108" t="s">
        <v>979</v>
      </c>
      <c r="O3108" t="s">
        <v>115</v>
      </c>
      <c r="P3108" t="s">
        <v>380</v>
      </c>
      <c r="Q3108" t="s">
        <v>979</v>
      </c>
      <c r="R3108" t="s">
        <v>115</v>
      </c>
      <c r="S3108" t="s">
        <v>380</v>
      </c>
    </row>
    <row r="3109" spans="1:19" x14ac:dyDescent="0.3">
      <c r="A3109" t="s">
        <v>1591</v>
      </c>
      <c r="B3109">
        <v>70</v>
      </c>
      <c r="C3109">
        <v>103</v>
      </c>
      <c r="D3109">
        <v>70652</v>
      </c>
      <c r="E3109" t="s">
        <v>408</v>
      </c>
      <c r="F3109" t="s">
        <v>1592</v>
      </c>
      <c r="G3109" t="s">
        <v>115</v>
      </c>
      <c r="H3109" t="s">
        <v>427</v>
      </c>
      <c r="I3109" t="s">
        <v>315</v>
      </c>
      <c r="J3109">
        <v>32</v>
      </c>
      <c r="K3109" t="s">
        <v>554</v>
      </c>
      <c r="L3109" t="s">
        <v>555</v>
      </c>
      <c r="M3109">
        <v>1.25</v>
      </c>
      <c r="N3109" t="s">
        <v>979</v>
      </c>
      <c r="O3109" t="s">
        <v>115</v>
      </c>
      <c r="P3109" t="s">
        <v>428</v>
      </c>
      <c r="Q3109" t="s">
        <v>979</v>
      </c>
      <c r="R3109" t="s">
        <v>115</v>
      </c>
      <c r="S3109" t="s">
        <v>428</v>
      </c>
    </row>
    <row r="3110" spans="1:19" x14ac:dyDescent="0.3">
      <c r="A3110" t="s">
        <v>1591</v>
      </c>
      <c r="B3110">
        <v>70</v>
      </c>
      <c r="C3110">
        <v>103</v>
      </c>
      <c r="D3110">
        <v>70652</v>
      </c>
      <c r="E3110" t="s">
        <v>408</v>
      </c>
      <c r="F3110" t="s">
        <v>1592</v>
      </c>
      <c r="G3110" t="s">
        <v>115</v>
      </c>
      <c r="H3110" t="s">
        <v>427</v>
      </c>
      <c r="I3110" t="s">
        <v>315</v>
      </c>
      <c r="J3110">
        <v>35</v>
      </c>
      <c r="K3110" t="s">
        <v>724</v>
      </c>
      <c r="L3110" t="s">
        <v>725</v>
      </c>
      <c r="M3110">
        <v>0.5</v>
      </c>
      <c r="N3110" t="s">
        <v>979</v>
      </c>
      <c r="O3110" t="s">
        <v>115</v>
      </c>
      <c r="P3110" t="s">
        <v>428</v>
      </c>
      <c r="Q3110" t="s">
        <v>979</v>
      </c>
      <c r="R3110" t="s">
        <v>115</v>
      </c>
      <c r="S3110" t="s">
        <v>428</v>
      </c>
    </row>
    <row r="3111" spans="1:19" x14ac:dyDescent="0.3">
      <c r="A3111" t="s">
        <v>605</v>
      </c>
      <c r="B3111">
        <v>70</v>
      </c>
      <c r="C3111">
        <v>103</v>
      </c>
      <c r="D3111">
        <v>70663</v>
      </c>
      <c r="E3111" t="s">
        <v>408</v>
      </c>
      <c r="F3111" t="s">
        <v>1593</v>
      </c>
      <c r="G3111" t="s">
        <v>115</v>
      </c>
      <c r="H3111" t="s">
        <v>421</v>
      </c>
      <c r="I3111" t="s">
        <v>423</v>
      </c>
      <c r="J3111">
        <v>292</v>
      </c>
      <c r="K3111" t="s">
        <v>531</v>
      </c>
      <c r="L3111" t="s">
        <v>532</v>
      </c>
      <c r="M3111">
        <v>0</v>
      </c>
      <c r="N3111" t="s">
        <v>979</v>
      </c>
      <c r="O3111" t="s">
        <v>115</v>
      </c>
      <c r="P3111" t="s">
        <v>384</v>
      </c>
      <c r="Q3111" t="s">
        <v>979</v>
      </c>
      <c r="R3111" t="s">
        <v>115</v>
      </c>
      <c r="S3111" t="s">
        <v>384</v>
      </c>
    </row>
    <row r="3112" spans="1:19" x14ac:dyDescent="0.3">
      <c r="A3112" t="s">
        <v>605</v>
      </c>
      <c r="B3112">
        <v>70</v>
      </c>
      <c r="C3112">
        <v>103</v>
      </c>
      <c r="D3112">
        <v>70663</v>
      </c>
      <c r="E3112" t="s">
        <v>408</v>
      </c>
      <c r="F3112" t="s">
        <v>1593</v>
      </c>
      <c r="G3112" t="s">
        <v>115</v>
      </c>
      <c r="H3112" t="s">
        <v>421</v>
      </c>
      <c r="I3112" t="s">
        <v>423</v>
      </c>
      <c r="J3112">
        <v>292</v>
      </c>
      <c r="K3112" t="s">
        <v>264</v>
      </c>
      <c r="L3112" t="s">
        <v>265</v>
      </c>
      <c r="M3112">
        <v>0</v>
      </c>
      <c r="N3112" t="s">
        <v>979</v>
      </c>
      <c r="O3112" t="s">
        <v>115</v>
      </c>
      <c r="P3112" t="s">
        <v>384</v>
      </c>
      <c r="Q3112" t="s">
        <v>979</v>
      </c>
      <c r="R3112" t="s">
        <v>115</v>
      </c>
      <c r="S3112" t="s">
        <v>384</v>
      </c>
    </row>
    <row r="3113" spans="1:19" x14ac:dyDescent="0.3">
      <c r="A3113" t="s">
        <v>605</v>
      </c>
      <c r="B3113">
        <v>70</v>
      </c>
      <c r="C3113">
        <v>103</v>
      </c>
      <c r="D3113">
        <v>70663</v>
      </c>
      <c r="E3113" t="s">
        <v>408</v>
      </c>
      <c r="F3113" t="s">
        <v>1593</v>
      </c>
      <c r="G3113" t="s">
        <v>115</v>
      </c>
      <c r="H3113" t="s">
        <v>421</v>
      </c>
      <c r="I3113" t="s">
        <v>423</v>
      </c>
      <c r="J3113">
        <v>292</v>
      </c>
      <c r="K3113" t="s">
        <v>539</v>
      </c>
      <c r="L3113" t="s">
        <v>540</v>
      </c>
      <c r="M3113">
        <v>0</v>
      </c>
      <c r="N3113" t="s">
        <v>979</v>
      </c>
      <c r="O3113" t="s">
        <v>115</v>
      </c>
      <c r="P3113" t="s">
        <v>384</v>
      </c>
      <c r="Q3113" t="s">
        <v>979</v>
      </c>
      <c r="R3113" t="s">
        <v>115</v>
      </c>
      <c r="S3113" t="s">
        <v>384</v>
      </c>
    </row>
    <row r="3114" spans="1:19" x14ac:dyDescent="0.3">
      <c r="A3114" t="s">
        <v>605</v>
      </c>
      <c r="B3114">
        <v>70</v>
      </c>
      <c r="C3114">
        <v>103</v>
      </c>
      <c r="D3114">
        <v>70663</v>
      </c>
      <c r="E3114" t="s">
        <v>408</v>
      </c>
      <c r="F3114" t="s">
        <v>1593</v>
      </c>
      <c r="G3114" t="s">
        <v>115</v>
      </c>
      <c r="H3114" t="s">
        <v>421</v>
      </c>
      <c r="I3114" t="s">
        <v>423</v>
      </c>
      <c r="J3114">
        <v>292</v>
      </c>
      <c r="K3114" t="s">
        <v>931</v>
      </c>
      <c r="L3114" t="s">
        <v>932</v>
      </c>
      <c r="M3114">
        <v>0</v>
      </c>
      <c r="N3114" t="s">
        <v>979</v>
      </c>
      <c r="O3114" t="s">
        <v>115</v>
      </c>
      <c r="P3114" t="s">
        <v>384</v>
      </c>
      <c r="Q3114" t="s">
        <v>979</v>
      </c>
      <c r="R3114" t="s">
        <v>115</v>
      </c>
      <c r="S3114" t="s">
        <v>384</v>
      </c>
    </row>
    <row r="3115" spans="1:19" x14ac:dyDescent="0.3">
      <c r="A3115" t="s">
        <v>605</v>
      </c>
      <c r="B3115">
        <v>70</v>
      </c>
      <c r="C3115">
        <v>103</v>
      </c>
      <c r="D3115">
        <v>70663</v>
      </c>
      <c r="E3115" t="s">
        <v>408</v>
      </c>
      <c r="F3115" t="s">
        <v>1593</v>
      </c>
      <c r="G3115" t="s">
        <v>115</v>
      </c>
      <c r="H3115" t="s">
        <v>421</v>
      </c>
      <c r="I3115" t="s">
        <v>423</v>
      </c>
      <c r="J3115">
        <v>292</v>
      </c>
      <c r="K3115" t="s">
        <v>332</v>
      </c>
      <c r="L3115" t="s">
        <v>333</v>
      </c>
      <c r="M3115">
        <v>0</v>
      </c>
      <c r="N3115" t="s">
        <v>979</v>
      </c>
      <c r="O3115" t="s">
        <v>115</v>
      </c>
      <c r="P3115" t="s">
        <v>384</v>
      </c>
      <c r="Q3115" t="s">
        <v>979</v>
      </c>
      <c r="R3115" t="s">
        <v>115</v>
      </c>
      <c r="S3115" t="s">
        <v>384</v>
      </c>
    </row>
    <row r="3116" spans="1:19" x14ac:dyDescent="0.3">
      <c r="A3116" t="s">
        <v>605</v>
      </c>
      <c r="B3116">
        <v>70</v>
      </c>
      <c r="C3116">
        <v>103</v>
      </c>
      <c r="D3116">
        <v>70663</v>
      </c>
      <c r="E3116" t="s">
        <v>408</v>
      </c>
      <c r="F3116" t="s">
        <v>1593</v>
      </c>
      <c r="G3116" t="s">
        <v>115</v>
      </c>
      <c r="H3116" t="s">
        <v>421</v>
      </c>
      <c r="I3116" t="s">
        <v>423</v>
      </c>
      <c r="J3116">
        <v>292</v>
      </c>
      <c r="K3116" t="s">
        <v>687</v>
      </c>
      <c r="L3116" t="s">
        <v>688</v>
      </c>
      <c r="M3116">
        <v>0</v>
      </c>
      <c r="N3116" t="s">
        <v>979</v>
      </c>
      <c r="O3116" t="s">
        <v>115</v>
      </c>
      <c r="P3116" t="s">
        <v>384</v>
      </c>
      <c r="Q3116" t="s">
        <v>979</v>
      </c>
      <c r="R3116" t="s">
        <v>115</v>
      </c>
      <c r="S3116" t="s">
        <v>384</v>
      </c>
    </row>
    <row r="3117" spans="1:19" x14ac:dyDescent="0.3">
      <c r="A3117" t="s">
        <v>605</v>
      </c>
      <c r="B3117">
        <v>70</v>
      </c>
      <c r="C3117">
        <v>103</v>
      </c>
      <c r="D3117">
        <v>70663</v>
      </c>
      <c r="E3117" t="s">
        <v>408</v>
      </c>
      <c r="F3117" t="s">
        <v>1593</v>
      </c>
      <c r="G3117" t="s">
        <v>115</v>
      </c>
      <c r="H3117" t="s">
        <v>421</v>
      </c>
      <c r="I3117" t="s">
        <v>423</v>
      </c>
      <c r="J3117">
        <v>292</v>
      </c>
      <c r="K3117" t="s">
        <v>878</v>
      </c>
      <c r="L3117" t="s">
        <v>879</v>
      </c>
      <c r="M3117">
        <v>0</v>
      </c>
      <c r="N3117" t="s">
        <v>979</v>
      </c>
      <c r="O3117" t="s">
        <v>115</v>
      </c>
      <c r="P3117" t="s">
        <v>384</v>
      </c>
      <c r="Q3117" t="s">
        <v>979</v>
      </c>
      <c r="R3117" t="s">
        <v>115</v>
      </c>
      <c r="S3117" t="s">
        <v>384</v>
      </c>
    </row>
    <row r="3118" spans="1:19" x14ac:dyDescent="0.3">
      <c r="A3118" t="s">
        <v>605</v>
      </c>
      <c r="B3118">
        <v>70</v>
      </c>
      <c r="C3118">
        <v>103</v>
      </c>
      <c r="D3118">
        <v>70663</v>
      </c>
      <c r="E3118" t="s">
        <v>408</v>
      </c>
      <c r="F3118" t="s">
        <v>1593</v>
      </c>
      <c r="G3118" t="s">
        <v>115</v>
      </c>
      <c r="H3118" t="s">
        <v>421</v>
      </c>
      <c r="I3118" t="s">
        <v>315</v>
      </c>
      <c r="J3118">
        <v>32</v>
      </c>
      <c r="K3118" t="s">
        <v>219</v>
      </c>
      <c r="L3118" t="s">
        <v>43</v>
      </c>
      <c r="M3118">
        <v>0.5</v>
      </c>
      <c r="N3118" t="s">
        <v>979</v>
      </c>
      <c r="O3118" t="s">
        <v>115</v>
      </c>
      <c r="P3118" t="s">
        <v>384</v>
      </c>
      <c r="Q3118" t="s">
        <v>979</v>
      </c>
      <c r="R3118" t="s">
        <v>115</v>
      </c>
      <c r="S3118" t="s">
        <v>384</v>
      </c>
    </row>
    <row r="3119" spans="1:19" x14ac:dyDescent="0.3">
      <c r="A3119" t="s">
        <v>605</v>
      </c>
      <c r="B3119">
        <v>70</v>
      </c>
      <c r="C3119">
        <v>103</v>
      </c>
      <c r="D3119">
        <v>70663</v>
      </c>
      <c r="E3119" t="s">
        <v>408</v>
      </c>
      <c r="F3119" t="s">
        <v>1593</v>
      </c>
      <c r="G3119" t="s">
        <v>115</v>
      </c>
      <c r="H3119" t="s">
        <v>421</v>
      </c>
      <c r="I3119" t="s">
        <v>315</v>
      </c>
      <c r="J3119">
        <v>33</v>
      </c>
      <c r="K3119" t="s">
        <v>211</v>
      </c>
      <c r="L3119" t="s">
        <v>49</v>
      </c>
      <c r="M3119">
        <v>0.25</v>
      </c>
      <c r="N3119" t="s">
        <v>979</v>
      </c>
      <c r="O3119" t="s">
        <v>115</v>
      </c>
      <c r="P3119" t="s">
        <v>384</v>
      </c>
      <c r="Q3119" t="s">
        <v>979</v>
      </c>
      <c r="R3119" t="s">
        <v>115</v>
      </c>
      <c r="S3119" t="s">
        <v>384</v>
      </c>
    </row>
    <row r="3120" spans="1:19" x14ac:dyDescent="0.3">
      <c r="A3120" t="s">
        <v>605</v>
      </c>
      <c r="B3120">
        <v>70</v>
      </c>
      <c r="C3120">
        <v>103</v>
      </c>
      <c r="D3120">
        <v>70663</v>
      </c>
      <c r="E3120" t="s">
        <v>408</v>
      </c>
      <c r="F3120" t="s">
        <v>1593</v>
      </c>
      <c r="G3120" t="s">
        <v>115</v>
      </c>
      <c r="H3120" t="s">
        <v>421</v>
      </c>
      <c r="I3120" t="s">
        <v>423</v>
      </c>
      <c r="J3120">
        <v>288</v>
      </c>
      <c r="K3120" t="s">
        <v>221</v>
      </c>
      <c r="L3120" t="s">
        <v>222</v>
      </c>
      <c r="M3120">
        <v>0</v>
      </c>
      <c r="N3120" t="s">
        <v>979</v>
      </c>
      <c r="O3120" t="s">
        <v>115</v>
      </c>
      <c r="P3120" t="s">
        <v>384</v>
      </c>
      <c r="Q3120" t="s">
        <v>979</v>
      </c>
      <c r="R3120" t="s">
        <v>115</v>
      </c>
      <c r="S3120" t="s">
        <v>384</v>
      </c>
    </row>
    <row r="3121" spans="1:19" x14ac:dyDescent="0.3">
      <c r="A3121" t="s">
        <v>605</v>
      </c>
      <c r="B3121">
        <v>70</v>
      </c>
      <c r="C3121">
        <v>103</v>
      </c>
      <c r="D3121">
        <v>70663</v>
      </c>
      <c r="E3121" t="s">
        <v>408</v>
      </c>
      <c r="F3121" t="s">
        <v>1593</v>
      </c>
      <c r="G3121" t="s">
        <v>115</v>
      </c>
      <c r="H3121" t="s">
        <v>421</v>
      </c>
      <c r="I3121" t="s">
        <v>423</v>
      </c>
      <c r="J3121">
        <v>287</v>
      </c>
      <c r="K3121" t="s">
        <v>285</v>
      </c>
      <c r="L3121" t="s">
        <v>286</v>
      </c>
      <c r="M3121">
        <v>0</v>
      </c>
      <c r="N3121" t="s">
        <v>979</v>
      </c>
      <c r="O3121" t="s">
        <v>115</v>
      </c>
      <c r="P3121" t="s">
        <v>384</v>
      </c>
      <c r="Q3121" t="s">
        <v>979</v>
      </c>
      <c r="R3121" t="s">
        <v>115</v>
      </c>
      <c r="S3121" t="s">
        <v>384</v>
      </c>
    </row>
    <row r="3122" spans="1:19" x14ac:dyDescent="0.3">
      <c r="A3122" t="s">
        <v>605</v>
      </c>
      <c r="B3122">
        <v>70</v>
      </c>
      <c r="C3122">
        <v>103</v>
      </c>
      <c r="D3122">
        <v>70663</v>
      </c>
      <c r="E3122" t="s">
        <v>408</v>
      </c>
      <c r="F3122" t="s">
        <v>1593</v>
      </c>
      <c r="G3122" t="s">
        <v>115</v>
      </c>
      <c r="H3122" t="s">
        <v>421</v>
      </c>
      <c r="I3122" t="s">
        <v>423</v>
      </c>
      <c r="J3122">
        <v>286</v>
      </c>
      <c r="K3122" t="s">
        <v>378</v>
      </c>
      <c r="L3122" t="s">
        <v>68</v>
      </c>
      <c r="M3122">
        <v>0</v>
      </c>
      <c r="N3122" t="s">
        <v>979</v>
      </c>
      <c r="O3122" t="s">
        <v>115</v>
      </c>
      <c r="P3122" t="s">
        <v>384</v>
      </c>
      <c r="Q3122" t="s">
        <v>979</v>
      </c>
      <c r="R3122" t="s">
        <v>115</v>
      </c>
      <c r="S3122" t="s">
        <v>384</v>
      </c>
    </row>
    <row r="3123" spans="1:19" x14ac:dyDescent="0.3">
      <c r="A3123" t="s">
        <v>605</v>
      </c>
      <c r="B3123">
        <v>70</v>
      </c>
      <c r="C3123">
        <v>103</v>
      </c>
      <c r="D3123">
        <v>70663</v>
      </c>
      <c r="E3123" t="s">
        <v>408</v>
      </c>
      <c r="F3123" t="s">
        <v>1593</v>
      </c>
      <c r="G3123" t="s">
        <v>115</v>
      </c>
      <c r="H3123" t="s">
        <v>421</v>
      </c>
      <c r="I3123" t="s">
        <v>423</v>
      </c>
      <c r="J3123">
        <v>286</v>
      </c>
      <c r="K3123" t="s">
        <v>631</v>
      </c>
      <c r="L3123" t="s">
        <v>632</v>
      </c>
      <c r="M3123">
        <v>0</v>
      </c>
      <c r="N3123" t="s">
        <v>979</v>
      </c>
      <c r="O3123" t="s">
        <v>115</v>
      </c>
      <c r="P3123" t="s">
        <v>384</v>
      </c>
      <c r="Q3123" t="s">
        <v>979</v>
      </c>
      <c r="R3123" t="s">
        <v>115</v>
      </c>
      <c r="S3123" t="s">
        <v>384</v>
      </c>
    </row>
    <row r="3124" spans="1:19" x14ac:dyDescent="0.3">
      <c r="A3124" t="s">
        <v>605</v>
      </c>
      <c r="B3124">
        <v>70</v>
      </c>
      <c r="C3124">
        <v>103</v>
      </c>
      <c r="D3124">
        <v>70663</v>
      </c>
      <c r="E3124" t="s">
        <v>408</v>
      </c>
      <c r="F3124" t="s">
        <v>1593</v>
      </c>
      <c r="G3124" t="s">
        <v>115</v>
      </c>
      <c r="H3124" t="s">
        <v>421</v>
      </c>
      <c r="I3124" t="s">
        <v>423</v>
      </c>
      <c r="J3124">
        <v>286</v>
      </c>
      <c r="K3124" t="s">
        <v>620</v>
      </c>
      <c r="L3124" t="s">
        <v>621</v>
      </c>
      <c r="M3124">
        <v>0</v>
      </c>
      <c r="N3124" t="s">
        <v>979</v>
      </c>
      <c r="O3124" t="s">
        <v>115</v>
      </c>
      <c r="P3124" t="s">
        <v>384</v>
      </c>
      <c r="Q3124" t="s">
        <v>979</v>
      </c>
      <c r="R3124" t="s">
        <v>115</v>
      </c>
      <c r="S3124" t="s">
        <v>384</v>
      </c>
    </row>
    <row r="3125" spans="1:19" x14ac:dyDescent="0.3">
      <c r="A3125" t="s">
        <v>605</v>
      </c>
      <c r="B3125">
        <v>70</v>
      </c>
      <c r="C3125">
        <v>103</v>
      </c>
      <c r="D3125">
        <v>70663</v>
      </c>
      <c r="E3125" t="s">
        <v>408</v>
      </c>
      <c r="F3125" t="s">
        <v>1593</v>
      </c>
      <c r="G3125" t="s">
        <v>115</v>
      </c>
      <c r="H3125" t="s">
        <v>421</v>
      </c>
      <c r="I3125" t="s">
        <v>423</v>
      </c>
      <c r="J3125">
        <v>83</v>
      </c>
      <c r="K3125" t="s">
        <v>231</v>
      </c>
      <c r="L3125" t="s">
        <v>87</v>
      </c>
      <c r="M3125">
        <v>0</v>
      </c>
      <c r="N3125" t="s">
        <v>979</v>
      </c>
      <c r="O3125" t="s">
        <v>115</v>
      </c>
      <c r="P3125" t="s">
        <v>384</v>
      </c>
      <c r="Q3125" t="s">
        <v>979</v>
      </c>
      <c r="R3125" t="s">
        <v>115</v>
      </c>
      <c r="S3125" t="s">
        <v>384</v>
      </c>
    </row>
    <row r="3126" spans="1:19" x14ac:dyDescent="0.3">
      <c r="A3126" t="s">
        <v>605</v>
      </c>
      <c r="B3126">
        <v>70</v>
      </c>
      <c r="C3126">
        <v>103</v>
      </c>
      <c r="D3126">
        <v>70663</v>
      </c>
      <c r="E3126" t="s">
        <v>408</v>
      </c>
      <c r="F3126" t="s">
        <v>1593</v>
      </c>
      <c r="G3126" t="s">
        <v>115</v>
      </c>
      <c r="H3126" t="s">
        <v>421</v>
      </c>
      <c r="I3126" t="s">
        <v>423</v>
      </c>
      <c r="J3126">
        <v>83</v>
      </c>
      <c r="K3126" t="s">
        <v>330</v>
      </c>
      <c r="L3126" t="s">
        <v>129</v>
      </c>
      <c r="M3126">
        <v>0</v>
      </c>
      <c r="N3126" t="s">
        <v>979</v>
      </c>
      <c r="O3126" t="s">
        <v>115</v>
      </c>
      <c r="P3126" t="s">
        <v>384</v>
      </c>
      <c r="Q3126" t="s">
        <v>979</v>
      </c>
      <c r="R3126" t="s">
        <v>115</v>
      </c>
      <c r="S3126" t="s">
        <v>384</v>
      </c>
    </row>
    <row r="3127" spans="1:19" x14ac:dyDescent="0.3">
      <c r="A3127" t="s">
        <v>605</v>
      </c>
      <c r="B3127">
        <v>70</v>
      </c>
      <c r="C3127">
        <v>103</v>
      </c>
      <c r="D3127">
        <v>70663</v>
      </c>
      <c r="E3127" t="s">
        <v>408</v>
      </c>
      <c r="F3127" t="s">
        <v>1593</v>
      </c>
      <c r="G3127" t="s">
        <v>115</v>
      </c>
      <c r="H3127" t="s">
        <v>421</v>
      </c>
      <c r="I3127" t="s">
        <v>423</v>
      </c>
      <c r="J3127">
        <v>98</v>
      </c>
      <c r="K3127" t="s">
        <v>288</v>
      </c>
      <c r="L3127" t="s">
        <v>130</v>
      </c>
      <c r="M3127">
        <v>0</v>
      </c>
      <c r="N3127" t="s">
        <v>979</v>
      </c>
      <c r="O3127" t="s">
        <v>115</v>
      </c>
      <c r="P3127" t="s">
        <v>384</v>
      </c>
      <c r="Q3127" t="s">
        <v>979</v>
      </c>
      <c r="R3127" t="s">
        <v>115</v>
      </c>
      <c r="S3127" t="s">
        <v>384</v>
      </c>
    </row>
    <row r="3128" spans="1:19" x14ac:dyDescent="0.3">
      <c r="A3128" t="s">
        <v>1072</v>
      </c>
      <c r="B3128">
        <v>70</v>
      </c>
      <c r="C3128">
        <v>103</v>
      </c>
      <c r="D3128">
        <v>70665</v>
      </c>
      <c r="E3128" t="s">
        <v>408</v>
      </c>
      <c r="F3128" t="s">
        <v>1073</v>
      </c>
      <c r="G3128" t="s">
        <v>115</v>
      </c>
      <c r="H3128" t="s">
        <v>409</v>
      </c>
      <c r="I3128" t="s">
        <v>422</v>
      </c>
      <c r="J3128">
        <v>50</v>
      </c>
      <c r="K3128" t="s">
        <v>212</v>
      </c>
      <c r="L3128" t="s">
        <v>11</v>
      </c>
      <c r="M3128">
        <v>1</v>
      </c>
      <c r="N3128" t="s">
        <v>979</v>
      </c>
      <c r="O3128" t="s">
        <v>115</v>
      </c>
      <c r="P3128" t="s">
        <v>380</v>
      </c>
      <c r="Q3128" t="s">
        <v>979</v>
      </c>
      <c r="R3128" t="s">
        <v>115</v>
      </c>
      <c r="S3128" t="s">
        <v>380</v>
      </c>
    </row>
    <row r="3129" spans="1:19" x14ac:dyDescent="0.3">
      <c r="A3129" t="s">
        <v>1072</v>
      </c>
      <c r="B3129">
        <v>70</v>
      </c>
      <c r="C3129">
        <v>103</v>
      </c>
      <c r="D3129">
        <v>70665</v>
      </c>
      <c r="E3129" t="s">
        <v>408</v>
      </c>
      <c r="F3129" t="s">
        <v>1073</v>
      </c>
      <c r="G3129" t="s">
        <v>115</v>
      </c>
      <c r="H3129" t="s">
        <v>409</v>
      </c>
      <c r="I3129" t="s">
        <v>422</v>
      </c>
      <c r="J3129">
        <v>7</v>
      </c>
      <c r="K3129" t="s">
        <v>351</v>
      </c>
      <c r="L3129" t="s">
        <v>352</v>
      </c>
      <c r="M3129">
        <v>0.5</v>
      </c>
      <c r="N3129" t="s">
        <v>979</v>
      </c>
      <c r="O3129" t="s">
        <v>115</v>
      </c>
      <c r="P3129" t="s">
        <v>380</v>
      </c>
      <c r="Q3129" t="s">
        <v>979</v>
      </c>
      <c r="R3129" t="s">
        <v>115</v>
      </c>
      <c r="S3129" t="s">
        <v>380</v>
      </c>
    </row>
    <row r="3130" spans="1:19" x14ac:dyDescent="0.3">
      <c r="A3130" t="s">
        <v>1072</v>
      </c>
      <c r="B3130">
        <v>70</v>
      </c>
      <c r="C3130">
        <v>103</v>
      </c>
      <c r="D3130">
        <v>70665</v>
      </c>
      <c r="E3130" t="s">
        <v>408</v>
      </c>
      <c r="F3130" t="s">
        <v>1073</v>
      </c>
      <c r="G3130" t="s">
        <v>115</v>
      </c>
      <c r="H3130" t="s">
        <v>421</v>
      </c>
      <c r="I3130" t="s">
        <v>315</v>
      </c>
      <c r="J3130">
        <v>32</v>
      </c>
      <c r="K3130" t="s">
        <v>281</v>
      </c>
      <c r="L3130" t="s">
        <v>39</v>
      </c>
      <c r="M3130">
        <v>0.5</v>
      </c>
      <c r="N3130" t="s">
        <v>979</v>
      </c>
      <c r="O3130" t="s">
        <v>115</v>
      </c>
      <c r="P3130" t="s">
        <v>380</v>
      </c>
      <c r="Q3130" t="s">
        <v>979</v>
      </c>
      <c r="R3130" t="s">
        <v>115</v>
      </c>
      <c r="S3130" t="s">
        <v>380</v>
      </c>
    </row>
    <row r="3131" spans="1:19" x14ac:dyDescent="0.3">
      <c r="A3131" t="s">
        <v>1072</v>
      </c>
      <c r="B3131">
        <v>70</v>
      </c>
      <c r="C3131">
        <v>103</v>
      </c>
      <c r="D3131">
        <v>70665</v>
      </c>
      <c r="E3131" t="s">
        <v>408</v>
      </c>
      <c r="F3131" t="s">
        <v>1073</v>
      </c>
      <c r="G3131" t="s">
        <v>115</v>
      </c>
      <c r="H3131" t="s">
        <v>409</v>
      </c>
      <c r="I3131" t="s">
        <v>423</v>
      </c>
      <c r="J3131">
        <v>286</v>
      </c>
      <c r="K3131" t="s">
        <v>346</v>
      </c>
      <c r="L3131" t="s">
        <v>71</v>
      </c>
      <c r="M3131">
        <v>0</v>
      </c>
      <c r="N3131" t="s">
        <v>979</v>
      </c>
      <c r="O3131" t="s">
        <v>115</v>
      </c>
      <c r="P3131" t="s">
        <v>380</v>
      </c>
      <c r="Q3131" t="s">
        <v>979</v>
      </c>
      <c r="R3131" t="s">
        <v>115</v>
      </c>
      <c r="S3131" t="s">
        <v>380</v>
      </c>
    </row>
    <row r="3132" spans="1:19" x14ac:dyDescent="0.3">
      <c r="A3132" t="s">
        <v>1072</v>
      </c>
      <c r="B3132">
        <v>70</v>
      </c>
      <c r="C3132">
        <v>103</v>
      </c>
      <c r="D3132">
        <v>70665</v>
      </c>
      <c r="E3132" t="s">
        <v>408</v>
      </c>
      <c r="F3132" t="s">
        <v>1073</v>
      </c>
      <c r="G3132" t="s">
        <v>115</v>
      </c>
      <c r="H3132" t="s">
        <v>409</v>
      </c>
      <c r="I3132" t="s">
        <v>423</v>
      </c>
      <c r="J3132">
        <v>83</v>
      </c>
      <c r="K3132" t="s">
        <v>347</v>
      </c>
      <c r="L3132" t="s">
        <v>89</v>
      </c>
      <c r="M3132">
        <v>0</v>
      </c>
      <c r="N3132" t="s">
        <v>979</v>
      </c>
      <c r="O3132" t="s">
        <v>115</v>
      </c>
      <c r="P3132" t="s">
        <v>380</v>
      </c>
      <c r="Q3132" t="s">
        <v>979</v>
      </c>
      <c r="R3132" t="s">
        <v>115</v>
      </c>
      <c r="S3132" t="s">
        <v>380</v>
      </c>
    </row>
    <row r="3133" spans="1:19" x14ac:dyDescent="0.3">
      <c r="A3133" t="s">
        <v>1072</v>
      </c>
      <c r="B3133">
        <v>70</v>
      </c>
      <c r="C3133">
        <v>103</v>
      </c>
      <c r="D3133">
        <v>70665</v>
      </c>
      <c r="E3133" t="s">
        <v>408</v>
      </c>
      <c r="F3133" t="s">
        <v>1073</v>
      </c>
      <c r="G3133" t="s">
        <v>115</v>
      </c>
      <c r="H3133" t="s">
        <v>409</v>
      </c>
      <c r="I3133" t="s">
        <v>423</v>
      </c>
      <c r="J3133">
        <v>98</v>
      </c>
      <c r="K3133" t="s">
        <v>216</v>
      </c>
      <c r="L3133" t="s">
        <v>96</v>
      </c>
      <c r="M3133">
        <v>0</v>
      </c>
      <c r="N3133" t="s">
        <v>979</v>
      </c>
      <c r="O3133" t="s">
        <v>115</v>
      </c>
      <c r="P3133" t="s">
        <v>380</v>
      </c>
      <c r="Q3133" t="s">
        <v>979</v>
      </c>
      <c r="R3133" t="s">
        <v>115</v>
      </c>
      <c r="S3133" t="s">
        <v>380</v>
      </c>
    </row>
    <row r="3134" spans="1:19" x14ac:dyDescent="0.3">
      <c r="A3134" t="s">
        <v>1594</v>
      </c>
      <c r="B3134">
        <v>70</v>
      </c>
      <c r="C3134">
        <v>103</v>
      </c>
      <c r="D3134">
        <v>70671</v>
      </c>
      <c r="E3134" t="s">
        <v>408</v>
      </c>
      <c r="F3134" t="s">
        <v>1595</v>
      </c>
      <c r="G3134" t="s">
        <v>115</v>
      </c>
      <c r="H3134" t="s">
        <v>421</v>
      </c>
      <c r="I3134" t="s">
        <v>423</v>
      </c>
      <c r="J3134">
        <v>50</v>
      </c>
      <c r="K3134" t="s">
        <v>237</v>
      </c>
      <c r="L3134" t="s">
        <v>13</v>
      </c>
      <c r="M3134">
        <v>0.25</v>
      </c>
      <c r="N3134" t="s">
        <v>979</v>
      </c>
      <c r="O3134" t="s">
        <v>115</v>
      </c>
      <c r="P3134" t="s">
        <v>384</v>
      </c>
      <c r="Q3134" t="s">
        <v>979</v>
      </c>
      <c r="R3134" t="s">
        <v>115</v>
      </c>
      <c r="S3134" t="s">
        <v>384</v>
      </c>
    </row>
    <row r="3135" spans="1:19" x14ac:dyDescent="0.3">
      <c r="A3135" t="s">
        <v>1594</v>
      </c>
      <c r="B3135">
        <v>70</v>
      </c>
      <c r="C3135">
        <v>103</v>
      </c>
      <c r="D3135">
        <v>70671</v>
      </c>
      <c r="E3135" t="s">
        <v>408</v>
      </c>
      <c r="F3135" t="s">
        <v>1595</v>
      </c>
      <c r="G3135" t="s">
        <v>115</v>
      </c>
      <c r="H3135" t="s">
        <v>421</v>
      </c>
      <c r="I3135" t="s">
        <v>422</v>
      </c>
      <c r="J3135">
        <v>46</v>
      </c>
      <c r="K3135" t="s">
        <v>241</v>
      </c>
      <c r="L3135" t="s">
        <v>32</v>
      </c>
      <c r="M3135">
        <v>0</v>
      </c>
      <c r="N3135" t="s">
        <v>979</v>
      </c>
      <c r="O3135" t="s">
        <v>115</v>
      </c>
      <c r="P3135" t="s">
        <v>384</v>
      </c>
      <c r="Q3135" t="s">
        <v>979</v>
      </c>
      <c r="R3135" t="s">
        <v>115</v>
      </c>
      <c r="S3135" t="s">
        <v>384</v>
      </c>
    </row>
    <row r="3136" spans="1:19" x14ac:dyDescent="0.3">
      <c r="A3136" t="s">
        <v>1594</v>
      </c>
      <c r="B3136">
        <v>70</v>
      </c>
      <c r="C3136">
        <v>103</v>
      </c>
      <c r="D3136">
        <v>70671</v>
      </c>
      <c r="E3136" t="s">
        <v>408</v>
      </c>
      <c r="F3136" t="s">
        <v>1595</v>
      </c>
      <c r="G3136" t="s">
        <v>115</v>
      </c>
      <c r="H3136" t="s">
        <v>421</v>
      </c>
      <c r="I3136" t="s">
        <v>315</v>
      </c>
      <c r="J3136">
        <v>32</v>
      </c>
      <c r="K3136" t="s">
        <v>554</v>
      </c>
      <c r="L3136" t="s">
        <v>555</v>
      </c>
      <c r="M3136">
        <v>0.25</v>
      </c>
      <c r="N3136" t="s">
        <v>979</v>
      </c>
      <c r="O3136" t="s">
        <v>115</v>
      </c>
      <c r="P3136" t="s">
        <v>384</v>
      </c>
      <c r="Q3136" t="s">
        <v>979</v>
      </c>
      <c r="R3136" t="s">
        <v>115</v>
      </c>
      <c r="S3136" t="s">
        <v>384</v>
      </c>
    </row>
    <row r="3137" spans="1:19" x14ac:dyDescent="0.3">
      <c r="A3137" t="s">
        <v>1594</v>
      </c>
      <c r="B3137">
        <v>70</v>
      </c>
      <c r="C3137">
        <v>103</v>
      </c>
      <c r="D3137">
        <v>70671</v>
      </c>
      <c r="E3137" t="s">
        <v>408</v>
      </c>
      <c r="F3137" t="s">
        <v>1595</v>
      </c>
      <c r="G3137" t="s">
        <v>115</v>
      </c>
      <c r="H3137" t="s">
        <v>421</v>
      </c>
      <c r="I3137" t="s">
        <v>315</v>
      </c>
      <c r="J3137">
        <v>33</v>
      </c>
      <c r="K3137" t="s">
        <v>556</v>
      </c>
      <c r="L3137" t="s">
        <v>557</v>
      </c>
      <c r="M3137">
        <v>1</v>
      </c>
      <c r="N3137" t="s">
        <v>979</v>
      </c>
      <c r="O3137" t="s">
        <v>115</v>
      </c>
      <c r="P3137" t="s">
        <v>384</v>
      </c>
      <c r="Q3137" t="s">
        <v>979</v>
      </c>
      <c r="R3137" t="s">
        <v>115</v>
      </c>
      <c r="S3137" t="s">
        <v>384</v>
      </c>
    </row>
    <row r="3138" spans="1:19" x14ac:dyDescent="0.3">
      <c r="A3138" t="s">
        <v>1594</v>
      </c>
      <c r="B3138">
        <v>70</v>
      </c>
      <c r="C3138">
        <v>103</v>
      </c>
      <c r="D3138">
        <v>70671</v>
      </c>
      <c r="E3138" t="s">
        <v>408</v>
      </c>
      <c r="F3138" t="s">
        <v>1595</v>
      </c>
      <c r="G3138" t="s">
        <v>115</v>
      </c>
      <c r="H3138" t="s">
        <v>421</v>
      </c>
      <c r="I3138" t="s">
        <v>425</v>
      </c>
      <c r="J3138">
        <v>45</v>
      </c>
      <c r="K3138" t="s">
        <v>344</v>
      </c>
      <c r="L3138" t="s">
        <v>62</v>
      </c>
      <c r="M3138">
        <v>0.25</v>
      </c>
      <c r="N3138" t="s">
        <v>979</v>
      </c>
      <c r="O3138" t="s">
        <v>115</v>
      </c>
      <c r="P3138" t="s">
        <v>384</v>
      </c>
      <c r="Q3138" t="s">
        <v>979</v>
      </c>
      <c r="R3138" t="s">
        <v>115</v>
      </c>
      <c r="S3138" t="s">
        <v>384</v>
      </c>
    </row>
    <row r="3139" spans="1:19" x14ac:dyDescent="0.3">
      <c r="A3139" t="s">
        <v>1596</v>
      </c>
      <c r="B3139">
        <v>70</v>
      </c>
      <c r="C3139">
        <v>103</v>
      </c>
      <c r="D3139">
        <v>70690</v>
      </c>
      <c r="E3139" t="s">
        <v>408</v>
      </c>
      <c r="F3139" t="s">
        <v>1597</v>
      </c>
      <c r="G3139" t="s">
        <v>116</v>
      </c>
      <c r="H3139" t="s">
        <v>409</v>
      </c>
      <c r="I3139" t="s">
        <v>422</v>
      </c>
      <c r="J3139">
        <v>1</v>
      </c>
      <c r="K3139" t="s">
        <v>258</v>
      </c>
      <c r="L3139" t="s">
        <v>7</v>
      </c>
      <c r="M3139">
        <v>10</v>
      </c>
      <c r="N3139" t="s">
        <v>979</v>
      </c>
      <c r="O3139" t="s">
        <v>116</v>
      </c>
      <c r="P3139" t="s">
        <v>380</v>
      </c>
      <c r="Q3139" t="s">
        <v>979</v>
      </c>
      <c r="R3139" t="s">
        <v>116</v>
      </c>
      <c r="S3139" t="s">
        <v>380</v>
      </c>
    </row>
    <row r="3140" spans="1:19" x14ac:dyDescent="0.3">
      <c r="A3140" t="s">
        <v>1596</v>
      </c>
      <c r="B3140">
        <v>70</v>
      </c>
      <c r="C3140">
        <v>103</v>
      </c>
      <c r="D3140">
        <v>70690</v>
      </c>
      <c r="E3140" t="s">
        <v>408</v>
      </c>
      <c r="F3140" t="s">
        <v>1597</v>
      </c>
      <c r="G3140" t="s">
        <v>116</v>
      </c>
      <c r="H3140" t="s">
        <v>409</v>
      </c>
      <c r="I3140" t="s">
        <v>422</v>
      </c>
      <c r="J3140">
        <v>50</v>
      </c>
      <c r="K3140" t="s">
        <v>212</v>
      </c>
      <c r="L3140" t="s">
        <v>11</v>
      </c>
      <c r="M3140">
        <v>1</v>
      </c>
      <c r="N3140" t="s">
        <v>979</v>
      </c>
      <c r="O3140" t="s">
        <v>116</v>
      </c>
      <c r="P3140" t="s">
        <v>380</v>
      </c>
      <c r="Q3140" t="s">
        <v>979</v>
      </c>
      <c r="R3140" t="s">
        <v>116</v>
      </c>
      <c r="S3140" t="s">
        <v>380</v>
      </c>
    </row>
    <row r="3141" spans="1:19" x14ac:dyDescent="0.3">
      <c r="A3141" t="s">
        <v>1596</v>
      </c>
      <c r="B3141">
        <v>70</v>
      </c>
      <c r="C3141">
        <v>103</v>
      </c>
      <c r="D3141">
        <v>70690</v>
      </c>
      <c r="E3141" t="s">
        <v>408</v>
      </c>
      <c r="F3141" t="s">
        <v>1597</v>
      </c>
      <c r="G3141" t="s">
        <v>116</v>
      </c>
      <c r="H3141" t="s">
        <v>409</v>
      </c>
      <c r="I3141" t="s">
        <v>113</v>
      </c>
      <c r="J3141">
        <v>4</v>
      </c>
      <c r="K3141" t="s">
        <v>213</v>
      </c>
      <c r="L3141" t="s">
        <v>24</v>
      </c>
      <c r="M3141">
        <v>35</v>
      </c>
      <c r="N3141" t="s">
        <v>979</v>
      </c>
      <c r="O3141" t="s">
        <v>116</v>
      </c>
      <c r="P3141" t="s">
        <v>380</v>
      </c>
      <c r="Q3141" t="s">
        <v>979</v>
      </c>
      <c r="R3141" t="s">
        <v>116</v>
      </c>
      <c r="S3141" t="s">
        <v>380</v>
      </c>
    </row>
    <row r="3142" spans="1:19" x14ac:dyDescent="0.3">
      <c r="A3142" t="s">
        <v>1596</v>
      </c>
      <c r="B3142">
        <v>70</v>
      </c>
      <c r="C3142">
        <v>103</v>
      </c>
      <c r="D3142">
        <v>70690</v>
      </c>
      <c r="E3142" t="s">
        <v>408</v>
      </c>
      <c r="F3142" t="s">
        <v>1597</v>
      </c>
      <c r="G3142" t="s">
        <v>116</v>
      </c>
      <c r="H3142" t="s">
        <v>409</v>
      </c>
      <c r="I3142" t="s">
        <v>423</v>
      </c>
      <c r="J3142">
        <v>98</v>
      </c>
      <c r="K3142" t="s">
        <v>216</v>
      </c>
      <c r="L3142" t="s">
        <v>96</v>
      </c>
      <c r="M3142">
        <v>0</v>
      </c>
      <c r="N3142" t="s">
        <v>979</v>
      </c>
      <c r="O3142" t="s">
        <v>116</v>
      </c>
      <c r="P3142" t="s">
        <v>380</v>
      </c>
      <c r="Q3142" t="s">
        <v>979</v>
      </c>
      <c r="R3142" t="s">
        <v>116</v>
      </c>
      <c r="S3142" t="s">
        <v>380</v>
      </c>
    </row>
    <row r="3143" spans="1:19" x14ac:dyDescent="0.3">
      <c r="A3143" t="s">
        <v>1598</v>
      </c>
      <c r="B3143">
        <v>70</v>
      </c>
      <c r="C3143">
        <v>103</v>
      </c>
      <c r="D3143">
        <v>70699</v>
      </c>
      <c r="E3143" t="s">
        <v>408</v>
      </c>
      <c r="F3143" t="s">
        <v>1599</v>
      </c>
      <c r="G3143" t="s">
        <v>115</v>
      </c>
      <c r="H3143" t="s">
        <v>417</v>
      </c>
      <c r="I3143" t="s">
        <v>422</v>
      </c>
      <c r="J3143">
        <v>50</v>
      </c>
      <c r="K3143" t="s">
        <v>212</v>
      </c>
      <c r="L3143" t="s">
        <v>11</v>
      </c>
      <c r="M3143">
        <v>1</v>
      </c>
      <c r="N3143" t="s">
        <v>979</v>
      </c>
      <c r="O3143" t="s">
        <v>115</v>
      </c>
      <c r="P3143" t="s">
        <v>418</v>
      </c>
      <c r="Q3143" t="s">
        <v>979</v>
      </c>
      <c r="R3143" t="s">
        <v>115</v>
      </c>
      <c r="S3143" t="s">
        <v>418</v>
      </c>
    </row>
    <row r="3144" spans="1:19" x14ac:dyDescent="0.3">
      <c r="A3144" t="s">
        <v>1598</v>
      </c>
      <c r="B3144">
        <v>70</v>
      </c>
      <c r="C3144">
        <v>103</v>
      </c>
      <c r="D3144">
        <v>70699</v>
      </c>
      <c r="E3144" t="s">
        <v>408</v>
      </c>
      <c r="F3144" t="s">
        <v>1599</v>
      </c>
      <c r="G3144" t="s">
        <v>115</v>
      </c>
      <c r="H3144" t="s">
        <v>417</v>
      </c>
      <c r="I3144" t="s">
        <v>113</v>
      </c>
      <c r="J3144">
        <v>4</v>
      </c>
      <c r="K3144" t="s">
        <v>259</v>
      </c>
      <c r="L3144" t="s">
        <v>22</v>
      </c>
      <c r="M3144">
        <v>12.5</v>
      </c>
      <c r="N3144" t="s">
        <v>979</v>
      </c>
      <c r="O3144" t="s">
        <v>115</v>
      </c>
      <c r="P3144" t="s">
        <v>418</v>
      </c>
      <c r="Q3144" t="s">
        <v>979</v>
      </c>
      <c r="R3144" t="s">
        <v>115</v>
      </c>
      <c r="S3144" t="s">
        <v>418</v>
      </c>
    </row>
    <row r="3145" spans="1:19" x14ac:dyDescent="0.3">
      <c r="A3145" t="s">
        <v>1598</v>
      </c>
      <c r="B3145">
        <v>70</v>
      </c>
      <c r="C3145">
        <v>103</v>
      </c>
      <c r="D3145">
        <v>70699</v>
      </c>
      <c r="E3145" t="s">
        <v>408</v>
      </c>
      <c r="F3145" t="s">
        <v>1599</v>
      </c>
      <c r="G3145" t="s">
        <v>115</v>
      </c>
      <c r="H3145" t="s">
        <v>417</v>
      </c>
      <c r="I3145" t="s">
        <v>113</v>
      </c>
      <c r="J3145">
        <v>4</v>
      </c>
      <c r="K3145" t="s">
        <v>240</v>
      </c>
      <c r="L3145" t="s">
        <v>153</v>
      </c>
      <c r="M3145">
        <v>40</v>
      </c>
      <c r="N3145" t="s">
        <v>979</v>
      </c>
      <c r="O3145" t="s">
        <v>115</v>
      </c>
      <c r="P3145" t="s">
        <v>418</v>
      </c>
      <c r="Q3145" t="s">
        <v>979</v>
      </c>
      <c r="R3145" t="s">
        <v>115</v>
      </c>
      <c r="S3145" t="s">
        <v>418</v>
      </c>
    </row>
    <row r="3146" spans="1:19" x14ac:dyDescent="0.3">
      <c r="A3146" t="s">
        <v>1598</v>
      </c>
      <c r="B3146">
        <v>70</v>
      </c>
      <c r="C3146">
        <v>103</v>
      </c>
      <c r="D3146">
        <v>70699</v>
      </c>
      <c r="E3146" t="s">
        <v>408</v>
      </c>
      <c r="F3146" t="s">
        <v>1599</v>
      </c>
      <c r="G3146" t="s">
        <v>115</v>
      </c>
      <c r="H3146" t="s">
        <v>417</v>
      </c>
      <c r="I3146" t="s">
        <v>423</v>
      </c>
      <c r="J3146">
        <v>292</v>
      </c>
      <c r="K3146" t="s">
        <v>332</v>
      </c>
      <c r="L3146" t="s">
        <v>333</v>
      </c>
      <c r="M3146">
        <v>0</v>
      </c>
      <c r="N3146" t="s">
        <v>979</v>
      </c>
      <c r="O3146" t="s">
        <v>115</v>
      </c>
      <c r="P3146" t="s">
        <v>418</v>
      </c>
      <c r="Q3146" t="s">
        <v>979</v>
      </c>
      <c r="R3146" t="s">
        <v>115</v>
      </c>
      <c r="S3146" t="s">
        <v>418</v>
      </c>
    </row>
    <row r="3147" spans="1:19" x14ac:dyDescent="0.3">
      <c r="A3147" t="s">
        <v>1598</v>
      </c>
      <c r="B3147">
        <v>70</v>
      </c>
      <c r="C3147">
        <v>103</v>
      </c>
      <c r="D3147">
        <v>70699</v>
      </c>
      <c r="E3147" t="s">
        <v>408</v>
      </c>
      <c r="F3147" t="s">
        <v>1599</v>
      </c>
      <c r="G3147" t="s">
        <v>115</v>
      </c>
      <c r="H3147" t="s">
        <v>417</v>
      </c>
      <c r="I3147" t="s">
        <v>423</v>
      </c>
      <c r="J3147">
        <v>292</v>
      </c>
      <c r="K3147" t="s">
        <v>334</v>
      </c>
      <c r="L3147" t="s">
        <v>335</v>
      </c>
      <c r="M3147">
        <v>0</v>
      </c>
      <c r="N3147" t="s">
        <v>979</v>
      </c>
      <c r="O3147" t="s">
        <v>115</v>
      </c>
      <c r="P3147" t="s">
        <v>418</v>
      </c>
      <c r="Q3147" t="s">
        <v>979</v>
      </c>
      <c r="R3147" t="s">
        <v>115</v>
      </c>
      <c r="S3147" t="s">
        <v>418</v>
      </c>
    </row>
    <row r="3148" spans="1:19" x14ac:dyDescent="0.3">
      <c r="A3148" t="s">
        <v>1598</v>
      </c>
      <c r="B3148">
        <v>70</v>
      </c>
      <c r="C3148">
        <v>103</v>
      </c>
      <c r="D3148">
        <v>70699</v>
      </c>
      <c r="E3148" t="s">
        <v>408</v>
      </c>
      <c r="F3148" t="s">
        <v>1599</v>
      </c>
      <c r="G3148" t="s">
        <v>115</v>
      </c>
      <c r="H3148" t="s">
        <v>437</v>
      </c>
      <c r="I3148" t="s">
        <v>424</v>
      </c>
      <c r="J3148">
        <v>39</v>
      </c>
      <c r="K3148" t="s">
        <v>218</v>
      </c>
      <c r="L3148" t="s">
        <v>40</v>
      </c>
      <c r="M3148">
        <v>0</v>
      </c>
      <c r="N3148" t="s">
        <v>979</v>
      </c>
      <c r="O3148" t="s">
        <v>115</v>
      </c>
      <c r="P3148" t="s">
        <v>418</v>
      </c>
      <c r="Q3148" t="s">
        <v>979</v>
      </c>
      <c r="R3148" t="s">
        <v>115</v>
      </c>
      <c r="S3148" t="s">
        <v>418</v>
      </c>
    </row>
    <row r="3149" spans="1:19" x14ac:dyDescent="0.3">
      <c r="A3149" t="s">
        <v>1598</v>
      </c>
      <c r="B3149">
        <v>70</v>
      </c>
      <c r="C3149">
        <v>103</v>
      </c>
      <c r="D3149">
        <v>70699</v>
      </c>
      <c r="E3149" t="s">
        <v>408</v>
      </c>
      <c r="F3149" t="s">
        <v>1599</v>
      </c>
      <c r="G3149" t="s">
        <v>115</v>
      </c>
      <c r="H3149" t="s">
        <v>437</v>
      </c>
      <c r="I3149" t="s">
        <v>424</v>
      </c>
      <c r="J3149">
        <v>39</v>
      </c>
      <c r="K3149" t="s">
        <v>236</v>
      </c>
      <c r="L3149" t="s">
        <v>48</v>
      </c>
      <c r="M3149">
        <v>0</v>
      </c>
      <c r="N3149" t="s">
        <v>979</v>
      </c>
      <c r="O3149" t="s">
        <v>115</v>
      </c>
      <c r="P3149" t="s">
        <v>418</v>
      </c>
      <c r="Q3149" t="s">
        <v>979</v>
      </c>
      <c r="R3149" t="s">
        <v>115</v>
      </c>
      <c r="S3149" t="s">
        <v>418</v>
      </c>
    </row>
    <row r="3150" spans="1:19" x14ac:dyDescent="0.3">
      <c r="A3150" t="s">
        <v>1598</v>
      </c>
      <c r="B3150">
        <v>70</v>
      </c>
      <c r="C3150">
        <v>103</v>
      </c>
      <c r="D3150">
        <v>70699</v>
      </c>
      <c r="E3150" t="s">
        <v>408</v>
      </c>
      <c r="F3150" t="s">
        <v>1599</v>
      </c>
      <c r="G3150" t="s">
        <v>115</v>
      </c>
      <c r="H3150" t="s">
        <v>417</v>
      </c>
      <c r="I3150" t="s">
        <v>425</v>
      </c>
      <c r="J3150">
        <v>45</v>
      </c>
      <c r="K3150" t="s">
        <v>344</v>
      </c>
      <c r="L3150" t="s">
        <v>62</v>
      </c>
      <c r="M3150">
        <v>0</v>
      </c>
      <c r="N3150" t="s">
        <v>979</v>
      </c>
      <c r="O3150" t="s">
        <v>115</v>
      </c>
      <c r="P3150" t="s">
        <v>418</v>
      </c>
      <c r="Q3150" t="s">
        <v>979</v>
      </c>
      <c r="R3150" t="s">
        <v>115</v>
      </c>
      <c r="S3150" t="s">
        <v>418</v>
      </c>
    </row>
    <row r="3151" spans="1:19" x14ac:dyDescent="0.3">
      <c r="A3151" t="s">
        <v>1598</v>
      </c>
      <c r="B3151">
        <v>70</v>
      </c>
      <c r="C3151">
        <v>103</v>
      </c>
      <c r="D3151">
        <v>70699</v>
      </c>
      <c r="E3151" t="s">
        <v>408</v>
      </c>
      <c r="F3151" t="s">
        <v>1599</v>
      </c>
      <c r="G3151" t="s">
        <v>115</v>
      </c>
      <c r="H3151" t="s">
        <v>417</v>
      </c>
      <c r="I3151" t="s">
        <v>425</v>
      </c>
      <c r="J3151">
        <v>42</v>
      </c>
      <c r="K3151" t="s">
        <v>271</v>
      </c>
      <c r="L3151" t="s">
        <v>63</v>
      </c>
      <c r="M3151">
        <v>0</v>
      </c>
      <c r="N3151" t="s">
        <v>979</v>
      </c>
      <c r="O3151" t="s">
        <v>115</v>
      </c>
      <c r="P3151" t="s">
        <v>418</v>
      </c>
      <c r="Q3151" t="s">
        <v>979</v>
      </c>
      <c r="R3151" t="s">
        <v>115</v>
      </c>
      <c r="S3151" t="s">
        <v>418</v>
      </c>
    </row>
    <row r="3152" spans="1:19" x14ac:dyDescent="0.3">
      <c r="A3152" t="s">
        <v>1598</v>
      </c>
      <c r="B3152">
        <v>70</v>
      </c>
      <c r="C3152">
        <v>103</v>
      </c>
      <c r="D3152">
        <v>70699</v>
      </c>
      <c r="E3152" t="s">
        <v>408</v>
      </c>
      <c r="F3152" t="s">
        <v>1599</v>
      </c>
      <c r="G3152" t="s">
        <v>115</v>
      </c>
      <c r="H3152" t="s">
        <v>417</v>
      </c>
      <c r="I3152" t="s">
        <v>425</v>
      </c>
      <c r="J3152">
        <v>45</v>
      </c>
      <c r="K3152" t="s">
        <v>579</v>
      </c>
      <c r="L3152" t="s">
        <v>580</v>
      </c>
      <c r="M3152">
        <v>0</v>
      </c>
      <c r="N3152" t="s">
        <v>979</v>
      </c>
      <c r="O3152" t="s">
        <v>115</v>
      </c>
      <c r="P3152" t="s">
        <v>418</v>
      </c>
      <c r="Q3152" t="s">
        <v>979</v>
      </c>
      <c r="R3152" t="s">
        <v>115</v>
      </c>
      <c r="S3152" t="s">
        <v>418</v>
      </c>
    </row>
    <row r="3153" spans="1:19" x14ac:dyDescent="0.3">
      <c r="A3153" t="s">
        <v>1598</v>
      </c>
      <c r="B3153">
        <v>70</v>
      </c>
      <c r="C3153">
        <v>103</v>
      </c>
      <c r="D3153">
        <v>70699</v>
      </c>
      <c r="E3153" t="s">
        <v>408</v>
      </c>
      <c r="F3153" t="s">
        <v>1599</v>
      </c>
      <c r="G3153" t="s">
        <v>115</v>
      </c>
      <c r="H3153" t="s">
        <v>417</v>
      </c>
      <c r="I3153" t="s">
        <v>422</v>
      </c>
      <c r="J3153">
        <v>289</v>
      </c>
      <c r="K3153" t="s">
        <v>280</v>
      </c>
      <c r="L3153" t="s">
        <v>65</v>
      </c>
      <c r="M3153">
        <v>0</v>
      </c>
      <c r="N3153" t="s">
        <v>979</v>
      </c>
      <c r="O3153" t="s">
        <v>115</v>
      </c>
      <c r="P3153" t="s">
        <v>418</v>
      </c>
      <c r="Q3153" t="s">
        <v>979</v>
      </c>
      <c r="R3153" t="s">
        <v>115</v>
      </c>
      <c r="S3153" t="s">
        <v>418</v>
      </c>
    </row>
    <row r="3154" spans="1:19" x14ac:dyDescent="0.3">
      <c r="A3154" t="s">
        <v>1598</v>
      </c>
      <c r="B3154">
        <v>70</v>
      </c>
      <c r="C3154">
        <v>103</v>
      </c>
      <c r="D3154">
        <v>70699</v>
      </c>
      <c r="E3154" t="s">
        <v>408</v>
      </c>
      <c r="F3154" t="s">
        <v>1599</v>
      </c>
      <c r="G3154" t="s">
        <v>115</v>
      </c>
      <c r="H3154" t="s">
        <v>417</v>
      </c>
      <c r="I3154" t="s">
        <v>423</v>
      </c>
      <c r="J3154">
        <v>288</v>
      </c>
      <c r="K3154" t="s">
        <v>221</v>
      </c>
      <c r="L3154" t="s">
        <v>222</v>
      </c>
      <c r="M3154">
        <v>0</v>
      </c>
      <c r="N3154" t="s">
        <v>979</v>
      </c>
      <c r="O3154" t="s">
        <v>115</v>
      </c>
      <c r="P3154" t="s">
        <v>418</v>
      </c>
      <c r="Q3154" t="s">
        <v>979</v>
      </c>
      <c r="R3154" t="s">
        <v>115</v>
      </c>
      <c r="S3154" t="s">
        <v>418</v>
      </c>
    </row>
    <row r="3155" spans="1:19" x14ac:dyDescent="0.3">
      <c r="A3155" t="s">
        <v>1598</v>
      </c>
      <c r="B3155">
        <v>70</v>
      </c>
      <c r="C3155">
        <v>103</v>
      </c>
      <c r="D3155">
        <v>70699</v>
      </c>
      <c r="E3155" t="s">
        <v>408</v>
      </c>
      <c r="F3155" t="s">
        <v>1599</v>
      </c>
      <c r="G3155" t="s">
        <v>115</v>
      </c>
      <c r="H3155" t="s">
        <v>417</v>
      </c>
      <c r="I3155" t="s">
        <v>423</v>
      </c>
      <c r="J3155">
        <v>287</v>
      </c>
      <c r="K3155" t="s">
        <v>223</v>
      </c>
      <c r="L3155" t="s">
        <v>224</v>
      </c>
      <c r="M3155">
        <v>0</v>
      </c>
      <c r="N3155" t="s">
        <v>979</v>
      </c>
      <c r="O3155" t="s">
        <v>115</v>
      </c>
      <c r="P3155" t="s">
        <v>418</v>
      </c>
      <c r="Q3155" t="s">
        <v>979</v>
      </c>
      <c r="R3155" t="s">
        <v>115</v>
      </c>
      <c r="S3155" t="s">
        <v>418</v>
      </c>
    </row>
    <row r="3156" spans="1:19" x14ac:dyDescent="0.3">
      <c r="A3156" t="s">
        <v>1598</v>
      </c>
      <c r="B3156">
        <v>70</v>
      </c>
      <c r="C3156">
        <v>103</v>
      </c>
      <c r="D3156">
        <v>70699</v>
      </c>
      <c r="E3156" t="s">
        <v>408</v>
      </c>
      <c r="F3156" t="s">
        <v>1599</v>
      </c>
      <c r="G3156" t="s">
        <v>115</v>
      </c>
      <c r="H3156" t="s">
        <v>417</v>
      </c>
      <c r="I3156" t="s">
        <v>423</v>
      </c>
      <c r="J3156">
        <v>287</v>
      </c>
      <c r="K3156" t="s">
        <v>285</v>
      </c>
      <c r="L3156" t="s">
        <v>286</v>
      </c>
      <c r="M3156">
        <v>0</v>
      </c>
      <c r="N3156" t="s">
        <v>979</v>
      </c>
      <c r="O3156" t="s">
        <v>115</v>
      </c>
      <c r="P3156" t="s">
        <v>418</v>
      </c>
      <c r="Q3156" t="s">
        <v>979</v>
      </c>
      <c r="R3156" t="s">
        <v>115</v>
      </c>
      <c r="S3156" t="s">
        <v>418</v>
      </c>
    </row>
    <row r="3157" spans="1:19" x14ac:dyDescent="0.3">
      <c r="A3157" t="s">
        <v>1598</v>
      </c>
      <c r="B3157">
        <v>70</v>
      </c>
      <c r="C3157">
        <v>103</v>
      </c>
      <c r="D3157">
        <v>70699</v>
      </c>
      <c r="E3157" t="s">
        <v>408</v>
      </c>
      <c r="F3157" t="s">
        <v>1599</v>
      </c>
      <c r="G3157" t="s">
        <v>115</v>
      </c>
      <c r="H3157" t="s">
        <v>417</v>
      </c>
      <c r="I3157" t="s">
        <v>423</v>
      </c>
      <c r="J3157">
        <v>293</v>
      </c>
      <c r="K3157" t="s">
        <v>339</v>
      </c>
      <c r="L3157" t="s">
        <v>79</v>
      </c>
      <c r="M3157">
        <v>0</v>
      </c>
      <c r="N3157" t="s">
        <v>979</v>
      </c>
      <c r="O3157" t="s">
        <v>115</v>
      </c>
      <c r="P3157" t="s">
        <v>418</v>
      </c>
      <c r="Q3157" t="s">
        <v>979</v>
      </c>
      <c r="R3157" t="s">
        <v>115</v>
      </c>
      <c r="S3157" t="s">
        <v>418</v>
      </c>
    </row>
    <row r="3158" spans="1:19" x14ac:dyDescent="0.3">
      <c r="A3158" t="s">
        <v>1598</v>
      </c>
      <c r="B3158">
        <v>70</v>
      </c>
      <c r="C3158">
        <v>103</v>
      </c>
      <c r="D3158">
        <v>70699</v>
      </c>
      <c r="E3158" t="s">
        <v>408</v>
      </c>
      <c r="F3158" t="s">
        <v>1599</v>
      </c>
      <c r="G3158" t="s">
        <v>115</v>
      </c>
      <c r="H3158" t="s">
        <v>417</v>
      </c>
      <c r="I3158" t="s">
        <v>423</v>
      </c>
      <c r="J3158">
        <v>293</v>
      </c>
      <c r="K3158" t="s">
        <v>331</v>
      </c>
      <c r="L3158" t="s">
        <v>81</v>
      </c>
      <c r="M3158">
        <v>0</v>
      </c>
      <c r="N3158" t="s">
        <v>979</v>
      </c>
      <c r="O3158" t="s">
        <v>115</v>
      </c>
      <c r="P3158" t="s">
        <v>418</v>
      </c>
      <c r="Q3158" t="s">
        <v>979</v>
      </c>
      <c r="R3158" t="s">
        <v>115</v>
      </c>
      <c r="S3158" t="s">
        <v>418</v>
      </c>
    </row>
    <row r="3159" spans="1:19" x14ac:dyDescent="0.3">
      <c r="A3159" t="s">
        <v>1598</v>
      </c>
      <c r="B3159">
        <v>70</v>
      </c>
      <c r="C3159">
        <v>103</v>
      </c>
      <c r="D3159">
        <v>70699</v>
      </c>
      <c r="E3159" t="s">
        <v>408</v>
      </c>
      <c r="F3159" t="s">
        <v>1599</v>
      </c>
      <c r="G3159" t="s">
        <v>115</v>
      </c>
      <c r="H3159" t="s">
        <v>417</v>
      </c>
      <c r="I3159" t="s">
        <v>423</v>
      </c>
      <c r="J3159">
        <v>98</v>
      </c>
      <c r="K3159" t="s">
        <v>345</v>
      </c>
      <c r="L3159" t="s">
        <v>83</v>
      </c>
      <c r="M3159">
        <v>0</v>
      </c>
      <c r="N3159" t="s">
        <v>979</v>
      </c>
      <c r="O3159" t="s">
        <v>115</v>
      </c>
      <c r="P3159" t="s">
        <v>418</v>
      </c>
      <c r="Q3159" t="s">
        <v>979</v>
      </c>
      <c r="R3159" t="s">
        <v>115</v>
      </c>
      <c r="S3159" t="s">
        <v>418</v>
      </c>
    </row>
    <row r="3160" spans="1:19" x14ac:dyDescent="0.3">
      <c r="A3160" t="s">
        <v>1598</v>
      </c>
      <c r="B3160">
        <v>70</v>
      </c>
      <c r="C3160">
        <v>103</v>
      </c>
      <c r="D3160">
        <v>70699</v>
      </c>
      <c r="E3160" t="s">
        <v>408</v>
      </c>
      <c r="F3160" t="s">
        <v>1599</v>
      </c>
      <c r="G3160" t="s">
        <v>115</v>
      </c>
      <c r="H3160" t="s">
        <v>417</v>
      </c>
      <c r="I3160" t="s">
        <v>423</v>
      </c>
      <c r="J3160">
        <v>98</v>
      </c>
      <c r="K3160" t="s">
        <v>272</v>
      </c>
      <c r="L3160" t="s">
        <v>84</v>
      </c>
      <c r="M3160">
        <v>0</v>
      </c>
      <c r="N3160" t="s">
        <v>979</v>
      </c>
      <c r="O3160" t="s">
        <v>115</v>
      </c>
      <c r="P3160" t="s">
        <v>418</v>
      </c>
      <c r="Q3160" t="s">
        <v>979</v>
      </c>
      <c r="R3160" t="s">
        <v>115</v>
      </c>
      <c r="S3160" t="s">
        <v>418</v>
      </c>
    </row>
    <row r="3161" spans="1:19" x14ac:dyDescent="0.3">
      <c r="A3161" t="s">
        <v>1598</v>
      </c>
      <c r="B3161">
        <v>70</v>
      </c>
      <c r="C3161">
        <v>103</v>
      </c>
      <c r="D3161">
        <v>70699</v>
      </c>
      <c r="E3161" t="s">
        <v>408</v>
      </c>
      <c r="F3161" t="s">
        <v>1599</v>
      </c>
      <c r="G3161" t="s">
        <v>115</v>
      </c>
      <c r="H3161" t="s">
        <v>417</v>
      </c>
      <c r="I3161" t="s">
        <v>423</v>
      </c>
      <c r="J3161">
        <v>98</v>
      </c>
      <c r="K3161" t="s">
        <v>581</v>
      </c>
      <c r="L3161" t="s">
        <v>582</v>
      </c>
      <c r="M3161">
        <v>0</v>
      </c>
      <c r="N3161" t="s">
        <v>979</v>
      </c>
      <c r="O3161" t="s">
        <v>115</v>
      </c>
      <c r="P3161" t="s">
        <v>418</v>
      </c>
      <c r="Q3161" t="s">
        <v>979</v>
      </c>
      <c r="R3161" t="s">
        <v>115</v>
      </c>
      <c r="S3161" t="s">
        <v>418</v>
      </c>
    </row>
    <row r="3162" spans="1:19" x14ac:dyDescent="0.3">
      <c r="A3162" t="s">
        <v>1598</v>
      </c>
      <c r="B3162">
        <v>70</v>
      </c>
      <c r="C3162">
        <v>103</v>
      </c>
      <c r="D3162">
        <v>70699</v>
      </c>
      <c r="E3162" t="s">
        <v>408</v>
      </c>
      <c r="F3162" t="s">
        <v>1599</v>
      </c>
      <c r="G3162" t="s">
        <v>115</v>
      </c>
      <c r="H3162" t="s">
        <v>417</v>
      </c>
      <c r="I3162" t="s">
        <v>423</v>
      </c>
      <c r="J3162">
        <v>98</v>
      </c>
      <c r="K3162" t="s">
        <v>273</v>
      </c>
      <c r="L3162" t="s">
        <v>85</v>
      </c>
      <c r="M3162">
        <v>0</v>
      </c>
      <c r="N3162" t="s">
        <v>979</v>
      </c>
      <c r="O3162" t="s">
        <v>115</v>
      </c>
      <c r="P3162" t="s">
        <v>418</v>
      </c>
      <c r="Q3162" t="s">
        <v>979</v>
      </c>
      <c r="R3162" t="s">
        <v>115</v>
      </c>
      <c r="S3162" t="s">
        <v>418</v>
      </c>
    </row>
    <row r="3163" spans="1:19" x14ac:dyDescent="0.3">
      <c r="A3163" t="s">
        <v>1598</v>
      </c>
      <c r="B3163">
        <v>70</v>
      </c>
      <c r="C3163">
        <v>103</v>
      </c>
      <c r="D3163">
        <v>70699</v>
      </c>
      <c r="E3163" t="s">
        <v>408</v>
      </c>
      <c r="F3163" t="s">
        <v>1599</v>
      </c>
      <c r="G3163" t="s">
        <v>115</v>
      </c>
      <c r="H3163" t="s">
        <v>417</v>
      </c>
      <c r="I3163" t="s">
        <v>423</v>
      </c>
      <c r="J3163">
        <v>98</v>
      </c>
      <c r="K3163" t="s">
        <v>234</v>
      </c>
      <c r="L3163" t="s">
        <v>92</v>
      </c>
      <c r="M3163">
        <v>0</v>
      </c>
      <c r="N3163" t="s">
        <v>979</v>
      </c>
      <c r="O3163" t="s">
        <v>115</v>
      </c>
      <c r="P3163" t="s">
        <v>418</v>
      </c>
      <c r="Q3163" t="s">
        <v>979</v>
      </c>
      <c r="R3163" t="s">
        <v>115</v>
      </c>
      <c r="S3163" t="s">
        <v>418</v>
      </c>
    </row>
    <row r="3164" spans="1:19" x14ac:dyDescent="0.3">
      <c r="A3164" t="s">
        <v>1598</v>
      </c>
      <c r="B3164">
        <v>70</v>
      </c>
      <c r="C3164">
        <v>103</v>
      </c>
      <c r="D3164">
        <v>70699</v>
      </c>
      <c r="E3164" t="s">
        <v>408</v>
      </c>
      <c r="F3164" t="s">
        <v>1599</v>
      </c>
      <c r="G3164" t="s">
        <v>115</v>
      </c>
      <c r="H3164" t="s">
        <v>417</v>
      </c>
      <c r="I3164" t="s">
        <v>423</v>
      </c>
      <c r="J3164">
        <v>98</v>
      </c>
      <c r="K3164" t="s">
        <v>287</v>
      </c>
      <c r="L3164" t="s">
        <v>93</v>
      </c>
      <c r="M3164">
        <v>0</v>
      </c>
      <c r="N3164" t="s">
        <v>979</v>
      </c>
      <c r="O3164" t="s">
        <v>115</v>
      </c>
      <c r="P3164" t="s">
        <v>418</v>
      </c>
      <c r="Q3164" t="s">
        <v>979</v>
      </c>
      <c r="R3164" t="s">
        <v>115</v>
      </c>
      <c r="S3164" t="s">
        <v>418</v>
      </c>
    </row>
    <row r="3165" spans="1:19" x14ac:dyDescent="0.3">
      <c r="A3165" t="s">
        <v>1598</v>
      </c>
      <c r="B3165">
        <v>70</v>
      </c>
      <c r="C3165">
        <v>103</v>
      </c>
      <c r="D3165">
        <v>70699</v>
      </c>
      <c r="E3165" t="s">
        <v>408</v>
      </c>
      <c r="F3165" t="s">
        <v>1599</v>
      </c>
      <c r="G3165" t="s">
        <v>115</v>
      </c>
      <c r="H3165" t="s">
        <v>417</v>
      </c>
      <c r="I3165" t="s">
        <v>423</v>
      </c>
      <c r="J3165">
        <v>98</v>
      </c>
      <c r="K3165" t="s">
        <v>216</v>
      </c>
      <c r="L3165" t="s">
        <v>96</v>
      </c>
      <c r="M3165">
        <v>0</v>
      </c>
      <c r="N3165" t="s">
        <v>979</v>
      </c>
      <c r="O3165" t="s">
        <v>115</v>
      </c>
      <c r="P3165" t="s">
        <v>418</v>
      </c>
      <c r="Q3165" t="s">
        <v>979</v>
      </c>
      <c r="R3165" t="s">
        <v>115</v>
      </c>
      <c r="S3165" t="s">
        <v>418</v>
      </c>
    </row>
    <row r="3166" spans="1:19" x14ac:dyDescent="0.3">
      <c r="A3166" t="s">
        <v>1600</v>
      </c>
      <c r="B3166">
        <v>70</v>
      </c>
      <c r="C3166">
        <v>103</v>
      </c>
      <c r="D3166">
        <v>70723</v>
      </c>
      <c r="E3166" t="s">
        <v>412</v>
      </c>
      <c r="F3166" t="s">
        <v>1601</v>
      </c>
      <c r="G3166" t="s">
        <v>114</v>
      </c>
      <c r="H3166" t="s">
        <v>409</v>
      </c>
      <c r="I3166" t="s">
        <v>360</v>
      </c>
      <c r="J3166">
        <v>30</v>
      </c>
      <c r="K3166" t="s">
        <v>535</v>
      </c>
      <c r="L3166" t="s">
        <v>536</v>
      </c>
      <c r="M3166">
        <v>50</v>
      </c>
      <c r="N3166" t="s">
        <v>979</v>
      </c>
      <c r="O3166" t="s">
        <v>114</v>
      </c>
      <c r="P3166" t="s">
        <v>380</v>
      </c>
      <c r="Q3166" t="s">
        <v>979</v>
      </c>
      <c r="R3166" t="s">
        <v>114</v>
      </c>
      <c r="S3166" t="s">
        <v>380</v>
      </c>
    </row>
    <row r="3167" spans="1:19" x14ac:dyDescent="0.3">
      <c r="A3167" t="s">
        <v>1600</v>
      </c>
      <c r="B3167">
        <v>70</v>
      </c>
      <c r="C3167">
        <v>103</v>
      </c>
      <c r="D3167">
        <v>70723</v>
      </c>
      <c r="E3167" t="s">
        <v>412</v>
      </c>
      <c r="F3167" t="s">
        <v>1601</v>
      </c>
      <c r="G3167" t="s">
        <v>114</v>
      </c>
      <c r="H3167" t="s">
        <v>421</v>
      </c>
      <c r="I3167" t="s">
        <v>315</v>
      </c>
      <c r="J3167">
        <v>32</v>
      </c>
      <c r="K3167" t="s">
        <v>219</v>
      </c>
      <c r="L3167" t="s">
        <v>43</v>
      </c>
      <c r="M3167">
        <v>0.5</v>
      </c>
      <c r="N3167" t="s">
        <v>979</v>
      </c>
      <c r="O3167" t="s">
        <v>114</v>
      </c>
      <c r="P3167" t="s">
        <v>380</v>
      </c>
      <c r="Q3167" t="s">
        <v>979</v>
      </c>
      <c r="R3167" t="s">
        <v>114</v>
      </c>
      <c r="S3167" t="s">
        <v>380</v>
      </c>
    </row>
    <row r="3168" spans="1:19" x14ac:dyDescent="0.3">
      <c r="A3168" t="s">
        <v>1600</v>
      </c>
      <c r="B3168">
        <v>70</v>
      </c>
      <c r="C3168">
        <v>103</v>
      </c>
      <c r="D3168">
        <v>70723</v>
      </c>
      <c r="E3168" t="s">
        <v>412</v>
      </c>
      <c r="F3168" t="s">
        <v>1601</v>
      </c>
      <c r="G3168" t="s">
        <v>114</v>
      </c>
      <c r="H3168" t="s">
        <v>409</v>
      </c>
      <c r="I3168" t="s">
        <v>423</v>
      </c>
      <c r="J3168">
        <v>287</v>
      </c>
      <c r="K3168" t="s">
        <v>246</v>
      </c>
      <c r="L3168" t="s">
        <v>247</v>
      </c>
      <c r="M3168">
        <v>0</v>
      </c>
      <c r="N3168" t="s">
        <v>979</v>
      </c>
      <c r="O3168" t="s">
        <v>114</v>
      </c>
      <c r="P3168" t="s">
        <v>380</v>
      </c>
      <c r="Q3168" t="s">
        <v>979</v>
      </c>
      <c r="R3168" t="s">
        <v>114</v>
      </c>
      <c r="S3168" t="s">
        <v>380</v>
      </c>
    </row>
    <row r="3169" spans="1:19" x14ac:dyDescent="0.3">
      <c r="A3169" t="s">
        <v>1600</v>
      </c>
      <c r="B3169">
        <v>70</v>
      </c>
      <c r="C3169">
        <v>103</v>
      </c>
      <c r="D3169">
        <v>70723</v>
      </c>
      <c r="E3169" t="s">
        <v>412</v>
      </c>
      <c r="F3169" t="s">
        <v>1601</v>
      </c>
      <c r="G3169" t="s">
        <v>114</v>
      </c>
      <c r="H3169" t="s">
        <v>409</v>
      </c>
      <c r="I3169" t="s">
        <v>422</v>
      </c>
      <c r="J3169">
        <v>50</v>
      </c>
      <c r="K3169" t="s">
        <v>350</v>
      </c>
      <c r="L3169" t="s">
        <v>82</v>
      </c>
      <c r="M3169">
        <v>2</v>
      </c>
      <c r="N3169" t="s">
        <v>979</v>
      </c>
      <c r="O3169" t="s">
        <v>114</v>
      </c>
      <c r="P3169" t="s">
        <v>380</v>
      </c>
      <c r="Q3169" t="s">
        <v>979</v>
      </c>
      <c r="R3169" t="s">
        <v>114</v>
      </c>
      <c r="S3169" t="s">
        <v>380</v>
      </c>
    </row>
    <row r="3170" spans="1:19" x14ac:dyDescent="0.3">
      <c r="A3170" t="s">
        <v>1600</v>
      </c>
      <c r="B3170">
        <v>70</v>
      </c>
      <c r="C3170">
        <v>103</v>
      </c>
      <c r="D3170">
        <v>70723</v>
      </c>
      <c r="E3170" t="s">
        <v>412</v>
      </c>
      <c r="F3170" t="s">
        <v>1601</v>
      </c>
      <c r="G3170" t="s">
        <v>114</v>
      </c>
      <c r="H3170" t="s">
        <v>409</v>
      </c>
      <c r="I3170" t="s">
        <v>423</v>
      </c>
      <c r="J3170">
        <v>98</v>
      </c>
      <c r="K3170" t="s">
        <v>216</v>
      </c>
      <c r="L3170" t="s">
        <v>96</v>
      </c>
      <c r="M3170">
        <v>0</v>
      </c>
      <c r="N3170" t="s">
        <v>979</v>
      </c>
      <c r="O3170" t="s">
        <v>114</v>
      </c>
      <c r="P3170" t="s">
        <v>380</v>
      </c>
      <c r="Q3170" t="s">
        <v>979</v>
      </c>
      <c r="R3170" t="s">
        <v>114</v>
      </c>
      <c r="S3170" t="s">
        <v>380</v>
      </c>
    </row>
    <row r="3171" spans="1:19" x14ac:dyDescent="0.3">
      <c r="A3171" t="s">
        <v>1602</v>
      </c>
      <c r="B3171">
        <v>70</v>
      </c>
      <c r="C3171">
        <v>103</v>
      </c>
      <c r="D3171">
        <v>70738</v>
      </c>
      <c r="E3171" t="s">
        <v>408</v>
      </c>
      <c r="F3171" t="s">
        <v>1603</v>
      </c>
      <c r="G3171" t="s">
        <v>116</v>
      </c>
      <c r="H3171" t="s">
        <v>417</v>
      </c>
      <c r="I3171" t="s">
        <v>422</v>
      </c>
      <c r="J3171">
        <v>1</v>
      </c>
      <c r="K3171" t="s">
        <v>258</v>
      </c>
      <c r="L3171" t="s">
        <v>7</v>
      </c>
      <c r="M3171">
        <v>8.5</v>
      </c>
      <c r="N3171" t="s">
        <v>979</v>
      </c>
      <c r="O3171" t="s">
        <v>116</v>
      </c>
      <c r="P3171" t="s">
        <v>418</v>
      </c>
      <c r="Q3171" t="s">
        <v>979</v>
      </c>
      <c r="R3171" t="s">
        <v>116</v>
      </c>
      <c r="S3171" t="s">
        <v>418</v>
      </c>
    </row>
    <row r="3172" spans="1:19" x14ac:dyDescent="0.3">
      <c r="A3172" t="s">
        <v>1602</v>
      </c>
      <c r="B3172">
        <v>70</v>
      </c>
      <c r="C3172">
        <v>103</v>
      </c>
      <c r="D3172">
        <v>70738</v>
      </c>
      <c r="E3172" t="s">
        <v>408</v>
      </c>
      <c r="F3172" t="s">
        <v>1603</v>
      </c>
      <c r="G3172" t="s">
        <v>116</v>
      </c>
      <c r="H3172" t="s">
        <v>417</v>
      </c>
      <c r="I3172" t="s">
        <v>422</v>
      </c>
      <c r="J3172">
        <v>50</v>
      </c>
      <c r="K3172" t="s">
        <v>212</v>
      </c>
      <c r="L3172" t="s">
        <v>11</v>
      </c>
      <c r="M3172">
        <v>0.5</v>
      </c>
      <c r="N3172" t="s">
        <v>979</v>
      </c>
      <c r="O3172" t="s">
        <v>116</v>
      </c>
      <c r="P3172" t="s">
        <v>418</v>
      </c>
      <c r="Q3172" t="s">
        <v>979</v>
      </c>
      <c r="R3172" t="s">
        <v>116</v>
      </c>
      <c r="S3172" t="s">
        <v>418</v>
      </c>
    </row>
    <row r="3173" spans="1:19" x14ac:dyDescent="0.3">
      <c r="A3173" t="s">
        <v>1602</v>
      </c>
      <c r="B3173">
        <v>70</v>
      </c>
      <c r="C3173">
        <v>103</v>
      </c>
      <c r="D3173">
        <v>70738</v>
      </c>
      <c r="E3173" t="s">
        <v>408</v>
      </c>
      <c r="F3173" t="s">
        <v>1603</v>
      </c>
      <c r="G3173" t="s">
        <v>116</v>
      </c>
      <c r="H3173" t="s">
        <v>417</v>
      </c>
      <c r="I3173" t="s">
        <v>113</v>
      </c>
      <c r="J3173">
        <v>4</v>
      </c>
      <c r="K3173" t="s">
        <v>213</v>
      </c>
      <c r="L3173" t="s">
        <v>24</v>
      </c>
      <c r="M3173">
        <v>8.5</v>
      </c>
      <c r="N3173" t="s">
        <v>979</v>
      </c>
      <c r="O3173" t="s">
        <v>116</v>
      </c>
      <c r="P3173" t="s">
        <v>418</v>
      </c>
      <c r="Q3173" t="s">
        <v>979</v>
      </c>
      <c r="R3173" t="s">
        <v>116</v>
      </c>
      <c r="S3173" t="s">
        <v>418</v>
      </c>
    </row>
    <row r="3174" spans="1:19" x14ac:dyDescent="0.3">
      <c r="A3174" t="s">
        <v>1602</v>
      </c>
      <c r="B3174">
        <v>70</v>
      </c>
      <c r="C3174">
        <v>103</v>
      </c>
      <c r="D3174">
        <v>70738</v>
      </c>
      <c r="E3174" t="s">
        <v>408</v>
      </c>
      <c r="F3174" t="s">
        <v>1603</v>
      </c>
      <c r="G3174" t="s">
        <v>116</v>
      </c>
      <c r="H3174" t="s">
        <v>417</v>
      </c>
      <c r="I3174" t="s">
        <v>423</v>
      </c>
      <c r="J3174">
        <v>98</v>
      </c>
      <c r="K3174" t="s">
        <v>216</v>
      </c>
      <c r="L3174" t="s">
        <v>96</v>
      </c>
      <c r="M3174">
        <v>0</v>
      </c>
      <c r="N3174" t="s">
        <v>979</v>
      </c>
      <c r="O3174" t="s">
        <v>116</v>
      </c>
      <c r="P3174" t="s">
        <v>418</v>
      </c>
      <c r="Q3174" t="s">
        <v>979</v>
      </c>
      <c r="R3174" t="s">
        <v>116</v>
      </c>
      <c r="S3174" t="s">
        <v>418</v>
      </c>
    </row>
    <row r="3175" spans="1:19" x14ac:dyDescent="0.3">
      <c r="A3175" t="s">
        <v>1604</v>
      </c>
      <c r="B3175">
        <v>70</v>
      </c>
      <c r="C3175">
        <v>103</v>
      </c>
      <c r="D3175">
        <v>70747</v>
      </c>
      <c r="E3175" t="s">
        <v>408</v>
      </c>
      <c r="F3175" t="s">
        <v>1605</v>
      </c>
      <c r="G3175" t="s">
        <v>113</v>
      </c>
      <c r="H3175" t="s">
        <v>420</v>
      </c>
      <c r="I3175" t="s">
        <v>422</v>
      </c>
      <c r="J3175">
        <v>50</v>
      </c>
      <c r="K3175" t="s">
        <v>212</v>
      </c>
      <c r="L3175" t="s">
        <v>11</v>
      </c>
      <c r="M3175">
        <v>0.5</v>
      </c>
      <c r="N3175" t="s">
        <v>979</v>
      </c>
      <c r="O3175" t="s">
        <v>113</v>
      </c>
      <c r="P3175" t="s">
        <v>360</v>
      </c>
      <c r="Q3175" t="s">
        <v>979</v>
      </c>
      <c r="R3175" t="s">
        <v>113</v>
      </c>
      <c r="S3175" t="s">
        <v>360</v>
      </c>
    </row>
    <row r="3176" spans="1:19" x14ac:dyDescent="0.3">
      <c r="A3176" t="s">
        <v>1604</v>
      </c>
      <c r="B3176">
        <v>70</v>
      </c>
      <c r="C3176">
        <v>103</v>
      </c>
      <c r="D3176">
        <v>70747</v>
      </c>
      <c r="E3176" t="s">
        <v>408</v>
      </c>
      <c r="F3176" t="s">
        <v>1605</v>
      </c>
      <c r="G3176" t="s">
        <v>113</v>
      </c>
      <c r="H3176" t="s">
        <v>420</v>
      </c>
      <c r="I3176" t="s">
        <v>113</v>
      </c>
      <c r="J3176">
        <v>4</v>
      </c>
      <c r="K3176" t="s">
        <v>259</v>
      </c>
      <c r="L3176" t="s">
        <v>22</v>
      </c>
      <c r="M3176">
        <v>8.5</v>
      </c>
      <c r="N3176" t="s">
        <v>979</v>
      </c>
      <c r="O3176" t="s">
        <v>113</v>
      </c>
      <c r="P3176" t="s">
        <v>360</v>
      </c>
      <c r="Q3176" t="s">
        <v>979</v>
      </c>
      <c r="R3176" t="s">
        <v>113</v>
      </c>
      <c r="S3176" t="s">
        <v>360</v>
      </c>
    </row>
    <row r="3177" spans="1:19" x14ac:dyDescent="0.3">
      <c r="A3177" t="s">
        <v>1604</v>
      </c>
      <c r="B3177">
        <v>70</v>
      </c>
      <c r="C3177">
        <v>103</v>
      </c>
      <c r="D3177">
        <v>70747</v>
      </c>
      <c r="E3177" t="s">
        <v>408</v>
      </c>
      <c r="F3177" t="s">
        <v>1605</v>
      </c>
      <c r="G3177" t="s">
        <v>113</v>
      </c>
      <c r="H3177" t="s">
        <v>420</v>
      </c>
      <c r="I3177" t="s">
        <v>422</v>
      </c>
      <c r="J3177">
        <v>16</v>
      </c>
      <c r="K3177" t="s">
        <v>355</v>
      </c>
      <c r="L3177" t="s">
        <v>28</v>
      </c>
      <c r="M3177">
        <v>14</v>
      </c>
      <c r="N3177" t="s">
        <v>979</v>
      </c>
      <c r="O3177" t="s">
        <v>113</v>
      </c>
      <c r="P3177" t="s">
        <v>360</v>
      </c>
      <c r="Q3177" t="s">
        <v>979</v>
      </c>
      <c r="R3177" t="s">
        <v>113</v>
      </c>
      <c r="S3177" t="s">
        <v>360</v>
      </c>
    </row>
    <row r="3178" spans="1:19" x14ac:dyDescent="0.3">
      <c r="A3178" t="s">
        <v>1604</v>
      </c>
      <c r="B3178">
        <v>70</v>
      </c>
      <c r="C3178">
        <v>103</v>
      </c>
      <c r="D3178">
        <v>70747</v>
      </c>
      <c r="E3178" t="s">
        <v>408</v>
      </c>
      <c r="F3178" t="s">
        <v>1605</v>
      </c>
      <c r="G3178" t="s">
        <v>113</v>
      </c>
      <c r="H3178" t="s">
        <v>420</v>
      </c>
      <c r="I3178" t="s">
        <v>315</v>
      </c>
      <c r="J3178">
        <v>33</v>
      </c>
      <c r="K3178" t="s">
        <v>545</v>
      </c>
      <c r="L3178" t="s">
        <v>546</v>
      </c>
      <c r="M3178">
        <v>1</v>
      </c>
      <c r="N3178" t="s">
        <v>979</v>
      </c>
      <c r="O3178" t="s">
        <v>113</v>
      </c>
      <c r="P3178" t="s">
        <v>360</v>
      </c>
      <c r="Q3178" t="s">
        <v>979</v>
      </c>
      <c r="R3178" t="s">
        <v>113</v>
      </c>
      <c r="S3178" t="s">
        <v>360</v>
      </c>
    </row>
    <row r="3179" spans="1:19" x14ac:dyDescent="0.3">
      <c r="A3179" t="s">
        <v>1604</v>
      </c>
      <c r="B3179">
        <v>70</v>
      </c>
      <c r="C3179">
        <v>103</v>
      </c>
      <c r="D3179">
        <v>70747</v>
      </c>
      <c r="E3179" t="s">
        <v>408</v>
      </c>
      <c r="F3179" t="s">
        <v>1605</v>
      </c>
      <c r="G3179" t="s">
        <v>113</v>
      </c>
      <c r="H3179" t="s">
        <v>429</v>
      </c>
      <c r="I3179" t="s">
        <v>424</v>
      </c>
      <c r="J3179">
        <v>39</v>
      </c>
      <c r="K3179" t="s">
        <v>220</v>
      </c>
      <c r="L3179" t="s">
        <v>148</v>
      </c>
      <c r="M3179">
        <v>0.25</v>
      </c>
      <c r="N3179" t="s">
        <v>979</v>
      </c>
      <c r="O3179" t="s">
        <v>113</v>
      </c>
      <c r="P3179" t="s">
        <v>360</v>
      </c>
      <c r="Q3179" t="s">
        <v>979</v>
      </c>
      <c r="R3179" t="s">
        <v>113</v>
      </c>
      <c r="S3179" t="s">
        <v>360</v>
      </c>
    </row>
    <row r="3180" spans="1:19" x14ac:dyDescent="0.3">
      <c r="A3180" t="s">
        <v>1604</v>
      </c>
      <c r="B3180">
        <v>70</v>
      </c>
      <c r="C3180">
        <v>103</v>
      </c>
      <c r="D3180">
        <v>70747</v>
      </c>
      <c r="E3180" t="s">
        <v>408</v>
      </c>
      <c r="F3180" t="s">
        <v>1605</v>
      </c>
      <c r="G3180" t="s">
        <v>113</v>
      </c>
      <c r="H3180" t="s">
        <v>420</v>
      </c>
      <c r="I3180" t="s">
        <v>425</v>
      </c>
      <c r="J3180">
        <v>45</v>
      </c>
      <c r="K3180" t="s">
        <v>344</v>
      </c>
      <c r="L3180" t="s">
        <v>62</v>
      </c>
      <c r="M3180">
        <v>0.5</v>
      </c>
      <c r="N3180" t="s">
        <v>979</v>
      </c>
      <c r="O3180" t="s">
        <v>113</v>
      </c>
      <c r="P3180" t="s">
        <v>360</v>
      </c>
      <c r="Q3180" t="s">
        <v>979</v>
      </c>
      <c r="R3180" t="s">
        <v>113</v>
      </c>
      <c r="S3180" t="s">
        <v>360</v>
      </c>
    </row>
    <row r="3181" spans="1:19" x14ac:dyDescent="0.3">
      <c r="A3181" t="s">
        <v>1604</v>
      </c>
      <c r="B3181">
        <v>70</v>
      </c>
      <c r="C3181">
        <v>103</v>
      </c>
      <c r="D3181">
        <v>70747</v>
      </c>
      <c r="E3181" t="s">
        <v>408</v>
      </c>
      <c r="F3181" t="s">
        <v>1605</v>
      </c>
      <c r="G3181" t="s">
        <v>113</v>
      </c>
      <c r="H3181" t="s">
        <v>427</v>
      </c>
      <c r="I3181" t="s">
        <v>423</v>
      </c>
      <c r="J3181">
        <v>86</v>
      </c>
      <c r="K3181" t="s">
        <v>228</v>
      </c>
      <c r="L3181" t="s">
        <v>202</v>
      </c>
      <c r="M3181">
        <v>0.25</v>
      </c>
      <c r="N3181" t="s">
        <v>979</v>
      </c>
      <c r="O3181" t="s">
        <v>113</v>
      </c>
      <c r="P3181" t="s">
        <v>360</v>
      </c>
      <c r="Q3181" t="s">
        <v>979</v>
      </c>
      <c r="R3181" t="s">
        <v>113</v>
      </c>
      <c r="S3181" t="s">
        <v>360</v>
      </c>
    </row>
    <row r="3182" spans="1:19" x14ac:dyDescent="0.3">
      <c r="A3182" t="s">
        <v>1604</v>
      </c>
      <c r="B3182">
        <v>70</v>
      </c>
      <c r="C3182">
        <v>103</v>
      </c>
      <c r="D3182">
        <v>70747</v>
      </c>
      <c r="E3182" t="s">
        <v>408</v>
      </c>
      <c r="F3182" t="s">
        <v>1605</v>
      </c>
      <c r="G3182" t="s">
        <v>113</v>
      </c>
      <c r="H3182" t="s">
        <v>420</v>
      </c>
      <c r="I3182" t="s">
        <v>423</v>
      </c>
      <c r="J3182">
        <v>98</v>
      </c>
      <c r="K3182" t="s">
        <v>345</v>
      </c>
      <c r="L3182" t="s">
        <v>83</v>
      </c>
      <c r="M3182">
        <v>0</v>
      </c>
      <c r="N3182" t="s">
        <v>979</v>
      </c>
      <c r="O3182" t="s">
        <v>113</v>
      </c>
      <c r="P3182" t="s">
        <v>360</v>
      </c>
      <c r="Q3182" t="s">
        <v>979</v>
      </c>
      <c r="R3182" t="s">
        <v>113</v>
      </c>
      <c r="S3182" t="s">
        <v>360</v>
      </c>
    </row>
    <row r="3183" spans="1:19" x14ac:dyDescent="0.3">
      <c r="A3183" t="s">
        <v>1604</v>
      </c>
      <c r="B3183">
        <v>70</v>
      </c>
      <c r="C3183">
        <v>103</v>
      </c>
      <c r="D3183">
        <v>70747</v>
      </c>
      <c r="E3183" t="s">
        <v>408</v>
      </c>
      <c r="F3183" t="s">
        <v>1605</v>
      </c>
      <c r="G3183" t="s">
        <v>113</v>
      </c>
      <c r="H3183" t="s">
        <v>420</v>
      </c>
      <c r="I3183" t="s">
        <v>423</v>
      </c>
      <c r="J3183">
        <v>98</v>
      </c>
      <c r="K3183" t="s">
        <v>273</v>
      </c>
      <c r="L3183" t="s">
        <v>85</v>
      </c>
      <c r="M3183">
        <v>0</v>
      </c>
      <c r="N3183" t="s">
        <v>979</v>
      </c>
      <c r="O3183" t="s">
        <v>113</v>
      </c>
      <c r="P3183" t="s">
        <v>360</v>
      </c>
      <c r="Q3183" t="s">
        <v>979</v>
      </c>
      <c r="R3183" t="s">
        <v>113</v>
      </c>
      <c r="S3183" t="s">
        <v>360</v>
      </c>
    </row>
    <row r="3184" spans="1:19" x14ac:dyDescent="0.3">
      <c r="A3184" t="s">
        <v>1604</v>
      </c>
      <c r="B3184">
        <v>70</v>
      </c>
      <c r="C3184">
        <v>103</v>
      </c>
      <c r="D3184">
        <v>70747</v>
      </c>
      <c r="E3184" t="s">
        <v>408</v>
      </c>
      <c r="F3184" t="s">
        <v>1605</v>
      </c>
      <c r="G3184" t="s">
        <v>113</v>
      </c>
      <c r="H3184" t="s">
        <v>420</v>
      </c>
      <c r="I3184" t="s">
        <v>423</v>
      </c>
      <c r="J3184">
        <v>98</v>
      </c>
      <c r="K3184" t="s">
        <v>216</v>
      </c>
      <c r="L3184" t="s">
        <v>96</v>
      </c>
      <c r="M3184">
        <v>0</v>
      </c>
      <c r="N3184" t="s">
        <v>979</v>
      </c>
      <c r="O3184" t="s">
        <v>113</v>
      </c>
      <c r="P3184" t="s">
        <v>360</v>
      </c>
      <c r="Q3184" t="s">
        <v>979</v>
      </c>
      <c r="R3184" t="s">
        <v>113</v>
      </c>
      <c r="S3184" t="s">
        <v>360</v>
      </c>
    </row>
    <row r="3185" spans="1:19" x14ac:dyDescent="0.3">
      <c r="A3185" t="s">
        <v>1604</v>
      </c>
      <c r="B3185">
        <v>70</v>
      </c>
      <c r="C3185">
        <v>103</v>
      </c>
      <c r="D3185">
        <v>70747</v>
      </c>
      <c r="E3185" t="s">
        <v>408</v>
      </c>
      <c r="F3185" t="s">
        <v>1605</v>
      </c>
      <c r="G3185" t="s">
        <v>113</v>
      </c>
      <c r="H3185" t="s">
        <v>420</v>
      </c>
      <c r="I3185" t="s">
        <v>423</v>
      </c>
      <c r="J3185">
        <v>83</v>
      </c>
      <c r="K3185" t="s">
        <v>327</v>
      </c>
      <c r="L3185" t="s">
        <v>206</v>
      </c>
      <c r="M3185">
        <v>0</v>
      </c>
      <c r="N3185" t="s">
        <v>979</v>
      </c>
      <c r="O3185" t="s">
        <v>113</v>
      </c>
      <c r="P3185" t="s">
        <v>360</v>
      </c>
      <c r="Q3185" t="s">
        <v>979</v>
      </c>
      <c r="R3185" t="s">
        <v>113</v>
      </c>
      <c r="S3185" t="s">
        <v>360</v>
      </c>
    </row>
    <row r="3186" spans="1:19" x14ac:dyDescent="0.3">
      <c r="A3186" t="s">
        <v>1606</v>
      </c>
      <c r="B3186">
        <v>70</v>
      </c>
      <c r="C3186">
        <v>103</v>
      </c>
      <c r="D3186">
        <v>70754</v>
      </c>
      <c r="E3186" t="s">
        <v>408</v>
      </c>
      <c r="F3186" t="s">
        <v>1607</v>
      </c>
      <c r="G3186" t="s">
        <v>113</v>
      </c>
      <c r="H3186" t="s">
        <v>421</v>
      </c>
      <c r="I3186" t="s">
        <v>315</v>
      </c>
      <c r="J3186">
        <v>35</v>
      </c>
      <c r="K3186" t="s">
        <v>244</v>
      </c>
      <c r="L3186" t="s">
        <v>57</v>
      </c>
      <c r="M3186">
        <v>0.5</v>
      </c>
      <c r="N3186" t="s">
        <v>979</v>
      </c>
      <c r="O3186" t="s">
        <v>113</v>
      </c>
      <c r="P3186" t="s">
        <v>384</v>
      </c>
      <c r="Q3186" t="s">
        <v>979</v>
      </c>
      <c r="R3186" t="s">
        <v>113</v>
      </c>
      <c r="S3186" t="s">
        <v>384</v>
      </c>
    </row>
    <row r="3187" spans="1:19" x14ac:dyDescent="0.3">
      <c r="A3187" t="s">
        <v>738</v>
      </c>
      <c r="B3187">
        <v>70</v>
      </c>
      <c r="C3187">
        <v>103</v>
      </c>
      <c r="D3187">
        <v>70756</v>
      </c>
      <c r="E3187" t="s">
        <v>408</v>
      </c>
      <c r="F3187" t="s">
        <v>1608</v>
      </c>
      <c r="G3187" t="s">
        <v>114</v>
      </c>
      <c r="H3187" t="s">
        <v>421</v>
      </c>
      <c r="I3187" t="s">
        <v>422</v>
      </c>
      <c r="J3187">
        <v>50</v>
      </c>
      <c r="K3187" t="s">
        <v>212</v>
      </c>
      <c r="L3187" t="s">
        <v>11</v>
      </c>
      <c r="M3187">
        <v>0.25</v>
      </c>
      <c r="N3187" t="s">
        <v>979</v>
      </c>
      <c r="O3187" t="s">
        <v>114</v>
      </c>
      <c r="P3187" t="s">
        <v>384</v>
      </c>
      <c r="Q3187" t="s">
        <v>979</v>
      </c>
      <c r="R3187" t="s">
        <v>114</v>
      </c>
      <c r="S3187" t="s">
        <v>384</v>
      </c>
    </row>
    <row r="3188" spans="1:19" x14ac:dyDescent="0.3">
      <c r="A3188" t="s">
        <v>738</v>
      </c>
      <c r="B3188">
        <v>70</v>
      </c>
      <c r="C3188">
        <v>103</v>
      </c>
      <c r="D3188">
        <v>70756</v>
      </c>
      <c r="E3188" t="s">
        <v>408</v>
      </c>
      <c r="F3188" t="s">
        <v>1608</v>
      </c>
      <c r="G3188" t="s">
        <v>114</v>
      </c>
      <c r="H3188" t="s">
        <v>421</v>
      </c>
      <c r="I3188" t="s">
        <v>113</v>
      </c>
      <c r="J3188">
        <v>4</v>
      </c>
      <c r="K3188" t="s">
        <v>213</v>
      </c>
      <c r="L3188" t="s">
        <v>24</v>
      </c>
      <c r="M3188">
        <v>8.75</v>
      </c>
      <c r="N3188" t="s">
        <v>979</v>
      </c>
      <c r="O3188" t="s">
        <v>114</v>
      </c>
      <c r="P3188" t="s">
        <v>384</v>
      </c>
      <c r="Q3188" t="s">
        <v>979</v>
      </c>
      <c r="R3188" t="s">
        <v>114</v>
      </c>
      <c r="S3188" t="s">
        <v>384</v>
      </c>
    </row>
    <row r="3189" spans="1:19" x14ac:dyDescent="0.3">
      <c r="A3189" t="s">
        <v>738</v>
      </c>
      <c r="B3189">
        <v>70</v>
      </c>
      <c r="C3189">
        <v>103</v>
      </c>
      <c r="D3189">
        <v>70756</v>
      </c>
      <c r="E3189" t="s">
        <v>408</v>
      </c>
      <c r="F3189" t="s">
        <v>1608</v>
      </c>
      <c r="G3189" t="s">
        <v>114</v>
      </c>
      <c r="H3189" t="s">
        <v>421</v>
      </c>
      <c r="I3189" t="s">
        <v>315</v>
      </c>
      <c r="J3189">
        <v>33</v>
      </c>
      <c r="K3189" t="s">
        <v>556</v>
      </c>
      <c r="L3189" t="s">
        <v>557</v>
      </c>
      <c r="M3189">
        <v>0.25</v>
      </c>
      <c r="N3189" t="s">
        <v>979</v>
      </c>
      <c r="O3189" t="s">
        <v>114</v>
      </c>
      <c r="P3189" t="s">
        <v>384</v>
      </c>
      <c r="Q3189" t="s">
        <v>979</v>
      </c>
      <c r="R3189" t="s">
        <v>114</v>
      </c>
      <c r="S3189" t="s">
        <v>384</v>
      </c>
    </row>
    <row r="3190" spans="1:19" x14ac:dyDescent="0.3">
      <c r="A3190" t="s">
        <v>738</v>
      </c>
      <c r="B3190">
        <v>70</v>
      </c>
      <c r="C3190">
        <v>103</v>
      </c>
      <c r="D3190">
        <v>70756</v>
      </c>
      <c r="E3190" t="s">
        <v>408</v>
      </c>
      <c r="F3190" t="s">
        <v>1608</v>
      </c>
      <c r="G3190" t="s">
        <v>114</v>
      </c>
      <c r="H3190" t="s">
        <v>421</v>
      </c>
      <c r="I3190" t="s">
        <v>423</v>
      </c>
      <c r="J3190">
        <v>98</v>
      </c>
      <c r="K3190" t="s">
        <v>216</v>
      </c>
      <c r="L3190" t="s">
        <v>96</v>
      </c>
      <c r="M3190">
        <v>0</v>
      </c>
      <c r="N3190" t="s">
        <v>979</v>
      </c>
      <c r="O3190" t="s">
        <v>114</v>
      </c>
      <c r="P3190" t="s">
        <v>384</v>
      </c>
      <c r="Q3190" t="s">
        <v>979</v>
      </c>
      <c r="R3190" t="s">
        <v>114</v>
      </c>
      <c r="S3190" t="s">
        <v>384</v>
      </c>
    </row>
    <row r="3191" spans="1:19" x14ac:dyDescent="0.3">
      <c r="A3191" t="s">
        <v>1609</v>
      </c>
      <c r="B3191">
        <v>70</v>
      </c>
      <c r="C3191">
        <v>103</v>
      </c>
      <c r="D3191">
        <v>70785</v>
      </c>
      <c r="E3191" t="s">
        <v>408</v>
      </c>
      <c r="F3191" t="s">
        <v>1610</v>
      </c>
      <c r="G3191" t="s">
        <v>112</v>
      </c>
      <c r="H3191" t="s">
        <v>417</v>
      </c>
      <c r="I3191" t="s">
        <v>422</v>
      </c>
      <c r="J3191">
        <v>50</v>
      </c>
      <c r="K3191" t="s">
        <v>212</v>
      </c>
      <c r="L3191" t="s">
        <v>11</v>
      </c>
      <c r="M3191">
        <v>0.5</v>
      </c>
      <c r="N3191" t="s">
        <v>979</v>
      </c>
      <c r="O3191" t="s">
        <v>112</v>
      </c>
      <c r="P3191" t="s">
        <v>418</v>
      </c>
      <c r="Q3191" t="s">
        <v>979</v>
      </c>
      <c r="R3191" t="s">
        <v>112</v>
      </c>
      <c r="S3191" t="s">
        <v>418</v>
      </c>
    </row>
    <row r="3192" spans="1:19" x14ac:dyDescent="0.3">
      <c r="A3192" t="s">
        <v>1609</v>
      </c>
      <c r="B3192">
        <v>70</v>
      </c>
      <c r="C3192">
        <v>103</v>
      </c>
      <c r="D3192">
        <v>70785</v>
      </c>
      <c r="E3192" t="s">
        <v>408</v>
      </c>
      <c r="F3192" t="s">
        <v>1610</v>
      </c>
      <c r="G3192" t="s">
        <v>112</v>
      </c>
      <c r="H3192" t="s">
        <v>417</v>
      </c>
      <c r="I3192" t="s">
        <v>113</v>
      </c>
      <c r="J3192">
        <v>4</v>
      </c>
      <c r="K3192" t="s">
        <v>259</v>
      </c>
      <c r="L3192" t="s">
        <v>22</v>
      </c>
      <c r="M3192">
        <v>11</v>
      </c>
      <c r="N3192" t="s">
        <v>979</v>
      </c>
      <c r="O3192" t="s">
        <v>112</v>
      </c>
      <c r="P3192" t="s">
        <v>418</v>
      </c>
      <c r="Q3192" t="s">
        <v>979</v>
      </c>
      <c r="R3192" t="s">
        <v>112</v>
      </c>
      <c r="S3192" t="s">
        <v>418</v>
      </c>
    </row>
    <row r="3193" spans="1:19" x14ac:dyDescent="0.3">
      <c r="A3193" t="s">
        <v>1609</v>
      </c>
      <c r="B3193">
        <v>70</v>
      </c>
      <c r="C3193">
        <v>103</v>
      </c>
      <c r="D3193">
        <v>70785</v>
      </c>
      <c r="E3193" t="s">
        <v>408</v>
      </c>
      <c r="F3193" t="s">
        <v>1610</v>
      </c>
      <c r="G3193" t="s">
        <v>112</v>
      </c>
      <c r="H3193" t="s">
        <v>417</v>
      </c>
      <c r="I3193" t="s">
        <v>422</v>
      </c>
      <c r="J3193">
        <v>17</v>
      </c>
      <c r="K3193" t="s">
        <v>214</v>
      </c>
      <c r="L3193" t="s">
        <v>26</v>
      </c>
      <c r="M3193">
        <v>5</v>
      </c>
      <c r="N3193" t="s">
        <v>979</v>
      </c>
      <c r="O3193" t="s">
        <v>112</v>
      </c>
      <c r="P3193" t="s">
        <v>418</v>
      </c>
      <c r="Q3193" t="s">
        <v>979</v>
      </c>
      <c r="R3193" t="s">
        <v>112</v>
      </c>
      <c r="S3193" t="s">
        <v>418</v>
      </c>
    </row>
    <row r="3194" spans="1:19" x14ac:dyDescent="0.3">
      <c r="A3194" t="s">
        <v>1609</v>
      </c>
      <c r="B3194">
        <v>70</v>
      </c>
      <c r="C3194">
        <v>103</v>
      </c>
      <c r="D3194">
        <v>70785</v>
      </c>
      <c r="E3194" t="s">
        <v>408</v>
      </c>
      <c r="F3194" t="s">
        <v>1610</v>
      </c>
      <c r="G3194" t="s">
        <v>112</v>
      </c>
      <c r="H3194" t="s">
        <v>417</v>
      </c>
      <c r="I3194" t="s">
        <v>424</v>
      </c>
      <c r="J3194">
        <v>39</v>
      </c>
      <c r="K3194" t="s">
        <v>270</v>
      </c>
      <c r="L3194" t="s">
        <v>42</v>
      </c>
      <c r="M3194">
        <v>0</v>
      </c>
      <c r="N3194" t="s">
        <v>979</v>
      </c>
      <c r="O3194" t="s">
        <v>112</v>
      </c>
      <c r="P3194" t="s">
        <v>418</v>
      </c>
      <c r="Q3194" t="s">
        <v>979</v>
      </c>
      <c r="R3194" t="s">
        <v>112</v>
      </c>
      <c r="S3194" t="s">
        <v>418</v>
      </c>
    </row>
    <row r="3195" spans="1:19" x14ac:dyDescent="0.3">
      <c r="A3195" t="s">
        <v>1609</v>
      </c>
      <c r="B3195">
        <v>70</v>
      </c>
      <c r="C3195">
        <v>103</v>
      </c>
      <c r="D3195">
        <v>70785</v>
      </c>
      <c r="E3195" t="s">
        <v>408</v>
      </c>
      <c r="F3195" t="s">
        <v>1610</v>
      </c>
      <c r="G3195" t="s">
        <v>112</v>
      </c>
      <c r="H3195" t="s">
        <v>417</v>
      </c>
      <c r="I3195" t="s">
        <v>315</v>
      </c>
      <c r="J3195">
        <v>33</v>
      </c>
      <c r="K3195" t="s">
        <v>290</v>
      </c>
      <c r="L3195" t="s">
        <v>46</v>
      </c>
      <c r="M3195">
        <v>0.5</v>
      </c>
      <c r="N3195" t="s">
        <v>979</v>
      </c>
      <c r="O3195" t="s">
        <v>112</v>
      </c>
      <c r="P3195" t="s">
        <v>418</v>
      </c>
      <c r="Q3195" t="s">
        <v>979</v>
      </c>
      <c r="R3195" t="s">
        <v>112</v>
      </c>
      <c r="S3195" t="s">
        <v>418</v>
      </c>
    </row>
    <row r="3196" spans="1:19" x14ac:dyDescent="0.3">
      <c r="A3196" t="s">
        <v>1609</v>
      </c>
      <c r="B3196">
        <v>70</v>
      </c>
      <c r="C3196">
        <v>103</v>
      </c>
      <c r="D3196">
        <v>70785</v>
      </c>
      <c r="E3196" t="s">
        <v>408</v>
      </c>
      <c r="F3196" t="s">
        <v>1610</v>
      </c>
      <c r="G3196" t="s">
        <v>112</v>
      </c>
      <c r="H3196" t="s">
        <v>417</v>
      </c>
      <c r="I3196" t="s">
        <v>425</v>
      </c>
      <c r="J3196">
        <v>42</v>
      </c>
      <c r="K3196" t="s">
        <v>271</v>
      </c>
      <c r="L3196" t="s">
        <v>63</v>
      </c>
      <c r="M3196">
        <v>0.5</v>
      </c>
      <c r="N3196" t="s">
        <v>979</v>
      </c>
      <c r="O3196" t="s">
        <v>112</v>
      </c>
      <c r="P3196" t="s">
        <v>418</v>
      </c>
      <c r="Q3196" t="s">
        <v>979</v>
      </c>
      <c r="R3196" t="s">
        <v>112</v>
      </c>
      <c r="S3196" t="s">
        <v>418</v>
      </c>
    </row>
    <row r="3197" spans="1:19" x14ac:dyDescent="0.3">
      <c r="A3197" t="s">
        <v>1609</v>
      </c>
      <c r="B3197">
        <v>70</v>
      </c>
      <c r="C3197">
        <v>103</v>
      </c>
      <c r="D3197">
        <v>70785</v>
      </c>
      <c r="E3197" t="s">
        <v>408</v>
      </c>
      <c r="F3197" t="s">
        <v>1610</v>
      </c>
      <c r="G3197" t="s">
        <v>112</v>
      </c>
      <c r="H3197" t="s">
        <v>417</v>
      </c>
      <c r="I3197" t="s">
        <v>423</v>
      </c>
      <c r="J3197">
        <v>288</v>
      </c>
      <c r="K3197" t="s">
        <v>221</v>
      </c>
      <c r="L3197" t="s">
        <v>222</v>
      </c>
      <c r="M3197">
        <v>0</v>
      </c>
      <c r="N3197" t="s">
        <v>979</v>
      </c>
      <c r="O3197" t="s">
        <v>112</v>
      </c>
      <c r="P3197" t="s">
        <v>418</v>
      </c>
      <c r="Q3197" t="s">
        <v>979</v>
      </c>
      <c r="R3197" t="s">
        <v>112</v>
      </c>
      <c r="S3197" t="s">
        <v>418</v>
      </c>
    </row>
    <row r="3198" spans="1:19" x14ac:dyDescent="0.3">
      <c r="A3198" t="s">
        <v>1609</v>
      </c>
      <c r="B3198">
        <v>70</v>
      </c>
      <c r="C3198">
        <v>103</v>
      </c>
      <c r="D3198">
        <v>70785</v>
      </c>
      <c r="E3198" t="s">
        <v>408</v>
      </c>
      <c r="F3198" t="s">
        <v>1610</v>
      </c>
      <c r="G3198" t="s">
        <v>112</v>
      </c>
      <c r="H3198" t="s">
        <v>417</v>
      </c>
      <c r="I3198" t="s">
        <v>423</v>
      </c>
      <c r="J3198">
        <v>287</v>
      </c>
      <c r="K3198" t="s">
        <v>223</v>
      </c>
      <c r="L3198" t="s">
        <v>224</v>
      </c>
      <c r="M3198">
        <v>0</v>
      </c>
      <c r="N3198" t="s">
        <v>979</v>
      </c>
      <c r="O3198" t="s">
        <v>112</v>
      </c>
      <c r="P3198" t="s">
        <v>418</v>
      </c>
      <c r="Q3198" t="s">
        <v>979</v>
      </c>
      <c r="R3198" t="s">
        <v>112</v>
      </c>
      <c r="S3198" t="s">
        <v>418</v>
      </c>
    </row>
    <row r="3199" spans="1:19" x14ac:dyDescent="0.3">
      <c r="A3199" t="s">
        <v>1609</v>
      </c>
      <c r="B3199">
        <v>70</v>
      </c>
      <c r="C3199">
        <v>103</v>
      </c>
      <c r="D3199">
        <v>70785</v>
      </c>
      <c r="E3199" t="s">
        <v>408</v>
      </c>
      <c r="F3199" t="s">
        <v>1610</v>
      </c>
      <c r="G3199" t="s">
        <v>112</v>
      </c>
      <c r="H3199" t="s">
        <v>417</v>
      </c>
      <c r="I3199" t="s">
        <v>423</v>
      </c>
      <c r="J3199">
        <v>98</v>
      </c>
      <c r="K3199" t="s">
        <v>216</v>
      </c>
      <c r="L3199" t="s">
        <v>96</v>
      </c>
      <c r="M3199">
        <v>0</v>
      </c>
      <c r="N3199" t="s">
        <v>979</v>
      </c>
      <c r="O3199" t="s">
        <v>112</v>
      </c>
      <c r="P3199" t="s">
        <v>418</v>
      </c>
      <c r="Q3199" t="s">
        <v>979</v>
      </c>
      <c r="R3199" t="s">
        <v>112</v>
      </c>
      <c r="S3199" t="s">
        <v>418</v>
      </c>
    </row>
    <row r="3200" spans="1:19" x14ac:dyDescent="0.3">
      <c r="A3200" t="s">
        <v>1074</v>
      </c>
      <c r="B3200">
        <v>70</v>
      </c>
      <c r="C3200">
        <v>103</v>
      </c>
      <c r="D3200">
        <v>70790</v>
      </c>
      <c r="E3200" t="s">
        <v>408</v>
      </c>
      <c r="F3200" t="s">
        <v>1075</v>
      </c>
      <c r="G3200" t="s">
        <v>112</v>
      </c>
      <c r="H3200" t="s">
        <v>409</v>
      </c>
      <c r="I3200" t="s">
        <v>423</v>
      </c>
      <c r="J3200">
        <v>292</v>
      </c>
      <c r="K3200" t="s">
        <v>376</v>
      </c>
      <c r="L3200" t="s">
        <v>34</v>
      </c>
      <c r="M3200">
        <v>0</v>
      </c>
      <c r="N3200" t="s">
        <v>979</v>
      </c>
      <c r="O3200" t="s">
        <v>112</v>
      </c>
      <c r="P3200" t="s">
        <v>380</v>
      </c>
      <c r="Q3200" t="s">
        <v>979</v>
      </c>
      <c r="R3200" t="s">
        <v>112</v>
      </c>
      <c r="S3200" t="s">
        <v>380</v>
      </c>
    </row>
    <row r="3201" spans="1:19" x14ac:dyDescent="0.3">
      <c r="A3201" t="s">
        <v>1074</v>
      </c>
      <c r="B3201">
        <v>70</v>
      </c>
      <c r="C3201">
        <v>103</v>
      </c>
      <c r="D3201">
        <v>70790</v>
      </c>
      <c r="E3201" t="s">
        <v>408</v>
      </c>
      <c r="F3201" t="s">
        <v>1075</v>
      </c>
      <c r="G3201" t="s">
        <v>112</v>
      </c>
      <c r="H3201" t="s">
        <v>409</v>
      </c>
      <c r="I3201" t="s">
        <v>423</v>
      </c>
      <c r="J3201">
        <v>292</v>
      </c>
      <c r="K3201" t="s">
        <v>474</v>
      </c>
      <c r="L3201" t="s">
        <v>475</v>
      </c>
      <c r="M3201">
        <v>0</v>
      </c>
      <c r="N3201" t="s">
        <v>979</v>
      </c>
      <c r="O3201" t="s">
        <v>112</v>
      </c>
      <c r="P3201" t="s">
        <v>380</v>
      </c>
      <c r="Q3201" t="s">
        <v>979</v>
      </c>
      <c r="R3201" t="s">
        <v>112</v>
      </c>
      <c r="S3201" t="s">
        <v>380</v>
      </c>
    </row>
    <row r="3202" spans="1:19" x14ac:dyDescent="0.3">
      <c r="A3202" t="s">
        <v>1074</v>
      </c>
      <c r="B3202">
        <v>70</v>
      </c>
      <c r="C3202">
        <v>103</v>
      </c>
      <c r="D3202">
        <v>70790</v>
      </c>
      <c r="E3202" t="s">
        <v>408</v>
      </c>
      <c r="F3202" t="s">
        <v>1075</v>
      </c>
      <c r="G3202" t="s">
        <v>112</v>
      </c>
      <c r="H3202" t="s">
        <v>438</v>
      </c>
      <c r="I3202" t="s">
        <v>424</v>
      </c>
      <c r="J3202">
        <v>39</v>
      </c>
      <c r="K3202" t="s">
        <v>243</v>
      </c>
      <c r="L3202" t="s">
        <v>147</v>
      </c>
      <c r="M3202">
        <v>0.25</v>
      </c>
      <c r="N3202" t="s">
        <v>979</v>
      </c>
      <c r="O3202" t="s">
        <v>112</v>
      </c>
      <c r="P3202" t="s">
        <v>380</v>
      </c>
      <c r="Q3202" t="s">
        <v>979</v>
      </c>
      <c r="R3202" t="s">
        <v>112</v>
      </c>
      <c r="S3202" t="s">
        <v>380</v>
      </c>
    </row>
    <row r="3203" spans="1:19" x14ac:dyDescent="0.3">
      <c r="A3203" t="s">
        <v>1074</v>
      </c>
      <c r="B3203">
        <v>70</v>
      </c>
      <c r="C3203">
        <v>103</v>
      </c>
      <c r="D3203">
        <v>70790</v>
      </c>
      <c r="E3203" t="s">
        <v>408</v>
      </c>
      <c r="F3203" t="s">
        <v>1075</v>
      </c>
      <c r="G3203" t="s">
        <v>112</v>
      </c>
      <c r="H3203" t="s">
        <v>409</v>
      </c>
      <c r="I3203" t="s">
        <v>423</v>
      </c>
      <c r="J3203">
        <v>287</v>
      </c>
      <c r="K3203" t="s">
        <v>246</v>
      </c>
      <c r="L3203" t="s">
        <v>247</v>
      </c>
      <c r="M3203">
        <v>0</v>
      </c>
      <c r="N3203" t="s">
        <v>979</v>
      </c>
      <c r="O3203" t="s">
        <v>112</v>
      </c>
      <c r="P3203" t="s">
        <v>380</v>
      </c>
      <c r="Q3203" t="s">
        <v>979</v>
      </c>
      <c r="R3203" t="s">
        <v>112</v>
      </c>
      <c r="S3203" t="s">
        <v>380</v>
      </c>
    </row>
    <row r="3204" spans="1:19" x14ac:dyDescent="0.3">
      <c r="A3204" t="s">
        <v>1074</v>
      </c>
      <c r="B3204">
        <v>70</v>
      </c>
      <c r="C3204">
        <v>103</v>
      </c>
      <c r="D3204">
        <v>70790</v>
      </c>
      <c r="E3204" t="s">
        <v>408</v>
      </c>
      <c r="F3204" t="s">
        <v>1075</v>
      </c>
      <c r="G3204" t="s">
        <v>112</v>
      </c>
      <c r="H3204" t="s">
        <v>409</v>
      </c>
      <c r="I3204" t="s">
        <v>423</v>
      </c>
      <c r="J3204">
        <v>287</v>
      </c>
      <c r="K3204" t="s">
        <v>285</v>
      </c>
      <c r="L3204" t="s">
        <v>286</v>
      </c>
      <c r="M3204">
        <v>0</v>
      </c>
      <c r="N3204" t="s">
        <v>979</v>
      </c>
      <c r="O3204" t="s">
        <v>112</v>
      </c>
      <c r="P3204" t="s">
        <v>380</v>
      </c>
      <c r="Q3204" t="s">
        <v>979</v>
      </c>
      <c r="R3204" t="s">
        <v>112</v>
      </c>
      <c r="S3204" t="s">
        <v>380</v>
      </c>
    </row>
    <row r="3205" spans="1:19" x14ac:dyDescent="0.3">
      <c r="A3205" t="s">
        <v>1074</v>
      </c>
      <c r="B3205">
        <v>70</v>
      </c>
      <c r="C3205">
        <v>103</v>
      </c>
      <c r="D3205">
        <v>70790</v>
      </c>
      <c r="E3205" t="s">
        <v>408</v>
      </c>
      <c r="F3205" t="s">
        <v>1075</v>
      </c>
      <c r="G3205" t="s">
        <v>112</v>
      </c>
      <c r="H3205" t="s">
        <v>409</v>
      </c>
      <c r="I3205" t="s">
        <v>423</v>
      </c>
      <c r="J3205">
        <v>288</v>
      </c>
      <c r="K3205" t="s">
        <v>248</v>
      </c>
      <c r="L3205" t="s">
        <v>249</v>
      </c>
      <c r="M3205">
        <v>0</v>
      </c>
      <c r="N3205" t="s">
        <v>979</v>
      </c>
      <c r="O3205" t="s">
        <v>112</v>
      </c>
      <c r="P3205" t="s">
        <v>380</v>
      </c>
      <c r="Q3205" t="s">
        <v>979</v>
      </c>
      <c r="R3205" t="s">
        <v>112</v>
      </c>
      <c r="S3205" t="s">
        <v>380</v>
      </c>
    </row>
    <row r="3206" spans="1:19" x14ac:dyDescent="0.3">
      <c r="A3206" t="s">
        <v>1074</v>
      </c>
      <c r="B3206">
        <v>70</v>
      </c>
      <c r="C3206">
        <v>103</v>
      </c>
      <c r="D3206">
        <v>70790</v>
      </c>
      <c r="E3206" t="s">
        <v>408</v>
      </c>
      <c r="F3206" t="s">
        <v>1075</v>
      </c>
      <c r="G3206" t="s">
        <v>112</v>
      </c>
      <c r="H3206" t="s">
        <v>409</v>
      </c>
      <c r="I3206" t="s">
        <v>423</v>
      </c>
      <c r="J3206">
        <v>287</v>
      </c>
      <c r="K3206" t="s">
        <v>372</v>
      </c>
      <c r="L3206" t="s">
        <v>373</v>
      </c>
      <c r="M3206">
        <v>0</v>
      </c>
      <c r="N3206" t="s">
        <v>979</v>
      </c>
      <c r="O3206" t="s">
        <v>112</v>
      </c>
      <c r="P3206" t="s">
        <v>380</v>
      </c>
      <c r="Q3206" t="s">
        <v>979</v>
      </c>
      <c r="R3206" t="s">
        <v>112</v>
      </c>
      <c r="S3206" t="s">
        <v>380</v>
      </c>
    </row>
    <row r="3207" spans="1:19" x14ac:dyDescent="0.3">
      <c r="A3207" t="s">
        <v>1074</v>
      </c>
      <c r="B3207">
        <v>70</v>
      </c>
      <c r="C3207">
        <v>103</v>
      </c>
      <c r="D3207">
        <v>70790</v>
      </c>
      <c r="E3207" t="s">
        <v>408</v>
      </c>
      <c r="F3207" t="s">
        <v>1075</v>
      </c>
      <c r="G3207" t="s">
        <v>112</v>
      </c>
      <c r="H3207" t="s">
        <v>409</v>
      </c>
      <c r="I3207" t="s">
        <v>423</v>
      </c>
      <c r="J3207">
        <v>286</v>
      </c>
      <c r="K3207" t="s">
        <v>346</v>
      </c>
      <c r="L3207" t="s">
        <v>71</v>
      </c>
      <c r="M3207">
        <v>0</v>
      </c>
      <c r="N3207" t="s">
        <v>979</v>
      </c>
      <c r="O3207" t="s">
        <v>112</v>
      </c>
      <c r="P3207" t="s">
        <v>380</v>
      </c>
      <c r="Q3207" t="s">
        <v>979</v>
      </c>
      <c r="R3207" t="s">
        <v>112</v>
      </c>
      <c r="S3207" t="s">
        <v>380</v>
      </c>
    </row>
    <row r="3208" spans="1:19" x14ac:dyDescent="0.3">
      <c r="A3208" t="s">
        <v>1074</v>
      </c>
      <c r="B3208">
        <v>70</v>
      </c>
      <c r="C3208">
        <v>103</v>
      </c>
      <c r="D3208">
        <v>70790</v>
      </c>
      <c r="E3208" t="s">
        <v>408</v>
      </c>
      <c r="F3208" t="s">
        <v>1075</v>
      </c>
      <c r="G3208" t="s">
        <v>112</v>
      </c>
      <c r="H3208" t="s">
        <v>409</v>
      </c>
      <c r="I3208" t="s">
        <v>423</v>
      </c>
      <c r="J3208">
        <v>293</v>
      </c>
      <c r="K3208" t="s">
        <v>331</v>
      </c>
      <c r="L3208" t="s">
        <v>81</v>
      </c>
      <c r="M3208">
        <v>0</v>
      </c>
      <c r="N3208" t="s">
        <v>979</v>
      </c>
      <c r="O3208" t="s">
        <v>112</v>
      </c>
      <c r="P3208" t="s">
        <v>380</v>
      </c>
      <c r="Q3208" t="s">
        <v>979</v>
      </c>
      <c r="R3208" t="s">
        <v>112</v>
      </c>
      <c r="S3208" t="s">
        <v>380</v>
      </c>
    </row>
    <row r="3209" spans="1:19" x14ac:dyDescent="0.3">
      <c r="A3209" t="s">
        <v>1074</v>
      </c>
      <c r="B3209">
        <v>70</v>
      </c>
      <c r="C3209">
        <v>103</v>
      </c>
      <c r="D3209">
        <v>70790</v>
      </c>
      <c r="E3209" t="s">
        <v>408</v>
      </c>
      <c r="F3209" t="s">
        <v>1075</v>
      </c>
      <c r="G3209" t="s">
        <v>112</v>
      </c>
      <c r="H3209" t="s">
        <v>421</v>
      </c>
      <c r="I3209" t="s">
        <v>423</v>
      </c>
      <c r="J3209">
        <v>86</v>
      </c>
      <c r="K3209" t="s">
        <v>228</v>
      </c>
      <c r="L3209" t="s">
        <v>202</v>
      </c>
      <c r="M3209">
        <v>0.5</v>
      </c>
      <c r="N3209" t="s">
        <v>979</v>
      </c>
      <c r="O3209" t="s">
        <v>112</v>
      </c>
      <c r="P3209" t="s">
        <v>380</v>
      </c>
      <c r="Q3209" t="s">
        <v>979</v>
      </c>
      <c r="R3209" t="s">
        <v>112</v>
      </c>
      <c r="S3209" t="s">
        <v>380</v>
      </c>
    </row>
    <row r="3210" spans="1:19" x14ac:dyDescent="0.3">
      <c r="A3210" t="s">
        <v>1074</v>
      </c>
      <c r="B3210">
        <v>70</v>
      </c>
      <c r="C3210">
        <v>103</v>
      </c>
      <c r="D3210">
        <v>70790</v>
      </c>
      <c r="E3210" t="s">
        <v>408</v>
      </c>
      <c r="F3210" t="s">
        <v>1075</v>
      </c>
      <c r="G3210" t="s">
        <v>112</v>
      </c>
      <c r="H3210" t="s">
        <v>421</v>
      </c>
      <c r="I3210" t="s">
        <v>423</v>
      </c>
      <c r="J3210">
        <v>86</v>
      </c>
      <c r="K3210" t="s">
        <v>257</v>
      </c>
      <c r="L3210" t="s">
        <v>203</v>
      </c>
      <c r="M3210">
        <v>0.5</v>
      </c>
      <c r="N3210" t="s">
        <v>979</v>
      </c>
      <c r="O3210" t="s">
        <v>112</v>
      </c>
      <c r="P3210" t="s">
        <v>380</v>
      </c>
      <c r="Q3210" t="s">
        <v>979</v>
      </c>
      <c r="R3210" t="s">
        <v>112</v>
      </c>
      <c r="S3210" t="s">
        <v>380</v>
      </c>
    </row>
    <row r="3211" spans="1:19" x14ac:dyDescent="0.3">
      <c r="A3211" t="s">
        <v>1074</v>
      </c>
      <c r="B3211">
        <v>70</v>
      </c>
      <c r="C3211">
        <v>103</v>
      </c>
      <c r="D3211">
        <v>70790</v>
      </c>
      <c r="E3211" t="s">
        <v>408</v>
      </c>
      <c r="F3211" t="s">
        <v>1075</v>
      </c>
      <c r="G3211" t="s">
        <v>112</v>
      </c>
      <c r="H3211" t="s">
        <v>421</v>
      </c>
      <c r="I3211" t="s">
        <v>423</v>
      </c>
      <c r="J3211">
        <v>86</v>
      </c>
      <c r="K3211" t="s">
        <v>229</v>
      </c>
      <c r="L3211" t="s">
        <v>204</v>
      </c>
      <c r="M3211">
        <v>0.25</v>
      </c>
      <c r="N3211" t="s">
        <v>979</v>
      </c>
      <c r="O3211" t="s">
        <v>112</v>
      </c>
      <c r="P3211" t="s">
        <v>380</v>
      </c>
      <c r="Q3211" t="s">
        <v>979</v>
      </c>
      <c r="R3211" t="s">
        <v>112</v>
      </c>
      <c r="S3211" t="s">
        <v>380</v>
      </c>
    </row>
    <row r="3212" spans="1:19" x14ac:dyDescent="0.3">
      <c r="A3212" t="s">
        <v>1074</v>
      </c>
      <c r="B3212">
        <v>70</v>
      </c>
      <c r="C3212">
        <v>103</v>
      </c>
      <c r="D3212">
        <v>70790</v>
      </c>
      <c r="E3212" t="s">
        <v>408</v>
      </c>
      <c r="F3212" t="s">
        <v>1075</v>
      </c>
      <c r="G3212" t="s">
        <v>112</v>
      </c>
      <c r="H3212" t="s">
        <v>409</v>
      </c>
      <c r="I3212" t="s">
        <v>423</v>
      </c>
      <c r="J3212">
        <v>83</v>
      </c>
      <c r="K3212" t="s">
        <v>347</v>
      </c>
      <c r="L3212" t="s">
        <v>89</v>
      </c>
      <c r="M3212">
        <v>0</v>
      </c>
      <c r="N3212" t="s">
        <v>979</v>
      </c>
      <c r="O3212" t="s">
        <v>112</v>
      </c>
      <c r="P3212" t="s">
        <v>380</v>
      </c>
      <c r="Q3212" t="s">
        <v>979</v>
      </c>
      <c r="R3212" t="s">
        <v>112</v>
      </c>
      <c r="S3212" t="s">
        <v>380</v>
      </c>
    </row>
    <row r="3213" spans="1:19" x14ac:dyDescent="0.3">
      <c r="A3213" t="s">
        <v>1074</v>
      </c>
      <c r="B3213">
        <v>70</v>
      </c>
      <c r="C3213">
        <v>103</v>
      </c>
      <c r="D3213">
        <v>70790</v>
      </c>
      <c r="E3213" t="s">
        <v>408</v>
      </c>
      <c r="F3213" t="s">
        <v>1075</v>
      </c>
      <c r="G3213" t="s">
        <v>112</v>
      </c>
      <c r="H3213" t="s">
        <v>409</v>
      </c>
      <c r="I3213" t="s">
        <v>423</v>
      </c>
      <c r="J3213">
        <v>98</v>
      </c>
      <c r="K3213" t="s">
        <v>791</v>
      </c>
      <c r="L3213" t="s">
        <v>792</v>
      </c>
      <c r="M3213">
        <v>0</v>
      </c>
      <c r="N3213" t="s">
        <v>979</v>
      </c>
      <c r="O3213" t="s">
        <v>112</v>
      </c>
      <c r="P3213" t="s">
        <v>380</v>
      </c>
      <c r="Q3213" t="s">
        <v>979</v>
      </c>
      <c r="R3213" t="s">
        <v>112</v>
      </c>
      <c r="S3213" t="s">
        <v>380</v>
      </c>
    </row>
    <row r="3214" spans="1:19" x14ac:dyDescent="0.3">
      <c r="A3214" t="s">
        <v>1074</v>
      </c>
      <c r="B3214">
        <v>70</v>
      </c>
      <c r="C3214">
        <v>103</v>
      </c>
      <c r="D3214">
        <v>70790</v>
      </c>
      <c r="E3214" t="s">
        <v>408</v>
      </c>
      <c r="F3214" t="s">
        <v>1075</v>
      </c>
      <c r="G3214" t="s">
        <v>112</v>
      </c>
      <c r="H3214" t="s">
        <v>409</v>
      </c>
      <c r="I3214" t="s">
        <v>423</v>
      </c>
      <c r="J3214">
        <v>98</v>
      </c>
      <c r="K3214" t="s">
        <v>288</v>
      </c>
      <c r="L3214" t="s">
        <v>130</v>
      </c>
      <c r="M3214">
        <v>0</v>
      </c>
      <c r="N3214" t="s">
        <v>979</v>
      </c>
      <c r="O3214" t="s">
        <v>112</v>
      </c>
      <c r="P3214" t="s">
        <v>380</v>
      </c>
      <c r="Q3214" t="s">
        <v>979</v>
      </c>
      <c r="R3214" t="s">
        <v>112</v>
      </c>
      <c r="S3214" t="s">
        <v>380</v>
      </c>
    </row>
    <row r="3215" spans="1:19" x14ac:dyDescent="0.3">
      <c r="A3215" t="s">
        <v>1074</v>
      </c>
      <c r="B3215">
        <v>70</v>
      </c>
      <c r="C3215">
        <v>103</v>
      </c>
      <c r="D3215">
        <v>70790</v>
      </c>
      <c r="E3215" t="s">
        <v>408</v>
      </c>
      <c r="F3215" t="s">
        <v>1075</v>
      </c>
      <c r="G3215" t="s">
        <v>112</v>
      </c>
      <c r="H3215" t="s">
        <v>409</v>
      </c>
      <c r="I3215" t="s">
        <v>423</v>
      </c>
      <c r="J3215">
        <v>98</v>
      </c>
      <c r="K3215" t="s">
        <v>253</v>
      </c>
      <c r="L3215" t="s">
        <v>131</v>
      </c>
      <c r="M3215">
        <v>0</v>
      </c>
      <c r="N3215" t="s">
        <v>979</v>
      </c>
      <c r="O3215" t="s">
        <v>112</v>
      </c>
      <c r="P3215" t="s">
        <v>380</v>
      </c>
      <c r="Q3215" t="s">
        <v>979</v>
      </c>
      <c r="R3215" t="s">
        <v>112</v>
      </c>
      <c r="S3215" t="s">
        <v>380</v>
      </c>
    </row>
    <row r="3216" spans="1:19" x14ac:dyDescent="0.3">
      <c r="A3216" t="s">
        <v>1074</v>
      </c>
      <c r="B3216">
        <v>70</v>
      </c>
      <c r="C3216">
        <v>103</v>
      </c>
      <c r="D3216">
        <v>70790</v>
      </c>
      <c r="E3216" t="s">
        <v>408</v>
      </c>
      <c r="F3216" t="s">
        <v>1075</v>
      </c>
      <c r="G3216" t="s">
        <v>112</v>
      </c>
      <c r="H3216" t="s">
        <v>409</v>
      </c>
      <c r="I3216" t="s">
        <v>423</v>
      </c>
      <c r="J3216">
        <v>98</v>
      </c>
      <c r="K3216" t="s">
        <v>216</v>
      </c>
      <c r="L3216" t="s">
        <v>96</v>
      </c>
      <c r="M3216">
        <v>0</v>
      </c>
      <c r="N3216" t="s">
        <v>979</v>
      </c>
      <c r="O3216" t="s">
        <v>112</v>
      </c>
      <c r="P3216" t="s">
        <v>380</v>
      </c>
      <c r="Q3216" t="s">
        <v>979</v>
      </c>
      <c r="R3216" t="s">
        <v>112</v>
      </c>
      <c r="S3216" t="s">
        <v>380</v>
      </c>
    </row>
    <row r="3217" spans="1:19" x14ac:dyDescent="0.3">
      <c r="A3217" t="s">
        <v>1074</v>
      </c>
      <c r="B3217">
        <v>70</v>
      </c>
      <c r="C3217">
        <v>103</v>
      </c>
      <c r="D3217">
        <v>70790</v>
      </c>
      <c r="E3217" t="s">
        <v>408</v>
      </c>
      <c r="F3217" t="s">
        <v>1075</v>
      </c>
      <c r="G3217" t="s">
        <v>112</v>
      </c>
      <c r="H3217" t="s">
        <v>409</v>
      </c>
      <c r="I3217" t="s">
        <v>423</v>
      </c>
      <c r="J3217">
        <v>83</v>
      </c>
      <c r="K3217" t="s">
        <v>327</v>
      </c>
      <c r="L3217" t="s">
        <v>206</v>
      </c>
      <c r="M3217">
        <v>0</v>
      </c>
      <c r="N3217" t="s">
        <v>979</v>
      </c>
      <c r="O3217" t="s">
        <v>112</v>
      </c>
      <c r="P3217" t="s">
        <v>380</v>
      </c>
      <c r="Q3217" t="s">
        <v>979</v>
      </c>
      <c r="R3217" t="s">
        <v>112</v>
      </c>
      <c r="S3217" t="s">
        <v>380</v>
      </c>
    </row>
    <row r="3218" spans="1:19" x14ac:dyDescent="0.3">
      <c r="A3218" t="s">
        <v>1074</v>
      </c>
      <c r="B3218">
        <v>70</v>
      </c>
      <c r="C3218">
        <v>103</v>
      </c>
      <c r="D3218">
        <v>70790</v>
      </c>
      <c r="E3218" t="s">
        <v>408</v>
      </c>
      <c r="F3218" t="s">
        <v>1075</v>
      </c>
      <c r="G3218" t="s">
        <v>112</v>
      </c>
      <c r="H3218" t="s">
        <v>409</v>
      </c>
      <c r="I3218" t="s">
        <v>445</v>
      </c>
      <c r="J3218">
        <v>200</v>
      </c>
      <c r="K3218" t="s">
        <v>672</v>
      </c>
      <c r="L3218" t="s">
        <v>673</v>
      </c>
      <c r="M3218">
        <v>0</v>
      </c>
      <c r="N3218" t="s">
        <v>979</v>
      </c>
      <c r="O3218" t="s">
        <v>112</v>
      </c>
      <c r="P3218" t="s">
        <v>380</v>
      </c>
      <c r="Q3218" t="s">
        <v>979</v>
      </c>
      <c r="R3218" t="s">
        <v>112</v>
      </c>
      <c r="S3218" t="s">
        <v>380</v>
      </c>
    </row>
    <row r="3219" spans="1:19" x14ac:dyDescent="0.3">
      <c r="A3219" t="s">
        <v>1074</v>
      </c>
      <c r="B3219">
        <v>70</v>
      </c>
      <c r="C3219">
        <v>103</v>
      </c>
      <c r="D3219">
        <v>70790</v>
      </c>
      <c r="E3219" t="s">
        <v>408</v>
      </c>
      <c r="F3219" t="s">
        <v>1075</v>
      </c>
      <c r="G3219" t="s">
        <v>112</v>
      </c>
      <c r="H3219" t="s">
        <v>409</v>
      </c>
      <c r="I3219" t="s">
        <v>445</v>
      </c>
      <c r="J3219">
        <v>200</v>
      </c>
      <c r="K3219" t="s">
        <v>137</v>
      </c>
      <c r="L3219" t="s">
        <v>138</v>
      </c>
      <c r="M3219">
        <v>0</v>
      </c>
      <c r="N3219" t="s">
        <v>979</v>
      </c>
      <c r="O3219" t="s">
        <v>112</v>
      </c>
      <c r="P3219" t="s">
        <v>380</v>
      </c>
      <c r="Q3219" t="s">
        <v>979</v>
      </c>
      <c r="R3219" t="s">
        <v>112</v>
      </c>
      <c r="S3219" t="s">
        <v>380</v>
      </c>
    </row>
    <row r="3220" spans="1:19" x14ac:dyDescent="0.3">
      <c r="A3220" t="s">
        <v>1074</v>
      </c>
      <c r="B3220">
        <v>70</v>
      </c>
      <c r="C3220">
        <v>103</v>
      </c>
      <c r="D3220">
        <v>70790</v>
      </c>
      <c r="E3220" t="s">
        <v>408</v>
      </c>
      <c r="F3220" t="s">
        <v>1075</v>
      </c>
      <c r="G3220" t="s">
        <v>112</v>
      </c>
      <c r="H3220" t="s">
        <v>409</v>
      </c>
      <c r="I3220" t="s">
        <v>445</v>
      </c>
      <c r="J3220">
        <v>200</v>
      </c>
      <c r="K3220" t="s">
        <v>753</v>
      </c>
      <c r="L3220" t="s">
        <v>754</v>
      </c>
      <c r="M3220">
        <v>0</v>
      </c>
      <c r="N3220" t="s">
        <v>979</v>
      </c>
      <c r="O3220" t="s">
        <v>112</v>
      </c>
      <c r="P3220" t="s">
        <v>380</v>
      </c>
      <c r="Q3220" t="s">
        <v>979</v>
      </c>
      <c r="R3220" t="s">
        <v>112</v>
      </c>
      <c r="S3220" t="s">
        <v>380</v>
      </c>
    </row>
    <row r="3221" spans="1:19" x14ac:dyDescent="0.3">
      <c r="A3221" t="s">
        <v>1074</v>
      </c>
      <c r="B3221">
        <v>70</v>
      </c>
      <c r="C3221">
        <v>103</v>
      </c>
      <c r="D3221">
        <v>70790</v>
      </c>
      <c r="E3221" t="s">
        <v>408</v>
      </c>
      <c r="F3221" t="s">
        <v>1075</v>
      </c>
      <c r="G3221" t="s">
        <v>112</v>
      </c>
      <c r="H3221" t="s">
        <v>409</v>
      </c>
      <c r="I3221" t="s">
        <v>445</v>
      </c>
      <c r="J3221">
        <v>200</v>
      </c>
      <c r="K3221" t="s">
        <v>757</v>
      </c>
      <c r="L3221" t="s">
        <v>758</v>
      </c>
      <c r="M3221">
        <v>0</v>
      </c>
      <c r="N3221" t="s">
        <v>979</v>
      </c>
      <c r="O3221" t="s">
        <v>112</v>
      </c>
      <c r="P3221" t="s">
        <v>380</v>
      </c>
      <c r="Q3221" t="s">
        <v>979</v>
      </c>
      <c r="R3221" t="s">
        <v>112</v>
      </c>
      <c r="S3221" t="s">
        <v>380</v>
      </c>
    </row>
    <row r="3222" spans="1:19" x14ac:dyDescent="0.3">
      <c r="A3222" t="s">
        <v>1074</v>
      </c>
      <c r="B3222">
        <v>70</v>
      </c>
      <c r="C3222">
        <v>103</v>
      </c>
      <c r="D3222">
        <v>70790</v>
      </c>
      <c r="E3222" t="s">
        <v>408</v>
      </c>
      <c r="F3222" t="s">
        <v>1075</v>
      </c>
      <c r="G3222" t="s">
        <v>112</v>
      </c>
      <c r="H3222" t="s">
        <v>409</v>
      </c>
      <c r="I3222" t="s">
        <v>445</v>
      </c>
      <c r="J3222">
        <v>200</v>
      </c>
      <c r="K3222" t="s">
        <v>101</v>
      </c>
      <c r="L3222" t="s">
        <v>2</v>
      </c>
      <c r="M3222">
        <v>0</v>
      </c>
      <c r="N3222" t="s">
        <v>979</v>
      </c>
      <c r="O3222" t="s">
        <v>112</v>
      </c>
      <c r="P3222" t="s">
        <v>380</v>
      </c>
      <c r="Q3222" t="s">
        <v>979</v>
      </c>
      <c r="R3222" t="s">
        <v>112</v>
      </c>
      <c r="S3222" t="s">
        <v>380</v>
      </c>
    </row>
    <row r="3223" spans="1:19" x14ac:dyDescent="0.3">
      <c r="A3223" t="s">
        <v>1074</v>
      </c>
      <c r="B3223">
        <v>70</v>
      </c>
      <c r="C3223">
        <v>103</v>
      </c>
      <c r="D3223">
        <v>70790</v>
      </c>
      <c r="E3223" t="s">
        <v>408</v>
      </c>
      <c r="F3223" t="s">
        <v>1075</v>
      </c>
      <c r="G3223" t="s">
        <v>112</v>
      </c>
      <c r="H3223" t="s">
        <v>409</v>
      </c>
      <c r="I3223" t="s">
        <v>445</v>
      </c>
      <c r="J3223">
        <v>200</v>
      </c>
      <c r="K3223" t="s">
        <v>141</v>
      </c>
      <c r="L3223" t="s">
        <v>142</v>
      </c>
      <c r="M3223">
        <v>0</v>
      </c>
      <c r="N3223" t="s">
        <v>979</v>
      </c>
      <c r="O3223" t="s">
        <v>112</v>
      </c>
      <c r="P3223" t="s">
        <v>380</v>
      </c>
      <c r="Q3223" t="s">
        <v>979</v>
      </c>
      <c r="R3223" t="s">
        <v>112</v>
      </c>
      <c r="S3223" t="s">
        <v>380</v>
      </c>
    </row>
    <row r="3224" spans="1:19" x14ac:dyDescent="0.3">
      <c r="A3224" t="s">
        <v>1074</v>
      </c>
      <c r="B3224">
        <v>70</v>
      </c>
      <c r="C3224">
        <v>103</v>
      </c>
      <c r="D3224">
        <v>70790</v>
      </c>
      <c r="E3224" t="s">
        <v>408</v>
      </c>
      <c r="F3224" t="s">
        <v>1075</v>
      </c>
      <c r="G3224" t="s">
        <v>112</v>
      </c>
      <c r="H3224" t="s">
        <v>409</v>
      </c>
      <c r="I3224" t="s">
        <v>445</v>
      </c>
      <c r="J3224">
        <v>200</v>
      </c>
      <c r="K3224" t="s">
        <v>676</v>
      </c>
      <c r="L3224" t="s">
        <v>677</v>
      </c>
      <c r="M3224">
        <v>0</v>
      </c>
      <c r="N3224" t="s">
        <v>979</v>
      </c>
      <c r="O3224" t="s">
        <v>112</v>
      </c>
      <c r="P3224" t="s">
        <v>380</v>
      </c>
      <c r="Q3224" t="s">
        <v>979</v>
      </c>
      <c r="R3224" t="s">
        <v>112</v>
      </c>
      <c r="S3224" t="s">
        <v>380</v>
      </c>
    </row>
    <row r="3225" spans="1:19" x14ac:dyDescent="0.3">
      <c r="A3225" t="s">
        <v>1074</v>
      </c>
      <c r="B3225">
        <v>70</v>
      </c>
      <c r="C3225">
        <v>103</v>
      </c>
      <c r="D3225">
        <v>70790</v>
      </c>
      <c r="E3225" t="s">
        <v>408</v>
      </c>
      <c r="F3225" t="s">
        <v>1075</v>
      </c>
      <c r="G3225" t="s">
        <v>112</v>
      </c>
      <c r="H3225" t="s">
        <v>409</v>
      </c>
      <c r="I3225" t="s">
        <v>445</v>
      </c>
      <c r="J3225">
        <v>200</v>
      </c>
      <c r="K3225" t="s">
        <v>143</v>
      </c>
      <c r="L3225" t="s">
        <v>144</v>
      </c>
      <c r="M3225">
        <v>0</v>
      </c>
      <c r="N3225" t="s">
        <v>979</v>
      </c>
      <c r="O3225" t="s">
        <v>112</v>
      </c>
      <c r="P3225" t="s">
        <v>380</v>
      </c>
      <c r="Q3225" t="s">
        <v>979</v>
      </c>
      <c r="R3225" t="s">
        <v>112</v>
      </c>
      <c r="S3225" t="s">
        <v>380</v>
      </c>
    </row>
    <row r="3226" spans="1:19" x14ac:dyDescent="0.3">
      <c r="A3226" t="s">
        <v>1074</v>
      </c>
      <c r="B3226">
        <v>70</v>
      </c>
      <c r="C3226">
        <v>103</v>
      </c>
      <c r="D3226">
        <v>70790</v>
      </c>
      <c r="E3226" t="s">
        <v>408</v>
      </c>
      <c r="F3226" t="s">
        <v>1075</v>
      </c>
      <c r="G3226" t="s">
        <v>112</v>
      </c>
      <c r="H3226" t="s">
        <v>409</v>
      </c>
      <c r="I3226" t="s">
        <v>445</v>
      </c>
      <c r="J3226">
        <v>200</v>
      </c>
      <c r="K3226" t="s">
        <v>104</v>
      </c>
      <c r="L3226" t="s">
        <v>105</v>
      </c>
      <c r="M3226">
        <v>0</v>
      </c>
      <c r="N3226" t="s">
        <v>979</v>
      </c>
      <c r="O3226" t="s">
        <v>112</v>
      </c>
      <c r="P3226" t="s">
        <v>380</v>
      </c>
      <c r="Q3226" t="s">
        <v>979</v>
      </c>
      <c r="R3226" t="s">
        <v>112</v>
      </c>
      <c r="S3226" t="s">
        <v>380</v>
      </c>
    </row>
    <row r="3227" spans="1:19" x14ac:dyDescent="0.3">
      <c r="A3227" t="s">
        <v>1074</v>
      </c>
      <c r="B3227">
        <v>70</v>
      </c>
      <c r="C3227">
        <v>103</v>
      </c>
      <c r="D3227">
        <v>70790</v>
      </c>
      <c r="E3227" t="s">
        <v>408</v>
      </c>
      <c r="F3227" t="s">
        <v>1075</v>
      </c>
      <c r="G3227" t="s">
        <v>112</v>
      </c>
      <c r="H3227" t="s">
        <v>409</v>
      </c>
      <c r="I3227" t="s">
        <v>445</v>
      </c>
      <c r="J3227">
        <v>200</v>
      </c>
      <c r="K3227" t="s">
        <v>761</v>
      </c>
      <c r="L3227" t="s">
        <v>762</v>
      </c>
      <c r="M3227">
        <v>0</v>
      </c>
      <c r="N3227" t="s">
        <v>979</v>
      </c>
      <c r="O3227" t="s">
        <v>112</v>
      </c>
      <c r="P3227" t="s">
        <v>380</v>
      </c>
      <c r="Q3227" t="s">
        <v>979</v>
      </c>
      <c r="R3227" t="s">
        <v>112</v>
      </c>
      <c r="S3227" t="s">
        <v>380</v>
      </c>
    </row>
    <row r="3228" spans="1:19" x14ac:dyDescent="0.3">
      <c r="A3228" t="s">
        <v>1074</v>
      </c>
      <c r="B3228">
        <v>70</v>
      </c>
      <c r="C3228">
        <v>103</v>
      </c>
      <c r="D3228">
        <v>70790</v>
      </c>
      <c r="E3228" t="s">
        <v>408</v>
      </c>
      <c r="F3228" t="s">
        <v>1075</v>
      </c>
      <c r="G3228" t="s">
        <v>112</v>
      </c>
      <c r="H3228" t="s">
        <v>409</v>
      </c>
      <c r="I3228" t="s">
        <v>445</v>
      </c>
      <c r="J3228">
        <v>200</v>
      </c>
      <c r="K3228" t="s">
        <v>172</v>
      </c>
      <c r="L3228" t="s">
        <v>173</v>
      </c>
      <c r="M3228">
        <v>0</v>
      </c>
      <c r="N3228" t="s">
        <v>979</v>
      </c>
      <c r="O3228" t="s">
        <v>112</v>
      </c>
      <c r="P3228" t="s">
        <v>380</v>
      </c>
      <c r="Q3228" t="s">
        <v>979</v>
      </c>
      <c r="R3228" t="s">
        <v>112</v>
      </c>
      <c r="S3228" t="s">
        <v>380</v>
      </c>
    </row>
    <row r="3229" spans="1:19" x14ac:dyDescent="0.3">
      <c r="A3229" t="s">
        <v>1611</v>
      </c>
      <c r="B3229">
        <v>70</v>
      </c>
      <c r="C3229">
        <v>103</v>
      </c>
      <c r="D3229">
        <v>70807</v>
      </c>
      <c r="E3229" t="s">
        <v>408</v>
      </c>
      <c r="F3229" t="s">
        <v>1612</v>
      </c>
      <c r="G3229" t="s">
        <v>113</v>
      </c>
      <c r="H3229" t="s">
        <v>427</v>
      </c>
      <c r="I3229" t="s">
        <v>315</v>
      </c>
      <c r="J3229">
        <v>33</v>
      </c>
      <c r="K3229" t="s">
        <v>290</v>
      </c>
      <c r="L3229" t="s">
        <v>46</v>
      </c>
      <c r="M3229">
        <v>0.25</v>
      </c>
      <c r="N3229" t="s">
        <v>979</v>
      </c>
      <c r="O3229" t="s">
        <v>113</v>
      </c>
      <c r="P3229" t="s">
        <v>428</v>
      </c>
      <c r="Q3229" t="s">
        <v>979</v>
      </c>
      <c r="R3229" t="s">
        <v>113</v>
      </c>
      <c r="S3229" t="s">
        <v>428</v>
      </c>
    </row>
    <row r="3230" spans="1:19" x14ac:dyDescent="0.3">
      <c r="A3230" t="s">
        <v>1611</v>
      </c>
      <c r="B3230">
        <v>70</v>
      </c>
      <c r="C3230">
        <v>103</v>
      </c>
      <c r="D3230">
        <v>70807</v>
      </c>
      <c r="E3230" t="s">
        <v>408</v>
      </c>
      <c r="F3230" t="s">
        <v>1612</v>
      </c>
      <c r="G3230" t="s">
        <v>113</v>
      </c>
      <c r="H3230" t="s">
        <v>427</v>
      </c>
      <c r="I3230" t="s">
        <v>315</v>
      </c>
      <c r="J3230">
        <v>35</v>
      </c>
      <c r="K3230" t="s">
        <v>282</v>
      </c>
      <c r="L3230" t="s">
        <v>55</v>
      </c>
      <c r="M3230">
        <v>0.75</v>
      </c>
      <c r="N3230" t="s">
        <v>979</v>
      </c>
      <c r="O3230" t="s">
        <v>113</v>
      </c>
      <c r="P3230" t="s">
        <v>428</v>
      </c>
      <c r="Q3230" t="s">
        <v>979</v>
      </c>
      <c r="R3230" t="s">
        <v>113</v>
      </c>
      <c r="S3230" t="s">
        <v>428</v>
      </c>
    </row>
    <row r="3231" spans="1:19" x14ac:dyDescent="0.3">
      <c r="A3231" t="s">
        <v>1611</v>
      </c>
      <c r="B3231">
        <v>70</v>
      </c>
      <c r="C3231">
        <v>103</v>
      </c>
      <c r="D3231">
        <v>70807</v>
      </c>
      <c r="E3231" t="s">
        <v>408</v>
      </c>
      <c r="F3231" t="s">
        <v>1612</v>
      </c>
      <c r="G3231" t="s">
        <v>113</v>
      </c>
      <c r="H3231" t="s">
        <v>427</v>
      </c>
      <c r="I3231" t="s">
        <v>424</v>
      </c>
      <c r="J3231">
        <v>39</v>
      </c>
      <c r="K3231" t="s">
        <v>220</v>
      </c>
      <c r="L3231" t="s">
        <v>148</v>
      </c>
      <c r="M3231">
        <v>0</v>
      </c>
      <c r="N3231" t="s">
        <v>979</v>
      </c>
      <c r="O3231" t="s">
        <v>113</v>
      </c>
      <c r="P3231" t="s">
        <v>428</v>
      </c>
      <c r="Q3231" t="s">
        <v>979</v>
      </c>
      <c r="R3231" t="s">
        <v>113</v>
      </c>
      <c r="S3231" t="s">
        <v>428</v>
      </c>
    </row>
    <row r="3232" spans="1:19" x14ac:dyDescent="0.3">
      <c r="A3232" t="s">
        <v>1611</v>
      </c>
      <c r="B3232">
        <v>70</v>
      </c>
      <c r="C3232">
        <v>103</v>
      </c>
      <c r="D3232">
        <v>70807</v>
      </c>
      <c r="E3232" t="s">
        <v>408</v>
      </c>
      <c r="F3232" t="s">
        <v>1612</v>
      </c>
      <c r="G3232" t="s">
        <v>113</v>
      </c>
      <c r="H3232" t="s">
        <v>427</v>
      </c>
      <c r="I3232" t="s">
        <v>425</v>
      </c>
      <c r="J3232">
        <v>42</v>
      </c>
      <c r="K3232" t="s">
        <v>271</v>
      </c>
      <c r="L3232" t="s">
        <v>63</v>
      </c>
      <c r="M3232">
        <v>0.25</v>
      </c>
      <c r="N3232" t="s">
        <v>979</v>
      </c>
      <c r="O3232" t="s">
        <v>113</v>
      </c>
      <c r="P3232" t="s">
        <v>428</v>
      </c>
      <c r="Q3232" t="s">
        <v>979</v>
      </c>
      <c r="R3232" t="s">
        <v>113</v>
      </c>
      <c r="S3232" t="s">
        <v>428</v>
      </c>
    </row>
    <row r="3233" spans="1:19" x14ac:dyDescent="0.3">
      <c r="A3233" t="s">
        <v>1611</v>
      </c>
      <c r="B3233">
        <v>70</v>
      </c>
      <c r="C3233">
        <v>103</v>
      </c>
      <c r="D3233">
        <v>70807</v>
      </c>
      <c r="E3233" t="s">
        <v>408</v>
      </c>
      <c r="F3233" t="s">
        <v>1612</v>
      </c>
      <c r="G3233" t="s">
        <v>113</v>
      </c>
      <c r="H3233" t="s">
        <v>427</v>
      </c>
      <c r="I3233" t="s">
        <v>423</v>
      </c>
      <c r="J3233">
        <v>286</v>
      </c>
      <c r="K3233" t="s">
        <v>378</v>
      </c>
      <c r="L3233" t="s">
        <v>68</v>
      </c>
      <c r="M3233">
        <v>0</v>
      </c>
      <c r="N3233" t="s">
        <v>979</v>
      </c>
      <c r="O3233" t="s">
        <v>113</v>
      </c>
      <c r="P3233" t="s">
        <v>428</v>
      </c>
      <c r="Q3233" t="s">
        <v>979</v>
      </c>
      <c r="R3233" t="s">
        <v>113</v>
      </c>
      <c r="S3233" t="s">
        <v>428</v>
      </c>
    </row>
    <row r="3234" spans="1:19" x14ac:dyDescent="0.3">
      <c r="A3234" t="s">
        <v>1611</v>
      </c>
      <c r="B3234">
        <v>70</v>
      </c>
      <c r="C3234">
        <v>103</v>
      </c>
      <c r="D3234">
        <v>70807</v>
      </c>
      <c r="E3234" t="s">
        <v>408</v>
      </c>
      <c r="F3234" t="s">
        <v>1612</v>
      </c>
      <c r="G3234" t="s">
        <v>113</v>
      </c>
      <c r="H3234" t="s">
        <v>427</v>
      </c>
      <c r="I3234" t="s">
        <v>423</v>
      </c>
      <c r="J3234">
        <v>98</v>
      </c>
      <c r="K3234" t="s">
        <v>216</v>
      </c>
      <c r="L3234" t="s">
        <v>96</v>
      </c>
      <c r="M3234">
        <v>0</v>
      </c>
      <c r="N3234" t="s">
        <v>979</v>
      </c>
      <c r="O3234" t="s">
        <v>113</v>
      </c>
      <c r="P3234" t="s">
        <v>428</v>
      </c>
      <c r="Q3234" t="s">
        <v>979</v>
      </c>
      <c r="R3234" t="s">
        <v>113</v>
      </c>
      <c r="S3234" t="s">
        <v>428</v>
      </c>
    </row>
    <row r="3235" spans="1:19" x14ac:dyDescent="0.3">
      <c r="A3235" t="s">
        <v>374</v>
      </c>
      <c r="B3235">
        <v>70</v>
      </c>
      <c r="C3235">
        <v>103</v>
      </c>
      <c r="D3235">
        <v>70850</v>
      </c>
      <c r="E3235" t="s">
        <v>408</v>
      </c>
      <c r="F3235" t="s">
        <v>1613</v>
      </c>
      <c r="G3235" t="s">
        <v>113</v>
      </c>
      <c r="H3235" t="s">
        <v>421</v>
      </c>
      <c r="I3235" t="s">
        <v>315</v>
      </c>
      <c r="J3235">
        <v>32</v>
      </c>
      <c r="K3235" t="s">
        <v>893</v>
      </c>
      <c r="L3235" t="s">
        <v>894</v>
      </c>
      <c r="M3235">
        <v>1</v>
      </c>
      <c r="N3235" t="s">
        <v>979</v>
      </c>
      <c r="O3235" t="s">
        <v>113</v>
      </c>
      <c r="P3235" t="s">
        <v>384</v>
      </c>
      <c r="Q3235" t="s">
        <v>979</v>
      </c>
      <c r="R3235" t="s">
        <v>113</v>
      </c>
      <c r="S3235" t="s">
        <v>384</v>
      </c>
    </row>
    <row r="3236" spans="1:19" x14ac:dyDescent="0.3">
      <c r="A3236" t="s">
        <v>374</v>
      </c>
      <c r="B3236">
        <v>70</v>
      </c>
      <c r="C3236">
        <v>103</v>
      </c>
      <c r="D3236">
        <v>70850</v>
      </c>
      <c r="E3236" t="s">
        <v>408</v>
      </c>
      <c r="F3236" t="s">
        <v>1613</v>
      </c>
      <c r="G3236" t="s">
        <v>113</v>
      </c>
      <c r="H3236" t="s">
        <v>421</v>
      </c>
      <c r="I3236" t="s">
        <v>315</v>
      </c>
      <c r="J3236">
        <v>33</v>
      </c>
      <c r="K3236" t="s">
        <v>211</v>
      </c>
      <c r="L3236" t="s">
        <v>49</v>
      </c>
      <c r="M3236">
        <v>0.25</v>
      </c>
      <c r="N3236" t="s">
        <v>979</v>
      </c>
      <c r="O3236" t="s">
        <v>113</v>
      </c>
      <c r="P3236" t="s">
        <v>384</v>
      </c>
      <c r="Q3236" t="s">
        <v>979</v>
      </c>
      <c r="R3236" t="s">
        <v>113</v>
      </c>
      <c r="S3236" t="s">
        <v>384</v>
      </c>
    </row>
    <row r="3237" spans="1:19" x14ac:dyDescent="0.3">
      <c r="A3237" t="s">
        <v>1614</v>
      </c>
      <c r="B3237">
        <v>70</v>
      </c>
      <c r="C3237">
        <v>103</v>
      </c>
      <c r="D3237">
        <v>70886</v>
      </c>
      <c r="E3237" t="s">
        <v>408</v>
      </c>
      <c r="F3237" t="s">
        <v>1615</v>
      </c>
      <c r="G3237" t="s">
        <v>113</v>
      </c>
      <c r="H3237" t="s">
        <v>421</v>
      </c>
      <c r="I3237" t="s">
        <v>315</v>
      </c>
      <c r="J3237">
        <v>32</v>
      </c>
      <c r="K3237" t="s">
        <v>322</v>
      </c>
      <c r="L3237" t="s">
        <v>44</v>
      </c>
      <c r="M3237">
        <v>0.25</v>
      </c>
      <c r="N3237" t="s">
        <v>979</v>
      </c>
      <c r="O3237" t="s">
        <v>113</v>
      </c>
      <c r="P3237" t="s">
        <v>384</v>
      </c>
      <c r="Q3237" t="s">
        <v>979</v>
      </c>
      <c r="R3237" t="s">
        <v>113</v>
      </c>
      <c r="S3237" t="s">
        <v>384</v>
      </c>
    </row>
    <row r="3238" spans="1:19" x14ac:dyDescent="0.3">
      <c r="A3238" t="s">
        <v>1614</v>
      </c>
      <c r="B3238">
        <v>70</v>
      </c>
      <c r="C3238">
        <v>103</v>
      </c>
      <c r="D3238">
        <v>70886</v>
      </c>
      <c r="E3238" t="s">
        <v>408</v>
      </c>
      <c r="F3238" t="s">
        <v>1615</v>
      </c>
      <c r="G3238" t="s">
        <v>113</v>
      </c>
      <c r="H3238" t="s">
        <v>421</v>
      </c>
      <c r="I3238" t="s">
        <v>315</v>
      </c>
      <c r="J3238">
        <v>33</v>
      </c>
      <c r="K3238" t="s">
        <v>320</v>
      </c>
      <c r="L3238" t="s">
        <v>50</v>
      </c>
      <c r="M3238">
        <v>0.25</v>
      </c>
      <c r="N3238" t="s">
        <v>979</v>
      </c>
      <c r="O3238" t="s">
        <v>113</v>
      </c>
      <c r="P3238" t="s">
        <v>384</v>
      </c>
      <c r="Q3238" t="s">
        <v>979</v>
      </c>
      <c r="R3238" t="s">
        <v>113</v>
      </c>
      <c r="S3238" t="s">
        <v>384</v>
      </c>
    </row>
    <row r="3239" spans="1:19" x14ac:dyDescent="0.3">
      <c r="A3239" t="s">
        <v>1616</v>
      </c>
      <c r="B3239">
        <v>70</v>
      </c>
      <c r="C3239">
        <v>103</v>
      </c>
      <c r="D3239">
        <v>70971</v>
      </c>
      <c r="E3239" t="s">
        <v>412</v>
      </c>
      <c r="F3239" t="s">
        <v>1617</v>
      </c>
      <c r="G3239" t="s">
        <v>115</v>
      </c>
      <c r="H3239" t="s">
        <v>409</v>
      </c>
      <c r="I3239" t="s">
        <v>422</v>
      </c>
      <c r="J3239">
        <v>50</v>
      </c>
      <c r="K3239" t="s">
        <v>212</v>
      </c>
      <c r="L3239" t="s">
        <v>11</v>
      </c>
      <c r="M3239">
        <v>1</v>
      </c>
      <c r="N3239" t="s">
        <v>979</v>
      </c>
      <c r="O3239" t="s">
        <v>115</v>
      </c>
      <c r="P3239" t="s">
        <v>380</v>
      </c>
      <c r="Q3239" t="s">
        <v>979</v>
      </c>
      <c r="R3239" t="s">
        <v>115</v>
      </c>
      <c r="S3239" t="s">
        <v>380</v>
      </c>
    </row>
    <row r="3240" spans="1:19" x14ac:dyDescent="0.3">
      <c r="A3240" t="s">
        <v>1616</v>
      </c>
      <c r="B3240">
        <v>70</v>
      </c>
      <c r="C3240">
        <v>103</v>
      </c>
      <c r="D3240">
        <v>70971</v>
      </c>
      <c r="E3240" t="s">
        <v>412</v>
      </c>
      <c r="F3240" t="s">
        <v>1617</v>
      </c>
      <c r="G3240" t="s">
        <v>115</v>
      </c>
      <c r="H3240" t="s">
        <v>409</v>
      </c>
      <c r="I3240" t="s">
        <v>422</v>
      </c>
      <c r="J3240">
        <v>17</v>
      </c>
      <c r="K3240" t="s">
        <v>214</v>
      </c>
      <c r="L3240" t="s">
        <v>26</v>
      </c>
      <c r="M3240">
        <v>10</v>
      </c>
      <c r="N3240" t="s">
        <v>979</v>
      </c>
      <c r="O3240" t="s">
        <v>115</v>
      </c>
      <c r="P3240" t="s">
        <v>380</v>
      </c>
      <c r="Q3240" t="s">
        <v>979</v>
      </c>
      <c r="R3240" t="s">
        <v>115</v>
      </c>
      <c r="S3240" t="s">
        <v>380</v>
      </c>
    </row>
    <row r="3241" spans="1:19" x14ac:dyDescent="0.3">
      <c r="A3241" t="s">
        <v>1616</v>
      </c>
      <c r="B3241">
        <v>70</v>
      </c>
      <c r="C3241">
        <v>103</v>
      </c>
      <c r="D3241">
        <v>70971</v>
      </c>
      <c r="E3241" t="s">
        <v>412</v>
      </c>
      <c r="F3241" t="s">
        <v>1617</v>
      </c>
      <c r="G3241" t="s">
        <v>115</v>
      </c>
      <c r="H3241" t="s">
        <v>409</v>
      </c>
      <c r="I3241" t="s">
        <v>424</v>
      </c>
      <c r="J3241">
        <v>39</v>
      </c>
      <c r="K3241" t="s">
        <v>270</v>
      </c>
      <c r="L3241" t="s">
        <v>42</v>
      </c>
      <c r="M3241">
        <v>0</v>
      </c>
      <c r="N3241" t="s">
        <v>979</v>
      </c>
      <c r="O3241" t="s">
        <v>115</v>
      </c>
      <c r="P3241" t="s">
        <v>380</v>
      </c>
      <c r="Q3241" t="s">
        <v>979</v>
      </c>
      <c r="R3241" t="s">
        <v>115</v>
      </c>
      <c r="S3241" t="s">
        <v>380</v>
      </c>
    </row>
    <row r="3242" spans="1:19" x14ac:dyDescent="0.3">
      <c r="A3242" t="s">
        <v>1616</v>
      </c>
      <c r="B3242">
        <v>70</v>
      </c>
      <c r="C3242">
        <v>103</v>
      </c>
      <c r="D3242">
        <v>70971</v>
      </c>
      <c r="E3242" t="s">
        <v>412</v>
      </c>
      <c r="F3242" t="s">
        <v>1617</v>
      </c>
      <c r="G3242" t="s">
        <v>115</v>
      </c>
      <c r="H3242" t="s">
        <v>420</v>
      </c>
      <c r="I3242" t="s">
        <v>315</v>
      </c>
      <c r="J3242">
        <v>32</v>
      </c>
      <c r="K3242" t="s">
        <v>322</v>
      </c>
      <c r="L3242" t="s">
        <v>44</v>
      </c>
      <c r="M3242">
        <v>0.5</v>
      </c>
      <c r="N3242" t="s">
        <v>979</v>
      </c>
      <c r="O3242" t="s">
        <v>115</v>
      </c>
      <c r="P3242" t="s">
        <v>380</v>
      </c>
      <c r="Q3242" t="s">
        <v>979</v>
      </c>
      <c r="R3242" t="s">
        <v>115</v>
      </c>
      <c r="S3242" t="s">
        <v>380</v>
      </c>
    </row>
    <row r="3243" spans="1:19" x14ac:dyDescent="0.3">
      <c r="A3243" t="s">
        <v>1616</v>
      </c>
      <c r="B3243">
        <v>70</v>
      </c>
      <c r="C3243">
        <v>103</v>
      </c>
      <c r="D3243">
        <v>70971</v>
      </c>
      <c r="E3243" t="s">
        <v>412</v>
      </c>
      <c r="F3243" t="s">
        <v>1617</v>
      </c>
      <c r="G3243" t="s">
        <v>115</v>
      </c>
      <c r="H3243" t="s">
        <v>409</v>
      </c>
      <c r="I3243" t="s">
        <v>424</v>
      </c>
      <c r="J3243">
        <v>39</v>
      </c>
      <c r="K3243" t="s">
        <v>243</v>
      </c>
      <c r="L3243" t="s">
        <v>147</v>
      </c>
      <c r="M3243">
        <v>0</v>
      </c>
      <c r="N3243" t="s">
        <v>979</v>
      </c>
      <c r="O3243" t="s">
        <v>115</v>
      </c>
      <c r="P3243" t="s">
        <v>380</v>
      </c>
      <c r="Q3243" t="s">
        <v>979</v>
      </c>
      <c r="R3243" t="s">
        <v>115</v>
      </c>
      <c r="S3243" t="s">
        <v>380</v>
      </c>
    </row>
    <row r="3244" spans="1:19" x14ac:dyDescent="0.3">
      <c r="A3244" t="s">
        <v>1616</v>
      </c>
      <c r="B3244">
        <v>70</v>
      </c>
      <c r="C3244">
        <v>103</v>
      </c>
      <c r="D3244">
        <v>70971</v>
      </c>
      <c r="E3244" t="s">
        <v>412</v>
      </c>
      <c r="F3244" t="s">
        <v>1617</v>
      </c>
      <c r="G3244" t="s">
        <v>115</v>
      </c>
      <c r="H3244" t="s">
        <v>420</v>
      </c>
      <c r="I3244" t="s">
        <v>315</v>
      </c>
      <c r="J3244">
        <v>35</v>
      </c>
      <c r="K3244" t="s">
        <v>321</v>
      </c>
      <c r="L3244" t="s">
        <v>58</v>
      </c>
      <c r="M3244">
        <v>1</v>
      </c>
      <c r="N3244" t="s">
        <v>979</v>
      </c>
      <c r="O3244" t="s">
        <v>115</v>
      </c>
      <c r="P3244" t="s">
        <v>380</v>
      </c>
      <c r="Q3244" t="s">
        <v>979</v>
      </c>
      <c r="R3244" t="s">
        <v>115</v>
      </c>
      <c r="S3244" t="s">
        <v>380</v>
      </c>
    </row>
    <row r="3245" spans="1:19" x14ac:dyDescent="0.3">
      <c r="A3245" t="s">
        <v>1616</v>
      </c>
      <c r="B3245">
        <v>70</v>
      </c>
      <c r="C3245">
        <v>103</v>
      </c>
      <c r="D3245">
        <v>70971</v>
      </c>
      <c r="E3245" t="s">
        <v>412</v>
      </c>
      <c r="F3245" t="s">
        <v>1617</v>
      </c>
      <c r="G3245" t="s">
        <v>115</v>
      </c>
      <c r="H3245" t="s">
        <v>409</v>
      </c>
      <c r="I3245" t="s">
        <v>423</v>
      </c>
      <c r="J3245">
        <v>98</v>
      </c>
      <c r="K3245" t="s">
        <v>216</v>
      </c>
      <c r="L3245" t="s">
        <v>96</v>
      </c>
      <c r="M3245">
        <v>0</v>
      </c>
      <c r="N3245" t="s">
        <v>979</v>
      </c>
      <c r="O3245" t="s">
        <v>115</v>
      </c>
      <c r="P3245" t="s">
        <v>380</v>
      </c>
      <c r="Q3245" t="s">
        <v>979</v>
      </c>
      <c r="R3245" t="s">
        <v>115</v>
      </c>
      <c r="S3245" t="s">
        <v>380</v>
      </c>
    </row>
    <row r="3246" spans="1:19" x14ac:dyDescent="0.3">
      <c r="A3246" t="s">
        <v>1616</v>
      </c>
      <c r="B3246">
        <v>70</v>
      </c>
      <c r="C3246">
        <v>103</v>
      </c>
      <c r="D3246">
        <v>70971</v>
      </c>
      <c r="E3246" t="s">
        <v>412</v>
      </c>
      <c r="F3246" t="s">
        <v>1617</v>
      </c>
      <c r="G3246" t="s">
        <v>115</v>
      </c>
      <c r="H3246" t="s">
        <v>409</v>
      </c>
      <c r="I3246" t="s">
        <v>446</v>
      </c>
      <c r="J3246">
        <v>535</v>
      </c>
      <c r="K3246" t="s">
        <v>99</v>
      </c>
      <c r="L3246" t="s">
        <v>100</v>
      </c>
      <c r="M3246">
        <v>1</v>
      </c>
      <c r="N3246" t="s">
        <v>979</v>
      </c>
      <c r="O3246" t="s">
        <v>115</v>
      </c>
      <c r="P3246" t="s">
        <v>380</v>
      </c>
      <c r="Q3246" t="s">
        <v>979</v>
      </c>
      <c r="R3246" t="s">
        <v>115</v>
      </c>
      <c r="S3246" t="s">
        <v>380</v>
      </c>
    </row>
    <row r="3247" spans="1:19" x14ac:dyDescent="0.3">
      <c r="A3247" t="s">
        <v>500</v>
      </c>
      <c r="B3247">
        <v>70</v>
      </c>
      <c r="C3247">
        <v>103</v>
      </c>
      <c r="D3247">
        <v>71008</v>
      </c>
      <c r="E3247" t="s">
        <v>408</v>
      </c>
      <c r="F3247" t="s">
        <v>1076</v>
      </c>
      <c r="G3247" t="s">
        <v>114</v>
      </c>
      <c r="H3247" t="s">
        <v>409</v>
      </c>
      <c r="I3247" t="s">
        <v>423</v>
      </c>
      <c r="J3247">
        <v>50</v>
      </c>
      <c r="K3247" t="s">
        <v>237</v>
      </c>
      <c r="L3247" t="s">
        <v>13</v>
      </c>
      <c r="M3247">
        <v>1</v>
      </c>
      <c r="N3247" t="s">
        <v>979</v>
      </c>
      <c r="O3247" t="s">
        <v>114</v>
      </c>
      <c r="P3247" t="s">
        <v>380</v>
      </c>
      <c r="Q3247" t="s">
        <v>979</v>
      </c>
      <c r="R3247" t="s">
        <v>114</v>
      </c>
      <c r="S3247" t="s">
        <v>380</v>
      </c>
    </row>
    <row r="3248" spans="1:19" x14ac:dyDescent="0.3">
      <c r="A3248" t="s">
        <v>500</v>
      </c>
      <c r="B3248">
        <v>70</v>
      </c>
      <c r="C3248">
        <v>103</v>
      </c>
      <c r="D3248">
        <v>71008</v>
      </c>
      <c r="E3248" t="s">
        <v>408</v>
      </c>
      <c r="F3248" t="s">
        <v>1076</v>
      </c>
      <c r="G3248" t="s">
        <v>114</v>
      </c>
      <c r="H3248" t="s">
        <v>409</v>
      </c>
      <c r="I3248" t="s">
        <v>422</v>
      </c>
      <c r="J3248">
        <v>46</v>
      </c>
      <c r="K3248" t="s">
        <v>241</v>
      </c>
      <c r="L3248" t="s">
        <v>32</v>
      </c>
      <c r="M3248">
        <v>10</v>
      </c>
      <c r="N3248" t="s">
        <v>979</v>
      </c>
      <c r="O3248" t="s">
        <v>114</v>
      </c>
      <c r="P3248" t="s">
        <v>380</v>
      </c>
      <c r="Q3248" t="s">
        <v>979</v>
      </c>
      <c r="R3248" t="s">
        <v>114</v>
      </c>
      <c r="S3248" t="s">
        <v>380</v>
      </c>
    </row>
    <row r="3249" spans="1:19" x14ac:dyDescent="0.3">
      <c r="A3249" t="s">
        <v>500</v>
      </c>
      <c r="B3249">
        <v>70</v>
      </c>
      <c r="C3249">
        <v>103</v>
      </c>
      <c r="D3249">
        <v>71008</v>
      </c>
      <c r="E3249" t="s">
        <v>408</v>
      </c>
      <c r="F3249" t="s">
        <v>1076</v>
      </c>
      <c r="G3249" t="s">
        <v>114</v>
      </c>
      <c r="H3249" t="s">
        <v>409</v>
      </c>
      <c r="I3249" t="s">
        <v>423</v>
      </c>
      <c r="J3249">
        <v>286</v>
      </c>
      <c r="K3249" t="s">
        <v>346</v>
      </c>
      <c r="L3249" t="s">
        <v>71</v>
      </c>
      <c r="M3249">
        <v>0</v>
      </c>
      <c r="N3249" t="s">
        <v>979</v>
      </c>
      <c r="O3249" t="s">
        <v>114</v>
      </c>
      <c r="P3249" t="s">
        <v>380</v>
      </c>
      <c r="Q3249" t="s">
        <v>979</v>
      </c>
      <c r="R3249" t="s">
        <v>114</v>
      </c>
      <c r="S3249" t="s">
        <v>380</v>
      </c>
    </row>
    <row r="3250" spans="1:19" x14ac:dyDescent="0.3">
      <c r="A3250" t="s">
        <v>500</v>
      </c>
      <c r="B3250">
        <v>70</v>
      </c>
      <c r="C3250">
        <v>103</v>
      </c>
      <c r="D3250">
        <v>71008</v>
      </c>
      <c r="E3250" t="s">
        <v>408</v>
      </c>
      <c r="F3250" t="s">
        <v>1076</v>
      </c>
      <c r="G3250" t="s">
        <v>114</v>
      </c>
      <c r="H3250" t="s">
        <v>430</v>
      </c>
      <c r="I3250" t="s">
        <v>423</v>
      </c>
      <c r="J3250">
        <v>86</v>
      </c>
      <c r="K3250" t="s">
        <v>228</v>
      </c>
      <c r="L3250" t="s">
        <v>202</v>
      </c>
      <c r="M3250">
        <v>0.25</v>
      </c>
      <c r="N3250" t="s">
        <v>979</v>
      </c>
      <c r="O3250" t="s">
        <v>114</v>
      </c>
      <c r="P3250" t="s">
        <v>380</v>
      </c>
      <c r="Q3250" t="s">
        <v>979</v>
      </c>
      <c r="R3250" t="s">
        <v>114</v>
      </c>
      <c r="S3250" t="s">
        <v>380</v>
      </c>
    </row>
    <row r="3251" spans="1:19" x14ac:dyDescent="0.3">
      <c r="A3251" t="s">
        <v>500</v>
      </c>
      <c r="B3251">
        <v>70</v>
      </c>
      <c r="C3251">
        <v>103</v>
      </c>
      <c r="D3251">
        <v>71008</v>
      </c>
      <c r="E3251" t="s">
        <v>408</v>
      </c>
      <c r="F3251" t="s">
        <v>1076</v>
      </c>
      <c r="G3251" t="s">
        <v>114</v>
      </c>
      <c r="H3251" t="s">
        <v>430</v>
      </c>
      <c r="I3251" t="s">
        <v>423</v>
      </c>
      <c r="J3251">
        <v>86</v>
      </c>
      <c r="K3251" t="s">
        <v>229</v>
      </c>
      <c r="L3251" t="s">
        <v>204</v>
      </c>
      <c r="M3251">
        <v>0.25</v>
      </c>
      <c r="N3251" t="s">
        <v>979</v>
      </c>
      <c r="O3251" t="s">
        <v>114</v>
      </c>
      <c r="P3251" t="s">
        <v>380</v>
      </c>
      <c r="Q3251" t="s">
        <v>979</v>
      </c>
      <c r="R3251" t="s">
        <v>114</v>
      </c>
      <c r="S3251" t="s">
        <v>380</v>
      </c>
    </row>
    <row r="3252" spans="1:19" x14ac:dyDescent="0.3">
      <c r="A3252" t="s">
        <v>500</v>
      </c>
      <c r="B3252">
        <v>70</v>
      </c>
      <c r="C3252">
        <v>103</v>
      </c>
      <c r="D3252">
        <v>71008</v>
      </c>
      <c r="E3252" t="s">
        <v>408</v>
      </c>
      <c r="F3252" t="s">
        <v>1076</v>
      </c>
      <c r="G3252" t="s">
        <v>114</v>
      </c>
      <c r="H3252" t="s">
        <v>409</v>
      </c>
      <c r="I3252" t="s">
        <v>423</v>
      </c>
      <c r="J3252">
        <v>83</v>
      </c>
      <c r="K3252" t="s">
        <v>347</v>
      </c>
      <c r="L3252" t="s">
        <v>89</v>
      </c>
      <c r="M3252">
        <v>0</v>
      </c>
      <c r="N3252" t="s">
        <v>979</v>
      </c>
      <c r="O3252" t="s">
        <v>114</v>
      </c>
      <c r="P3252" t="s">
        <v>380</v>
      </c>
      <c r="Q3252" t="s">
        <v>979</v>
      </c>
      <c r="R3252" t="s">
        <v>114</v>
      </c>
      <c r="S3252" t="s">
        <v>380</v>
      </c>
    </row>
    <row r="3253" spans="1:19" x14ac:dyDescent="0.3">
      <c r="A3253" t="s">
        <v>500</v>
      </c>
      <c r="B3253">
        <v>70</v>
      </c>
      <c r="C3253">
        <v>103</v>
      </c>
      <c r="D3253">
        <v>71008</v>
      </c>
      <c r="E3253" t="s">
        <v>408</v>
      </c>
      <c r="F3253" t="s">
        <v>1076</v>
      </c>
      <c r="G3253" t="s">
        <v>114</v>
      </c>
      <c r="H3253" t="s">
        <v>409</v>
      </c>
      <c r="I3253" t="s">
        <v>423</v>
      </c>
      <c r="J3253">
        <v>83</v>
      </c>
      <c r="K3253" t="s">
        <v>327</v>
      </c>
      <c r="L3253" t="s">
        <v>206</v>
      </c>
      <c r="M3253">
        <v>0</v>
      </c>
      <c r="N3253" t="s">
        <v>979</v>
      </c>
      <c r="O3253" t="s">
        <v>114</v>
      </c>
      <c r="P3253" t="s">
        <v>380</v>
      </c>
      <c r="Q3253" t="s">
        <v>979</v>
      </c>
      <c r="R3253" t="s">
        <v>114</v>
      </c>
      <c r="S3253" t="s">
        <v>380</v>
      </c>
    </row>
    <row r="3254" spans="1:19" x14ac:dyDescent="0.3">
      <c r="A3254" t="s">
        <v>1618</v>
      </c>
      <c r="B3254">
        <v>70</v>
      </c>
      <c r="C3254">
        <v>103</v>
      </c>
      <c r="D3254">
        <v>71087</v>
      </c>
      <c r="E3254" t="s">
        <v>408</v>
      </c>
      <c r="F3254" t="s">
        <v>1619</v>
      </c>
      <c r="G3254" t="s">
        <v>113</v>
      </c>
      <c r="H3254" t="s">
        <v>417</v>
      </c>
      <c r="I3254" t="s">
        <v>315</v>
      </c>
      <c r="J3254">
        <v>32</v>
      </c>
      <c r="K3254" t="s">
        <v>219</v>
      </c>
      <c r="L3254" t="s">
        <v>43</v>
      </c>
      <c r="M3254">
        <v>0.5</v>
      </c>
      <c r="N3254" t="s">
        <v>979</v>
      </c>
      <c r="O3254" t="s">
        <v>113</v>
      </c>
      <c r="P3254" t="s">
        <v>418</v>
      </c>
      <c r="Q3254" t="s">
        <v>979</v>
      </c>
      <c r="R3254" t="s">
        <v>113</v>
      </c>
      <c r="S3254" t="s">
        <v>418</v>
      </c>
    </row>
    <row r="3255" spans="1:19" x14ac:dyDescent="0.3">
      <c r="A3255" t="s">
        <v>1618</v>
      </c>
      <c r="B3255">
        <v>70</v>
      </c>
      <c r="C3255">
        <v>103</v>
      </c>
      <c r="D3255">
        <v>71087</v>
      </c>
      <c r="E3255" t="s">
        <v>408</v>
      </c>
      <c r="F3255" t="s">
        <v>1619</v>
      </c>
      <c r="G3255" t="s">
        <v>113</v>
      </c>
      <c r="H3255" t="s">
        <v>417</v>
      </c>
      <c r="I3255" t="s">
        <v>315</v>
      </c>
      <c r="J3255">
        <v>33</v>
      </c>
      <c r="K3255" t="s">
        <v>211</v>
      </c>
      <c r="L3255" t="s">
        <v>49</v>
      </c>
      <c r="M3255">
        <v>0.5</v>
      </c>
      <c r="N3255" t="s">
        <v>979</v>
      </c>
      <c r="O3255" t="s">
        <v>113</v>
      </c>
      <c r="P3255" t="s">
        <v>418</v>
      </c>
      <c r="Q3255" t="s">
        <v>979</v>
      </c>
      <c r="R3255" t="s">
        <v>113</v>
      </c>
      <c r="S3255" t="s">
        <v>418</v>
      </c>
    </row>
    <row r="3256" spans="1:19" x14ac:dyDescent="0.3">
      <c r="A3256" t="s">
        <v>1618</v>
      </c>
      <c r="B3256">
        <v>70</v>
      </c>
      <c r="C3256">
        <v>103</v>
      </c>
      <c r="D3256">
        <v>71087</v>
      </c>
      <c r="E3256" t="s">
        <v>408</v>
      </c>
      <c r="F3256" t="s">
        <v>1619</v>
      </c>
      <c r="G3256" t="s">
        <v>113</v>
      </c>
      <c r="H3256" t="s">
        <v>417</v>
      </c>
      <c r="I3256" t="s">
        <v>315</v>
      </c>
      <c r="J3256">
        <v>34</v>
      </c>
      <c r="K3256" t="s">
        <v>367</v>
      </c>
      <c r="L3256" t="s">
        <v>54</v>
      </c>
      <c r="M3256">
        <v>1</v>
      </c>
      <c r="N3256" t="s">
        <v>979</v>
      </c>
      <c r="O3256" t="s">
        <v>113</v>
      </c>
      <c r="P3256" t="s">
        <v>418</v>
      </c>
      <c r="Q3256" t="s">
        <v>979</v>
      </c>
      <c r="R3256" t="s">
        <v>113</v>
      </c>
      <c r="S3256" t="s">
        <v>418</v>
      </c>
    </row>
    <row r="3257" spans="1:19" x14ac:dyDescent="0.3">
      <c r="A3257" t="s">
        <v>1618</v>
      </c>
      <c r="B3257">
        <v>70</v>
      </c>
      <c r="C3257">
        <v>103</v>
      </c>
      <c r="D3257">
        <v>71087</v>
      </c>
      <c r="E3257" t="s">
        <v>408</v>
      </c>
      <c r="F3257" t="s">
        <v>1619</v>
      </c>
      <c r="G3257" t="s">
        <v>113</v>
      </c>
      <c r="H3257" t="s">
        <v>417</v>
      </c>
      <c r="I3257" t="s">
        <v>315</v>
      </c>
      <c r="J3257">
        <v>35</v>
      </c>
      <c r="K3257" t="s">
        <v>244</v>
      </c>
      <c r="L3257" t="s">
        <v>57</v>
      </c>
      <c r="M3257">
        <v>0.5</v>
      </c>
      <c r="N3257" t="s">
        <v>979</v>
      </c>
      <c r="O3257" t="s">
        <v>113</v>
      </c>
      <c r="P3257" t="s">
        <v>418</v>
      </c>
      <c r="Q3257" t="s">
        <v>979</v>
      </c>
      <c r="R3257" t="s">
        <v>113</v>
      </c>
      <c r="S3257" t="s">
        <v>418</v>
      </c>
    </row>
    <row r="3258" spans="1:19" x14ac:dyDescent="0.3">
      <c r="A3258" t="s">
        <v>1618</v>
      </c>
      <c r="B3258">
        <v>70</v>
      </c>
      <c r="C3258">
        <v>103</v>
      </c>
      <c r="D3258">
        <v>71087</v>
      </c>
      <c r="E3258" t="s">
        <v>408</v>
      </c>
      <c r="F3258" t="s">
        <v>1619</v>
      </c>
      <c r="G3258" t="s">
        <v>113</v>
      </c>
      <c r="H3258" t="s">
        <v>438</v>
      </c>
      <c r="I3258" t="s">
        <v>424</v>
      </c>
      <c r="J3258">
        <v>39</v>
      </c>
      <c r="K3258" t="s">
        <v>220</v>
      </c>
      <c r="L3258" t="s">
        <v>148</v>
      </c>
      <c r="M3258">
        <v>0.25</v>
      </c>
      <c r="N3258" t="s">
        <v>979</v>
      </c>
      <c r="O3258" t="s">
        <v>113</v>
      </c>
      <c r="P3258" t="s">
        <v>418</v>
      </c>
      <c r="Q3258" t="s">
        <v>979</v>
      </c>
      <c r="R3258" t="s">
        <v>113</v>
      </c>
      <c r="S3258" t="s">
        <v>418</v>
      </c>
    </row>
    <row r="3259" spans="1:19" x14ac:dyDescent="0.3">
      <c r="A3259" t="s">
        <v>1618</v>
      </c>
      <c r="B3259">
        <v>70</v>
      </c>
      <c r="C3259">
        <v>103</v>
      </c>
      <c r="D3259">
        <v>71087</v>
      </c>
      <c r="E3259" t="s">
        <v>408</v>
      </c>
      <c r="F3259" t="s">
        <v>1619</v>
      </c>
      <c r="G3259" t="s">
        <v>113</v>
      </c>
      <c r="H3259" t="s">
        <v>417</v>
      </c>
      <c r="I3259" t="s">
        <v>423</v>
      </c>
      <c r="J3259">
        <v>287</v>
      </c>
      <c r="K3259" t="s">
        <v>223</v>
      </c>
      <c r="L3259" t="s">
        <v>224</v>
      </c>
      <c r="M3259">
        <v>0</v>
      </c>
      <c r="N3259" t="s">
        <v>979</v>
      </c>
      <c r="O3259" t="s">
        <v>113</v>
      </c>
      <c r="P3259" t="s">
        <v>418</v>
      </c>
      <c r="Q3259" t="s">
        <v>979</v>
      </c>
      <c r="R3259" t="s">
        <v>113</v>
      </c>
      <c r="S3259" t="s">
        <v>418</v>
      </c>
    </row>
    <row r="3260" spans="1:19" x14ac:dyDescent="0.3">
      <c r="A3260" t="s">
        <v>1618</v>
      </c>
      <c r="B3260">
        <v>70</v>
      </c>
      <c r="C3260">
        <v>103</v>
      </c>
      <c r="D3260">
        <v>71087</v>
      </c>
      <c r="E3260" t="s">
        <v>408</v>
      </c>
      <c r="F3260" t="s">
        <v>1619</v>
      </c>
      <c r="G3260" t="s">
        <v>113</v>
      </c>
      <c r="H3260" t="s">
        <v>417</v>
      </c>
      <c r="I3260" t="s">
        <v>423</v>
      </c>
      <c r="J3260">
        <v>286</v>
      </c>
      <c r="K3260" t="s">
        <v>226</v>
      </c>
      <c r="L3260" t="s">
        <v>69</v>
      </c>
      <c r="M3260">
        <v>0</v>
      </c>
      <c r="N3260" t="s">
        <v>979</v>
      </c>
      <c r="O3260" t="s">
        <v>113</v>
      </c>
      <c r="P3260" t="s">
        <v>418</v>
      </c>
      <c r="Q3260" t="s">
        <v>979</v>
      </c>
      <c r="R3260" t="s">
        <v>113</v>
      </c>
      <c r="S3260" t="s">
        <v>418</v>
      </c>
    </row>
    <row r="3261" spans="1:19" x14ac:dyDescent="0.3">
      <c r="A3261" t="s">
        <v>1618</v>
      </c>
      <c r="B3261">
        <v>70</v>
      </c>
      <c r="C3261">
        <v>103</v>
      </c>
      <c r="D3261">
        <v>71087</v>
      </c>
      <c r="E3261" t="s">
        <v>408</v>
      </c>
      <c r="F3261" t="s">
        <v>1619</v>
      </c>
      <c r="G3261" t="s">
        <v>113</v>
      </c>
      <c r="H3261" t="s">
        <v>417</v>
      </c>
      <c r="I3261" t="s">
        <v>423</v>
      </c>
      <c r="J3261">
        <v>83</v>
      </c>
      <c r="K3261" t="s">
        <v>231</v>
      </c>
      <c r="L3261" t="s">
        <v>87</v>
      </c>
      <c r="M3261">
        <v>0</v>
      </c>
      <c r="N3261" t="s">
        <v>979</v>
      </c>
      <c r="O3261" t="s">
        <v>113</v>
      </c>
      <c r="P3261" t="s">
        <v>418</v>
      </c>
      <c r="Q3261" t="s">
        <v>979</v>
      </c>
      <c r="R3261" t="s">
        <v>113</v>
      </c>
      <c r="S3261" t="s">
        <v>418</v>
      </c>
    </row>
    <row r="3262" spans="1:19" x14ac:dyDescent="0.3">
      <c r="A3262" t="s">
        <v>1618</v>
      </c>
      <c r="B3262">
        <v>70</v>
      </c>
      <c r="C3262">
        <v>103</v>
      </c>
      <c r="D3262">
        <v>71087</v>
      </c>
      <c r="E3262" t="s">
        <v>408</v>
      </c>
      <c r="F3262" t="s">
        <v>1619</v>
      </c>
      <c r="G3262" t="s">
        <v>113</v>
      </c>
      <c r="H3262" t="s">
        <v>417</v>
      </c>
      <c r="I3262" t="s">
        <v>423</v>
      </c>
      <c r="J3262">
        <v>83</v>
      </c>
      <c r="K3262" t="s">
        <v>233</v>
      </c>
      <c r="L3262" t="s">
        <v>91</v>
      </c>
      <c r="M3262">
        <v>0</v>
      </c>
      <c r="N3262" t="s">
        <v>979</v>
      </c>
      <c r="O3262" t="s">
        <v>113</v>
      </c>
      <c r="P3262" t="s">
        <v>418</v>
      </c>
      <c r="Q3262" t="s">
        <v>979</v>
      </c>
      <c r="R3262" t="s">
        <v>113</v>
      </c>
      <c r="S3262" t="s">
        <v>418</v>
      </c>
    </row>
    <row r="3263" spans="1:19" x14ac:dyDescent="0.3">
      <c r="A3263" t="s">
        <v>1620</v>
      </c>
      <c r="B3263">
        <v>70</v>
      </c>
      <c r="C3263">
        <v>103</v>
      </c>
      <c r="D3263">
        <v>71088</v>
      </c>
      <c r="E3263" t="s">
        <v>408</v>
      </c>
      <c r="F3263" t="s">
        <v>1621</v>
      </c>
      <c r="G3263" t="s">
        <v>113</v>
      </c>
      <c r="H3263" t="s">
        <v>417</v>
      </c>
      <c r="I3263" t="s">
        <v>422</v>
      </c>
      <c r="J3263">
        <v>1</v>
      </c>
      <c r="K3263" t="s">
        <v>258</v>
      </c>
      <c r="L3263" t="s">
        <v>7</v>
      </c>
      <c r="M3263">
        <v>3.5</v>
      </c>
      <c r="N3263" t="s">
        <v>979</v>
      </c>
      <c r="O3263" t="s">
        <v>113</v>
      </c>
      <c r="P3263" t="s">
        <v>418</v>
      </c>
      <c r="Q3263" t="s">
        <v>979</v>
      </c>
      <c r="R3263" t="s">
        <v>113</v>
      </c>
      <c r="S3263" t="s">
        <v>418</v>
      </c>
    </row>
    <row r="3264" spans="1:19" x14ac:dyDescent="0.3">
      <c r="A3264" t="s">
        <v>1620</v>
      </c>
      <c r="B3264">
        <v>70</v>
      </c>
      <c r="C3264">
        <v>103</v>
      </c>
      <c r="D3264">
        <v>71088</v>
      </c>
      <c r="E3264" t="s">
        <v>408</v>
      </c>
      <c r="F3264" t="s">
        <v>1621</v>
      </c>
      <c r="G3264" t="s">
        <v>113</v>
      </c>
      <c r="H3264" t="s">
        <v>417</v>
      </c>
      <c r="I3264" t="s">
        <v>422</v>
      </c>
      <c r="J3264">
        <v>50</v>
      </c>
      <c r="K3264" t="s">
        <v>212</v>
      </c>
      <c r="L3264" t="s">
        <v>11</v>
      </c>
      <c r="M3264">
        <v>0.5</v>
      </c>
      <c r="N3264" t="s">
        <v>979</v>
      </c>
      <c r="O3264" t="s">
        <v>113</v>
      </c>
      <c r="P3264" t="s">
        <v>418</v>
      </c>
      <c r="Q3264" t="s">
        <v>979</v>
      </c>
      <c r="R3264" t="s">
        <v>113</v>
      </c>
      <c r="S3264" t="s">
        <v>418</v>
      </c>
    </row>
    <row r="3265" spans="1:19" x14ac:dyDescent="0.3">
      <c r="A3265" t="s">
        <v>1620</v>
      </c>
      <c r="B3265">
        <v>70</v>
      </c>
      <c r="C3265">
        <v>103</v>
      </c>
      <c r="D3265">
        <v>71088</v>
      </c>
      <c r="E3265" t="s">
        <v>408</v>
      </c>
      <c r="F3265" t="s">
        <v>1621</v>
      </c>
      <c r="G3265" t="s">
        <v>113</v>
      </c>
      <c r="H3265" t="s">
        <v>417</v>
      </c>
      <c r="I3265" t="s">
        <v>113</v>
      </c>
      <c r="J3265">
        <v>4</v>
      </c>
      <c r="K3265" t="s">
        <v>213</v>
      </c>
      <c r="L3265" t="s">
        <v>24</v>
      </c>
      <c r="M3265">
        <v>17.5</v>
      </c>
      <c r="N3265" t="s">
        <v>979</v>
      </c>
      <c r="O3265" t="s">
        <v>113</v>
      </c>
      <c r="P3265" t="s">
        <v>418</v>
      </c>
      <c r="Q3265" t="s">
        <v>979</v>
      </c>
      <c r="R3265" t="s">
        <v>113</v>
      </c>
      <c r="S3265" t="s">
        <v>418</v>
      </c>
    </row>
    <row r="3266" spans="1:19" x14ac:dyDescent="0.3">
      <c r="A3266" t="s">
        <v>1622</v>
      </c>
      <c r="B3266">
        <v>70</v>
      </c>
      <c r="C3266">
        <v>103</v>
      </c>
      <c r="D3266">
        <v>71105</v>
      </c>
      <c r="E3266" t="s">
        <v>408</v>
      </c>
      <c r="F3266" t="s">
        <v>1623</v>
      </c>
      <c r="G3266" t="s">
        <v>113</v>
      </c>
      <c r="H3266" t="s">
        <v>427</v>
      </c>
      <c r="I3266" t="s">
        <v>422</v>
      </c>
      <c r="J3266">
        <v>1</v>
      </c>
      <c r="K3266" t="s">
        <v>258</v>
      </c>
      <c r="L3266" t="s">
        <v>7</v>
      </c>
      <c r="M3266">
        <v>5.5</v>
      </c>
      <c r="N3266" t="s">
        <v>979</v>
      </c>
      <c r="O3266" t="s">
        <v>113</v>
      </c>
      <c r="P3266" t="s">
        <v>428</v>
      </c>
      <c r="Q3266" t="s">
        <v>979</v>
      </c>
      <c r="R3266" t="s">
        <v>113</v>
      </c>
      <c r="S3266" t="s">
        <v>428</v>
      </c>
    </row>
    <row r="3267" spans="1:19" x14ac:dyDescent="0.3">
      <c r="A3267" t="s">
        <v>1622</v>
      </c>
      <c r="B3267">
        <v>70</v>
      </c>
      <c r="C3267">
        <v>103</v>
      </c>
      <c r="D3267">
        <v>71105</v>
      </c>
      <c r="E3267" t="s">
        <v>408</v>
      </c>
      <c r="F3267" t="s">
        <v>1623</v>
      </c>
      <c r="G3267" t="s">
        <v>113</v>
      </c>
      <c r="H3267" t="s">
        <v>427</v>
      </c>
      <c r="I3267" t="s">
        <v>422</v>
      </c>
      <c r="J3267">
        <v>50</v>
      </c>
      <c r="K3267" t="s">
        <v>212</v>
      </c>
      <c r="L3267" t="s">
        <v>11</v>
      </c>
      <c r="M3267">
        <v>0.25</v>
      </c>
      <c r="N3267" t="s">
        <v>979</v>
      </c>
      <c r="O3267" t="s">
        <v>113</v>
      </c>
      <c r="P3267" t="s">
        <v>428</v>
      </c>
      <c r="Q3267" t="s">
        <v>979</v>
      </c>
      <c r="R3267" t="s">
        <v>113</v>
      </c>
      <c r="S3267" t="s">
        <v>428</v>
      </c>
    </row>
    <row r="3268" spans="1:19" x14ac:dyDescent="0.3">
      <c r="A3268" t="s">
        <v>1622</v>
      </c>
      <c r="B3268">
        <v>70</v>
      </c>
      <c r="C3268">
        <v>103</v>
      </c>
      <c r="D3268">
        <v>71105</v>
      </c>
      <c r="E3268" t="s">
        <v>408</v>
      </c>
      <c r="F3268" t="s">
        <v>1623</v>
      </c>
      <c r="G3268" t="s">
        <v>113</v>
      </c>
      <c r="H3268" t="s">
        <v>427</v>
      </c>
      <c r="I3268" t="s">
        <v>113</v>
      </c>
      <c r="J3268">
        <v>4</v>
      </c>
      <c r="K3268" t="s">
        <v>259</v>
      </c>
      <c r="L3268" t="s">
        <v>22</v>
      </c>
      <c r="M3268">
        <v>10.75</v>
      </c>
      <c r="N3268" t="s">
        <v>979</v>
      </c>
      <c r="O3268" t="s">
        <v>113</v>
      </c>
      <c r="P3268" t="s">
        <v>428</v>
      </c>
      <c r="Q3268" t="s">
        <v>979</v>
      </c>
      <c r="R3268" t="s">
        <v>113</v>
      </c>
      <c r="S3268" t="s">
        <v>428</v>
      </c>
    </row>
    <row r="3269" spans="1:19" x14ac:dyDescent="0.3">
      <c r="A3269" t="s">
        <v>1624</v>
      </c>
      <c r="B3269">
        <v>70</v>
      </c>
      <c r="C3269">
        <v>103</v>
      </c>
      <c r="D3269">
        <v>71112</v>
      </c>
      <c r="E3269" t="s">
        <v>408</v>
      </c>
      <c r="F3269" t="s">
        <v>1625</v>
      </c>
      <c r="G3269" t="s">
        <v>113</v>
      </c>
      <c r="H3269" t="s">
        <v>420</v>
      </c>
      <c r="I3269" t="s">
        <v>422</v>
      </c>
      <c r="J3269">
        <v>1</v>
      </c>
      <c r="K3269" t="s">
        <v>258</v>
      </c>
      <c r="L3269" t="s">
        <v>7</v>
      </c>
      <c r="M3269">
        <v>0</v>
      </c>
      <c r="N3269" t="s">
        <v>979</v>
      </c>
      <c r="O3269" t="s">
        <v>113</v>
      </c>
      <c r="P3269" t="s">
        <v>360</v>
      </c>
      <c r="Q3269" t="s">
        <v>979</v>
      </c>
      <c r="R3269" t="s">
        <v>113</v>
      </c>
      <c r="S3269" t="s">
        <v>360</v>
      </c>
    </row>
    <row r="3270" spans="1:19" x14ac:dyDescent="0.3">
      <c r="A3270" t="s">
        <v>1624</v>
      </c>
      <c r="B3270">
        <v>70</v>
      </c>
      <c r="C3270">
        <v>103</v>
      </c>
      <c r="D3270">
        <v>71112</v>
      </c>
      <c r="E3270" t="s">
        <v>408</v>
      </c>
      <c r="F3270" t="s">
        <v>1625</v>
      </c>
      <c r="G3270" t="s">
        <v>113</v>
      </c>
      <c r="H3270" t="s">
        <v>420</v>
      </c>
      <c r="I3270" t="s">
        <v>422</v>
      </c>
      <c r="J3270">
        <v>2</v>
      </c>
      <c r="K3270" t="s">
        <v>217</v>
      </c>
      <c r="L3270" t="s">
        <v>8</v>
      </c>
      <c r="M3270">
        <v>0</v>
      </c>
      <c r="N3270" t="s">
        <v>979</v>
      </c>
      <c r="O3270" t="s">
        <v>113</v>
      </c>
      <c r="P3270" t="s">
        <v>360</v>
      </c>
      <c r="Q3270" t="s">
        <v>979</v>
      </c>
      <c r="R3270" t="s">
        <v>113</v>
      </c>
      <c r="S3270" t="s">
        <v>360</v>
      </c>
    </row>
    <row r="3271" spans="1:19" x14ac:dyDescent="0.3">
      <c r="A3271" t="s">
        <v>1624</v>
      </c>
      <c r="B3271">
        <v>70</v>
      </c>
      <c r="C3271">
        <v>103</v>
      </c>
      <c r="D3271">
        <v>71112</v>
      </c>
      <c r="E3271" t="s">
        <v>408</v>
      </c>
      <c r="F3271" t="s">
        <v>1625</v>
      </c>
      <c r="G3271" t="s">
        <v>113</v>
      </c>
      <c r="H3271" t="s">
        <v>420</v>
      </c>
      <c r="I3271" t="s">
        <v>422</v>
      </c>
      <c r="J3271">
        <v>50</v>
      </c>
      <c r="K3271" t="s">
        <v>212</v>
      </c>
      <c r="L3271" t="s">
        <v>11</v>
      </c>
      <c r="M3271">
        <v>10</v>
      </c>
      <c r="N3271" t="s">
        <v>979</v>
      </c>
      <c r="O3271" t="s">
        <v>113</v>
      </c>
      <c r="P3271" t="s">
        <v>360</v>
      </c>
      <c r="Q3271" t="s">
        <v>979</v>
      </c>
      <c r="R3271" t="s">
        <v>113</v>
      </c>
      <c r="S3271" t="s">
        <v>360</v>
      </c>
    </row>
    <row r="3272" spans="1:19" x14ac:dyDescent="0.3">
      <c r="A3272" t="s">
        <v>1624</v>
      </c>
      <c r="B3272">
        <v>70</v>
      </c>
      <c r="C3272">
        <v>103</v>
      </c>
      <c r="D3272">
        <v>71112</v>
      </c>
      <c r="E3272" t="s">
        <v>408</v>
      </c>
      <c r="F3272" t="s">
        <v>1625</v>
      </c>
      <c r="G3272" t="s">
        <v>113</v>
      </c>
      <c r="H3272" t="s">
        <v>420</v>
      </c>
      <c r="I3272" t="s">
        <v>422</v>
      </c>
      <c r="J3272">
        <v>14</v>
      </c>
      <c r="K3272" t="s">
        <v>385</v>
      </c>
      <c r="L3272" t="s">
        <v>15</v>
      </c>
      <c r="M3272">
        <v>5</v>
      </c>
      <c r="N3272" t="s">
        <v>979</v>
      </c>
      <c r="O3272" t="s">
        <v>113</v>
      </c>
      <c r="P3272" t="s">
        <v>360</v>
      </c>
      <c r="Q3272" t="s">
        <v>979</v>
      </c>
      <c r="R3272" t="s">
        <v>113</v>
      </c>
      <c r="S3272" t="s">
        <v>360</v>
      </c>
    </row>
    <row r="3273" spans="1:19" x14ac:dyDescent="0.3">
      <c r="A3273" t="s">
        <v>1624</v>
      </c>
      <c r="B3273">
        <v>70</v>
      </c>
      <c r="C3273">
        <v>103</v>
      </c>
      <c r="D3273">
        <v>71112</v>
      </c>
      <c r="E3273" t="s">
        <v>408</v>
      </c>
      <c r="F3273" t="s">
        <v>1625</v>
      </c>
      <c r="G3273" t="s">
        <v>113</v>
      </c>
      <c r="H3273" t="s">
        <v>420</v>
      </c>
      <c r="I3273" t="s">
        <v>422</v>
      </c>
      <c r="J3273">
        <v>12</v>
      </c>
      <c r="K3273" t="s">
        <v>388</v>
      </c>
      <c r="L3273" t="s">
        <v>16</v>
      </c>
      <c r="M3273">
        <v>0</v>
      </c>
      <c r="N3273" t="s">
        <v>979</v>
      </c>
      <c r="O3273" t="s">
        <v>113</v>
      </c>
      <c r="P3273" t="s">
        <v>360</v>
      </c>
      <c r="Q3273" t="s">
        <v>979</v>
      </c>
      <c r="R3273" t="s">
        <v>113</v>
      </c>
      <c r="S3273" t="s">
        <v>360</v>
      </c>
    </row>
    <row r="3274" spans="1:19" x14ac:dyDescent="0.3">
      <c r="A3274" t="s">
        <v>1624</v>
      </c>
      <c r="B3274">
        <v>70</v>
      </c>
      <c r="C3274">
        <v>103</v>
      </c>
      <c r="D3274">
        <v>71112</v>
      </c>
      <c r="E3274" t="s">
        <v>408</v>
      </c>
      <c r="F3274" t="s">
        <v>1625</v>
      </c>
      <c r="G3274" t="s">
        <v>113</v>
      </c>
      <c r="H3274" t="s">
        <v>420</v>
      </c>
      <c r="I3274" t="s">
        <v>422</v>
      </c>
      <c r="J3274">
        <v>12</v>
      </c>
      <c r="K3274" t="s">
        <v>521</v>
      </c>
      <c r="L3274" t="s">
        <v>522</v>
      </c>
      <c r="M3274">
        <v>0</v>
      </c>
      <c r="N3274" t="s">
        <v>979</v>
      </c>
      <c r="O3274" t="s">
        <v>113</v>
      </c>
      <c r="P3274" t="s">
        <v>360</v>
      </c>
      <c r="Q3274" t="s">
        <v>979</v>
      </c>
      <c r="R3274" t="s">
        <v>113</v>
      </c>
      <c r="S3274" t="s">
        <v>360</v>
      </c>
    </row>
    <row r="3275" spans="1:19" x14ac:dyDescent="0.3">
      <c r="A3275" t="s">
        <v>1624</v>
      </c>
      <c r="B3275">
        <v>70</v>
      </c>
      <c r="C3275">
        <v>103</v>
      </c>
      <c r="D3275">
        <v>71112</v>
      </c>
      <c r="E3275" t="s">
        <v>408</v>
      </c>
      <c r="F3275" t="s">
        <v>1625</v>
      </c>
      <c r="G3275" t="s">
        <v>113</v>
      </c>
      <c r="H3275" t="s">
        <v>420</v>
      </c>
      <c r="I3275" t="s">
        <v>422</v>
      </c>
      <c r="J3275">
        <v>14</v>
      </c>
      <c r="K3275" t="s">
        <v>587</v>
      </c>
      <c r="L3275" t="s">
        <v>588</v>
      </c>
      <c r="M3275">
        <v>0</v>
      </c>
      <c r="N3275" t="s">
        <v>979</v>
      </c>
      <c r="O3275" t="s">
        <v>113</v>
      </c>
      <c r="P3275" t="s">
        <v>360</v>
      </c>
      <c r="Q3275" t="s">
        <v>979</v>
      </c>
      <c r="R3275" t="s">
        <v>113</v>
      </c>
      <c r="S3275" t="s">
        <v>360</v>
      </c>
    </row>
    <row r="3276" spans="1:19" x14ac:dyDescent="0.3">
      <c r="A3276" t="s">
        <v>1624</v>
      </c>
      <c r="B3276">
        <v>70</v>
      </c>
      <c r="C3276">
        <v>103</v>
      </c>
      <c r="D3276">
        <v>71112</v>
      </c>
      <c r="E3276" t="s">
        <v>408</v>
      </c>
      <c r="F3276" t="s">
        <v>1625</v>
      </c>
      <c r="G3276" t="s">
        <v>113</v>
      </c>
      <c r="H3276" t="s">
        <v>420</v>
      </c>
      <c r="I3276" t="s">
        <v>422</v>
      </c>
      <c r="J3276">
        <v>14</v>
      </c>
      <c r="K3276" t="s">
        <v>370</v>
      </c>
      <c r="L3276" t="s">
        <v>189</v>
      </c>
      <c r="M3276">
        <v>0</v>
      </c>
      <c r="N3276" t="s">
        <v>979</v>
      </c>
      <c r="O3276" t="s">
        <v>113</v>
      </c>
      <c r="P3276" t="s">
        <v>360</v>
      </c>
      <c r="Q3276" t="s">
        <v>979</v>
      </c>
      <c r="R3276" t="s">
        <v>113</v>
      </c>
      <c r="S3276" t="s">
        <v>360</v>
      </c>
    </row>
    <row r="3277" spans="1:19" x14ac:dyDescent="0.3">
      <c r="A3277" t="s">
        <v>1624</v>
      </c>
      <c r="B3277">
        <v>70</v>
      </c>
      <c r="C3277">
        <v>103</v>
      </c>
      <c r="D3277">
        <v>71112</v>
      </c>
      <c r="E3277" t="s">
        <v>408</v>
      </c>
      <c r="F3277" t="s">
        <v>1625</v>
      </c>
      <c r="G3277" t="s">
        <v>113</v>
      </c>
      <c r="H3277" t="s">
        <v>420</v>
      </c>
      <c r="I3277" t="s">
        <v>422</v>
      </c>
      <c r="J3277">
        <v>14</v>
      </c>
      <c r="K3277" t="s">
        <v>507</v>
      </c>
      <c r="L3277" t="s">
        <v>508</v>
      </c>
      <c r="M3277">
        <v>0</v>
      </c>
      <c r="N3277" t="s">
        <v>979</v>
      </c>
      <c r="O3277" t="s">
        <v>113</v>
      </c>
      <c r="P3277" t="s">
        <v>360</v>
      </c>
      <c r="Q3277" t="s">
        <v>979</v>
      </c>
      <c r="R3277" t="s">
        <v>113</v>
      </c>
      <c r="S3277" t="s">
        <v>360</v>
      </c>
    </row>
    <row r="3278" spans="1:19" x14ac:dyDescent="0.3">
      <c r="A3278" t="s">
        <v>1624</v>
      </c>
      <c r="B3278">
        <v>70</v>
      </c>
      <c r="C3278">
        <v>103</v>
      </c>
      <c r="D3278">
        <v>71112</v>
      </c>
      <c r="E3278" t="s">
        <v>408</v>
      </c>
      <c r="F3278" t="s">
        <v>1625</v>
      </c>
      <c r="G3278" t="s">
        <v>113</v>
      </c>
      <c r="H3278" t="s">
        <v>420</v>
      </c>
      <c r="I3278" t="s">
        <v>422</v>
      </c>
      <c r="J3278">
        <v>14</v>
      </c>
      <c r="K3278" t="s">
        <v>511</v>
      </c>
      <c r="L3278" t="s">
        <v>512</v>
      </c>
      <c r="M3278">
        <v>0</v>
      </c>
      <c r="N3278" t="s">
        <v>979</v>
      </c>
      <c r="O3278" t="s">
        <v>113</v>
      </c>
      <c r="P3278" t="s">
        <v>360</v>
      </c>
      <c r="Q3278" t="s">
        <v>979</v>
      </c>
      <c r="R3278" t="s">
        <v>113</v>
      </c>
      <c r="S3278" t="s">
        <v>360</v>
      </c>
    </row>
    <row r="3279" spans="1:19" x14ac:dyDescent="0.3">
      <c r="A3279" t="s">
        <v>1624</v>
      </c>
      <c r="B3279">
        <v>70</v>
      </c>
      <c r="C3279">
        <v>103</v>
      </c>
      <c r="D3279">
        <v>71112</v>
      </c>
      <c r="E3279" t="s">
        <v>408</v>
      </c>
      <c r="F3279" t="s">
        <v>1625</v>
      </c>
      <c r="G3279" t="s">
        <v>113</v>
      </c>
      <c r="H3279" t="s">
        <v>420</v>
      </c>
      <c r="I3279" t="s">
        <v>422</v>
      </c>
      <c r="J3279">
        <v>14</v>
      </c>
      <c r="K3279" t="s">
        <v>529</v>
      </c>
      <c r="L3279" t="s">
        <v>530</v>
      </c>
      <c r="M3279">
        <v>0</v>
      </c>
      <c r="N3279" t="s">
        <v>979</v>
      </c>
      <c r="O3279" t="s">
        <v>113</v>
      </c>
      <c r="P3279" t="s">
        <v>360</v>
      </c>
      <c r="Q3279" t="s">
        <v>979</v>
      </c>
      <c r="R3279" t="s">
        <v>113</v>
      </c>
      <c r="S3279" t="s">
        <v>360</v>
      </c>
    </row>
    <row r="3280" spans="1:19" x14ac:dyDescent="0.3">
      <c r="A3280" t="s">
        <v>1624</v>
      </c>
      <c r="B3280">
        <v>70</v>
      </c>
      <c r="C3280">
        <v>103</v>
      </c>
      <c r="D3280">
        <v>71112</v>
      </c>
      <c r="E3280" t="s">
        <v>408</v>
      </c>
      <c r="F3280" t="s">
        <v>1625</v>
      </c>
      <c r="G3280" t="s">
        <v>113</v>
      </c>
      <c r="H3280" t="s">
        <v>420</v>
      </c>
      <c r="I3280" t="s">
        <v>422</v>
      </c>
      <c r="J3280">
        <v>14</v>
      </c>
      <c r="K3280" t="s">
        <v>386</v>
      </c>
      <c r="L3280" t="s">
        <v>21</v>
      </c>
      <c r="M3280">
        <v>3.75</v>
      </c>
      <c r="N3280" t="s">
        <v>979</v>
      </c>
      <c r="O3280" t="s">
        <v>113</v>
      </c>
      <c r="P3280" t="s">
        <v>360</v>
      </c>
      <c r="Q3280" t="s">
        <v>979</v>
      </c>
      <c r="R3280" t="s">
        <v>113</v>
      </c>
      <c r="S3280" t="s">
        <v>360</v>
      </c>
    </row>
    <row r="3281" spans="1:19" x14ac:dyDescent="0.3">
      <c r="A3281" t="s">
        <v>1624</v>
      </c>
      <c r="B3281">
        <v>70</v>
      </c>
      <c r="C3281">
        <v>103</v>
      </c>
      <c r="D3281">
        <v>71112</v>
      </c>
      <c r="E3281" t="s">
        <v>408</v>
      </c>
      <c r="F3281" t="s">
        <v>1625</v>
      </c>
      <c r="G3281" t="s">
        <v>113</v>
      </c>
      <c r="H3281" t="s">
        <v>420</v>
      </c>
      <c r="I3281" t="s">
        <v>113</v>
      </c>
      <c r="J3281">
        <v>4</v>
      </c>
      <c r="K3281" t="s">
        <v>213</v>
      </c>
      <c r="L3281" t="s">
        <v>24</v>
      </c>
      <c r="M3281">
        <v>75</v>
      </c>
      <c r="N3281" t="s">
        <v>979</v>
      </c>
      <c r="O3281" t="s">
        <v>113</v>
      </c>
      <c r="P3281" t="s">
        <v>360</v>
      </c>
      <c r="Q3281" t="s">
        <v>979</v>
      </c>
      <c r="R3281" t="s">
        <v>113</v>
      </c>
      <c r="S3281" t="s">
        <v>360</v>
      </c>
    </row>
    <row r="3282" spans="1:19" x14ac:dyDescent="0.3">
      <c r="A3282" t="s">
        <v>1624</v>
      </c>
      <c r="B3282">
        <v>70</v>
      </c>
      <c r="C3282">
        <v>103</v>
      </c>
      <c r="D3282">
        <v>71112</v>
      </c>
      <c r="E3282" t="s">
        <v>408</v>
      </c>
      <c r="F3282" t="s">
        <v>1625</v>
      </c>
      <c r="G3282" t="s">
        <v>113</v>
      </c>
      <c r="H3282" t="s">
        <v>420</v>
      </c>
      <c r="I3282" t="s">
        <v>422</v>
      </c>
      <c r="J3282">
        <v>17</v>
      </c>
      <c r="K3282" t="s">
        <v>214</v>
      </c>
      <c r="L3282" t="s">
        <v>26</v>
      </c>
      <c r="M3282">
        <v>0</v>
      </c>
      <c r="N3282" t="s">
        <v>979</v>
      </c>
      <c r="O3282" t="s">
        <v>113</v>
      </c>
      <c r="P3282" t="s">
        <v>360</v>
      </c>
      <c r="Q3282" t="s">
        <v>979</v>
      </c>
      <c r="R3282" t="s">
        <v>113</v>
      </c>
      <c r="S3282" t="s">
        <v>360</v>
      </c>
    </row>
    <row r="3283" spans="1:19" x14ac:dyDescent="0.3">
      <c r="A3283" t="s">
        <v>1624</v>
      </c>
      <c r="B3283">
        <v>70</v>
      </c>
      <c r="C3283">
        <v>103</v>
      </c>
      <c r="D3283">
        <v>71112</v>
      </c>
      <c r="E3283" t="s">
        <v>408</v>
      </c>
      <c r="F3283" t="s">
        <v>1625</v>
      </c>
      <c r="G3283" t="s">
        <v>113</v>
      </c>
      <c r="H3283" t="s">
        <v>420</v>
      </c>
      <c r="I3283" t="s">
        <v>423</v>
      </c>
      <c r="J3283">
        <v>292</v>
      </c>
      <c r="K3283" t="s">
        <v>531</v>
      </c>
      <c r="L3283" t="s">
        <v>532</v>
      </c>
      <c r="M3283">
        <v>0</v>
      </c>
      <c r="N3283" t="s">
        <v>979</v>
      </c>
      <c r="O3283" t="s">
        <v>113</v>
      </c>
      <c r="P3283" t="s">
        <v>360</v>
      </c>
      <c r="Q3283" t="s">
        <v>979</v>
      </c>
      <c r="R3283" t="s">
        <v>113</v>
      </c>
      <c r="S3283" t="s">
        <v>360</v>
      </c>
    </row>
    <row r="3284" spans="1:19" x14ac:dyDescent="0.3">
      <c r="A3284" t="s">
        <v>1624</v>
      </c>
      <c r="B3284">
        <v>70</v>
      </c>
      <c r="C3284">
        <v>103</v>
      </c>
      <c r="D3284">
        <v>71112</v>
      </c>
      <c r="E3284" t="s">
        <v>408</v>
      </c>
      <c r="F3284" t="s">
        <v>1625</v>
      </c>
      <c r="G3284" t="s">
        <v>113</v>
      </c>
      <c r="H3284" t="s">
        <v>420</v>
      </c>
      <c r="I3284" t="s">
        <v>423</v>
      </c>
      <c r="J3284">
        <v>292</v>
      </c>
      <c r="K3284" t="s">
        <v>264</v>
      </c>
      <c r="L3284" t="s">
        <v>265</v>
      </c>
      <c r="M3284">
        <v>0</v>
      </c>
      <c r="N3284" t="s">
        <v>979</v>
      </c>
      <c r="O3284" t="s">
        <v>113</v>
      </c>
      <c r="P3284" t="s">
        <v>360</v>
      </c>
      <c r="Q3284" t="s">
        <v>979</v>
      </c>
      <c r="R3284" t="s">
        <v>113</v>
      </c>
      <c r="S3284" t="s">
        <v>360</v>
      </c>
    </row>
    <row r="3285" spans="1:19" x14ac:dyDescent="0.3">
      <c r="A3285" t="s">
        <v>1624</v>
      </c>
      <c r="B3285">
        <v>70</v>
      </c>
      <c r="C3285">
        <v>103</v>
      </c>
      <c r="D3285">
        <v>71112</v>
      </c>
      <c r="E3285" t="s">
        <v>408</v>
      </c>
      <c r="F3285" t="s">
        <v>1625</v>
      </c>
      <c r="G3285" t="s">
        <v>113</v>
      </c>
      <c r="H3285" t="s">
        <v>420</v>
      </c>
      <c r="I3285" t="s">
        <v>423</v>
      </c>
      <c r="J3285">
        <v>292</v>
      </c>
      <c r="K3285" t="s">
        <v>266</v>
      </c>
      <c r="L3285" t="s">
        <v>267</v>
      </c>
      <c r="M3285">
        <v>0</v>
      </c>
      <c r="N3285" t="s">
        <v>979</v>
      </c>
      <c r="O3285" t="s">
        <v>113</v>
      </c>
      <c r="P3285" t="s">
        <v>360</v>
      </c>
      <c r="Q3285" t="s">
        <v>979</v>
      </c>
      <c r="R3285" t="s">
        <v>113</v>
      </c>
      <c r="S3285" t="s">
        <v>360</v>
      </c>
    </row>
    <row r="3286" spans="1:19" x14ac:dyDescent="0.3">
      <c r="A3286" t="s">
        <v>1624</v>
      </c>
      <c r="B3286">
        <v>70</v>
      </c>
      <c r="C3286">
        <v>103</v>
      </c>
      <c r="D3286">
        <v>71112</v>
      </c>
      <c r="E3286" t="s">
        <v>408</v>
      </c>
      <c r="F3286" t="s">
        <v>1625</v>
      </c>
      <c r="G3286" t="s">
        <v>113</v>
      </c>
      <c r="H3286" t="s">
        <v>420</v>
      </c>
      <c r="I3286" t="s">
        <v>423</v>
      </c>
      <c r="J3286">
        <v>284</v>
      </c>
      <c r="K3286" t="s">
        <v>616</v>
      </c>
      <c r="L3286" t="s">
        <v>617</v>
      </c>
      <c r="M3286">
        <v>0</v>
      </c>
      <c r="N3286" t="s">
        <v>979</v>
      </c>
      <c r="O3286" t="s">
        <v>113</v>
      </c>
      <c r="P3286" t="s">
        <v>360</v>
      </c>
      <c r="Q3286" t="s">
        <v>979</v>
      </c>
      <c r="R3286" t="s">
        <v>113</v>
      </c>
      <c r="S3286" t="s">
        <v>360</v>
      </c>
    </row>
    <row r="3287" spans="1:19" x14ac:dyDescent="0.3">
      <c r="A3287" t="s">
        <v>1624</v>
      </c>
      <c r="B3287">
        <v>70</v>
      </c>
      <c r="C3287">
        <v>103</v>
      </c>
      <c r="D3287">
        <v>71112</v>
      </c>
      <c r="E3287" t="s">
        <v>408</v>
      </c>
      <c r="F3287" t="s">
        <v>1625</v>
      </c>
      <c r="G3287" t="s">
        <v>113</v>
      </c>
      <c r="H3287" t="s">
        <v>420</v>
      </c>
      <c r="I3287" t="s">
        <v>315</v>
      </c>
      <c r="J3287">
        <v>32</v>
      </c>
      <c r="K3287" t="s">
        <v>219</v>
      </c>
      <c r="L3287" t="s">
        <v>43</v>
      </c>
      <c r="M3287">
        <v>0.75</v>
      </c>
      <c r="N3287" t="s">
        <v>979</v>
      </c>
      <c r="O3287" t="s">
        <v>113</v>
      </c>
      <c r="P3287" t="s">
        <v>360</v>
      </c>
      <c r="Q3287" t="s">
        <v>979</v>
      </c>
      <c r="R3287" t="s">
        <v>113</v>
      </c>
      <c r="S3287" t="s">
        <v>360</v>
      </c>
    </row>
    <row r="3288" spans="1:19" x14ac:dyDescent="0.3">
      <c r="A3288" t="s">
        <v>1624</v>
      </c>
      <c r="B3288">
        <v>70</v>
      </c>
      <c r="C3288">
        <v>103</v>
      </c>
      <c r="D3288">
        <v>71112</v>
      </c>
      <c r="E3288" t="s">
        <v>408</v>
      </c>
      <c r="F3288" t="s">
        <v>1625</v>
      </c>
      <c r="G3288" t="s">
        <v>113</v>
      </c>
      <c r="H3288" t="s">
        <v>420</v>
      </c>
      <c r="I3288" t="s">
        <v>315</v>
      </c>
      <c r="J3288">
        <v>33</v>
      </c>
      <c r="K3288" t="s">
        <v>211</v>
      </c>
      <c r="L3288" t="s">
        <v>49</v>
      </c>
      <c r="M3288">
        <v>0.75</v>
      </c>
      <c r="N3288" t="s">
        <v>979</v>
      </c>
      <c r="O3288" t="s">
        <v>113</v>
      </c>
      <c r="P3288" t="s">
        <v>360</v>
      </c>
      <c r="Q3288" t="s">
        <v>979</v>
      </c>
      <c r="R3288" t="s">
        <v>113</v>
      </c>
      <c r="S3288" t="s">
        <v>360</v>
      </c>
    </row>
    <row r="3289" spans="1:19" x14ac:dyDescent="0.3">
      <c r="A3289" t="s">
        <v>1624</v>
      </c>
      <c r="B3289">
        <v>70</v>
      </c>
      <c r="C3289">
        <v>103</v>
      </c>
      <c r="D3289">
        <v>71112</v>
      </c>
      <c r="E3289" t="s">
        <v>408</v>
      </c>
      <c r="F3289" t="s">
        <v>1625</v>
      </c>
      <c r="G3289" t="s">
        <v>113</v>
      </c>
      <c r="H3289" t="s">
        <v>420</v>
      </c>
      <c r="I3289" t="s">
        <v>423</v>
      </c>
      <c r="J3289">
        <v>293</v>
      </c>
      <c r="K3289" t="s">
        <v>331</v>
      </c>
      <c r="L3289" t="s">
        <v>81</v>
      </c>
      <c r="M3289">
        <v>0</v>
      </c>
      <c r="N3289" t="s">
        <v>979</v>
      </c>
      <c r="O3289" t="s">
        <v>113</v>
      </c>
      <c r="P3289" t="s">
        <v>360</v>
      </c>
      <c r="Q3289" t="s">
        <v>979</v>
      </c>
      <c r="R3289" t="s">
        <v>113</v>
      </c>
      <c r="S3289" t="s">
        <v>360</v>
      </c>
    </row>
    <row r="3290" spans="1:19" x14ac:dyDescent="0.3">
      <c r="A3290" t="s">
        <v>1624</v>
      </c>
      <c r="B3290">
        <v>70</v>
      </c>
      <c r="C3290">
        <v>103</v>
      </c>
      <c r="D3290">
        <v>71112</v>
      </c>
      <c r="E3290" t="s">
        <v>408</v>
      </c>
      <c r="F3290" t="s">
        <v>1625</v>
      </c>
      <c r="G3290" t="s">
        <v>113</v>
      </c>
      <c r="H3290" t="s">
        <v>432</v>
      </c>
      <c r="I3290" t="s">
        <v>423</v>
      </c>
      <c r="J3290">
        <v>86</v>
      </c>
      <c r="K3290" t="s">
        <v>228</v>
      </c>
      <c r="L3290" t="s">
        <v>202</v>
      </c>
      <c r="M3290">
        <v>0.5</v>
      </c>
      <c r="N3290" t="s">
        <v>979</v>
      </c>
      <c r="O3290" t="s">
        <v>113</v>
      </c>
      <c r="P3290" t="s">
        <v>360</v>
      </c>
      <c r="Q3290" t="s">
        <v>979</v>
      </c>
      <c r="R3290" t="s">
        <v>113</v>
      </c>
      <c r="S3290" t="s">
        <v>360</v>
      </c>
    </row>
    <row r="3291" spans="1:19" x14ac:dyDescent="0.3">
      <c r="A3291" t="s">
        <v>1624</v>
      </c>
      <c r="B3291">
        <v>70</v>
      </c>
      <c r="C3291">
        <v>103</v>
      </c>
      <c r="D3291">
        <v>71112</v>
      </c>
      <c r="E3291" t="s">
        <v>408</v>
      </c>
      <c r="F3291" t="s">
        <v>1625</v>
      </c>
      <c r="G3291" t="s">
        <v>113</v>
      </c>
      <c r="H3291" t="s">
        <v>432</v>
      </c>
      <c r="I3291" t="s">
        <v>423</v>
      </c>
      <c r="J3291">
        <v>86</v>
      </c>
      <c r="K3291" t="s">
        <v>229</v>
      </c>
      <c r="L3291" t="s">
        <v>204</v>
      </c>
      <c r="M3291">
        <v>0.25</v>
      </c>
      <c r="N3291" t="s">
        <v>979</v>
      </c>
      <c r="O3291" t="s">
        <v>113</v>
      </c>
      <c r="P3291" t="s">
        <v>360</v>
      </c>
      <c r="Q3291" t="s">
        <v>979</v>
      </c>
      <c r="R3291" t="s">
        <v>113</v>
      </c>
      <c r="S3291" t="s">
        <v>360</v>
      </c>
    </row>
    <row r="3292" spans="1:19" x14ac:dyDescent="0.3">
      <c r="A3292" t="s">
        <v>1624</v>
      </c>
      <c r="B3292">
        <v>70</v>
      </c>
      <c r="C3292">
        <v>103</v>
      </c>
      <c r="D3292">
        <v>71112</v>
      </c>
      <c r="E3292" t="s">
        <v>408</v>
      </c>
      <c r="F3292" t="s">
        <v>1625</v>
      </c>
      <c r="G3292" t="s">
        <v>113</v>
      </c>
      <c r="H3292" t="s">
        <v>420</v>
      </c>
      <c r="I3292" t="s">
        <v>423</v>
      </c>
      <c r="J3292">
        <v>98</v>
      </c>
      <c r="K3292" t="s">
        <v>274</v>
      </c>
      <c r="L3292" t="s">
        <v>160</v>
      </c>
      <c r="M3292">
        <v>0</v>
      </c>
      <c r="N3292" t="s">
        <v>979</v>
      </c>
      <c r="O3292" t="s">
        <v>113</v>
      </c>
      <c r="P3292" t="s">
        <v>360</v>
      </c>
      <c r="Q3292" t="s">
        <v>979</v>
      </c>
      <c r="R3292" t="s">
        <v>113</v>
      </c>
      <c r="S3292" t="s">
        <v>360</v>
      </c>
    </row>
    <row r="3293" spans="1:19" x14ac:dyDescent="0.3">
      <c r="A3293" t="s">
        <v>1624</v>
      </c>
      <c r="B3293">
        <v>70</v>
      </c>
      <c r="C3293">
        <v>103</v>
      </c>
      <c r="D3293">
        <v>71112</v>
      </c>
      <c r="E3293" t="s">
        <v>408</v>
      </c>
      <c r="F3293" t="s">
        <v>1625</v>
      </c>
      <c r="G3293" t="s">
        <v>113</v>
      </c>
      <c r="H3293" t="s">
        <v>420</v>
      </c>
      <c r="I3293" t="s">
        <v>423</v>
      </c>
      <c r="J3293">
        <v>83</v>
      </c>
      <c r="K3293" t="s">
        <v>235</v>
      </c>
      <c r="L3293" t="s">
        <v>205</v>
      </c>
      <c r="M3293">
        <v>0</v>
      </c>
      <c r="N3293" t="s">
        <v>979</v>
      </c>
      <c r="O3293" t="s">
        <v>113</v>
      </c>
      <c r="P3293" t="s">
        <v>360</v>
      </c>
      <c r="Q3293" t="s">
        <v>979</v>
      </c>
      <c r="R3293" t="s">
        <v>113</v>
      </c>
      <c r="S3293" t="s">
        <v>360</v>
      </c>
    </row>
    <row r="3294" spans="1:19" x14ac:dyDescent="0.3">
      <c r="A3294" t="s">
        <v>1624</v>
      </c>
      <c r="B3294">
        <v>70</v>
      </c>
      <c r="C3294">
        <v>103</v>
      </c>
      <c r="D3294">
        <v>71112</v>
      </c>
      <c r="E3294" t="s">
        <v>408</v>
      </c>
      <c r="F3294" t="s">
        <v>1625</v>
      </c>
      <c r="G3294" t="s">
        <v>113</v>
      </c>
      <c r="H3294" t="s">
        <v>420</v>
      </c>
      <c r="I3294" t="s">
        <v>446</v>
      </c>
      <c r="J3294">
        <v>535</v>
      </c>
      <c r="K3294" t="s">
        <v>99</v>
      </c>
      <c r="L3294" t="s">
        <v>100</v>
      </c>
      <c r="M3294">
        <v>1</v>
      </c>
      <c r="N3294" t="s">
        <v>979</v>
      </c>
      <c r="O3294" t="s">
        <v>113</v>
      </c>
      <c r="P3294" t="s">
        <v>360</v>
      </c>
      <c r="Q3294" t="s">
        <v>979</v>
      </c>
      <c r="R3294" t="s">
        <v>113</v>
      </c>
      <c r="S3294" t="s">
        <v>360</v>
      </c>
    </row>
    <row r="3295" spans="1:19" x14ac:dyDescent="0.3">
      <c r="A3295" t="s">
        <v>1077</v>
      </c>
      <c r="B3295">
        <v>70</v>
      </c>
      <c r="C3295">
        <v>103</v>
      </c>
      <c r="D3295">
        <v>71115</v>
      </c>
      <c r="E3295" t="s">
        <v>408</v>
      </c>
      <c r="F3295" t="s">
        <v>1078</v>
      </c>
      <c r="G3295" t="s">
        <v>113</v>
      </c>
      <c r="H3295" t="s">
        <v>409</v>
      </c>
      <c r="I3295" t="s">
        <v>423</v>
      </c>
      <c r="J3295">
        <v>50</v>
      </c>
      <c r="K3295" t="s">
        <v>237</v>
      </c>
      <c r="L3295" t="s">
        <v>13</v>
      </c>
      <c r="M3295">
        <v>1</v>
      </c>
      <c r="N3295" t="s">
        <v>979</v>
      </c>
      <c r="O3295" t="s">
        <v>113</v>
      </c>
      <c r="P3295" t="s">
        <v>380</v>
      </c>
      <c r="Q3295" t="s">
        <v>979</v>
      </c>
      <c r="R3295" t="s">
        <v>113</v>
      </c>
      <c r="S3295" t="s">
        <v>380</v>
      </c>
    </row>
    <row r="3296" spans="1:19" x14ac:dyDescent="0.3">
      <c r="A3296" t="s">
        <v>1077</v>
      </c>
      <c r="B3296">
        <v>70</v>
      </c>
      <c r="C3296">
        <v>103</v>
      </c>
      <c r="D3296">
        <v>71115</v>
      </c>
      <c r="E3296" t="s">
        <v>408</v>
      </c>
      <c r="F3296" t="s">
        <v>1078</v>
      </c>
      <c r="G3296" t="s">
        <v>113</v>
      </c>
      <c r="H3296" t="s">
        <v>409</v>
      </c>
      <c r="I3296" t="s">
        <v>422</v>
      </c>
      <c r="J3296">
        <v>46</v>
      </c>
      <c r="K3296" t="s">
        <v>241</v>
      </c>
      <c r="L3296" t="s">
        <v>32</v>
      </c>
      <c r="M3296">
        <v>43</v>
      </c>
      <c r="N3296" t="s">
        <v>979</v>
      </c>
      <c r="O3296" t="s">
        <v>113</v>
      </c>
      <c r="P3296" t="s">
        <v>380</v>
      </c>
      <c r="Q3296" t="s">
        <v>979</v>
      </c>
      <c r="R3296" t="s">
        <v>113</v>
      </c>
      <c r="S3296" t="s">
        <v>380</v>
      </c>
    </row>
    <row r="3297" spans="1:19" x14ac:dyDescent="0.3">
      <c r="A3297" t="s">
        <v>1077</v>
      </c>
      <c r="B3297">
        <v>70</v>
      </c>
      <c r="C3297">
        <v>103</v>
      </c>
      <c r="D3297">
        <v>71115</v>
      </c>
      <c r="E3297" t="s">
        <v>408</v>
      </c>
      <c r="F3297" t="s">
        <v>1078</v>
      </c>
      <c r="G3297" t="s">
        <v>113</v>
      </c>
      <c r="H3297" t="s">
        <v>409</v>
      </c>
      <c r="I3297" t="s">
        <v>423</v>
      </c>
      <c r="J3297">
        <v>292</v>
      </c>
      <c r="K3297" t="s">
        <v>334</v>
      </c>
      <c r="L3297" t="s">
        <v>335</v>
      </c>
      <c r="M3297">
        <v>0</v>
      </c>
      <c r="N3297" t="s">
        <v>979</v>
      </c>
      <c r="O3297" t="s">
        <v>113</v>
      </c>
      <c r="P3297" t="s">
        <v>380</v>
      </c>
      <c r="Q3297" t="s">
        <v>979</v>
      </c>
      <c r="R3297" t="s">
        <v>113</v>
      </c>
      <c r="S3297" t="s">
        <v>380</v>
      </c>
    </row>
    <row r="3298" spans="1:19" x14ac:dyDescent="0.3">
      <c r="A3298" t="s">
        <v>1077</v>
      </c>
      <c r="B3298">
        <v>70</v>
      </c>
      <c r="C3298">
        <v>103</v>
      </c>
      <c r="D3298">
        <v>71115</v>
      </c>
      <c r="E3298" t="s">
        <v>408</v>
      </c>
      <c r="F3298" t="s">
        <v>1078</v>
      </c>
      <c r="G3298" t="s">
        <v>113</v>
      </c>
      <c r="H3298" t="s">
        <v>420</v>
      </c>
      <c r="I3298" t="s">
        <v>315</v>
      </c>
      <c r="J3298">
        <v>35</v>
      </c>
      <c r="K3298" t="s">
        <v>245</v>
      </c>
      <c r="L3298" t="s">
        <v>59</v>
      </c>
      <c r="M3298">
        <v>0.5</v>
      </c>
      <c r="N3298" t="s">
        <v>979</v>
      </c>
      <c r="O3298" t="s">
        <v>113</v>
      </c>
      <c r="P3298" t="s">
        <v>380</v>
      </c>
      <c r="Q3298" t="s">
        <v>979</v>
      </c>
      <c r="R3298" t="s">
        <v>113</v>
      </c>
      <c r="S3298" t="s">
        <v>380</v>
      </c>
    </row>
    <row r="3299" spans="1:19" x14ac:dyDescent="0.3">
      <c r="A3299" t="s">
        <v>1626</v>
      </c>
      <c r="B3299">
        <v>70</v>
      </c>
      <c r="C3299">
        <v>103</v>
      </c>
      <c r="D3299">
        <v>71121</v>
      </c>
      <c r="E3299" t="s">
        <v>408</v>
      </c>
      <c r="F3299" t="s">
        <v>1627</v>
      </c>
      <c r="G3299" t="s">
        <v>114</v>
      </c>
      <c r="H3299" t="s">
        <v>420</v>
      </c>
      <c r="I3299" t="s">
        <v>315</v>
      </c>
      <c r="J3299">
        <v>32</v>
      </c>
      <c r="K3299" t="s">
        <v>219</v>
      </c>
      <c r="L3299" t="s">
        <v>43</v>
      </c>
      <c r="M3299">
        <v>2.5</v>
      </c>
      <c r="N3299" t="s">
        <v>979</v>
      </c>
      <c r="O3299" t="s">
        <v>114</v>
      </c>
      <c r="P3299" t="s">
        <v>360</v>
      </c>
      <c r="Q3299" t="s">
        <v>979</v>
      </c>
      <c r="R3299" t="s">
        <v>114</v>
      </c>
      <c r="S3299" t="s">
        <v>360</v>
      </c>
    </row>
    <row r="3300" spans="1:19" x14ac:dyDescent="0.3">
      <c r="A3300" t="s">
        <v>1626</v>
      </c>
      <c r="B3300">
        <v>70</v>
      </c>
      <c r="C3300">
        <v>103</v>
      </c>
      <c r="D3300">
        <v>71121</v>
      </c>
      <c r="E3300" t="s">
        <v>408</v>
      </c>
      <c r="F3300" t="s">
        <v>1627</v>
      </c>
      <c r="G3300" t="s">
        <v>114</v>
      </c>
      <c r="H3300" t="s">
        <v>420</v>
      </c>
      <c r="I3300" t="s">
        <v>424</v>
      </c>
      <c r="J3300">
        <v>39</v>
      </c>
      <c r="K3300" t="s">
        <v>243</v>
      </c>
      <c r="L3300" t="s">
        <v>147</v>
      </c>
      <c r="M3300">
        <v>0</v>
      </c>
      <c r="N3300" t="s">
        <v>979</v>
      </c>
      <c r="O3300" t="s">
        <v>114</v>
      </c>
      <c r="P3300" t="s">
        <v>360</v>
      </c>
      <c r="Q3300" t="s">
        <v>979</v>
      </c>
      <c r="R3300" t="s">
        <v>114</v>
      </c>
      <c r="S3300" t="s">
        <v>360</v>
      </c>
    </row>
    <row r="3301" spans="1:19" x14ac:dyDescent="0.3">
      <c r="A3301" t="s">
        <v>1626</v>
      </c>
      <c r="B3301">
        <v>70</v>
      </c>
      <c r="C3301">
        <v>103</v>
      </c>
      <c r="D3301">
        <v>71121</v>
      </c>
      <c r="E3301" t="s">
        <v>408</v>
      </c>
      <c r="F3301" t="s">
        <v>1627</v>
      </c>
      <c r="G3301" t="s">
        <v>114</v>
      </c>
      <c r="H3301" t="s">
        <v>420</v>
      </c>
      <c r="I3301" t="s">
        <v>423</v>
      </c>
      <c r="J3301">
        <v>286</v>
      </c>
      <c r="K3301" t="s">
        <v>226</v>
      </c>
      <c r="L3301" t="s">
        <v>69</v>
      </c>
      <c r="M3301">
        <v>0</v>
      </c>
      <c r="N3301" t="s">
        <v>979</v>
      </c>
      <c r="O3301" t="s">
        <v>114</v>
      </c>
      <c r="P3301" t="s">
        <v>360</v>
      </c>
      <c r="Q3301" t="s">
        <v>979</v>
      </c>
      <c r="R3301" t="s">
        <v>114</v>
      </c>
      <c r="S3301" t="s">
        <v>360</v>
      </c>
    </row>
    <row r="3302" spans="1:19" x14ac:dyDescent="0.3">
      <c r="A3302" t="s">
        <v>1626</v>
      </c>
      <c r="B3302">
        <v>70</v>
      </c>
      <c r="C3302">
        <v>103</v>
      </c>
      <c r="D3302">
        <v>71121</v>
      </c>
      <c r="E3302" t="s">
        <v>408</v>
      </c>
      <c r="F3302" t="s">
        <v>1627</v>
      </c>
      <c r="G3302" t="s">
        <v>114</v>
      </c>
      <c r="H3302" t="s">
        <v>427</v>
      </c>
      <c r="I3302" t="s">
        <v>423</v>
      </c>
      <c r="J3302">
        <v>86</v>
      </c>
      <c r="K3302" t="s">
        <v>228</v>
      </c>
      <c r="L3302" t="s">
        <v>202</v>
      </c>
      <c r="M3302">
        <v>0.25</v>
      </c>
      <c r="N3302" t="s">
        <v>979</v>
      </c>
      <c r="O3302" t="s">
        <v>114</v>
      </c>
      <c r="P3302" t="s">
        <v>360</v>
      </c>
      <c r="Q3302" t="s">
        <v>979</v>
      </c>
      <c r="R3302" t="s">
        <v>114</v>
      </c>
      <c r="S3302" t="s">
        <v>360</v>
      </c>
    </row>
    <row r="3303" spans="1:19" x14ac:dyDescent="0.3">
      <c r="A3303" t="s">
        <v>1626</v>
      </c>
      <c r="B3303">
        <v>70</v>
      </c>
      <c r="C3303">
        <v>103</v>
      </c>
      <c r="D3303">
        <v>71121</v>
      </c>
      <c r="E3303" t="s">
        <v>408</v>
      </c>
      <c r="F3303" t="s">
        <v>1627</v>
      </c>
      <c r="G3303" t="s">
        <v>114</v>
      </c>
      <c r="H3303" t="s">
        <v>420</v>
      </c>
      <c r="I3303" t="s">
        <v>423</v>
      </c>
      <c r="J3303">
        <v>83</v>
      </c>
      <c r="K3303" t="s">
        <v>231</v>
      </c>
      <c r="L3303" t="s">
        <v>87</v>
      </c>
      <c r="M3303">
        <v>0</v>
      </c>
      <c r="N3303" t="s">
        <v>979</v>
      </c>
      <c r="O3303" t="s">
        <v>114</v>
      </c>
      <c r="P3303" t="s">
        <v>360</v>
      </c>
      <c r="Q3303" t="s">
        <v>979</v>
      </c>
      <c r="R3303" t="s">
        <v>114</v>
      </c>
      <c r="S3303" t="s">
        <v>360</v>
      </c>
    </row>
    <row r="3304" spans="1:19" x14ac:dyDescent="0.3">
      <c r="A3304" t="s">
        <v>1626</v>
      </c>
      <c r="B3304">
        <v>70</v>
      </c>
      <c r="C3304">
        <v>103</v>
      </c>
      <c r="D3304">
        <v>71121</v>
      </c>
      <c r="E3304" t="s">
        <v>408</v>
      </c>
      <c r="F3304" t="s">
        <v>1627</v>
      </c>
      <c r="G3304" t="s">
        <v>114</v>
      </c>
      <c r="H3304" t="s">
        <v>420</v>
      </c>
      <c r="I3304" t="s">
        <v>423</v>
      </c>
      <c r="J3304">
        <v>83</v>
      </c>
      <c r="K3304" t="s">
        <v>235</v>
      </c>
      <c r="L3304" t="s">
        <v>205</v>
      </c>
      <c r="M3304">
        <v>0</v>
      </c>
      <c r="N3304" t="s">
        <v>979</v>
      </c>
      <c r="O3304" t="s">
        <v>114</v>
      </c>
      <c r="P3304" t="s">
        <v>360</v>
      </c>
      <c r="Q3304" t="s">
        <v>979</v>
      </c>
      <c r="R3304" t="s">
        <v>114</v>
      </c>
      <c r="S3304" t="s">
        <v>360</v>
      </c>
    </row>
    <row r="3305" spans="1:19" x14ac:dyDescent="0.3">
      <c r="A3305" t="s">
        <v>1626</v>
      </c>
      <c r="B3305">
        <v>70</v>
      </c>
      <c r="C3305">
        <v>103</v>
      </c>
      <c r="D3305">
        <v>71121</v>
      </c>
      <c r="E3305" t="s">
        <v>408</v>
      </c>
      <c r="F3305" t="s">
        <v>1627</v>
      </c>
      <c r="G3305" t="s">
        <v>114</v>
      </c>
      <c r="H3305" t="s">
        <v>420</v>
      </c>
      <c r="I3305" t="s">
        <v>446</v>
      </c>
      <c r="J3305">
        <v>532</v>
      </c>
      <c r="K3305" t="s">
        <v>145</v>
      </c>
      <c r="L3305" t="s">
        <v>146</v>
      </c>
      <c r="M3305">
        <v>0.5</v>
      </c>
      <c r="N3305" t="s">
        <v>979</v>
      </c>
      <c r="O3305" t="s">
        <v>114</v>
      </c>
      <c r="P3305" t="s">
        <v>360</v>
      </c>
      <c r="Q3305" t="s">
        <v>979</v>
      </c>
      <c r="R3305" t="s">
        <v>114</v>
      </c>
      <c r="S3305" t="s">
        <v>360</v>
      </c>
    </row>
    <row r="3306" spans="1:19" x14ac:dyDescent="0.3">
      <c r="A3306" t="s">
        <v>1628</v>
      </c>
      <c r="B3306">
        <v>70</v>
      </c>
      <c r="C3306">
        <v>103</v>
      </c>
      <c r="D3306">
        <v>71138</v>
      </c>
      <c r="E3306" t="s">
        <v>408</v>
      </c>
      <c r="F3306" t="s">
        <v>1629</v>
      </c>
      <c r="G3306" t="s">
        <v>113</v>
      </c>
      <c r="H3306" t="s">
        <v>430</v>
      </c>
      <c r="I3306" t="s">
        <v>424</v>
      </c>
      <c r="J3306">
        <v>39</v>
      </c>
      <c r="K3306" t="s">
        <v>243</v>
      </c>
      <c r="L3306" t="s">
        <v>147</v>
      </c>
      <c r="M3306">
        <v>0</v>
      </c>
      <c r="N3306" t="s">
        <v>979</v>
      </c>
      <c r="O3306" t="s">
        <v>113</v>
      </c>
      <c r="P3306" t="s">
        <v>422</v>
      </c>
      <c r="Q3306" t="s">
        <v>979</v>
      </c>
      <c r="R3306" t="s">
        <v>113</v>
      </c>
      <c r="S3306" t="s">
        <v>422</v>
      </c>
    </row>
    <row r="3307" spans="1:19" x14ac:dyDescent="0.3">
      <c r="A3307" t="s">
        <v>1628</v>
      </c>
      <c r="B3307">
        <v>70</v>
      </c>
      <c r="C3307">
        <v>103</v>
      </c>
      <c r="D3307">
        <v>71138</v>
      </c>
      <c r="E3307" t="s">
        <v>408</v>
      </c>
      <c r="F3307" t="s">
        <v>1629</v>
      </c>
      <c r="G3307" t="s">
        <v>113</v>
      </c>
      <c r="H3307" t="s">
        <v>430</v>
      </c>
      <c r="I3307" t="s">
        <v>315</v>
      </c>
      <c r="J3307">
        <v>33</v>
      </c>
      <c r="K3307" t="s">
        <v>290</v>
      </c>
      <c r="L3307" t="s">
        <v>46</v>
      </c>
      <c r="M3307">
        <v>0.5</v>
      </c>
      <c r="N3307" t="s">
        <v>979</v>
      </c>
      <c r="O3307" t="s">
        <v>113</v>
      </c>
      <c r="P3307" t="s">
        <v>422</v>
      </c>
      <c r="Q3307" t="s">
        <v>979</v>
      </c>
      <c r="R3307" t="s">
        <v>113</v>
      </c>
      <c r="S3307" t="s">
        <v>422</v>
      </c>
    </row>
    <row r="3308" spans="1:19" x14ac:dyDescent="0.3">
      <c r="A3308" t="s">
        <v>1628</v>
      </c>
      <c r="B3308">
        <v>70</v>
      </c>
      <c r="C3308">
        <v>103</v>
      </c>
      <c r="D3308">
        <v>71138</v>
      </c>
      <c r="E3308" t="s">
        <v>408</v>
      </c>
      <c r="F3308" t="s">
        <v>1629</v>
      </c>
      <c r="G3308" t="s">
        <v>113</v>
      </c>
      <c r="H3308" t="s">
        <v>430</v>
      </c>
      <c r="I3308" t="s">
        <v>315</v>
      </c>
      <c r="J3308">
        <v>35</v>
      </c>
      <c r="K3308" t="s">
        <v>282</v>
      </c>
      <c r="L3308" t="s">
        <v>55</v>
      </c>
      <c r="M3308">
        <v>0.5</v>
      </c>
      <c r="N3308" t="s">
        <v>979</v>
      </c>
      <c r="O3308" t="s">
        <v>113</v>
      </c>
      <c r="P3308" t="s">
        <v>422</v>
      </c>
      <c r="Q3308" t="s">
        <v>979</v>
      </c>
      <c r="R3308" t="s">
        <v>113</v>
      </c>
      <c r="S3308" t="s">
        <v>422</v>
      </c>
    </row>
    <row r="3309" spans="1:19" x14ac:dyDescent="0.3">
      <c r="A3309" t="s">
        <v>1630</v>
      </c>
      <c r="B3309">
        <v>70</v>
      </c>
      <c r="C3309">
        <v>103</v>
      </c>
      <c r="D3309">
        <v>71241</v>
      </c>
      <c r="E3309" t="s">
        <v>408</v>
      </c>
      <c r="F3309" t="s">
        <v>1631</v>
      </c>
      <c r="G3309" t="s">
        <v>113</v>
      </c>
      <c r="H3309" t="s">
        <v>409</v>
      </c>
      <c r="I3309" t="s">
        <v>315</v>
      </c>
      <c r="J3309">
        <v>32</v>
      </c>
      <c r="K3309" t="s">
        <v>933</v>
      </c>
      <c r="L3309" t="s">
        <v>934</v>
      </c>
      <c r="M3309">
        <v>4</v>
      </c>
      <c r="N3309" t="s">
        <v>979</v>
      </c>
      <c r="O3309" t="s">
        <v>113</v>
      </c>
      <c r="P3309" t="s">
        <v>380</v>
      </c>
      <c r="Q3309" t="s">
        <v>979</v>
      </c>
      <c r="R3309" t="s">
        <v>113</v>
      </c>
      <c r="S3309" t="s">
        <v>380</v>
      </c>
    </row>
    <row r="3310" spans="1:19" x14ac:dyDescent="0.3">
      <c r="A3310" t="s">
        <v>1630</v>
      </c>
      <c r="B3310">
        <v>70</v>
      </c>
      <c r="C3310">
        <v>103</v>
      </c>
      <c r="D3310">
        <v>71241</v>
      </c>
      <c r="E3310" t="s">
        <v>408</v>
      </c>
      <c r="F3310" t="s">
        <v>1631</v>
      </c>
      <c r="G3310" t="s">
        <v>113</v>
      </c>
      <c r="H3310" t="s">
        <v>409</v>
      </c>
      <c r="I3310" t="s">
        <v>315</v>
      </c>
      <c r="J3310">
        <v>33</v>
      </c>
      <c r="K3310" t="s">
        <v>556</v>
      </c>
      <c r="L3310" t="s">
        <v>557</v>
      </c>
      <c r="M3310">
        <v>3</v>
      </c>
      <c r="N3310" t="s">
        <v>979</v>
      </c>
      <c r="O3310" t="s">
        <v>113</v>
      </c>
      <c r="P3310" t="s">
        <v>380</v>
      </c>
      <c r="Q3310" t="s">
        <v>979</v>
      </c>
      <c r="R3310" t="s">
        <v>113</v>
      </c>
      <c r="S3310" t="s">
        <v>380</v>
      </c>
    </row>
    <row r="3311" spans="1:19" x14ac:dyDescent="0.3">
      <c r="A3311" t="s">
        <v>1630</v>
      </c>
      <c r="B3311">
        <v>70</v>
      </c>
      <c r="C3311">
        <v>103</v>
      </c>
      <c r="D3311">
        <v>71241</v>
      </c>
      <c r="E3311" t="s">
        <v>408</v>
      </c>
      <c r="F3311" t="s">
        <v>1631</v>
      </c>
      <c r="G3311" t="s">
        <v>113</v>
      </c>
      <c r="H3311" t="s">
        <v>409</v>
      </c>
      <c r="I3311" t="s">
        <v>315</v>
      </c>
      <c r="J3311">
        <v>35</v>
      </c>
      <c r="K3311" t="s">
        <v>724</v>
      </c>
      <c r="L3311" t="s">
        <v>725</v>
      </c>
      <c r="M3311">
        <v>1</v>
      </c>
      <c r="N3311" t="s">
        <v>979</v>
      </c>
      <c r="O3311" t="s">
        <v>113</v>
      </c>
      <c r="P3311" t="s">
        <v>380</v>
      </c>
      <c r="Q3311" t="s">
        <v>979</v>
      </c>
      <c r="R3311" t="s">
        <v>113</v>
      </c>
      <c r="S3311" t="s">
        <v>380</v>
      </c>
    </row>
    <row r="3312" spans="1:19" x14ac:dyDescent="0.3">
      <c r="A3312" t="s">
        <v>1630</v>
      </c>
      <c r="B3312">
        <v>70</v>
      </c>
      <c r="C3312">
        <v>103</v>
      </c>
      <c r="D3312">
        <v>71241</v>
      </c>
      <c r="E3312" t="s">
        <v>408</v>
      </c>
      <c r="F3312" t="s">
        <v>1631</v>
      </c>
      <c r="G3312" t="s">
        <v>113</v>
      </c>
      <c r="H3312" t="s">
        <v>438</v>
      </c>
      <c r="I3312" t="s">
        <v>424</v>
      </c>
      <c r="J3312">
        <v>39</v>
      </c>
      <c r="K3312" t="s">
        <v>220</v>
      </c>
      <c r="L3312" t="s">
        <v>148</v>
      </c>
      <c r="M3312">
        <v>0.25</v>
      </c>
      <c r="N3312" t="s">
        <v>979</v>
      </c>
      <c r="O3312" t="s">
        <v>113</v>
      </c>
      <c r="P3312" t="s">
        <v>380</v>
      </c>
      <c r="Q3312" t="s">
        <v>979</v>
      </c>
      <c r="R3312" t="s">
        <v>113</v>
      </c>
      <c r="S3312" t="s">
        <v>380</v>
      </c>
    </row>
    <row r="3313" spans="1:19" x14ac:dyDescent="0.3">
      <c r="A3313" t="s">
        <v>1630</v>
      </c>
      <c r="B3313">
        <v>70</v>
      </c>
      <c r="C3313">
        <v>103</v>
      </c>
      <c r="D3313">
        <v>71241</v>
      </c>
      <c r="E3313" t="s">
        <v>408</v>
      </c>
      <c r="F3313" t="s">
        <v>1631</v>
      </c>
      <c r="G3313" t="s">
        <v>113</v>
      </c>
      <c r="H3313" t="s">
        <v>420</v>
      </c>
      <c r="I3313" t="s">
        <v>315</v>
      </c>
      <c r="J3313">
        <v>37</v>
      </c>
      <c r="K3313" t="s">
        <v>935</v>
      </c>
      <c r="L3313" t="s">
        <v>936</v>
      </c>
      <c r="M3313">
        <v>0.5</v>
      </c>
      <c r="N3313" t="s">
        <v>979</v>
      </c>
      <c r="O3313" t="s">
        <v>113</v>
      </c>
      <c r="P3313" t="s">
        <v>380</v>
      </c>
      <c r="Q3313" t="s">
        <v>979</v>
      </c>
      <c r="R3313" t="s">
        <v>113</v>
      </c>
      <c r="S3313" t="s">
        <v>380</v>
      </c>
    </row>
    <row r="3314" spans="1:19" x14ac:dyDescent="0.3">
      <c r="A3314" t="s">
        <v>1630</v>
      </c>
      <c r="B3314">
        <v>70</v>
      </c>
      <c r="C3314">
        <v>103</v>
      </c>
      <c r="D3314">
        <v>71241</v>
      </c>
      <c r="E3314" t="s">
        <v>408</v>
      </c>
      <c r="F3314" t="s">
        <v>1631</v>
      </c>
      <c r="G3314" t="s">
        <v>113</v>
      </c>
      <c r="H3314" t="s">
        <v>409</v>
      </c>
      <c r="I3314" t="s">
        <v>425</v>
      </c>
      <c r="J3314">
        <v>43</v>
      </c>
      <c r="K3314" t="s">
        <v>309</v>
      </c>
      <c r="L3314" t="s">
        <v>64</v>
      </c>
      <c r="M3314">
        <v>2</v>
      </c>
      <c r="N3314" t="s">
        <v>979</v>
      </c>
      <c r="O3314" t="s">
        <v>113</v>
      </c>
      <c r="P3314" t="s">
        <v>380</v>
      </c>
      <c r="Q3314" t="s">
        <v>979</v>
      </c>
      <c r="R3314" t="s">
        <v>113</v>
      </c>
      <c r="S3314" t="s">
        <v>380</v>
      </c>
    </row>
    <row r="3315" spans="1:19" x14ac:dyDescent="0.3">
      <c r="A3315" t="s">
        <v>1630</v>
      </c>
      <c r="B3315">
        <v>70</v>
      </c>
      <c r="C3315">
        <v>103</v>
      </c>
      <c r="D3315">
        <v>71241</v>
      </c>
      <c r="E3315" t="s">
        <v>408</v>
      </c>
      <c r="F3315" t="s">
        <v>1631</v>
      </c>
      <c r="G3315" t="s">
        <v>113</v>
      </c>
      <c r="H3315" t="s">
        <v>421</v>
      </c>
      <c r="I3315" t="s">
        <v>423</v>
      </c>
      <c r="J3315">
        <v>86</v>
      </c>
      <c r="K3315" t="s">
        <v>228</v>
      </c>
      <c r="L3315" t="s">
        <v>202</v>
      </c>
      <c r="M3315">
        <v>0.25</v>
      </c>
      <c r="N3315" t="s">
        <v>979</v>
      </c>
      <c r="O3315" t="s">
        <v>113</v>
      </c>
      <c r="P3315" t="s">
        <v>380</v>
      </c>
      <c r="Q3315" t="s">
        <v>979</v>
      </c>
      <c r="R3315" t="s">
        <v>113</v>
      </c>
      <c r="S3315" t="s">
        <v>380</v>
      </c>
    </row>
    <row r="3316" spans="1:19" x14ac:dyDescent="0.3">
      <c r="A3316" t="s">
        <v>1630</v>
      </c>
      <c r="B3316">
        <v>70</v>
      </c>
      <c r="C3316">
        <v>103</v>
      </c>
      <c r="D3316">
        <v>71241</v>
      </c>
      <c r="E3316" t="s">
        <v>408</v>
      </c>
      <c r="F3316" t="s">
        <v>1631</v>
      </c>
      <c r="G3316" t="s">
        <v>113</v>
      </c>
      <c r="H3316" t="s">
        <v>409</v>
      </c>
      <c r="I3316" t="s">
        <v>423</v>
      </c>
      <c r="J3316">
        <v>98</v>
      </c>
      <c r="K3316" t="s">
        <v>310</v>
      </c>
      <c r="L3316" t="s">
        <v>128</v>
      </c>
      <c r="M3316">
        <v>0</v>
      </c>
      <c r="N3316" t="s">
        <v>979</v>
      </c>
      <c r="O3316" t="s">
        <v>113</v>
      </c>
      <c r="P3316" t="s">
        <v>380</v>
      </c>
      <c r="Q3316" t="s">
        <v>979</v>
      </c>
      <c r="R3316" t="s">
        <v>113</v>
      </c>
      <c r="S3316" t="s">
        <v>380</v>
      </c>
    </row>
    <row r="3317" spans="1:19" x14ac:dyDescent="0.3">
      <c r="A3317" t="s">
        <v>1630</v>
      </c>
      <c r="B3317">
        <v>70</v>
      </c>
      <c r="C3317">
        <v>103</v>
      </c>
      <c r="D3317">
        <v>71241</v>
      </c>
      <c r="E3317" t="s">
        <v>408</v>
      </c>
      <c r="F3317" t="s">
        <v>1631</v>
      </c>
      <c r="G3317" t="s">
        <v>113</v>
      </c>
      <c r="H3317" t="s">
        <v>409</v>
      </c>
      <c r="I3317" t="s">
        <v>423</v>
      </c>
      <c r="J3317">
        <v>83</v>
      </c>
      <c r="K3317" t="s">
        <v>327</v>
      </c>
      <c r="L3317" t="s">
        <v>206</v>
      </c>
      <c r="M3317">
        <v>0</v>
      </c>
      <c r="N3317" t="s">
        <v>979</v>
      </c>
      <c r="O3317" t="s">
        <v>113</v>
      </c>
      <c r="P3317" t="s">
        <v>380</v>
      </c>
      <c r="Q3317" t="s">
        <v>979</v>
      </c>
      <c r="R3317" t="s">
        <v>113</v>
      </c>
      <c r="S3317" t="s">
        <v>380</v>
      </c>
    </row>
    <row r="3318" spans="1:19" x14ac:dyDescent="0.3">
      <c r="A3318" t="s">
        <v>1632</v>
      </c>
      <c r="B3318">
        <v>70</v>
      </c>
      <c r="C3318">
        <v>103</v>
      </c>
      <c r="D3318">
        <v>71242</v>
      </c>
      <c r="E3318" t="s">
        <v>408</v>
      </c>
      <c r="F3318" t="s">
        <v>1633</v>
      </c>
      <c r="G3318" t="s">
        <v>113</v>
      </c>
      <c r="H3318" t="s">
        <v>421</v>
      </c>
      <c r="I3318" t="s">
        <v>315</v>
      </c>
      <c r="J3318">
        <v>32</v>
      </c>
      <c r="K3318" t="s">
        <v>281</v>
      </c>
      <c r="L3318" t="s">
        <v>39</v>
      </c>
      <c r="M3318">
        <v>0.5</v>
      </c>
      <c r="N3318" t="s">
        <v>979</v>
      </c>
      <c r="O3318" t="s">
        <v>113</v>
      </c>
      <c r="P3318" t="s">
        <v>384</v>
      </c>
      <c r="Q3318" t="s">
        <v>979</v>
      </c>
      <c r="R3318" t="s">
        <v>113</v>
      </c>
      <c r="S3318" t="s">
        <v>384</v>
      </c>
    </row>
    <row r="3319" spans="1:19" x14ac:dyDescent="0.3">
      <c r="A3319" t="s">
        <v>1632</v>
      </c>
      <c r="B3319">
        <v>70</v>
      </c>
      <c r="C3319">
        <v>103</v>
      </c>
      <c r="D3319">
        <v>71242</v>
      </c>
      <c r="E3319" t="s">
        <v>408</v>
      </c>
      <c r="F3319" t="s">
        <v>1633</v>
      </c>
      <c r="G3319" t="s">
        <v>113</v>
      </c>
      <c r="H3319" t="s">
        <v>421</v>
      </c>
      <c r="I3319" t="s">
        <v>315</v>
      </c>
      <c r="J3319">
        <v>35</v>
      </c>
      <c r="K3319" t="s">
        <v>282</v>
      </c>
      <c r="L3319" t="s">
        <v>55</v>
      </c>
      <c r="M3319">
        <v>0.5</v>
      </c>
      <c r="N3319" t="s">
        <v>979</v>
      </c>
      <c r="O3319" t="s">
        <v>113</v>
      </c>
      <c r="P3319" t="s">
        <v>384</v>
      </c>
      <c r="Q3319" t="s">
        <v>979</v>
      </c>
      <c r="R3319" t="s">
        <v>113</v>
      </c>
      <c r="S3319" t="s">
        <v>384</v>
      </c>
    </row>
    <row r="3320" spans="1:19" x14ac:dyDescent="0.3">
      <c r="A3320" t="s">
        <v>1634</v>
      </c>
      <c r="B3320">
        <v>70</v>
      </c>
      <c r="C3320">
        <v>103</v>
      </c>
      <c r="D3320">
        <v>71265</v>
      </c>
      <c r="E3320" t="s">
        <v>408</v>
      </c>
      <c r="F3320" t="s">
        <v>1635</v>
      </c>
      <c r="G3320" t="s">
        <v>112</v>
      </c>
      <c r="H3320" t="s">
        <v>420</v>
      </c>
      <c r="I3320" t="s">
        <v>422</v>
      </c>
      <c r="J3320">
        <v>1</v>
      </c>
      <c r="K3320" t="s">
        <v>258</v>
      </c>
      <c r="L3320" t="s">
        <v>7</v>
      </c>
      <c r="M3320">
        <v>0</v>
      </c>
      <c r="N3320" t="s">
        <v>979</v>
      </c>
      <c r="O3320" t="s">
        <v>112</v>
      </c>
      <c r="P3320" t="s">
        <v>360</v>
      </c>
      <c r="Q3320" t="s">
        <v>979</v>
      </c>
      <c r="R3320" t="s">
        <v>112</v>
      </c>
      <c r="S3320" t="s">
        <v>360</v>
      </c>
    </row>
    <row r="3321" spans="1:19" x14ac:dyDescent="0.3">
      <c r="A3321" t="s">
        <v>1634</v>
      </c>
      <c r="B3321">
        <v>70</v>
      </c>
      <c r="C3321">
        <v>103</v>
      </c>
      <c r="D3321">
        <v>71265</v>
      </c>
      <c r="E3321" t="s">
        <v>408</v>
      </c>
      <c r="F3321" t="s">
        <v>1635</v>
      </c>
      <c r="G3321" t="s">
        <v>112</v>
      </c>
      <c r="H3321" t="s">
        <v>420</v>
      </c>
      <c r="I3321" t="s">
        <v>422</v>
      </c>
      <c r="J3321">
        <v>2</v>
      </c>
      <c r="K3321" t="s">
        <v>217</v>
      </c>
      <c r="L3321" t="s">
        <v>8</v>
      </c>
      <c r="M3321">
        <v>0</v>
      </c>
      <c r="N3321" t="s">
        <v>979</v>
      </c>
      <c r="O3321" t="s">
        <v>112</v>
      </c>
      <c r="P3321" t="s">
        <v>360</v>
      </c>
      <c r="Q3321" t="s">
        <v>979</v>
      </c>
      <c r="R3321" t="s">
        <v>112</v>
      </c>
      <c r="S3321" t="s">
        <v>360</v>
      </c>
    </row>
    <row r="3322" spans="1:19" x14ac:dyDescent="0.3">
      <c r="A3322" t="s">
        <v>1634</v>
      </c>
      <c r="B3322">
        <v>70</v>
      </c>
      <c r="C3322">
        <v>103</v>
      </c>
      <c r="D3322">
        <v>71265</v>
      </c>
      <c r="E3322" t="s">
        <v>408</v>
      </c>
      <c r="F3322" t="s">
        <v>1635</v>
      </c>
      <c r="G3322" t="s">
        <v>112</v>
      </c>
      <c r="H3322" t="s">
        <v>420</v>
      </c>
      <c r="I3322" t="s">
        <v>422</v>
      </c>
      <c r="J3322">
        <v>18</v>
      </c>
      <c r="K3322" t="s">
        <v>354</v>
      </c>
      <c r="L3322" t="s">
        <v>9</v>
      </c>
      <c r="M3322">
        <v>37.5</v>
      </c>
      <c r="N3322" t="s">
        <v>979</v>
      </c>
      <c r="O3322" t="s">
        <v>112</v>
      </c>
      <c r="P3322" t="s">
        <v>360</v>
      </c>
      <c r="Q3322" t="s">
        <v>979</v>
      </c>
      <c r="R3322" t="s">
        <v>112</v>
      </c>
      <c r="S3322" t="s">
        <v>360</v>
      </c>
    </row>
    <row r="3323" spans="1:19" x14ac:dyDescent="0.3">
      <c r="A3323" t="s">
        <v>1634</v>
      </c>
      <c r="B3323">
        <v>70</v>
      </c>
      <c r="C3323">
        <v>103</v>
      </c>
      <c r="D3323">
        <v>71265</v>
      </c>
      <c r="E3323" t="s">
        <v>408</v>
      </c>
      <c r="F3323" t="s">
        <v>1635</v>
      </c>
      <c r="G3323" t="s">
        <v>112</v>
      </c>
      <c r="H3323" t="s">
        <v>420</v>
      </c>
      <c r="I3323" t="s">
        <v>422</v>
      </c>
      <c r="J3323">
        <v>18</v>
      </c>
      <c r="K3323" t="s">
        <v>689</v>
      </c>
      <c r="L3323" t="s">
        <v>690</v>
      </c>
      <c r="M3323">
        <v>25</v>
      </c>
      <c r="N3323" t="s">
        <v>979</v>
      </c>
      <c r="O3323" t="s">
        <v>112</v>
      </c>
      <c r="P3323" t="s">
        <v>360</v>
      </c>
      <c r="Q3323" t="s">
        <v>979</v>
      </c>
      <c r="R3323" t="s">
        <v>112</v>
      </c>
      <c r="S3323" t="s">
        <v>360</v>
      </c>
    </row>
    <row r="3324" spans="1:19" x14ac:dyDescent="0.3">
      <c r="A3324" t="s">
        <v>1634</v>
      </c>
      <c r="B3324">
        <v>70</v>
      </c>
      <c r="C3324">
        <v>103</v>
      </c>
      <c r="D3324">
        <v>71265</v>
      </c>
      <c r="E3324" t="s">
        <v>408</v>
      </c>
      <c r="F3324" t="s">
        <v>1635</v>
      </c>
      <c r="G3324" t="s">
        <v>112</v>
      </c>
      <c r="H3324" t="s">
        <v>420</v>
      </c>
      <c r="I3324" t="s">
        <v>422</v>
      </c>
      <c r="J3324">
        <v>50</v>
      </c>
      <c r="K3324" t="s">
        <v>212</v>
      </c>
      <c r="L3324" t="s">
        <v>11</v>
      </c>
      <c r="M3324">
        <v>11</v>
      </c>
      <c r="N3324" t="s">
        <v>979</v>
      </c>
      <c r="O3324" t="s">
        <v>112</v>
      </c>
      <c r="P3324" t="s">
        <v>360</v>
      </c>
      <c r="Q3324" t="s">
        <v>979</v>
      </c>
      <c r="R3324" t="s">
        <v>112</v>
      </c>
      <c r="S3324" t="s">
        <v>360</v>
      </c>
    </row>
    <row r="3325" spans="1:19" x14ac:dyDescent="0.3">
      <c r="A3325" t="s">
        <v>1634</v>
      </c>
      <c r="B3325">
        <v>70</v>
      </c>
      <c r="C3325">
        <v>103</v>
      </c>
      <c r="D3325">
        <v>71265</v>
      </c>
      <c r="E3325" t="s">
        <v>408</v>
      </c>
      <c r="F3325" t="s">
        <v>1635</v>
      </c>
      <c r="G3325" t="s">
        <v>112</v>
      </c>
      <c r="H3325" t="s">
        <v>420</v>
      </c>
      <c r="I3325" t="s">
        <v>422</v>
      </c>
      <c r="J3325">
        <v>12</v>
      </c>
      <c r="K3325" t="s">
        <v>275</v>
      </c>
      <c r="L3325" t="s">
        <v>185</v>
      </c>
      <c r="M3325">
        <v>0</v>
      </c>
      <c r="N3325" t="s">
        <v>979</v>
      </c>
      <c r="O3325" t="s">
        <v>112</v>
      </c>
      <c r="P3325" t="s">
        <v>360</v>
      </c>
      <c r="Q3325" t="s">
        <v>979</v>
      </c>
      <c r="R3325" t="s">
        <v>112</v>
      </c>
      <c r="S3325" t="s">
        <v>360</v>
      </c>
    </row>
    <row r="3326" spans="1:19" x14ac:dyDescent="0.3">
      <c r="A3326" t="s">
        <v>1634</v>
      </c>
      <c r="B3326">
        <v>70</v>
      </c>
      <c r="C3326">
        <v>103</v>
      </c>
      <c r="D3326">
        <v>71265</v>
      </c>
      <c r="E3326" t="s">
        <v>408</v>
      </c>
      <c r="F3326" t="s">
        <v>1635</v>
      </c>
      <c r="G3326" t="s">
        <v>112</v>
      </c>
      <c r="H3326" t="s">
        <v>420</v>
      </c>
      <c r="I3326" t="s">
        <v>422</v>
      </c>
      <c r="J3326">
        <v>12</v>
      </c>
      <c r="K3326" t="s">
        <v>505</v>
      </c>
      <c r="L3326" t="s">
        <v>506</v>
      </c>
      <c r="M3326">
        <v>0</v>
      </c>
      <c r="N3326" t="s">
        <v>979</v>
      </c>
      <c r="O3326" t="s">
        <v>112</v>
      </c>
      <c r="P3326" t="s">
        <v>360</v>
      </c>
      <c r="Q3326" t="s">
        <v>979</v>
      </c>
      <c r="R3326" t="s">
        <v>112</v>
      </c>
      <c r="S3326" t="s">
        <v>360</v>
      </c>
    </row>
    <row r="3327" spans="1:19" x14ac:dyDescent="0.3">
      <c r="A3327" t="s">
        <v>1634</v>
      </c>
      <c r="B3327">
        <v>70</v>
      </c>
      <c r="C3327">
        <v>103</v>
      </c>
      <c r="D3327">
        <v>71265</v>
      </c>
      <c r="E3327" t="s">
        <v>408</v>
      </c>
      <c r="F3327" t="s">
        <v>1635</v>
      </c>
      <c r="G3327" t="s">
        <v>112</v>
      </c>
      <c r="H3327" t="s">
        <v>420</v>
      </c>
      <c r="I3327" t="s">
        <v>422</v>
      </c>
      <c r="J3327">
        <v>12</v>
      </c>
      <c r="K3327" t="s">
        <v>278</v>
      </c>
      <c r="L3327" t="s">
        <v>201</v>
      </c>
      <c r="M3327">
        <v>0</v>
      </c>
      <c r="N3327" t="s">
        <v>979</v>
      </c>
      <c r="O3327" t="s">
        <v>112</v>
      </c>
      <c r="P3327" t="s">
        <v>360</v>
      </c>
      <c r="Q3327" t="s">
        <v>979</v>
      </c>
      <c r="R3327" t="s">
        <v>112</v>
      </c>
      <c r="S3327" t="s">
        <v>360</v>
      </c>
    </row>
    <row r="3328" spans="1:19" x14ac:dyDescent="0.3">
      <c r="A3328" t="s">
        <v>1634</v>
      </c>
      <c r="B3328">
        <v>70</v>
      </c>
      <c r="C3328">
        <v>103</v>
      </c>
      <c r="D3328">
        <v>71265</v>
      </c>
      <c r="E3328" t="s">
        <v>408</v>
      </c>
      <c r="F3328" t="s">
        <v>1635</v>
      </c>
      <c r="G3328" t="s">
        <v>112</v>
      </c>
      <c r="H3328" t="s">
        <v>420</v>
      </c>
      <c r="I3328" t="s">
        <v>422</v>
      </c>
      <c r="J3328">
        <v>12</v>
      </c>
      <c r="K3328" t="s">
        <v>599</v>
      </c>
      <c r="L3328" t="s">
        <v>600</v>
      </c>
      <c r="M3328">
        <v>0</v>
      </c>
      <c r="N3328" t="s">
        <v>979</v>
      </c>
      <c r="O3328" t="s">
        <v>112</v>
      </c>
      <c r="P3328" t="s">
        <v>360</v>
      </c>
      <c r="Q3328" t="s">
        <v>979</v>
      </c>
      <c r="R3328" t="s">
        <v>112</v>
      </c>
      <c r="S3328" t="s">
        <v>360</v>
      </c>
    </row>
    <row r="3329" spans="1:19" x14ac:dyDescent="0.3">
      <c r="A3329" t="s">
        <v>1634</v>
      </c>
      <c r="B3329">
        <v>70</v>
      </c>
      <c r="C3329">
        <v>103</v>
      </c>
      <c r="D3329">
        <v>71265</v>
      </c>
      <c r="E3329" t="s">
        <v>408</v>
      </c>
      <c r="F3329" t="s">
        <v>1635</v>
      </c>
      <c r="G3329" t="s">
        <v>112</v>
      </c>
      <c r="H3329" t="s">
        <v>420</v>
      </c>
      <c r="I3329" t="s">
        <v>422</v>
      </c>
      <c r="J3329">
        <v>14</v>
      </c>
      <c r="K3329" t="s">
        <v>587</v>
      </c>
      <c r="L3329" t="s">
        <v>588</v>
      </c>
      <c r="M3329">
        <v>0</v>
      </c>
      <c r="N3329" t="s">
        <v>979</v>
      </c>
      <c r="O3329" t="s">
        <v>112</v>
      </c>
      <c r="P3329" t="s">
        <v>360</v>
      </c>
      <c r="Q3329" t="s">
        <v>979</v>
      </c>
      <c r="R3329" t="s">
        <v>112</v>
      </c>
      <c r="S3329" t="s">
        <v>360</v>
      </c>
    </row>
    <row r="3330" spans="1:19" x14ac:dyDescent="0.3">
      <c r="A3330" t="s">
        <v>1634</v>
      </c>
      <c r="B3330">
        <v>70</v>
      </c>
      <c r="C3330">
        <v>103</v>
      </c>
      <c r="D3330">
        <v>71265</v>
      </c>
      <c r="E3330" t="s">
        <v>408</v>
      </c>
      <c r="F3330" t="s">
        <v>1635</v>
      </c>
      <c r="G3330" t="s">
        <v>112</v>
      </c>
      <c r="H3330" t="s">
        <v>420</v>
      </c>
      <c r="I3330" t="s">
        <v>422</v>
      </c>
      <c r="J3330">
        <v>14</v>
      </c>
      <c r="K3330" t="s">
        <v>507</v>
      </c>
      <c r="L3330" t="s">
        <v>508</v>
      </c>
      <c r="M3330">
        <v>0</v>
      </c>
      <c r="N3330" t="s">
        <v>979</v>
      </c>
      <c r="O3330" t="s">
        <v>112</v>
      </c>
      <c r="P3330" t="s">
        <v>360</v>
      </c>
      <c r="Q3330" t="s">
        <v>979</v>
      </c>
      <c r="R3330" t="s">
        <v>112</v>
      </c>
      <c r="S3330" t="s">
        <v>360</v>
      </c>
    </row>
    <row r="3331" spans="1:19" x14ac:dyDescent="0.3">
      <c r="A3331" t="s">
        <v>1634</v>
      </c>
      <c r="B3331">
        <v>70</v>
      </c>
      <c r="C3331">
        <v>103</v>
      </c>
      <c r="D3331">
        <v>71265</v>
      </c>
      <c r="E3331" t="s">
        <v>408</v>
      </c>
      <c r="F3331" t="s">
        <v>1635</v>
      </c>
      <c r="G3331" t="s">
        <v>112</v>
      </c>
      <c r="H3331" t="s">
        <v>420</v>
      </c>
      <c r="I3331" t="s">
        <v>422</v>
      </c>
      <c r="J3331">
        <v>14</v>
      </c>
      <c r="K3331" t="s">
        <v>371</v>
      </c>
      <c r="L3331" t="s">
        <v>19</v>
      </c>
      <c r="M3331">
        <v>0</v>
      </c>
      <c r="N3331" t="s">
        <v>979</v>
      </c>
      <c r="O3331" t="s">
        <v>112</v>
      </c>
      <c r="P3331" t="s">
        <v>360</v>
      </c>
      <c r="Q3331" t="s">
        <v>979</v>
      </c>
      <c r="R3331" t="s">
        <v>112</v>
      </c>
      <c r="S3331" t="s">
        <v>360</v>
      </c>
    </row>
    <row r="3332" spans="1:19" x14ac:dyDescent="0.3">
      <c r="A3332" t="s">
        <v>1634</v>
      </c>
      <c r="B3332">
        <v>70</v>
      </c>
      <c r="C3332">
        <v>103</v>
      </c>
      <c r="D3332">
        <v>71265</v>
      </c>
      <c r="E3332" t="s">
        <v>408</v>
      </c>
      <c r="F3332" t="s">
        <v>1635</v>
      </c>
      <c r="G3332" t="s">
        <v>112</v>
      </c>
      <c r="H3332" t="s">
        <v>420</v>
      </c>
      <c r="I3332" t="s">
        <v>422</v>
      </c>
      <c r="J3332">
        <v>14</v>
      </c>
      <c r="K3332" t="s">
        <v>515</v>
      </c>
      <c r="L3332" t="s">
        <v>516</v>
      </c>
      <c r="M3332">
        <v>0</v>
      </c>
      <c r="N3332" t="s">
        <v>979</v>
      </c>
      <c r="O3332" t="s">
        <v>112</v>
      </c>
      <c r="P3332" t="s">
        <v>360</v>
      </c>
      <c r="Q3332" t="s">
        <v>979</v>
      </c>
      <c r="R3332" t="s">
        <v>112</v>
      </c>
      <c r="S3332" t="s">
        <v>360</v>
      </c>
    </row>
    <row r="3333" spans="1:19" x14ac:dyDescent="0.3">
      <c r="A3333" t="s">
        <v>1634</v>
      </c>
      <c r="B3333">
        <v>70</v>
      </c>
      <c r="C3333">
        <v>103</v>
      </c>
      <c r="D3333">
        <v>71265</v>
      </c>
      <c r="E3333" t="s">
        <v>408</v>
      </c>
      <c r="F3333" t="s">
        <v>1635</v>
      </c>
      <c r="G3333" t="s">
        <v>112</v>
      </c>
      <c r="H3333" t="s">
        <v>420</v>
      </c>
      <c r="I3333" t="s">
        <v>422</v>
      </c>
      <c r="J3333">
        <v>14</v>
      </c>
      <c r="K3333" t="s">
        <v>279</v>
      </c>
      <c r="L3333" t="s">
        <v>20</v>
      </c>
      <c r="M3333">
        <v>0</v>
      </c>
      <c r="N3333" t="s">
        <v>979</v>
      </c>
      <c r="O3333" t="s">
        <v>112</v>
      </c>
      <c r="P3333" t="s">
        <v>360</v>
      </c>
      <c r="Q3333" t="s">
        <v>979</v>
      </c>
      <c r="R3333" t="s">
        <v>112</v>
      </c>
      <c r="S3333" t="s">
        <v>360</v>
      </c>
    </row>
    <row r="3334" spans="1:19" x14ac:dyDescent="0.3">
      <c r="A3334" t="s">
        <v>1634</v>
      </c>
      <c r="B3334">
        <v>70</v>
      </c>
      <c r="C3334">
        <v>103</v>
      </c>
      <c r="D3334">
        <v>71265</v>
      </c>
      <c r="E3334" t="s">
        <v>408</v>
      </c>
      <c r="F3334" t="s">
        <v>1635</v>
      </c>
      <c r="G3334" t="s">
        <v>112</v>
      </c>
      <c r="H3334" t="s">
        <v>420</v>
      </c>
      <c r="I3334" t="s">
        <v>422</v>
      </c>
      <c r="J3334">
        <v>14</v>
      </c>
      <c r="K3334" t="s">
        <v>730</v>
      </c>
      <c r="L3334" t="s">
        <v>731</v>
      </c>
      <c r="M3334">
        <v>0</v>
      </c>
      <c r="N3334" t="s">
        <v>979</v>
      </c>
      <c r="O3334" t="s">
        <v>112</v>
      </c>
      <c r="P3334" t="s">
        <v>360</v>
      </c>
      <c r="Q3334" t="s">
        <v>979</v>
      </c>
      <c r="R3334" t="s">
        <v>112</v>
      </c>
      <c r="S3334" t="s">
        <v>360</v>
      </c>
    </row>
    <row r="3335" spans="1:19" x14ac:dyDescent="0.3">
      <c r="A3335" t="s">
        <v>1634</v>
      </c>
      <c r="B3335">
        <v>70</v>
      </c>
      <c r="C3335">
        <v>103</v>
      </c>
      <c r="D3335">
        <v>71265</v>
      </c>
      <c r="E3335" t="s">
        <v>408</v>
      </c>
      <c r="F3335" t="s">
        <v>1635</v>
      </c>
      <c r="G3335" t="s">
        <v>112</v>
      </c>
      <c r="H3335" t="s">
        <v>420</v>
      </c>
      <c r="I3335" t="s">
        <v>113</v>
      </c>
      <c r="J3335">
        <v>6</v>
      </c>
      <c r="K3335" t="s">
        <v>365</v>
      </c>
      <c r="L3335" t="s">
        <v>23</v>
      </c>
      <c r="M3335">
        <v>25</v>
      </c>
      <c r="N3335" t="s">
        <v>979</v>
      </c>
      <c r="O3335" t="s">
        <v>112</v>
      </c>
      <c r="P3335" t="s">
        <v>360</v>
      </c>
      <c r="Q3335" t="s">
        <v>979</v>
      </c>
      <c r="R3335" t="s">
        <v>112</v>
      </c>
      <c r="S3335" t="s">
        <v>360</v>
      </c>
    </row>
    <row r="3336" spans="1:19" x14ac:dyDescent="0.3">
      <c r="A3336" t="s">
        <v>1634</v>
      </c>
      <c r="B3336">
        <v>70</v>
      </c>
      <c r="C3336">
        <v>103</v>
      </c>
      <c r="D3336">
        <v>71265</v>
      </c>
      <c r="E3336" t="s">
        <v>408</v>
      </c>
      <c r="F3336" t="s">
        <v>1635</v>
      </c>
      <c r="G3336" t="s">
        <v>112</v>
      </c>
      <c r="H3336" t="s">
        <v>420</v>
      </c>
      <c r="I3336" t="s">
        <v>113</v>
      </c>
      <c r="J3336">
        <v>4</v>
      </c>
      <c r="K3336" t="s">
        <v>213</v>
      </c>
      <c r="L3336" t="s">
        <v>24</v>
      </c>
      <c r="M3336">
        <v>0</v>
      </c>
      <c r="N3336" t="s">
        <v>979</v>
      </c>
      <c r="O3336" t="s">
        <v>112</v>
      </c>
      <c r="P3336" t="s">
        <v>360</v>
      </c>
      <c r="Q3336" t="s">
        <v>979</v>
      </c>
      <c r="R3336" t="s">
        <v>112</v>
      </c>
      <c r="S3336" t="s">
        <v>360</v>
      </c>
    </row>
    <row r="3337" spans="1:19" x14ac:dyDescent="0.3">
      <c r="A3337" t="s">
        <v>1634</v>
      </c>
      <c r="B3337">
        <v>70</v>
      </c>
      <c r="C3337">
        <v>103</v>
      </c>
      <c r="D3337">
        <v>71265</v>
      </c>
      <c r="E3337" t="s">
        <v>408</v>
      </c>
      <c r="F3337" t="s">
        <v>1635</v>
      </c>
      <c r="G3337" t="s">
        <v>112</v>
      </c>
      <c r="H3337" t="s">
        <v>420</v>
      </c>
      <c r="I3337" t="s">
        <v>422</v>
      </c>
      <c r="J3337">
        <v>17</v>
      </c>
      <c r="K3337" t="s">
        <v>562</v>
      </c>
      <c r="L3337" t="s">
        <v>563</v>
      </c>
      <c r="M3337">
        <v>25</v>
      </c>
      <c r="N3337" t="s">
        <v>979</v>
      </c>
      <c r="O3337" t="s">
        <v>112</v>
      </c>
      <c r="P3337" t="s">
        <v>360</v>
      </c>
      <c r="Q3337" t="s">
        <v>979</v>
      </c>
      <c r="R3337" t="s">
        <v>112</v>
      </c>
      <c r="S3337" t="s">
        <v>360</v>
      </c>
    </row>
    <row r="3338" spans="1:19" x14ac:dyDescent="0.3">
      <c r="A3338" t="s">
        <v>1634</v>
      </c>
      <c r="B3338">
        <v>70</v>
      </c>
      <c r="C3338">
        <v>103</v>
      </c>
      <c r="D3338">
        <v>71265</v>
      </c>
      <c r="E3338" t="s">
        <v>408</v>
      </c>
      <c r="F3338" t="s">
        <v>1635</v>
      </c>
      <c r="G3338" t="s">
        <v>112</v>
      </c>
      <c r="H3338" t="s">
        <v>420</v>
      </c>
      <c r="I3338" t="s">
        <v>422</v>
      </c>
      <c r="J3338">
        <v>17</v>
      </c>
      <c r="K3338" t="s">
        <v>564</v>
      </c>
      <c r="L3338" t="s">
        <v>565</v>
      </c>
      <c r="M3338">
        <v>7.5</v>
      </c>
      <c r="N3338" t="s">
        <v>979</v>
      </c>
      <c r="O3338" t="s">
        <v>112</v>
      </c>
      <c r="P3338" t="s">
        <v>360</v>
      </c>
      <c r="Q3338" t="s">
        <v>979</v>
      </c>
      <c r="R3338" t="s">
        <v>112</v>
      </c>
      <c r="S3338" t="s">
        <v>360</v>
      </c>
    </row>
    <row r="3339" spans="1:19" x14ac:dyDescent="0.3">
      <c r="A3339" t="s">
        <v>1634</v>
      </c>
      <c r="B3339">
        <v>70</v>
      </c>
      <c r="C3339">
        <v>103</v>
      </c>
      <c r="D3339">
        <v>71265</v>
      </c>
      <c r="E3339" t="s">
        <v>408</v>
      </c>
      <c r="F3339" t="s">
        <v>1635</v>
      </c>
      <c r="G3339" t="s">
        <v>112</v>
      </c>
      <c r="H3339" t="s">
        <v>420</v>
      </c>
      <c r="I3339" t="s">
        <v>422</v>
      </c>
      <c r="J3339">
        <v>16</v>
      </c>
      <c r="K3339" t="s">
        <v>355</v>
      </c>
      <c r="L3339" t="s">
        <v>28</v>
      </c>
      <c r="M3339">
        <v>25</v>
      </c>
      <c r="N3339" t="s">
        <v>979</v>
      </c>
      <c r="O3339" t="s">
        <v>112</v>
      </c>
      <c r="P3339" t="s">
        <v>360</v>
      </c>
      <c r="Q3339" t="s">
        <v>979</v>
      </c>
      <c r="R3339" t="s">
        <v>112</v>
      </c>
      <c r="S3339" t="s">
        <v>360</v>
      </c>
    </row>
    <row r="3340" spans="1:19" x14ac:dyDescent="0.3">
      <c r="A3340" t="s">
        <v>1634</v>
      </c>
      <c r="B3340">
        <v>70</v>
      </c>
      <c r="C3340">
        <v>103</v>
      </c>
      <c r="D3340">
        <v>71265</v>
      </c>
      <c r="E3340" t="s">
        <v>408</v>
      </c>
      <c r="F3340" t="s">
        <v>1635</v>
      </c>
      <c r="G3340" t="s">
        <v>112</v>
      </c>
      <c r="H3340" t="s">
        <v>420</v>
      </c>
      <c r="I3340" t="s">
        <v>422</v>
      </c>
      <c r="J3340">
        <v>28</v>
      </c>
      <c r="K3340" t="s">
        <v>366</v>
      </c>
      <c r="L3340" t="s">
        <v>31</v>
      </c>
      <c r="M3340">
        <v>15</v>
      </c>
      <c r="N3340" t="s">
        <v>979</v>
      </c>
      <c r="O3340" t="s">
        <v>112</v>
      </c>
      <c r="P3340" t="s">
        <v>360</v>
      </c>
      <c r="Q3340" t="s">
        <v>979</v>
      </c>
      <c r="R3340" t="s">
        <v>112</v>
      </c>
      <c r="S3340" t="s">
        <v>360</v>
      </c>
    </row>
    <row r="3341" spans="1:19" x14ac:dyDescent="0.3">
      <c r="A3341" t="s">
        <v>1634</v>
      </c>
      <c r="B3341">
        <v>70</v>
      </c>
      <c r="C3341">
        <v>103</v>
      </c>
      <c r="D3341">
        <v>71265</v>
      </c>
      <c r="E3341" t="s">
        <v>408</v>
      </c>
      <c r="F3341" t="s">
        <v>1635</v>
      </c>
      <c r="G3341" t="s">
        <v>112</v>
      </c>
      <c r="H3341" t="s">
        <v>420</v>
      </c>
      <c r="I3341" t="s">
        <v>315</v>
      </c>
      <c r="J3341">
        <v>32</v>
      </c>
      <c r="K3341" t="s">
        <v>254</v>
      </c>
      <c r="L3341" t="s">
        <v>45</v>
      </c>
      <c r="M3341">
        <v>1.5</v>
      </c>
      <c r="N3341" t="s">
        <v>979</v>
      </c>
      <c r="O3341" t="s">
        <v>112</v>
      </c>
      <c r="P3341" t="s">
        <v>360</v>
      </c>
      <c r="Q3341" t="s">
        <v>979</v>
      </c>
      <c r="R3341" t="s">
        <v>112</v>
      </c>
      <c r="S3341" t="s">
        <v>360</v>
      </c>
    </row>
    <row r="3342" spans="1:19" x14ac:dyDescent="0.3">
      <c r="A3342" t="s">
        <v>1634</v>
      </c>
      <c r="B3342">
        <v>70</v>
      </c>
      <c r="C3342">
        <v>103</v>
      </c>
      <c r="D3342">
        <v>71265</v>
      </c>
      <c r="E3342" t="s">
        <v>408</v>
      </c>
      <c r="F3342" t="s">
        <v>1635</v>
      </c>
      <c r="G3342" t="s">
        <v>112</v>
      </c>
      <c r="H3342" t="s">
        <v>420</v>
      </c>
      <c r="I3342" t="s">
        <v>424</v>
      </c>
      <c r="J3342">
        <v>39</v>
      </c>
      <c r="K3342" t="s">
        <v>243</v>
      </c>
      <c r="L3342" t="s">
        <v>147</v>
      </c>
      <c r="M3342">
        <v>0</v>
      </c>
      <c r="N3342" t="s">
        <v>979</v>
      </c>
      <c r="O3342" t="s">
        <v>112</v>
      </c>
      <c r="P3342" t="s">
        <v>360</v>
      </c>
      <c r="Q3342" t="s">
        <v>979</v>
      </c>
      <c r="R3342" t="s">
        <v>112</v>
      </c>
      <c r="S3342" t="s">
        <v>360</v>
      </c>
    </row>
    <row r="3343" spans="1:19" x14ac:dyDescent="0.3">
      <c r="A3343" t="s">
        <v>1634</v>
      </c>
      <c r="B3343">
        <v>70</v>
      </c>
      <c r="C3343">
        <v>103</v>
      </c>
      <c r="D3343">
        <v>71265</v>
      </c>
      <c r="E3343" t="s">
        <v>408</v>
      </c>
      <c r="F3343" t="s">
        <v>1635</v>
      </c>
      <c r="G3343" t="s">
        <v>112</v>
      </c>
      <c r="H3343" t="s">
        <v>420</v>
      </c>
      <c r="I3343" t="s">
        <v>315</v>
      </c>
      <c r="J3343">
        <v>33</v>
      </c>
      <c r="K3343" t="s">
        <v>255</v>
      </c>
      <c r="L3343" t="s">
        <v>51</v>
      </c>
      <c r="M3343">
        <v>0.5</v>
      </c>
      <c r="N3343" t="s">
        <v>979</v>
      </c>
      <c r="O3343" t="s">
        <v>112</v>
      </c>
      <c r="P3343" t="s">
        <v>360</v>
      </c>
      <c r="Q3343" t="s">
        <v>979</v>
      </c>
      <c r="R3343" t="s">
        <v>112</v>
      </c>
      <c r="S3343" t="s">
        <v>360</v>
      </c>
    </row>
    <row r="3344" spans="1:19" x14ac:dyDescent="0.3">
      <c r="A3344" t="s">
        <v>1634</v>
      </c>
      <c r="B3344">
        <v>70</v>
      </c>
      <c r="C3344">
        <v>103</v>
      </c>
      <c r="D3344">
        <v>71265</v>
      </c>
      <c r="E3344" t="s">
        <v>408</v>
      </c>
      <c r="F3344" t="s">
        <v>1635</v>
      </c>
      <c r="G3344" t="s">
        <v>112</v>
      </c>
      <c r="H3344" t="s">
        <v>420</v>
      </c>
      <c r="I3344" t="s">
        <v>424</v>
      </c>
      <c r="J3344">
        <v>39</v>
      </c>
      <c r="K3344" t="s">
        <v>220</v>
      </c>
      <c r="L3344" t="s">
        <v>148</v>
      </c>
      <c r="M3344">
        <v>0</v>
      </c>
      <c r="N3344" t="s">
        <v>979</v>
      </c>
      <c r="O3344" t="s">
        <v>112</v>
      </c>
      <c r="P3344" t="s">
        <v>360</v>
      </c>
      <c r="Q3344" t="s">
        <v>979</v>
      </c>
      <c r="R3344" t="s">
        <v>112</v>
      </c>
      <c r="S3344" t="s">
        <v>360</v>
      </c>
    </row>
    <row r="3345" spans="1:19" x14ac:dyDescent="0.3">
      <c r="A3345" t="s">
        <v>1634</v>
      </c>
      <c r="B3345">
        <v>70</v>
      </c>
      <c r="C3345">
        <v>103</v>
      </c>
      <c r="D3345">
        <v>71265</v>
      </c>
      <c r="E3345" t="s">
        <v>408</v>
      </c>
      <c r="F3345" t="s">
        <v>1635</v>
      </c>
      <c r="G3345" t="s">
        <v>112</v>
      </c>
      <c r="H3345" t="s">
        <v>427</v>
      </c>
      <c r="I3345" t="s">
        <v>423</v>
      </c>
      <c r="J3345">
        <v>86</v>
      </c>
      <c r="K3345" t="s">
        <v>228</v>
      </c>
      <c r="L3345" t="s">
        <v>202</v>
      </c>
      <c r="M3345">
        <v>1.75</v>
      </c>
      <c r="N3345" t="s">
        <v>979</v>
      </c>
      <c r="O3345" t="s">
        <v>112</v>
      </c>
      <c r="P3345" t="s">
        <v>360</v>
      </c>
      <c r="Q3345" t="s">
        <v>979</v>
      </c>
      <c r="R3345" t="s">
        <v>112</v>
      </c>
      <c r="S3345" t="s">
        <v>360</v>
      </c>
    </row>
    <row r="3346" spans="1:19" x14ac:dyDescent="0.3">
      <c r="A3346" t="s">
        <v>1634</v>
      </c>
      <c r="B3346">
        <v>70</v>
      </c>
      <c r="C3346">
        <v>103</v>
      </c>
      <c r="D3346">
        <v>71265</v>
      </c>
      <c r="E3346" t="s">
        <v>408</v>
      </c>
      <c r="F3346" t="s">
        <v>1635</v>
      </c>
      <c r="G3346" t="s">
        <v>112</v>
      </c>
      <c r="H3346" t="s">
        <v>427</v>
      </c>
      <c r="I3346" t="s">
        <v>423</v>
      </c>
      <c r="J3346">
        <v>86</v>
      </c>
      <c r="K3346" t="s">
        <v>257</v>
      </c>
      <c r="L3346" t="s">
        <v>203</v>
      </c>
      <c r="M3346">
        <v>0.5</v>
      </c>
      <c r="N3346" t="s">
        <v>979</v>
      </c>
      <c r="O3346" t="s">
        <v>112</v>
      </c>
      <c r="P3346" t="s">
        <v>360</v>
      </c>
      <c r="Q3346" t="s">
        <v>979</v>
      </c>
      <c r="R3346" t="s">
        <v>112</v>
      </c>
      <c r="S3346" t="s">
        <v>360</v>
      </c>
    </row>
    <row r="3347" spans="1:19" x14ac:dyDescent="0.3">
      <c r="A3347" t="s">
        <v>1634</v>
      </c>
      <c r="B3347">
        <v>70</v>
      </c>
      <c r="C3347">
        <v>103</v>
      </c>
      <c r="D3347">
        <v>71265</v>
      </c>
      <c r="E3347" t="s">
        <v>408</v>
      </c>
      <c r="F3347" t="s">
        <v>1635</v>
      </c>
      <c r="G3347" t="s">
        <v>112</v>
      </c>
      <c r="H3347" t="s">
        <v>427</v>
      </c>
      <c r="I3347" t="s">
        <v>423</v>
      </c>
      <c r="J3347">
        <v>86</v>
      </c>
      <c r="K3347" t="s">
        <v>229</v>
      </c>
      <c r="L3347" t="s">
        <v>204</v>
      </c>
      <c r="M3347">
        <v>0.25</v>
      </c>
      <c r="N3347" t="s">
        <v>979</v>
      </c>
      <c r="O3347" t="s">
        <v>112</v>
      </c>
      <c r="P3347" t="s">
        <v>360</v>
      </c>
      <c r="Q3347" t="s">
        <v>979</v>
      </c>
      <c r="R3347" t="s">
        <v>112</v>
      </c>
      <c r="S3347" t="s">
        <v>360</v>
      </c>
    </row>
    <row r="3348" spans="1:19" x14ac:dyDescent="0.3">
      <c r="A3348" t="s">
        <v>1634</v>
      </c>
      <c r="B3348">
        <v>70</v>
      </c>
      <c r="C3348">
        <v>103</v>
      </c>
      <c r="D3348">
        <v>71265</v>
      </c>
      <c r="E3348" t="s">
        <v>408</v>
      </c>
      <c r="F3348" t="s">
        <v>1635</v>
      </c>
      <c r="G3348" t="s">
        <v>112</v>
      </c>
      <c r="H3348" t="s">
        <v>420</v>
      </c>
      <c r="I3348" t="s">
        <v>423</v>
      </c>
      <c r="J3348">
        <v>98</v>
      </c>
      <c r="K3348" t="s">
        <v>216</v>
      </c>
      <c r="L3348" t="s">
        <v>96</v>
      </c>
      <c r="M3348">
        <v>0</v>
      </c>
      <c r="N3348" t="s">
        <v>979</v>
      </c>
      <c r="O3348" t="s">
        <v>112</v>
      </c>
      <c r="P3348" t="s">
        <v>360</v>
      </c>
      <c r="Q3348" t="s">
        <v>979</v>
      </c>
      <c r="R3348" t="s">
        <v>112</v>
      </c>
      <c r="S3348" t="s">
        <v>360</v>
      </c>
    </row>
    <row r="3349" spans="1:19" x14ac:dyDescent="0.3">
      <c r="A3349" t="s">
        <v>1634</v>
      </c>
      <c r="B3349">
        <v>70</v>
      </c>
      <c r="C3349">
        <v>103</v>
      </c>
      <c r="D3349">
        <v>71265</v>
      </c>
      <c r="E3349" t="s">
        <v>408</v>
      </c>
      <c r="F3349" t="s">
        <v>1635</v>
      </c>
      <c r="G3349" t="s">
        <v>112</v>
      </c>
      <c r="H3349" t="s">
        <v>420</v>
      </c>
      <c r="I3349" t="s">
        <v>423</v>
      </c>
      <c r="J3349">
        <v>83</v>
      </c>
      <c r="K3349" t="s">
        <v>327</v>
      </c>
      <c r="L3349" t="s">
        <v>206</v>
      </c>
      <c r="M3349">
        <v>0</v>
      </c>
      <c r="N3349" t="s">
        <v>979</v>
      </c>
      <c r="O3349" t="s">
        <v>112</v>
      </c>
      <c r="P3349" t="s">
        <v>360</v>
      </c>
      <c r="Q3349" t="s">
        <v>979</v>
      </c>
      <c r="R3349" t="s">
        <v>112</v>
      </c>
      <c r="S3349" t="s">
        <v>360</v>
      </c>
    </row>
    <row r="3350" spans="1:19" x14ac:dyDescent="0.3">
      <c r="A3350" t="s">
        <v>1634</v>
      </c>
      <c r="B3350">
        <v>70</v>
      </c>
      <c r="C3350">
        <v>103</v>
      </c>
      <c r="D3350">
        <v>71265</v>
      </c>
      <c r="E3350" t="s">
        <v>408</v>
      </c>
      <c r="F3350" t="s">
        <v>1635</v>
      </c>
      <c r="G3350" t="s">
        <v>112</v>
      </c>
      <c r="H3350" t="s">
        <v>420</v>
      </c>
      <c r="I3350" t="s">
        <v>446</v>
      </c>
      <c r="J3350">
        <v>532</v>
      </c>
      <c r="K3350" t="s">
        <v>145</v>
      </c>
      <c r="L3350" t="s">
        <v>146</v>
      </c>
      <c r="M3350">
        <v>1</v>
      </c>
      <c r="N3350" t="s">
        <v>979</v>
      </c>
      <c r="O3350" t="s">
        <v>112</v>
      </c>
      <c r="P3350" t="s">
        <v>360</v>
      </c>
      <c r="Q3350" t="s">
        <v>979</v>
      </c>
      <c r="R3350" t="s">
        <v>112</v>
      </c>
      <c r="S3350" t="s">
        <v>360</v>
      </c>
    </row>
    <row r="3351" spans="1:19" x14ac:dyDescent="0.3">
      <c r="A3351" t="s">
        <v>1634</v>
      </c>
      <c r="B3351">
        <v>70</v>
      </c>
      <c r="C3351">
        <v>103</v>
      </c>
      <c r="D3351">
        <v>71265</v>
      </c>
      <c r="E3351" t="s">
        <v>408</v>
      </c>
      <c r="F3351" t="s">
        <v>1635</v>
      </c>
      <c r="G3351" t="s">
        <v>112</v>
      </c>
      <c r="H3351" t="s">
        <v>420</v>
      </c>
      <c r="I3351" t="s">
        <v>446</v>
      </c>
      <c r="J3351">
        <v>535</v>
      </c>
      <c r="K3351" t="s">
        <v>99</v>
      </c>
      <c r="L3351" t="s">
        <v>100</v>
      </c>
      <c r="M3351">
        <v>1</v>
      </c>
      <c r="N3351" t="s">
        <v>979</v>
      </c>
      <c r="O3351" t="s">
        <v>112</v>
      </c>
      <c r="P3351" t="s">
        <v>360</v>
      </c>
      <c r="Q3351" t="s">
        <v>979</v>
      </c>
      <c r="R3351" t="s">
        <v>112</v>
      </c>
      <c r="S3351" t="s">
        <v>360</v>
      </c>
    </row>
    <row r="3352" spans="1:19" x14ac:dyDescent="0.3">
      <c r="A3352" t="s">
        <v>1634</v>
      </c>
      <c r="B3352">
        <v>70</v>
      </c>
      <c r="C3352">
        <v>103</v>
      </c>
      <c r="D3352">
        <v>71265</v>
      </c>
      <c r="E3352" t="s">
        <v>408</v>
      </c>
      <c r="F3352" t="s">
        <v>1635</v>
      </c>
      <c r="G3352" t="s">
        <v>112</v>
      </c>
      <c r="H3352" t="s">
        <v>420</v>
      </c>
      <c r="I3352" t="s">
        <v>445</v>
      </c>
      <c r="J3352">
        <v>199</v>
      </c>
      <c r="K3352" t="s">
        <v>685</v>
      </c>
      <c r="L3352" t="s">
        <v>686</v>
      </c>
      <c r="M3352">
        <v>0</v>
      </c>
      <c r="N3352" t="s">
        <v>979</v>
      </c>
      <c r="O3352" t="s">
        <v>112</v>
      </c>
      <c r="P3352" t="s">
        <v>360</v>
      </c>
      <c r="Q3352" t="s">
        <v>979</v>
      </c>
      <c r="R3352" t="s">
        <v>112</v>
      </c>
      <c r="S3352" t="s">
        <v>360</v>
      </c>
    </row>
    <row r="3353" spans="1:19" x14ac:dyDescent="0.3">
      <c r="A3353" t="s">
        <v>1636</v>
      </c>
      <c r="B3353">
        <v>70</v>
      </c>
      <c r="C3353">
        <v>103</v>
      </c>
      <c r="D3353">
        <v>71267</v>
      </c>
      <c r="E3353" t="s">
        <v>408</v>
      </c>
      <c r="F3353" t="s">
        <v>1637</v>
      </c>
      <c r="G3353" t="s">
        <v>112</v>
      </c>
      <c r="H3353" t="s">
        <v>409</v>
      </c>
      <c r="I3353" t="s">
        <v>422</v>
      </c>
      <c r="J3353">
        <v>18</v>
      </c>
      <c r="K3353" t="s">
        <v>357</v>
      </c>
      <c r="L3353" t="s">
        <v>10</v>
      </c>
      <c r="M3353">
        <v>2.5</v>
      </c>
      <c r="N3353" t="s">
        <v>979</v>
      </c>
      <c r="O3353" t="s">
        <v>112</v>
      </c>
      <c r="P3353" t="s">
        <v>380</v>
      </c>
      <c r="Q3353" t="s">
        <v>979</v>
      </c>
      <c r="R3353" t="s">
        <v>112</v>
      </c>
      <c r="S3353" t="s">
        <v>380</v>
      </c>
    </row>
    <row r="3354" spans="1:19" x14ac:dyDescent="0.3">
      <c r="A3354" t="s">
        <v>1636</v>
      </c>
      <c r="B3354">
        <v>70</v>
      </c>
      <c r="C3354">
        <v>103</v>
      </c>
      <c r="D3354">
        <v>71267</v>
      </c>
      <c r="E3354" t="s">
        <v>408</v>
      </c>
      <c r="F3354" t="s">
        <v>1637</v>
      </c>
      <c r="G3354" t="s">
        <v>112</v>
      </c>
      <c r="H3354" t="s">
        <v>409</v>
      </c>
      <c r="I3354" t="s">
        <v>422</v>
      </c>
      <c r="J3354">
        <v>18</v>
      </c>
      <c r="K3354" t="s">
        <v>558</v>
      </c>
      <c r="L3354" t="s">
        <v>559</v>
      </c>
      <c r="M3354">
        <v>0</v>
      </c>
      <c r="N3354" t="s">
        <v>979</v>
      </c>
      <c r="O3354" t="s">
        <v>112</v>
      </c>
      <c r="P3354" t="s">
        <v>380</v>
      </c>
      <c r="Q3354" t="s">
        <v>979</v>
      </c>
      <c r="R3354" t="s">
        <v>112</v>
      </c>
      <c r="S3354" t="s">
        <v>380</v>
      </c>
    </row>
    <row r="3355" spans="1:19" x14ac:dyDescent="0.3">
      <c r="A3355" t="s">
        <v>1636</v>
      </c>
      <c r="B3355">
        <v>70</v>
      </c>
      <c r="C3355">
        <v>103</v>
      </c>
      <c r="D3355">
        <v>71267</v>
      </c>
      <c r="E3355" t="s">
        <v>408</v>
      </c>
      <c r="F3355" t="s">
        <v>1637</v>
      </c>
      <c r="G3355" t="s">
        <v>112</v>
      </c>
      <c r="H3355" t="s">
        <v>409</v>
      </c>
      <c r="I3355" t="s">
        <v>422</v>
      </c>
      <c r="J3355">
        <v>18</v>
      </c>
      <c r="K3355" t="s">
        <v>689</v>
      </c>
      <c r="L3355" t="s">
        <v>690</v>
      </c>
      <c r="M3355">
        <v>5</v>
      </c>
      <c r="N3355" t="s">
        <v>979</v>
      </c>
      <c r="O3355" t="s">
        <v>112</v>
      </c>
      <c r="P3355" t="s">
        <v>380</v>
      </c>
      <c r="Q3355" t="s">
        <v>979</v>
      </c>
      <c r="R3355" t="s">
        <v>112</v>
      </c>
      <c r="S3355" t="s">
        <v>380</v>
      </c>
    </row>
    <row r="3356" spans="1:19" x14ac:dyDescent="0.3">
      <c r="A3356" t="s">
        <v>1636</v>
      </c>
      <c r="B3356">
        <v>70</v>
      </c>
      <c r="C3356">
        <v>103</v>
      </c>
      <c r="D3356">
        <v>71267</v>
      </c>
      <c r="E3356" t="s">
        <v>408</v>
      </c>
      <c r="F3356" t="s">
        <v>1637</v>
      </c>
      <c r="G3356" t="s">
        <v>112</v>
      </c>
      <c r="H3356" t="s">
        <v>409</v>
      </c>
      <c r="I3356" t="s">
        <v>422</v>
      </c>
      <c r="J3356">
        <v>18</v>
      </c>
      <c r="K3356" t="s">
        <v>937</v>
      </c>
      <c r="L3356" t="s">
        <v>938</v>
      </c>
      <c r="M3356">
        <v>5</v>
      </c>
      <c r="N3356" t="s">
        <v>979</v>
      </c>
      <c r="O3356" t="s">
        <v>112</v>
      </c>
      <c r="P3356" t="s">
        <v>380</v>
      </c>
      <c r="Q3356" t="s">
        <v>979</v>
      </c>
      <c r="R3356" t="s">
        <v>112</v>
      </c>
      <c r="S3356" t="s">
        <v>380</v>
      </c>
    </row>
    <row r="3357" spans="1:19" x14ac:dyDescent="0.3">
      <c r="A3357" t="s">
        <v>1636</v>
      </c>
      <c r="B3357">
        <v>70</v>
      </c>
      <c r="C3357">
        <v>103</v>
      </c>
      <c r="D3357">
        <v>71267</v>
      </c>
      <c r="E3357" t="s">
        <v>408</v>
      </c>
      <c r="F3357" t="s">
        <v>1637</v>
      </c>
      <c r="G3357" t="s">
        <v>112</v>
      </c>
      <c r="H3357" t="s">
        <v>409</v>
      </c>
      <c r="I3357" t="s">
        <v>422</v>
      </c>
      <c r="J3357">
        <v>50</v>
      </c>
      <c r="K3357" t="s">
        <v>212</v>
      </c>
      <c r="L3357" t="s">
        <v>11</v>
      </c>
      <c r="M3357">
        <v>1.5</v>
      </c>
      <c r="N3357" t="s">
        <v>979</v>
      </c>
      <c r="O3357" t="s">
        <v>112</v>
      </c>
      <c r="P3357" t="s">
        <v>380</v>
      </c>
      <c r="Q3357" t="s">
        <v>979</v>
      </c>
      <c r="R3357" t="s">
        <v>112</v>
      </c>
      <c r="S3357" t="s">
        <v>380</v>
      </c>
    </row>
    <row r="3358" spans="1:19" x14ac:dyDescent="0.3">
      <c r="A3358" t="s">
        <v>1636</v>
      </c>
      <c r="B3358">
        <v>70</v>
      </c>
      <c r="C3358">
        <v>103</v>
      </c>
      <c r="D3358">
        <v>71267</v>
      </c>
      <c r="E3358" t="s">
        <v>408</v>
      </c>
      <c r="F3358" t="s">
        <v>1637</v>
      </c>
      <c r="G3358" t="s">
        <v>112</v>
      </c>
      <c r="H3358" t="s">
        <v>409</v>
      </c>
      <c r="I3358" t="s">
        <v>422</v>
      </c>
      <c r="J3358">
        <v>18</v>
      </c>
      <c r="K3358" t="s">
        <v>560</v>
      </c>
      <c r="L3358" t="s">
        <v>561</v>
      </c>
      <c r="M3358">
        <v>2.5</v>
      </c>
      <c r="N3358" t="s">
        <v>979</v>
      </c>
      <c r="O3358" t="s">
        <v>112</v>
      </c>
      <c r="P3358" t="s">
        <v>380</v>
      </c>
      <c r="Q3358" t="s">
        <v>979</v>
      </c>
      <c r="R3358" t="s">
        <v>112</v>
      </c>
      <c r="S3358" t="s">
        <v>380</v>
      </c>
    </row>
    <row r="3359" spans="1:19" x14ac:dyDescent="0.3">
      <c r="A3359" t="s">
        <v>1636</v>
      </c>
      <c r="B3359">
        <v>70</v>
      </c>
      <c r="C3359">
        <v>103</v>
      </c>
      <c r="D3359">
        <v>71267</v>
      </c>
      <c r="E3359" t="s">
        <v>408</v>
      </c>
      <c r="F3359" t="s">
        <v>1637</v>
      </c>
      <c r="G3359" t="s">
        <v>112</v>
      </c>
      <c r="H3359" t="s">
        <v>409</v>
      </c>
      <c r="I3359" t="s">
        <v>422</v>
      </c>
      <c r="J3359">
        <v>18</v>
      </c>
      <c r="K3359" t="s">
        <v>691</v>
      </c>
      <c r="L3359" t="s">
        <v>692</v>
      </c>
      <c r="M3359">
        <v>0</v>
      </c>
      <c r="N3359" t="s">
        <v>979</v>
      </c>
      <c r="O3359" t="s">
        <v>112</v>
      </c>
      <c r="P3359" t="s">
        <v>380</v>
      </c>
      <c r="Q3359" t="s">
        <v>979</v>
      </c>
      <c r="R3359" t="s">
        <v>112</v>
      </c>
      <c r="S3359" t="s">
        <v>380</v>
      </c>
    </row>
    <row r="3360" spans="1:19" x14ac:dyDescent="0.3">
      <c r="A3360" t="s">
        <v>1636</v>
      </c>
      <c r="B3360">
        <v>70</v>
      </c>
      <c r="C3360">
        <v>103</v>
      </c>
      <c r="D3360">
        <v>71267</v>
      </c>
      <c r="E3360" t="s">
        <v>408</v>
      </c>
      <c r="F3360" t="s">
        <v>1637</v>
      </c>
      <c r="G3360" t="s">
        <v>112</v>
      </c>
      <c r="H3360" t="s">
        <v>409</v>
      </c>
      <c r="I3360" t="s">
        <v>422</v>
      </c>
      <c r="J3360">
        <v>18</v>
      </c>
      <c r="K3360" t="s">
        <v>939</v>
      </c>
      <c r="L3360" t="s">
        <v>940</v>
      </c>
      <c r="M3360">
        <v>0</v>
      </c>
      <c r="N3360" t="s">
        <v>979</v>
      </c>
      <c r="O3360" t="s">
        <v>112</v>
      </c>
      <c r="P3360" t="s">
        <v>380</v>
      </c>
      <c r="Q3360" t="s">
        <v>979</v>
      </c>
      <c r="R3360" t="s">
        <v>112</v>
      </c>
      <c r="S3360" t="s">
        <v>380</v>
      </c>
    </row>
    <row r="3361" spans="1:19" x14ac:dyDescent="0.3">
      <c r="A3361" t="s">
        <v>1636</v>
      </c>
      <c r="B3361">
        <v>70</v>
      </c>
      <c r="C3361">
        <v>103</v>
      </c>
      <c r="D3361">
        <v>71267</v>
      </c>
      <c r="E3361" t="s">
        <v>408</v>
      </c>
      <c r="F3361" t="s">
        <v>1637</v>
      </c>
      <c r="G3361" t="s">
        <v>112</v>
      </c>
      <c r="H3361" t="s">
        <v>409</v>
      </c>
      <c r="I3361" t="s">
        <v>422</v>
      </c>
      <c r="J3361">
        <v>18</v>
      </c>
      <c r="K3361" t="s">
        <v>383</v>
      </c>
      <c r="L3361" t="s">
        <v>12</v>
      </c>
      <c r="M3361">
        <v>0</v>
      </c>
      <c r="N3361" t="s">
        <v>979</v>
      </c>
      <c r="O3361" t="s">
        <v>112</v>
      </c>
      <c r="P3361" t="s">
        <v>380</v>
      </c>
      <c r="Q3361" t="s">
        <v>979</v>
      </c>
      <c r="R3361" t="s">
        <v>112</v>
      </c>
      <c r="S3361" t="s">
        <v>380</v>
      </c>
    </row>
    <row r="3362" spans="1:19" x14ac:dyDescent="0.3">
      <c r="A3362" t="s">
        <v>1638</v>
      </c>
      <c r="B3362">
        <v>70</v>
      </c>
      <c r="C3362">
        <v>103</v>
      </c>
      <c r="D3362">
        <v>71269</v>
      </c>
      <c r="E3362" t="s">
        <v>408</v>
      </c>
      <c r="F3362" t="s">
        <v>1205</v>
      </c>
      <c r="G3362" t="s">
        <v>112</v>
      </c>
      <c r="H3362" t="s">
        <v>420</v>
      </c>
      <c r="I3362" t="s">
        <v>422</v>
      </c>
      <c r="J3362">
        <v>50</v>
      </c>
      <c r="K3362" t="s">
        <v>212</v>
      </c>
      <c r="L3362" t="s">
        <v>11</v>
      </c>
      <c r="M3362">
        <v>0.5</v>
      </c>
      <c r="N3362" t="s">
        <v>979</v>
      </c>
      <c r="O3362" t="s">
        <v>112</v>
      </c>
      <c r="P3362" t="s">
        <v>360</v>
      </c>
      <c r="Q3362" t="s">
        <v>979</v>
      </c>
      <c r="R3362" t="s">
        <v>112</v>
      </c>
      <c r="S3362" t="s">
        <v>360</v>
      </c>
    </row>
    <row r="3363" spans="1:19" x14ac:dyDescent="0.3">
      <c r="A3363" t="s">
        <v>1638</v>
      </c>
      <c r="B3363">
        <v>70</v>
      </c>
      <c r="C3363">
        <v>103</v>
      </c>
      <c r="D3363">
        <v>71269</v>
      </c>
      <c r="E3363" t="s">
        <v>408</v>
      </c>
      <c r="F3363" t="s">
        <v>1205</v>
      </c>
      <c r="G3363" t="s">
        <v>112</v>
      </c>
      <c r="H3363" t="s">
        <v>420</v>
      </c>
      <c r="I3363" t="s">
        <v>113</v>
      </c>
      <c r="J3363">
        <v>4</v>
      </c>
      <c r="K3363" t="s">
        <v>259</v>
      </c>
      <c r="L3363" t="s">
        <v>22</v>
      </c>
      <c r="M3363">
        <v>35</v>
      </c>
      <c r="N3363" t="s">
        <v>979</v>
      </c>
      <c r="O3363" t="s">
        <v>112</v>
      </c>
      <c r="P3363" t="s">
        <v>360</v>
      </c>
      <c r="Q3363" t="s">
        <v>979</v>
      </c>
      <c r="R3363" t="s">
        <v>112</v>
      </c>
      <c r="S3363" t="s">
        <v>360</v>
      </c>
    </row>
    <row r="3364" spans="1:19" x14ac:dyDescent="0.3">
      <c r="A3364" t="s">
        <v>1638</v>
      </c>
      <c r="B3364">
        <v>70</v>
      </c>
      <c r="C3364">
        <v>103</v>
      </c>
      <c r="D3364">
        <v>71269</v>
      </c>
      <c r="E3364" t="s">
        <v>408</v>
      </c>
      <c r="F3364" t="s">
        <v>1205</v>
      </c>
      <c r="G3364" t="s">
        <v>112</v>
      </c>
      <c r="H3364" t="s">
        <v>432</v>
      </c>
      <c r="I3364" t="s">
        <v>315</v>
      </c>
      <c r="J3364">
        <v>32</v>
      </c>
      <c r="K3364" t="s">
        <v>541</v>
      </c>
      <c r="L3364" t="s">
        <v>542</v>
      </c>
      <c r="M3364">
        <v>1.25</v>
      </c>
      <c r="N3364" t="s">
        <v>979</v>
      </c>
      <c r="O3364" t="s">
        <v>112</v>
      </c>
      <c r="P3364" t="s">
        <v>360</v>
      </c>
      <c r="Q3364" t="s">
        <v>979</v>
      </c>
      <c r="R3364" t="s">
        <v>112</v>
      </c>
      <c r="S3364" t="s">
        <v>360</v>
      </c>
    </row>
    <row r="3365" spans="1:19" x14ac:dyDescent="0.3">
      <c r="A3365" t="s">
        <v>1638</v>
      </c>
      <c r="B3365">
        <v>70</v>
      </c>
      <c r="C3365">
        <v>103</v>
      </c>
      <c r="D3365">
        <v>71269</v>
      </c>
      <c r="E3365" t="s">
        <v>408</v>
      </c>
      <c r="F3365" t="s">
        <v>1205</v>
      </c>
      <c r="G3365" t="s">
        <v>112</v>
      </c>
      <c r="H3365" t="s">
        <v>420</v>
      </c>
      <c r="I3365" t="s">
        <v>424</v>
      </c>
      <c r="J3365">
        <v>39</v>
      </c>
      <c r="K3365" t="s">
        <v>739</v>
      </c>
      <c r="L3365" t="s">
        <v>740</v>
      </c>
      <c r="M3365">
        <v>0</v>
      </c>
      <c r="N3365" t="s">
        <v>979</v>
      </c>
      <c r="O3365" t="s">
        <v>112</v>
      </c>
      <c r="P3365" t="s">
        <v>360</v>
      </c>
      <c r="Q3365" t="s">
        <v>979</v>
      </c>
      <c r="R3365" t="s">
        <v>112</v>
      </c>
      <c r="S3365" t="s">
        <v>360</v>
      </c>
    </row>
    <row r="3366" spans="1:19" x14ac:dyDescent="0.3">
      <c r="A3366" t="s">
        <v>1638</v>
      </c>
      <c r="B3366">
        <v>70</v>
      </c>
      <c r="C3366">
        <v>103</v>
      </c>
      <c r="D3366">
        <v>71269</v>
      </c>
      <c r="E3366" t="s">
        <v>408</v>
      </c>
      <c r="F3366" t="s">
        <v>1205</v>
      </c>
      <c r="G3366" t="s">
        <v>112</v>
      </c>
      <c r="H3366" t="s">
        <v>420</v>
      </c>
      <c r="I3366" t="s">
        <v>424</v>
      </c>
      <c r="J3366">
        <v>39</v>
      </c>
      <c r="K3366" t="s">
        <v>243</v>
      </c>
      <c r="L3366" t="s">
        <v>147</v>
      </c>
      <c r="M3366">
        <v>0</v>
      </c>
      <c r="N3366" t="s">
        <v>979</v>
      </c>
      <c r="O3366" t="s">
        <v>112</v>
      </c>
      <c r="P3366" t="s">
        <v>360</v>
      </c>
      <c r="Q3366" t="s">
        <v>979</v>
      </c>
      <c r="R3366" t="s">
        <v>112</v>
      </c>
      <c r="S3366" t="s">
        <v>360</v>
      </c>
    </row>
    <row r="3367" spans="1:19" x14ac:dyDescent="0.3">
      <c r="A3367" t="s">
        <v>1638</v>
      </c>
      <c r="B3367">
        <v>70</v>
      </c>
      <c r="C3367">
        <v>103</v>
      </c>
      <c r="D3367">
        <v>71269</v>
      </c>
      <c r="E3367" t="s">
        <v>408</v>
      </c>
      <c r="F3367" t="s">
        <v>1205</v>
      </c>
      <c r="G3367" t="s">
        <v>112</v>
      </c>
      <c r="H3367" t="s">
        <v>431</v>
      </c>
      <c r="I3367" t="s">
        <v>423</v>
      </c>
      <c r="J3367">
        <v>39</v>
      </c>
      <c r="K3367" t="s">
        <v>377</v>
      </c>
      <c r="L3367" t="s">
        <v>209</v>
      </c>
      <c r="M3367">
        <v>0.75</v>
      </c>
      <c r="N3367" t="s">
        <v>979</v>
      </c>
      <c r="O3367" t="s">
        <v>112</v>
      </c>
      <c r="P3367" t="s">
        <v>360</v>
      </c>
      <c r="Q3367" t="s">
        <v>979</v>
      </c>
      <c r="R3367" t="s">
        <v>112</v>
      </c>
      <c r="S3367" t="s">
        <v>360</v>
      </c>
    </row>
    <row r="3368" spans="1:19" x14ac:dyDescent="0.3">
      <c r="A3368" t="s">
        <v>1638</v>
      </c>
      <c r="B3368">
        <v>70</v>
      </c>
      <c r="C3368">
        <v>103</v>
      </c>
      <c r="D3368">
        <v>71269</v>
      </c>
      <c r="E3368" t="s">
        <v>408</v>
      </c>
      <c r="F3368" t="s">
        <v>1205</v>
      </c>
      <c r="G3368" t="s">
        <v>112</v>
      </c>
      <c r="H3368" t="s">
        <v>420</v>
      </c>
      <c r="I3368" t="s">
        <v>423</v>
      </c>
      <c r="J3368">
        <v>288</v>
      </c>
      <c r="K3368" t="s">
        <v>221</v>
      </c>
      <c r="L3368" t="s">
        <v>222</v>
      </c>
      <c r="M3368">
        <v>0</v>
      </c>
      <c r="N3368" t="s">
        <v>979</v>
      </c>
      <c r="O3368" t="s">
        <v>112</v>
      </c>
      <c r="P3368" t="s">
        <v>360</v>
      </c>
      <c r="Q3368" t="s">
        <v>979</v>
      </c>
      <c r="R3368" t="s">
        <v>112</v>
      </c>
      <c r="S3368" t="s">
        <v>360</v>
      </c>
    </row>
    <row r="3369" spans="1:19" x14ac:dyDescent="0.3">
      <c r="A3369" t="s">
        <v>1638</v>
      </c>
      <c r="B3369">
        <v>70</v>
      </c>
      <c r="C3369">
        <v>103</v>
      </c>
      <c r="D3369">
        <v>71269</v>
      </c>
      <c r="E3369" t="s">
        <v>408</v>
      </c>
      <c r="F3369" t="s">
        <v>1205</v>
      </c>
      <c r="G3369" t="s">
        <v>112</v>
      </c>
      <c r="H3369" t="s">
        <v>420</v>
      </c>
      <c r="I3369" t="s">
        <v>423</v>
      </c>
      <c r="J3369">
        <v>287</v>
      </c>
      <c r="K3369" t="s">
        <v>223</v>
      </c>
      <c r="L3369" t="s">
        <v>224</v>
      </c>
      <c r="M3369">
        <v>0.25</v>
      </c>
      <c r="N3369" t="s">
        <v>979</v>
      </c>
      <c r="O3369" t="s">
        <v>112</v>
      </c>
      <c r="P3369" t="s">
        <v>360</v>
      </c>
      <c r="Q3369" t="s">
        <v>979</v>
      </c>
      <c r="R3369" t="s">
        <v>112</v>
      </c>
      <c r="S3369" t="s">
        <v>360</v>
      </c>
    </row>
    <row r="3370" spans="1:19" x14ac:dyDescent="0.3">
      <c r="A3370" t="s">
        <v>1638</v>
      </c>
      <c r="B3370">
        <v>70</v>
      </c>
      <c r="C3370">
        <v>103</v>
      </c>
      <c r="D3370">
        <v>71269</v>
      </c>
      <c r="E3370" t="s">
        <v>408</v>
      </c>
      <c r="F3370" t="s">
        <v>1205</v>
      </c>
      <c r="G3370" t="s">
        <v>112</v>
      </c>
      <c r="H3370" t="s">
        <v>420</v>
      </c>
      <c r="I3370" t="s">
        <v>423</v>
      </c>
      <c r="J3370">
        <v>286</v>
      </c>
      <c r="K3370" t="s">
        <v>378</v>
      </c>
      <c r="L3370" t="s">
        <v>68</v>
      </c>
      <c r="M3370">
        <v>0</v>
      </c>
      <c r="N3370" t="s">
        <v>979</v>
      </c>
      <c r="O3370" t="s">
        <v>112</v>
      </c>
      <c r="P3370" t="s">
        <v>360</v>
      </c>
      <c r="Q3370" t="s">
        <v>979</v>
      </c>
      <c r="R3370" t="s">
        <v>112</v>
      </c>
      <c r="S3370" t="s">
        <v>360</v>
      </c>
    </row>
    <row r="3371" spans="1:19" x14ac:dyDescent="0.3">
      <c r="A3371" t="s">
        <v>1638</v>
      </c>
      <c r="B3371">
        <v>70</v>
      </c>
      <c r="C3371">
        <v>103</v>
      </c>
      <c r="D3371">
        <v>71269</v>
      </c>
      <c r="E3371" t="s">
        <v>408</v>
      </c>
      <c r="F3371" t="s">
        <v>1205</v>
      </c>
      <c r="G3371" t="s">
        <v>112</v>
      </c>
      <c r="H3371" t="s">
        <v>420</v>
      </c>
      <c r="I3371" t="s">
        <v>423</v>
      </c>
      <c r="J3371">
        <v>286</v>
      </c>
      <c r="K3371" t="s">
        <v>745</v>
      </c>
      <c r="L3371" t="s">
        <v>746</v>
      </c>
      <c r="M3371">
        <v>0</v>
      </c>
      <c r="N3371" t="s">
        <v>979</v>
      </c>
      <c r="O3371" t="s">
        <v>112</v>
      </c>
      <c r="P3371" t="s">
        <v>360</v>
      </c>
      <c r="Q3371" t="s">
        <v>979</v>
      </c>
      <c r="R3371" t="s">
        <v>112</v>
      </c>
      <c r="S3371" t="s">
        <v>360</v>
      </c>
    </row>
    <row r="3372" spans="1:19" x14ac:dyDescent="0.3">
      <c r="A3372" t="s">
        <v>1638</v>
      </c>
      <c r="B3372">
        <v>70</v>
      </c>
      <c r="C3372">
        <v>103</v>
      </c>
      <c r="D3372">
        <v>71269</v>
      </c>
      <c r="E3372" t="s">
        <v>408</v>
      </c>
      <c r="F3372" t="s">
        <v>1205</v>
      </c>
      <c r="G3372" t="s">
        <v>112</v>
      </c>
      <c r="H3372" t="s">
        <v>432</v>
      </c>
      <c r="I3372" t="s">
        <v>423</v>
      </c>
      <c r="J3372">
        <v>86</v>
      </c>
      <c r="K3372" t="s">
        <v>228</v>
      </c>
      <c r="L3372" t="s">
        <v>202</v>
      </c>
      <c r="M3372">
        <v>1</v>
      </c>
      <c r="N3372" t="s">
        <v>979</v>
      </c>
      <c r="O3372" t="s">
        <v>112</v>
      </c>
      <c r="P3372" t="s">
        <v>360</v>
      </c>
      <c r="Q3372" t="s">
        <v>979</v>
      </c>
      <c r="R3372" t="s">
        <v>112</v>
      </c>
      <c r="S3372" t="s">
        <v>360</v>
      </c>
    </row>
    <row r="3373" spans="1:19" x14ac:dyDescent="0.3">
      <c r="A3373" t="s">
        <v>1638</v>
      </c>
      <c r="B3373">
        <v>70</v>
      </c>
      <c r="C3373">
        <v>103</v>
      </c>
      <c r="D3373">
        <v>71269</v>
      </c>
      <c r="E3373" t="s">
        <v>408</v>
      </c>
      <c r="F3373" t="s">
        <v>1205</v>
      </c>
      <c r="G3373" t="s">
        <v>112</v>
      </c>
      <c r="H3373" t="s">
        <v>432</v>
      </c>
      <c r="I3373" t="s">
        <v>423</v>
      </c>
      <c r="J3373">
        <v>86</v>
      </c>
      <c r="K3373" t="s">
        <v>257</v>
      </c>
      <c r="L3373" t="s">
        <v>203</v>
      </c>
      <c r="M3373">
        <v>0.5</v>
      </c>
      <c r="N3373" t="s">
        <v>979</v>
      </c>
      <c r="O3373" t="s">
        <v>112</v>
      </c>
      <c r="P3373" t="s">
        <v>360</v>
      </c>
      <c r="Q3373" t="s">
        <v>979</v>
      </c>
      <c r="R3373" t="s">
        <v>112</v>
      </c>
      <c r="S3373" t="s">
        <v>360</v>
      </c>
    </row>
    <row r="3374" spans="1:19" x14ac:dyDescent="0.3">
      <c r="A3374" t="s">
        <v>1638</v>
      </c>
      <c r="B3374">
        <v>70</v>
      </c>
      <c r="C3374">
        <v>103</v>
      </c>
      <c r="D3374">
        <v>71269</v>
      </c>
      <c r="E3374" t="s">
        <v>408</v>
      </c>
      <c r="F3374" t="s">
        <v>1205</v>
      </c>
      <c r="G3374" t="s">
        <v>112</v>
      </c>
      <c r="H3374" t="s">
        <v>432</v>
      </c>
      <c r="I3374" t="s">
        <v>423</v>
      </c>
      <c r="J3374">
        <v>86</v>
      </c>
      <c r="K3374" t="s">
        <v>229</v>
      </c>
      <c r="L3374" t="s">
        <v>204</v>
      </c>
      <c r="M3374">
        <v>0.5</v>
      </c>
      <c r="N3374" t="s">
        <v>979</v>
      </c>
      <c r="O3374" t="s">
        <v>112</v>
      </c>
      <c r="P3374" t="s">
        <v>360</v>
      </c>
      <c r="Q3374" t="s">
        <v>979</v>
      </c>
      <c r="R3374" t="s">
        <v>112</v>
      </c>
      <c r="S3374" t="s">
        <v>360</v>
      </c>
    </row>
    <row r="3375" spans="1:19" x14ac:dyDescent="0.3">
      <c r="A3375" t="s">
        <v>1638</v>
      </c>
      <c r="B3375">
        <v>70</v>
      </c>
      <c r="C3375">
        <v>103</v>
      </c>
      <c r="D3375">
        <v>71269</v>
      </c>
      <c r="E3375" t="s">
        <v>408</v>
      </c>
      <c r="F3375" t="s">
        <v>1205</v>
      </c>
      <c r="G3375" t="s">
        <v>112</v>
      </c>
      <c r="H3375" t="s">
        <v>420</v>
      </c>
      <c r="I3375" t="s">
        <v>423</v>
      </c>
      <c r="J3375">
        <v>98</v>
      </c>
      <c r="K3375" t="s">
        <v>274</v>
      </c>
      <c r="L3375" t="s">
        <v>160</v>
      </c>
      <c r="M3375">
        <v>0.25</v>
      </c>
      <c r="N3375" t="s">
        <v>979</v>
      </c>
      <c r="O3375" t="s">
        <v>112</v>
      </c>
      <c r="P3375" t="s">
        <v>360</v>
      </c>
      <c r="Q3375" t="s">
        <v>979</v>
      </c>
      <c r="R3375" t="s">
        <v>112</v>
      </c>
      <c r="S3375" t="s">
        <v>360</v>
      </c>
    </row>
    <row r="3376" spans="1:19" x14ac:dyDescent="0.3">
      <c r="A3376" t="s">
        <v>1638</v>
      </c>
      <c r="B3376">
        <v>70</v>
      </c>
      <c r="C3376">
        <v>103</v>
      </c>
      <c r="D3376">
        <v>71269</v>
      </c>
      <c r="E3376" t="s">
        <v>408</v>
      </c>
      <c r="F3376" t="s">
        <v>1205</v>
      </c>
      <c r="G3376" t="s">
        <v>112</v>
      </c>
      <c r="H3376" t="s">
        <v>420</v>
      </c>
      <c r="I3376" t="s">
        <v>423</v>
      </c>
      <c r="J3376">
        <v>83</v>
      </c>
      <c r="K3376" t="s">
        <v>231</v>
      </c>
      <c r="L3376" t="s">
        <v>87</v>
      </c>
      <c r="M3376">
        <v>0</v>
      </c>
      <c r="N3376" t="s">
        <v>979</v>
      </c>
      <c r="O3376" t="s">
        <v>112</v>
      </c>
      <c r="P3376" t="s">
        <v>360</v>
      </c>
      <c r="Q3376" t="s">
        <v>979</v>
      </c>
      <c r="R3376" t="s">
        <v>112</v>
      </c>
      <c r="S3376" t="s">
        <v>360</v>
      </c>
    </row>
    <row r="3377" spans="1:19" x14ac:dyDescent="0.3">
      <c r="A3377" t="s">
        <v>1638</v>
      </c>
      <c r="B3377">
        <v>70</v>
      </c>
      <c r="C3377">
        <v>103</v>
      </c>
      <c r="D3377">
        <v>71269</v>
      </c>
      <c r="E3377" t="s">
        <v>408</v>
      </c>
      <c r="F3377" t="s">
        <v>1205</v>
      </c>
      <c r="G3377" t="s">
        <v>112</v>
      </c>
      <c r="H3377" t="s">
        <v>420</v>
      </c>
      <c r="I3377" t="s">
        <v>423</v>
      </c>
      <c r="J3377">
        <v>83</v>
      </c>
      <c r="K3377" t="s">
        <v>233</v>
      </c>
      <c r="L3377" t="s">
        <v>91</v>
      </c>
      <c r="M3377">
        <v>0</v>
      </c>
      <c r="N3377" t="s">
        <v>979</v>
      </c>
      <c r="O3377" t="s">
        <v>112</v>
      </c>
      <c r="P3377" t="s">
        <v>360</v>
      </c>
      <c r="Q3377" t="s">
        <v>979</v>
      </c>
      <c r="R3377" t="s">
        <v>112</v>
      </c>
      <c r="S3377" t="s">
        <v>360</v>
      </c>
    </row>
    <row r="3378" spans="1:19" x14ac:dyDescent="0.3">
      <c r="A3378" t="s">
        <v>1638</v>
      </c>
      <c r="B3378">
        <v>70</v>
      </c>
      <c r="C3378">
        <v>103</v>
      </c>
      <c r="D3378">
        <v>71269</v>
      </c>
      <c r="E3378" t="s">
        <v>408</v>
      </c>
      <c r="F3378" t="s">
        <v>1205</v>
      </c>
      <c r="G3378" t="s">
        <v>112</v>
      </c>
      <c r="H3378" t="s">
        <v>420</v>
      </c>
      <c r="I3378" t="s">
        <v>423</v>
      </c>
      <c r="J3378">
        <v>98</v>
      </c>
      <c r="K3378" t="s">
        <v>234</v>
      </c>
      <c r="L3378" t="s">
        <v>92</v>
      </c>
      <c r="M3378">
        <v>0</v>
      </c>
      <c r="N3378" t="s">
        <v>979</v>
      </c>
      <c r="O3378" t="s">
        <v>112</v>
      </c>
      <c r="P3378" t="s">
        <v>360</v>
      </c>
      <c r="Q3378" t="s">
        <v>979</v>
      </c>
      <c r="R3378" t="s">
        <v>112</v>
      </c>
      <c r="S3378" t="s">
        <v>360</v>
      </c>
    </row>
    <row r="3379" spans="1:19" x14ac:dyDescent="0.3">
      <c r="A3379" t="s">
        <v>1638</v>
      </c>
      <c r="B3379">
        <v>70</v>
      </c>
      <c r="C3379">
        <v>103</v>
      </c>
      <c r="D3379">
        <v>71269</v>
      </c>
      <c r="E3379" t="s">
        <v>408</v>
      </c>
      <c r="F3379" t="s">
        <v>1205</v>
      </c>
      <c r="G3379" t="s">
        <v>112</v>
      </c>
      <c r="H3379" t="s">
        <v>420</v>
      </c>
      <c r="I3379" t="s">
        <v>423</v>
      </c>
      <c r="J3379">
        <v>83</v>
      </c>
      <c r="K3379" t="s">
        <v>235</v>
      </c>
      <c r="L3379" t="s">
        <v>205</v>
      </c>
      <c r="M3379">
        <v>0</v>
      </c>
      <c r="N3379" t="s">
        <v>979</v>
      </c>
      <c r="O3379" t="s">
        <v>112</v>
      </c>
      <c r="P3379" t="s">
        <v>360</v>
      </c>
      <c r="Q3379" t="s">
        <v>979</v>
      </c>
      <c r="R3379" t="s">
        <v>112</v>
      </c>
      <c r="S3379" t="s">
        <v>360</v>
      </c>
    </row>
    <row r="3380" spans="1:19" x14ac:dyDescent="0.3">
      <c r="A3380" t="s">
        <v>1639</v>
      </c>
      <c r="B3380">
        <v>70</v>
      </c>
      <c r="C3380">
        <v>103</v>
      </c>
      <c r="D3380">
        <v>71272</v>
      </c>
      <c r="E3380" t="s">
        <v>408</v>
      </c>
      <c r="F3380" t="s">
        <v>1640</v>
      </c>
      <c r="G3380" t="s">
        <v>112</v>
      </c>
      <c r="H3380" t="s">
        <v>421</v>
      </c>
      <c r="I3380" t="s">
        <v>422</v>
      </c>
      <c r="J3380">
        <v>1</v>
      </c>
      <c r="K3380" t="s">
        <v>258</v>
      </c>
      <c r="L3380" t="s">
        <v>7</v>
      </c>
      <c r="M3380">
        <v>6.25</v>
      </c>
      <c r="N3380" t="s">
        <v>979</v>
      </c>
      <c r="O3380" t="s">
        <v>112</v>
      </c>
      <c r="P3380" t="s">
        <v>384</v>
      </c>
      <c r="Q3380" t="s">
        <v>979</v>
      </c>
      <c r="R3380" t="s">
        <v>112</v>
      </c>
      <c r="S3380" t="s">
        <v>384</v>
      </c>
    </row>
    <row r="3381" spans="1:19" x14ac:dyDescent="0.3">
      <c r="A3381" t="s">
        <v>1639</v>
      </c>
      <c r="B3381">
        <v>70</v>
      </c>
      <c r="C3381">
        <v>103</v>
      </c>
      <c r="D3381">
        <v>71272</v>
      </c>
      <c r="E3381" t="s">
        <v>408</v>
      </c>
      <c r="F3381" t="s">
        <v>1640</v>
      </c>
      <c r="G3381" t="s">
        <v>112</v>
      </c>
      <c r="H3381" t="s">
        <v>421</v>
      </c>
      <c r="I3381" t="s">
        <v>422</v>
      </c>
      <c r="J3381">
        <v>50</v>
      </c>
      <c r="K3381" t="s">
        <v>212</v>
      </c>
      <c r="L3381" t="s">
        <v>11</v>
      </c>
      <c r="M3381">
        <v>0.5</v>
      </c>
      <c r="N3381" t="s">
        <v>979</v>
      </c>
      <c r="O3381" t="s">
        <v>112</v>
      </c>
      <c r="P3381" t="s">
        <v>384</v>
      </c>
      <c r="Q3381" t="s">
        <v>979</v>
      </c>
      <c r="R3381" t="s">
        <v>112</v>
      </c>
      <c r="S3381" t="s">
        <v>384</v>
      </c>
    </row>
    <row r="3382" spans="1:19" x14ac:dyDescent="0.3">
      <c r="A3382" t="s">
        <v>1639</v>
      </c>
      <c r="B3382">
        <v>70</v>
      </c>
      <c r="C3382">
        <v>103</v>
      </c>
      <c r="D3382">
        <v>71272</v>
      </c>
      <c r="E3382" t="s">
        <v>408</v>
      </c>
      <c r="F3382" t="s">
        <v>1640</v>
      </c>
      <c r="G3382" t="s">
        <v>112</v>
      </c>
      <c r="H3382" t="s">
        <v>421</v>
      </c>
      <c r="I3382" t="s">
        <v>113</v>
      </c>
      <c r="J3382">
        <v>4</v>
      </c>
      <c r="K3382" t="s">
        <v>213</v>
      </c>
      <c r="L3382" t="s">
        <v>24</v>
      </c>
      <c r="M3382">
        <v>17.5</v>
      </c>
      <c r="N3382" t="s">
        <v>979</v>
      </c>
      <c r="O3382" t="s">
        <v>112</v>
      </c>
      <c r="P3382" t="s">
        <v>384</v>
      </c>
      <c r="Q3382" t="s">
        <v>979</v>
      </c>
      <c r="R3382" t="s">
        <v>112</v>
      </c>
      <c r="S3382" t="s">
        <v>384</v>
      </c>
    </row>
    <row r="3383" spans="1:19" x14ac:dyDescent="0.3">
      <c r="A3383" t="s">
        <v>1641</v>
      </c>
      <c r="B3383">
        <v>70</v>
      </c>
      <c r="C3383">
        <v>103</v>
      </c>
      <c r="D3383">
        <v>71273</v>
      </c>
      <c r="E3383" t="s">
        <v>408</v>
      </c>
      <c r="F3383" t="s">
        <v>1642</v>
      </c>
      <c r="G3383" t="s">
        <v>112</v>
      </c>
      <c r="H3383" t="s">
        <v>420</v>
      </c>
      <c r="I3383" t="s">
        <v>422</v>
      </c>
      <c r="J3383">
        <v>1</v>
      </c>
      <c r="K3383" t="s">
        <v>258</v>
      </c>
      <c r="L3383" t="s">
        <v>7</v>
      </c>
      <c r="M3383">
        <v>17.5</v>
      </c>
      <c r="N3383" t="s">
        <v>979</v>
      </c>
      <c r="O3383" t="s">
        <v>112</v>
      </c>
      <c r="P3383" t="s">
        <v>360</v>
      </c>
      <c r="Q3383" t="s">
        <v>979</v>
      </c>
      <c r="R3383" t="s">
        <v>112</v>
      </c>
      <c r="S3383" t="s">
        <v>360</v>
      </c>
    </row>
    <row r="3384" spans="1:19" x14ac:dyDescent="0.3">
      <c r="A3384" t="s">
        <v>1641</v>
      </c>
      <c r="B3384">
        <v>70</v>
      </c>
      <c r="C3384">
        <v>103</v>
      </c>
      <c r="D3384">
        <v>71273</v>
      </c>
      <c r="E3384" t="s">
        <v>408</v>
      </c>
      <c r="F3384" t="s">
        <v>1642</v>
      </c>
      <c r="G3384" t="s">
        <v>112</v>
      </c>
      <c r="H3384" t="s">
        <v>420</v>
      </c>
      <c r="I3384" t="s">
        <v>422</v>
      </c>
      <c r="J3384">
        <v>50</v>
      </c>
      <c r="K3384" t="s">
        <v>212</v>
      </c>
      <c r="L3384" t="s">
        <v>11</v>
      </c>
      <c r="M3384">
        <v>0.5</v>
      </c>
      <c r="N3384" t="s">
        <v>979</v>
      </c>
      <c r="O3384" t="s">
        <v>112</v>
      </c>
      <c r="P3384" t="s">
        <v>360</v>
      </c>
      <c r="Q3384" t="s">
        <v>979</v>
      </c>
      <c r="R3384" t="s">
        <v>112</v>
      </c>
      <c r="S3384" t="s">
        <v>360</v>
      </c>
    </row>
    <row r="3385" spans="1:19" x14ac:dyDescent="0.3">
      <c r="A3385" t="s">
        <v>1641</v>
      </c>
      <c r="B3385">
        <v>70</v>
      </c>
      <c r="C3385">
        <v>103</v>
      </c>
      <c r="D3385">
        <v>71273</v>
      </c>
      <c r="E3385" t="s">
        <v>408</v>
      </c>
      <c r="F3385" t="s">
        <v>1642</v>
      </c>
      <c r="G3385" t="s">
        <v>112</v>
      </c>
      <c r="H3385" t="s">
        <v>420</v>
      </c>
      <c r="I3385" t="s">
        <v>113</v>
      </c>
      <c r="J3385">
        <v>4</v>
      </c>
      <c r="K3385" t="s">
        <v>213</v>
      </c>
      <c r="L3385" t="s">
        <v>24</v>
      </c>
      <c r="M3385">
        <v>26</v>
      </c>
      <c r="N3385" t="s">
        <v>979</v>
      </c>
      <c r="O3385" t="s">
        <v>112</v>
      </c>
      <c r="P3385" t="s">
        <v>360</v>
      </c>
      <c r="Q3385" t="s">
        <v>979</v>
      </c>
      <c r="R3385" t="s">
        <v>112</v>
      </c>
      <c r="S3385" t="s">
        <v>360</v>
      </c>
    </row>
    <row r="3386" spans="1:19" x14ac:dyDescent="0.3">
      <c r="A3386" t="s">
        <v>1641</v>
      </c>
      <c r="B3386">
        <v>70</v>
      </c>
      <c r="C3386">
        <v>103</v>
      </c>
      <c r="D3386">
        <v>71273</v>
      </c>
      <c r="E3386" t="s">
        <v>408</v>
      </c>
      <c r="F3386" t="s">
        <v>1642</v>
      </c>
      <c r="G3386" t="s">
        <v>112</v>
      </c>
      <c r="H3386" t="s">
        <v>432</v>
      </c>
      <c r="I3386" t="s">
        <v>315</v>
      </c>
      <c r="J3386">
        <v>32</v>
      </c>
      <c r="K3386" t="s">
        <v>254</v>
      </c>
      <c r="L3386" t="s">
        <v>45</v>
      </c>
      <c r="M3386">
        <v>0.75</v>
      </c>
      <c r="N3386" t="s">
        <v>979</v>
      </c>
      <c r="O3386" t="s">
        <v>112</v>
      </c>
      <c r="P3386" t="s">
        <v>360</v>
      </c>
      <c r="Q3386" t="s">
        <v>979</v>
      </c>
      <c r="R3386" t="s">
        <v>112</v>
      </c>
      <c r="S3386" t="s">
        <v>360</v>
      </c>
    </row>
    <row r="3387" spans="1:19" x14ac:dyDescent="0.3">
      <c r="A3387" t="s">
        <v>1641</v>
      </c>
      <c r="B3387">
        <v>70</v>
      </c>
      <c r="C3387">
        <v>103</v>
      </c>
      <c r="D3387">
        <v>71273</v>
      </c>
      <c r="E3387" t="s">
        <v>408</v>
      </c>
      <c r="F3387" t="s">
        <v>1642</v>
      </c>
      <c r="G3387" t="s">
        <v>112</v>
      </c>
      <c r="H3387" t="s">
        <v>433</v>
      </c>
      <c r="I3387" t="s">
        <v>424</v>
      </c>
      <c r="J3387">
        <v>39</v>
      </c>
      <c r="K3387" t="s">
        <v>243</v>
      </c>
      <c r="L3387" t="s">
        <v>147</v>
      </c>
      <c r="M3387">
        <v>0</v>
      </c>
      <c r="N3387" t="s">
        <v>979</v>
      </c>
      <c r="O3387" t="s">
        <v>112</v>
      </c>
      <c r="P3387" t="s">
        <v>360</v>
      </c>
      <c r="Q3387" t="s">
        <v>979</v>
      </c>
      <c r="R3387" t="s">
        <v>112</v>
      </c>
      <c r="S3387" t="s">
        <v>360</v>
      </c>
    </row>
    <row r="3388" spans="1:19" x14ac:dyDescent="0.3">
      <c r="A3388" t="s">
        <v>1641</v>
      </c>
      <c r="B3388">
        <v>70</v>
      </c>
      <c r="C3388">
        <v>103</v>
      </c>
      <c r="D3388">
        <v>71273</v>
      </c>
      <c r="E3388" t="s">
        <v>408</v>
      </c>
      <c r="F3388" t="s">
        <v>1642</v>
      </c>
      <c r="G3388" t="s">
        <v>112</v>
      </c>
      <c r="H3388" t="s">
        <v>432</v>
      </c>
      <c r="I3388" t="s">
        <v>315</v>
      </c>
      <c r="J3388">
        <v>34</v>
      </c>
      <c r="K3388" t="s">
        <v>325</v>
      </c>
      <c r="L3388" t="s">
        <v>53</v>
      </c>
      <c r="M3388">
        <v>0.25</v>
      </c>
      <c r="N3388" t="s">
        <v>979</v>
      </c>
      <c r="O3388" t="s">
        <v>112</v>
      </c>
      <c r="P3388" t="s">
        <v>360</v>
      </c>
      <c r="Q3388" t="s">
        <v>979</v>
      </c>
      <c r="R3388" t="s">
        <v>112</v>
      </c>
      <c r="S3388" t="s">
        <v>360</v>
      </c>
    </row>
    <row r="3389" spans="1:19" x14ac:dyDescent="0.3">
      <c r="A3389" t="s">
        <v>1641</v>
      </c>
      <c r="B3389">
        <v>70</v>
      </c>
      <c r="C3389">
        <v>103</v>
      </c>
      <c r="D3389">
        <v>71273</v>
      </c>
      <c r="E3389" t="s">
        <v>408</v>
      </c>
      <c r="F3389" t="s">
        <v>1642</v>
      </c>
      <c r="G3389" t="s">
        <v>112</v>
      </c>
      <c r="H3389" t="s">
        <v>432</v>
      </c>
      <c r="I3389" t="s">
        <v>423</v>
      </c>
      <c r="J3389">
        <v>86</v>
      </c>
      <c r="K3389" t="s">
        <v>228</v>
      </c>
      <c r="L3389" t="s">
        <v>202</v>
      </c>
      <c r="M3389">
        <v>0.25</v>
      </c>
      <c r="N3389" t="s">
        <v>979</v>
      </c>
      <c r="O3389" t="s">
        <v>112</v>
      </c>
      <c r="P3389" t="s">
        <v>360</v>
      </c>
      <c r="Q3389" t="s">
        <v>979</v>
      </c>
      <c r="R3389" t="s">
        <v>112</v>
      </c>
      <c r="S3389" t="s">
        <v>360</v>
      </c>
    </row>
    <row r="3390" spans="1:19" x14ac:dyDescent="0.3">
      <c r="A3390" t="s">
        <v>1641</v>
      </c>
      <c r="B3390">
        <v>70</v>
      </c>
      <c r="C3390">
        <v>103</v>
      </c>
      <c r="D3390">
        <v>71273</v>
      </c>
      <c r="E3390" t="s">
        <v>408</v>
      </c>
      <c r="F3390" t="s">
        <v>1642</v>
      </c>
      <c r="G3390" t="s">
        <v>112</v>
      </c>
      <c r="H3390" t="s">
        <v>432</v>
      </c>
      <c r="I3390" t="s">
        <v>423</v>
      </c>
      <c r="J3390">
        <v>86</v>
      </c>
      <c r="K3390" t="s">
        <v>257</v>
      </c>
      <c r="L3390" t="s">
        <v>203</v>
      </c>
      <c r="M3390">
        <v>0.5</v>
      </c>
      <c r="N3390" t="s">
        <v>979</v>
      </c>
      <c r="O3390" t="s">
        <v>112</v>
      </c>
      <c r="P3390" t="s">
        <v>360</v>
      </c>
      <c r="Q3390" t="s">
        <v>979</v>
      </c>
      <c r="R3390" t="s">
        <v>112</v>
      </c>
      <c r="S3390" t="s">
        <v>360</v>
      </c>
    </row>
    <row r="3391" spans="1:19" x14ac:dyDescent="0.3">
      <c r="A3391" t="s">
        <v>1641</v>
      </c>
      <c r="B3391">
        <v>70</v>
      </c>
      <c r="C3391">
        <v>103</v>
      </c>
      <c r="D3391">
        <v>71273</v>
      </c>
      <c r="E3391" t="s">
        <v>408</v>
      </c>
      <c r="F3391" t="s">
        <v>1642</v>
      </c>
      <c r="G3391" t="s">
        <v>112</v>
      </c>
      <c r="H3391" t="s">
        <v>432</v>
      </c>
      <c r="I3391" t="s">
        <v>423</v>
      </c>
      <c r="J3391">
        <v>86</v>
      </c>
      <c r="K3391" t="s">
        <v>229</v>
      </c>
      <c r="L3391" t="s">
        <v>204</v>
      </c>
      <c r="M3391">
        <v>0.5</v>
      </c>
      <c r="N3391" t="s">
        <v>979</v>
      </c>
      <c r="O3391" t="s">
        <v>112</v>
      </c>
      <c r="P3391" t="s">
        <v>360</v>
      </c>
      <c r="Q3391" t="s">
        <v>979</v>
      </c>
      <c r="R3391" t="s">
        <v>112</v>
      </c>
      <c r="S3391" t="s">
        <v>360</v>
      </c>
    </row>
    <row r="3392" spans="1:19" x14ac:dyDescent="0.3">
      <c r="A3392" t="s">
        <v>1641</v>
      </c>
      <c r="B3392">
        <v>70</v>
      </c>
      <c r="C3392">
        <v>103</v>
      </c>
      <c r="D3392">
        <v>71273</v>
      </c>
      <c r="E3392" t="s">
        <v>408</v>
      </c>
      <c r="F3392" t="s">
        <v>1642</v>
      </c>
      <c r="G3392" t="s">
        <v>112</v>
      </c>
      <c r="H3392" t="s">
        <v>420</v>
      </c>
      <c r="I3392" t="s">
        <v>423</v>
      </c>
      <c r="J3392">
        <v>83</v>
      </c>
      <c r="K3392" t="s">
        <v>235</v>
      </c>
      <c r="L3392" t="s">
        <v>205</v>
      </c>
      <c r="M3392">
        <v>0</v>
      </c>
      <c r="N3392" t="s">
        <v>979</v>
      </c>
      <c r="O3392" t="s">
        <v>112</v>
      </c>
      <c r="P3392" t="s">
        <v>360</v>
      </c>
      <c r="Q3392" t="s">
        <v>979</v>
      </c>
      <c r="R3392" t="s">
        <v>112</v>
      </c>
      <c r="S3392" t="s">
        <v>360</v>
      </c>
    </row>
    <row r="3393" spans="1:19" x14ac:dyDescent="0.3">
      <c r="A3393" t="s">
        <v>1643</v>
      </c>
      <c r="B3393">
        <v>70</v>
      </c>
      <c r="C3393">
        <v>103</v>
      </c>
      <c r="D3393">
        <v>71276</v>
      </c>
      <c r="E3393" t="s">
        <v>408</v>
      </c>
      <c r="F3393" t="s">
        <v>1644</v>
      </c>
      <c r="G3393" t="s">
        <v>112</v>
      </c>
      <c r="H3393" t="s">
        <v>417</v>
      </c>
      <c r="I3393" t="s">
        <v>422</v>
      </c>
      <c r="J3393">
        <v>1</v>
      </c>
      <c r="K3393" t="s">
        <v>258</v>
      </c>
      <c r="L3393" t="s">
        <v>7</v>
      </c>
      <c r="M3393">
        <v>8.5</v>
      </c>
      <c r="N3393" t="s">
        <v>979</v>
      </c>
      <c r="O3393" t="s">
        <v>112</v>
      </c>
      <c r="P3393" t="s">
        <v>418</v>
      </c>
      <c r="Q3393" t="s">
        <v>979</v>
      </c>
      <c r="R3393" t="s">
        <v>112</v>
      </c>
      <c r="S3393" t="s">
        <v>418</v>
      </c>
    </row>
    <row r="3394" spans="1:19" x14ac:dyDescent="0.3">
      <c r="A3394" t="s">
        <v>1643</v>
      </c>
      <c r="B3394">
        <v>70</v>
      </c>
      <c r="C3394">
        <v>103</v>
      </c>
      <c r="D3394">
        <v>71276</v>
      </c>
      <c r="E3394" t="s">
        <v>408</v>
      </c>
      <c r="F3394" t="s">
        <v>1644</v>
      </c>
      <c r="G3394" t="s">
        <v>112</v>
      </c>
      <c r="H3394" t="s">
        <v>417</v>
      </c>
      <c r="I3394" t="s">
        <v>422</v>
      </c>
      <c r="J3394">
        <v>50</v>
      </c>
      <c r="K3394" t="s">
        <v>212</v>
      </c>
      <c r="L3394" t="s">
        <v>11</v>
      </c>
      <c r="M3394">
        <v>0.5</v>
      </c>
      <c r="N3394" t="s">
        <v>979</v>
      </c>
      <c r="O3394" t="s">
        <v>112</v>
      </c>
      <c r="P3394" t="s">
        <v>418</v>
      </c>
      <c r="Q3394" t="s">
        <v>979</v>
      </c>
      <c r="R3394" t="s">
        <v>112</v>
      </c>
      <c r="S3394" t="s">
        <v>418</v>
      </c>
    </row>
    <row r="3395" spans="1:19" x14ac:dyDescent="0.3">
      <c r="A3395" t="s">
        <v>1643</v>
      </c>
      <c r="B3395">
        <v>70</v>
      </c>
      <c r="C3395">
        <v>103</v>
      </c>
      <c r="D3395">
        <v>71276</v>
      </c>
      <c r="E3395" t="s">
        <v>408</v>
      </c>
      <c r="F3395" t="s">
        <v>1644</v>
      </c>
      <c r="G3395" t="s">
        <v>112</v>
      </c>
      <c r="H3395" t="s">
        <v>417</v>
      </c>
      <c r="I3395" t="s">
        <v>113</v>
      </c>
      <c r="J3395">
        <v>4</v>
      </c>
      <c r="K3395" t="s">
        <v>259</v>
      </c>
      <c r="L3395" t="s">
        <v>22</v>
      </c>
      <c r="M3395">
        <v>35</v>
      </c>
      <c r="N3395" t="s">
        <v>979</v>
      </c>
      <c r="O3395" t="s">
        <v>112</v>
      </c>
      <c r="P3395" t="s">
        <v>418</v>
      </c>
      <c r="Q3395" t="s">
        <v>979</v>
      </c>
      <c r="R3395" t="s">
        <v>112</v>
      </c>
      <c r="S3395" t="s">
        <v>418</v>
      </c>
    </row>
    <row r="3396" spans="1:19" x14ac:dyDescent="0.3">
      <c r="A3396" t="s">
        <v>1643</v>
      </c>
      <c r="B3396">
        <v>70</v>
      </c>
      <c r="C3396">
        <v>103</v>
      </c>
      <c r="D3396">
        <v>71276</v>
      </c>
      <c r="E3396" t="s">
        <v>408</v>
      </c>
      <c r="F3396" t="s">
        <v>1644</v>
      </c>
      <c r="G3396" t="s">
        <v>112</v>
      </c>
      <c r="H3396" t="s">
        <v>417</v>
      </c>
      <c r="I3396" t="s">
        <v>422</v>
      </c>
      <c r="J3396">
        <v>4</v>
      </c>
      <c r="K3396" t="s">
        <v>314</v>
      </c>
      <c r="L3396" t="s">
        <v>25</v>
      </c>
      <c r="M3396">
        <v>7</v>
      </c>
      <c r="N3396" t="s">
        <v>979</v>
      </c>
      <c r="O3396" t="s">
        <v>112</v>
      </c>
      <c r="P3396" t="s">
        <v>418</v>
      </c>
      <c r="Q3396" t="s">
        <v>979</v>
      </c>
      <c r="R3396" t="s">
        <v>112</v>
      </c>
      <c r="S3396" t="s">
        <v>418</v>
      </c>
    </row>
    <row r="3397" spans="1:19" x14ac:dyDescent="0.3">
      <c r="A3397" t="s">
        <v>1643</v>
      </c>
      <c r="B3397">
        <v>70</v>
      </c>
      <c r="C3397">
        <v>103</v>
      </c>
      <c r="D3397">
        <v>71276</v>
      </c>
      <c r="E3397" t="s">
        <v>408</v>
      </c>
      <c r="F3397" t="s">
        <v>1644</v>
      </c>
      <c r="G3397" t="s">
        <v>112</v>
      </c>
      <c r="H3397" t="s">
        <v>417</v>
      </c>
      <c r="I3397" t="s">
        <v>315</v>
      </c>
      <c r="J3397">
        <v>33</v>
      </c>
      <c r="K3397" t="s">
        <v>255</v>
      </c>
      <c r="L3397" t="s">
        <v>51</v>
      </c>
      <c r="M3397">
        <v>1.5</v>
      </c>
      <c r="N3397" t="s">
        <v>979</v>
      </c>
      <c r="O3397" t="s">
        <v>112</v>
      </c>
      <c r="P3397" t="s">
        <v>418</v>
      </c>
      <c r="Q3397" t="s">
        <v>979</v>
      </c>
      <c r="R3397" t="s">
        <v>112</v>
      </c>
      <c r="S3397" t="s">
        <v>418</v>
      </c>
    </row>
    <row r="3398" spans="1:19" x14ac:dyDescent="0.3">
      <c r="A3398" t="s">
        <v>1643</v>
      </c>
      <c r="B3398">
        <v>70</v>
      </c>
      <c r="C3398">
        <v>103</v>
      </c>
      <c r="D3398">
        <v>71276</v>
      </c>
      <c r="E3398" t="s">
        <v>408</v>
      </c>
      <c r="F3398" t="s">
        <v>1644</v>
      </c>
      <c r="G3398" t="s">
        <v>112</v>
      </c>
      <c r="H3398" t="s">
        <v>417</v>
      </c>
      <c r="I3398" t="s">
        <v>315</v>
      </c>
      <c r="J3398">
        <v>34</v>
      </c>
      <c r="K3398" t="s">
        <v>325</v>
      </c>
      <c r="L3398" t="s">
        <v>53</v>
      </c>
      <c r="M3398">
        <v>1.75</v>
      </c>
      <c r="N3398" t="s">
        <v>979</v>
      </c>
      <c r="O3398" t="s">
        <v>112</v>
      </c>
      <c r="P3398" t="s">
        <v>418</v>
      </c>
      <c r="Q3398" t="s">
        <v>979</v>
      </c>
      <c r="R3398" t="s">
        <v>112</v>
      </c>
      <c r="S3398" t="s">
        <v>418</v>
      </c>
    </row>
    <row r="3399" spans="1:19" x14ac:dyDescent="0.3">
      <c r="A3399" t="s">
        <v>1643</v>
      </c>
      <c r="B3399">
        <v>70</v>
      </c>
      <c r="C3399">
        <v>103</v>
      </c>
      <c r="D3399">
        <v>71276</v>
      </c>
      <c r="E3399" t="s">
        <v>408</v>
      </c>
      <c r="F3399" t="s">
        <v>1644</v>
      </c>
      <c r="G3399" t="s">
        <v>112</v>
      </c>
      <c r="H3399" t="s">
        <v>417</v>
      </c>
      <c r="I3399" t="s">
        <v>315</v>
      </c>
      <c r="J3399">
        <v>35</v>
      </c>
      <c r="K3399" t="s">
        <v>245</v>
      </c>
      <c r="L3399" t="s">
        <v>59</v>
      </c>
      <c r="M3399">
        <v>1.25</v>
      </c>
      <c r="N3399" t="s">
        <v>979</v>
      </c>
      <c r="O3399" t="s">
        <v>112</v>
      </c>
      <c r="P3399" t="s">
        <v>418</v>
      </c>
      <c r="Q3399" t="s">
        <v>979</v>
      </c>
      <c r="R3399" t="s">
        <v>112</v>
      </c>
      <c r="S3399" t="s">
        <v>418</v>
      </c>
    </row>
    <row r="3400" spans="1:19" x14ac:dyDescent="0.3">
      <c r="A3400" t="s">
        <v>1643</v>
      </c>
      <c r="B3400">
        <v>70</v>
      </c>
      <c r="C3400">
        <v>103</v>
      </c>
      <c r="D3400">
        <v>71276</v>
      </c>
      <c r="E3400" t="s">
        <v>408</v>
      </c>
      <c r="F3400" t="s">
        <v>1644</v>
      </c>
      <c r="G3400" t="s">
        <v>112</v>
      </c>
      <c r="H3400" t="s">
        <v>417</v>
      </c>
      <c r="I3400" t="s">
        <v>423</v>
      </c>
      <c r="J3400">
        <v>98</v>
      </c>
      <c r="K3400" t="s">
        <v>274</v>
      </c>
      <c r="L3400" t="s">
        <v>160</v>
      </c>
      <c r="M3400">
        <v>0</v>
      </c>
      <c r="N3400" t="s">
        <v>979</v>
      </c>
      <c r="O3400" t="s">
        <v>112</v>
      </c>
      <c r="P3400" t="s">
        <v>418</v>
      </c>
      <c r="Q3400" t="s">
        <v>979</v>
      </c>
      <c r="R3400" t="s">
        <v>112</v>
      </c>
      <c r="S3400" t="s">
        <v>418</v>
      </c>
    </row>
    <row r="3401" spans="1:19" x14ac:dyDescent="0.3">
      <c r="A3401" t="s">
        <v>1079</v>
      </c>
      <c r="B3401">
        <v>70</v>
      </c>
      <c r="C3401">
        <v>103</v>
      </c>
      <c r="D3401">
        <v>71278</v>
      </c>
      <c r="E3401" t="s">
        <v>408</v>
      </c>
      <c r="F3401" t="s">
        <v>1080</v>
      </c>
      <c r="G3401" t="s">
        <v>112</v>
      </c>
      <c r="H3401" t="s">
        <v>409</v>
      </c>
      <c r="I3401" t="s">
        <v>422</v>
      </c>
      <c r="J3401">
        <v>1</v>
      </c>
      <c r="K3401" t="s">
        <v>258</v>
      </c>
      <c r="L3401" t="s">
        <v>7</v>
      </c>
      <c r="M3401">
        <v>14</v>
      </c>
      <c r="N3401" t="s">
        <v>979</v>
      </c>
      <c r="O3401" t="s">
        <v>112</v>
      </c>
      <c r="P3401" t="s">
        <v>380</v>
      </c>
      <c r="Q3401" t="s">
        <v>979</v>
      </c>
      <c r="R3401" t="s">
        <v>112</v>
      </c>
      <c r="S3401" t="s">
        <v>380</v>
      </c>
    </row>
    <row r="3402" spans="1:19" x14ac:dyDescent="0.3">
      <c r="A3402" t="s">
        <v>1079</v>
      </c>
      <c r="B3402">
        <v>70</v>
      </c>
      <c r="C3402">
        <v>103</v>
      </c>
      <c r="D3402">
        <v>71278</v>
      </c>
      <c r="E3402" t="s">
        <v>408</v>
      </c>
      <c r="F3402" t="s">
        <v>1080</v>
      </c>
      <c r="G3402" t="s">
        <v>112</v>
      </c>
      <c r="H3402" t="s">
        <v>409</v>
      </c>
      <c r="I3402" t="s">
        <v>422</v>
      </c>
      <c r="J3402">
        <v>50</v>
      </c>
      <c r="K3402" t="s">
        <v>212</v>
      </c>
      <c r="L3402" t="s">
        <v>11</v>
      </c>
      <c r="M3402">
        <v>1</v>
      </c>
      <c r="N3402" t="s">
        <v>979</v>
      </c>
      <c r="O3402" t="s">
        <v>112</v>
      </c>
      <c r="P3402" t="s">
        <v>380</v>
      </c>
      <c r="Q3402" t="s">
        <v>979</v>
      </c>
      <c r="R3402" t="s">
        <v>112</v>
      </c>
      <c r="S3402" t="s">
        <v>380</v>
      </c>
    </row>
    <row r="3403" spans="1:19" x14ac:dyDescent="0.3">
      <c r="A3403" t="s">
        <v>1079</v>
      </c>
      <c r="B3403">
        <v>70</v>
      </c>
      <c r="C3403">
        <v>103</v>
      </c>
      <c r="D3403">
        <v>71278</v>
      </c>
      <c r="E3403" t="s">
        <v>408</v>
      </c>
      <c r="F3403" t="s">
        <v>1080</v>
      </c>
      <c r="G3403" t="s">
        <v>112</v>
      </c>
      <c r="H3403" t="s">
        <v>409</v>
      </c>
      <c r="I3403" t="s">
        <v>113</v>
      </c>
      <c r="J3403">
        <v>4</v>
      </c>
      <c r="K3403" t="s">
        <v>213</v>
      </c>
      <c r="L3403" t="s">
        <v>24</v>
      </c>
      <c r="M3403">
        <v>52</v>
      </c>
      <c r="N3403" t="s">
        <v>979</v>
      </c>
      <c r="O3403" t="s">
        <v>112</v>
      </c>
      <c r="P3403" t="s">
        <v>380</v>
      </c>
      <c r="Q3403" t="s">
        <v>979</v>
      </c>
      <c r="R3403" t="s">
        <v>112</v>
      </c>
      <c r="S3403" t="s">
        <v>380</v>
      </c>
    </row>
    <row r="3404" spans="1:19" x14ac:dyDescent="0.3">
      <c r="A3404" t="s">
        <v>1079</v>
      </c>
      <c r="B3404">
        <v>70</v>
      </c>
      <c r="C3404">
        <v>103</v>
      </c>
      <c r="D3404">
        <v>71278</v>
      </c>
      <c r="E3404" t="s">
        <v>408</v>
      </c>
      <c r="F3404" t="s">
        <v>1080</v>
      </c>
      <c r="G3404" t="s">
        <v>112</v>
      </c>
      <c r="H3404" t="s">
        <v>409</v>
      </c>
      <c r="I3404" t="s">
        <v>315</v>
      </c>
      <c r="J3404">
        <v>32</v>
      </c>
      <c r="K3404" t="s">
        <v>219</v>
      </c>
      <c r="L3404" t="s">
        <v>43</v>
      </c>
      <c r="M3404">
        <v>2</v>
      </c>
      <c r="N3404" t="s">
        <v>979</v>
      </c>
      <c r="O3404" t="s">
        <v>112</v>
      </c>
      <c r="P3404" t="s">
        <v>380</v>
      </c>
      <c r="Q3404" t="s">
        <v>979</v>
      </c>
      <c r="R3404" t="s">
        <v>112</v>
      </c>
      <c r="S3404" t="s">
        <v>380</v>
      </c>
    </row>
    <row r="3405" spans="1:19" x14ac:dyDescent="0.3">
      <c r="A3405" t="s">
        <v>1645</v>
      </c>
      <c r="B3405">
        <v>70</v>
      </c>
      <c r="C3405">
        <v>103</v>
      </c>
      <c r="D3405">
        <v>71280</v>
      </c>
      <c r="E3405" t="s">
        <v>408</v>
      </c>
      <c r="F3405" t="s">
        <v>1646</v>
      </c>
      <c r="G3405" t="s">
        <v>112</v>
      </c>
      <c r="H3405" t="s">
        <v>420</v>
      </c>
      <c r="I3405" t="s">
        <v>422</v>
      </c>
      <c r="J3405">
        <v>1</v>
      </c>
      <c r="K3405" t="s">
        <v>258</v>
      </c>
      <c r="L3405" t="s">
        <v>7</v>
      </c>
      <c r="M3405">
        <v>8.5</v>
      </c>
      <c r="N3405" t="s">
        <v>979</v>
      </c>
      <c r="O3405" t="s">
        <v>112</v>
      </c>
      <c r="P3405" t="s">
        <v>360</v>
      </c>
      <c r="Q3405" t="s">
        <v>979</v>
      </c>
      <c r="R3405" t="s">
        <v>112</v>
      </c>
      <c r="S3405" t="s">
        <v>360</v>
      </c>
    </row>
    <row r="3406" spans="1:19" x14ac:dyDescent="0.3">
      <c r="A3406" t="s">
        <v>1645</v>
      </c>
      <c r="B3406">
        <v>70</v>
      </c>
      <c r="C3406">
        <v>103</v>
      </c>
      <c r="D3406">
        <v>71280</v>
      </c>
      <c r="E3406" t="s">
        <v>408</v>
      </c>
      <c r="F3406" t="s">
        <v>1646</v>
      </c>
      <c r="G3406" t="s">
        <v>112</v>
      </c>
      <c r="H3406" t="s">
        <v>420</v>
      </c>
      <c r="I3406" t="s">
        <v>422</v>
      </c>
      <c r="J3406">
        <v>50</v>
      </c>
      <c r="K3406" t="s">
        <v>212</v>
      </c>
      <c r="L3406" t="s">
        <v>11</v>
      </c>
      <c r="M3406">
        <v>1</v>
      </c>
      <c r="N3406" t="s">
        <v>979</v>
      </c>
      <c r="O3406" t="s">
        <v>112</v>
      </c>
      <c r="P3406" t="s">
        <v>360</v>
      </c>
      <c r="Q3406" t="s">
        <v>979</v>
      </c>
      <c r="R3406" t="s">
        <v>112</v>
      </c>
      <c r="S3406" t="s">
        <v>360</v>
      </c>
    </row>
    <row r="3407" spans="1:19" x14ac:dyDescent="0.3">
      <c r="A3407" t="s">
        <v>1645</v>
      </c>
      <c r="B3407">
        <v>70</v>
      </c>
      <c r="C3407">
        <v>103</v>
      </c>
      <c r="D3407">
        <v>71280</v>
      </c>
      <c r="E3407" t="s">
        <v>408</v>
      </c>
      <c r="F3407" t="s">
        <v>1646</v>
      </c>
      <c r="G3407" t="s">
        <v>112</v>
      </c>
      <c r="H3407" t="s">
        <v>420</v>
      </c>
      <c r="I3407" t="s">
        <v>113</v>
      </c>
      <c r="J3407">
        <v>4</v>
      </c>
      <c r="K3407" t="s">
        <v>259</v>
      </c>
      <c r="L3407" t="s">
        <v>22</v>
      </c>
      <c r="M3407">
        <v>43.5</v>
      </c>
      <c r="N3407" t="s">
        <v>979</v>
      </c>
      <c r="O3407" t="s">
        <v>112</v>
      </c>
      <c r="P3407" t="s">
        <v>360</v>
      </c>
      <c r="Q3407" t="s">
        <v>979</v>
      </c>
      <c r="R3407" t="s">
        <v>112</v>
      </c>
      <c r="S3407" t="s">
        <v>360</v>
      </c>
    </row>
    <row r="3408" spans="1:19" x14ac:dyDescent="0.3">
      <c r="A3408" t="s">
        <v>1645</v>
      </c>
      <c r="B3408">
        <v>70</v>
      </c>
      <c r="C3408">
        <v>103</v>
      </c>
      <c r="D3408">
        <v>71280</v>
      </c>
      <c r="E3408" t="s">
        <v>408</v>
      </c>
      <c r="F3408" t="s">
        <v>1646</v>
      </c>
      <c r="G3408" t="s">
        <v>112</v>
      </c>
      <c r="H3408" t="s">
        <v>420</v>
      </c>
      <c r="I3408" t="s">
        <v>315</v>
      </c>
      <c r="J3408">
        <v>32</v>
      </c>
      <c r="K3408" t="s">
        <v>281</v>
      </c>
      <c r="L3408" t="s">
        <v>39</v>
      </c>
      <c r="M3408">
        <v>1</v>
      </c>
      <c r="N3408" t="s">
        <v>979</v>
      </c>
      <c r="O3408" t="s">
        <v>112</v>
      </c>
      <c r="P3408" t="s">
        <v>360</v>
      </c>
      <c r="Q3408" t="s">
        <v>979</v>
      </c>
      <c r="R3408" t="s">
        <v>112</v>
      </c>
      <c r="S3408" t="s">
        <v>360</v>
      </c>
    </row>
    <row r="3409" spans="1:19" x14ac:dyDescent="0.3">
      <c r="A3409" t="s">
        <v>1645</v>
      </c>
      <c r="B3409">
        <v>70</v>
      </c>
      <c r="C3409">
        <v>103</v>
      </c>
      <c r="D3409">
        <v>71280</v>
      </c>
      <c r="E3409" t="s">
        <v>408</v>
      </c>
      <c r="F3409" t="s">
        <v>1646</v>
      </c>
      <c r="G3409" t="s">
        <v>112</v>
      </c>
      <c r="H3409" t="s">
        <v>420</v>
      </c>
      <c r="I3409" t="s">
        <v>315</v>
      </c>
      <c r="J3409">
        <v>33</v>
      </c>
      <c r="K3409" t="s">
        <v>290</v>
      </c>
      <c r="L3409" t="s">
        <v>46</v>
      </c>
      <c r="M3409">
        <v>1</v>
      </c>
      <c r="N3409" t="s">
        <v>979</v>
      </c>
      <c r="O3409" t="s">
        <v>112</v>
      </c>
      <c r="P3409" t="s">
        <v>360</v>
      </c>
      <c r="Q3409" t="s">
        <v>979</v>
      </c>
      <c r="R3409" t="s">
        <v>112</v>
      </c>
      <c r="S3409" t="s">
        <v>360</v>
      </c>
    </row>
    <row r="3410" spans="1:19" x14ac:dyDescent="0.3">
      <c r="A3410" t="s">
        <v>1645</v>
      </c>
      <c r="B3410">
        <v>70</v>
      </c>
      <c r="C3410">
        <v>103</v>
      </c>
      <c r="D3410">
        <v>71280</v>
      </c>
      <c r="E3410" t="s">
        <v>408</v>
      </c>
      <c r="F3410" t="s">
        <v>1646</v>
      </c>
      <c r="G3410" t="s">
        <v>112</v>
      </c>
      <c r="H3410" t="s">
        <v>420</v>
      </c>
      <c r="I3410" t="s">
        <v>315</v>
      </c>
      <c r="J3410">
        <v>35</v>
      </c>
      <c r="K3410" t="s">
        <v>282</v>
      </c>
      <c r="L3410" t="s">
        <v>55</v>
      </c>
      <c r="M3410">
        <v>1</v>
      </c>
      <c r="N3410" t="s">
        <v>979</v>
      </c>
      <c r="O3410" t="s">
        <v>112</v>
      </c>
      <c r="P3410" t="s">
        <v>360</v>
      </c>
      <c r="Q3410" t="s">
        <v>979</v>
      </c>
      <c r="R3410" t="s">
        <v>112</v>
      </c>
      <c r="S3410" t="s">
        <v>360</v>
      </c>
    </row>
    <row r="3411" spans="1:19" x14ac:dyDescent="0.3">
      <c r="A3411" t="s">
        <v>1647</v>
      </c>
      <c r="B3411">
        <v>70</v>
      </c>
      <c r="C3411">
        <v>103</v>
      </c>
      <c r="D3411">
        <v>71283</v>
      </c>
      <c r="E3411" t="s">
        <v>408</v>
      </c>
      <c r="F3411" t="s">
        <v>1648</v>
      </c>
      <c r="G3411" t="s">
        <v>112</v>
      </c>
      <c r="H3411" t="s">
        <v>420</v>
      </c>
      <c r="I3411" t="s">
        <v>315</v>
      </c>
      <c r="J3411">
        <v>32</v>
      </c>
      <c r="K3411" t="s">
        <v>219</v>
      </c>
      <c r="L3411" t="s">
        <v>43</v>
      </c>
      <c r="M3411">
        <v>0.5</v>
      </c>
      <c r="N3411" t="s">
        <v>979</v>
      </c>
      <c r="O3411" t="s">
        <v>112</v>
      </c>
      <c r="P3411" t="s">
        <v>360</v>
      </c>
      <c r="Q3411" t="s">
        <v>979</v>
      </c>
      <c r="R3411" t="s">
        <v>112</v>
      </c>
      <c r="S3411" t="s">
        <v>360</v>
      </c>
    </row>
    <row r="3412" spans="1:19" x14ac:dyDescent="0.3">
      <c r="A3412" t="s">
        <v>1647</v>
      </c>
      <c r="B3412">
        <v>70</v>
      </c>
      <c r="C3412">
        <v>103</v>
      </c>
      <c r="D3412">
        <v>71283</v>
      </c>
      <c r="E3412" t="s">
        <v>408</v>
      </c>
      <c r="F3412" t="s">
        <v>1648</v>
      </c>
      <c r="G3412" t="s">
        <v>112</v>
      </c>
      <c r="H3412" t="s">
        <v>433</v>
      </c>
      <c r="I3412" t="s">
        <v>424</v>
      </c>
      <c r="J3412">
        <v>39</v>
      </c>
      <c r="K3412" t="s">
        <v>243</v>
      </c>
      <c r="L3412" t="s">
        <v>147</v>
      </c>
      <c r="M3412">
        <v>0</v>
      </c>
      <c r="N3412" t="s">
        <v>979</v>
      </c>
      <c r="O3412" t="s">
        <v>112</v>
      </c>
      <c r="P3412" t="s">
        <v>360</v>
      </c>
      <c r="Q3412" t="s">
        <v>979</v>
      </c>
      <c r="R3412" t="s">
        <v>112</v>
      </c>
      <c r="S3412" t="s">
        <v>360</v>
      </c>
    </row>
    <row r="3413" spans="1:19" x14ac:dyDescent="0.3">
      <c r="A3413" t="s">
        <v>1647</v>
      </c>
      <c r="B3413">
        <v>70</v>
      </c>
      <c r="C3413">
        <v>103</v>
      </c>
      <c r="D3413">
        <v>71283</v>
      </c>
      <c r="E3413" t="s">
        <v>408</v>
      </c>
      <c r="F3413" t="s">
        <v>1648</v>
      </c>
      <c r="G3413" t="s">
        <v>112</v>
      </c>
      <c r="H3413" t="s">
        <v>420</v>
      </c>
      <c r="I3413" t="s">
        <v>315</v>
      </c>
      <c r="J3413">
        <v>33</v>
      </c>
      <c r="K3413" t="s">
        <v>211</v>
      </c>
      <c r="L3413" t="s">
        <v>49</v>
      </c>
      <c r="M3413">
        <v>0.5</v>
      </c>
      <c r="N3413" t="s">
        <v>979</v>
      </c>
      <c r="O3413" t="s">
        <v>112</v>
      </c>
      <c r="P3413" t="s">
        <v>360</v>
      </c>
      <c r="Q3413" t="s">
        <v>979</v>
      </c>
      <c r="R3413" t="s">
        <v>112</v>
      </c>
      <c r="S3413" t="s">
        <v>360</v>
      </c>
    </row>
    <row r="3414" spans="1:19" x14ac:dyDescent="0.3">
      <c r="A3414" t="s">
        <v>1647</v>
      </c>
      <c r="B3414">
        <v>70</v>
      </c>
      <c r="C3414">
        <v>103</v>
      </c>
      <c r="D3414">
        <v>71283</v>
      </c>
      <c r="E3414" t="s">
        <v>408</v>
      </c>
      <c r="F3414" t="s">
        <v>1648</v>
      </c>
      <c r="G3414" t="s">
        <v>112</v>
      </c>
      <c r="H3414" t="s">
        <v>420</v>
      </c>
      <c r="I3414" t="s">
        <v>315</v>
      </c>
      <c r="J3414">
        <v>33</v>
      </c>
      <c r="K3414" t="s">
        <v>387</v>
      </c>
      <c r="L3414" t="s">
        <v>52</v>
      </c>
      <c r="M3414">
        <v>0.5</v>
      </c>
      <c r="N3414" t="s">
        <v>979</v>
      </c>
      <c r="O3414" t="s">
        <v>112</v>
      </c>
      <c r="P3414" t="s">
        <v>360</v>
      </c>
      <c r="Q3414" t="s">
        <v>979</v>
      </c>
      <c r="R3414" t="s">
        <v>112</v>
      </c>
      <c r="S3414" t="s">
        <v>360</v>
      </c>
    </row>
    <row r="3415" spans="1:19" x14ac:dyDescent="0.3">
      <c r="A3415" t="s">
        <v>1649</v>
      </c>
      <c r="B3415">
        <v>70</v>
      </c>
      <c r="C3415">
        <v>103</v>
      </c>
      <c r="D3415">
        <v>71286</v>
      </c>
      <c r="E3415" t="s">
        <v>408</v>
      </c>
      <c r="F3415" t="s">
        <v>1650</v>
      </c>
      <c r="G3415" t="s">
        <v>112</v>
      </c>
      <c r="H3415" t="s">
        <v>409</v>
      </c>
      <c r="I3415" t="s">
        <v>422</v>
      </c>
      <c r="J3415">
        <v>1</v>
      </c>
      <c r="K3415" t="s">
        <v>258</v>
      </c>
      <c r="L3415" t="s">
        <v>7</v>
      </c>
      <c r="M3415">
        <v>52</v>
      </c>
      <c r="N3415" t="s">
        <v>979</v>
      </c>
      <c r="O3415" t="s">
        <v>112</v>
      </c>
      <c r="P3415" t="s">
        <v>380</v>
      </c>
      <c r="Q3415" t="s">
        <v>979</v>
      </c>
      <c r="R3415" t="s">
        <v>112</v>
      </c>
      <c r="S3415" t="s">
        <v>380</v>
      </c>
    </row>
    <row r="3416" spans="1:19" x14ac:dyDescent="0.3">
      <c r="A3416" t="s">
        <v>1649</v>
      </c>
      <c r="B3416">
        <v>70</v>
      </c>
      <c r="C3416">
        <v>103</v>
      </c>
      <c r="D3416">
        <v>71286</v>
      </c>
      <c r="E3416" t="s">
        <v>408</v>
      </c>
      <c r="F3416" t="s">
        <v>1650</v>
      </c>
      <c r="G3416" t="s">
        <v>112</v>
      </c>
      <c r="H3416" t="s">
        <v>409</v>
      </c>
      <c r="I3416" t="s">
        <v>422</v>
      </c>
      <c r="J3416">
        <v>18</v>
      </c>
      <c r="K3416" t="s">
        <v>354</v>
      </c>
      <c r="L3416" t="s">
        <v>9</v>
      </c>
      <c r="M3416">
        <v>12.5</v>
      </c>
      <c r="N3416" t="s">
        <v>979</v>
      </c>
      <c r="O3416" t="s">
        <v>112</v>
      </c>
      <c r="P3416" t="s">
        <v>380</v>
      </c>
      <c r="Q3416" t="s">
        <v>979</v>
      </c>
      <c r="R3416" t="s">
        <v>112</v>
      </c>
      <c r="S3416" t="s">
        <v>380</v>
      </c>
    </row>
    <row r="3417" spans="1:19" x14ac:dyDescent="0.3">
      <c r="A3417" t="s">
        <v>1649</v>
      </c>
      <c r="B3417">
        <v>70</v>
      </c>
      <c r="C3417">
        <v>103</v>
      </c>
      <c r="D3417">
        <v>71286</v>
      </c>
      <c r="E3417" t="s">
        <v>408</v>
      </c>
      <c r="F3417" t="s">
        <v>1650</v>
      </c>
      <c r="G3417" t="s">
        <v>112</v>
      </c>
      <c r="H3417" t="s">
        <v>409</v>
      </c>
      <c r="I3417" t="s">
        <v>422</v>
      </c>
      <c r="J3417">
        <v>18</v>
      </c>
      <c r="K3417" t="s">
        <v>558</v>
      </c>
      <c r="L3417" t="s">
        <v>559</v>
      </c>
      <c r="M3417">
        <v>0</v>
      </c>
      <c r="N3417" t="s">
        <v>979</v>
      </c>
      <c r="O3417" t="s">
        <v>112</v>
      </c>
      <c r="P3417" t="s">
        <v>380</v>
      </c>
      <c r="Q3417" t="s">
        <v>979</v>
      </c>
      <c r="R3417" t="s">
        <v>112</v>
      </c>
      <c r="S3417" t="s">
        <v>380</v>
      </c>
    </row>
    <row r="3418" spans="1:19" x14ac:dyDescent="0.3">
      <c r="A3418" t="s">
        <v>1649</v>
      </c>
      <c r="B3418">
        <v>70</v>
      </c>
      <c r="C3418">
        <v>103</v>
      </c>
      <c r="D3418">
        <v>71286</v>
      </c>
      <c r="E3418" t="s">
        <v>408</v>
      </c>
      <c r="F3418" t="s">
        <v>1650</v>
      </c>
      <c r="G3418" t="s">
        <v>112</v>
      </c>
      <c r="H3418" t="s">
        <v>409</v>
      </c>
      <c r="I3418" t="s">
        <v>422</v>
      </c>
      <c r="J3418">
        <v>18</v>
      </c>
      <c r="K3418" t="s">
        <v>689</v>
      </c>
      <c r="L3418" t="s">
        <v>690</v>
      </c>
      <c r="M3418">
        <v>7.5</v>
      </c>
      <c r="N3418" t="s">
        <v>979</v>
      </c>
      <c r="O3418" t="s">
        <v>112</v>
      </c>
      <c r="P3418" t="s">
        <v>380</v>
      </c>
      <c r="Q3418" t="s">
        <v>979</v>
      </c>
      <c r="R3418" t="s">
        <v>112</v>
      </c>
      <c r="S3418" t="s">
        <v>380</v>
      </c>
    </row>
    <row r="3419" spans="1:19" x14ac:dyDescent="0.3">
      <c r="A3419" t="s">
        <v>1649</v>
      </c>
      <c r="B3419">
        <v>70</v>
      </c>
      <c r="C3419">
        <v>103</v>
      </c>
      <c r="D3419">
        <v>71286</v>
      </c>
      <c r="E3419" t="s">
        <v>408</v>
      </c>
      <c r="F3419" t="s">
        <v>1650</v>
      </c>
      <c r="G3419" t="s">
        <v>112</v>
      </c>
      <c r="H3419" t="s">
        <v>409</v>
      </c>
      <c r="I3419" t="s">
        <v>422</v>
      </c>
      <c r="J3419">
        <v>18</v>
      </c>
      <c r="K3419" t="s">
        <v>937</v>
      </c>
      <c r="L3419" t="s">
        <v>938</v>
      </c>
      <c r="M3419">
        <v>0</v>
      </c>
      <c r="N3419" t="s">
        <v>979</v>
      </c>
      <c r="O3419" t="s">
        <v>112</v>
      </c>
      <c r="P3419" t="s">
        <v>380</v>
      </c>
      <c r="Q3419" t="s">
        <v>979</v>
      </c>
      <c r="R3419" t="s">
        <v>112</v>
      </c>
      <c r="S3419" t="s">
        <v>380</v>
      </c>
    </row>
    <row r="3420" spans="1:19" x14ac:dyDescent="0.3">
      <c r="A3420" t="s">
        <v>1649</v>
      </c>
      <c r="B3420">
        <v>70</v>
      </c>
      <c r="C3420">
        <v>103</v>
      </c>
      <c r="D3420">
        <v>71286</v>
      </c>
      <c r="E3420" t="s">
        <v>408</v>
      </c>
      <c r="F3420" t="s">
        <v>1650</v>
      </c>
      <c r="G3420" t="s">
        <v>112</v>
      </c>
      <c r="H3420" t="s">
        <v>409</v>
      </c>
      <c r="I3420" t="s">
        <v>422</v>
      </c>
      <c r="J3420">
        <v>50</v>
      </c>
      <c r="K3420" t="s">
        <v>212</v>
      </c>
      <c r="L3420" t="s">
        <v>11</v>
      </c>
      <c r="M3420">
        <v>10</v>
      </c>
      <c r="N3420" t="s">
        <v>979</v>
      </c>
      <c r="O3420" t="s">
        <v>112</v>
      </c>
      <c r="P3420" t="s">
        <v>380</v>
      </c>
      <c r="Q3420" t="s">
        <v>979</v>
      </c>
      <c r="R3420" t="s">
        <v>112</v>
      </c>
      <c r="S3420" t="s">
        <v>380</v>
      </c>
    </row>
    <row r="3421" spans="1:19" x14ac:dyDescent="0.3">
      <c r="A3421" t="s">
        <v>1649</v>
      </c>
      <c r="B3421">
        <v>70</v>
      </c>
      <c r="C3421">
        <v>103</v>
      </c>
      <c r="D3421">
        <v>71286</v>
      </c>
      <c r="E3421" t="s">
        <v>408</v>
      </c>
      <c r="F3421" t="s">
        <v>1650</v>
      </c>
      <c r="G3421" t="s">
        <v>112</v>
      </c>
      <c r="H3421" t="s">
        <v>409</v>
      </c>
      <c r="I3421" t="s">
        <v>422</v>
      </c>
      <c r="J3421">
        <v>18</v>
      </c>
      <c r="K3421" t="s">
        <v>560</v>
      </c>
      <c r="L3421" t="s">
        <v>561</v>
      </c>
      <c r="M3421">
        <v>7.5</v>
      </c>
      <c r="N3421" t="s">
        <v>979</v>
      </c>
      <c r="O3421" t="s">
        <v>112</v>
      </c>
      <c r="P3421" t="s">
        <v>380</v>
      </c>
      <c r="Q3421" t="s">
        <v>979</v>
      </c>
      <c r="R3421" t="s">
        <v>112</v>
      </c>
      <c r="S3421" t="s">
        <v>380</v>
      </c>
    </row>
    <row r="3422" spans="1:19" x14ac:dyDescent="0.3">
      <c r="A3422" t="s">
        <v>1649</v>
      </c>
      <c r="B3422">
        <v>70</v>
      </c>
      <c r="C3422">
        <v>103</v>
      </c>
      <c r="D3422">
        <v>71286</v>
      </c>
      <c r="E3422" t="s">
        <v>408</v>
      </c>
      <c r="F3422" t="s">
        <v>1650</v>
      </c>
      <c r="G3422" t="s">
        <v>112</v>
      </c>
      <c r="H3422" t="s">
        <v>409</v>
      </c>
      <c r="I3422" t="s">
        <v>422</v>
      </c>
      <c r="J3422">
        <v>18</v>
      </c>
      <c r="K3422" t="s">
        <v>691</v>
      </c>
      <c r="L3422" t="s">
        <v>692</v>
      </c>
      <c r="M3422">
        <v>0</v>
      </c>
      <c r="N3422" t="s">
        <v>979</v>
      </c>
      <c r="O3422" t="s">
        <v>112</v>
      </c>
      <c r="P3422" t="s">
        <v>380</v>
      </c>
      <c r="Q3422" t="s">
        <v>979</v>
      </c>
      <c r="R3422" t="s">
        <v>112</v>
      </c>
      <c r="S3422" t="s">
        <v>380</v>
      </c>
    </row>
    <row r="3423" spans="1:19" x14ac:dyDescent="0.3">
      <c r="A3423" t="s">
        <v>1649</v>
      </c>
      <c r="B3423">
        <v>70</v>
      </c>
      <c r="C3423">
        <v>103</v>
      </c>
      <c r="D3423">
        <v>71286</v>
      </c>
      <c r="E3423" t="s">
        <v>408</v>
      </c>
      <c r="F3423" t="s">
        <v>1650</v>
      </c>
      <c r="G3423" t="s">
        <v>112</v>
      </c>
      <c r="H3423" t="s">
        <v>409</v>
      </c>
      <c r="I3423" t="s">
        <v>422</v>
      </c>
      <c r="J3423">
        <v>18</v>
      </c>
      <c r="K3423" t="s">
        <v>939</v>
      </c>
      <c r="L3423" t="s">
        <v>940</v>
      </c>
      <c r="M3423">
        <v>5</v>
      </c>
      <c r="N3423" t="s">
        <v>979</v>
      </c>
      <c r="O3423" t="s">
        <v>112</v>
      </c>
      <c r="P3423" t="s">
        <v>380</v>
      </c>
      <c r="Q3423" t="s">
        <v>979</v>
      </c>
      <c r="R3423" t="s">
        <v>112</v>
      </c>
      <c r="S3423" t="s">
        <v>380</v>
      </c>
    </row>
    <row r="3424" spans="1:19" x14ac:dyDescent="0.3">
      <c r="A3424" t="s">
        <v>1649</v>
      </c>
      <c r="B3424">
        <v>70</v>
      </c>
      <c r="C3424">
        <v>103</v>
      </c>
      <c r="D3424">
        <v>71286</v>
      </c>
      <c r="E3424" t="s">
        <v>408</v>
      </c>
      <c r="F3424" t="s">
        <v>1650</v>
      </c>
      <c r="G3424" t="s">
        <v>112</v>
      </c>
      <c r="H3424" t="s">
        <v>409</v>
      </c>
      <c r="I3424" t="s">
        <v>113</v>
      </c>
      <c r="J3424">
        <v>4</v>
      </c>
      <c r="K3424" t="s">
        <v>213</v>
      </c>
      <c r="L3424" t="s">
        <v>24</v>
      </c>
      <c r="M3424">
        <v>70</v>
      </c>
      <c r="N3424" t="s">
        <v>979</v>
      </c>
      <c r="O3424" t="s">
        <v>112</v>
      </c>
      <c r="P3424" t="s">
        <v>380</v>
      </c>
      <c r="Q3424" t="s">
        <v>979</v>
      </c>
      <c r="R3424" t="s">
        <v>112</v>
      </c>
      <c r="S3424" t="s">
        <v>380</v>
      </c>
    </row>
    <row r="3425" spans="1:19" x14ac:dyDescent="0.3">
      <c r="A3425" t="s">
        <v>1649</v>
      </c>
      <c r="B3425">
        <v>70</v>
      </c>
      <c r="C3425">
        <v>103</v>
      </c>
      <c r="D3425">
        <v>71286</v>
      </c>
      <c r="E3425" t="s">
        <v>408</v>
      </c>
      <c r="F3425" t="s">
        <v>1650</v>
      </c>
      <c r="G3425" t="s">
        <v>112</v>
      </c>
      <c r="H3425" t="s">
        <v>409</v>
      </c>
      <c r="I3425" t="s">
        <v>422</v>
      </c>
      <c r="J3425">
        <v>17</v>
      </c>
      <c r="K3425" t="s">
        <v>348</v>
      </c>
      <c r="L3425" t="s">
        <v>27</v>
      </c>
      <c r="M3425">
        <v>12.5</v>
      </c>
      <c r="N3425" t="s">
        <v>979</v>
      </c>
      <c r="O3425" t="s">
        <v>112</v>
      </c>
      <c r="P3425" t="s">
        <v>380</v>
      </c>
      <c r="Q3425" t="s">
        <v>979</v>
      </c>
      <c r="R3425" t="s">
        <v>112</v>
      </c>
      <c r="S3425" t="s">
        <v>380</v>
      </c>
    </row>
    <row r="3426" spans="1:19" x14ac:dyDescent="0.3">
      <c r="A3426" t="s">
        <v>1649</v>
      </c>
      <c r="B3426">
        <v>70</v>
      </c>
      <c r="C3426">
        <v>103</v>
      </c>
      <c r="D3426">
        <v>71286</v>
      </c>
      <c r="E3426" t="s">
        <v>408</v>
      </c>
      <c r="F3426" t="s">
        <v>1650</v>
      </c>
      <c r="G3426" t="s">
        <v>112</v>
      </c>
      <c r="H3426" t="s">
        <v>409</v>
      </c>
      <c r="I3426" t="s">
        <v>422</v>
      </c>
      <c r="J3426">
        <v>17</v>
      </c>
      <c r="K3426" t="s">
        <v>564</v>
      </c>
      <c r="L3426" t="s">
        <v>565</v>
      </c>
      <c r="M3426">
        <v>7.5</v>
      </c>
      <c r="N3426" t="s">
        <v>979</v>
      </c>
      <c r="O3426" t="s">
        <v>112</v>
      </c>
      <c r="P3426" t="s">
        <v>380</v>
      </c>
      <c r="Q3426" t="s">
        <v>979</v>
      </c>
      <c r="R3426" t="s">
        <v>112</v>
      </c>
      <c r="S3426" t="s">
        <v>380</v>
      </c>
    </row>
    <row r="3427" spans="1:19" x14ac:dyDescent="0.3">
      <c r="A3427" t="s">
        <v>1649</v>
      </c>
      <c r="B3427">
        <v>70</v>
      </c>
      <c r="C3427">
        <v>103</v>
      </c>
      <c r="D3427">
        <v>71286</v>
      </c>
      <c r="E3427" t="s">
        <v>408</v>
      </c>
      <c r="F3427" t="s">
        <v>1650</v>
      </c>
      <c r="G3427" t="s">
        <v>112</v>
      </c>
      <c r="H3427" t="s">
        <v>409</v>
      </c>
      <c r="I3427" t="s">
        <v>422</v>
      </c>
      <c r="J3427">
        <v>16</v>
      </c>
      <c r="K3427" t="s">
        <v>355</v>
      </c>
      <c r="L3427" t="s">
        <v>28</v>
      </c>
      <c r="M3427">
        <v>37.5</v>
      </c>
      <c r="N3427" t="s">
        <v>979</v>
      </c>
      <c r="O3427" t="s">
        <v>112</v>
      </c>
      <c r="P3427" t="s">
        <v>380</v>
      </c>
      <c r="Q3427" t="s">
        <v>979</v>
      </c>
      <c r="R3427" t="s">
        <v>112</v>
      </c>
      <c r="S3427" t="s">
        <v>380</v>
      </c>
    </row>
    <row r="3428" spans="1:19" x14ac:dyDescent="0.3">
      <c r="A3428" t="s">
        <v>1649</v>
      </c>
      <c r="B3428">
        <v>70</v>
      </c>
      <c r="C3428">
        <v>103</v>
      </c>
      <c r="D3428">
        <v>71286</v>
      </c>
      <c r="E3428" t="s">
        <v>408</v>
      </c>
      <c r="F3428" t="s">
        <v>1650</v>
      </c>
      <c r="G3428" t="s">
        <v>112</v>
      </c>
      <c r="H3428" t="s">
        <v>409</v>
      </c>
      <c r="I3428" t="s">
        <v>423</v>
      </c>
      <c r="J3428">
        <v>284</v>
      </c>
      <c r="K3428" t="s">
        <v>533</v>
      </c>
      <c r="L3428" t="s">
        <v>534</v>
      </c>
      <c r="M3428">
        <v>0</v>
      </c>
      <c r="N3428" t="s">
        <v>979</v>
      </c>
      <c r="O3428" t="s">
        <v>112</v>
      </c>
      <c r="P3428" t="s">
        <v>380</v>
      </c>
      <c r="Q3428" t="s">
        <v>979</v>
      </c>
      <c r="R3428" t="s">
        <v>112</v>
      </c>
      <c r="S3428" t="s">
        <v>380</v>
      </c>
    </row>
    <row r="3429" spans="1:19" x14ac:dyDescent="0.3">
      <c r="A3429" t="s">
        <v>1649</v>
      </c>
      <c r="B3429">
        <v>70</v>
      </c>
      <c r="C3429">
        <v>103</v>
      </c>
      <c r="D3429">
        <v>71286</v>
      </c>
      <c r="E3429" t="s">
        <v>408</v>
      </c>
      <c r="F3429" t="s">
        <v>1650</v>
      </c>
      <c r="G3429" t="s">
        <v>112</v>
      </c>
      <c r="H3429" t="s">
        <v>409</v>
      </c>
      <c r="I3429" t="s">
        <v>423</v>
      </c>
      <c r="J3429">
        <v>284</v>
      </c>
      <c r="K3429" t="s">
        <v>242</v>
      </c>
      <c r="L3429" t="s">
        <v>158</v>
      </c>
      <c r="M3429">
        <v>0</v>
      </c>
      <c r="N3429" t="s">
        <v>979</v>
      </c>
      <c r="O3429" t="s">
        <v>112</v>
      </c>
      <c r="P3429" t="s">
        <v>380</v>
      </c>
      <c r="Q3429" t="s">
        <v>979</v>
      </c>
      <c r="R3429" t="s">
        <v>112</v>
      </c>
      <c r="S3429" t="s">
        <v>380</v>
      </c>
    </row>
    <row r="3430" spans="1:19" x14ac:dyDescent="0.3">
      <c r="A3430" t="s">
        <v>1649</v>
      </c>
      <c r="B3430">
        <v>70</v>
      </c>
      <c r="C3430">
        <v>103</v>
      </c>
      <c r="D3430">
        <v>71286</v>
      </c>
      <c r="E3430" t="s">
        <v>408</v>
      </c>
      <c r="F3430" t="s">
        <v>1650</v>
      </c>
      <c r="G3430" t="s">
        <v>112</v>
      </c>
      <c r="H3430" t="s">
        <v>417</v>
      </c>
      <c r="I3430" t="s">
        <v>315</v>
      </c>
      <c r="J3430">
        <v>32</v>
      </c>
      <c r="K3430" t="s">
        <v>281</v>
      </c>
      <c r="L3430" t="s">
        <v>39</v>
      </c>
      <c r="M3430">
        <v>1</v>
      </c>
      <c r="N3430" t="s">
        <v>979</v>
      </c>
      <c r="O3430" t="s">
        <v>112</v>
      </c>
      <c r="P3430" t="s">
        <v>380</v>
      </c>
      <c r="Q3430" t="s">
        <v>979</v>
      </c>
      <c r="R3430" t="s">
        <v>112</v>
      </c>
      <c r="S3430" t="s">
        <v>380</v>
      </c>
    </row>
    <row r="3431" spans="1:19" x14ac:dyDescent="0.3">
      <c r="A3431" t="s">
        <v>1651</v>
      </c>
      <c r="B3431">
        <v>70</v>
      </c>
      <c r="C3431">
        <v>103</v>
      </c>
      <c r="D3431">
        <v>71372</v>
      </c>
      <c r="E3431" t="s">
        <v>408</v>
      </c>
      <c r="F3431" t="s">
        <v>1652</v>
      </c>
      <c r="G3431" t="s">
        <v>113</v>
      </c>
      <c r="H3431" t="s">
        <v>409</v>
      </c>
      <c r="I3431" t="s">
        <v>422</v>
      </c>
      <c r="J3431">
        <v>2</v>
      </c>
      <c r="K3431" t="s">
        <v>217</v>
      </c>
      <c r="L3431" t="s">
        <v>8</v>
      </c>
      <c r="M3431">
        <v>19</v>
      </c>
      <c r="N3431" t="s">
        <v>979</v>
      </c>
      <c r="O3431" t="s">
        <v>113</v>
      </c>
      <c r="P3431" t="s">
        <v>380</v>
      </c>
      <c r="Q3431" t="s">
        <v>979</v>
      </c>
      <c r="R3431" t="s">
        <v>113</v>
      </c>
      <c r="S3431" t="s">
        <v>380</v>
      </c>
    </row>
    <row r="3432" spans="1:19" x14ac:dyDescent="0.3">
      <c r="A3432" t="s">
        <v>1651</v>
      </c>
      <c r="B3432">
        <v>70</v>
      </c>
      <c r="C3432">
        <v>103</v>
      </c>
      <c r="D3432">
        <v>71372</v>
      </c>
      <c r="E3432" t="s">
        <v>408</v>
      </c>
      <c r="F3432" t="s">
        <v>1652</v>
      </c>
      <c r="G3432" t="s">
        <v>113</v>
      </c>
      <c r="H3432" t="s">
        <v>409</v>
      </c>
      <c r="I3432" t="s">
        <v>422</v>
      </c>
      <c r="J3432">
        <v>50</v>
      </c>
      <c r="K3432" t="s">
        <v>212</v>
      </c>
      <c r="L3432" t="s">
        <v>11</v>
      </c>
      <c r="M3432">
        <v>1</v>
      </c>
      <c r="N3432" t="s">
        <v>979</v>
      </c>
      <c r="O3432" t="s">
        <v>113</v>
      </c>
      <c r="P3432" t="s">
        <v>380</v>
      </c>
      <c r="Q3432" t="s">
        <v>979</v>
      </c>
      <c r="R3432" t="s">
        <v>113</v>
      </c>
      <c r="S3432" t="s">
        <v>380</v>
      </c>
    </row>
    <row r="3433" spans="1:19" x14ac:dyDescent="0.3">
      <c r="A3433" t="s">
        <v>1651</v>
      </c>
      <c r="B3433">
        <v>70</v>
      </c>
      <c r="C3433">
        <v>103</v>
      </c>
      <c r="D3433">
        <v>71372</v>
      </c>
      <c r="E3433" t="s">
        <v>408</v>
      </c>
      <c r="F3433" t="s">
        <v>1652</v>
      </c>
      <c r="G3433" t="s">
        <v>113</v>
      </c>
      <c r="H3433" t="s">
        <v>409</v>
      </c>
      <c r="I3433" t="s">
        <v>113</v>
      </c>
      <c r="J3433">
        <v>4</v>
      </c>
      <c r="K3433" t="s">
        <v>213</v>
      </c>
      <c r="L3433" t="s">
        <v>24</v>
      </c>
      <c r="M3433">
        <v>155</v>
      </c>
      <c r="N3433" t="s">
        <v>979</v>
      </c>
      <c r="O3433" t="s">
        <v>113</v>
      </c>
      <c r="P3433" t="s">
        <v>380</v>
      </c>
      <c r="Q3433" t="s">
        <v>979</v>
      </c>
      <c r="R3433" t="s">
        <v>113</v>
      </c>
      <c r="S3433" t="s">
        <v>380</v>
      </c>
    </row>
    <row r="3434" spans="1:19" x14ac:dyDescent="0.3">
      <c r="A3434" t="s">
        <v>1651</v>
      </c>
      <c r="B3434">
        <v>70</v>
      </c>
      <c r="C3434">
        <v>103</v>
      </c>
      <c r="D3434">
        <v>71372</v>
      </c>
      <c r="E3434" t="s">
        <v>408</v>
      </c>
      <c r="F3434" t="s">
        <v>1652</v>
      </c>
      <c r="G3434" t="s">
        <v>113</v>
      </c>
      <c r="H3434" t="s">
        <v>409</v>
      </c>
      <c r="I3434" t="s">
        <v>423</v>
      </c>
      <c r="J3434">
        <v>292</v>
      </c>
      <c r="K3434" t="s">
        <v>381</v>
      </c>
      <c r="L3434" t="s">
        <v>382</v>
      </c>
      <c r="M3434">
        <v>0</v>
      </c>
      <c r="N3434" t="s">
        <v>979</v>
      </c>
      <c r="O3434" t="s">
        <v>113</v>
      </c>
      <c r="P3434" t="s">
        <v>380</v>
      </c>
      <c r="Q3434" t="s">
        <v>979</v>
      </c>
      <c r="R3434" t="s">
        <v>113</v>
      </c>
      <c r="S3434" t="s">
        <v>380</v>
      </c>
    </row>
    <row r="3435" spans="1:19" x14ac:dyDescent="0.3">
      <c r="A3435" t="s">
        <v>1651</v>
      </c>
      <c r="B3435">
        <v>70</v>
      </c>
      <c r="C3435">
        <v>103</v>
      </c>
      <c r="D3435">
        <v>71372</v>
      </c>
      <c r="E3435" t="s">
        <v>408</v>
      </c>
      <c r="F3435" t="s">
        <v>1652</v>
      </c>
      <c r="G3435" t="s">
        <v>113</v>
      </c>
      <c r="H3435" t="s">
        <v>409</v>
      </c>
      <c r="I3435" t="s">
        <v>423</v>
      </c>
      <c r="J3435">
        <v>292</v>
      </c>
      <c r="K3435" t="s">
        <v>361</v>
      </c>
      <c r="L3435" t="s">
        <v>362</v>
      </c>
      <c r="M3435">
        <v>0</v>
      </c>
      <c r="N3435" t="s">
        <v>979</v>
      </c>
      <c r="O3435" t="s">
        <v>113</v>
      </c>
      <c r="P3435" t="s">
        <v>380</v>
      </c>
      <c r="Q3435" t="s">
        <v>979</v>
      </c>
      <c r="R3435" t="s">
        <v>113</v>
      </c>
      <c r="S3435" t="s">
        <v>380</v>
      </c>
    </row>
    <row r="3436" spans="1:19" x14ac:dyDescent="0.3">
      <c r="A3436" t="s">
        <v>1651</v>
      </c>
      <c r="B3436">
        <v>70</v>
      </c>
      <c r="C3436">
        <v>103</v>
      </c>
      <c r="D3436">
        <v>71372</v>
      </c>
      <c r="E3436" t="s">
        <v>408</v>
      </c>
      <c r="F3436" t="s">
        <v>1652</v>
      </c>
      <c r="G3436" t="s">
        <v>113</v>
      </c>
      <c r="H3436" t="s">
        <v>409</v>
      </c>
      <c r="I3436" t="s">
        <v>423</v>
      </c>
      <c r="J3436">
        <v>292</v>
      </c>
      <c r="K3436" t="s">
        <v>307</v>
      </c>
      <c r="L3436" t="s">
        <v>308</v>
      </c>
      <c r="M3436">
        <v>0</v>
      </c>
      <c r="N3436" t="s">
        <v>979</v>
      </c>
      <c r="O3436" t="s">
        <v>113</v>
      </c>
      <c r="P3436" t="s">
        <v>380</v>
      </c>
      <c r="Q3436" t="s">
        <v>979</v>
      </c>
      <c r="R3436" t="s">
        <v>113</v>
      </c>
      <c r="S3436" t="s">
        <v>380</v>
      </c>
    </row>
    <row r="3437" spans="1:19" x14ac:dyDescent="0.3">
      <c r="A3437" t="s">
        <v>1651</v>
      </c>
      <c r="B3437">
        <v>70</v>
      </c>
      <c r="C3437">
        <v>103</v>
      </c>
      <c r="D3437">
        <v>71372</v>
      </c>
      <c r="E3437" t="s">
        <v>408</v>
      </c>
      <c r="F3437" t="s">
        <v>1652</v>
      </c>
      <c r="G3437" t="s">
        <v>113</v>
      </c>
      <c r="H3437" t="s">
        <v>409</v>
      </c>
      <c r="I3437" t="s">
        <v>424</v>
      </c>
      <c r="J3437">
        <v>39</v>
      </c>
      <c r="K3437" t="s">
        <v>236</v>
      </c>
      <c r="L3437" t="s">
        <v>48</v>
      </c>
      <c r="M3437">
        <v>2</v>
      </c>
      <c r="N3437" t="s">
        <v>979</v>
      </c>
      <c r="O3437" t="s">
        <v>113</v>
      </c>
      <c r="P3437" t="s">
        <v>380</v>
      </c>
      <c r="Q3437" t="s">
        <v>979</v>
      </c>
      <c r="R3437" t="s">
        <v>113</v>
      </c>
      <c r="S3437" t="s">
        <v>380</v>
      </c>
    </row>
    <row r="3438" spans="1:19" x14ac:dyDescent="0.3">
      <c r="A3438" t="s">
        <v>1651</v>
      </c>
      <c r="B3438">
        <v>70</v>
      </c>
      <c r="C3438">
        <v>103</v>
      </c>
      <c r="D3438">
        <v>71372</v>
      </c>
      <c r="E3438" t="s">
        <v>408</v>
      </c>
      <c r="F3438" t="s">
        <v>1652</v>
      </c>
      <c r="G3438" t="s">
        <v>113</v>
      </c>
      <c r="H3438" t="s">
        <v>409</v>
      </c>
      <c r="I3438" t="s">
        <v>423</v>
      </c>
      <c r="J3438">
        <v>288</v>
      </c>
      <c r="K3438" t="s">
        <v>221</v>
      </c>
      <c r="L3438" t="s">
        <v>222</v>
      </c>
      <c r="M3438">
        <v>0.5</v>
      </c>
      <c r="N3438" t="s">
        <v>979</v>
      </c>
      <c r="O3438" t="s">
        <v>113</v>
      </c>
      <c r="P3438" t="s">
        <v>380</v>
      </c>
      <c r="Q3438" t="s">
        <v>979</v>
      </c>
      <c r="R3438" t="s">
        <v>113</v>
      </c>
      <c r="S3438" t="s">
        <v>380</v>
      </c>
    </row>
    <row r="3439" spans="1:19" x14ac:dyDescent="0.3">
      <c r="A3439" t="s">
        <v>1651</v>
      </c>
      <c r="B3439">
        <v>70</v>
      </c>
      <c r="C3439">
        <v>103</v>
      </c>
      <c r="D3439">
        <v>71372</v>
      </c>
      <c r="E3439" t="s">
        <v>408</v>
      </c>
      <c r="F3439" t="s">
        <v>1652</v>
      </c>
      <c r="G3439" t="s">
        <v>113</v>
      </c>
      <c r="H3439" t="s">
        <v>430</v>
      </c>
      <c r="I3439" t="s">
        <v>423</v>
      </c>
      <c r="J3439">
        <v>86</v>
      </c>
      <c r="K3439" t="s">
        <v>229</v>
      </c>
      <c r="L3439" t="s">
        <v>204</v>
      </c>
      <c r="M3439">
        <v>0.5</v>
      </c>
      <c r="N3439" t="s">
        <v>979</v>
      </c>
      <c r="O3439" t="s">
        <v>113</v>
      </c>
      <c r="P3439" t="s">
        <v>380</v>
      </c>
      <c r="Q3439" t="s">
        <v>979</v>
      </c>
      <c r="R3439" t="s">
        <v>113</v>
      </c>
      <c r="S3439" t="s">
        <v>380</v>
      </c>
    </row>
    <row r="3440" spans="1:19" x14ac:dyDescent="0.3">
      <c r="A3440" t="s">
        <v>1651</v>
      </c>
      <c r="B3440">
        <v>70</v>
      </c>
      <c r="C3440">
        <v>103</v>
      </c>
      <c r="D3440">
        <v>71372</v>
      </c>
      <c r="E3440" t="s">
        <v>408</v>
      </c>
      <c r="F3440" t="s">
        <v>1652</v>
      </c>
      <c r="G3440" t="s">
        <v>113</v>
      </c>
      <c r="H3440" t="s">
        <v>409</v>
      </c>
      <c r="I3440" t="s">
        <v>423</v>
      </c>
      <c r="J3440">
        <v>98</v>
      </c>
      <c r="K3440" t="s">
        <v>274</v>
      </c>
      <c r="L3440" t="s">
        <v>160</v>
      </c>
      <c r="M3440">
        <v>0</v>
      </c>
      <c r="N3440" t="s">
        <v>979</v>
      </c>
      <c r="O3440" t="s">
        <v>113</v>
      </c>
      <c r="P3440" t="s">
        <v>380</v>
      </c>
      <c r="Q3440" t="s">
        <v>979</v>
      </c>
      <c r="R3440" t="s">
        <v>113</v>
      </c>
      <c r="S3440" t="s">
        <v>380</v>
      </c>
    </row>
    <row r="3441" spans="1:19" x14ac:dyDescent="0.3">
      <c r="A3441" t="s">
        <v>1651</v>
      </c>
      <c r="B3441">
        <v>70</v>
      </c>
      <c r="C3441">
        <v>103</v>
      </c>
      <c r="D3441">
        <v>71372</v>
      </c>
      <c r="E3441" t="s">
        <v>408</v>
      </c>
      <c r="F3441" t="s">
        <v>1652</v>
      </c>
      <c r="G3441" t="s">
        <v>113</v>
      </c>
      <c r="H3441" t="s">
        <v>409</v>
      </c>
      <c r="I3441" t="s">
        <v>423</v>
      </c>
      <c r="J3441">
        <v>98</v>
      </c>
      <c r="K3441" t="s">
        <v>234</v>
      </c>
      <c r="L3441" t="s">
        <v>92</v>
      </c>
      <c r="M3441">
        <v>0</v>
      </c>
      <c r="N3441" t="s">
        <v>979</v>
      </c>
      <c r="O3441" t="s">
        <v>113</v>
      </c>
      <c r="P3441" t="s">
        <v>380</v>
      </c>
      <c r="Q3441" t="s">
        <v>979</v>
      </c>
      <c r="R3441" t="s">
        <v>113</v>
      </c>
      <c r="S3441" t="s">
        <v>380</v>
      </c>
    </row>
    <row r="3442" spans="1:19" x14ac:dyDescent="0.3">
      <c r="A3442" t="s">
        <v>1651</v>
      </c>
      <c r="B3442">
        <v>70</v>
      </c>
      <c r="C3442">
        <v>103</v>
      </c>
      <c r="D3442">
        <v>71372</v>
      </c>
      <c r="E3442" t="s">
        <v>408</v>
      </c>
      <c r="F3442" t="s">
        <v>1652</v>
      </c>
      <c r="G3442" t="s">
        <v>113</v>
      </c>
      <c r="H3442" t="s">
        <v>409</v>
      </c>
      <c r="I3442" t="s">
        <v>423</v>
      </c>
      <c r="J3442">
        <v>98</v>
      </c>
      <c r="K3442" t="s">
        <v>216</v>
      </c>
      <c r="L3442" t="s">
        <v>96</v>
      </c>
      <c r="M3442">
        <v>0</v>
      </c>
      <c r="N3442" t="s">
        <v>979</v>
      </c>
      <c r="O3442" t="s">
        <v>113</v>
      </c>
      <c r="P3442" t="s">
        <v>380</v>
      </c>
      <c r="Q3442" t="s">
        <v>979</v>
      </c>
      <c r="R3442" t="s">
        <v>113</v>
      </c>
      <c r="S3442" t="s">
        <v>380</v>
      </c>
    </row>
    <row r="3443" spans="1:19" x14ac:dyDescent="0.3">
      <c r="A3443" t="s">
        <v>1653</v>
      </c>
      <c r="B3443">
        <v>70</v>
      </c>
      <c r="C3443">
        <v>103</v>
      </c>
      <c r="D3443">
        <v>71413</v>
      </c>
      <c r="E3443" t="s">
        <v>408</v>
      </c>
      <c r="F3443" t="s">
        <v>1654</v>
      </c>
      <c r="G3443" t="s">
        <v>114</v>
      </c>
      <c r="H3443" t="s">
        <v>417</v>
      </c>
      <c r="I3443" t="s">
        <v>315</v>
      </c>
      <c r="J3443">
        <v>32</v>
      </c>
      <c r="K3443" t="s">
        <v>322</v>
      </c>
      <c r="L3443" t="s">
        <v>44</v>
      </c>
      <c r="M3443">
        <v>0.25</v>
      </c>
      <c r="N3443" t="s">
        <v>979</v>
      </c>
      <c r="O3443" t="s">
        <v>114</v>
      </c>
      <c r="P3443" t="s">
        <v>418</v>
      </c>
      <c r="Q3443" t="s">
        <v>979</v>
      </c>
      <c r="R3443" t="s">
        <v>114</v>
      </c>
      <c r="S3443" t="s">
        <v>418</v>
      </c>
    </row>
    <row r="3444" spans="1:19" x14ac:dyDescent="0.3">
      <c r="A3444" t="s">
        <v>1653</v>
      </c>
      <c r="B3444">
        <v>70</v>
      </c>
      <c r="C3444">
        <v>103</v>
      </c>
      <c r="D3444">
        <v>71413</v>
      </c>
      <c r="E3444" t="s">
        <v>408</v>
      </c>
      <c r="F3444" t="s">
        <v>1654</v>
      </c>
      <c r="G3444" t="s">
        <v>114</v>
      </c>
      <c r="H3444" t="s">
        <v>417</v>
      </c>
      <c r="I3444" t="s">
        <v>315</v>
      </c>
      <c r="J3444">
        <v>33</v>
      </c>
      <c r="K3444" t="s">
        <v>320</v>
      </c>
      <c r="L3444" t="s">
        <v>50</v>
      </c>
      <c r="M3444">
        <v>1</v>
      </c>
      <c r="N3444" t="s">
        <v>979</v>
      </c>
      <c r="O3444" t="s">
        <v>114</v>
      </c>
      <c r="P3444" t="s">
        <v>418</v>
      </c>
      <c r="Q3444" t="s">
        <v>979</v>
      </c>
      <c r="R3444" t="s">
        <v>114</v>
      </c>
      <c r="S3444" t="s">
        <v>418</v>
      </c>
    </row>
    <row r="3445" spans="1:19" x14ac:dyDescent="0.3">
      <c r="A3445" t="s">
        <v>1653</v>
      </c>
      <c r="B3445">
        <v>70</v>
      </c>
      <c r="C3445">
        <v>103</v>
      </c>
      <c r="D3445">
        <v>71413</v>
      </c>
      <c r="E3445" t="s">
        <v>408</v>
      </c>
      <c r="F3445" t="s">
        <v>1654</v>
      </c>
      <c r="G3445" t="s">
        <v>114</v>
      </c>
      <c r="H3445" t="s">
        <v>417</v>
      </c>
      <c r="I3445" t="s">
        <v>315</v>
      </c>
      <c r="J3445">
        <v>35</v>
      </c>
      <c r="K3445" t="s">
        <v>321</v>
      </c>
      <c r="L3445" t="s">
        <v>58</v>
      </c>
      <c r="M3445">
        <v>0.5</v>
      </c>
      <c r="N3445" t="s">
        <v>979</v>
      </c>
      <c r="O3445" t="s">
        <v>114</v>
      </c>
      <c r="P3445" t="s">
        <v>418</v>
      </c>
      <c r="Q3445" t="s">
        <v>979</v>
      </c>
      <c r="R3445" t="s">
        <v>114</v>
      </c>
      <c r="S3445" t="s">
        <v>418</v>
      </c>
    </row>
    <row r="3446" spans="1:19" x14ac:dyDescent="0.3">
      <c r="A3446" t="s">
        <v>1653</v>
      </c>
      <c r="B3446">
        <v>70</v>
      </c>
      <c r="C3446">
        <v>103</v>
      </c>
      <c r="D3446">
        <v>71413</v>
      </c>
      <c r="E3446" t="s">
        <v>408</v>
      </c>
      <c r="F3446" t="s">
        <v>1654</v>
      </c>
      <c r="G3446" t="s">
        <v>114</v>
      </c>
      <c r="H3446" t="s">
        <v>417</v>
      </c>
      <c r="I3446" t="s">
        <v>423</v>
      </c>
      <c r="J3446">
        <v>286</v>
      </c>
      <c r="K3446" t="s">
        <v>226</v>
      </c>
      <c r="L3446" t="s">
        <v>69</v>
      </c>
      <c r="M3446">
        <v>0</v>
      </c>
      <c r="N3446" t="s">
        <v>979</v>
      </c>
      <c r="O3446" t="s">
        <v>114</v>
      </c>
      <c r="P3446" t="s">
        <v>418</v>
      </c>
      <c r="Q3446" t="s">
        <v>979</v>
      </c>
      <c r="R3446" t="s">
        <v>114</v>
      </c>
      <c r="S3446" t="s">
        <v>418</v>
      </c>
    </row>
    <row r="3447" spans="1:19" x14ac:dyDescent="0.3">
      <c r="A3447" t="s">
        <v>1653</v>
      </c>
      <c r="B3447">
        <v>70</v>
      </c>
      <c r="C3447">
        <v>103</v>
      </c>
      <c r="D3447">
        <v>71413</v>
      </c>
      <c r="E3447" t="s">
        <v>408</v>
      </c>
      <c r="F3447" t="s">
        <v>1654</v>
      </c>
      <c r="G3447" t="s">
        <v>114</v>
      </c>
      <c r="H3447" t="s">
        <v>417</v>
      </c>
      <c r="I3447" t="s">
        <v>423</v>
      </c>
      <c r="J3447">
        <v>286</v>
      </c>
      <c r="K3447" t="s">
        <v>329</v>
      </c>
      <c r="L3447" t="s">
        <v>149</v>
      </c>
      <c r="M3447">
        <v>0</v>
      </c>
      <c r="N3447" t="s">
        <v>979</v>
      </c>
      <c r="O3447" t="s">
        <v>114</v>
      </c>
      <c r="P3447" t="s">
        <v>418</v>
      </c>
      <c r="Q3447" t="s">
        <v>979</v>
      </c>
      <c r="R3447" t="s">
        <v>114</v>
      </c>
      <c r="S3447" t="s">
        <v>418</v>
      </c>
    </row>
    <row r="3448" spans="1:19" x14ac:dyDescent="0.3">
      <c r="A3448" t="s">
        <v>1653</v>
      </c>
      <c r="B3448">
        <v>70</v>
      </c>
      <c r="C3448">
        <v>103</v>
      </c>
      <c r="D3448">
        <v>71413</v>
      </c>
      <c r="E3448" t="s">
        <v>408</v>
      </c>
      <c r="F3448" t="s">
        <v>1654</v>
      </c>
      <c r="G3448" t="s">
        <v>114</v>
      </c>
      <c r="H3448" t="s">
        <v>417</v>
      </c>
      <c r="I3448" t="s">
        <v>423</v>
      </c>
      <c r="J3448">
        <v>83</v>
      </c>
      <c r="K3448" t="s">
        <v>231</v>
      </c>
      <c r="L3448" t="s">
        <v>87</v>
      </c>
      <c r="M3448">
        <v>0</v>
      </c>
      <c r="N3448" t="s">
        <v>979</v>
      </c>
      <c r="O3448" t="s">
        <v>114</v>
      </c>
      <c r="P3448" t="s">
        <v>418</v>
      </c>
      <c r="Q3448" t="s">
        <v>979</v>
      </c>
      <c r="R3448" t="s">
        <v>114</v>
      </c>
      <c r="S3448" t="s">
        <v>418</v>
      </c>
    </row>
    <row r="3449" spans="1:19" x14ac:dyDescent="0.3">
      <c r="A3449" t="s">
        <v>1653</v>
      </c>
      <c r="B3449">
        <v>70</v>
      </c>
      <c r="C3449">
        <v>103</v>
      </c>
      <c r="D3449">
        <v>71413</v>
      </c>
      <c r="E3449" t="s">
        <v>408</v>
      </c>
      <c r="F3449" t="s">
        <v>1654</v>
      </c>
      <c r="G3449" t="s">
        <v>114</v>
      </c>
      <c r="H3449" t="s">
        <v>417</v>
      </c>
      <c r="I3449" t="s">
        <v>423</v>
      </c>
      <c r="J3449">
        <v>83</v>
      </c>
      <c r="K3449" t="s">
        <v>330</v>
      </c>
      <c r="L3449" t="s">
        <v>129</v>
      </c>
      <c r="M3449">
        <v>0</v>
      </c>
      <c r="N3449" t="s">
        <v>979</v>
      </c>
      <c r="O3449" t="s">
        <v>114</v>
      </c>
      <c r="P3449" t="s">
        <v>418</v>
      </c>
      <c r="Q3449" t="s">
        <v>979</v>
      </c>
      <c r="R3449" t="s">
        <v>114</v>
      </c>
      <c r="S3449" t="s">
        <v>418</v>
      </c>
    </row>
    <row r="3450" spans="1:19" x14ac:dyDescent="0.3">
      <c r="A3450" t="s">
        <v>1655</v>
      </c>
      <c r="B3450">
        <v>70</v>
      </c>
      <c r="C3450">
        <v>103</v>
      </c>
      <c r="D3450">
        <v>73028</v>
      </c>
      <c r="E3450" t="s">
        <v>408</v>
      </c>
      <c r="F3450" t="s">
        <v>1656</v>
      </c>
      <c r="G3450" t="s">
        <v>113</v>
      </c>
      <c r="H3450" t="s">
        <v>420</v>
      </c>
      <c r="I3450" t="s">
        <v>422</v>
      </c>
      <c r="J3450">
        <v>1</v>
      </c>
      <c r="K3450" t="s">
        <v>258</v>
      </c>
      <c r="L3450" t="s">
        <v>7</v>
      </c>
      <c r="M3450">
        <v>17.5</v>
      </c>
      <c r="N3450" t="s">
        <v>979</v>
      </c>
      <c r="O3450" t="s">
        <v>113</v>
      </c>
      <c r="P3450" t="s">
        <v>360</v>
      </c>
      <c r="Q3450" t="s">
        <v>979</v>
      </c>
      <c r="R3450" t="s">
        <v>113</v>
      </c>
      <c r="S3450" t="s">
        <v>360</v>
      </c>
    </row>
    <row r="3451" spans="1:19" x14ac:dyDescent="0.3">
      <c r="A3451" t="s">
        <v>1655</v>
      </c>
      <c r="B3451">
        <v>70</v>
      </c>
      <c r="C3451">
        <v>103</v>
      </c>
      <c r="D3451">
        <v>73028</v>
      </c>
      <c r="E3451" t="s">
        <v>408</v>
      </c>
      <c r="F3451" t="s">
        <v>1656</v>
      </c>
      <c r="G3451" t="s">
        <v>113</v>
      </c>
      <c r="H3451" t="s">
        <v>420</v>
      </c>
      <c r="I3451" t="s">
        <v>422</v>
      </c>
      <c r="J3451">
        <v>50</v>
      </c>
      <c r="K3451" t="s">
        <v>212</v>
      </c>
      <c r="L3451" t="s">
        <v>11</v>
      </c>
      <c r="M3451">
        <v>0.5</v>
      </c>
      <c r="N3451" t="s">
        <v>979</v>
      </c>
      <c r="O3451" t="s">
        <v>113</v>
      </c>
      <c r="P3451" t="s">
        <v>360</v>
      </c>
      <c r="Q3451" t="s">
        <v>979</v>
      </c>
      <c r="R3451" t="s">
        <v>113</v>
      </c>
      <c r="S3451" t="s">
        <v>360</v>
      </c>
    </row>
    <row r="3452" spans="1:19" x14ac:dyDescent="0.3">
      <c r="A3452" t="s">
        <v>1655</v>
      </c>
      <c r="B3452">
        <v>70</v>
      </c>
      <c r="C3452">
        <v>103</v>
      </c>
      <c r="D3452">
        <v>73028</v>
      </c>
      <c r="E3452" t="s">
        <v>408</v>
      </c>
      <c r="F3452" t="s">
        <v>1656</v>
      </c>
      <c r="G3452" t="s">
        <v>113</v>
      </c>
      <c r="H3452" t="s">
        <v>420</v>
      </c>
      <c r="I3452" t="s">
        <v>113</v>
      </c>
      <c r="J3452">
        <v>4</v>
      </c>
      <c r="K3452" t="s">
        <v>213</v>
      </c>
      <c r="L3452" t="s">
        <v>24</v>
      </c>
      <c r="M3452">
        <v>43.5</v>
      </c>
      <c r="N3452" t="s">
        <v>979</v>
      </c>
      <c r="O3452" t="s">
        <v>113</v>
      </c>
      <c r="P3452" t="s">
        <v>360</v>
      </c>
      <c r="Q3452" t="s">
        <v>979</v>
      </c>
      <c r="R3452" t="s">
        <v>113</v>
      </c>
      <c r="S3452" t="s">
        <v>360</v>
      </c>
    </row>
    <row r="3453" spans="1:19" x14ac:dyDescent="0.3">
      <c r="A3453" t="s">
        <v>1655</v>
      </c>
      <c r="B3453">
        <v>70</v>
      </c>
      <c r="C3453">
        <v>103</v>
      </c>
      <c r="D3453">
        <v>73028</v>
      </c>
      <c r="E3453" t="s">
        <v>408</v>
      </c>
      <c r="F3453" t="s">
        <v>1656</v>
      </c>
      <c r="G3453" t="s">
        <v>113</v>
      </c>
      <c r="H3453" t="s">
        <v>420</v>
      </c>
      <c r="I3453" t="s">
        <v>315</v>
      </c>
      <c r="J3453">
        <v>37</v>
      </c>
      <c r="K3453" t="s">
        <v>714</v>
      </c>
      <c r="L3453" t="s">
        <v>715</v>
      </c>
      <c r="M3453">
        <v>2.5</v>
      </c>
      <c r="N3453" t="s">
        <v>979</v>
      </c>
      <c r="O3453" t="s">
        <v>113</v>
      </c>
      <c r="P3453" t="s">
        <v>360</v>
      </c>
      <c r="Q3453" t="s">
        <v>979</v>
      </c>
      <c r="R3453" t="s">
        <v>113</v>
      </c>
      <c r="S3453" t="s">
        <v>360</v>
      </c>
    </row>
    <row r="3454" spans="1:19" x14ac:dyDescent="0.3">
      <c r="A3454" t="s">
        <v>1655</v>
      </c>
      <c r="B3454">
        <v>70</v>
      </c>
      <c r="C3454">
        <v>103</v>
      </c>
      <c r="D3454">
        <v>73028</v>
      </c>
      <c r="E3454" t="s">
        <v>408</v>
      </c>
      <c r="F3454" t="s">
        <v>1656</v>
      </c>
      <c r="G3454" t="s">
        <v>113</v>
      </c>
      <c r="H3454" t="s">
        <v>420</v>
      </c>
      <c r="I3454" t="s">
        <v>425</v>
      </c>
      <c r="J3454">
        <v>42</v>
      </c>
      <c r="K3454" t="s">
        <v>271</v>
      </c>
      <c r="L3454" t="s">
        <v>63</v>
      </c>
      <c r="M3454">
        <v>1.25</v>
      </c>
      <c r="N3454" t="s">
        <v>979</v>
      </c>
      <c r="O3454" t="s">
        <v>113</v>
      </c>
      <c r="P3454" t="s">
        <v>360</v>
      </c>
      <c r="Q3454" t="s">
        <v>979</v>
      </c>
      <c r="R3454" t="s">
        <v>113</v>
      </c>
      <c r="S3454" t="s">
        <v>360</v>
      </c>
    </row>
    <row r="3455" spans="1:19" x14ac:dyDescent="0.3">
      <c r="A3455" t="s">
        <v>1657</v>
      </c>
      <c r="B3455">
        <v>70</v>
      </c>
      <c r="C3455">
        <v>103</v>
      </c>
      <c r="D3455">
        <v>73029</v>
      </c>
      <c r="E3455" t="s">
        <v>408</v>
      </c>
      <c r="F3455" t="s">
        <v>1658</v>
      </c>
      <c r="G3455" t="s">
        <v>113</v>
      </c>
      <c r="H3455" t="s">
        <v>420</v>
      </c>
      <c r="I3455" t="s">
        <v>422</v>
      </c>
      <c r="J3455">
        <v>1</v>
      </c>
      <c r="K3455" t="s">
        <v>258</v>
      </c>
      <c r="L3455" t="s">
        <v>7</v>
      </c>
      <c r="M3455">
        <v>8.5</v>
      </c>
      <c r="N3455" t="s">
        <v>979</v>
      </c>
      <c r="O3455" t="s">
        <v>113</v>
      </c>
      <c r="P3455" t="s">
        <v>360</v>
      </c>
      <c r="Q3455" t="s">
        <v>979</v>
      </c>
      <c r="R3455" t="s">
        <v>113</v>
      </c>
      <c r="S3455" t="s">
        <v>360</v>
      </c>
    </row>
    <row r="3456" spans="1:19" x14ac:dyDescent="0.3">
      <c r="A3456" t="s">
        <v>1657</v>
      </c>
      <c r="B3456">
        <v>70</v>
      </c>
      <c r="C3456">
        <v>103</v>
      </c>
      <c r="D3456">
        <v>73029</v>
      </c>
      <c r="E3456" t="s">
        <v>408</v>
      </c>
      <c r="F3456" t="s">
        <v>1658</v>
      </c>
      <c r="G3456" t="s">
        <v>113</v>
      </c>
      <c r="H3456" t="s">
        <v>420</v>
      </c>
      <c r="I3456" t="s">
        <v>422</v>
      </c>
      <c r="J3456">
        <v>50</v>
      </c>
      <c r="K3456" t="s">
        <v>212</v>
      </c>
      <c r="L3456" t="s">
        <v>11</v>
      </c>
      <c r="M3456">
        <v>0.5</v>
      </c>
      <c r="N3456" t="s">
        <v>979</v>
      </c>
      <c r="O3456" t="s">
        <v>113</v>
      </c>
      <c r="P3456" t="s">
        <v>360</v>
      </c>
      <c r="Q3456" t="s">
        <v>979</v>
      </c>
      <c r="R3456" t="s">
        <v>113</v>
      </c>
      <c r="S3456" t="s">
        <v>360</v>
      </c>
    </row>
    <row r="3457" spans="1:19" x14ac:dyDescent="0.3">
      <c r="A3457" t="s">
        <v>1657</v>
      </c>
      <c r="B3457">
        <v>70</v>
      </c>
      <c r="C3457">
        <v>103</v>
      </c>
      <c r="D3457">
        <v>73029</v>
      </c>
      <c r="E3457" t="s">
        <v>408</v>
      </c>
      <c r="F3457" t="s">
        <v>1658</v>
      </c>
      <c r="G3457" t="s">
        <v>113</v>
      </c>
      <c r="H3457" t="s">
        <v>420</v>
      </c>
      <c r="I3457" t="s">
        <v>113</v>
      </c>
      <c r="J3457">
        <v>4</v>
      </c>
      <c r="K3457" t="s">
        <v>213</v>
      </c>
      <c r="L3457" t="s">
        <v>24</v>
      </c>
      <c r="M3457">
        <v>35</v>
      </c>
      <c r="N3457" t="s">
        <v>979</v>
      </c>
      <c r="O3457" t="s">
        <v>113</v>
      </c>
      <c r="P3457" t="s">
        <v>360</v>
      </c>
      <c r="Q3457" t="s">
        <v>979</v>
      </c>
      <c r="R3457" t="s">
        <v>113</v>
      </c>
      <c r="S3457" t="s">
        <v>360</v>
      </c>
    </row>
    <row r="3458" spans="1:19" x14ac:dyDescent="0.3">
      <c r="A3458" t="s">
        <v>1657</v>
      </c>
      <c r="B3458">
        <v>70</v>
      </c>
      <c r="C3458">
        <v>103</v>
      </c>
      <c r="D3458">
        <v>73029</v>
      </c>
      <c r="E3458" t="s">
        <v>408</v>
      </c>
      <c r="F3458" t="s">
        <v>1658</v>
      </c>
      <c r="G3458" t="s">
        <v>113</v>
      </c>
      <c r="H3458" t="s">
        <v>420</v>
      </c>
      <c r="I3458" t="s">
        <v>315</v>
      </c>
      <c r="J3458">
        <v>33</v>
      </c>
      <c r="K3458" t="s">
        <v>211</v>
      </c>
      <c r="L3458" t="s">
        <v>49</v>
      </c>
      <c r="M3458">
        <v>0.5</v>
      </c>
      <c r="N3458" t="s">
        <v>979</v>
      </c>
      <c r="O3458" t="s">
        <v>113</v>
      </c>
      <c r="P3458" t="s">
        <v>360</v>
      </c>
      <c r="Q3458" t="s">
        <v>979</v>
      </c>
      <c r="R3458" t="s">
        <v>113</v>
      </c>
      <c r="S3458" t="s">
        <v>360</v>
      </c>
    </row>
    <row r="3459" spans="1:19" x14ac:dyDescent="0.3">
      <c r="A3459" t="s">
        <v>1657</v>
      </c>
      <c r="B3459">
        <v>70</v>
      </c>
      <c r="C3459">
        <v>103</v>
      </c>
      <c r="D3459">
        <v>73029</v>
      </c>
      <c r="E3459" t="s">
        <v>408</v>
      </c>
      <c r="F3459" t="s">
        <v>1658</v>
      </c>
      <c r="G3459" t="s">
        <v>113</v>
      </c>
      <c r="H3459" t="s">
        <v>420</v>
      </c>
      <c r="I3459" t="s">
        <v>315</v>
      </c>
      <c r="J3459">
        <v>37</v>
      </c>
      <c r="K3459" t="s">
        <v>714</v>
      </c>
      <c r="L3459" t="s">
        <v>715</v>
      </c>
      <c r="M3459">
        <v>1</v>
      </c>
      <c r="N3459" t="s">
        <v>979</v>
      </c>
      <c r="O3459" t="s">
        <v>113</v>
      </c>
      <c r="P3459" t="s">
        <v>360</v>
      </c>
      <c r="Q3459" t="s">
        <v>979</v>
      </c>
      <c r="R3459" t="s">
        <v>113</v>
      </c>
      <c r="S3459" t="s">
        <v>360</v>
      </c>
    </row>
    <row r="3460" spans="1:19" x14ac:dyDescent="0.3">
      <c r="A3460" t="s">
        <v>1657</v>
      </c>
      <c r="B3460">
        <v>70</v>
      </c>
      <c r="C3460">
        <v>103</v>
      </c>
      <c r="D3460">
        <v>73029</v>
      </c>
      <c r="E3460" t="s">
        <v>408</v>
      </c>
      <c r="F3460" t="s">
        <v>1658</v>
      </c>
      <c r="G3460" t="s">
        <v>113</v>
      </c>
      <c r="H3460" t="s">
        <v>420</v>
      </c>
      <c r="I3460" t="s">
        <v>425</v>
      </c>
      <c r="J3460">
        <v>42</v>
      </c>
      <c r="K3460" t="s">
        <v>271</v>
      </c>
      <c r="L3460" t="s">
        <v>63</v>
      </c>
      <c r="M3460">
        <v>2.5</v>
      </c>
      <c r="N3460" t="s">
        <v>979</v>
      </c>
      <c r="O3460" t="s">
        <v>113</v>
      </c>
      <c r="P3460" t="s">
        <v>360</v>
      </c>
      <c r="Q3460" t="s">
        <v>979</v>
      </c>
      <c r="R3460" t="s">
        <v>113</v>
      </c>
      <c r="S3460" t="s">
        <v>360</v>
      </c>
    </row>
    <row r="3461" spans="1:19" x14ac:dyDescent="0.3">
      <c r="A3461" t="s">
        <v>1659</v>
      </c>
      <c r="B3461">
        <v>70</v>
      </c>
      <c r="C3461">
        <v>103</v>
      </c>
      <c r="D3461">
        <v>73045</v>
      </c>
      <c r="E3461" t="s">
        <v>408</v>
      </c>
      <c r="F3461" t="s">
        <v>1660</v>
      </c>
      <c r="G3461" t="s">
        <v>113</v>
      </c>
      <c r="H3461" t="s">
        <v>409</v>
      </c>
      <c r="I3461" t="s">
        <v>422</v>
      </c>
      <c r="J3461">
        <v>50</v>
      </c>
      <c r="K3461" t="s">
        <v>212</v>
      </c>
      <c r="L3461" t="s">
        <v>11</v>
      </c>
      <c r="M3461">
        <v>1</v>
      </c>
      <c r="N3461" t="s">
        <v>979</v>
      </c>
      <c r="O3461" t="s">
        <v>113</v>
      </c>
      <c r="P3461" t="s">
        <v>380</v>
      </c>
      <c r="Q3461" t="s">
        <v>979</v>
      </c>
      <c r="R3461" t="s">
        <v>113</v>
      </c>
      <c r="S3461" t="s">
        <v>380</v>
      </c>
    </row>
    <row r="3462" spans="1:19" x14ac:dyDescent="0.3">
      <c r="A3462" t="s">
        <v>1659</v>
      </c>
      <c r="B3462">
        <v>70</v>
      </c>
      <c r="C3462">
        <v>103</v>
      </c>
      <c r="D3462">
        <v>73045</v>
      </c>
      <c r="E3462" t="s">
        <v>408</v>
      </c>
      <c r="F3462" t="s">
        <v>1660</v>
      </c>
      <c r="G3462" t="s">
        <v>113</v>
      </c>
      <c r="H3462" t="s">
        <v>409</v>
      </c>
      <c r="I3462" t="s">
        <v>423</v>
      </c>
      <c r="J3462">
        <v>50</v>
      </c>
      <c r="K3462" t="s">
        <v>237</v>
      </c>
      <c r="L3462" t="s">
        <v>13</v>
      </c>
      <c r="M3462">
        <v>1</v>
      </c>
      <c r="N3462" t="s">
        <v>979</v>
      </c>
      <c r="O3462" t="s">
        <v>113</v>
      </c>
      <c r="P3462" t="s">
        <v>380</v>
      </c>
      <c r="Q3462" t="s">
        <v>979</v>
      </c>
      <c r="R3462" t="s">
        <v>113</v>
      </c>
      <c r="S3462" t="s">
        <v>380</v>
      </c>
    </row>
    <row r="3463" spans="1:19" x14ac:dyDescent="0.3">
      <c r="A3463" t="s">
        <v>1659</v>
      </c>
      <c r="B3463">
        <v>70</v>
      </c>
      <c r="C3463">
        <v>103</v>
      </c>
      <c r="D3463">
        <v>73045</v>
      </c>
      <c r="E3463" t="s">
        <v>408</v>
      </c>
      <c r="F3463" t="s">
        <v>1660</v>
      </c>
      <c r="G3463" t="s">
        <v>113</v>
      </c>
      <c r="H3463" t="s">
        <v>409</v>
      </c>
      <c r="I3463" t="s">
        <v>113</v>
      </c>
      <c r="J3463">
        <v>4</v>
      </c>
      <c r="K3463" t="s">
        <v>213</v>
      </c>
      <c r="L3463" t="s">
        <v>24</v>
      </c>
      <c r="M3463">
        <v>17</v>
      </c>
      <c r="N3463" t="s">
        <v>979</v>
      </c>
      <c r="O3463" t="s">
        <v>113</v>
      </c>
      <c r="P3463" t="s">
        <v>380</v>
      </c>
      <c r="Q3463" t="s">
        <v>979</v>
      </c>
      <c r="R3463" t="s">
        <v>113</v>
      </c>
      <c r="S3463" t="s">
        <v>380</v>
      </c>
    </row>
    <row r="3464" spans="1:19" x14ac:dyDescent="0.3">
      <c r="A3464" t="s">
        <v>1659</v>
      </c>
      <c r="B3464">
        <v>70</v>
      </c>
      <c r="C3464">
        <v>103</v>
      </c>
      <c r="D3464">
        <v>73045</v>
      </c>
      <c r="E3464" t="s">
        <v>408</v>
      </c>
      <c r="F3464" t="s">
        <v>1660</v>
      </c>
      <c r="G3464" t="s">
        <v>113</v>
      </c>
      <c r="H3464" t="s">
        <v>409</v>
      </c>
      <c r="I3464" t="s">
        <v>422</v>
      </c>
      <c r="J3464">
        <v>46</v>
      </c>
      <c r="K3464" t="s">
        <v>464</v>
      </c>
      <c r="L3464" t="s">
        <v>465</v>
      </c>
      <c r="M3464">
        <v>35</v>
      </c>
      <c r="N3464" t="s">
        <v>979</v>
      </c>
      <c r="O3464" t="s">
        <v>113</v>
      </c>
      <c r="P3464" t="s">
        <v>380</v>
      </c>
      <c r="Q3464" t="s">
        <v>979</v>
      </c>
      <c r="R3464" t="s">
        <v>113</v>
      </c>
      <c r="S3464" t="s">
        <v>380</v>
      </c>
    </row>
    <row r="3465" spans="1:19" x14ac:dyDescent="0.3">
      <c r="A3465" t="s">
        <v>1659</v>
      </c>
      <c r="B3465">
        <v>70</v>
      </c>
      <c r="C3465">
        <v>103</v>
      </c>
      <c r="D3465">
        <v>73045</v>
      </c>
      <c r="E3465" t="s">
        <v>408</v>
      </c>
      <c r="F3465" t="s">
        <v>1660</v>
      </c>
      <c r="G3465" t="s">
        <v>113</v>
      </c>
      <c r="H3465" t="s">
        <v>409</v>
      </c>
      <c r="I3465" t="s">
        <v>423</v>
      </c>
      <c r="J3465">
        <v>292</v>
      </c>
      <c r="K3465" t="s">
        <v>332</v>
      </c>
      <c r="L3465" t="s">
        <v>333</v>
      </c>
      <c r="M3465">
        <v>0</v>
      </c>
      <c r="N3465" t="s">
        <v>979</v>
      </c>
      <c r="O3465" t="s">
        <v>113</v>
      </c>
      <c r="P3465" t="s">
        <v>380</v>
      </c>
      <c r="Q3465" t="s">
        <v>979</v>
      </c>
      <c r="R3465" t="s">
        <v>113</v>
      </c>
      <c r="S3465" t="s">
        <v>380</v>
      </c>
    </row>
    <row r="3466" spans="1:19" x14ac:dyDescent="0.3">
      <c r="A3466" t="s">
        <v>1659</v>
      </c>
      <c r="B3466">
        <v>70</v>
      </c>
      <c r="C3466">
        <v>103</v>
      </c>
      <c r="D3466">
        <v>73045</v>
      </c>
      <c r="E3466" t="s">
        <v>408</v>
      </c>
      <c r="F3466" t="s">
        <v>1660</v>
      </c>
      <c r="G3466" t="s">
        <v>113</v>
      </c>
      <c r="H3466" t="s">
        <v>409</v>
      </c>
      <c r="I3466" t="s">
        <v>423</v>
      </c>
      <c r="J3466">
        <v>292</v>
      </c>
      <c r="K3466" t="s">
        <v>334</v>
      </c>
      <c r="L3466" t="s">
        <v>335</v>
      </c>
      <c r="M3466">
        <v>0</v>
      </c>
      <c r="N3466" t="s">
        <v>979</v>
      </c>
      <c r="O3466" t="s">
        <v>113</v>
      </c>
      <c r="P3466" t="s">
        <v>380</v>
      </c>
      <c r="Q3466" t="s">
        <v>979</v>
      </c>
      <c r="R3466" t="s">
        <v>113</v>
      </c>
      <c r="S3466" t="s">
        <v>380</v>
      </c>
    </row>
    <row r="3467" spans="1:19" x14ac:dyDescent="0.3">
      <c r="A3467" t="s">
        <v>1659</v>
      </c>
      <c r="B3467">
        <v>70</v>
      </c>
      <c r="C3467">
        <v>103</v>
      </c>
      <c r="D3467">
        <v>73045</v>
      </c>
      <c r="E3467" t="s">
        <v>408</v>
      </c>
      <c r="F3467" t="s">
        <v>1660</v>
      </c>
      <c r="G3467" t="s">
        <v>113</v>
      </c>
      <c r="H3467" t="s">
        <v>417</v>
      </c>
      <c r="I3467" t="s">
        <v>315</v>
      </c>
      <c r="J3467">
        <v>32</v>
      </c>
      <c r="K3467" t="s">
        <v>219</v>
      </c>
      <c r="L3467" t="s">
        <v>43</v>
      </c>
      <c r="M3467">
        <v>2.5</v>
      </c>
      <c r="N3467" t="s">
        <v>979</v>
      </c>
      <c r="O3467" t="s">
        <v>113</v>
      </c>
      <c r="P3467" t="s">
        <v>380</v>
      </c>
      <c r="Q3467" t="s">
        <v>979</v>
      </c>
      <c r="R3467" t="s">
        <v>113</v>
      </c>
      <c r="S3467" t="s">
        <v>380</v>
      </c>
    </row>
    <row r="3468" spans="1:19" x14ac:dyDescent="0.3">
      <c r="A3468" t="s">
        <v>1659</v>
      </c>
      <c r="B3468">
        <v>70</v>
      </c>
      <c r="C3468">
        <v>103</v>
      </c>
      <c r="D3468">
        <v>73045</v>
      </c>
      <c r="E3468" t="s">
        <v>408</v>
      </c>
      <c r="F3468" t="s">
        <v>1660</v>
      </c>
      <c r="G3468" t="s">
        <v>113</v>
      </c>
      <c r="H3468" t="s">
        <v>417</v>
      </c>
      <c r="I3468" t="s">
        <v>424</v>
      </c>
      <c r="J3468">
        <v>39</v>
      </c>
      <c r="K3468" t="s">
        <v>243</v>
      </c>
      <c r="L3468" t="s">
        <v>147</v>
      </c>
      <c r="M3468">
        <v>0</v>
      </c>
      <c r="N3468" t="s">
        <v>979</v>
      </c>
      <c r="O3468" t="s">
        <v>113</v>
      </c>
      <c r="P3468" t="s">
        <v>380</v>
      </c>
      <c r="Q3468" t="s">
        <v>979</v>
      </c>
      <c r="R3468" t="s">
        <v>113</v>
      </c>
      <c r="S3468" t="s">
        <v>380</v>
      </c>
    </row>
    <row r="3469" spans="1:19" x14ac:dyDescent="0.3">
      <c r="A3469" t="s">
        <v>1659</v>
      </c>
      <c r="B3469">
        <v>70</v>
      </c>
      <c r="C3469">
        <v>103</v>
      </c>
      <c r="D3469">
        <v>73045</v>
      </c>
      <c r="E3469" t="s">
        <v>408</v>
      </c>
      <c r="F3469" t="s">
        <v>1660</v>
      </c>
      <c r="G3469" t="s">
        <v>113</v>
      </c>
      <c r="H3469" t="s">
        <v>417</v>
      </c>
      <c r="I3469" t="s">
        <v>315</v>
      </c>
      <c r="J3469">
        <v>33</v>
      </c>
      <c r="K3469" t="s">
        <v>211</v>
      </c>
      <c r="L3469" t="s">
        <v>49</v>
      </c>
      <c r="M3469">
        <v>2</v>
      </c>
      <c r="N3469" t="s">
        <v>979</v>
      </c>
      <c r="O3469" t="s">
        <v>113</v>
      </c>
      <c r="P3469" t="s">
        <v>380</v>
      </c>
      <c r="Q3469" t="s">
        <v>979</v>
      </c>
      <c r="R3469" t="s">
        <v>113</v>
      </c>
      <c r="S3469" t="s">
        <v>380</v>
      </c>
    </row>
    <row r="3470" spans="1:19" x14ac:dyDescent="0.3">
      <c r="A3470" t="s">
        <v>1659</v>
      </c>
      <c r="B3470">
        <v>70</v>
      </c>
      <c r="C3470">
        <v>103</v>
      </c>
      <c r="D3470">
        <v>73045</v>
      </c>
      <c r="E3470" t="s">
        <v>408</v>
      </c>
      <c r="F3470" t="s">
        <v>1660</v>
      </c>
      <c r="G3470" t="s">
        <v>113</v>
      </c>
      <c r="H3470" t="s">
        <v>417</v>
      </c>
      <c r="I3470" t="s">
        <v>315</v>
      </c>
      <c r="J3470">
        <v>35</v>
      </c>
      <c r="K3470" t="s">
        <v>244</v>
      </c>
      <c r="L3470" t="s">
        <v>57</v>
      </c>
      <c r="M3470">
        <v>1</v>
      </c>
      <c r="N3470" t="s">
        <v>979</v>
      </c>
      <c r="O3470" t="s">
        <v>113</v>
      </c>
      <c r="P3470" t="s">
        <v>380</v>
      </c>
      <c r="Q3470" t="s">
        <v>979</v>
      </c>
      <c r="R3470" t="s">
        <v>113</v>
      </c>
      <c r="S3470" t="s">
        <v>380</v>
      </c>
    </row>
    <row r="3471" spans="1:19" x14ac:dyDescent="0.3">
      <c r="A3471" t="s">
        <v>1659</v>
      </c>
      <c r="B3471">
        <v>70</v>
      </c>
      <c r="C3471">
        <v>103</v>
      </c>
      <c r="D3471">
        <v>73045</v>
      </c>
      <c r="E3471" t="s">
        <v>408</v>
      </c>
      <c r="F3471" t="s">
        <v>1660</v>
      </c>
      <c r="G3471" t="s">
        <v>113</v>
      </c>
      <c r="H3471" t="s">
        <v>409</v>
      </c>
      <c r="I3471" t="s">
        <v>424</v>
      </c>
      <c r="J3471">
        <v>39</v>
      </c>
      <c r="K3471" t="s">
        <v>220</v>
      </c>
      <c r="L3471" t="s">
        <v>148</v>
      </c>
      <c r="M3471">
        <v>0</v>
      </c>
      <c r="N3471" t="s">
        <v>979</v>
      </c>
      <c r="O3471" t="s">
        <v>113</v>
      </c>
      <c r="P3471" t="s">
        <v>380</v>
      </c>
      <c r="Q3471" t="s">
        <v>979</v>
      </c>
      <c r="R3471" t="s">
        <v>113</v>
      </c>
      <c r="S3471" t="s">
        <v>380</v>
      </c>
    </row>
    <row r="3472" spans="1:19" x14ac:dyDescent="0.3">
      <c r="A3472" t="s">
        <v>1659</v>
      </c>
      <c r="B3472">
        <v>70</v>
      </c>
      <c r="C3472">
        <v>103</v>
      </c>
      <c r="D3472">
        <v>73045</v>
      </c>
      <c r="E3472" t="s">
        <v>408</v>
      </c>
      <c r="F3472" t="s">
        <v>1660</v>
      </c>
      <c r="G3472" t="s">
        <v>113</v>
      </c>
      <c r="H3472" t="s">
        <v>409</v>
      </c>
      <c r="I3472" t="s">
        <v>423</v>
      </c>
      <c r="J3472">
        <v>288</v>
      </c>
      <c r="K3472" t="s">
        <v>221</v>
      </c>
      <c r="L3472" t="s">
        <v>222</v>
      </c>
      <c r="M3472">
        <v>0</v>
      </c>
      <c r="N3472" t="s">
        <v>979</v>
      </c>
      <c r="O3472" t="s">
        <v>113</v>
      </c>
      <c r="P3472" t="s">
        <v>380</v>
      </c>
      <c r="Q3472" t="s">
        <v>979</v>
      </c>
      <c r="R3472" t="s">
        <v>113</v>
      </c>
      <c r="S3472" t="s">
        <v>380</v>
      </c>
    </row>
    <row r="3473" spans="1:19" x14ac:dyDescent="0.3">
      <c r="A3473" t="s">
        <v>1659</v>
      </c>
      <c r="B3473">
        <v>70</v>
      </c>
      <c r="C3473">
        <v>103</v>
      </c>
      <c r="D3473">
        <v>73045</v>
      </c>
      <c r="E3473" t="s">
        <v>408</v>
      </c>
      <c r="F3473" t="s">
        <v>1660</v>
      </c>
      <c r="G3473" t="s">
        <v>113</v>
      </c>
      <c r="H3473" t="s">
        <v>409</v>
      </c>
      <c r="I3473" t="s">
        <v>423</v>
      </c>
      <c r="J3473">
        <v>287</v>
      </c>
      <c r="K3473" t="s">
        <v>363</v>
      </c>
      <c r="L3473" t="s">
        <v>364</v>
      </c>
      <c r="M3473">
        <v>0</v>
      </c>
      <c r="N3473" t="s">
        <v>979</v>
      </c>
      <c r="O3473" t="s">
        <v>113</v>
      </c>
      <c r="P3473" t="s">
        <v>380</v>
      </c>
      <c r="Q3473" t="s">
        <v>979</v>
      </c>
      <c r="R3473" t="s">
        <v>113</v>
      </c>
      <c r="S3473" t="s">
        <v>380</v>
      </c>
    </row>
    <row r="3474" spans="1:19" x14ac:dyDescent="0.3">
      <c r="A3474" t="s">
        <v>1659</v>
      </c>
      <c r="B3474">
        <v>70</v>
      </c>
      <c r="C3474">
        <v>103</v>
      </c>
      <c r="D3474">
        <v>73045</v>
      </c>
      <c r="E3474" t="s">
        <v>408</v>
      </c>
      <c r="F3474" t="s">
        <v>1660</v>
      </c>
      <c r="G3474" t="s">
        <v>113</v>
      </c>
      <c r="H3474" t="s">
        <v>409</v>
      </c>
      <c r="I3474" t="s">
        <v>423</v>
      </c>
      <c r="J3474">
        <v>286</v>
      </c>
      <c r="K3474" t="s">
        <v>225</v>
      </c>
      <c r="L3474" t="s">
        <v>66</v>
      </c>
      <c r="M3474">
        <v>0</v>
      </c>
      <c r="N3474" t="s">
        <v>979</v>
      </c>
      <c r="O3474" t="s">
        <v>113</v>
      </c>
      <c r="P3474" t="s">
        <v>380</v>
      </c>
      <c r="Q3474" t="s">
        <v>979</v>
      </c>
      <c r="R3474" t="s">
        <v>113</v>
      </c>
      <c r="S3474" t="s">
        <v>380</v>
      </c>
    </row>
    <row r="3475" spans="1:19" x14ac:dyDescent="0.3">
      <c r="A3475" t="s">
        <v>1659</v>
      </c>
      <c r="B3475">
        <v>70</v>
      </c>
      <c r="C3475">
        <v>103</v>
      </c>
      <c r="D3475">
        <v>73045</v>
      </c>
      <c r="E3475" t="s">
        <v>408</v>
      </c>
      <c r="F3475" t="s">
        <v>1660</v>
      </c>
      <c r="G3475" t="s">
        <v>113</v>
      </c>
      <c r="H3475" t="s">
        <v>409</v>
      </c>
      <c r="I3475" t="s">
        <v>423</v>
      </c>
      <c r="J3475">
        <v>286</v>
      </c>
      <c r="K3475" t="s">
        <v>378</v>
      </c>
      <c r="L3475" t="s">
        <v>68</v>
      </c>
      <c r="M3475">
        <v>0</v>
      </c>
      <c r="N3475" t="s">
        <v>979</v>
      </c>
      <c r="O3475" t="s">
        <v>113</v>
      </c>
      <c r="P3475" t="s">
        <v>380</v>
      </c>
      <c r="Q3475" t="s">
        <v>979</v>
      </c>
      <c r="R3475" t="s">
        <v>113</v>
      </c>
      <c r="S3475" t="s">
        <v>380</v>
      </c>
    </row>
    <row r="3476" spans="1:19" x14ac:dyDescent="0.3">
      <c r="A3476" t="s">
        <v>1659</v>
      </c>
      <c r="B3476">
        <v>70</v>
      </c>
      <c r="C3476">
        <v>103</v>
      </c>
      <c r="D3476">
        <v>73045</v>
      </c>
      <c r="E3476" t="s">
        <v>408</v>
      </c>
      <c r="F3476" t="s">
        <v>1660</v>
      </c>
      <c r="G3476" t="s">
        <v>113</v>
      </c>
      <c r="H3476" t="s">
        <v>409</v>
      </c>
      <c r="I3476" t="s">
        <v>423</v>
      </c>
      <c r="J3476">
        <v>286</v>
      </c>
      <c r="K3476" t="s">
        <v>346</v>
      </c>
      <c r="L3476" t="s">
        <v>71</v>
      </c>
      <c r="M3476">
        <v>0</v>
      </c>
      <c r="N3476" t="s">
        <v>979</v>
      </c>
      <c r="O3476" t="s">
        <v>113</v>
      </c>
      <c r="P3476" t="s">
        <v>380</v>
      </c>
      <c r="Q3476" t="s">
        <v>979</v>
      </c>
      <c r="R3476" t="s">
        <v>113</v>
      </c>
      <c r="S3476" t="s">
        <v>380</v>
      </c>
    </row>
    <row r="3477" spans="1:19" x14ac:dyDescent="0.3">
      <c r="A3477" t="s">
        <v>1659</v>
      </c>
      <c r="B3477">
        <v>70</v>
      </c>
      <c r="C3477">
        <v>103</v>
      </c>
      <c r="D3477">
        <v>73045</v>
      </c>
      <c r="E3477" t="s">
        <v>408</v>
      </c>
      <c r="F3477" t="s">
        <v>1660</v>
      </c>
      <c r="G3477" t="s">
        <v>113</v>
      </c>
      <c r="H3477" t="s">
        <v>427</v>
      </c>
      <c r="I3477" t="s">
        <v>423</v>
      </c>
      <c r="J3477">
        <v>86</v>
      </c>
      <c r="K3477" t="s">
        <v>228</v>
      </c>
      <c r="L3477" t="s">
        <v>202</v>
      </c>
      <c r="M3477">
        <v>0.5</v>
      </c>
      <c r="N3477" t="s">
        <v>979</v>
      </c>
      <c r="O3477" t="s">
        <v>113</v>
      </c>
      <c r="P3477" t="s">
        <v>380</v>
      </c>
      <c r="Q3477" t="s">
        <v>979</v>
      </c>
      <c r="R3477" t="s">
        <v>113</v>
      </c>
      <c r="S3477" t="s">
        <v>380</v>
      </c>
    </row>
    <row r="3478" spans="1:19" x14ac:dyDescent="0.3">
      <c r="A3478" t="s">
        <v>1659</v>
      </c>
      <c r="B3478">
        <v>70</v>
      </c>
      <c r="C3478">
        <v>103</v>
      </c>
      <c r="D3478">
        <v>73045</v>
      </c>
      <c r="E3478" t="s">
        <v>408</v>
      </c>
      <c r="F3478" t="s">
        <v>1660</v>
      </c>
      <c r="G3478" t="s">
        <v>113</v>
      </c>
      <c r="H3478" t="s">
        <v>432</v>
      </c>
      <c r="I3478" t="s">
        <v>423</v>
      </c>
      <c r="J3478">
        <v>86</v>
      </c>
      <c r="K3478" t="s">
        <v>229</v>
      </c>
      <c r="L3478" t="s">
        <v>204</v>
      </c>
      <c r="M3478">
        <v>0.25</v>
      </c>
      <c r="N3478" t="s">
        <v>979</v>
      </c>
      <c r="O3478" t="s">
        <v>113</v>
      </c>
      <c r="P3478" t="s">
        <v>380</v>
      </c>
      <c r="Q3478" t="s">
        <v>979</v>
      </c>
      <c r="R3478" t="s">
        <v>113</v>
      </c>
      <c r="S3478" t="s">
        <v>380</v>
      </c>
    </row>
    <row r="3479" spans="1:19" x14ac:dyDescent="0.3">
      <c r="A3479" t="s">
        <v>1659</v>
      </c>
      <c r="B3479">
        <v>70</v>
      </c>
      <c r="C3479">
        <v>103</v>
      </c>
      <c r="D3479">
        <v>73045</v>
      </c>
      <c r="E3479" t="s">
        <v>408</v>
      </c>
      <c r="F3479" t="s">
        <v>1660</v>
      </c>
      <c r="G3479" t="s">
        <v>113</v>
      </c>
      <c r="H3479" t="s">
        <v>409</v>
      </c>
      <c r="I3479" t="s">
        <v>423</v>
      </c>
      <c r="J3479">
        <v>83</v>
      </c>
      <c r="K3479" t="s">
        <v>231</v>
      </c>
      <c r="L3479" t="s">
        <v>87</v>
      </c>
      <c r="M3479">
        <v>0</v>
      </c>
      <c r="N3479" t="s">
        <v>979</v>
      </c>
      <c r="O3479" t="s">
        <v>113</v>
      </c>
      <c r="P3479" t="s">
        <v>380</v>
      </c>
      <c r="Q3479" t="s">
        <v>979</v>
      </c>
      <c r="R3479" t="s">
        <v>113</v>
      </c>
      <c r="S3479" t="s">
        <v>380</v>
      </c>
    </row>
    <row r="3480" spans="1:19" x14ac:dyDescent="0.3">
      <c r="A3480" t="s">
        <v>1659</v>
      </c>
      <c r="B3480">
        <v>70</v>
      </c>
      <c r="C3480">
        <v>103</v>
      </c>
      <c r="D3480">
        <v>73045</v>
      </c>
      <c r="E3480" t="s">
        <v>408</v>
      </c>
      <c r="F3480" t="s">
        <v>1660</v>
      </c>
      <c r="G3480" t="s">
        <v>113</v>
      </c>
      <c r="H3480" t="s">
        <v>409</v>
      </c>
      <c r="I3480" t="s">
        <v>423</v>
      </c>
      <c r="J3480">
        <v>83</v>
      </c>
      <c r="K3480" t="s">
        <v>347</v>
      </c>
      <c r="L3480" t="s">
        <v>89</v>
      </c>
      <c r="M3480">
        <v>0</v>
      </c>
      <c r="N3480" t="s">
        <v>979</v>
      </c>
      <c r="O3480" t="s">
        <v>113</v>
      </c>
      <c r="P3480" t="s">
        <v>380</v>
      </c>
      <c r="Q3480" t="s">
        <v>979</v>
      </c>
      <c r="R3480" t="s">
        <v>113</v>
      </c>
      <c r="S3480" t="s">
        <v>380</v>
      </c>
    </row>
    <row r="3481" spans="1:19" x14ac:dyDescent="0.3">
      <c r="A3481" t="s">
        <v>1659</v>
      </c>
      <c r="B3481">
        <v>70</v>
      </c>
      <c r="C3481">
        <v>103</v>
      </c>
      <c r="D3481">
        <v>73045</v>
      </c>
      <c r="E3481" t="s">
        <v>408</v>
      </c>
      <c r="F3481" t="s">
        <v>1660</v>
      </c>
      <c r="G3481" t="s">
        <v>113</v>
      </c>
      <c r="H3481" t="s">
        <v>409</v>
      </c>
      <c r="I3481" t="s">
        <v>423</v>
      </c>
      <c r="J3481">
        <v>83</v>
      </c>
      <c r="K3481" t="s">
        <v>232</v>
      </c>
      <c r="L3481" t="s">
        <v>90</v>
      </c>
      <c r="M3481">
        <v>0</v>
      </c>
      <c r="N3481" t="s">
        <v>979</v>
      </c>
      <c r="O3481" t="s">
        <v>113</v>
      </c>
      <c r="P3481" t="s">
        <v>380</v>
      </c>
      <c r="Q3481" t="s">
        <v>979</v>
      </c>
      <c r="R3481" t="s">
        <v>113</v>
      </c>
      <c r="S3481" t="s">
        <v>380</v>
      </c>
    </row>
    <row r="3482" spans="1:19" x14ac:dyDescent="0.3">
      <c r="A3482" t="s">
        <v>1659</v>
      </c>
      <c r="B3482">
        <v>70</v>
      </c>
      <c r="C3482">
        <v>103</v>
      </c>
      <c r="D3482">
        <v>73045</v>
      </c>
      <c r="E3482" t="s">
        <v>408</v>
      </c>
      <c r="F3482" t="s">
        <v>1660</v>
      </c>
      <c r="G3482" t="s">
        <v>113</v>
      </c>
      <c r="H3482" t="s">
        <v>409</v>
      </c>
      <c r="I3482" t="s">
        <v>423</v>
      </c>
      <c r="J3482">
        <v>83</v>
      </c>
      <c r="K3482" t="s">
        <v>233</v>
      </c>
      <c r="L3482" t="s">
        <v>91</v>
      </c>
      <c r="M3482">
        <v>0</v>
      </c>
      <c r="N3482" t="s">
        <v>979</v>
      </c>
      <c r="O3482" t="s">
        <v>113</v>
      </c>
      <c r="P3482" t="s">
        <v>380</v>
      </c>
      <c r="Q3482" t="s">
        <v>979</v>
      </c>
      <c r="R3482" t="s">
        <v>113</v>
      </c>
      <c r="S3482" t="s">
        <v>380</v>
      </c>
    </row>
    <row r="3483" spans="1:19" x14ac:dyDescent="0.3">
      <c r="A3483" t="s">
        <v>1659</v>
      </c>
      <c r="B3483">
        <v>70</v>
      </c>
      <c r="C3483">
        <v>103</v>
      </c>
      <c r="D3483">
        <v>73045</v>
      </c>
      <c r="E3483" t="s">
        <v>408</v>
      </c>
      <c r="F3483" t="s">
        <v>1660</v>
      </c>
      <c r="G3483" t="s">
        <v>113</v>
      </c>
      <c r="H3483" t="s">
        <v>409</v>
      </c>
      <c r="I3483" t="s">
        <v>423</v>
      </c>
      <c r="J3483">
        <v>98</v>
      </c>
      <c r="K3483" t="s">
        <v>234</v>
      </c>
      <c r="L3483" t="s">
        <v>92</v>
      </c>
      <c r="M3483">
        <v>0</v>
      </c>
      <c r="N3483" t="s">
        <v>979</v>
      </c>
      <c r="O3483" t="s">
        <v>113</v>
      </c>
      <c r="P3483" t="s">
        <v>380</v>
      </c>
      <c r="Q3483" t="s">
        <v>979</v>
      </c>
      <c r="R3483" t="s">
        <v>113</v>
      </c>
      <c r="S3483" t="s">
        <v>380</v>
      </c>
    </row>
    <row r="3484" spans="1:19" x14ac:dyDescent="0.3">
      <c r="A3484" t="s">
        <v>1659</v>
      </c>
      <c r="B3484">
        <v>70</v>
      </c>
      <c r="C3484">
        <v>103</v>
      </c>
      <c r="D3484">
        <v>73045</v>
      </c>
      <c r="E3484" t="s">
        <v>408</v>
      </c>
      <c r="F3484" t="s">
        <v>1660</v>
      </c>
      <c r="G3484" t="s">
        <v>113</v>
      </c>
      <c r="H3484" t="s">
        <v>409</v>
      </c>
      <c r="I3484" t="s">
        <v>422</v>
      </c>
      <c r="J3484">
        <v>98</v>
      </c>
      <c r="K3484" t="s">
        <v>215</v>
      </c>
      <c r="L3484" t="s">
        <v>95</v>
      </c>
      <c r="M3484">
        <v>0</v>
      </c>
      <c r="N3484" t="s">
        <v>979</v>
      </c>
      <c r="O3484" t="s">
        <v>113</v>
      </c>
      <c r="P3484" t="s">
        <v>380</v>
      </c>
      <c r="Q3484" t="s">
        <v>979</v>
      </c>
      <c r="R3484" t="s">
        <v>113</v>
      </c>
      <c r="S3484" t="s">
        <v>380</v>
      </c>
    </row>
    <row r="3485" spans="1:19" x14ac:dyDescent="0.3">
      <c r="A3485" t="s">
        <v>1659</v>
      </c>
      <c r="B3485">
        <v>70</v>
      </c>
      <c r="C3485">
        <v>103</v>
      </c>
      <c r="D3485">
        <v>73045</v>
      </c>
      <c r="E3485" t="s">
        <v>408</v>
      </c>
      <c r="F3485" t="s">
        <v>1660</v>
      </c>
      <c r="G3485" t="s">
        <v>113</v>
      </c>
      <c r="H3485" t="s">
        <v>409</v>
      </c>
      <c r="I3485" t="s">
        <v>423</v>
      </c>
      <c r="J3485">
        <v>98</v>
      </c>
      <c r="K3485" t="s">
        <v>216</v>
      </c>
      <c r="L3485" t="s">
        <v>96</v>
      </c>
      <c r="M3485">
        <v>0</v>
      </c>
      <c r="N3485" t="s">
        <v>979</v>
      </c>
      <c r="O3485" t="s">
        <v>113</v>
      </c>
      <c r="P3485" t="s">
        <v>380</v>
      </c>
      <c r="Q3485" t="s">
        <v>979</v>
      </c>
      <c r="R3485" t="s">
        <v>113</v>
      </c>
      <c r="S3485" t="s">
        <v>380</v>
      </c>
    </row>
    <row r="3486" spans="1:19" x14ac:dyDescent="0.3">
      <c r="A3486" t="s">
        <v>1659</v>
      </c>
      <c r="B3486">
        <v>70</v>
      </c>
      <c r="C3486">
        <v>103</v>
      </c>
      <c r="D3486">
        <v>73045</v>
      </c>
      <c r="E3486" t="s">
        <v>408</v>
      </c>
      <c r="F3486" t="s">
        <v>1660</v>
      </c>
      <c r="G3486" t="s">
        <v>113</v>
      </c>
      <c r="H3486" t="s">
        <v>409</v>
      </c>
      <c r="I3486" t="s">
        <v>423</v>
      </c>
      <c r="J3486">
        <v>83</v>
      </c>
      <c r="K3486" t="s">
        <v>235</v>
      </c>
      <c r="L3486" t="s">
        <v>205</v>
      </c>
      <c r="M3486">
        <v>0</v>
      </c>
      <c r="N3486" t="s">
        <v>979</v>
      </c>
      <c r="O3486" t="s">
        <v>113</v>
      </c>
      <c r="P3486" t="s">
        <v>380</v>
      </c>
      <c r="Q3486" t="s">
        <v>979</v>
      </c>
      <c r="R3486" t="s">
        <v>113</v>
      </c>
      <c r="S3486" t="s">
        <v>380</v>
      </c>
    </row>
    <row r="3487" spans="1:19" x14ac:dyDescent="0.3">
      <c r="A3487" t="s">
        <v>1659</v>
      </c>
      <c r="B3487">
        <v>70</v>
      </c>
      <c r="C3487">
        <v>103</v>
      </c>
      <c r="D3487">
        <v>73045</v>
      </c>
      <c r="E3487" t="s">
        <v>408</v>
      </c>
      <c r="F3487" t="s">
        <v>1660</v>
      </c>
      <c r="G3487" t="s">
        <v>113</v>
      </c>
      <c r="H3487" t="s">
        <v>409</v>
      </c>
      <c r="I3487" t="s">
        <v>445</v>
      </c>
      <c r="J3487">
        <v>199</v>
      </c>
      <c r="K3487" t="s">
        <v>685</v>
      </c>
      <c r="L3487" t="s">
        <v>686</v>
      </c>
      <c r="M3487">
        <v>0</v>
      </c>
      <c r="N3487" t="s">
        <v>979</v>
      </c>
      <c r="O3487" t="s">
        <v>113</v>
      </c>
      <c r="P3487" t="s">
        <v>380</v>
      </c>
      <c r="Q3487" t="s">
        <v>979</v>
      </c>
      <c r="R3487" t="s">
        <v>113</v>
      </c>
      <c r="S3487" t="s">
        <v>380</v>
      </c>
    </row>
    <row r="3488" spans="1:19" x14ac:dyDescent="0.3">
      <c r="A3488" t="s">
        <v>1661</v>
      </c>
      <c r="B3488">
        <v>70</v>
      </c>
      <c r="C3488">
        <v>103</v>
      </c>
      <c r="D3488">
        <v>73052</v>
      </c>
      <c r="E3488" t="s">
        <v>408</v>
      </c>
      <c r="F3488" t="s">
        <v>1662</v>
      </c>
      <c r="G3488" t="s">
        <v>112</v>
      </c>
      <c r="H3488" t="s">
        <v>409</v>
      </c>
      <c r="I3488" t="s">
        <v>422</v>
      </c>
      <c r="J3488">
        <v>2</v>
      </c>
      <c r="K3488" t="s">
        <v>217</v>
      </c>
      <c r="L3488" t="s">
        <v>8</v>
      </c>
      <c r="M3488">
        <v>24</v>
      </c>
      <c r="N3488" t="s">
        <v>979</v>
      </c>
      <c r="O3488" t="s">
        <v>112</v>
      </c>
      <c r="P3488" t="s">
        <v>380</v>
      </c>
      <c r="Q3488" t="s">
        <v>979</v>
      </c>
      <c r="R3488" t="s">
        <v>112</v>
      </c>
      <c r="S3488" t="s">
        <v>380</v>
      </c>
    </row>
    <row r="3489" spans="1:19" x14ac:dyDescent="0.3">
      <c r="A3489" t="s">
        <v>1661</v>
      </c>
      <c r="B3489">
        <v>70</v>
      </c>
      <c r="C3489">
        <v>103</v>
      </c>
      <c r="D3489">
        <v>73052</v>
      </c>
      <c r="E3489" t="s">
        <v>408</v>
      </c>
      <c r="F3489" t="s">
        <v>1662</v>
      </c>
      <c r="G3489" t="s">
        <v>112</v>
      </c>
      <c r="H3489" t="s">
        <v>409</v>
      </c>
      <c r="I3489" t="s">
        <v>422</v>
      </c>
      <c r="J3489">
        <v>50</v>
      </c>
      <c r="K3489" t="s">
        <v>212</v>
      </c>
      <c r="L3489" t="s">
        <v>11</v>
      </c>
      <c r="M3489">
        <v>1</v>
      </c>
      <c r="N3489" t="s">
        <v>979</v>
      </c>
      <c r="O3489" t="s">
        <v>112</v>
      </c>
      <c r="P3489" t="s">
        <v>380</v>
      </c>
      <c r="Q3489" t="s">
        <v>979</v>
      </c>
      <c r="R3489" t="s">
        <v>112</v>
      </c>
      <c r="S3489" t="s">
        <v>380</v>
      </c>
    </row>
    <row r="3490" spans="1:19" x14ac:dyDescent="0.3">
      <c r="A3490" t="s">
        <v>1661</v>
      </c>
      <c r="B3490">
        <v>70</v>
      </c>
      <c r="C3490">
        <v>103</v>
      </c>
      <c r="D3490">
        <v>73052</v>
      </c>
      <c r="E3490" t="s">
        <v>408</v>
      </c>
      <c r="F3490" t="s">
        <v>1662</v>
      </c>
      <c r="G3490" t="s">
        <v>112</v>
      </c>
      <c r="H3490" t="s">
        <v>409</v>
      </c>
      <c r="I3490" t="s">
        <v>113</v>
      </c>
      <c r="J3490">
        <v>4</v>
      </c>
      <c r="K3490" t="s">
        <v>259</v>
      </c>
      <c r="L3490" t="s">
        <v>22</v>
      </c>
      <c r="M3490">
        <v>105</v>
      </c>
      <c r="N3490" t="s">
        <v>979</v>
      </c>
      <c r="O3490" t="s">
        <v>112</v>
      </c>
      <c r="P3490" t="s">
        <v>380</v>
      </c>
      <c r="Q3490" t="s">
        <v>979</v>
      </c>
      <c r="R3490" t="s">
        <v>112</v>
      </c>
      <c r="S3490" t="s">
        <v>380</v>
      </c>
    </row>
    <row r="3491" spans="1:19" x14ac:dyDescent="0.3">
      <c r="A3491" t="s">
        <v>1661</v>
      </c>
      <c r="B3491">
        <v>70</v>
      </c>
      <c r="C3491">
        <v>103</v>
      </c>
      <c r="D3491">
        <v>73052</v>
      </c>
      <c r="E3491" t="s">
        <v>408</v>
      </c>
      <c r="F3491" t="s">
        <v>1662</v>
      </c>
      <c r="G3491" t="s">
        <v>112</v>
      </c>
      <c r="H3491" t="s">
        <v>430</v>
      </c>
      <c r="I3491" t="s">
        <v>315</v>
      </c>
      <c r="J3491">
        <v>32</v>
      </c>
      <c r="K3491" t="s">
        <v>537</v>
      </c>
      <c r="L3491" t="s">
        <v>538</v>
      </c>
      <c r="M3491">
        <v>1.25</v>
      </c>
      <c r="N3491" t="s">
        <v>979</v>
      </c>
      <c r="O3491" t="s">
        <v>112</v>
      </c>
      <c r="P3491" t="s">
        <v>380</v>
      </c>
      <c r="Q3491" t="s">
        <v>979</v>
      </c>
      <c r="R3491" t="s">
        <v>112</v>
      </c>
      <c r="S3491" t="s">
        <v>380</v>
      </c>
    </row>
    <row r="3492" spans="1:19" x14ac:dyDescent="0.3">
      <c r="A3492" t="s">
        <v>1661</v>
      </c>
      <c r="B3492">
        <v>70</v>
      </c>
      <c r="C3492">
        <v>103</v>
      </c>
      <c r="D3492">
        <v>73052</v>
      </c>
      <c r="E3492" t="s">
        <v>408</v>
      </c>
      <c r="F3492" t="s">
        <v>1662</v>
      </c>
      <c r="G3492" t="s">
        <v>112</v>
      </c>
      <c r="H3492" t="s">
        <v>409</v>
      </c>
      <c r="I3492" t="s">
        <v>423</v>
      </c>
      <c r="J3492">
        <v>293</v>
      </c>
      <c r="K3492" t="s">
        <v>339</v>
      </c>
      <c r="L3492" t="s">
        <v>79</v>
      </c>
      <c r="M3492">
        <v>0.5</v>
      </c>
      <c r="N3492" t="s">
        <v>979</v>
      </c>
      <c r="O3492" t="s">
        <v>112</v>
      </c>
      <c r="P3492" t="s">
        <v>380</v>
      </c>
      <c r="Q3492" t="s">
        <v>979</v>
      </c>
      <c r="R3492" t="s">
        <v>112</v>
      </c>
      <c r="S3492" t="s">
        <v>380</v>
      </c>
    </row>
    <row r="3493" spans="1:19" x14ac:dyDescent="0.3">
      <c r="A3493" t="s">
        <v>1661</v>
      </c>
      <c r="B3493">
        <v>70</v>
      </c>
      <c r="C3493">
        <v>103</v>
      </c>
      <c r="D3493">
        <v>73052</v>
      </c>
      <c r="E3493" t="s">
        <v>408</v>
      </c>
      <c r="F3493" t="s">
        <v>1662</v>
      </c>
      <c r="G3493" t="s">
        <v>112</v>
      </c>
      <c r="H3493" t="s">
        <v>421</v>
      </c>
      <c r="I3493" t="s">
        <v>423</v>
      </c>
      <c r="J3493">
        <v>86</v>
      </c>
      <c r="K3493" t="s">
        <v>228</v>
      </c>
      <c r="L3493" t="s">
        <v>202</v>
      </c>
      <c r="M3493">
        <v>0.5</v>
      </c>
      <c r="N3493" t="s">
        <v>979</v>
      </c>
      <c r="O3493" t="s">
        <v>112</v>
      </c>
      <c r="P3493" t="s">
        <v>380</v>
      </c>
      <c r="Q3493" t="s">
        <v>979</v>
      </c>
      <c r="R3493" t="s">
        <v>112</v>
      </c>
      <c r="S3493" t="s">
        <v>380</v>
      </c>
    </row>
    <row r="3494" spans="1:19" x14ac:dyDescent="0.3">
      <c r="A3494" t="s">
        <v>1661</v>
      </c>
      <c r="B3494">
        <v>70</v>
      </c>
      <c r="C3494">
        <v>103</v>
      </c>
      <c r="D3494">
        <v>73052</v>
      </c>
      <c r="E3494" t="s">
        <v>408</v>
      </c>
      <c r="F3494" t="s">
        <v>1662</v>
      </c>
      <c r="G3494" t="s">
        <v>112</v>
      </c>
      <c r="H3494" t="s">
        <v>421</v>
      </c>
      <c r="I3494" t="s">
        <v>423</v>
      </c>
      <c r="J3494">
        <v>86</v>
      </c>
      <c r="K3494" t="s">
        <v>257</v>
      </c>
      <c r="L3494" t="s">
        <v>203</v>
      </c>
      <c r="M3494">
        <v>0.5</v>
      </c>
      <c r="N3494" t="s">
        <v>979</v>
      </c>
      <c r="O3494" t="s">
        <v>112</v>
      </c>
      <c r="P3494" t="s">
        <v>380</v>
      </c>
      <c r="Q3494" t="s">
        <v>979</v>
      </c>
      <c r="R3494" t="s">
        <v>112</v>
      </c>
      <c r="S3494" t="s">
        <v>380</v>
      </c>
    </row>
    <row r="3495" spans="1:19" x14ac:dyDescent="0.3">
      <c r="A3495" t="s">
        <v>1661</v>
      </c>
      <c r="B3495">
        <v>70</v>
      </c>
      <c r="C3495">
        <v>103</v>
      </c>
      <c r="D3495">
        <v>73052</v>
      </c>
      <c r="E3495" t="s">
        <v>408</v>
      </c>
      <c r="F3495" t="s">
        <v>1662</v>
      </c>
      <c r="G3495" t="s">
        <v>112</v>
      </c>
      <c r="H3495" t="s">
        <v>421</v>
      </c>
      <c r="I3495" t="s">
        <v>423</v>
      </c>
      <c r="J3495">
        <v>86</v>
      </c>
      <c r="K3495" t="s">
        <v>229</v>
      </c>
      <c r="L3495" t="s">
        <v>204</v>
      </c>
      <c r="M3495">
        <v>0.5</v>
      </c>
      <c r="N3495" t="s">
        <v>979</v>
      </c>
      <c r="O3495" t="s">
        <v>112</v>
      </c>
      <c r="P3495" t="s">
        <v>380</v>
      </c>
      <c r="Q3495" t="s">
        <v>979</v>
      </c>
      <c r="R3495" t="s">
        <v>112</v>
      </c>
      <c r="S3495" t="s">
        <v>380</v>
      </c>
    </row>
    <row r="3496" spans="1:19" x14ac:dyDescent="0.3">
      <c r="A3496" t="s">
        <v>1661</v>
      </c>
      <c r="B3496">
        <v>70</v>
      </c>
      <c r="C3496">
        <v>103</v>
      </c>
      <c r="D3496">
        <v>73052</v>
      </c>
      <c r="E3496" t="s">
        <v>408</v>
      </c>
      <c r="F3496" t="s">
        <v>1662</v>
      </c>
      <c r="G3496" t="s">
        <v>112</v>
      </c>
      <c r="H3496" t="s">
        <v>409</v>
      </c>
      <c r="I3496" t="s">
        <v>423</v>
      </c>
      <c r="J3496">
        <v>98</v>
      </c>
      <c r="K3496" t="s">
        <v>274</v>
      </c>
      <c r="L3496" t="s">
        <v>160</v>
      </c>
      <c r="M3496">
        <v>0</v>
      </c>
      <c r="N3496" t="s">
        <v>979</v>
      </c>
      <c r="O3496" t="s">
        <v>112</v>
      </c>
      <c r="P3496" t="s">
        <v>380</v>
      </c>
      <c r="Q3496" t="s">
        <v>979</v>
      </c>
      <c r="R3496" t="s">
        <v>112</v>
      </c>
      <c r="S3496" t="s">
        <v>380</v>
      </c>
    </row>
    <row r="3497" spans="1:19" x14ac:dyDescent="0.3">
      <c r="A3497" t="s">
        <v>1661</v>
      </c>
      <c r="B3497">
        <v>70</v>
      </c>
      <c r="C3497">
        <v>103</v>
      </c>
      <c r="D3497">
        <v>73052</v>
      </c>
      <c r="E3497" t="s">
        <v>408</v>
      </c>
      <c r="F3497" t="s">
        <v>1662</v>
      </c>
      <c r="G3497" t="s">
        <v>112</v>
      </c>
      <c r="H3497" t="s">
        <v>409</v>
      </c>
      <c r="I3497" t="s">
        <v>423</v>
      </c>
      <c r="J3497">
        <v>83</v>
      </c>
      <c r="K3497" t="s">
        <v>327</v>
      </c>
      <c r="L3497" t="s">
        <v>206</v>
      </c>
      <c r="M3497">
        <v>0</v>
      </c>
      <c r="N3497" t="s">
        <v>979</v>
      </c>
      <c r="O3497" t="s">
        <v>112</v>
      </c>
      <c r="P3497" t="s">
        <v>380</v>
      </c>
      <c r="Q3497" t="s">
        <v>979</v>
      </c>
      <c r="R3497" t="s">
        <v>112</v>
      </c>
      <c r="S3497" t="s">
        <v>380</v>
      </c>
    </row>
    <row r="3498" spans="1:19" x14ac:dyDescent="0.3">
      <c r="A3498" t="s">
        <v>1663</v>
      </c>
      <c r="B3498">
        <v>70</v>
      </c>
      <c r="C3498">
        <v>103</v>
      </c>
      <c r="D3498">
        <v>73063</v>
      </c>
      <c r="E3498" t="s">
        <v>408</v>
      </c>
      <c r="F3498" t="s">
        <v>1664</v>
      </c>
      <c r="G3498" t="s">
        <v>115</v>
      </c>
      <c r="H3498" t="s">
        <v>417</v>
      </c>
      <c r="I3498" t="s">
        <v>360</v>
      </c>
      <c r="J3498">
        <v>65</v>
      </c>
      <c r="K3498" t="s">
        <v>880</v>
      </c>
      <c r="L3498" t="s">
        <v>881</v>
      </c>
      <c r="M3498">
        <v>0</v>
      </c>
      <c r="N3498" t="s">
        <v>979</v>
      </c>
      <c r="O3498" t="s">
        <v>115</v>
      </c>
      <c r="P3498" t="s">
        <v>418</v>
      </c>
      <c r="Q3498" t="s">
        <v>979</v>
      </c>
      <c r="R3498" t="s">
        <v>115</v>
      </c>
      <c r="S3498" t="s">
        <v>418</v>
      </c>
    </row>
    <row r="3499" spans="1:19" x14ac:dyDescent="0.3">
      <c r="A3499" t="s">
        <v>1663</v>
      </c>
      <c r="B3499">
        <v>70</v>
      </c>
      <c r="C3499">
        <v>103</v>
      </c>
      <c r="D3499">
        <v>73063</v>
      </c>
      <c r="E3499" t="s">
        <v>408</v>
      </c>
      <c r="F3499" t="s">
        <v>1664</v>
      </c>
      <c r="G3499" t="s">
        <v>115</v>
      </c>
      <c r="H3499" t="s">
        <v>417</v>
      </c>
      <c r="I3499" t="s">
        <v>360</v>
      </c>
      <c r="J3499">
        <v>65</v>
      </c>
      <c r="K3499" t="s">
        <v>356</v>
      </c>
      <c r="L3499" t="s">
        <v>36</v>
      </c>
      <c r="M3499">
        <v>20</v>
      </c>
      <c r="N3499" t="s">
        <v>979</v>
      </c>
      <c r="O3499" t="s">
        <v>115</v>
      </c>
      <c r="P3499" t="s">
        <v>418</v>
      </c>
      <c r="Q3499" t="s">
        <v>979</v>
      </c>
      <c r="R3499" t="s">
        <v>115</v>
      </c>
      <c r="S3499" t="s">
        <v>418</v>
      </c>
    </row>
    <row r="3500" spans="1:19" x14ac:dyDescent="0.3">
      <c r="A3500" t="s">
        <v>1663</v>
      </c>
      <c r="B3500">
        <v>70</v>
      </c>
      <c r="C3500">
        <v>103</v>
      </c>
      <c r="D3500">
        <v>73063</v>
      </c>
      <c r="E3500" t="s">
        <v>408</v>
      </c>
      <c r="F3500" t="s">
        <v>1664</v>
      </c>
      <c r="G3500" t="s">
        <v>115</v>
      </c>
      <c r="H3500" t="s">
        <v>417</v>
      </c>
      <c r="I3500" t="s">
        <v>315</v>
      </c>
      <c r="J3500">
        <v>32</v>
      </c>
      <c r="K3500" t="s">
        <v>281</v>
      </c>
      <c r="L3500" t="s">
        <v>39</v>
      </c>
      <c r="M3500">
        <v>3</v>
      </c>
      <c r="N3500" t="s">
        <v>979</v>
      </c>
      <c r="O3500" t="s">
        <v>115</v>
      </c>
      <c r="P3500" t="s">
        <v>418</v>
      </c>
      <c r="Q3500" t="s">
        <v>979</v>
      </c>
      <c r="R3500" t="s">
        <v>115</v>
      </c>
      <c r="S3500" t="s">
        <v>418</v>
      </c>
    </row>
    <row r="3501" spans="1:19" x14ac:dyDescent="0.3">
      <c r="A3501" t="s">
        <v>1663</v>
      </c>
      <c r="B3501">
        <v>70</v>
      </c>
      <c r="C3501">
        <v>103</v>
      </c>
      <c r="D3501">
        <v>73063</v>
      </c>
      <c r="E3501" t="s">
        <v>408</v>
      </c>
      <c r="F3501" t="s">
        <v>1664</v>
      </c>
      <c r="G3501" t="s">
        <v>115</v>
      </c>
      <c r="H3501" t="s">
        <v>417</v>
      </c>
      <c r="I3501" t="s">
        <v>424</v>
      </c>
      <c r="J3501">
        <v>39</v>
      </c>
      <c r="K3501" t="s">
        <v>243</v>
      </c>
      <c r="L3501" t="s">
        <v>147</v>
      </c>
      <c r="M3501">
        <v>0.5</v>
      </c>
      <c r="N3501" t="s">
        <v>979</v>
      </c>
      <c r="O3501" t="s">
        <v>115</v>
      </c>
      <c r="P3501" t="s">
        <v>418</v>
      </c>
      <c r="Q3501" t="s">
        <v>979</v>
      </c>
      <c r="R3501" t="s">
        <v>115</v>
      </c>
      <c r="S3501" t="s">
        <v>418</v>
      </c>
    </row>
    <row r="3502" spans="1:19" x14ac:dyDescent="0.3">
      <c r="A3502" t="s">
        <v>1663</v>
      </c>
      <c r="B3502">
        <v>70</v>
      </c>
      <c r="C3502">
        <v>103</v>
      </c>
      <c r="D3502">
        <v>73063</v>
      </c>
      <c r="E3502" t="s">
        <v>408</v>
      </c>
      <c r="F3502" t="s">
        <v>1664</v>
      </c>
      <c r="G3502" t="s">
        <v>115</v>
      </c>
      <c r="H3502" t="s">
        <v>417</v>
      </c>
      <c r="I3502" t="s">
        <v>315</v>
      </c>
      <c r="J3502">
        <v>33</v>
      </c>
      <c r="K3502" t="s">
        <v>290</v>
      </c>
      <c r="L3502" t="s">
        <v>46</v>
      </c>
      <c r="M3502">
        <v>2.5</v>
      </c>
      <c r="N3502" t="s">
        <v>979</v>
      </c>
      <c r="O3502" t="s">
        <v>115</v>
      </c>
      <c r="P3502" t="s">
        <v>418</v>
      </c>
      <c r="Q3502" t="s">
        <v>979</v>
      </c>
      <c r="R3502" t="s">
        <v>115</v>
      </c>
      <c r="S3502" t="s">
        <v>418</v>
      </c>
    </row>
    <row r="3503" spans="1:19" x14ac:dyDescent="0.3">
      <c r="A3503" t="s">
        <v>1663</v>
      </c>
      <c r="B3503">
        <v>70</v>
      </c>
      <c r="C3503">
        <v>103</v>
      </c>
      <c r="D3503">
        <v>73063</v>
      </c>
      <c r="E3503" t="s">
        <v>408</v>
      </c>
      <c r="F3503" t="s">
        <v>1664</v>
      </c>
      <c r="G3503" t="s">
        <v>115</v>
      </c>
      <c r="H3503" t="s">
        <v>417</v>
      </c>
      <c r="I3503" t="s">
        <v>315</v>
      </c>
      <c r="J3503">
        <v>35</v>
      </c>
      <c r="K3503" t="s">
        <v>282</v>
      </c>
      <c r="L3503" t="s">
        <v>55</v>
      </c>
      <c r="M3503">
        <v>1.5</v>
      </c>
      <c r="N3503" t="s">
        <v>979</v>
      </c>
      <c r="O3503" t="s">
        <v>115</v>
      </c>
      <c r="P3503" t="s">
        <v>418</v>
      </c>
      <c r="Q3503" t="s">
        <v>979</v>
      </c>
      <c r="R3503" t="s">
        <v>115</v>
      </c>
      <c r="S3503" t="s">
        <v>418</v>
      </c>
    </row>
    <row r="3504" spans="1:19" x14ac:dyDescent="0.3">
      <c r="A3504" t="s">
        <v>1663</v>
      </c>
      <c r="B3504">
        <v>70</v>
      </c>
      <c r="C3504">
        <v>103</v>
      </c>
      <c r="D3504">
        <v>73063</v>
      </c>
      <c r="E3504" t="s">
        <v>408</v>
      </c>
      <c r="F3504" t="s">
        <v>1664</v>
      </c>
      <c r="G3504" t="s">
        <v>115</v>
      </c>
      <c r="H3504" t="s">
        <v>417</v>
      </c>
      <c r="I3504" t="s">
        <v>423</v>
      </c>
      <c r="J3504">
        <v>98</v>
      </c>
      <c r="K3504" t="s">
        <v>719</v>
      </c>
      <c r="L3504" t="s">
        <v>720</v>
      </c>
      <c r="M3504">
        <v>0</v>
      </c>
      <c r="N3504" t="s">
        <v>979</v>
      </c>
      <c r="O3504" t="s">
        <v>115</v>
      </c>
      <c r="P3504" t="s">
        <v>418</v>
      </c>
      <c r="Q3504" t="s">
        <v>979</v>
      </c>
      <c r="R3504" t="s">
        <v>115</v>
      </c>
      <c r="S3504" t="s">
        <v>418</v>
      </c>
    </row>
    <row r="3505" spans="1:19" x14ac:dyDescent="0.3">
      <c r="A3505" t="s">
        <v>1663</v>
      </c>
      <c r="B3505">
        <v>70</v>
      </c>
      <c r="C3505">
        <v>103</v>
      </c>
      <c r="D3505">
        <v>73063</v>
      </c>
      <c r="E3505" t="s">
        <v>408</v>
      </c>
      <c r="F3505" t="s">
        <v>1664</v>
      </c>
      <c r="G3505" t="s">
        <v>115</v>
      </c>
      <c r="H3505" t="s">
        <v>417</v>
      </c>
      <c r="I3505" t="s">
        <v>422</v>
      </c>
      <c r="J3505">
        <v>50</v>
      </c>
      <c r="K3505" t="s">
        <v>350</v>
      </c>
      <c r="L3505" t="s">
        <v>82</v>
      </c>
      <c r="M3505">
        <v>1</v>
      </c>
      <c r="N3505" t="s">
        <v>979</v>
      </c>
      <c r="O3505" t="s">
        <v>115</v>
      </c>
      <c r="P3505" t="s">
        <v>418</v>
      </c>
      <c r="Q3505" t="s">
        <v>979</v>
      </c>
      <c r="R3505" t="s">
        <v>115</v>
      </c>
      <c r="S3505" t="s">
        <v>418</v>
      </c>
    </row>
    <row r="3506" spans="1:19" x14ac:dyDescent="0.3">
      <c r="A3506" t="s">
        <v>1663</v>
      </c>
      <c r="B3506">
        <v>70</v>
      </c>
      <c r="C3506">
        <v>103</v>
      </c>
      <c r="D3506">
        <v>73063</v>
      </c>
      <c r="E3506" t="s">
        <v>408</v>
      </c>
      <c r="F3506" t="s">
        <v>1664</v>
      </c>
      <c r="G3506" t="s">
        <v>115</v>
      </c>
      <c r="H3506" t="s">
        <v>417</v>
      </c>
      <c r="I3506" t="s">
        <v>423</v>
      </c>
      <c r="J3506">
        <v>98</v>
      </c>
      <c r="K3506" t="s">
        <v>216</v>
      </c>
      <c r="L3506" t="s">
        <v>96</v>
      </c>
      <c r="M3506">
        <v>0</v>
      </c>
      <c r="N3506" t="s">
        <v>979</v>
      </c>
      <c r="O3506" t="s">
        <v>115</v>
      </c>
      <c r="P3506" t="s">
        <v>418</v>
      </c>
      <c r="Q3506" t="s">
        <v>979</v>
      </c>
      <c r="R3506" t="s">
        <v>115</v>
      </c>
      <c r="S3506" t="s">
        <v>418</v>
      </c>
    </row>
    <row r="3507" spans="1:19" x14ac:dyDescent="0.3">
      <c r="A3507" t="s">
        <v>1665</v>
      </c>
      <c r="B3507">
        <v>70</v>
      </c>
      <c r="C3507">
        <v>103</v>
      </c>
      <c r="D3507">
        <v>73063</v>
      </c>
      <c r="E3507" t="s">
        <v>468</v>
      </c>
      <c r="F3507" t="s">
        <v>1666</v>
      </c>
      <c r="G3507" t="s">
        <v>116</v>
      </c>
      <c r="H3507" t="s">
        <v>417</v>
      </c>
      <c r="I3507" t="s">
        <v>360</v>
      </c>
      <c r="J3507">
        <v>65</v>
      </c>
      <c r="K3507" t="s">
        <v>880</v>
      </c>
      <c r="L3507" t="s">
        <v>881</v>
      </c>
      <c r="M3507">
        <v>0</v>
      </c>
      <c r="N3507" t="s">
        <v>979</v>
      </c>
      <c r="O3507" t="s">
        <v>116</v>
      </c>
      <c r="P3507" t="s">
        <v>418</v>
      </c>
      <c r="Q3507" t="s">
        <v>979</v>
      </c>
      <c r="R3507" t="s">
        <v>116</v>
      </c>
      <c r="S3507" t="s">
        <v>418</v>
      </c>
    </row>
    <row r="3508" spans="1:19" x14ac:dyDescent="0.3">
      <c r="A3508" t="s">
        <v>1665</v>
      </c>
      <c r="B3508">
        <v>70</v>
      </c>
      <c r="C3508">
        <v>103</v>
      </c>
      <c r="D3508">
        <v>73063</v>
      </c>
      <c r="E3508" t="s">
        <v>468</v>
      </c>
      <c r="F3508" t="s">
        <v>1666</v>
      </c>
      <c r="G3508" t="s">
        <v>116</v>
      </c>
      <c r="H3508" t="s">
        <v>417</v>
      </c>
      <c r="I3508" t="s">
        <v>360</v>
      </c>
      <c r="J3508">
        <v>65</v>
      </c>
      <c r="K3508" t="s">
        <v>356</v>
      </c>
      <c r="L3508" t="s">
        <v>36</v>
      </c>
      <c r="M3508">
        <v>0</v>
      </c>
      <c r="N3508" t="s">
        <v>979</v>
      </c>
      <c r="O3508" t="s">
        <v>116</v>
      </c>
      <c r="P3508" t="s">
        <v>418</v>
      </c>
      <c r="Q3508" t="s">
        <v>979</v>
      </c>
      <c r="R3508" t="s">
        <v>116</v>
      </c>
      <c r="S3508" t="s">
        <v>418</v>
      </c>
    </row>
    <row r="3509" spans="1:19" x14ac:dyDescent="0.3">
      <c r="A3509" t="s">
        <v>1665</v>
      </c>
      <c r="B3509">
        <v>70</v>
      </c>
      <c r="C3509">
        <v>103</v>
      </c>
      <c r="D3509">
        <v>73063</v>
      </c>
      <c r="E3509" t="s">
        <v>468</v>
      </c>
      <c r="F3509" t="s">
        <v>1666</v>
      </c>
      <c r="G3509" t="s">
        <v>116</v>
      </c>
      <c r="H3509" t="s">
        <v>417</v>
      </c>
      <c r="I3509" t="s">
        <v>422</v>
      </c>
      <c r="J3509">
        <v>50</v>
      </c>
      <c r="K3509" t="s">
        <v>350</v>
      </c>
      <c r="L3509" t="s">
        <v>82</v>
      </c>
      <c r="M3509">
        <v>0.5</v>
      </c>
      <c r="N3509" t="s">
        <v>979</v>
      </c>
      <c r="O3509" t="s">
        <v>116</v>
      </c>
      <c r="P3509" t="s">
        <v>418</v>
      </c>
      <c r="Q3509" t="s">
        <v>979</v>
      </c>
      <c r="R3509" t="s">
        <v>116</v>
      </c>
      <c r="S3509" t="s">
        <v>418</v>
      </c>
    </row>
    <row r="3510" spans="1:19" x14ac:dyDescent="0.3">
      <c r="A3510" t="s">
        <v>1665</v>
      </c>
      <c r="B3510">
        <v>70</v>
      </c>
      <c r="C3510">
        <v>103</v>
      </c>
      <c r="D3510">
        <v>73063</v>
      </c>
      <c r="E3510" t="s">
        <v>468</v>
      </c>
      <c r="F3510" t="s">
        <v>1666</v>
      </c>
      <c r="G3510" t="s">
        <v>116</v>
      </c>
      <c r="H3510" t="s">
        <v>417</v>
      </c>
      <c r="I3510" t="s">
        <v>423</v>
      </c>
      <c r="J3510">
        <v>98</v>
      </c>
      <c r="K3510" t="s">
        <v>216</v>
      </c>
      <c r="L3510" t="s">
        <v>96</v>
      </c>
      <c r="M3510">
        <v>0</v>
      </c>
      <c r="N3510" t="s">
        <v>979</v>
      </c>
      <c r="O3510" t="s">
        <v>116</v>
      </c>
      <c r="P3510" t="s">
        <v>418</v>
      </c>
      <c r="Q3510" t="s">
        <v>979</v>
      </c>
      <c r="R3510" t="s">
        <v>116</v>
      </c>
      <c r="S3510" t="s">
        <v>418</v>
      </c>
    </row>
    <row r="3511" spans="1:19" x14ac:dyDescent="0.3">
      <c r="A3511" t="s">
        <v>1667</v>
      </c>
      <c r="B3511">
        <v>70</v>
      </c>
      <c r="C3511">
        <v>103</v>
      </c>
      <c r="D3511">
        <v>73082</v>
      </c>
      <c r="E3511" t="s">
        <v>408</v>
      </c>
      <c r="F3511" t="s">
        <v>1668</v>
      </c>
      <c r="G3511" t="s">
        <v>115</v>
      </c>
      <c r="H3511" t="s">
        <v>409</v>
      </c>
      <c r="I3511" t="s">
        <v>315</v>
      </c>
      <c r="J3511">
        <v>32</v>
      </c>
      <c r="K3511" t="s">
        <v>541</v>
      </c>
      <c r="L3511" t="s">
        <v>542</v>
      </c>
      <c r="M3511">
        <v>3</v>
      </c>
      <c r="N3511" t="s">
        <v>979</v>
      </c>
      <c r="O3511" t="s">
        <v>115</v>
      </c>
      <c r="P3511" t="s">
        <v>380</v>
      </c>
      <c r="Q3511" t="s">
        <v>979</v>
      </c>
      <c r="R3511" t="s">
        <v>115</v>
      </c>
      <c r="S3511" t="s">
        <v>380</v>
      </c>
    </row>
    <row r="3512" spans="1:19" x14ac:dyDescent="0.3">
      <c r="A3512" t="s">
        <v>1667</v>
      </c>
      <c r="B3512">
        <v>70</v>
      </c>
      <c r="C3512">
        <v>103</v>
      </c>
      <c r="D3512">
        <v>73082</v>
      </c>
      <c r="E3512" t="s">
        <v>408</v>
      </c>
      <c r="F3512" t="s">
        <v>1668</v>
      </c>
      <c r="G3512" t="s">
        <v>115</v>
      </c>
      <c r="H3512" t="s">
        <v>409</v>
      </c>
      <c r="I3512" t="s">
        <v>315</v>
      </c>
      <c r="J3512">
        <v>32</v>
      </c>
      <c r="K3512" t="s">
        <v>254</v>
      </c>
      <c r="L3512" t="s">
        <v>45</v>
      </c>
      <c r="M3512">
        <v>2</v>
      </c>
      <c r="N3512" t="s">
        <v>979</v>
      </c>
      <c r="O3512" t="s">
        <v>115</v>
      </c>
      <c r="P3512" t="s">
        <v>380</v>
      </c>
      <c r="Q3512" t="s">
        <v>979</v>
      </c>
      <c r="R3512" t="s">
        <v>115</v>
      </c>
      <c r="S3512" t="s">
        <v>380</v>
      </c>
    </row>
    <row r="3513" spans="1:19" x14ac:dyDescent="0.3">
      <c r="A3513" t="s">
        <v>1667</v>
      </c>
      <c r="B3513">
        <v>70</v>
      </c>
      <c r="C3513">
        <v>103</v>
      </c>
      <c r="D3513">
        <v>73082</v>
      </c>
      <c r="E3513" t="s">
        <v>408</v>
      </c>
      <c r="F3513" t="s">
        <v>1668</v>
      </c>
      <c r="G3513" t="s">
        <v>115</v>
      </c>
      <c r="H3513" t="s">
        <v>409</v>
      </c>
      <c r="I3513" t="s">
        <v>315</v>
      </c>
      <c r="J3513">
        <v>33</v>
      </c>
      <c r="K3513" t="s">
        <v>255</v>
      </c>
      <c r="L3513" t="s">
        <v>51</v>
      </c>
      <c r="M3513">
        <v>1</v>
      </c>
      <c r="N3513" t="s">
        <v>979</v>
      </c>
      <c r="O3513" t="s">
        <v>115</v>
      </c>
      <c r="P3513" t="s">
        <v>380</v>
      </c>
      <c r="Q3513" t="s">
        <v>979</v>
      </c>
      <c r="R3513" t="s">
        <v>115</v>
      </c>
      <c r="S3513" t="s">
        <v>380</v>
      </c>
    </row>
    <row r="3514" spans="1:19" x14ac:dyDescent="0.3">
      <c r="A3514" t="s">
        <v>1667</v>
      </c>
      <c r="B3514">
        <v>70</v>
      </c>
      <c r="C3514">
        <v>103</v>
      </c>
      <c r="D3514">
        <v>73082</v>
      </c>
      <c r="E3514" t="s">
        <v>408</v>
      </c>
      <c r="F3514" t="s">
        <v>1668</v>
      </c>
      <c r="G3514" t="s">
        <v>115</v>
      </c>
      <c r="H3514" t="s">
        <v>427</v>
      </c>
      <c r="I3514" t="s">
        <v>423</v>
      </c>
      <c r="J3514">
        <v>86</v>
      </c>
      <c r="K3514" t="s">
        <v>228</v>
      </c>
      <c r="L3514" t="s">
        <v>202</v>
      </c>
      <c r="M3514">
        <v>0.5</v>
      </c>
      <c r="N3514" t="s">
        <v>979</v>
      </c>
      <c r="O3514" t="s">
        <v>115</v>
      </c>
      <c r="P3514" t="s">
        <v>380</v>
      </c>
      <c r="Q3514" t="s">
        <v>979</v>
      </c>
      <c r="R3514" t="s">
        <v>115</v>
      </c>
      <c r="S3514" t="s">
        <v>380</v>
      </c>
    </row>
    <row r="3515" spans="1:19" x14ac:dyDescent="0.3">
      <c r="A3515" t="s">
        <v>1667</v>
      </c>
      <c r="B3515">
        <v>70</v>
      </c>
      <c r="C3515">
        <v>103</v>
      </c>
      <c r="D3515">
        <v>73082</v>
      </c>
      <c r="E3515" t="s">
        <v>408</v>
      </c>
      <c r="F3515" t="s">
        <v>1668</v>
      </c>
      <c r="G3515" t="s">
        <v>115</v>
      </c>
      <c r="H3515" t="s">
        <v>409</v>
      </c>
      <c r="I3515" t="s">
        <v>423</v>
      </c>
      <c r="J3515">
        <v>83</v>
      </c>
      <c r="K3515" t="s">
        <v>327</v>
      </c>
      <c r="L3515" t="s">
        <v>206</v>
      </c>
      <c r="M3515">
        <v>0</v>
      </c>
      <c r="N3515" t="s">
        <v>979</v>
      </c>
      <c r="O3515" t="s">
        <v>115</v>
      </c>
      <c r="P3515" t="s">
        <v>380</v>
      </c>
      <c r="Q3515" t="s">
        <v>979</v>
      </c>
      <c r="R3515" t="s">
        <v>115</v>
      </c>
      <c r="S3515" t="s">
        <v>380</v>
      </c>
    </row>
    <row r="3516" spans="1:19" x14ac:dyDescent="0.3">
      <c r="A3516" t="s">
        <v>1081</v>
      </c>
      <c r="B3516">
        <v>70</v>
      </c>
      <c r="C3516">
        <v>103</v>
      </c>
      <c r="D3516">
        <v>73122</v>
      </c>
      <c r="E3516" t="s">
        <v>408</v>
      </c>
      <c r="F3516" t="s">
        <v>1082</v>
      </c>
      <c r="G3516" t="s">
        <v>114</v>
      </c>
      <c r="H3516" t="s">
        <v>409</v>
      </c>
      <c r="I3516" t="s">
        <v>422</v>
      </c>
      <c r="J3516">
        <v>50</v>
      </c>
      <c r="K3516" t="s">
        <v>212</v>
      </c>
      <c r="L3516" t="s">
        <v>11</v>
      </c>
      <c r="M3516">
        <v>1</v>
      </c>
      <c r="N3516" t="s">
        <v>979</v>
      </c>
      <c r="O3516" t="s">
        <v>114</v>
      </c>
      <c r="P3516" t="s">
        <v>380</v>
      </c>
      <c r="Q3516" t="s">
        <v>979</v>
      </c>
      <c r="R3516" t="s">
        <v>114</v>
      </c>
      <c r="S3516" t="s">
        <v>380</v>
      </c>
    </row>
    <row r="3517" spans="1:19" x14ac:dyDescent="0.3">
      <c r="A3517" t="s">
        <v>1081</v>
      </c>
      <c r="B3517">
        <v>70</v>
      </c>
      <c r="C3517">
        <v>103</v>
      </c>
      <c r="D3517">
        <v>73122</v>
      </c>
      <c r="E3517" t="s">
        <v>408</v>
      </c>
      <c r="F3517" t="s">
        <v>1082</v>
      </c>
      <c r="G3517" t="s">
        <v>114</v>
      </c>
      <c r="H3517" t="s">
        <v>409</v>
      </c>
      <c r="I3517" t="s">
        <v>423</v>
      </c>
      <c r="J3517">
        <v>287</v>
      </c>
      <c r="K3517" t="s">
        <v>363</v>
      </c>
      <c r="L3517" t="s">
        <v>364</v>
      </c>
      <c r="M3517">
        <v>0</v>
      </c>
      <c r="N3517" t="s">
        <v>979</v>
      </c>
      <c r="O3517" t="s">
        <v>114</v>
      </c>
      <c r="P3517" t="s">
        <v>380</v>
      </c>
      <c r="Q3517" t="s">
        <v>979</v>
      </c>
      <c r="R3517" t="s">
        <v>114</v>
      </c>
      <c r="S3517" t="s">
        <v>380</v>
      </c>
    </row>
    <row r="3518" spans="1:19" x14ac:dyDescent="0.3">
      <c r="A3518" t="s">
        <v>1081</v>
      </c>
      <c r="B3518">
        <v>70</v>
      </c>
      <c r="C3518">
        <v>103</v>
      </c>
      <c r="D3518">
        <v>73122</v>
      </c>
      <c r="E3518" t="s">
        <v>408</v>
      </c>
      <c r="F3518" t="s">
        <v>1082</v>
      </c>
      <c r="G3518" t="s">
        <v>114</v>
      </c>
      <c r="H3518" t="s">
        <v>409</v>
      </c>
      <c r="I3518" t="s">
        <v>423</v>
      </c>
      <c r="J3518">
        <v>83</v>
      </c>
      <c r="K3518" t="s">
        <v>233</v>
      </c>
      <c r="L3518" t="s">
        <v>91</v>
      </c>
      <c r="M3518">
        <v>0</v>
      </c>
      <c r="N3518" t="s">
        <v>979</v>
      </c>
      <c r="O3518" t="s">
        <v>114</v>
      </c>
      <c r="P3518" t="s">
        <v>380</v>
      </c>
      <c r="Q3518" t="s">
        <v>979</v>
      </c>
      <c r="R3518" t="s">
        <v>114</v>
      </c>
      <c r="S3518" t="s">
        <v>380</v>
      </c>
    </row>
    <row r="3519" spans="1:19" x14ac:dyDescent="0.3">
      <c r="A3519" t="s">
        <v>1081</v>
      </c>
      <c r="B3519">
        <v>70</v>
      </c>
      <c r="C3519">
        <v>103</v>
      </c>
      <c r="D3519">
        <v>73122</v>
      </c>
      <c r="E3519" t="s">
        <v>408</v>
      </c>
      <c r="F3519" t="s">
        <v>1082</v>
      </c>
      <c r="G3519" t="s">
        <v>114</v>
      </c>
      <c r="H3519" t="s">
        <v>409</v>
      </c>
      <c r="I3519" t="s">
        <v>422</v>
      </c>
      <c r="J3519">
        <v>98</v>
      </c>
      <c r="K3519" t="s">
        <v>215</v>
      </c>
      <c r="L3519" t="s">
        <v>95</v>
      </c>
      <c r="M3519">
        <v>0</v>
      </c>
      <c r="N3519" t="s">
        <v>979</v>
      </c>
      <c r="O3519" t="s">
        <v>114</v>
      </c>
      <c r="P3519" t="s">
        <v>380</v>
      </c>
      <c r="Q3519" t="s">
        <v>979</v>
      </c>
      <c r="R3519" t="s">
        <v>114</v>
      </c>
      <c r="S3519" t="s">
        <v>380</v>
      </c>
    </row>
    <row r="3520" spans="1:19" x14ac:dyDescent="0.3">
      <c r="A3520" t="s">
        <v>1081</v>
      </c>
      <c r="B3520">
        <v>70</v>
      </c>
      <c r="C3520">
        <v>103</v>
      </c>
      <c r="D3520">
        <v>73122</v>
      </c>
      <c r="E3520" t="s">
        <v>408</v>
      </c>
      <c r="F3520" t="s">
        <v>1082</v>
      </c>
      <c r="G3520" t="s">
        <v>114</v>
      </c>
      <c r="H3520" t="s">
        <v>409</v>
      </c>
      <c r="I3520" t="s">
        <v>423</v>
      </c>
      <c r="J3520">
        <v>98</v>
      </c>
      <c r="K3520" t="s">
        <v>216</v>
      </c>
      <c r="L3520" t="s">
        <v>96</v>
      </c>
      <c r="M3520">
        <v>0</v>
      </c>
      <c r="N3520" t="s">
        <v>979</v>
      </c>
      <c r="O3520" t="s">
        <v>114</v>
      </c>
      <c r="P3520" t="s">
        <v>380</v>
      </c>
      <c r="Q3520" t="s">
        <v>979</v>
      </c>
      <c r="R3520" t="s">
        <v>114</v>
      </c>
      <c r="S3520" t="s">
        <v>380</v>
      </c>
    </row>
    <row r="3521" spans="1:19" x14ac:dyDescent="0.3">
      <c r="A3521" t="s">
        <v>1669</v>
      </c>
      <c r="B3521">
        <v>70</v>
      </c>
      <c r="C3521">
        <v>103</v>
      </c>
      <c r="D3521">
        <v>73140</v>
      </c>
      <c r="E3521" t="s">
        <v>408</v>
      </c>
      <c r="F3521" t="s">
        <v>1670</v>
      </c>
      <c r="G3521" t="s">
        <v>115</v>
      </c>
      <c r="H3521" t="s">
        <v>409</v>
      </c>
      <c r="I3521" t="s">
        <v>422</v>
      </c>
      <c r="J3521">
        <v>50</v>
      </c>
      <c r="K3521" t="s">
        <v>212</v>
      </c>
      <c r="L3521" t="s">
        <v>11</v>
      </c>
      <c r="M3521">
        <v>2</v>
      </c>
      <c r="N3521" t="s">
        <v>979</v>
      </c>
      <c r="O3521" t="s">
        <v>115</v>
      </c>
      <c r="P3521" t="s">
        <v>380</v>
      </c>
      <c r="Q3521" t="s">
        <v>979</v>
      </c>
      <c r="R3521" t="s">
        <v>115</v>
      </c>
      <c r="S3521" t="s">
        <v>380</v>
      </c>
    </row>
    <row r="3522" spans="1:19" x14ac:dyDescent="0.3">
      <c r="A3522" t="s">
        <v>1669</v>
      </c>
      <c r="B3522">
        <v>70</v>
      </c>
      <c r="C3522">
        <v>103</v>
      </c>
      <c r="D3522">
        <v>73140</v>
      </c>
      <c r="E3522" t="s">
        <v>408</v>
      </c>
      <c r="F3522" t="s">
        <v>1670</v>
      </c>
      <c r="G3522" t="s">
        <v>115</v>
      </c>
      <c r="H3522" t="s">
        <v>409</v>
      </c>
      <c r="I3522" t="s">
        <v>422</v>
      </c>
      <c r="J3522">
        <v>7</v>
      </c>
      <c r="K3522" t="s">
        <v>351</v>
      </c>
      <c r="L3522" t="s">
        <v>352</v>
      </c>
      <c r="M3522">
        <v>0</v>
      </c>
      <c r="N3522" t="s">
        <v>979</v>
      </c>
      <c r="O3522" t="s">
        <v>115</v>
      </c>
      <c r="P3522" t="s">
        <v>380</v>
      </c>
      <c r="Q3522" t="s">
        <v>979</v>
      </c>
      <c r="R3522" t="s">
        <v>115</v>
      </c>
      <c r="S3522" t="s">
        <v>380</v>
      </c>
    </row>
    <row r="3523" spans="1:19" x14ac:dyDescent="0.3">
      <c r="A3523" t="s">
        <v>1669</v>
      </c>
      <c r="B3523">
        <v>70</v>
      </c>
      <c r="C3523">
        <v>103</v>
      </c>
      <c r="D3523">
        <v>73140</v>
      </c>
      <c r="E3523" t="s">
        <v>408</v>
      </c>
      <c r="F3523" t="s">
        <v>1670</v>
      </c>
      <c r="G3523" t="s">
        <v>115</v>
      </c>
      <c r="H3523" t="s">
        <v>409</v>
      </c>
      <c r="I3523" t="s">
        <v>423</v>
      </c>
      <c r="J3523">
        <v>292</v>
      </c>
      <c r="K3523" t="s">
        <v>375</v>
      </c>
      <c r="L3523" t="s">
        <v>547</v>
      </c>
      <c r="M3523">
        <v>0</v>
      </c>
      <c r="N3523" t="s">
        <v>979</v>
      </c>
      <c r="O3523" t="s">
        <v>115</v>
      </c>
      <c r="P3523" t="s">
        <v>380</v>
      </c>
      <c r="Q3523" t="s">
        <v>979</v>
      </c>
      <c r="R3523" t="s">
        <v>115</v>
      </c>
      <c r="S3523" t="s">
        <v>380</v>
      </c>
    </row>
    <row r="3524" spans="1:19" x14ac:dyDescent="0.3">
      <c r="A3524" t="s">
        <v>1669</v>
      </c>
      <c r="B3524">
        <v>70</v>
      </c>
      <c r="C3524">
        <v>103</v>
      </c>
      <c r="D3524">
        <v>73140</v>
      </c>
      <c r="E3524" t="s">
        <v>408</v>
      </c>
      <c r="F3524" t="s">
        <v>1670</v>
      </c>
      <c r="G3524" t="s">
        <v>115</v>
      </c>
      <c r="H3524" t="s">
        <v>409</v>
      </c>
      <c r="I3524" t="s">
        <v>315</v>
      </c>
      <c r="J3524">
        <v>32</v>
      </c>
      <c r="K3524" t="s">
        <v>281</v>
      </c>
      <c r="L3524" t="s">
        <v>39</v>
      </c>
      <c r="M3524">
        <v>2</v>
      </c>
      <c r="N3524" t="s">
        <v>979</v>
      </c>
      <c r="O3524" t="s">
        <v>115</v>
      </c>
      <c r="P3524" t="s">
        <v>380</v>
      </c>
      <c r="Q3524" t="s">
        <v>979</v>
      </c>
      <c r="R3524" t="s">
        <v>115</v>
      </c>
      <c r="S3524" t="s">
        <v>380</v>
      </c>
    </row>
    <row r="3525" spans="1:19" x14ac:dyDescent="0.3">
      <c r="A3525" t="s">
        <v>1669</v>
      </c>
      <c r="B3525">
        <v>70</v>
      </c>
      <c r="C3525">
        <v>103</v>
      </c>
      <c r="D3525">
        <v>73140</v>
      </c>
      <c r="E3525" t="s">
        <v>408</v>
      </c>
      <c r="F3525" t="s">
        <v>1670</v>
      </c>
      <c r="G3525" t="s">
        <v>115</v>
      </c>
      <c r="H3525" t="s">
        <v>409</v>
      </c>
      <c r="I3525" t="s">
        <v>315</v>
      </c>
      <c r="J3525">
        <v>32</v>
      </c>
      <c r="K3525" t="s">
        <v>941</v>
      </c>
      <c r="L3525" t="s">
        <v>942</v>
      </c>
      <c r="M3525">
        <v>5</v>
      </c>
      <c r="N3525" t="s">
        <v>979</v>
      </c>
      <c r="O3525" t="s">
        <v>115</v>
      </c>
      <c r="P3525" t="s">
        <v>380</v>
      </c>
      <c r="Q3525" t="s">
        <v>979</v>
      </c>
      <c r="R3525" t="s">
        <v>115</v>
      </c>
      <c r="S3525" t="s">
        <v>380</v>
      </c>
    </row>
    <row r="3526" spans="1:19" x14ac:dyDescent="0.3">
      <c r="A3526" t="s">
        <v>1669</v>
      </c>
      <c r="B3526">
        <v>70</v>
      </c>
      <c r="C3526">
        <v>103</v>
      </c>
      <c r="D3526">
        <v>73140</v>
      </c>
      <c r="E3526" t="s">
        <v>408</v>
      </c>
      <c r="F3526" t="s">
        <v>1670</v>
      </c>
      <c r="G3526" t="s">
        <v>115</v>
      </c>
      <c r="H3526" t="s">
        <v>409</v>
      </c>
      <c r="I3526" t="s">
        <v>315</v>
      </c>
      <c r="J3526">
        <v>33</v>
      </c>
      <c r="K3526" t="s">
        <v>556</v>
      </c>
      <c r="L3526" t="s">
        <v>557</v>
      </c>
      <c r="M3526">
        <v>4</v>
      </c>
      <c r="N3526" t="s">
        <v>979</v>
      </c>
      <c r="O3526" t="s">
        <v>115</v>
      </c>
      <c r="P3526" t="s">
        <v>380</v>
      </c>
      <c r="Q3526" t="s">
        <v>979</v>
      </c>
      <c r="R3526" t="s">
        <v>115</v>
      </c>
      <c r="S3526" t="s">
        <v>380</v>
      </c>
    </row>
    <row r="3527" spans="1:19" x14ac:dyDescent="0.3">
      <c r="A3527" t="s">
        <v>1669</v>
      </c>
      <c r="B3527">
        <v>70</v>
      </c>
      <c r="C3527">
        <v>103</v>
      </c>
      <c r="D3527">
        <v>73140</v>
      </c>
      <c r="E3527" t="s">
        <v>408</v>
      </c>
      <c r="F3527" t="s">
        <v>1670</v>
      </c>
      <c r="G3527" t="s">
        <v>115</v>
      </c>
      <c r="H3527" t="s">
        <v>409</v>
      </c>
      <c r="I3527" t="s">
        <v>315</v>
      </c>
      <c r="J3527">
        <v>33</v>
      </c>
      <c r="K3527" t="s">
        <v>290</v>
      </c>
      <c r="L3527" t="s">
        <v>46</v>
      </c>
      <c r="M3527">
        <v>1</v>
      </c>
      <c r="N3527" t="s">
        <v>979</v>
      </c>
      <c r="O3527" t="s">
        <v>115</v>
      </c>
      <c r="P3527" t="s">
        <v>380</v>
      </c>
      <c r="Q3527" t="s">
        <v>979</v>
      </c>
      <c r="R3527" t="s">
        <v>115</v>
      </c>
      <c r="S3527" t="s">
        <v>380</v>
      </c>
    </row>
    <row r="3528" spans="1:19" x14ac:dyDescent="0.3">
      <c r="A3528" t="s">
        <v>1669</v>
      </c>
      <c r="B3528">
        <v>70</v>
      </c>
      <c r="C3528">
        <v>103</v>
      </c>
      <c r="D3528">
        <v>73140</v>
      </c>
      <c r="E3528" t="s">
        <v>408</v>
      </c>
      <c r="F3528" t="s">
        <v>1670</v>
      </c>
      <c r="G3528" t="s">
        <v>115</v>
      </c>
      <c r="H3528" t="s">
        <v>409</v>
      </c>
      <c r="I3528" t="s">
        <v>315</v>
      </c>
      <c r="J3528">
        <v>35</v>
      </c>
      <c r="K3528" t="s">
        <v>724</v>
      </c>
      <c r="L3528" t="s">
        <v>725</v>
      </c>
      <c r="M3528">
        <v>1</v>
      </c>
      <c r="N3528" t="s">
        <v>979</v>
      </c>
      <c r="O3528" t="s">
        <v>115</v>
      </c>
      <c r="P3528" t="s">
        <v>380</v>
      </c>
      <c r="Q3528" t="s">
        <v>979</v>
      </c>
      <c r="R3528" t="s">
        <v>115</v>
      </c>
      <c r="S3528" t="s">
        <v>380</v>
      </c>
    </row>
    <row r="3529" spans="1:19" x14ac:dyDescent="0.3">
      <c r="A3529" t="s">
        <v>1669</v>
      </c>
      <c r="B3529">
        <v>70</v>
      </c>
      <c r="C3529">
        <v>103</v>
      </c>
      <c r="D3529">
        <v>73140</v>
      </c>
      <c r="E3529" t="s">
        <v>408</v>
      </c>
      <c r="F3529" t="s">
        <v>1670</v>
      </c>
      <c r="G3529" t="s">
        <v>115</v>
      </c>
      <c r="H3529" t="s">
        <v>421</v>
      </c>
      <c r="I3529" t="s">
        <v>423</v>
      </c>
      <c r="J3529">
        <v>86</v>
      </c>
      <c r="K3529" t="s">
        <v>228</v>
      </c>
      <c r="L3529" t="s">
        <v>202</v>
      </c>
      <c r="M3529">
        <v>0.25</v>
      </c>
      <c r="N3529" t="s">
        <v>979</v>
      </c>
      <c r="O3529" t="s">
        <v>115</v>
      </c>
      <c r="P3529" t="s">
        <v>380</v>
      </c>
      <c r="Q3529" t="s">
        <v>979</v>
      </c>
      <c r="R3529" t="s">
        <v>115</v>
      </c>
      <c r="S3529" t="s">
        <v>380</v>
      </c>
    </row>
    <row r="3530" spans="1:19" x14ac:dyDescent="0.3">
      <c r="A3530" t="s">
        <v>1669</v>
      </c>
      <c r="B3530">
        <v>70</v>
      </c>
      <c r="C3530">
        <v>103</v>
      </c>
      <c r="D3530">
        <v>73140</v>
      </c>
      <c r="E3530" t="s">
        <v>408</v>
      </c>
      <c r="F3530" t="s">
        <v>1670</v>
      </c>
      <c r="G3530" t="s">
        <v>115</v>
      </c>
      <c r="H3530" t="s">
        <v>409</v>
      </c>
      <c r="I3530" t="s">
        <v>423</v>
      </c>
      <c r="J3530">
        <v>83</v>
      </c>
      <c r="K3530" t="s">
        <v>327</v>
      </c>
      <c r="L3530" t="s">
        <v>206</v>
      </c>
      <c r="M3530">
        <v>0</v>
      </c>
      <c r="N3530" t="s">
        <v>979</v>
      </c>
      <c r="O3530" t="s">
        <v>115</v>
      </c>
      <c r="P3530" t="s">
        <v>380</v>
      </c>
      <c r="Q3530" t="s">
        <v>979</v>
      </c>
      <c r="R3530" t="s">
        <v>115</v>
      </c>
      <c r="S3530" t="s">
        <v>380</v>
      </c>
    </row>
    <row r="3531" spans="1:19" x14ac:dyDescent="0.3">
      <c r="A3531" t="s">
        <v>1671</v>
      </c>
      <c r="B3531">
        <v>70</v>
      </c>
      <c r="C3531">
        <v>103</v>
      </c>
      <c r="D3531">
        <v>73149</v>
      </c>
      <c r="E3531" t="s">
        <v>412</v>
      </c>
      <c r="F3531" t="s">
        <v>1672</v>
      </c>
      <c r="G3531" t="s">
        <v>116</v>
      </c>
      <c r="H3531" t="s">
        <v>409</v>
      </c>
      <c r="I3531" t="s">
        <v>422</v>
      </c>
      <c r="J3531">
        <v>1</v>
      </c>
      <c r="K3531" t="s">
        <v>319</v>
      </c>
      <c r="L3531" t="s">
        <v>6</v>
      </c>
      <c r="M3531">
        <v>52</v>
      </c>
      <c r="N3531" t="s">
        <v>979</v>
      </c>
      <c r="O3531" t="s">
        <v>116</v>
      </c>
      <c r="P3531" t="s">
        <v>380</v>
      </c>
      <c r="Q3531" t="s">
        <v>979</v>
      </c>
      <c r="R3531" t="s">
        <v>116</v>
      </c>
      <c r="S3531" t="s">
        <v>380</v>
      </c>
    </row>
    <row r="3532" spans="1:19" x14ac:dyDescent="0.3">
      <c r="A3532" t="s">
        <v>1671</v>
      </c>
      <c r="B3532">
        <v>70</v>
      </c>
      <c r="C3532">
        <v>103</v>
      </c>
      <c r="D3532">
        <v>73149</v>
      </c>
      <c r="E3532" t="s">
        <v>412</v>
      </c>
      <c r="F3532" t="s">
        <v>1672</v>
      </c>
      <c r="G3532" t="s">
        <v>116</v>
      </c>
      <c r="H3532" t="s">
        <v>409</v>
      </c>
      <c r="I3532" t="s">
        <v>113</v>
      </c>
      <c r="J3532">
        <v>4</v>
      </c>
      <c r="K3532" t="s">
        <v>259</v>
      </c>
      <c r="L3532" t="s">
        <v>22</v>
      </c>
      <c r="M3532">
        <v>87</v>
      </c>
      <c r="N3532" t="s">
        <v>979</v>
      </c>
      <c r="O3532" t="s">
        <v>116</v>
      </c>
      <c r="P3532" t="s">
        <v>380</v>
      </c>
      <c r="Q3532" t="s">
        <v>979</v>
      </c>
      <c r="R3532" t="s">
        <v>116</v>
      </c>
      <c r="S3532" t="s">
        <v>380</v>
      </c>
    </row>
    <row r="3533" spans="1:19" x14ac:dyDescent="0.3">
      <c r="A3533" t="s">
        <v>1671</v>
      </c>
      <c r="B3533">
        <v>70</v>
      </c>
      <c r="C3533">
        <v>103</v>
      </c>
      <c r="D3533">
        <v>73149</v>
      </c>
      <c r="E3533" t="s">
        <v>412</v>
      </c>
      <c r="F3533" t="s">
        <v>1672</v>
      </c>
      <c r="G3533" t="s">
        <v>116</v>
      </c>
      <c r="H3533" t="s">
        <v>432</v>
      </c>
      <c r="I3533" t="s">
        <v>423</v>
      </c>
      <c r="J3533">
        <v>86</v>
      </c>
      <c r="K3533" t="s">
        <v>229</v>
      </c>
      <c r="L3533" t="s">
        <v>204</v>
      </c>
      <c r="M3533">
        <v>0.25</v>
      </c>
      <c r="N3533" t="s">
        <v>979</v>
      </c>
      <c r="O3533" t="s">
        <v>116</v>
      </c>
      <c r="P3533" t="s">
        <v>380</v>
      </c>
      <c r="Q3533" t="s">
        <v>979</v>
      </c>
      <c r="R3533" t="s">
        <v>116</v>
      </c>
      <c r="S3533" t="s">
        <v>380</v>
      </c>
    </row>
    <row r="3534" spans="1:19" x14ac:dyDescent="0.3">
      <c r="A3534" t="s">
        <v>1671</v>
      </c>
      <c r="B3534">
        <v>70</v>
      </c>
      <c r="C3534">
        <v>103</v>
      </c>
      <c r="D3534">
        <v>73149</v>
      </c>
      <c r="E3534" t="s">
        <v>412</v>
      </c>
      <c r="F3534" t="s">
        <v>1672</v>
      </c>
      <c r="G3534" t="s">
        <v>116</v>
      </c>
      <c r="H3534" t="s">
        <v>409</v>
      </c>
      <c r="I3534" t="s">
        <v>423</v>
      </c>
      <c r="J3534">
        <v>98</v>
      </c>
      <c r="K3534" t="s">
        <v>216</v>
      </c>
      <c r="L3534" t="s">
        <v>96</v>
      </c>
      <c r="M3534">
        <v>0</v>
      </c>
      <c r="N3534" t="s">
        <v>979</v>
      </c>
      <c r="O3534" t="s">
        <v>116</v>
      </c>
      <c r="P3534" t="s">
        <v>380</v>
      </c>
      <c r="Q3534" t="s">
        <v>979</v>
      </c>
      <c r="R3534" t="s">
        <v>116</v>
      </c>
      <c r="S3534" t="s">
        <v>380</v>
      </c>
    </row>
    <row r="3535" spans="1:19" x14ac:dyDescent="0.3">
      <c r="A3535" t="s">
        <v>1671</v>
      </c>
      <c r="B3535">
        <v>70</v>
      </c>
      <c r="C3535">
        <v>103</v>
      </c>
      <c r="D3535">
        <v>73149</v>
      </c>
      <c r="E3535" t="s">
        <v>412</v>
      </c>
      <c r="F3535" t="s">
        <v>1672</v>
      </c>
      <c r="G3535" t="s">
        <v>116</v>
      </c>
      <c r="H3535" t="s">
        <v>409</v>
      </c>
      <c r="I3535" t="s">
        <v>446</v>
      </c>
      <c r="J3535">
        <v>535</v>
      </c>
      <c r="K3535" t="s">
        <v>99</v>
      </c>
      <c r="L3535" t="s">
        <v>100</v>
      </c>
      <c r="M3535">
        <v>2</v>
      </c>
      <c r="N3535" t="s">
        <v>979</v>
      </c>
      <c r="O3535" t="s">
        <v>116</v>
      </c>
      <c r="P3535" t="s">
        <v>380</v>
      </c>
      <c r="Q3535" t="s">
        <v>979</v>
      </c>
      <c r="R3535" t="s">
        <v>116</v>
      </c>
      <c r="S3535" t="s">
        <v>380</v>
      </c>
    </row>
    <row r="3536" spans="1:19" x14ac:dyDescent="0.3">
      <c r="A3536" t="s">
        <v>1673</v>
      </c>
      <c r="B3536">
        <v>70</v>
      </c>
      <c r="C3536">
        <v>103</v>
      </c>
      <c r="D3536">
        <v>73245</v>
      </c>
      <c r="E3536" t="s">
        <v>408</v>
      </c>
      <c r="F3536" t="s">
        <v>1674</v>
      </c>
      <c r="G3536" t="s">
        <v>113</v>
      </c>
      <c r="H3536" t="s">
        <v>430</v>
      </c>
      <c r="I3536" t="s">
        <v>315</v>
      </c>
      <c r="J3536">
        <v>35</v>
      </c>
      <c r="K3536" t="s">
        <v>724</v>
      </c>
      <c r="L3536" t="s">
        <v>725</v>
      </c>
      <c r="M3536">
        <v>0.25</v>
      </c>
      <c r="N3536" t="s">
        <v>979</v>
      </c>
      <c r="O3536" t="s">
        <v>113</v>
      </c>
      <c r="P3536" t="s">
        <v>422</v>
      </c>
      <c r="Q3536" t="s">
        <v>979</v>
      </c>
      <c r="R3536" t="s">
        <v>113</v>
      </c>
      <c r="S3536" t="s">
        <v>422</v>
      </c>
    </row>
    <row r="3537" spans="1:19" x14ac:dyDescent="0.3">
      <c r="A3537" t="s">
        <v>1673</v>
      </c>
      <c r="B3537">
        <v>70</v>
      </c>
      <c r="C3537">
        <v>103</v>
      </c>
      <c r="D3537">
        <v>73245</v>
      </c>
      <c r="E3537" t="s">
        <v>408</v>
      </c>
      <c r="F3537" t="s">
        <v>1674</v>
      </c>
      <c r="G3537" t="s">
        <v>113</v>
      </c>
      <c r="H3537" t="s">
        <v>430</v>
      </c>
      <c r="I3537" t="s">
        <v>315</v>
      </c>
      <c r="J3537">
        <v>36</v>
      </c>
      <c r="K3537" t="s">
        <v>699</v>
      </c>
      <c r="L3537" t="s">
        <v>700</v>
      </c>
      <c r="M3537">
        <v>0.25</v>
      </c>
      <c r="N3537" t="s">
        <v>979</v>
      </c>
      <c r="O3537" t="s">
        <v>113</v>
      </c>
      <c r="P3537" t="s">
        <v>422</v>
      </c>
      <c r="Q3537" t="s">
        <v>979</v>
      </c>
      <c r="R3537" t="s">
        <v>113</v>
      </c>
      <c r="S3537" t="s">
        <v>422</v>
      </c>
    </row>
    <row r="3538" spans="1:19" x14ac:dyDescent="0.3">
      <c r="A3538" t="s">
        <v>1675</v>
      </c>
      <c r="B3538">
        <v>70</v>
      </c>
      <c r="C3538">
        <v>103</v>
      </c>
      <c r="D3538">
        <v>73261</v>
      </c>
      <c r="E3538" t="s">
        <v>408</v>
      </c>
      <c r="F3538" t="s">
        <v>1676</v>
      </c>
      <c r="G3538" t="s">
        <v>116</v>
      </c>
      <c r="H3538" t="s">
        <v>427</v>
      </c>
      <c r="I3538" t="s">
        <v>315</v>
      </c>
      <c r="J3538">
        <v>35</v>
      </c>
      <c r="K3538" t="s">
        <v>282</v>
      </c>
      <c r="L3538" t="s">
        <v>55</v>
      </c>
      <c r="M3538">
        <v>0.5</v>
      </c>
      <c r="N3538" t="s">
        <v>979</v>
      </c>
      <c r="O3538" t="s">
        <v>116</v>
      </c>
      <c r="P3538" t="s">
        <v>428</v>
      </c>
      <c r="Q3538" t="s">
        <v>979</v>
      </c>
      <c r="R3538" t="s">
        <v>116</v>
      </c>
      <c r="S3538" t="s">
        <v>428</v>
      </c>
    </row>
    <row r="3539" spans="1:19" x14ac:dyDescent="0.3">
      <c r="A3539" t="s">
        <v>1675</v>
      </c>
      <c r="B3539">
        <v>70</v>
      </c>
      <c r="C3539">
        <v>103</v>
      </c>
      <c r="D3539">
        <v>73261</v>
      </c>
      <c r="E3539" t="s">
        <v>408</v>
      </c>
      <c r="F3539" t="s">
        <v>1676</v>
      </c>
      <c r="G3539" t="s">
        <v>116</v>
      </c>
      <c r="H3539" t="s">
        <v>427</v>
      </c>
      <c r="I3539" t="s">
        <v>315</v>
      </c>
      <c r="J3539">
        <v>36</v>
      </c>
      <c r="K3539" t="s">
        <v>699</v>
      </c>
      <c r="L3539" t="s">
        <v>700</v>
      </c>
      <c r="M3539">
        <v>0.25</v>
      </c>
      <c r="N3539" t="s">
        <v>979</v>
      </c>
      <c r="O3539" t="s">
        <v>116</v>
      </c>
      <c r="P3539" t="s">
        <v>428</v>
      </c>
      <c r="Q3539" t="s">
        <v>979</v>
      </c>
      <c r="R3539" t="s">
        <v>116</v>
      </c>
      <c r="S3539" t="s">
        <v>428</v>
      </c>
    </row>
    <row r="3540" spans="1:19" x14ac:dyDescent="0.3">
      <c r="A3540" t="s">
        <v>1083</v>
      </c>
      <c r="B3540">
        <v>70</v>
      </c>
      <c r="C3540">
        <v>103</v>
      </c>
      <c r="D3540">
        <v>73333</v>
      </c>
      <c r="E3540" t="s">
        <v>408</v>
      </c>
      <c r="F3540" t="s">
        <v>1084</v>
      </c>
      <c r="G3540" t="s">
        <v>116</v>
      </c>
      <c r="H3540" t="s">
        <v>409</v>
      </c>
      <c r="I3540" t="s">
        <v>422</v>
      </c>
      <c r="J3540">
        <v>50</v>
      </c>
      <c r="K3540" t="s">
        <v>212</v>
      </c>
      <c r="L3540" t="s">
        <v>11</v>
      </c>
      <c r="M3540">
        <v>1</v>
      </c>
      <c r="N3540" t="s">
        <v>979</v>
      </c>
      <c r="O3540" t="s">
        <v>116</v>
      </c>
      <c r="P3540" t="s">
        <v>380</v>
      </c>
      <c r="Q3540" t="s">
        <v>979</v>
      </c>
      <c r="R3540" t="s">
        <v>116</v>
      </c>
      <c r="S3540" t="s">
        <v>380</v>
      </c>
    </row>
    <row r="3541" spans="1:19" x14ac:dyDescent="0.3">
      <c r="A3541" t="s">
        <v>1083</v>
      </c>
      <c r="B3541">
        <v>70</v>
      </c>
      <c r="C3541">
        <v>103</v>
      </c>
      <c r="D3541">
        <v>73333</v>
      </c>
      <c r="E3541" t="s">
        <v>408</v>
      </c>
      <c r="F3541" t="s">
        <v>1084</v>
      </c>
      <c r="G3541" t="s">
        <v>116</v>
      </c>
      <c r="H3541" t="s">
        <v>409</v>
      </c>
      <c r="I3541" t="s">
        <v>423</v>
      </c>
      <c r="J3541">
        <v>50</v>
      </c>
      <c r="K3541" t="s">
        <v>237</v>
      </c>
      <c r="L3541" t="s">
        <v>13</v>
      </c>
      <c r="M3541">
        <v>1</v>
      </c>
      <c r="N3541" t="s">
        <v>979</v>
      </c>
      <c r="O3541" t="s">
        <v>116</v>
      </c>
      <c r="P3541" t="s">
        <v>380</v>
      </c>
      <c r="Q3541" t="s">
        <v>979</v>
      </c>
      <c r="R3541" t="s">
        <v>116</v>
      </c>
      <c r="S3541" t="s">
        <v>380</v>
      </c>
    </row>
    <row r="3542" spans="1:19" x14ac:dyDescent="0.3">
      <c r="A3542" t="s">
        <v>1083</v>
      </c>
      <c r="B3542">
        <v>70</v>
      </c>
      <c r="C3542">
        <v>103</v>
      </c>
      <c r="D3542">
        <v>73333</v>
      </c>
      <c r="E3542" t="s">
        <v>408</v>
      </c>
      <c r="F3542" t="s">
        <v>1084</v>
      </c>
      <c r="G3542" t="s">
        <v>116</v>
      </c>
      <c r="H3542" t="s">
        <v>409</v>
      </c>
      <c r="I3542" t="s">
        <v>113</v>
      </c>
      <c r="J3542">
        <v>4</v>
      </c>
      <c r="K3542" t="s">
        <v>213</v>
      </c>
      <c r="L3542" t="s">
        <v>24</v>
      </c>
      <c r="M3542">
        <v>35</v>
      </c>
      <c r="N3542" t="s">
        <v>979</v>
      </c>
      <c r="O3542" t="s">
        <v>116</v>
      </c>
      <c r="P3542" t="s">
        <v>380</v>
      </c>
      <c r="Q3542" t="s">
        <v>979</v>
      </c>
      <c r="R3542" t="s">
        <v>116</v>
      </c>
      <c r="S3542" t="s">
        <v>380</v>
      </c>
    </row>
    <row r="3543" spans="1:19" x14ac:dyDescent="0.3">
      <c r="A3543" t="s">
        <v>1083</v>
      </c>
      <c r="B3543">
        <v>70</v>
      </c>
      <c r="C3543">
        <v>103</v>
      </c>
      <c r="D3543">
        <v>73333</v>
      </c>
      <c r="E3543" t="s">
        <v>408</v>
      </c>
      <c r="F3543" t="s">
        <v>1084</v>
      </c>
      <c r="G3543" t="s">
        <v>116</v>
      </c>
      <c r="H3543" t="s">
        <v>409</v>
      </c>
      <c r="I3543" t="s">
        <v>113</v>
      </c>
      <c r="J3543">
        <v>4</v>
      </c>
      <c r="K3543" t="s">
        <v>316</v>
      </c>
      <c r="L3543" t="s">
        <v>152</v>
      </c>
      <c r="M3543">
        <v>49.25</v>
      </c>
      <c r="N3543" t="s">
        <v>979</v>
      </c>
      <c r="O3543" t="s">
        <v>116</v>
      </c>
      <c r="P3543" t="s">
        <v>380</v>
      </c>
      <c r="Q3543" t="s">
        <v>979</v>
      </c>
      <c r="R3543" t="s">
        <v>116</v>
      </c>
      <c r="S3543" t="s">
        <v>380</v>
      </c>
    </row>
    <row r="3544" spans="1:19" x14ac:dyDescent="0.3">
      <c r="A3544" t="s">
        <v>1083</v>
      </c>
      <c r="B3544">
        <v>70</v>
      </c>
      <c r="C3544">
        <v>103</v>
      </c>
      <c r="D3544">
        <v>73333</v>
      </c>
      <c r="E3544" t="s">
        <v>408</v>
      </c>
      <c r="F3544" t="s">
        <v>1084</v>
      </c>
      <c r="G3544" t="s">
        <v>116</v>
      </c>
      <c r="H3544" t="s">
        <v>409</v>
      </c>
      <c r="I3544" t="s">
        <v>422</v>
      </c>
      <c r="J3544">
        <v>46</v>
      </c>
      <c r="K3544" t="s">
        <v>241</v>
      </c>
      <c r="L3544" t="s">
        <v>32</v>
      </c>
      <c r="M3544">
        <v>35</v>
      </c>
      <c r="N3544" t="s">
        <v>979</v>
      </c>
      <c r="O3544" t="s">
        <v>116</v>
      </c>
      <c r="P3544" t="s">
        <v>380</v>
      </c>
      <c r="Q3544" t="s">
        <v>979</v>
      </c>
      <c r="R3544" t="s">
        <v>116</v>
      </c>
      <c r="S3544" t="s">
        <v>380</v>
      </c>
    </row>
    <row r="3545" spans="1:19" x14ac:dyDescent="0.3">
      <c r="A3545" t="s">
        <v>1083</v>
      </c>
      <c r="B3545">
        <v>70</v>
      </c>
      <c r="C3545">
        <v>103</v>
      </c>
      <c r="D3545">
        <v>73333</v>
      </c>
      <c r="E3545" t="s">
        <v>408</v>
      </c>
      <c r="F3545" t="s">
        <v>1084</v>
      </c>
      <c r="G3545" t="s">
        <v>116</v>
      </c>
      <c r="H3545" t="s">
        <v>421</v>
      </c>
      <c r="I3545" t="s">
        <v>315</v>
      </c>
      <c r="J3545">
        <v>32</v>
      </c>
      <c r="K3545" t="s">
        <v>281</v>
      </c>
      <c r="L3545" t="s">
        <v>39</v>
      </c>
      <c r="M3545">
        <v>1.25</v>
      </c>
      <c r="N3545" t="s">
        <v>979</v>
      </c>
      <c r="O3545" t="s">
        <v>116</v>
      </c>
      <c r="P3545" t="s">
        <v>380</v>
      </c>
      <c r="Q3545" t="s">
        <v>979</v>
      </c>
      <c r="R3545" t="s">
        <v>116</v>
      </c>
      <c r="S3545" t="s">
        <v>380</v>
      </c>
    </row>
    <row r="3546" spans="1:19" x14ac:dyDescent="0.3">
      <c r="A3546" t="s">
        <v>1083</v>
      </c>
      <c r="B3546">
        <v>70</v>
      </c>
      <c r="C3546">
        <v>103</v>
      </c>
      <c r="D3546">
        <v>73333</v>
      </c>
      <c r="E3546" t="s">
        <v>408</v>
      </c>
      <c r="F3546" t="s">
        <v>1084</v>
      </c>
      <c r="G3546" t="s">
        <v>116</v>
      </c>
      <c r="H3546" t="s">
        <v>409</v>
      </c>
      <c r="I3546" t="s">
        <v>422</v>
      </c>
      <c r="J3546">
        <v>98</v>
      </c>
      <c r="K3546" t="s">
        <v>215</v>
      </c>
      <c r="L3546" t="s">
        <v>95</v>
      </c>
      <c r="M3546">
        <v>0.25</v>
      </c>
      <c r="N3546" t="s">
        <v>979</v>
      </c>
      <c r="O3546" t="s">
        <v>116</v>
      </c>
      <c r="P3546" t="s">
        <v>380</v>
      </c>
      <c r="Q3546" t="s">
        <v>979</v>
      </c>
      <c r="R3546" t="s">
        <v>116</v>
      </c>
      <c r="S3546" t="s">
        <v>380</v>
      </c>
    </row>
    <row r="3547" spans="1:19" x14ac:dyDescent="0.3">
      <c r="A3547" t="s">
        <v>1083</v>
      </c>
      <c r="B3547">
        <v>70</v>
      </c>
      <c r="C3547">
        <v>103</v>
      </c>
      <c r="D3547">
        <v>73333</v>
      </c>
      <c r="E3547" t="s">
        <v>408</v>
      </c>
      <c r="F3547" t="s">
        <v>1084</v>
      </c>
      <c r="G3547" t="s">
        <v>116</v>
      </c>
      <c r="H3547" t="s">
        <v>409</v>
      </c>
      <c r="I3547" t="s">
        <v>423</v>
      </c>
      <c r="J3547">
        <v>98</v>
      </c>
      <c r="K3547" t="s">
        <v>216</v>
      </c>
      <c r="L3547" t="s">
        <v>96</v>
      </c>
      <c r="M3547">
        <v>0</v>
      </c>
      <c r="N3547" t="s">
        <v>979</v>
      </c>
      <c r="O3547" t="s">
        <v>116</v>
      </c>
      <c r="P3547" t="s">
        <v>380</v>
      </c>
      <c r="Q3547" t="s">
        <v>979</v>
      </c>
      <c r="R3547" t="s">
        <v>116</v>
      </c>
      <c r="S3547" t="s">
        <v>380</v>
      </c>
    </row>
    <row r="3548" spans="1:19" x14ac:dyDescent="0.3">
      <c r="A3548" t="s">
        <v>1677</v>
      </c>
      <c r="B3548">
        <v>70</v>
      </c>
      <c r="C3548">
        <v>103</v>
      </c>
      <c r="D3548">
        <v>73335</v>
      </c>
      <c r="E3548" t="s">
        <v>408</v>
      </c>
      <c r="F3548" t="s">
        <v>1678</v>
      </c>
      <c r="G3548" t="s">
        <v>114</v>
      </c>
      <c r="H3548" t="s">
        <v>421</v>
      </c>
      <c r="I3548" t="s">
        <v>315</v>
      </c>
      <c r="J3548">
        <v>32</v>
      </c>
      <c r="K3548" t="s">
        <v>281</v>
      </c>
      <c r="L3548" t="s">
        <v>39</v>
      </c>
      <c r="M3548">
        <v>1.25</v>
      </c>
      <c r="N3548" t="s">
        <v>979</v>
      </c>
      <c r="O3548" t="s">
        <v>114</v>
      </c>
      <c r="P3548" t="s">
        <v>384</v>
      </c>
      <c r="Q3548" t="s">
        <v>979</v>
      </c>
      <c r="R3548" t="s">
        <v>114</v>
      </c>
      <c r="S3548" t="s">
        <v>384</v>
      </c>
    </row>
    <row r="3549" spans="1:19" x14ac:dyDescent="0.3">
      <c r="A3549" t="s">
        <v>1677</v>
      </c>
      <c r="B3549">
        <v>70</v>
      </c>
      <c r="C3549">
        <v>103</v>
      </c>
      <c r="D3549">
        <v>73335</v>
      </c>
      <c r="E3549" t="s">
        <v>408</v>
      </c>
      <c r="F3549" t="s">
        <v>1678</v>
      </c>
      <c r="G3549" t="s">
        <v>114</v>
      </c>
      <c r="H3549" t="s">
        <v>421</v>
      </c>
      <c r="I3549" t="s">
        <v>315</v>
      </c>
      <c r="J3549">
        <v>33</v>
      </c>
      <c r="K3549" t="s">
        <v>290</v>
      </c>
      <c r="L3549" t="s">
        <v>46</v>
      </c>
      <c r="M3549">
        <v>1</v>
      </c>
      <c r="N3549" t="s">
        <v>979</v>
      </c>
      <c r="O3549" t="s">
        <v>114</v>
      </c>
      <c r="P3549" t="s">
        <v>384</v>
      </c>
      <c r="Q3549" t="s">
        <v>979</v>
      </c>
      <c r="R3549" t="s">
        <v>114</v>
      </c>
      <c r="S3549" t="s">
        <v>384</v>
      </c>
    </row>
    <row r="3550" spans="1:19" x14ac:dyDescent="0.3">
      <c r="A3550" t="s">
        <v>1679</v>
      </c>
      <c r="B3550">
        <v>70</v>
      </c>
      <c r="C3550">
        <v>103</v>
      </c>
      <c r="D3550">
        <v>73335</v>
      </c>
      <c r="E3550" t="s">
        <v>412</v>
      </c>
      <c r="F3550" t="s">
        <v>1680</v>
      </c>
      <c r="G3550" t="s">
        <v>114</v>
      </c>
      <c r="H3550" t="s">
        <v>430</v>
      </c>
      <c r="I3550" t="s">
        <v>315</v>
      </c>
      <c r="J3550">
        <v>32</v>
      </c>
      <c r="K3550" t="s">
        <v>281</v>
      </c>
      <c r="L3550" t="s">
        <v>39</v>
      </c>
      <c r="M3550">
        <v>0.5</v>
      </c>
      <c r="N3550" t="s">
        <v>979</v>
      </c>
      <c r="O3550" t="s">
        <v>114</v>
      </c>
      <c r="P3550" t="s">
        <v>422</v>
      </c>
      <c r="Q3550" t="s">
        <v>979</v>
      </c>
      <c r="R3550" t="s">
        <v>114</v>
      </c>
      <c r="S3550" t="s">
        <v>422</v>
      </c>
    </row>
    <row r="3551" spans="1:19" x14ac:dyDescent="0.3">
      <c r="A3551" t="s">
        <v>1679</v>
      </c>
      <c r="B3551">
        <v>70</v>
      </c>
      <c r="C3551">
        <v>103</v>
      </c>
      <c r="D3551">
        <v>73335</v>
      </c>
      <c r="E3551" t="s">
        <v>412</v>
      </c>
      <c r="F3551" t="s">
        <v>1680</v>
      </c>
      <c r="G3551" t="s">
        <v>114</v>
      </c>
      <c r="H3551" t="s">
        <v>438</v>
      </c>
      <c r="I3551" t="s">
        <v>424</v>
      </c>
      <c r="J3551">
        <v>39</v>
      </c>
      <c r="K3551" t="s">
        <v>243</v>
      </c>
      <c r="L3551" t="s">
        <v>147</v>
      </c>
      <c r="M3551">
        <v>0</v>
      </c>
      <c r="N3551" t="s">
        <v>979</v>
      </c>
      <c r="O3551" t="s">
        <v>114</v>
      </c>
      <c r="P3551" t="s">
        <v>422</v>
      </c>
      <c r="Q3551" t="s">
        <v>979</v>
      </c>
      <c r="R3551" t="s">
        <v>114</v>
      </c>
      <c r="S3551" t="s">
        <v>422</v>
      </c>
    </row>
    <row r="3552" spans="1:19" x14ac:dyDescent="0.3">
      <c r="A3552" t="s">
        <v>1679</v>
      </c>
      <c r="B3552">
        <v>70</v>
      </c>
      <c r="C3552">
        <v>103</v>
      </c>
      <c r="D3552">
        <v>73335</v>
      </c>
      <c r="E3552" t="s">
        <v>412</v>
      </c>
      <c r="F3552" t="s">
        <v>1680</v>
      </c>
      <c r="G3552" t="s">
        <v>114</v>
      </c>
      <c r="H3552" t="s">
        <v>430</v>
      </c>
      <c r="I3552" t="s">
        <v>315</v>
      </c>
      <c r="J3552">
        <v>33</v>
      </c>
      <c r="K3552" t="s">
        <v>290</v>
      </c>
      <c r="L3552" t="s">
        <v>46</v>
      </c>
      <c r="M3552">
        <v>0.5</v>
      </c>
      <c r="N3552" t="s">
        <v>979</v>
      </c>
      <c r="O3552" t="s">
        <v>114</v>
      </c>
      <c r="P3552" t="s">
        <v>422</v>
      </c>
      <c r="Q3552" t="s">
        <v>979</v>
      </c>
      <c r="R3552" t="s">
        <v>114</v>
      </c>
      <c r="S3552" t="s">
        <v>422</v>
      </c>
    </row>
    <row r="3553" spans="1:19" x14ac:dyDescent="0.3">
      <c r="A3553" t="s">
        <v>1679</v>
      </c>
      <c r="B3553">
        <v>70</v>
      </c>
      <c r="C3553">
        <v>103</v>
      </c>
      <c r="D3553">
        <v>73335</v>
      </c>
      <c r="E3553" t="s">
        <v>412</v>
      </c>
      <c r="F3553" t="s">
        <v>1680</v>
      </c>
      <c r="G3553" t="s">
        <v>114</v>
      </c>
      <c r="H3553" t="s">
        <v>430</v>
      </c>
      <c r="I3553" t="s">
        <v>315</v>
      </c>
      <c r="J3553">
        <v>35</v>
      </c>
      <c r="K3553" t="s">
        <v>282</v>
      </c>
      <c r="L3553" t="s">
        <v>55</v>
      </c>
      <c r="M3553">
        <v>0.75</v>
      </c>
      <c r="N3553" t="s">
        <v>979</v>
      </c>
      <c r="O3553" t="s">
        <v>114</v>
      </c>
      <c r="P3553" t="s">
        <v>422</v>
      </c>
      <c r="Q3553" t="s">
        <v>979</v>
      </c>
      <c r="R3553" t="s">
        <v>114</v>
      </c>
      <c r="S3553" t="s">
        <v>422</v>
      </c>
    </row>
    <row r="3554" spans="1:19" x14ac:dyDescent="0.3">
      <c r="A3554" t="s">
        <v>1679</v>
      </c>
      <c r="B3554">
        <v>70</v>
      </c>
      <c r="C3554">
        <v>103</v>
      </c>
      <c r="D3554">
        <v>73335</v>
      </c>
      <c r="E3554" t="s">
        <v>412</v>
      </c>
      <c r="F3554" t="s">
        <v>1680</v>
      </c>
      <c r="G3554" t="s">
        <v>114</v>
      </c>
      <c r="H3554" t="s">
        <v>430</v>
      </c>
      <c r="I3554" t="s">
        <v>423</v>
      </c>
      <c r="J3554">
        <v>286</v>
      </c>
      <c r="K3554" t="s">
        <v>230</v>
      </c>
      <c r="L3554" t="s">
        <v>150</v>
      </c>
      <c r="M3554">
        <v>0</v>
      </c>
      <c r="N3554" t="s">
        <v>979</v>
      </c>
      <c r="O3554" t="s">
        <v>114</v>
      </c>
      <c r="P3554" t="s">
        <v>422</v>
      </c>
      <c r="Q3554" t="s">
        <v>979</v>
      </c>
      <c r="R3554" t="s">
        <v>114</v>
      </c>
      <c r="S3554" t="s">
        <v>422</v>
      </c>
    </row>
    <row r="3555" spans="1:19" x14ac:dyDescent="0.3">
      <c r="A3555" t="s">
        <v>1681</v>
      </c>
      <c r="B3555">
        <v>70</v>
      </c>
      <c r="C3555">
        <v>103</v>
      </c>
      <c r="D3555">
        <v>73335</v>
      </c>
      <c r="E3555" t="s">
        <v>413</v>
      </c>
      <c r="F3555" t="s">
        <v>1682</v>
      </c>
      <c r="G3555" t="s">
        <v>112</v>
      </c>
      <c r="H3555" t="s">
        <v>421</v>
      </c>
      <c r="I3555" t="s">
        <v>315</v>
      </c>
      <c r="J3555">
        <v>32</v>
      </c>
      <c r="K3555" t="s">
        <v>322</v>
      </c>
      <c r="L3555" t="s">
        <v>44</v>
      </c>
      <c r="M3555">
        <v>0.5</v>
      </c>
      <c r="N3555" t="s">
        <v>979</v>
      </c>
      <c r="O3555" t="s">
        <v>112</v>
      </c>
      <c r="P3555" t="s">
        <v>384</v>
      </c>
      <c r="Q3555" t="s">
        <v>979</v>
      </c>
      <c r="R3555" t="s">
        <v>112</v>
      </c>
      <c r="S3555" t="s">
        <v>384</v>
      </c>
    </row>
    <row r="3556" spans="1:19" x14ac:dyDescent="0.3">
      <c r="A3556" t="s">
        <v>1681</v>
      </c>
      <c r="B3556">
        <v>70</v>
      </c>
      <c r="C3556">
        <v>103</v>
      </c>
      <c r="D3556">
        <v>73335</v>
      </c>
      <c r="E3556" t="s">
        <v>413</v>
      </c>
      <c r="F3556" t="s">
        <v>1682</v>
      </c>
      <c r="G3556" t="s">
        <v>112</v>
      </c>
      <c r="H3556" t="s">
        <v>421</v>
      </c>
      <c r="I3556" t="s">
        <v>315</v>
      </c>
      <c r="J3556">
        <v>33</v>
      </c>
      <c r="K3556" t="s">
        <v>320</v>
      </c>
      <c r="L3556" t="s">
        <v>50</v>
      </c>
      <c r="M3556">
        <v>0.25</v>
      </c>
      <c r="N3556" t="s">
        <v>979</v>
      </c>
      <c r="O3556" t="s">
        <v>112</v>
      </c>
      <c r="P3556" t="s">
        <v>384</v>
      </c>
      <c r="Q3556" t="s">
        <v>979</v>
      </c>
      <c r="R3556" t="s">
        <v>112</v>
      </c>
      <c r="S3556" t="s">
        <v>384</v>
      </c>
    </row>
    <row r="3557" spans="1:19" x14ac:dyDescent="0.3">
      <c r="A3557" t="s">
        <v>1681</v>
      </c>
      <c r="B3557">
        <v>70</v>
      </c>
      <c r="C3557">
        <v>103</v>
      </c>
      <c r="D3557">
        <v>73335</v>
      </c>
      <c r="E3557" t="s">
        <v>413</v>
      </c>
      <c r="F3557" t="s">
        <v>1682</v>
      </c>
      <c r="G3557" t="s">
        <v>112</v>
      </c>
      <c r="H3557" t="s">
        <v>421</v>
      </c>
      <c r="I3557" t="s">
        <v>315</v>
      </c>
      <c r="J3557">
        <v>35</v>
      </c>
      <c r="K3557" t="s">
        <v>321</v>
      </c>
      <c r="L3557" t="s">
        <v>58</v>
      </c>
      <c r="M3557">
        <v>0.25</v>
      </c>
      <c r="N3557" t="s">
        <v>979</v>
      </c>
      <c r="O3557" t="s">
        <v>112</v>
      </c>
      <c r="P3557" t="s">
        <v>384</v>
      </c>
      <c r="Q3557" t="s">
        <v>979</v>
      </c>
      <c r="R3557" t="s">
        <v>112</v>
      </c>
      <c r="S3557" t="s">
        <v>384</v>
      </c>
    </row>
    <row r="3558" spans="1:19" x14ac:dyDescent="0.3">
      <c r="A3558" t="s">
        <v>1681</v>
      </c>
      <c r="B3558">
        <v>70</v>
      </c>
      <c r="C3558">
        <v>103</v>
      </c>
      <c r="D3558">
        <v>73335</v>
      </c>
      <c r="E3558" t="s">
        <v>413</v>
      </c>
      <c r="F3558" t="s">
        <v>1682</v>
      </c>
      <c r="G3558" t="s">
        <v>112</v>
      </c>
      <c r="H3558" t="s">
        <v>421</v>
      </c>
      <c r="I3558" t="s">
        <v>423</v>
      </c>
      <c r="J3558">
        <v>286</v>
      </c>
      <c r="K3558" t="s">
        <v>230</v>
      </c>
      <c r="L3558" t="s">
        <v>150</v>
      </c>
      <c r="M3558">
        <v>0</v>
      </c>
      <c r="N3558" t="s">
        <v>979</v>
      </c>
      <c r="O3558" t="s">
        <v>112</v>
      </c>
      <c r="P3558" t="s">
        <v>384</v>
      </c>
      <c r="Q3558" t="s">
        <v>979</v>
      </c>
      <c r="R3558" t="s">
        <v>112</v>
      </c>
      <c r="S3558" t="s">
        <v>384</v>
      </c>
    </row>
    <row r="3559" spans="1:19" x14ac:dyDescent="0.3">
      <c r="A3559" t="s">
        <v>1683</v>
      </c>
      <c r="B3559">
        <v>70</v>
      </c>
      <c r="C3559">
        <v>103</v>
      </c>
      <c r="D3559">
        <v>73335</v>
      </c>
      <c r="E3559" t="s">
        <v>414</v>
      </c>
      <c r="F3559" t="s">
        <v>1684</v>
      </c>
      <c r="G3559" t="s">
        <v>113</v>
      </c>
      <c r="H3559" t="s">
        <v>430</v>
      </c>
      <c r="I3559" t="s">
        <v>315</v>
      </c>
      <c r="J3559">
        <v>31</v>
      </c>
      <c r="K3559" t="s">
        <v>328</v>
      </c>
      <c r="L3559" t="s">
        <v>37</v>
      </c>
      <c r="M3559">
        <v>1</v>
      </c>
      <c r="N3559" t="s">
        <v>979</v>
      </c>
      <c r="O3559" t="s">
        <v>113</v>
      </c>
      <c r="P3559" t="s">
        <v>422</v>
      </c>
      <c r="Q3559" t="s">
        <v>979</v>
      </c>
      <c r="R3559" t="s">
        <v>113</v>
      </c>
      <c r="S3559" t="s">
        <v>422</v>
      </c>
    </row>
    <row r="3560" spans="1:19" x14ac:dyDescent="0.3">
      <c r="A3560" t="s">
        <v>1683</v>
      </c>
      <c r="B3560">
        <v>70</v>
      </c>
      <c r="C3560">
        <v>103</v>
      </c>
      <c r="D3560">
        <v>73335</v>
      </c>
      <c r="E3560" t="s">
        <v>414</v>
      </c>
      <c r="F3560" t="s">
        <v>1684</v>
      </c>
      <c r="G3560" t="s">
        <v>113</v>
      </c>
      <c r="H3560" t="s">
        <v>430</v>
      </c>
      <c r="I3560" t="s">
        <v>315</v>
      </c>
      <c r="J3560">
        <v>32</v>
      </c>
      <c r="K3560" t="s">
        <v>281</v>
      </c>
      <c r="L3560" t="s">
        <v>39</v>
      </c>
      <c r="M3560">
        <v>0.25</v>
      </c>
      <c r="N3560" t="s">
        <v>979</v>
      </c>
      <c r="O3560" t="s">
        <v>113</v>
      </c>
      <c r="P3560" t="s">
        <v>422</v>
      </c>
      <c r="Q3560" t="s">
        <v>979</v>
      </c>
      <c r="R3560" t="s">
        <v>113</v>
      </c>
      <c r="S3560" t="s">
        <v>422</v>
      </c>
    </row>
    <row r="3561" spans="1:19" x14ac:dyDescent="0.3">
      <c r="A3561" t="s">
        <v>1683</v>
      </c>
      <c r="B3561">
        <v>70</v>
      </c>
      <c r="C3561">
        <v>103</v>
      </c>
      <c r="D3561">
        <v>73335</v>
      </c>
      <c r="E3561" t="s">
        <v>414</v>
      </c>
      <c r="F3561" t="s">
        <v>1684</v>
      </c>
      <c r="G3561" t="s">
        <v>113</v>
      </c>
      <c r="H3561" t="s">
        <v>438</v>
      </c>
      <c r="I3561" t="s">
        <v>424</v>
      </c>
      <c r="J3561">
        <v>39</v>
      </c>
      <c r="K3561" t="s">
        <v>243</v>
      </c>
      <c r="L3561" t="s">
        <v>147</v>
      </c>
      <c r="M3561">
        <v>0</v>
      </c>
      <c r="N3561" t="s">
        <v>979</v>
      </c>
      <c r="O3561" t="s">
        <v>113</v>
      </c>
      <c r="P3561" t="s">
        <v>422</v>
      </c>
      <c r="Q3561" t="s">
        <v>979</v>
      </c>
      <c r="R3561" t="s">
        <v>113</v>
      </c>
      <c r="S3561" t="s">
        <v>422</v>
      </c>
    </row>
    <row r="3562" spans="1:19" x14ac:dyDescent="0.3">
      <c r="A3562" t="s">
        <v>1683</v>
      </c>
      <c r="B3562">
        <v>70</v>
      </c>
      <c r="C3562">
        <v>103</v>
      </c>
      <c r="D3562">
        <v>73335</v>
      </c>
      <c r="E3562" t="s">
        <v>414</v>
      </c>
      <c r="F3562" t="s">
        <v>1684</v>
      </c>
      <c r="G3562" t="s">
        <v>113</v>
      </c>
      <c r="H3562" t="s">
        <v>430</v>
      </c>
      <c r="I3562" t="s">
        <v>315</v>
      </c>
      <c r="J3562">
        <v>35</v>
      </c>
      <c r="K3562" t="s">
        <v>282</v>
      </c>
      <c r="L3562" t="s">
        <v>55</v>
      </c>
      <c r="M3562">
        <v>1</v>
      </c>
      <c r="N3562" t="s">
        <v>979</v>
      </c>
      <c r="O3562" t="s">
        <v>113</v>
      </c>
      <c r="P3562" t="s">
        <v>422</v>
      </c>
      <c r="Q3562" t="s">
        <v>979</v>
      </c>
      <c r="R3562" t="s">
        <v>113</v>
      </c>
      <c r="S3562" t="s">
        <v>422</v>
      </c>
    </row>
    <row r="3563" spans="1:19" x14ac:dyDescent="0.3">
      <c r="A3563" t="s">
        <v>1683</v>
      </c>
      <c r="B3563">
        <v>70</v>
      </c>
      <c r="C3563">
        <v>103</v>
      </c>
      <c r="D3563">
        <v>73335</v>
      </c>
      <c r="E3563" t="s">
        <v>414</v>
      </c>
      <c r="F3563" t="s">
        <v>1684</v>
      </c>
      <c r="G3563" t="s">
        <v>113</v>
      </c>
      <c r="H3563" t="s">
        <v>430</v>
      </c>
      <c r="I3563" t="s">
        <v>423</v>
      </c>
      <c r="J3563">
        <v>286</v>
      </c>
      <c r="K3563" t="s">
        <v>230</v>
      </c>
      <c r="L3563" t="s">
        <v>150</v>
      </c>
      <c r="M3563">
        <v>0</v>
      </c>
      <c r="N3563" t="s">
        <v>979</v>
      </c>
      <c r="O3563" t="s">
        <v>113</v>
      </c>
      <c r="P3563" t="s">
        <v>422</v>
      </c>
      <c r="Q3563" t="s">
        <v>979</v>
      </c>
      <c r="R3563" t="s">
        <v>113</v>
      </c>
      <c r="S3563" t="s">
        <v>422</v>
      </c>
    </row>
    <row r="3564" spans="1:19" x14ac:dyDescent="0.3">
      <c r="A3564" t="s">
        <v>1685</v>
      </c>
      <c r="B3564">
        <v>70</v>
      </c>
      <c r="C3564">
        <v>103</v>
      </c>
      <c r="D3564">
        <v>73335</v>
      </c>
      <c r="E3564" t="s">
        <v>415</v>
      </c>
      <c r="F3564" t="s">
        <v>1686</v>
      </c>
      <c r="G3564" t="s">
        <v>112</v>
      </c>
      <c r="H3564" t="s">
        <v>421</v>
      </c>
      <c r="I3564" t="s">
        <v>315</v>
      </c>
      <c r="J3564">
        <v>32</v>
      </c>
      <c r="K3564" t="s">
        <v>322</v>
      </c>
      <c r="L3564" t="s">
        <v>44</v>
      </c>
      <c r="M3564">
        <v>0.5</v>
      </c>
      <c r="N3564" t="s">
        <v>979</v>
      </c>
      <c r="O3564" t="s">
        <v>112</v>
      </c>
      <c r="P3564" t="s">
        <v>384</v>
      </c>
      <c r="Q3564" t="s">
        <v>979</v>
      </c>
      <c r="R3564" t="s">
        <v>112</v>
      </c>
      <c r="S3564" t="s">
        <v>384</v>
      </c>
    </row>
    <row r="3565" spans="1:19" x14ac:dyDescent="0.3">
      <c r="A3565" t="s">
        <v>1685</v>
      </c>
      <c r="B3565">
        <v>70</v>
      </c>
      <c r="C3565">
        <v>103</v>
      </c>
      <c r="D3565">
        <v>73335</v>
      </c>
      <c r="E3565" t="s">
        <v>415</v>
      </c>
      <c r="F3565" t="s">
        <v>1686</v>
      </c>
      <c r="G3565" t="s">
        <v>112</v>
      </c>
      <c r="H3565" t="s">
        <v>421</v>
      </c>
      <c r="I3565" t="s">
        <v>315</v>
      </c>
      <c r="J3565">
        <v>33</v>
      </c>
      <c r="K3565" t="s">
        <v>320</v>
      </c>
      <c r="L3565" t="s">
        <v>50</v>
      </c>
      <c r="M3565">
        <v>0.75</v>
      </c>
      <c r="N3565" t="s">
        <v>979</v>
      </c>
      <c r="O3565" t="s">
        <v>112</v>
      </c>
      <c r="P3565" t="s">
        <v>384</v>
      </c>
      <c r="Q3565" t="s">
        <v>979</v>
      </c>
      <c r="R3565" t="s">
        <v>112</v>
      </c>
      <c r="S3565" t="s">
        <v>384</v>
      </c>
    </row>
    <row r="3566" spans="1:19" x14ac:dyDescent="0.3">
      <c r="A3566" t="s">
        <v>1685</v>
      </c>
      <c r="B3566">
        <v>70</v>
      </c>
      <c r="C3566">
        <v>103</v>
      </c>
      <c r="D3566">
        <v>73335</v>
      </c>
      <c r="E3566" t="s">
        <v>415</v>
      </c>
      <c r="F3566" t="s">
        <v>1686</v>
      </c>
      <c r="G3566" t="s">
        <v>112</v>
      </c>
      <c r="H3566" t="s">
        <v>421</v>
      </c>
      <c r="I3566" t="s">
        <v>423</v>
      </c>
      <c r="J3566">
        <v>286</v>
      </c>
      <c r="K3566" t="s">
        <v>230</v>
      </c>
      <c r="L3566" t="s">
        <v>150</v>
      </c>
      <c r="M3566">
        <v>0</v>
      </c>
      <c r="N3566" t="s">
        <v>979</v>
      </c>
      <c r="O3566" t="s">
        <v>112</v>
      </c>
      <c r="P3566" t="s">
        <v>384</v>
      </c>
      <c r="Q3566" t="s">
        <v>979</v>
      </c>
      <c r="R3566" t="s">
        <v>112</v>
      </c>
      <c r="S3566" t="s">
        <v>384</v>
      </c>
    </row>
    <row r="3567" spans="1:19" x14ac:dyDescent="0.3">
      <c r="A3567" t="s">
        <v>1085</v>
      </c>
      <c r="B3567">
        <v>70</v>
      </c>
      <c r="C3567">
        <v>103</v>
      </c>
      <c r="D3567">
        <v>73341</v>
      </c>
      <c r="E3567" t="s">
        <v>408</v>
      </c>
      <c r="F3567" t="s">
        <v>1086</v>
      </c>
      <c r="G3567" t="s">
        <v>113</v>
      </c>
      <c r="H3567" t="s">
        <v>409</v>
      </c>
      <c r="I3567" t="s">
        <v>422</v>
      </c>
      <c r="J3567">
        <v>50</v>
      </c>
      <c r="K3567" t="s">
        <v>212</v>
      </c>
      <c r="L3567" t="s">
        <v>11</v>
      </c>
      <c r="M3567">
        <v>1</v>
      </c>
      <c r="N3567" t="s">
        <v>979</v>
      </c>
      <c r="O3567" t="s">
        <v>113</v>
      </c>
      <c r="P3567" t="s">
        <v>380</v>
      </c>
      <c r="Q3567" t="s">
        <v>979</v>
      </c>
      <c r="R3567" t="s">
        <v>116</v>
      </c>
      <c r="S3567" t="s">
        <v>380</v>
      </c>
    </row>
    <row r="3568" spans="1:19" x14ac:dyDescent="0.3">
      <c r="A3568" t="s">
        <v>1085</v>
      </c>
      <c r="B3568">
        <v>70</v>
      </c>
      <c r="C3568">
        <v>103</v>
      </c>
      <c r="D3568">
        <v>73341</v>
      </c>
      <c r="E3568" t="s">
        <v>408</v>
      </c>
      <c r="F3568" t="s">
        <v>1086</v>
      </c>
      <c r="G3568" t="s">
        <v>113</v>
      </c>
      <c r="H3568" t="s">
        <v>409</v>
      </c>
      <c r="I3568" t="s">
        <v>315</v>
      </c>
      <c r="J3568">
        <v>32</v>
      </c>
      <c r="K3568" t="s">
        <v>254</v>
      </c>
      <c r="L3568" t="s">
        <v>45</v>
      </c>
      <c r="M3568">
        <v>1</v>
      </c>
      <c r="N3568" t="s">
        <v>979</v>
      </c>
      <c r="O3568" t="s">
        <v>113</v>
      </c>
      <c r="P3568" t="s">
        <v>380</v>
      </c>
      <c r="Q3568" t="s">
        <v>979</v>
      </c>
      <c r="R3568" t="s">
        <v>116</v>
      </c>
      <c r="S3568" t="s">
        <v>380</v>
      </c>
    </row>
    <row r="3569" spans="1:19" x14ac:dyDescent="0.3">
      <c r="A3569" t="s">
        <v>1085</v>
      </c>
      <c r="B3569">
        <v>70</v>
      </c>
      <c r="C3569">
        <v>103</v>
      </c>
      <c r="D3569">
        <v>73341</v>
      </c>
      <c r="E3569" t="s">
        <v>408</v>
      </c>
      <c r="F3569" t="s">
        <v>1086</v>
      </c>
      <c r="G3569" t="s">
        <v>113</v>
      </c>
      <c r="H3569" t="s">
        <v>429</v>
      </c>
      <c r="I3569" t="s">
        <v>424</v>
      </c>
      <c r="J3569">
        <v>39</v>
      </c>
      <c r="K3569" t="s">
        <v>243</v>
      </c>
      <c r="L3569" t="s">
        <v>147</v>
      </c>
      <c r="M3569">
        <v>0</v>
      </c>
      <c r="N3569" t="s">
        <v>979</v>
      </c>
      <c r="O3569" t="s">
        <v>113</v>
      </c>
      <c r="P3569" t="s">
        <v>380</v>
      </c>
      <c r="Q3569" t="s">
        <v>979</v>
      </c>
      <c r="R3569" t="s">
        <v>116</v>
      </c>
      <c r="S3569" t="s">
        <v>380</v>
      </c>
    </row>
    <row r="3570" spans="1:19" x14ac:dyDescent="0.3">
      <c r="A3570" t="s">
        <v>1085</v>
      </c>
      <c r="B3570">
        <v>70</v>
      </c>
      <c r="C3570">
        <v>103</v>
      </c>
      <c r="D3570">
        <v>73341</v>
      </c>
      <c r="E3570" t="s">
        <v>408</v>
      </c>
      <c r="F3570" t="s">
        <v>1086</v>
      </c>
      <c r="G3570" t="s">
        <v>113</v>
      </c>
      <c r="H3570" t="s">
        <v>409</v>
      </c>
      <c r="I3570" t="s">
        <v>315</v>
      </c>
      <c r="J3570">
        <v>35</v>
      </c>
      <c r="K3570" t="s">
        <v>245</v>
      </c>
      <c r="L3570" t="s">
        <v>59</v>
      </c>
      <c r="M3570">
        <v>1</v>
      </c>
      <c r="N3570" t="s">
        <v>979</v>
      </c>
      <c r="O3570" t="s">
        <v>113</v>
      </c>
      <c r="P3570" t="s">
        <v>380</v>
      </c>
      <c r="Q3570" t="s">
        <v>979</v>
      </c>
      <c r="R3570" t="s">
        <v>116</v>
      </c>
      <c r="S3570" t="s">
        <v>380</v>
      </c>
    </row>
    <row r="3571" spans="1:19" x14ac:dyDescent="0.3">
      <c r="A3571" t="s">
        <v>1085</v>
      </c>
      <c r="B3571">
        <v>70</v>
      </c>
      <c r="C3571">
        <v>103</v>
      </c>
      <c r="D3571">
        <v>73341</v>
      </c>
      <c r="E3571" t="s">
        <v>408</v>
      </c>
      <c r="F3571" t="s">
        <v>1086</v>
      </c>
      <c r="G3571" t="s">
        <v>113</v>
      </c>
      <c r="H3571" t="s">
        <v>409</v>
      </c>
      <c r="I3571" t="s">
        <v>422</v>
      </c>
      <c r="J3571">
        <v>98</v>
      </c>
      <c r="K3571" t="s">
        <v>215</v>
      </c>
      <c r="L3571" t="s">
        <v>95</v>
      </c>
      <c r="M3571">
        <v>0</v>
      </c>
      <c r="N3571" t="s">
        <v>979</v>
      </c>
      <c r="O3571" t="s">
        <v>113</v>
      </c>
      <c r="P3571" t="s">
        <v>380</v>
      </c>
      <c r="Q3571" t="s">
        <v>979</v>
      </c>
      <c r="R3571" t="s">
        <v>116</v>
      </c>
      <c r="S3571" t="s">
        <v>380</v>
      </c>
    </row>
    <row r="3572" spans="1:19" x14ac:dyDescent="0.3">
      <c r="A3572" t="s">
        <v>1085</v>
      </c>
      <c r="B3572">
        <v>70</v>
      </c>
      <c r="C3572">
        <v>103</v>
      </c>
      <c r="D3572">
        <v>73341</v>
      </c>
      <c r="E3572" t="s">
        <v>408</v>
      </c>
      <c r="F3572" t="s">
        <v>1086</v>
      </c>
      <c r="G3572" t="s">
        <v>113</v>
      </c>
      <c r="H3572" t="s">
        <v>409</v>
      </c>
      <c r="I3572" t="s">
        <v>423</v>
      </c>
      <c r="J3572">
        <v>98</v>
      </c>
      <c r="K3572" t="s">
        <v>216</v>
      </c>
      <c r="L3572" t="s">
        <v>96</v>
      </c>
      <c r="M3572">
        <v>0</v>
      </c>
      <c r="N3572" t="s">
        <v>979</v>
      </c>
      <c r="O3572" t="s">
        <v>113</v>
      </c>
      <c r="P3572" t="s">
        <v>380</v>
      </c>
      <c r="Q3572" t="s">
        <v>979</v>
      </c>
      <c r="R3572" t="s">
        <v>116</v>
      </c>
      <c r="S3572" t="s">
        <v>380</v>
      </c>
    </row>
    <row r="3573" spans="1:19" x14ac:dyDescent="0.3">
      <c r="A3573" t="s">
        <v>1687</v>
      </c>
      <c r="B3573">
        <v>70</v>
      </c>
      <c r="C3573">
        <v>103</v>
      </c>
      <c r="D3573">
        <v>73350</v>
      </c>
      <c r="E3573" t="s">
        <v>408</v>
      </c>
      <c r="F3573" t="s">
        <v>1688</v>
      </c>
      <c r="G3573" t="s">
        <v>116</v>
      </c>
      <c r="H3573" t="s">
        <v>417</v>
      </c>
      <c r="I3573" t="s">
        <v>422</v>
      </c>
      <c r="J3573">
        <v>1</v>
      </c>
      <c r="K3573" t="s">
        <v>258</v>
      </c>
      <c r="L3573" t="s">
        <v>7</v>
      </c>
      <c r="M3573">
        <v>21</v>
      </c>
      <c r="N3573" t="s">
        <v>979</v>
      </c>
      <c r="O3573" t="s">
        <v>116</v>
      </c>
      <c r="P3573" t="s">
        <v>418</v>
      </c>
      <c r="Q3573" t="s">
        <v>979</v>
      </c>
      <c r="R3573" t="s">
        <v>116</v>
      </c>
      <c r="S3573" t="s">
        <v>418</v>
      </c>
    </row>
    <row r="3574" spans="1:19" x14ac:dyDescent="0.3">
      <c r="A3574" t="s">
        <v>1687</v>
      </c>
      <c r="B3574">
        <v>70</v>
      </c>
      <c r="C3574">
        <v>103</v>
      </c>
      <c r="D3574">
        <v>73350</v>
      </c>
      <c r="E3574" t="s">
        <v>408</v>
      </c>
      <c r="F3574" t="s">
        <v>1688</v>
      </c>
      <c r="G3574" t="s">
        <v>116</v>
      </c>
      <c r="H3574" t="s">
        <v>417</v>
      </c>
      <c r="I3574" t="s">
        <v>422</v>
      </c>
      <c r="J3574">
        <v>50</v>
      </c>
      <c r="K3574" t="s">
        <v>212</v>
      </c>
      <c r="L3574" t="s">
        <v>11</v>
      </c>
      <c r="M3574">
        <v>0.5</v>
      </c>
      <c r="N3574" t="s">
        <v>979</v>
      </c>
      <c r="O3574" t="s">
        <v>116</v>
      </c>
      <c r="P3574" t="s">
        <v>418</v>
      </c>
      <c r="Q3574" t="s">
        <v>979</v>
      </c>
      <c r="R3574" t="s">
        <v>116</v>
      </c>
      <c r="S3574" t="s">
        <v>418</v>
      </c>
    </row>
    <row r="3575" spans="1:19" x14ac:dyDescent="0.3">
      <c r="A3575" t="s">
        <v>1687</v>
      </c>
      <c r="B3575">
        <v>70</v>
      </c>
      <c r="C3575">
        <v>103</v>
      </c>
      <c r="D3575">
        <v>73350</v>
      </c>
      <c r="E3575" t="s">
        <v>408</v>
      </c>
      <c r="F3575" t="s">
        <v>1688</v>
      </c>
      <c r="G3575" t="s">
        <v>116</v>
      </c>
      <c r="H3575" t="s">
        <v>417</v>
      </c>
      <c r="I3575" t="s">
        <v>315</v>
      </c>
      <c r="J3575">
        <v>33</v>
      </c>
      <c r="K3575" t="s">
        <v>290</v>
      </c>
      <c r="L3575" t="s">
        <v>46</v>
      </c>
      <c r="M3575">
        <v>0.5</v>
      </c>
      <c r="N3575" t="s">
        <v>979</v>
      </c>
      <c r="O3575" t="s">
        <v>116</v>
      </c>
      <c r="P3575" t="s">
        <v>418</v>
      </c>
      <c r="Q3575" t="s">
        <v>979</v>
      </c>
      <c r="R3575" t="s">
        <v>116</v>
      </c>
      <c r="S3575" t="s">
        <v>418</v>
      </c>
    </row>
    <row r="3576" spans="1:19" x14ac:dyDescent="0.3">
      <c r="A3576" t="s">
        <v>1687</v>
      </c>
      <c r="B3576">
        <v>70</v>
      </c>
      <c r="C3576">
        <v>103</v>
      </c>
      <c r="D3576">
        <v>73350</v>
      </c>
      <c r="E3576" t="s">
        <v>408</v>
      </c>
      <c r="F3576" t="s">
        <v>1688</v>
      </c>
      <c r="G3576" t="s">
        <v>116</v>
      </c>
      <c r="H3576" t="s">
        <v>417</v>
      </c>
      <c r="I3576" t="s">
        <v>446</v>
      </c>
      <c r="J3576">
        <v>532</v>
      </c>
      <c r="K3576" t="s">
        <v>145</v>
      </c>
      <c r="L3576" t="s">
        <v>146</v>
      </c>
      <c r="M3576">
        <v>1</v>
      </c>
      <c r="N3576" t="s">
        <v>979</v>
      </c>
      <c r="O3576" t="s">
        <v>116</v>
      </c>
      <c r="P3576" t="s">
        <v>418</v>
      </c>
      <c r="Q3576" t="s">
        <v>979</v>
      </c>
      <c r="R3576" t="s">
        <v>116</v>
      </c>
      <c r="S3576" t="s">
        <v>418</v>
      </c>
    </row>
    <row r="3577" spans="1:19" x14ac:dyDescent="0.3">
      <c r="A3577" t="s">
        <v>1689</v>
      </c>
      <c r="B3577">
        <v>70</v>
      </c>
      <c r="C3577">
        <v>103</v>
      </c>
      <c r="D3577">
        <v>73362</v>
      </c>
      <c r="E3577" t="s">
        <v>408</v>
      </c>
      <c r="F3577" t="s">
        <v>1690</v>
      </c>
      <c r="G3577" t="s">
        <v>116</v>
      </c>
      <c r="H3577" t="s">
        <v>432</v>
      </c>
      <c r="I3577" t="s">
        <v>424</v>
      </c>
      <c r="J3577">
        <v>39</v>
      </c>
      <c r="K3577" t="s">
        <v>299</v>
      </c>
      <c r="L3577" t="s">
        <v>41</v>
      </c>
      <c r="M3577">
        <v>0</v>
      </c>
      <c r="N3577" t="s">
        <v>979</v>
      </c>
      <c r="O3577" t="s">
        <v>116</v>
      </c>
      <c r="P3577" t="s">
        <v>315</v>
      </c>
      <c r="Q3577" t="s">
        <v>979</v>
      </c>
      <c r="R3577" t="s">
        <v>116</v>
      </c>
      <c r="S3577" t="s">
        <v>315</v>
      </c>
    </row>
    <row r="3578" spans="1:19" x14ac:dyDescent="0.3">
      <c r="A3578" t="s">
        <v>1689</v>
      </c>
      <c r="B3578">
        <v>70</v>
      </c>
      <c r="C3578">
        <v>103</v>
      </c>
      <c r="D3578">
        <v>73362</v>
      </c>
      <c r="E3578" t="s">
        <v>408</v>
      </c>
      <c r="F3578" t="s">
        <v>1690</v>
      </c>
      <c r="G3578" t="s">
        <v>116</v>
      </c>
      <c r="H3578" t="s">
        <v>432</v>
      </c>
      <c r="I3578" t="s">
        <v>422</v>
      </c>
      <c r="J3578">
        <v>289</v>
      </c>
      <c r="K3578" t="s">
        <v>280</v>
      </c>
      <c r="L3578" t="s">
        <v>65</v>
      </c>
      <c r="M3578">
        <v>1</v>
      </c>
      <c r="N3578" t="s">
        <v>979</v>
      </c>
      <c r="O3578" t="s">
        <v>116</v>
      </c>
      <c r="P3578" t="s">
        <v>315</v>
      </c>
      <c r="Q3578" t="s">
        <v>979</v>
      </c>
      <c r="R3578" t="s">
        <v>116</v>
      </c>
      <c r="S3578" t="s">
        <v>315</v>
      </c>
    </row>
    <row r="3579" spans="1:19" x14ac:dyDescent="0.3">
      <c r="A3579" t="s">
        <v>1689</v>
      </c>
      <c r="B3579">
        <v>70</v>
      </c>
      <c r="C3579">
        <v>103</v>
      </c>
      <c r="D3579">
        <v>73362</v>
      </c>
      <c r="E3579" t="s">
        <v>408</v>
      </c>
      <c r="F3579" t="s">
        <v>1690</v>
      </c>
      <c r="G3579" t="s">
        <v>116</v>
      </c>
      <c r="H3579" t="s">
        <v>432</v>
      </c>
      <c r="I3579" t="s">
        <v>423</v>
      </c>
      <c r="J3579">
        <v>288</v>
      </c>
      <c r="K3579" t="s">
        <v>221</v>
      </c>
      <c r="L3579" t="s">
        <v>222</v>
      </c>
      <c r="M3579">
        <v>0</v>
      </c>
      <c r="N3579" t="s">
        <v>979</v>
      </c>
      <c r="O3579" t="s">
        <v>116</v>
      </c>
      <c r="P3579" t="s">
        <v>315</v>
      </c>
      <c r="Q3579" t="s">
        <v>979</v>
      </c>
      <c r="R3579" t="s">
        <v>116</v>
      </c>
      <c r="S3579" t="s">
        <v>315</v>
      </c>
    </row>
    <row r="3580" spans="1:19" x14ac:dyDescent="0.3">
      <c r="A3580" t="s">
        <v>1689</v>
      </c>
      <c r="B3580">
        <v>70</v>
      </c>
      <c r="C3580">
        <v>103</v>
      </c>
      <c r="D3580">
        <v>73362</v>
      </c>
      <c r="E3580" t="s">
        <v>408</v>
      </c>
      <c r="F3580" t="s">
        <v>1690</v>
      </c>
      <c r="G3580" t="s">
        <v>116</v>
      </c>
      <c r="H3580" t="s">
        <v>432</v>
      </c>
      <c r="I3580" t="s">
        <v>423</v>
      </c>
      <c r="J3580">
        <v>98</v>
      </c>
      <c r="K3580" t="s">
        <v>274</v>
      </c>
      <c r="L3580" t="s">
        <v>160</v>
      </c>
      <c r="M3580">
        <v>0</v>
      </c>
      <c r="N3580" t="s">
        <v>979</v>
      </c>
      <c r="O3580" t="s">
        <v>116</v>
      </c>
      <c r="P3580" t="s">
        <v>315</v>
      </c>
      <c r="Q3580" t="s">
        <v>979</v>
      </c>
      <c r="R3580" t="s">
        <v>116</v>
      </c>
      <c r="S3580" t="s">
        <v>315</v>
      </c>
    </row>
    <row r="3581" spans="1:19" x14ac:dyDescent="0.3">
      <c r="A3581" t="s">
        <v>1689</v>
      </c>
      <c r="B3581">
        <v>70</v>
      </c>
      <c r="C3581">
        <v>103</v>
      </c>
      <c r="D3581">
        <v>73362</v>
      </c>
      <c r="E3581" t="s">
        <v>408</v>
      </c>
      <c r="F3581" t="s">
        <v>1690</v>
      </c>
      <c r="G3581" t="s">
        <v>116</v>
      </c>
      <c r="H3581" t="s">
        <v>432</v>
      </c>
      <c r="I3581" t="s">
        <v>423</v>
      </c>
      <c r="J3581">
        <v>98</v>
      </c>
      <c r="K3581" t="s">
        <v>288</v>
      </c>
      <c r="L3581" t="s">
        <v>130</v>
      </c>
      <c r="M3581">
        <v>0</v>
      </c>
      <c r="N3581" t="s">
        <v>979</v>
      </c>
      <c r="O3581" t="s">
        <v>116</v>
      </c>
      <c r="P3581" t="s">
        <v>315</v>
      </c>
      <c r="Q3581" t="s">
        <v>979</v>
      </c>
      <c r="R3581" t="s">
        <v>116</v>
      </c>
      <c r="S3581" t="s">
        <v>315</v>
      </c>
    </row>
    <row r="3582" spans="1:19" x14ac:dyDescent="0.3">
      <c r="A3582" t="s">
        <v>1691</v>
      </c>
      <c r="B3582">
        <v>70</v>
      </c>
      <c r="C3582">
        <v>103</v>
      </c>
      <c r="D3582">
        <v>73382</v>
      </c>
      <c r="E3582" t="s">
        <v>408</v>
      </c>
      <c r="F3582" t="s">
        <v>1692</v>
      </c>
      <c r="G3582" t="s">
        <v>113</v>
      </c>
      <c r="H3582" t="s">
        <v>432</v>
      </c>
      <c r="I3582" t="s">
        <v>315</v>
      </c>
      <c r="J3582">
        <v>32</v>
      </c>
      <c r="K3582" t="s">
        <v>554</v>
      </c>
      <c r="L3582" t="s">
        <v>555</v>
      </c>
      <c r="M3582">
        <v>0.75</v>
      </c>
      <c r="N3582" t="s">
        <v>979</v>
      </c>
      <c r="O3582" t="s">
        <v>113</v>
      </c>
      <c r="P3582" t="s">
        <v>315</v>
      </c>
      <c r="Q3582" t="s">
        <v>979</v>
      </c>
      <c r="R3582" t="s">
        <v>113</v>
      </c>
      <c r="S3582" t="s">
        <v>315</v>
      </c>
    </row>
    <row r="3583" spans="1:19" x14ac:dyDescent="0.3">
      <c r="A3583" t="s">
        <v>1691</v>
      </c>
      <c r="B3583">
        <v>70</v>
      </c>
      <c r="C3583">
        <v>103</v>
      </c>
      <c r="D3583">
        <v>73382</v>
      </c>
      <c r="E3583" t="s">
        <v>408</v>
      </c>
      <c r="F3583" t="s">
        <v>1692</v>
      </c>
      <c r="G3583" t="s">
        <v>113</v>
      </c>
      <c r="H3583" t="s">
        <v>432</v>
      </c>
      <c r="I3583" t="s">
        <v>315</v>
      </c>
      <c r="J3583">
        <v>35</v>
      </c>
      <c r="K3583" t="s">
        <v>724</v>
      </c>
      <c r="L3583" t="s">
        <v>725</v>
      </c>
      <c r="M3583">
        <v>0.25</v>
      </c>
      <c r="N3583" t="s">
        <v>979</v>
      </c>
      <c r="O3583" t="s">
        <v>113</v>
      </c>
      <c r="P3583" t="s">
        <v>315</v>
      </c>
      <c r="Q3583" t="s">
        <v>979</v>
      </c>
      <c r="R3583" t="s">
        <v>113</v>
      </c>
      <c r="S3583" t="s">
        <v>315</v>
      </c>
    </row>
    <row r="3584" spans="1:19" x14ac:dyDescent="0.3">
      <c r="A3584" t="s">
        <v>1693</v>
      </c>
      <c r="B3584">
        <v>70</v>
      </c>
      <c r="C3584">
        <v>103</v>
      </c>
      <c r="D3584">
        <v>73386</v>
      </c>
      <c r="E3584" t="s">
        <v>408</v>
      </c>
      <c r="F3584" t="s">
        <v>1694</v>
      </c>
      <c r="G3584" t="s">
        <v>113</v>
      </c>
      <c r="H3584" t="s">
        <v>427</v>
      </c>
      <c r="I3584" t="s">
        <v>315</v>
      </c>
      <c r="J3584">
        <v>33</v>
      </c>
      <c r="K3584" t="s">
        <v>556</v>
      </c>
      <c r="L3584" t="s">
        <v>557</v>
      </c>
      <c r="M3584">
        <v>0.5</v>
      </c>
      <c r="N3584" t="s">
        <v>979</v>
      </c>
      <c r="O3584" t="s">
        <v>113</v>
      </c>
      <c r="P3584" t="s">
        <v>428</v>
      </c>
      <c r="Q3584" t="s">
        <v>979</v>
      </c>
      <c r="R3584" t="s">
        <v>113</v>
      </c>
      <c r="S3584" t="s">
        <v>428</v>
      </c>
    </row>
    <row r="3585" spans="1:19" x14ac:dyDescent="0.3">
      <c r="A3585" t="s">
        <v>1693</v>
      </c>
      <c r="B3585">
        <v>70</v>
      </c>
      <c r="C3585">
        <v>103</v>
      </c>
      <c r="D3585">
        <v>73386</v>
      </c>
      <c r="E3585" t="s">
        <v>408</v>
      </c>
      <c r="F3585" t="s">
        <v>1694</v>
      </c>
      <c r="G3585" t="s">
        <v>113</v>
      </c>
      <c r="H3585" t="s">
        <v>427</v>
      </c>
      <c r="I3585" t="s">
        <v>315</v>
      </c>
      <c r="J3585">
        <v>35</v>
      </c>
      <c r="K3585" t="s">
        <v>244</v>
      </c>
      <c r="L3585" t="s">
        <v>57</v>
      </c>
      <c r="M3585">
        <v>0.25</v>
      </c>
      <c r="N3585" t="s">
        <v>979</v>
      </c>
      <c r="O3585" t="s">
        <v>113</v>
      </c>
      <c r="P3585" t="s">
        <v>428</v>
      </c>
      <c r="Q3585" t="s">
        <v>979</v>
      </c>
      <c r="R3585" t="s">
        <v>113</v>
      </c>
      <c r="S3585" t="s">
        <v>428</v>
      </c>
    </row>
    <row r="3586" spans="1:19" x14ac:dyDescent="0.3">
      <c r="A3586" t="s">
        <v>1693</v>
      </c>
      <c r="B3586">
        <v>70</v>
      </c>
      <c r="C3586">
        <v>103</v>
      </c>
      <c r="D3586">
        <v>73386</v>
      </c>
      <c r="E3586" t="s">
        <v>408</v>
      </c>
      <c r="F3586" t="s">
        <v>1694</v>
      </c>
      <c r="G3586" t="s">
        <v>113</v>
      </c>
      <c r="H3586" t="s">
        <v>427</v>
      </c>
      <c r="I3586" t="s">
        <v>424</v>
      </c>
      <c r="J3586">
        <v>39</v>
      </c>
      <c r="K3586" t="s">
        <v>220</v>
      </c>
      <c r="L3586" t="s">
        <v>148</v>
      </c>
      <c r="M3586">
        <v>0</v>
      </c>
      <c r="N3586" t="s">
        <v>979</v>
      </c>
      <c r="O3586" t="s">
        <v>113</v>
      </c>
      <c r="P3586" t="s">
        <v>428</v>
      </c>
      <c r="Q3586" t="s">
        <v>979</v>
      </c>
      <c r="R3586" t="s">
        <v>113</v>
      </c>
      <c r="S3586" t="s">
        <v>428</v>
      </c>
    </row>
    <row r="3587" spans="1:19" x14ac:dyDescent="0.3">
      <c r="A3587" t="s">
        <v>1693</v>
      </c>
      <c r="B3587">
        <v>70</v>
      </c>
      <c r="C3587">
        <v>103</v>
      </c>
      <c r="D3587">
        <v>73386</v>
      </c>
      <c r="E3587" t="s">
        <v>408</v>
      </c>
      <c r="F3587" t="s">
        <v>1694</v>
      </c>
      <c r="G3587" t="s">
        <v>113</v>
      </c>
      <c r="H3587" t="s">
        <v>427</v>
      </c>
      <c r="I3587" t="s">
        <v>315</v>
      </c>
      <c r="J3587">
        <v>37</v>
      </c>
      <c r="K3587" t="s">
        <v>897</v>
      </c>
      <c r="L3587" t="s">
        <v>898</v>
      </c>
      <c r="M3587">
        <v>0.25</v>
      </c>
      <c r="N3587" t="s">
        <v>979</v>
      </c>
      <c r="O3587" t="s">
        <v>113</v>
      </c>
      <c r="P3587" t="s">
        <v>428</v>
      </c>
      <c r="Q3587" t="s">
        <v>979</v>
      </c>
      <c r="R3587" t="s">
        <v>113</v>
      </c>
      <c r="S3587" t="s">
        <v>428</v>
      </c>
    </row>
    <row r="3588" spans="1:19" x14ac:dyDescent="0.3">
      <c r="A3588" t="s">
        <v>1695</v>
      </c>
      <c r="B3588">
        <v>70</v>
      </c>
      <c r="C3588">
        <v>103</v>
      </c>
      <c r="D3588">
        <v>73395</v>
      </c>
      <c r="E3588" t="s">
        <v>412</v>
      </c>
      <c r="F3588" t="s">
        <v>1696</v>
      </c>
      <c r="G3588" t="s">
        <v>115</v>
      </c>
      <c r="H3588" t="s">
        <v>409</v>
      </c>
      <c r="I3588" t="s">
        <v>422</v>
      </c>
      <c r="J3588">
        <v>1</v>
      </c>
      <c r="K3588" t="s">
        <v>258</v>
      </c>
      <c r="L3588" t="s">
        <v>7</v>
      </c>
      <c r="M3588">
        <v>23.25</v>
      </c>
      <c r="N3588" t="s">
        <v>979</v>
      </c>
      <c r="O3588" t="s">
        <v>115</v>
      </c>
      <c r="P3588" t="s">
        <v>380</v>
      </c>
      <c r="Q3588" t="s">
        <v>979</v>
      </c>
      <c r="R3588" t="s">
        <v>115</v>
      </c>
      <c r="S3588" t="s">
        <v>380</v>
      </c>
    </row>
    <row r="3589" spans="1:19" x14ac:dyDescent="0.3">
      <c r="A3589" t="s">
        <v>1695</v>
      </c>
      <c r="B3589">
        <v>70</v>
      </c>
      <c r="C3589">
        <v>103</v>
      </c>
      <c r="D3589">
        <v>73395</v>
      </c>
      <c r="E3589" t="s">
        <v>412</v>
      </c>
      <c r="F3589" t="s">
        <v>1696</v>
      </c>
      <c r="G3589" t="s">
        <v>115</v>
      </c>
      <c r="H3589" t="s">
        <v>409</v>
      </c>
      <c r="I3589" t="s">
        <v>422</v>
      </c>
      <c r="J3589">
        <v>50</v>
      </c>
      <c r="K3589" t="s">
        <v>212</v>
      </c>
      <c r="L3589" t="s">
        <v>11</v>
      </c>
      <c r="M3589">
        <v>1</v>
      </c>
      <c r="N3589" t="s">
        <v>979</v>
      </c>
      <c r="O3589" t="s">
        <v>115</v>
      </c>
      <c r="P3589" t="s">
        <v>380</v>
      </c>
      <c r="Q3589" t="s">
        <v>979</v>
      </c>
      <c r="R3589" t="s">
        <v>115</v>
      </c>
      <c r="S3589" t="s">
        <v>380</v>
      </c>
    </row>
    <row r="3590" spans="1:19" x14ac:dyDescent="0.3">
      <c r="A3590" t="s">
        <v>1695</v>
      </c>
      <c r="B3590">
        <v>70</v>
      </c>
      <c r="C3590">
        <v>103</v>
      </c>
      <c r="D3590">
        <v>73395</v>
      </c>
      <c r="E3590" t="s">
        <v>412</v>
      </c>
      <c r="F3590" t="s">
        <v>1696</v>
      </c>
      <c r="G3590" t="s">
        <v>115</v>
      </c>
      <c r="H3590" t="s">
        <v>409</v>
      </c>
      <c r="I3590" t="s">
        <v>113</v>
      </c>
      <c r="J3590">
        <v>4</v>
      </c>
      <c r="K3590" t="s">
        <v>259</v>
      </c>
      <c r="L3590" t="s">
        <v>22</v>
      </c>
      <c r="M3590">
        <v>116.25</v>
      </c>
      <c r="N3590" t="s">
        <v>979</v>
      </c>
      <c r="O3590" t="s">
        <v>115</v>
      </c>
      <c r="P3590" t="s">
        <v>380</v>
      </c>
      <c r="Q3590" t="s">
        <v>979</v>
      </c>
      <c r="R3590" t="s">
        <v>115</v>
      </c>
      <c r="S3590" t="s">
        <v>380</v>
      </c>
    </row>
    <row r="3591" spans="1:19" x14ac:dyDescent="0.3">
      <c r="A3591" t="s">
        <v>1695</v>
      </c>
      <c r="B3591">
        <v>70</v>
      </c>
      <c r="C3591">
        <v>103</v>
      </c>
      <c r="D3591">
        <v>73395</v>
      </c>
      <c r="E3591" t="s">
        <v>412</v>
      </c>
      <c r="F3591" t="s">
        <v>1696</v>
      </c>
      <c r="G3591" t="s">
        <v>115</v>
      </c>
      <c r="H3591" t="s">
        <v>409</v>
      </c>
      <c r="I3591" t="s">
        <v>315</v>
      </c>
      <c r="J3591">
        <v>33</v>
      </c>
      <c r="K3591" t="s">
        <v>387</v>
      </c>
      <c r="L3591" t="s">
        <v>52</v>
      </c>
      <c r="M3591">
        <v>0.25</v>
      </c>
      <c r="N3591" t="s">
        <v>979</v>
      </c>
      <c r="O3591" t="s">
        <v>115</v>
      </c>
      <c r="P3591" t="s">
        <v>380</v>
      </c>
      <c r="Q3591" t="s">
        <v>979</v>
      </c>
      <c r="R3591" t="s">
        <v>115</v>
      </c>
      <c r="S3591" t="s">
        <v>380</v>
      </c>
    </row>
    <row r="3592" spans="1:19" x14ac:dyDescent="0.3">
      <c r="A3592" t="s">
        <v>1695</v>
      </c>
      <c r="B3592">
        <v>70</v>
      </c>
      <c r="C3592">
        <v>103</v>
      </c>
      <c r="D3592">
        <v>73395</v>
      </c>
      <c r="E3592" t="s">
        <v>412</v>
      </c>
      <c r="F3592" t="s">
        <v>1696</v>
      </c>
      <c r="G3592" t="s">
        <v>115</v>
      </c>
      <c r="H3592" t="s">
        <v>409</v>
      </c>
      <c r="I3592" t="s">
        <v>315</v>
      </c>
      <c r="J3592">
        <v>35</v>
      </c>
      <c r="K3592" t="s">
        <v>318</v>
      </c>
      <c r="L3592" t="s">
        <v>60</v>
      </c>
      <c r="M3592">
        <v>1.75</v>
      </c>
      <c r="N3592" t="s">
        <v>979</v>
      </c>
      <c r="O3592" t="s">
        <v>115</v>
      </c>
      <c r="P3592" t="s">
        <v>380</v>
      </c>
      <c r="Q3592" t="s">
        <v>979</v>
      </c>
      <c r="R3592" t="s">
        <v>115</v>
      </c>
      <c r="S3592" t="s">
        <v>380</v>
      </c>
    </row>
    <row r="3593" spans="1:19" x14ac:dyDescent="0.3">
      <c r="A3593" t="s">
        <v>1695</v>
      </c>
      <c r="B3593">
        <v>70</v>
      </c>
      <c r="C3593">
        <v>103</v>
      </c>
      <c r="D3593">
        <v>73395</v>
      </c>
      <c r="E3593" t="s">
        <v>412</v>
      </c>
      <c r="F3593" t="s">
        <v>1696</v>
      </c>
      <c r="G3593" t="s">
        <v>115</v>
      </c>
      <c r="H3593" t="s">
        <v>426</v>
      </c>
      <c r="I3593" t="s">
        <v>423</v>
      </c>
      <c r="J3593">
        <v>86</v>
      </c>
      <c r="K3593" t="s">
        <v>778</v>
      </c>
      <c r="L3593" t="s">
        <v>779</v>
      </c>
      <c r="M3593">
        <v>0</v>
      </c>
      <c r="N3593" t="s">
        <v>979</v>
      </c>
      <c r="O3593" t="s">
        <v>115</v>
      </c>
      <c r="P3593" t="s">
        <v>380</v>
      </c>
      <c r="Q3593" t="s">
        <v>979</v>
      </c>
      <c r="R3593" t="s">
        <v>115</v>
      </c>
      <c r="S3593" t="s">
        <v>380</v>
      </c>
    </row>
    <row r="3594" spans="1:19" x14ac:dyDescent="0.3">
      <c r="A3594" t="s">
        <v>1697</v>
      </c>
      <c r="B3594">
        <v>70</v>
      </c>
      <c r="C3594">
        <v>103</v>
      </c>
      <c r="D3594">
        <v>73403</v>
      </c>
      <c r="E3594" t="s">
        <v>408</v>
      </c>
      <c r="F3594" t="s">
        <v>1698</v>
      </c>
      <c r="G3594" t="s">
        <v>112</v>
      </c>
      <c r="H3594" t="s">
        <v>420</v>
      </c>
      <c r="I3594" t="s">
        <v>422</v>
      </c>
      <c r="J3594">
        <v>50</v>
      </c>
      <c r="K3594" t="s">
        <v>212</v>
      </c>
      <c r="L3594" t="s">
        <v>11</v>
      </c>
      <c r="M3594">
        <v>0.5</v>
      </c>
      <c r="N3594" t="s">
        <v>979</v>
      </c>
      <c r="O3594" t="s">
        <v>112</v>
      </c>
      <c r="P3594" t="s">
        <v>360</v>
      </c>
      <c r="Q3594" t="s">
        <v>979</v>
      </c>
      <c r="R3594" t="s">
        <v>112</v>
      </c>
      <c r="S3594" t="s">
        <v>360</v>
      </c>
    </row>
    <row r="3595" spans="1:19" x14ac:dyDescent="0.3">
      <c r="A3595" t="s">
        <v>1697</v>
      </c>
      <c r="B3595">
        <v>70</v>
      </c>
      <c r="C3595">
        <v>103</v>
      </c>
      <c r="D3595">
        <v>73403</v>
      </c>
      <c r="E3595" t="s">
        <v>408</v>
      </c>
      <c r="F3595" t="s">
        <v>1698</v>
      </c>
      <c r="G3595" t="s">
        <v>112</v>
      </c>
      <c r="H3595" t="s">
        <v>420</v>
      </c>
      <c r="I3595" t="s">
        <v>113</v>
      </c>
      <c r="J3595">
        <v>4</v>
      </c>
      <c r="K3595" t="s">
        <v>213</v>
      </c>
      <c r="L3595" t="s">
        <v>24</v>
      </c>
      <c r="M3595">
        <v>105</v>
      </c>
      <c r="N3595" t="s">
        <v>979</v>
      </c>
      <c r="O3595" t="s">
        <v>112</v>
      </c>
      <c r="P3595" t="s">
        <v>360</v>
      </c>
      <c r="Q3595" t="s">
        <v>979</v>
      </c>
      <c r="R3595" t="s">
        <v>112</v>
      </c>
      <c r="S3595" t="s">
        <v>360</v>
      </c>
    </row>
    <row r="3596" spans="1:19" x14ac:dyDescent="0.3">
      <c r="A3596" t="s">
        <v>1697</v>
      </c>
      <c r="B3596">
        <v>70</v>
      </c>
      <c r="C3596">
        <v>103</v>
      </c>
      <c r="D3596">
        <v>73403</v>
      </c>
      <c r="E3596" t="s">
        <v>408</v>
      </c>
      <c r="F3596" t="s">
        <v>1698</v>
      </c>
      <c r="G3596" t="s">
        <v>112</v>
      </c>
      <c r="H3596" t="s">
        <v>432</v>
      </c>
      <c r="I3596" t="s">
        <v>315</v>
      </c>
      <c r="J3596">
        <v>32</v>
      </c>
      <c r="K3596" t="s">
        <v>281</v>
      </c>
      <c r="L3596" t="s">
        <v>39</v>
      </c>
      <c r="M3596">
        <v>1.25</v>
      </c>
      <c r="N3596" t="s">
        <v>979</v>
      </c>
      <c r="O3596" t="s">
        <v>112</v>
      </c>
      <c r="P3596" t="s">
        <v>360</v>
      </c>
      <c r="Q3596" t="s">
        <v>979</v>
      </c>
      <c r="R3596" t="s">
        <v>112</v>
      </c>
      <c r="S3596" t="s">
        <v>360</v>
      </c>
    </row>
    <row r="3597" spans="1:19" x14ac:dyDescent="0.3">
      <c r="A3597" t="s">
        <v>1697</v>
      </c>
      <c r="B3597">
        <v>70</v>
      </c>
      <c r="C3597">
        <v>103</v>
      </c>
      <c r="D3597">
        <v>73403</v>
      </c>
      <c r="E3597" t="s">
        <v>408</v>
      </c>
      <c r="F3597" t="s">
        <v>1698</v>
      </c>
      <c r="G3597" t="s">
        <v>112</v>
      </c>
      <c r="H3597" t="s">
        <v>420</v>
      </c>
      <c r="I3597" t="s">
        <v>424</v>
      </c>
      <c r="J3597">
        <v>39</v>
      </c>
      <c r="K3597" t="s">
        <v>218</v>
      </c>
      <c r="L3597" t="s">
        <v>40</v>
      </c>
      <c r="M3597">
        <v>3</v>
      </c>
      <c r="N3597" t="s">
        <v>979</v>
      </c>
      <c r="O3597" t="s">
        <v>112</v>
      </c>
      <c r="P3597" t="s">
        <v>360</v>
      </c>
      <c r="Q3597" t="s">
        <v>979</v>
      </c>
      <c r="R3597" t="s">
        <v>112</v>
      </c>
      <c r="S3597" t="s">
        <v>360</v>
      </c>
    </row>
    <row r="3598" spans="1:19" x14ac:dyDescent="0.3">
      <c r="A3598" t="s">
        <v>1697</v>
      </c>
      <c r="B3598">
        <v>70</v>
      </c>
      <c r="C3598">
        <v>103</v>
      </c>
      <c r="D3598">
        <v>73403</v>
      </c>
      <c r="E3598" t="s">
        <v>408</v>
      </c>
      <c r="F3598" t="s">
        <v>1698</v>
      </c>
      <c r="G3598" t="s">
        <v>112</v>
      </c>
      <c r="H3598" t="s">
        <v>432</v>
      </c>
      <c r="I3598" t="s">
        <v>424</v>
      </c>
      <c r="J3598">
        <v>39</v>
      </c>
      <c r="K3598" t="s">
        <v>270</v>
      </c>
      <c r="L3598" t="s">
        <v>42</v>
      </c>
      <c r="M3598">
        <v>0</v>
      </c>
      <c r="N3598" t="s">
        <v>979</v>
      </c>
      <c r="O3598" t="s">
        <v>112</v>
      </c>
      <c r="P3598" t="s">
        <v>360</v>
      </c>
      <c r="Q3598" t="s">
        <v>979</v>
      </c>
      <c r="R3598" t="s">
        <v>112</v>
      </c>
      <c r="S3598" t="s">
        <v>360</v>
      </c>
    </row>
    <row r="3599" spans="1:19" x14ac:dyDescent="0.3">
      <c r="A3599" t="s">
        <v>1697</v>
      </c>
      <c r="B3599">
        <v>70</v>
      </c>
      <c r="C3599">
        <v>103</v>
      </c>
      <c r="D3599">
        <v>73403</v>
      </c>
      <c r="E3599" t="s">
        <v>408</v>
      </c>
      <c r="F3599" t="s">
        <v>1698</v>
      </c>
      <c r="G3599" t="s">
        <v>112</v>
      </c>
      <c r="H3599" t="s">
        <v>420</v>
      </c>
      <c r="I3599" t="s">
        <v>424</v>
      </c>
      <c r="J3599">
        <v>39</v>
      </c>
      <c r="K3599" t="s">
        <v>299</v>
      </c>
      <c r="L3599" t="s">
        <v>41</v>
      </c>
      <c r="M3599">
        <v>0</v>
      </c>
      <c r="N3599" t="s">
        <v>979</v>
      </c>
      <c r="O3599" t="s">
        <v>112</v>
      </c>
      <c r="P3599" t="s">
        <v>360</v>
      </c>
      <c r="Q3599" t="s">
        <v>979</v>
      </c>
      <c r="R3599" t="s">
        <v>112</v>
      </c>
      <c r="S3599" t="s">
        <v>360</v>
      </c>
    </row>
    <row r="3600" spans="1:19" x14ac:dyDescent="0.3">
      <c r="A3600" t="s">
        <v>1697</v>
      </c>
      <c r="B3600">
        <v>70</v>
      </c>
      <c r="C3600">
        <v>103</v>
      </c>
      <c r="D3600">
        <v>73403</v>
      </c>
      <c r="E3600" t="s">
        <v>408</v>
      </c>
      <c r="F3600" t="s">
        <v>1698</v>
      </c>
      <c r="G3600" t="s">
        <v>112</v>
      </c>
      <c r="H3600" t="s">
        <v>420</v>
      </c>
      <c r="I3600" t="s">
        <v>424</v>
      </c>
      <c r="J3600">
        <v>39</v>
      </c>
      <c r="K3600" t="s">
        <v>243</v>
      </c>
      <c r="L3600" t="s">
        <v>147</v>
      </c>
      <c r="M3600">
        <v>0</v>
      </c>
      <c r="N3600" t="s">
        <v>979</v>
      </c>
      <c r="O3600" t="s">
        <v>112</v>
      </c>
      <c r="P3600" t="s">
        <v>360</v>
      </c>
      <c r="Q3600" t="s">
        <v>979</v>
      </c>
      <c r="R3600" t="s">
        <v>112</v>
      </c>
      <c r="S3600" t="s">
        <v>360</v>
      </c>
    </row>
    <row r="3601" spans="1:19" x14ac:dyDescent="0.3">
      <c r="A3601" t="s">
        <v>1697</v>
      </c>
      <c r="B3601">
        <v>70</v>
      </c>
      <c r="C3601">
        <v>103</v>
      </c>
      <c r="D3601">
        <v>73403</v>
      </c>
      <c r="E3601" t="s">
        <v>408</v>
      </c>
      <c r="F3601" t="s">
        <v>1698</v>
      </c>
      <c r="G3601" t="s">
        <v>112</v>
      </c>
      <c r="H3601" t="s">
        <v>432</v>
      </c>
      <c r="I3601" t="s">
        <v>315</v>
      </c>
      <c r="J3601">
        <v>33</v>
      </c>
      <c r="K3601" t="s">
        <v>290</v>
      </c>
      <c r="L3601" t="s">
        <v>46</v>
      </c>
      <c r="M3601">
        <v>1</v>
      </c>
      <c r="N3601" t="s">
        <v>979</v>
      </c>
      <c r="O3601" t="s">
        <v>112</v>
      </c>
      <c r="P3601" t="s">
        <v>360</v>
      </c>
      <c r="Q3601" t="s">
        <v>979</v>
      </c>
      <c r="R3601" t="s">
        <v>112</v>
      </c>
      <c r="S3601" t="s">
        <v>360</v>
      </c>
    </row>
    <row r="3602" spans="1:19" x14ac:dyDescent="0.3">
      <c r="A3602" t="s">
        <v>1697</v>
      </c>
      <c r="B3602">
        <v>70</v>
      </c>
      <c r="C3602">
        <v>103</v>
      </c>
      <c r="D3602">
        <v>73403</v>
      </c>
      <c r="E3602" t="s">
        <v>408</v>
      </c>
      <c r="F3602" t="s">
        <v>1698</v>
      </c>
      <c r="G3602" t="s">
        <v>112</v>
      </c>
      <c r="H3602" t="s">
        <v>420</v>
      </c>
      <c r="I3602" t="s">
        <v>424</v>
      </c>
      <c r="J3602">
        <v>39</v>
      </c>
      <c r="K3602" t="s">
        <v>220</v>
      </c>
      <c r="L3602" t="s">
        <v>148</v>
      </c>
      <c r="M3602">
        <v>0</v>
      </c>
      <c r="N3602" t="s">
        <v>979</v>
      </c>
      <c r="O3602" t="s">
        <v>112</v>
      </c>
      <c r="P3602" t="s">
        <v>360</v>
      </c>
      <c r="Q3602" t="s">
        <v>979</v>
      </c>
      <c r="R3602" t="s">
        <v>112</v>
      </c>
      <c r="S3602" t="s">
        <v>360</v>
      </c>
    </row>
    <row r="3603" spans="1:19" x14ac:dyDescent="0.3">
      <c r="A3603" t="s">
        <v>1697</v>
      </c>
      <c r="B3603">
        <v>70</v>
      </c>
      <c r="C3603">
        <v>103</v>
      </c>
      <c r="D3603">
        <v>73403</v>
      </c>
      <c r="E3603" t="s">
        <v>408</v>
      </c>
      <c r="F3603" t="s">
        <v>1698</v>
      </c>
      <c r="G3603" t="s">
        <v>112</v>
      </c>
      <c r="H3603" t="s">
        <v>420</v>
      </c>
      <c r="I3603" t="s">
        <v>423</v>
      </c>
      <c r="J3603">
        <v>286</v>
      </c>
      <c r="K3603" t="s">
        <v>226</v>
      </c>
      <c r="L3603" t="s">
        <v>69</v>
      </c>
      <c r="M3603">
        <v>1</v>
      </c>
      <c r="N3603" t="s">
        <v>979</v>
      </c>
      <c r="O3603" t="s">
        <v>112</v>
      </c>
      <c r="P3603" t="s">
        <v>360</v>
      </c>
      <c r="Q3603" t="s">
        <v>979</v>
      </c>
      <c r="R3603" t="s">
        <v>112</v>
      </c>
      <c r="S3603" t="s">
        <v>360</v>
      </c>
    </row>
    <row r="3604" spans="1:19" x14ac:dyDescent="0.3">
      <c r="A3604" t="s">
        <v>1697</v>
      </c>
      <c r="B3604">
        <v>70</v>
      </c>
      <c r="C3604">
        <v>103</v>
      </c>
      <c r="D3604">
        <v>73403</v>
      </c>
      <c r="E3604" t="s">
        <v>408</v>
      </c>
      <c r="F3604" t="s">
        <v>1698</v>
      </c>
      <c r="G3604" t="s">
        <v>112</v>
      </c>
      <c r="H3604" t="s">
        <v>420</v>
      </c>
      <c r="I3604" t="s">
        <v>423</v>
      </c>
      <c r="J3604">
        <v>293</v>
      </c>
      <c r="K3604" t="s">
        <v>250</v>
      </c>
      <c r="L3604" t="s">
        <v>74</v>
      </c>
      <c r="M3604">
        <v>0</v>
      </c>
      <c r="N3604" t="s">
        <v>979</v>
      </c>
      <c r="O3604" t="s">
        <v>112</v>
      </c>
      <c r="P3604" t="s">
        <v>360</v>
      </c>
      <c r="Q3604" t="s">
        <v>979</v>
      </c>
      <c r="R3604" t="s">
        <v>112</v>
      </c>
      <c r="S3604" t="s">
        <v>360</v>
      </c>
    </row>
    <row r="3605" spans="1:19" x14ac:dyDescent="0.3">
      <c r="A3605" t="s">
        <v>1697</v>
      </c>
      <c r="B3605">
        <v>70</v>
      </c>
      <c r="C3605">
        <v>103</v>
      </c>
      <c r="D3605">
        <v>73403</v>
      </c>
      <c r="E3605" t="s">
        <v>408</v>
      </c>
      <c r="F3605" t="s">
        <v>1698</v>
      </c>
      <c r="G3605" t="s">
        <v>112</v>
      </c>
      <c r="H3605" t="s">
        <v>420</v>
      </c>
      <c r="I3605" t="s">
        <v>423</v>
      </c>
      <c r="J3605">
        <v>293</v>
      </c>
      <c r="K3605" t="s">
        <v>331</v>
      </c>
      <c r="L3605" t="s">
        <v>81</v>
      </c>
      <c r="M3605">
        <v>0</v>
      </c>
      <c r="N3605" t="s">
        <v>979</v>
      </c>
      <c r="O3605" t="s">
        <v>112</v>
      </c>
      <c r="P3605" t="s">
        <v>360</v>
      </c>
      <c r="Q3605" t="s">
        <v>979</v>
      </c>
      <c r="R3605" t="s">
        <v>112</v>
      </c>
      <c r="S3605" t="s">
        <v>360</v>
      </c>
    </row>
    <row r="3606" spans="1:19" x14ac:dyDescent="0.3">
      <c r="A3606" t="s">
        <v>1697</v>
      </c>
      <c r="B3606">
        <v>70</v>
      </c>
      <c r="C3606">
        <v>103</v>
      </c>
      <c r="D3606">
        <v>73403</v>
      </c>
      <c r="E3606" t="s">
        <v>408</v>
      </c>
      <c r="F3606" t="s">
        <v>1698</v>
      </c>
      <c r="G3606" t="s">
        <v>112</v>
      </c>
      <c r="H3606" t="s">
        <v>427</v>
      </c>
      <c r="I3606" t="s">
        <v>423</v>
      </c>
      <c r="J3606">
        <v>86</v>
      </c>
      <c r="K3606" t="s">
        <v>228</v>
      </c>
      <c r="L3606" t="s">
        <v>202</v>
      </c>
      <c r="M3606">
        <v>0.5</v>
      </c>
      <c r="N3606" t="s">
        <v>979</v>
      </c>
      <c r="O3606" t="s">
        <v>112</v>
      </c>
      <c r="P3606" t="s">
        <v>360</v>
      </c>
      <c r="Q3606" t="s">
        <v>979</v>
      </c>
      <c r="R3606" t="s">
        <v>112</v>
      </c>
      <c r="S3606" t="s">
        <v>360</v>
      </c>
    </row>
    <row r="3607" spans="1:19" x14ac:dyDescent="0.3">
      <c r="A3607" t="s">
        <v>1697</v>
      </c>
      <c r="B3607">
        <v>70</v>
      </c>
      <c r="C3607">
        <v>103</v>
      </c>
      <c r="D3607">
        <v>73403</v>
      </c>
      <c r="E3607" t="s">
        <v>408</v>
      </c>
      <c r="F3607" t="s">
        <v>1698</v>
      </c>
      <c r="G3607" t="s">
        <v>112</v>
      </c>
      <c r="H3607" t="s">
        <v>427</v>
      </c>
      <c r="I3607" t="s">
        <v>423</v>
      </c>
      <c r="J3607">
        <v>86</v>
      </c>
      <c r="K3607" t="s">
        <v>257</v>
      </c>
      <c r="L3607" t="s">
        <v>203</v>
      </c>
      <c r="M3607">
        <v>0.25</v>
      </c>
      <c r="N3607" t="s">
        <v>979</v>
      </c>
      <c r="O3607" t="s">
        <v>112</v>
      </c>
      <c r="P3607" t="s">
        <v>360</v>
      </c>
      <c r="Q3607" t="s">
        <v>979</v>
      </c>
      <c r="R3607" t="s">
        <v>112</v>
      </c>
      <c r="S3607" t="s">
        <v>360</v>
      </c>
    </row>
    <row r="3608" spans="1:19" x14ac:dyDescent="0.3">
      <c r="A3608" t="s">
        <v>1697</v>
      </c>
      <c r="B3608">
        <v>70</v>
      </c>
      <c r="C3608">
        <v>103</v>
      </c>
      <c r="D3608">
        <v>73403</v>
      </c>
      <c r="E3608" t="s">
        <v>408</v>
      </c>
      <c r="F3608" t="s">
        <v>1698</v>
      </c>
      <c r="G3608" t="s">
        <v>112</v>
      </c>
      <c r="H3608" t="s">
        <v>427</v>
      </c>
      <c r="I3608" t="s">
        <v>423</v>
      </c>
      <c r="J3608">
        <v>86</v>
      </c>
      <c r="K3608" t="s">
        <v>229</v>
      </c>
      <c r="L3608" t="s">
        <v>204</v>
      </c>
      <c r="M3608">
        <v>0.25</v>
      </c>
      <c r="N3608" t="s">
        <v>979</v>
      </c>
      <c r="O3608" t="s">
        <v>112</v>
      </c>
      <c r="P3608" t="s">
        <v>360</v>
      </c>
      <c r="Q3608" t="s">
        <v>979</v>
      </c>
      <c r="R3608" t="s">
        <v>112</v>
      </c>
      <c r="S3608" t="s">
        <v>360</v>
      </c>
    </row>
    <row r="3609" spans="1:19" x14ac:dyDescent="0.3">
      <c r="A3609" t="s">
        <v>1697</v>
      </c>
      <c r="B3609">
        <v>70</v>
      </c>
      <c r="C3609">
        <v>103</v>
      </c>
      <c r="D3609">
        <v>73403</v>
      </c>
      <c r="E3609" t="s">
        <v>408</v>
      </c>
      <c r="F3609" t="s">
        <v>1698</v>
      </c>
      <c r="G3609" t="s">
        <v>112</v>
      </c>
      <c r="H3609" t="s">
        <v>420</v>
      </c>
      <c r="I3609" t="s">
        <v>423</v>
      </c>
      <c r="J3609">
        <v>83</v>
      </c>
      <c r="K3609" t="s">
        <v>231</v>
      </c>
      <c r="L3609" t="s">
        <v>87</v>
      </c>
      <c r="M3609">
        <v>0</v>
      </c>
      <c r="N3609" t="s">
        <v>979</v>
      </c>
      <c r="O3609" t="s">
        <v>112</v>
      </c>
      <c r="P3609" t="s">
        <v>360</v>
      </c>
      <c r="Q3609" t="s">
        <v>979</v>
      </c>
      <c r="R3609" t="s">
        <v>112</v>
      </c>
      <c r="S3609" t="s">
        <v>360</v>
      </c>
    </row>
    <row r="3610" spans="1:19" x14ac:dyDescent="0.3">
      <c r="A3610" t="s">
        <v>1697</v>
      </c>
      <c r="B3610">
        <v>70</v>
      </c>
      <c r="C3610">
        <v>103</v>
      </c>
      <c r="D3610">
        <v>73403</v>
      </c>
      <c r="E3610" t="s">
        <v>408</v>
      </c>
      <c r="F3610" t="s">
        <v>1698</v>
      </c>
      <c r="G3610" t="s">
        <v>112</v>
      </c>
      <c r="H3610" t="s">
        <v>420</v>
      </c>
      <c r="I3610" t="s">
        <v>423</v>
      </c>
      <c r="J3610">
        <v>98</v>
      </c>
      <c r="K3610" t="s">
        <v>216</v>
      </c>
      <c r="L3610" t="s">
        <v>96</v>
      </c>
      <c r="M3610">
        <v>0</v>
      </c>
      <c r="N3610" t="s">
        <v>979</v>
      </c>
      <c r="O3610" t="s">
        <v>112</v>
      </c>
      <c r="P3610" t="s">
        <v>360</v>
      </c>
      <c r="Q3610" t="s">
        <v>979</v>
      </c>
      <c r="R3610" t="s">
        <v>112</v>
      </c>
      <c r="S3610" t="s">
        <v>360</v>
      </c>
    </row>
    <row r="3611" spans="1:19" x14ac:dyDescent="0.3">
      <c r="A3611" t="s">
        <v>1697</v>
      </c>
      <c r="B3611">
        <v>70</v>
      </c>
      <c r="C3611">
        <v>103</v>
      </c>
      <c r="D3611">
        <v>73403</v>
      </c>
      <c r="E3611" t="s">
        <v>408</v>
      </c>
      <c r="F3611" t="s">
        <v>1698</v>
      </c>
      <c r="G3611" t="s">
        <v>112</v>
      </c>
      <c r="H3611" t="s">
        <v>420</v>
      </c>
      <c r="I3611" t="s">
        <v>423</v>
      </c>
      <c r="J3611">
        <v>83</v>
      </c>
      <c r="K3611" t="s">
        <v>327</v>
      </c>
      <c r="L3611" t="s">
        <v>206</v>
      </c>
      <c r="M3611">
        <v>0</v>
      </c>
      <c r="N3611" t="s">
        <v>979</v>
      </c>
      <c r="O3611" t="s">
        <v>112</v>
      </c>
      <c r="P3611" t="s">
        <v>360</v>
      </c>
      <c r="Q3611" t="s">
        <v>979</v>
      </c>
      <c r="R3611" t="s">
        <v>112</v>
      </c>
      <c r="S3611" t="s">
        <v>360</v>
      </c>
    </row>
    <row r="3612" spans="1:19" x14ac:dyDescent="0.3">
      <c r="A3612" t="s">
        <v>1699</v>
      </c>
      <c r="B3612">
        <v>70</v>
      </c>
      <c r="C3612">
        <v>103</v>
      </c>
      <c r="D3612">
        <v>73403</v>
      </c>
      <c r="E3612" t="s">
        <v>412</v>
      </c>
      <c r="F3612" t="s">
        <v>1700</v>
      </c>
      <c r="G3612" t="s">
        <v>112</v>
      </c>
      <c r="H3612" t="s">
        <v>430</v>
      </c>
      <c r="I3612" t="s">
        <v>315</v>
      </c>
      <c r="J3612">
        <v>32</v>
      </c>
      <c r="K3612" t="s">
        <v>281</v>
      </c>
      <c r="L3612" t="s">
        <v>39</v>
      </c>
      <c r="M3612">
        <v>0.75</v>
      </c>
      <c r="N3612" t="s">
        <v>979</v>
      </c>
      <c r="O3612" t="s">
        <v>112</v>
      </c>
      <c r="P3612" t="s">
        <v>422</v>
      </c>
      <c r="Q3612" t="s">
        <v>979</v>
      </c>
      <c r="R3612" t="s">
        <v>112</v>
      </c>
      <c r="S3612" t="s">
        <v>422</v>
      </c>
    </row>
    <row r="3613" spans="1:19" x14ac:dyDescent="0.3">
      <c r="A3613" t="s">
        <v>1699</v>
      </c>
      <c r="B3613">
        <v>70</v>
      </c>
      <c r="C3613">
        <v>103</v>
      </c>
      <c r="D3613">
        <v>73403</v>
      </c>
      <c r="E3613" t="s">
        <v>412</v>
      </c>
      <c r="F3613" t="s">
        <v>1700</v>
      </c>
      <c r="G3613" t="s">
        <v>112</v>
      </c>
      <c r="H3613" t="s">
        <v>430</v>
      </c>
      <c r="I3613" t="s">
        <v>424</v>
      </c>
      <c r="J3613">
        <v>39</v>
      </c>
      <c r="K3613" t="s">
        <v>243</v>
      </c>
      <c r="L3613" t="s">
        <v>147</v>
      </c>
      <c r="M3613">
        <v>0</v>
      </c>
      <c r="N3613" t="s">
        <v>979</v>
      </c>
      <c r="O3613" t="s">
        <v>112</v>
      </c>
      <c r="P3613" t="s">
        <v>422</v>
      </c>
      <c r="Q3613" t="s">
        <v>979</v>
      </c>
      <c r="R3613" t="s">
        <v>112</v>
      </c>
      <c r="S3613" t="s">
        <v>422</v>
      </c>
    </row>
    <row r="3614" spans="1:19" x14ac:dyDescent="0.3">
      <c r="A3614" t="s">
        <v>1699</v>
      </c>
      <c r="B3614">
        <v>70</v>
      </c>
      <c r="C3614">
        <v>103</v>
      </c>
      <c r="D3614">
        <v>73403</v>
      </c>
      <c r="E3614" t="s">
        <v>412</v>
      </c>
      <c r="F3614" t="s">
        <v>1700</v>
      </c>
      <c r="G3614" t="s">
        <v>112</v>
      </c>
      <c r="H3614" t="s">
        <v>430</v>
      </c>
      <c r="I3614" t="s">
        <v>315</v>
      </c>
      <c r="J3614">
        <v>33</v>
      </c>
      <c r="K3614" t="s">
        <v>290</v>
      </c>
      <c r="L3614" t="s">
        <v>46</v>
      </c>
      <c r="M3614">
        <v>1</v>
      </c>
      <c r="N3614" t="s">
        <v>979</v>
      </c>
      <c r="O3614" t="s">
        <v>112</v>
      </c>
      <c r="P3614" t="s">
        <v>422</v>
      </c>
      <c r="Q3614" t="s">
        <v>979</v>
      </c>
      <c r="R3614" t="s">
        <v>112</v>
      </c>
      <c r="S3614" t="s">
        <v>422</v>
      </c>
    </row>
    <row r="3615" spans="1:19" x14ac:dyDescent="0.3">
      <c r="A3615" t="s">
        <v>1699</v>
      </c>
      <c r="B3615">
        <v>70</v>
      </c>
      <c r="C3615">
        <v>103</v>
      </c>
      <c r="D3615">
        <v>73403</v>
      </c>
      <c r="E3615" t="s">
        <v>412</v>
      </c>
      <c r="F3615" t="s">
        <v>1700</v>
      </c>
      <c r="G3615" t="s">
        <v>112</v>
      </c>
      <c r="H3615" t="s">
        <v>430</v>
      </c>
      <c r="I3615" t="s">
        <v>315</v>
      </c>
      <c r="J3615">
        <v>35</v>
      </c>
      <c r="K3615" t="s">
        <v>282</v>
      </c>
      <c r="L3615" t="s">
        <v>55</v>
      </c>
      <c r="M3615">
        <v>0.75</v>
      </c>
      <c r="N3615" t="s">
        <v>979</v>
      </c>
      <c r="O3615" t="s">
        <v>112</v>
      </c>
      <c r="P3615" t="s">
        <v>422</v>
      </c>
      <c r="Q3615" t="s">
        <v>979</v>
      </c>
      <c r="R3615" t="s">
        <v>112</v>
      </c>
      <c r="S3615" t="s">
        <v>422</v>
      </c>
    </row>
    <row r="3616" spans="1:19" x14ac:dyDescent="0.3">
      <c r="A3616" t="s">
        <v>1699</v>
      </c>
      <c r="B3616">
        <v>70</v>
      </c>
      <c r="C3616">
        <v>103</v>
      </c>
      <c r="D3616">
        <v>73403</v>
      </c>
      <c r="E3616" t="s">
        <v>412</v>
      </c>
      <c r="F3616" t="s">
        <v>1700</v>
      </c>
      <c r="G3616" t="s">
        <v>112</v>
      </c>
      <c r="H3616" t="s">
        <v>430</v>
      </c>
      <c r="I3616" t="s">
        <v>424</v>
      </c>
      <c r="J3616">
        <v>39</v>
      </c>
      <c r="K3616" t="s">
        <v>220</v>
      </c>
      <c r="L3616" t="s">
        <v>148</v>
      </c>
      <c r="M3616">
        <v>0</v>
      </c>
      <c r="N3616" t="s">
        <v>979</v>
      </c>
      <c r="O3616" t="s">
        <v>112</v>
      </c>
      <c r="P3616" t="s">
        <v>422</v>
      </c>
      <c r="Q3616" t="s">
        <v>979</v>
      </c>
      <c r="R3616" t="s">
        <v>112</v>
      </c>
      <c r="S3616" t="s">
        <v>422</v>
      </c>
    </row>
    <row r="3617" spans="1:19" x14ac:dyDescent="0.3">
      <c r="A3617" t="s">
        <v>1701</v>
      </c>
      <c r="B3617">
        <v>70</v>
      </c>
      <c r="C3617">
        <v>103</v>
      </c>
      <c r="D3617">
        <v>73403</v>
      </c>
      <c r="E3617" t="s">
        <v>413</v>
      </c>
      <c r="F3617" t="s">
        <v>1702</v>
      </c>
      <c r="G3617" t="s">
        <v>112</v>
      </c>
      <c r="H3617" t="s">
        <v>433</v>
      </c>
      <c r="I3617" t="s">
        <v>424</v>
      </c>
      <c r="J3617">
        <v>39</v>
      </c>
      <c r="K3617" t="s">
        <v>243</v>
      </c>
      <c r="L3617" t="s">
        <v>147</v>
      </c>
      <c r="M3617">
        <v>0</v>
      </c>
      <c r="N3617" t="s">
        <v>979</v>
      </c>
      <c r="O3617" t="s">
        <v>112</v>
      </c>
      <c r="P3617" t="s">
        <v>315</v>
      </c>
      <c r="Q3617" t="s">
        <v>979</v>
      </c>
      <c r="R3617" t="s">
        <v>112</v>
      </c>
      <c r="S3617" t="s">
        <v>315</v>
      </c>
    </row>
    <row r="3618" spans="1:19" x14ac:dyDescent="0.3">
      <c r="A3618" t="s">
        <v>1701</v>
      </c>
      <c r="B3618">
        <v>70</v>
      </c>
      <c r="C3618">
        <v>103</v>
      </c>
      <c r="D3618">
        <v>73403</v>
      </c>
      <c r="E3618" t="s">
        <v>413</v>
      </c>
      <c r="F3618" t="s">
        <v>1702</v>
      </c>
      <c r="G3618" t="s">
        <v>112</v>
      </c>
      <c r="H3618" t="s">
        <v>432</v>
      </c>
      <c r="I3618" t="s">
        <v>315</v>
      </c>
      <c r="J3618">
        <v>33</v>
      </c>
      <c r="K3618" t="s">
        <v>290</v>
      </c>
      <c r="L3618" t="s">
        <v>46</v>
      </c>
      <c r="M3618">
        <v>1</v>
      </c>
      <c r="N3618" t="s">
        <v>979</v>
      </c>
      <c r="O3618" t="s">
        <v>112</v>
      </c>
      <c r="P3618" t="s">
        <v>315</v>
      </c>
      <c r="Q3618" t="s">
        <v>979</v>
      </c>
      <c r="R3618" t="s">
        <v>112</v>
      </c>
      <c r="S3618" t="s">
        <v>315</v>
      </c>
    </row>
    <row r="3619" spans="1:19" x14ac:dyDescent="0.3">
      <c r="A3619" t="s">
        <v>1701</v>
      </c>
      <c r="B3619">
        <v>70</v>
      </c>
      <c r="C3619">
        <v>103</v>
      </c>
      <c r="D3619">
        <v>73403</v>
      </c>
      <c r="E3619" t="s">
        <v>413</v>
      </c>
      <c r="F3619" t="s">
        <v>1702</v>
      </c>
      <c r="G3619" t="s">
        <v>112</v>
      </c>
      <c r="H3619" t="s">
        <v>432</v>
      </c>
      <c r="I3619" t="s">
        <v>424</v>
      </c>
      <c r="J3619">
        <v>39</v>
      </c>
      <c r="K3619" t="s">
        <v>220</v>
      </c>
      <c r="L3619" t="s">
        <v>148</v>
      </c>
      <c r="M3619">
        <v>0</v>
      </c>
      <c r="N3619" t="s">
        <v>979</v>
      </c>
      <c r="O3619" t="s">
        <v>112</v>
      </c>
      <c r="P3619" t="s">
        <v>315</v>
      </c>
      <c r="Q3619" t="s">
        <v>979</v>
      </c>
      <c r="R3619" t="s">
        <v>112</v>
      </c>
      <c r="S3619" t="s">
        <v>315</v>
      </c>
    </row>
    <row r="3620" spans="1:19" x14ac:dyDescent="0.3">
      <c r="A3620" t="s">
        <v>1701</v>
      </c>
      <c r="B3620">
        <v>70</v>
      </c>
      <c r="C3620">
        <v>103</v>
      </c>
      <c r="D3620">
        <v>73403</v>
      </c>
      <c r="E3620" t="s">
        <v>413</v>
      </c>
      <c r="F3620" t="s">
        <v>1702</v>
      </c>
      <c r="G3620" t="s">
        <v>112</v>
      </c>
      <c r="H3620" t="s">
        <v>432</v>
      </c>
      <c r="I3620" t="s">
        <v>425</v>
      </c>
      <c r="J3620">
        <v>42</v>
      </c>
      <c r="K3620" t="s">
        <v>271</v>
      </c>
      <c r="L3620" t="s">
        <v>63</v>
      </c>
      <c r="M3620">
        <v>0.25</v>
      </c>
      <c r="N3620" t="s">
        <v>979</v>
      </c>
      <c r="O3620" t="s">
        <v>112</v>
      </c>
      <c r="P3620" t="s">
        <v>315</v>
      </c>
      <c r="Q3620" t="s">
        <v>979</v>
      </c>
      <c r="R3620" t="s">
        <v>112</v>
      </c>
      <c r="S3620" t="s">
        <v>315</v>
      </c>
    </row>
    <row r="3621" spans="1:19" x14ac:dyDescent="0.3">
      <c r="A3621" t="s">
        <v>1701</v>
      </c>
      <c r="B3621">
        <v>70</v>
      </c>
      <c r="C3621">
        <v>103</v>
      </c>
      <c r="D3621">
        <v>73403</v>
      </c>
      <c r="E3621" t="s">
        <v>413</v>
      </c>
      <c r="F3621" t="s">
        <v>1702</v>
      </c>
      <c r="G3621" t="s">
        <v>112</v>
      </c>
      <c r="H3621" t="s">
        <v>432</v>
      </c>
      <c r="I3621" t="s">
        <v>423</v>
      </c>
      <c r="J3621">
        <v>86</v>
      </c>
      <c r="K3621" t="s">
        <v>228</v>
      </c>
      <c r="L3621" t="s">
        <v>202</v>
      </c>
      <c r="M3621">
        <v>0.25</v>
      </c>
      <c r="N3621" t="s">
        <v>979</v>
      </c>
      <c r="O3621" t="s">
        <v>112</v>
      </c>
      <c r="P3621" t="s">
        <v>315</v>
      </c>
      <c r="Q3621" t="s">
        <v>979</v>
      </c>
      <c r="R3621" t="s">
        <v>112</v>
      </c>
      <c r="S3621" t="s">
        <v>315</v>
      </c>
    </row>
    <row r="3622" spans="1:19" x14ac:dyDescent="0.3">
      <c r="A3622" t="s">
        <v>1701</v>
      </c>
      <c r="B3622">
        <v>70</v>
      </c>
      <c r="C3622">
        <v>103</v>
      </c>
      <c r="D3622">
        <v>73403</v>
      </c>
      <c r="E3622" t="s">
        <v>413</v>
      </c>
      <c r="F3622" t="s">
        <v>1702</v>
      </c>
      <c r="G3622" t="s">
        <v>112</v>
      </c>
      <c r="H3622" t="s">
        <v>432</v>
      </c>
      <c r="I3622" t="s">
        <v>423</v>
      </c>
      <c r="J3622">
        <v>83</v>
      </c>
      <c r="K3622" t="s">
        <v>327</v>
      </c>
      <c r="L3622" t="s">
        <v>206</v>
      </c>
      <c r="M3622">
        <v>0</v>
      </c>
      <c r="N3622" t="s">
        <v>979</v>
      </c>
      <c r="O3622" t="s">
        <v>112</v>
      </c>
      <c r="P3622" t="s">
        <v>315</v>
      </c>
      <c r="Q3622" t="s">
        <v>979</v>
      </c>
      <c r="R3622" t="s">
        <v>112</v>
      </c>
      <c r="S3622" t="s">
        <v>315</v>
      </c>
    </row>
    <row r="3623" spans="1:19" x14ac:dyDescent="0.3">
      <c r="A3623" t="s">
        <v>735</v>
      </c>
      <c r="B3623">
        <v>70</v>
      </c>
      <c r="C3623">
        <v>103</v>
      </c>
      <c r="D3623">
        <v>73404</v>
      </c>
      <c r="E3623" t="s">
        <v>415</v>
      </c>
      <c r="F3623" t="s">
        <v>1703</v>
      </c>
      <c r="G3623" t="s">
        <v>112</v>
      </c>
      <c r="H3623" t="s">
        <v>420</v>
      </c>
      <c r="I3623" t="s">
        <v>422</v>
      </c>
      <c r="J3623">
        <v>18</v>
      </c>
      <c r="K3623" t="s">
        <v>558</v>
      </c>
      <c r="L3623" t="s">
        <v>559</v>
      </c>
      <c r="M3623">
        <v>0</v>
      </c>
      <c r="N3623" t="s">
        <v>979</v>
      </c>
      <c r="O3623" t="s">
        <v>112</v>
      </c>
      <c r="P3623" t="s">
        <v>360</v>
      </c>
      <c r="Q3623" t="s">
        <v>979</v>
      </c>
      <c r="R3623" t="s">
        <v>112</v>
      </c>
      <c r="S3623" t="s">
        <v>360</v>
      </c>
    </row>
    <row r="3624" spans="1:19" x14ac:dyDescent="0.3">
      <c r="A3624" t="s">
        <v>735</v>
      </c>
      <c r="B3624">
        <v>70</v>
      </c>
      <c r="C3624">
        <v>103</v>
      </c>
      <c r="D3624">
        <v>73404</v>
      </c>
      <c r="E3624" t="s">
        <v>415</v>
      </c>
      <c r="F3624" t="s">
        <v>1703</v>
      </c>
      <c r="G3624" t="s">
        <v>112</v>
      </c>
      <c r="H3624" t="s">
        <v>420</v>
      </c>
      <c r="I3624" t="s">
        <v>422</v>
      </c>
      <c r="J3624">
        <v>16</v>
      </c>
      <c r="K3624" t="s">
        <v>355</v>
      </c>
      <c r="L3624" t="s">
        <v>28</v>
      </c>
      <c r="M3624">
        <v>0</v>
      </c>
      <c r="N3624" t="s">
        <v>979</v>
      </c>
      <c r="O3624" t="s">
        <v>112</v>
      </c>
      <c r="P3624" t="s">
        <v>360</v>
      </c>
      <c r="Q3624" t="s">
        <v>979</v>
      </c>
      <c r="R3624" t="s">
        <v>112</v>
      </c>
      <c r="S3624" t="s">
        <v>360</v>
      </c>
    </row>
    <row r="3625" spans="1:19" x14ac:dyDescent="0.3">
      <c r="A3625" t="s">
        <v>735</v>
      </c>
      <c r="B3625">
        <v>70</v>
      </c>
      <c r="C3625">
        <v>103</v>
      </c>
      <c r="D3625">
        <v>73404</v>
      </c>
      <c r="E3625" t="s">
        <v>415</v>
      </c>
      <c r="F3625" t="s">
        <v>1703</v>
      </c>
      <c r="G3625" t="s">
        <v>112</v>
      </c>
      <c r="H3625" t="s">
        <v>420</v>
      </c>
      <c r="I3625" t="s">
        <v>422</v>
      </c>
      <c r="J3625">
        <v>28</v>
      </c>
      <c r="K3625" t="s">
        <v>366</v>
      </c>
      <c r="L3625" t="s">
        <v>31</v>
      </c>
      <c r="M3625">
        <v>0</v>
      </c>
      <c r="N3625" t="s">
        <v>979</v>
      </c>
      <c r="O3625" t="s">
        <v>112</v>
      </c>
      <c r="P3625" t="s">
        <v>360</v>
      </c>
      <c r="Q3625" t="s">
        <v>979</v>
      </c>
      <c r="R3625" t="s">
        <v>112</v>
      </c>
      <c r="S3625" t="s">
        <v>360</v>
      </c>
    </row>
    <row r="3626" spans="1:19" x14ac:dyDescent="0.3">
      <c r="A3626" t="s">
        <v>735</v>
      </c>
      <c r="B3626">
        <v>70</v>
      </c>
      <c r="C3626">
        <v>103</v>
      </c>
      <c r="D3626">
        <v>73404</v>
      </c>
      <c r="E3626" t="s">
        <v>415</v>
      </c>
      <c r="F3626" t="s">
        <v>1703</v>
      </c>
      <c r="G3626" t="s">
        <v>112</v>
      </c>
      <c r="H3626" t="s">
        <v>420</v>
      </c>
      <c r="I3626" t="s">
        <v>360</v>
      </c>
      <c r="J3626">
        <v>20</v>
      </c>
      <c r="K3626" t="s">
        <v>358</v>
      </c>
      <c r="L3626" t="s">
        <v>207</v>
      </c>
      <c r="M3626">
        <v>0</v>
      </c>
      <c r="N3626" t="s">
        <v>979</v>
      </c>
      <c r="O3626" t="s">
        <v>112</v>
      </c>
      <c r="P3626" t="s">
        <v>360</v>
      </c>
      <c r="Q3626" t="s">
        <v>979</v>
      </c>
      <c r="R3626" t="s">
        <v>112</v>
      </c>
      <c r="S3626" t="s">
        <v>360</v>
      </c>
    </row>
    <row r="3627" spans="1:19" x14ac:dyDescent="0.3">
      <c r="A3627" t="s">
        <v>735</v>
      </c>
      <c r="B3627">
        <v>70</v>
      </c>
      <c r="C3627">
        <v>103</v>
      </c>
      <c r="D3627">
        <v>73404</v>
      </c>
      <c r="E3627" t="s">
        <v>415</v>
      </c>
      <c r="F3627" t="s">
        <v>1703</v>
      </c>
      <c r="G3627" t="s">
        <v>112</v>
      </c>
      <c r="H3627" t="s">
        <v>420</v>
      </c>
      <c r="I3627" t="s">
        <v>360</v>
      </c>
      <c r="J3627">
        <v>65</v>
      </c>
      <c r="K3627" t="s">
        <v>901</v>
      </c>
      <c r="L3627" t="s">
        <v>902</v>
      </c>
      <c r="M3627">
        <v>0</v>
      </c>
      <c r="N3627" t="s">
        <v>979</v>
      </c>
      <c r="O3627" t="s">
        <v>112</v>
      </c>
      <c r="P3627" t="s">
        <v>360</v>
      </c>
      <c r="Q3627" t="s">
        <v>979</v>
      </c>
      <c r="R3627" t="s">
        <v>112</v>
      </c>
      <c r="S3627" t="s">
        <v>360</v>
      </c>
    </row>
    <row r="3628" spans="1:19" x14ac:dyDescent="0.3">
      <c r="A3628" t="s">
        <v>735</v>
      </c>
      <c r="B3628">
        <v>70</v>
      </c>
      <c r="C3628">
        <v>103</v>
      </c>
      <c r="D3628">
        <v>73404</v>
      </c>
      <c r="E3628" t="s">
        <v>415</v>
      </c>
      <c r="F3628" t="s">
        <v>1703</v>
      </c>
      <c r="G3628" t="s">
        <v>112</v>
      </c>
      <c r="H3628" t="s">
        <v>433</v>
      </c>
      <c r="I3628" t="s">
        <v>424</v>
      </c>
      <c r="J3628">
        <v>39</v>
      </c>
      <c r="K3628" t="s">
        <v>243</v>
      </c>
      <c r="L3628" t="s">
        <v>147</v>
      </c>
      <c r="M3628">
        <v>0.25</v>
      </c>
      <c r="N3628" t="s">
        <v>979</v>
      </c>
      <c r="O3628" t="s">
        <v>112</v>
      </c>
      <c r="P3628" t="s">
        <v>360</v>
      </c>
      <c r="Q3628" t="s">
        <v>979</v>
      </c>
      <c r="R3628" t="s">
        <v>112</v>
      </c>
      <c r="S3628" t="s">
        <v>360</v>
      </c>
    </row>
    <row r="3629" spans="1:19" x14ac:dyDescent="0.3">
      <c r="A3629" t="s">
        <v>735</v>
      </c>
      <c r="B3629">
        <v>70</v>
      </c>
      <c r="C3629">
        <v>103</v>
      </c>
      <c r="D3629">
        <v>73404</v>
      </c>
      <c r="E3629" t="s">
        <v>415</v>
      </c>
      <c r="F3629" t="s">
        <v>1703</v>
      </c>
      <c r="G3629" t="s">
        <v>112</v>
      </c>
      <c r="H3629" t="s">
        <v>420</v>
      </c>
      <c r="I3629" t="s">
        <v>315</v>
      </c>
      <c r="J3629">
        <v>35</v>
      </c>
      <c r="K3629" t="s">
        <v>543</v>
      </c>
      <c r="L3629" t="s">
        <v>544</v>
      </c>
      <c r="M3629">
        <v>0.5</v>
      </c>
      <c r="N3629" t="s">
        <v>979</v>
      </c>
      <c r="O3629" t="s">
        <v>112</v>
      </c>
      <c r="P3629" t="s">
        <v>360</v>
      </c>
      <c r="Q3629" t="s">
        <v>979</v>
      </c>
      <c r="R3629" t="s">
        <v>112</v>
      </c>
      <c r="S3629" t="s">
        <v>360</v>
      </c>
    </row>
    <row r="3630" spans="1:19" x14ac:dyDescent="0.3">
      <c r="A3630" t="s">
        <v>735</v>
      </c>
      <c r="B3630">
        <v>70</v>
      </c>
      <c r="C3630">
        <v>103</v>
      </c>
      <c r="D3630">
        <v>73404</v>
      </c>
      <c r="E3630" t="s">
        <v>415</v>
      </c>
      <c r="F3630" t="s">
        <v>1703</v>
      </c>
      <c r="G3630" t="s">
        <v>112</v>
      </c>
      <c r="H3630" t="s">
        <v>420</v>
      </c>
      <c r="I3630" t="s">
        <v>422</v>
      </c>
      <c r="J3630">
        <v>50</v>
      </c>
      <c r="K3630" t="s">
        <v>350</v>
      </c>
      <c r="L3630" t="s">
        <v>82</v>
      </c>
      <c r="M3630">
        <v>0.5</v>
      </c>
      <c r="N3630" t="s">
        <v>979</v>
      </c>
      <c r="O3630" t="s">
        <v>112</v>
      </c>
      <c r="P3630" t="s">
        <v>360</v>
      </c>
      <c r="Q3630" t="s">
        <v>979</v>
      </c>
      <c r="R3630" t="s">
        <v>112</v>
      </c>
      <c r="S3630" t="s">
        <v>360</v>
      </c>
    </row>
    <row r="3631" spans="1:19" x14ac:dyDescent="0.3">
      <c r="A3631" t="s">
        <v>1704</v>
      </c>
      <c r="B3631">
        <v>70</v>
      </c>
      <c r="C3631">
        <v>103</v>
      </c>
      <c r="D3631">
        <v>73404</v>
      </c>
      <c r="E3631" t="s">
        <v>416</v>
      </c>
      <c r="F3631" t="s">
        <v>1705</v>
      </c>
      <c r="G3631" t="s">
        <v>113</v>
      </c>
      <c r="H3631" t="s">
        <v>420</v>
      </c>
      <c r="I3631" t="s">
        <v>422</v>
      </c>
      <c r="J3631">
        <v>17</v>
      </c>
      <c r="K3631" t="s">
        <v>348</v>
      </c>
      <c r="L3631" t="s">
        <v>27</v>
      </c>
      <c r="M3631">
        <v>0</v>
      </c>
      <c r="N3631" t="s">
        <v>979</v>
      </c>
      <c r="O3631" t="s">
        <v>113</v>
      </c>
      <c r="P3631" t="s">
        <v>360</v>
      </c>
      <c r="Q3631" t="s">
        <v>979</v>
      </c>
      <c r="R3631" t="s">
        <v>113</v>
      </c>
      <c r="S3631" t="s">
        <v>360</v>
      </c>
    </row>
    <row r="3632" spans="1:19" x14ac:dyDescent="0.3">
      <c r="A3632" t="s">
        <v>1704</v>
      </c>
      <c r="B3632">
        <v>70</v>
      </c>
      <c r="C3632">
        <v>103</v>
      </c>
      <c r="D3632">
        <v>73404</v>
      </c>
      <c r="E3632" t="s">
        <v>416</v>
      </c>
      <c r="F3632" t="s">
        <v>1705</v>
      </c>
      <c r="G3632" t="s">
        <v>113</v>
      </c>
      <c r="H3632" t="s">
        <v>420</v>
      </c>
      <c r="I3632" t="s">
        <v>422</v>
      </c>
      <c r="J3632">
        <v>16</v>
      </c>
      <c r="K3632" t="s">
        <v>355</v>
      </c>
      <c r="L3632" t="s">
        <v>28</v>
      </c>
      <c r="M3632">
        <v>0</v>
      </c>
      <c r="N3632" t="s">
        <v>979</v>
      </c>
      <c r="O3632" t="s">
        <v>113</v>
      </c>
      <c r="P3632" t="s">
        <v>360</v>
      </c>
      <c r="Q3632" t="s">
        <v>979</v>
      </c>
      <c r="R3632" t="s">
        <v>113</v>
      </c>
      <c r="S3632" t="s">
        <v>360</v>
      </c>
    </row>
    <row r="3633" spans="1:19" x14ac:dyDescent="0.3">
      <c r="A3633" t="s">
        <v>1704</v>
      </c>
      <c r="B3633">
        <v>70</v>
      </c>
      <c r="C3633">
        <v>103</v>
      </c>
      <c r="D3633">
        <v>73404</v>
      </c>
      <c r="E3633" t="s">
        <v>416</v>
      </c>
      <c r="F3633" t="s">
        <v>1705</v>
      </c>
      <c r="G3633" t="s">
        <v>113</v>
      </c>
      <c r="H3633" t="s">
        <v>420</v>
      </c>
      <c r="I3633" t="s">
        <v>360</v>
      </c>
      <c r="J3633">
        <v>20</v>
      </c>
      <c r="K3633" t="s">
        <v>358</v>
      </c>
      <c r="L3633" t="s">
        <v>207</v>
      </c>
      <c r="M3633">
        <v>0</v>
      </c>
      <c r="N3633" t="s">
        <v>979</v>
      </c>
      <c r="O3633" t="s">
        <v>113</v>
      </c>
      <c r="P3633" t="s">
        <v>360</v>
      </c>
      <c r="Q3633" t="s">
        <v>979</v>
      </c>
      <c r="R3633" t="s">
        <v>113</v>
      </c>
      <c r="S3633" t="s">
        <v>360</v>
      </c>
    </row>
    <row r="3634" spans="1:19" x14ac:dyDescent="0.3">
      <c r="A3634" t="s">
        <v>1704</v>
      </c>
      <c r="B3634">
        <v>70</v>
      </c>
      <c r="C3634">
        <v>103</v>
      </c>
      <c r="D3634">
        <v>73404</v>
      </c>
      <c r="E3634" t="s">
        <v>416</v>
      </c>
      <c r="F3634" t="s">
        <v>1705</v>
      </c>
      <c r="G3634" t="s">
        <v>113</v>
      </c>
      <c r="H3634" t="s">
        <v>420</v>
      </c>
      <c r="I3634" t="s">
        <v>360</v>
      </c>
      <c r="J3634">
        <v>65</v>
      </c>
      <c r="K3634" t="s">
        <v>359</v>
      </c>
      <c r="L3634" t="s">
        <v>208</v>
      </c>
      <c r="M3634">
        <v>0</v>
      </c>
      <c r="N3634" t="s">
        <v>979</v>
      </c>
      <c r="O3634" t="s">
        <v>113</v>
      </c>
      <c r="P3634" t="s">
        <v>360</v>
      </c>
      <c r="Q3634" t="s">
        <v>979</v>
      </c>
      <c r="R3634" t="s">
        <v>113</v>
      </c>
      <c r="S3634" t="s">
        <v>360</v>
      </c>
    </row>
    <row r="3635" spans="1:19" x14ac:dyDescent="0.3">
      <c r="A3635" t="s">
        <v>1704</v>
      </c>
      <c r="B3635">
        <v>70</v>
      </c>
      <c r="C3635">
        <v>103</v>
      </c>
      <c r="D3635">
        <v>73404</v>
      </c>
      <c r="E3635" t="s">
        <v>416</v>
      </c>
      <c r="F3635" t="s">
        <v>1705</v>
      </c>
      <c r="G3635" t="s">
        <v>113</v>
      </c>
      <c r="H3635" t="s">
        <v>420</v>
      </c>
      <c r="I3635" t="s">
        <v>315</v>
      </c>
      <c r="J3635">
        <v>35</v>
      </c>
      <c r="K3635" t="s">
        <v>543</v>
      </c>
      <c r="L3635" t="s">
        <v>544</v>
      </c>
      <c r="M3635">
        <v>0.5</v>
      </c>
      <c r="N3635" t="s">
        <v>979</v>
      </c>
      <c r="O3635" t="s">
        <v>113</v>
      </c>
      <c r="P3635" t="s">
        <v>360</v>
      </c>
      <c r="Q3635" t="s">
        <v>979</v>
      </c>
      <c r="R3635" t="s">
        <v>113</v>
      </c>
      <c r="S3635" t="s">
        <v>360</v>
      </c>
    </row>
    <row r="3636" spans="1:19" x14ac:dyDescent="0.3">
      <c r="A3636" t="s">
        <v>1704</v>
      </c>
      <c r="B3636">
        <v>70</v>
      </c>
      <c r="C3636">
        <v>103</v>
      </c>
      <c r="D3636">
        <v>73404</v>
      </c>
      <c r="E3636" t="s">
        <v>416</v>
      </c>
      <c r="F3636" t="s">
        <v>1705</v>
      </c>
      <c r="G3636" t="s">
        <v>113</v>
      </c>
      <c r="H3636" t="s">
        <v>429</v>
      </c>
      <c r="I3636" t="s">
        <v>424</v>
      </c>
      <c r="J3636">
        <v>39</v>
      </c>
      <c r="K3636" t="s">
        <v>220</v>
      </c>
      <c r="L3636" t="s">
        <v>148</v>
      </c>
      <c r="M3636">
        <v>0.25</v>
      </c>
      <c r="N3636" t="s">
        <v>979</v>
      </c>
      <c r="O3636" t="s">
        <v>113</v>
      </c>
      <c r="P3636" t="s">
        <v>360</v>
      </c>
      <c r="Q3636" t="s">
        <v>979</v>
      </c>
      <c r="R3636" t="s">
        <v>113</v>
      </c>
      <c r="S3636" t="s">
        <v>360</v>
      </c>
    </row>
    <row r="3637" spans="1:19" x14ac:dyDescent="0.3">
      <c r="A3637" t="s">
        <v>1704</v>
      </c>
      <c r="B3637">
        <v>70</v>
      </c>
      <c r="C3637">
        <v>103</v>
      </c>
      <c r="D3637">
        <v>73404</v>
      </c>
      <c r="E3637" t="s">
        <v>416</v>
      </c>
      <c r="F3637" t="s">
        <v>1705</v>
      </c>
      <c r="G3637" t="s">
        <v>113</v>
      </c>
      <c r="H3637" t="s">
        <v>420</v>
      </c>
      <c r="I3637" t="s">
        <v>422</v>
      </c>
      <c r="J3637">
        <v>50</v>
      </c>
      <c r="K3637" t="s">
        <v>350</v>
      </c>
      <c r="L3637" t="s">
        <v>82</v>
      </c>
      <c r="M3637">
        <v>1</v>
      </c>
      <c r="N3637" t="s">
        <v>979</v>
      </c>
      <c r="O3637" t="s">
        <v>113</v>
      </c>
      <c r="P3637" t="s">
        <v>360</v>
      </c>
      <c r="Q3637" t="s">
        <v>979</v>
      </c>
      <c r="R3637" t="s">
        <v>113</v>
      </c>
      <c r="S3637" t="s">
        <v>360</v>
      </c>
    </row>
    <row r="3638" spans="1:19" x14ac:dyDescent="0.3">
      <c r="A3638" t="s">
        <v>1704</v>
      </c>
      <c r="B3638">
        <v>70</v>
      </c>
      <c r="C3638">
        <v>103</v>
      </c>
      <c r="D3638">
        <v>73404</v>
      </c>
      <c r="E3638" t="s">
        <v>416</v>
      </c>
      <c r="F3638" t="s">
        <v>1705</v>
      </c>
      <c r="G3638" t="s">
        <v>113</v>
      </c>
      <c r="H3638" t="s">
        <v>420</v>
      </c>
      <c r="I3638" t="s">
        <v>423</v>
      </c>
      <c r="J3638">
        <v>98</v>
      </c>
      <c r="K3638" t="s">
        <v>216</v>
      </c>
      <c r="L3638" t="s">
        <v>96</v>
      </c>
      <c r="M3638">
        <v>0</v>
      </c>
      <c r="N3638" t="s">
        <v>979</v>
      </c>
      <c r="O3638" t="s">
        <v>113</v>
      </c>
      <c r="P3638" t="s">
        <v>360</v>
      </c>
      <c r="Q3638" t="s">
        <v>979</v>
      </c>
      <c r="R3638" t="s">
        <v>113</v>
      </c>
      <c r="S3638" t="s">
        <v>360</v>
      </c>
    </row>
    <row r="3639" spans="1:19" x14ac:dyDescent="0.3">
      <c r="A3639" t="s">
        <v>1706</v>
      </c>
      <c r="B3639">
        <v>70</v>
      </c>
      <c r="C3639">
        <v>103</v>
      </c>
      <c r="D3639">
        <v>73404</v>
      </c>
      <c r="E3639" t="s">
        <v>447</v>
      </c>
      <c r="F3639" t="s">
        <v>1707</v>
      </c>
      <c r="G3639" t="s">
        <v>113</v>
      </c>
      <c r="H3639" t="s">
        <v>420</v>
      </c>
      <c r="I3639" t="s">
        <v>422</v>
      </c>
      <c r="J3639">
        <v>16</v>
      </c>
      <c r="K3639" t="s">
        <v>355</v>
      </c>
      <c r="L3639" t="s">
        <v>28</v>
      </c>
      <c r="M3639">
        <v>12.5</v>
      </c>
      <c r="N3639" t="s">
        <v>979</v>
      </c>
      <c r="O3639" t="s">
        <v>113</v>
      </c>
      <c r="P3639" t="s">
        <v>360</v>
      </c>
      <c r="Q3639" t="s">
        <v>979</v>
      </c>
      <c r="R3639" t="s">
        <v>113</v>
      </c>
      <c r="S3639" t="s">
        <v>360</v>
      </c>
    </row>
    <row r="3640" spans="1:19" x14ac:dyDescent="0.3">
      <c r="A3640" t="s">
        <v>1706</v>
      </c>
      <c r="B3640">
        <v>70</v>
      </c>
      <c r="C3640">
        <v>103</v>
      </c>
      <c r="D3640">
        <v>73404</v>
      </c>
      <c r="E3640" t="s">
        <v>447</v>
      </c>
      <c r="F3640" t="s">
        <v>1707</v>
      </c>
      <c r="G3640" t="s">
        <v>113</v>
      </c>
      <c r="H3640" t="s">
        <v>420</v>
      </c>
      <c r="I3640" t="s">
        <v>422</v>
      </c>
      <c r="J3640">
        <v>28</v>
      </c>
      <c r="K3640" t="s">
        <v>366</v>
      </c>
      <c r="L3640" t="s">
        <v>31</v>
      </c>
      <c r="M3640">
        <v>5</v>
      </c>
      <c r="N3640" t="s">
        <v>979</v>
      </c>
      <c r="O3640" t="s">
        <v>113</v>
      </c>
      <c r="P3640" t="s">
        <v>360</v>
      </c>
      <c r="Q3640" t="s">
        <v>979</v>
      </c>
      <c r="R3640" t="s">
        <v>113</v>
      </c>
      <c r="S3640" t="s">
        <v>360</v>
      </c>
    </row>
    <row r="3641" spans="1:19" x14ac:dyDescent="0.3">
      <c r="A3641" t="s">
        <v>1706</v>
      </c>
      <c r="B3641">
        <v>70</v>
      </c>
      <c r="C3641">
        <v>103</v>
      </c>
      <c r="D3641">
        <v>73404</v>
      </c>
      <c r="E3641" t="s">
        <v>447</v>
      </c>
      <c r="F3641" t="s">
        <v>1707</v>
      </c>
      <c r="G3641" t="s">
        <v>113</v>
      </c>
      <c r="H3641" t="s">
        <v>420</v>
      </c>
      <c r="I3641" t="s">
        <v>360</v>
      </c>
      <c r="J3641">
        <v>20</v>
      </c>
      <c r="K3641" t="s">
        <v>358</v>
      </c>
      <c r="L3641" t="s">
        <v>207</v>
      </c>
      <c r="M3641">
        <v>1.25</v>
      </c>
      <c r="N3641" t="s">
        <v>979</v>
      </c>
      <c r="O3641" t="s">
        <v>113</v>
      </c>
      <c r="P3641" t="s">
        <v>360</v>
      </c>
      <c r="Q3641" t="s">
        <v>979</v>
      </c>
      <c r="R3641" t="s">
        <v>113</v>
      </c>
      <c r="S3641" t="s">
        <v>360</v>
      </c>
    </row>
    <row r="3642" spans="1:19" x14ac:dyDescent="0.3">
      <c r="A3642" t="s">
        <v>1706</v>
      </c>
      <c r="B3642">
        <v>70</v>
      </c>
      <c r="C3642">
        <v>103</v>
      </c>
      <c r="D3642">
        <v>73404</v>
      </c>
      <c r="E3642" t="s">
        <v>447</v>
      </c>
      <c r="F3642" t="s">
        <v>1707</v>
      </c>
      <c r="G3642" t="s">
        <v>113</v>
      </c>
      <c r="H3642" t="s">
        <v>420</v>
      </c>
      <c r="I3642" t="s">
        <v>360</v>
      </c>
      <c r="J3642">
        <v>65</v>
      </c>
      <c r="K3642" t="s">
        <v>901</v>
      </c>
      <c r="L3642" t="s">
        <v>902</v>
      </c>
      <c r="M3642">
        <v>0</v>
      </c>
      <c r="N3642" t="s">
        <v>979</v>
      </c>
      <c r="O3642" t="s">
        <v>113</v>
      </c>
      <c r="P3642" t="s">
        <v>360</v>
      </c>
      <c r="Q3642" t="s">
        <v>979</v>
      </c>
      <c r="R3642" t="s">
        <v>113</v>
      </c>
      <c r="S3642" t="s">
        <v>360</v>
      </c>
    </row>
    <row r="3643" spans="1:19" x14ac:dyDescent="0.3">
      <c r="A3643" t="s">
        <v>1706</v>
      </c>
      <c r="B3643">
        <v>70</v>
      </c>
      <c r="C3643">
        <v>103</v>
      </c>
      <c r="D3643">
        <v>73404</v>
      </c>
      <c r="E3643" t="s">
        <v>447</v>
      </c>
      <c r="F3643" t="s">
        <v>1707</v>
      </c>
      <c r="G3643" t="s">
        <v>113</v>
      </c>
      <c r="H3643" t="s">
        <v>433</v>
      </c>
      <c r="I3643" t="s">
        <v>424</v>
      </c>
      <c r="J3643">
        <v>39</v>
      </c>
      <c r="K3643" t="s">
        <v>243</v>
      </c>
      <c r="L3643" t="s">
        <v>147</v>
      </c>
      <c r="M3643">
        <v>0</v>
      </c>
      <c r="N3643" t="s">
        <v>979</v>
      </c>
      <c r="O3643" t="s">
        <v>113</v>
      </c>
      <c r="P3643" t="s">
        <v>360</v>
      </c>
      <c r="Q3643" t="s">
        <v>979</v>
      </c>
      <c r="R3643" t="s">
        <v>113</v>
      </c>
      <c r="S3643" t="s">
        <v>360</v>
      </c>
    </row>
    <row r="3644" spans="1:19" x14ac:dyDescent="0.3">
      <c r="A3644" t="s">
        <v>1706</v>
      </c>
      <c r="B3644">
        <v>70</v>
      </c>
      <c r="C3644">
        <v>103</v>
      </c>
      <c r="D3644">
        <v>73404</v>
      </c>
      <c r="E3644" t="s">
        <v>447</v>
      </c>
      <c r="F3644" t="s">
        <v>1707</v>
      </c>
      <c r="G3644" t="s">
        <v>113</v>
      </c>
      <c r="H3644" t="s">
        <v>420</v>
      </c>
      <c r="I3644" t="s">
        <v>315</v>
      </c>
      <c r="J3644">
        <v>35</v>
      </c>
      <c r="K3644" t="s">
        <v>245</v>
      </c>
      <c r="L3644" t="s">
        <v>59</v>
      </c>
      <c r="M3644">
        <v>1</v>
      </c>
      <c r="N3644" t="s">
        <v>979</v>
      </c>
      <c r="O3644" t="s">
        <v>113</v>
      </c>
      <c r="P3644" t="s">
        <v>360</v>
      </c>
      <c r="Q3644" t="s">
        <v>979</v>
      </c>
      <c r="R3644" t="s">
        <v>113</v>
      </c>
      <c r="S3644" t="s">
        <v>360</v>
      </c>
    </row>
    <row r="3645" spans="1:19" x14ac:dyDescent="0.3">
      <c r="A3645" t="s">
        <v>1706</v>
      </c>
      <c r="B3645">
        <v>70</v>
      </c>
      <c r="C3645">
        <v>103</v>
      </c>
      <c r="D3645">
        <v>73404</v>
      </c>
      <c r="E3645" t="s">
        <v>447</v>
      </c>
      <c r="F3645" t="s">
        <v>1707</v>
      </c>
      <c r="G3645" t="s">
        <v>113</v>
      </c>
      <c r="H3645" t="s">
        <v>420</v>
      </c>
      <c r="I3645" t="s">
        <v>422</v>
      </c>
      <c r="J3645">
        <v>50</v>
      </c>
      <c r="K3645" t="s">
        <v>350</v>
      </c>
      <c r="L3645" t="s">
        <v>82</v>
      </c>
      <c r="M3645">
        <v>1</v>
      </c>
      <c r="N3645" t="s">
        <v>979</v>
      </c>
      <c r="O3645" t="s">
        <v>113</v>
      </c>
      <c r="P3645" t="s">
        <v>360</v>
      </c>
      <c r="Q3645" t="s">
        <v>979</v>
      </c>
      <c r="R3645" t="s">
        <v>113</v>
      </c>
      <c r="S3645" t="s">
        <v>360</v>
      </c>
    </row>
    <row r="3646" spans="1:19" x14ac:dyDescent="0.3">
      <c r="A3646" t="s">
        <v>1706</v>
      </c>
      <c r="B3646">
        <v>70</v>
      </c>
      <c r="C3646">
        <v>103</v>
      </c>
      <c r="D3646">
        <v>73404</v>
      </c>
      <c r="E3646" t="s">
        <v>447</v>
      </c>
      <c r="F3646" t="s">
        <v>1707</v>
      </c>
      <c r="G3646" t="s">
        <v>113</v>
      </c>
      <c r="H3646" t="s">
        <v>420</v>
      </c>
      <c r="I3646" t="s">
        <v>423</v>
      </c>
      <c r="J3646">
        <v>98</v>
      </c>
      <c r="K3646" t="s">
        <v>216</v>
      </c>
      <c r="L3646" t="s">
        <v>96</v>
      </c>
      <c r="M3646">
        <v>0</v>
      </c>
      <c r="N3646" t="s">
        <v>979</v>
      </c>
      <c r="O3646" t="s">
        <v>113</v>
      </c>
      <c r="P3646" t="s">
        <v>360</v>
      </c>
      <c r="Q3646" t="s">
        <v>979</v>
      </c>
      <c r="R3646" t="s">
        <v>113</v>
      </c>
      <c r="S3646" t="s">
        <v>360</v>
      </c>
    </row>
    <row r="3647" spans="1:19" x14ac:dyDescent="0.3">
      <c r="A3647" t="s">
        <v>1708</v>
      </c>
      <c r="B3647">
        <v>70</v>
      </c>
      <c r="C3647">
        <v>103</v>
      </c>
      <c r="D3647">
        <v>73416</v>
      </c>
      <c r="E3647" t="s">
        <v>408</v>
      </c>
      <c r="F3647" t="s">
        <v>1709</v>
      </c>
      <c r="G3647" t="s">
        <v>114</v>
      </c>
      <c r="H3647" t="s">
        <v>430</v>
      </c>
      <c r="I3647" t="s">
        <v>315</v>
      </c>
      <c r="J3647">
        <v>33</v>
      </c>
      <c r="K3647" t="s">
        <v>255</v>
      </c>
      <c r="L3647" t="s">
        <v>51</v>
      </c>
      <c r="M3647">
        <v>0.5</v>
      </c>
      <c r="N3647" t="s">
        <v>979</v>
      </c>
      <c r="O3647" t="s">
        <v>114</v>
      </c>
      <c r="P3647" t="s">
        <v>422</v>
      </c>
      <c r="Q3647" t="s">
        <v>979</v>
      </c>
      <c r="R3647" t="s">
        <v>114</v>
      </c>
      <c r="S3647" t="s">
        <v>422</v>
      </c>
    </row>
    <row r="3648" spans="1:19" x14ac:dyDescent="0.3">
      <c r="A3648" t="s">
        <v>1708</v>
      </c>
      <c r="B3648">
        <v>70</v>
      </c>
      <c r="C3648">
        <v>103</v>
      </c>
      <c r="D3648">
        <v>73416</v>
      </c>
      <c r="E3648" t="s">
        <v>408</v>
      </c>
      <c r="F3648" t="s">
        <v>1709</v>
      </c>
      <c r="G3648" t="s">
        <v>114</v>
      </c>
      <c r="H3648" t="s">
        <v>430</v>
      </c>
      <c r="I3648" t="s">
        <v>315</v>
      </c>
      <c r="J3648">
        <v>34</v>
      </c>
      <c r="K3648" t="s">
        <v>325</v>
      </c>
      <c r="L3648" t="s">
        <v>53</v>
      </c>
      <c r="M3648">
        <v>0.25</v>
      </c>
      <c r="N3648" t="s">
        <v>979</v>
      </c>
      <c r="O3648" t="s">
        <v>114</v>
      </c>
      <c r="P3648" t="s">
        <v>422</v>
      </c>
      <c r="Q3648" t="s">
        <v>979</v>
      </c>
      <c r="R3648" t="s">
        <v>114</v>
      </c>
      <c r="S3648" t="s">
        <v>422</v>
      </c>
    </row>
    <row r="3649" spans="1:19" x14ac:dyDescent="0.3">
      <c r="A3649" t="s">
        <v>1708</v>
      </c>
      <c r="B3649">
        <v>70</v>
      </c>
      <c r="C3649">
        <v>103</v>
      </c>
      <c r="D3649">
        <v>73416</v>
      </c>
      <c r="E3649" t="s">
        <v>408</v>
      </c>
      <c r="F3649" t="s">
        <v>1709</v>
      </c>
      <c r="G3649" t="s">
        <v>114</v>
      </c>
      <c r="H3649" t="s">
        <v>430</v>
      </c>
      <c r="I3649" t="s">
        <v>315</v>
      </c>
      <c r="J3649">
        <v>35</v>
      </c>
      <c r="K3649" t="s">
        <v>245</v>
      </c>
      <c r="L3649" t="s">
        <v>59</v>
      </c>
      <c r="M3649">
        <v>0.75</v>
      </c>
      <c r="N3649" t="s">
        <v>979</v>
      </c>
      <c r="O3649" t="s">
        <v>114</v>
      </c>
      <c r="P3649" t="s">
        <v>422</v>
      </c>
      <c r="Q3649" t="s">
        <v>979</v>
      </c>
      <c r="R3649" t="s">
        <v>114</v>
      </c>
      <c r="S3649" t="s">
        <v>422</v>
      </c>
    </row>
    <row r="3650" spans="1:19" x14ac:dyDescent="0.3">
      <c r="A3650" t="s">
        <v>1710</v>
      </c>
      <c r="B3650">
        <v>70</v>
      </c>
      <c r="C3650">
        <v>103</v>
      </c>
      <c r="D3650">
        <v>73418</v>
      </c>
      <c r="E3650" t="s">
        <v>408</v>
      </c>
      <c r="F3650" t="s">
        <v>1711</v>
      </c>
      <c r="G3650" t="s">
        <v>113</v>
      </c>
      <c r="H3650" t="s">
        <v>420</v>
      </c>
      <c r="I3650" t="s">
        <v>422</v>
      </c>
      <c r="J3650">
        <v>2</v>
      </c>
      <c r="K3650" t="s">
        <v>217</v>
      </c>
      <c r="L3650" t="s">
        <v>8</v>
      </c>
      <c r="M3650">
        <v>17.5</v>
      </c>
      <c r="N3650" t="s">
        <v>979</v>
      </c>
      <c r="O3650" t="s">
        <v>113</v>
      </c>
      <c r="P3650" t="s">
        <v>360</v>
      </c>
      <c r="Q3650" t="s">
        <v>979</v>
      </c>
      <c r="R3650" t="s">
        <v>113</v>
      </c>
      <c r="S3650" t="s">
        <v>360</v>
      </c>
    </row>
    <row r="3651" spans="1:19" x14ac:dyDescent="0.3">
      <c r="A3651" t="s">
        <v>1710</v>
      </c>
      <c r="B3651">
        <v>70</v>
      </c>
      <c r="C3651">
        <v>103</v>
      </c>
      <c r="D3651">
        <v>73418</v>
      </c>
      <c r="E3651" t="s">
        <v>408</v>
      </c>
      <c r="F3651" t="s">
        <v>1711</v>
      </c>
      <c r="G3651" t="s">
        <v>113</v>
      </c>
      <c r="H3651" t="s">
        <v>420</v>
      </c>
      <c r="I3651" t="s">
        <v>113</v>
      </c>
      <c r="J3651">
        <v>4</v>
      </c>
      <c r="K3651" t="s">
        <v>259</v>
      </c>
      <c r="L3651" t="s">
        <v>22</v>
      </c>
      <c r="M3651">
        <v>17.5</v>
      </c>
      <c r="N3651" t="s">
        <v>979</v>
      </c>
      <c r="O3651" t="s">
        <v>113</v>
      </c>
      <c r="P3651" t="s">
        <v>360</v>
      </c>
      <c r="Q3651" t="s">
        <v>979</v>
      </c>
      <c r="R3651" t="s">
        <v>113</v>
      </c>
      <c r="S3651" t="s">
        <v>360</v>
      </c>
    </row>
    <row r="3652" spans="1:19" x14ac:dyDescent="0.3">
      <c r="A3652" t="s">
        <v>1712</v>
      </c>
      <c r="B3652">
        <v>70</v>
      </c>
      <c r="C3652">
        <v>103</v>
      </c>
      <c r="D3652">
        <v>73424</v>
      </c>
      <c r="E3652" t="s">
        <v>408</v>
      </c>
      <c r="F3652" t="s">
        <v>1713</v>
      </c>
      <c r="G3652" t="s">
        <v>112</v>
      </c>
      <c r="H3652" t="s">
        <v>430</v>
      </c>
      <c r="I3652" t="s">
        <v>315</v>
      </c>
      <c r="J3652">
        <v>32</v>
      </c>
      <c r="K3652" t="s">
        <v>554</v>
      </c>
      <c r="L3652" t="s">
        <v>555</v>
      </c>
      <c r="M3652">
        <v>0.25</v>
      </c>
      <c r="N3652" t="s">
        <v>979</v>
      </c>
      <c r="O3652" t="s">
        <v>112</v>
      </c>
      <c r="P3652" t="s">
        <v>422</v>
      </c>
      <c r="Q3652" t="s">
        <v>979</v>
      </c>
      <c r="R3652" t="s">
        <v>112</v>
      </c>
      <c r="S3652" t="s">
        <v>422</v>
      </c>
    </row>
    <row r="3653" spans="1:19" x14ac:dyDescent="0.3">
      <c r="A3653" t="s">
        <v>1712</v>
      </c>
      <c r="B3653">
        <v>70</v>
      </c>
      <c r="C3653">
        <v>103</v>
      </c>
      <c r="D3653">
        <v>73424</v>
      </c>
      <c r="E3653" t="s">
        <v>408</v>
      </c>
      <c r="F3653" t="s">
        <v>1713</v>
      </c>
      <c r="G3653" t="s">
        <v>112</v>
      </c>
      <c r="H3653" t="s">
        <v>430</v>
      </c>
      <c r="I3653" t="s">
        <v>315</v>
      </c>
      <c r="J3653">
        <v>33</v>
      </c>
      <c r="K3653" t="s">
        <v>556</v>
      </c>
      <c r="L3653" t="s">
        <v>557</v>
      </c>
      <c r="M3653">
        <v>4</v>
      </c>
      <c r="N3653" t="s">
        <v>979</v>
      </c>
      <c r="O3653" t="s">
        <v>112</v>
      </c>
      <c r="P3653" t="s">
        <v>422</v>
      </c>
      <c r="Q3653" t="s">
        <v>979</v>
      </c>
      <c r="R3653" t="s">
        <v>112</v>
      </c>
      <c r="S3653" t="s">
        <v>422</v>
      </c>
    </row>
    <row r="3654" spans="1:19" x14ac:dyDescent="0.3">
      <c r="A3654" t="s">
        <v>1712</v>
      </c>
      <c r="B3654">
        <v>70</v>
      </c>
      <c r="C3654">
        <v>103</v>
      </c>
      <c r="D3654">
        <v>73424</v>
      </c>
      <c r="E3654" t="s">
        <v>408</v>
      </c>
      <c r="F3654" t="s">
        <v>1713</v>
      </c>
      <c r="G3654" t="s">
        <v>112</v>
      </c>
      <c r="H3654" t="s">
        <v>430</v>
      </c>
      <c r="I3654" t="s">
        <v>425</v>
      </c>
      <c r="J3654">
        <v>45</v>
      </c>
      <c r="K3654" t="s">
        <v>344</v>
      </c>
      <c r="L3654" t="s">
        <v>62</v>
      </c>
      <c r="M3654">
        <v>0.25</v>
      </c>
      <c r="N3654" t="s">
        <v>979</v>
      </c>
      <c r="O3654" t="s">
        <v>112</v>
      </c>
      <c r="P3654" t="s">
        <v>422</v>
      </c>
      <c r="Q3654" t="s">
        <v>979</v>
      </c>
      <c r="R3654" t="s">
        <v>112</v>
      </c>
      <c r="S3654" t="s">
        <v>422</v>
      </c>
    </row>
    <row r="3655" spans="1:19" x14ac:dyDescent="0.3">
      <c r="A3655" t="s">
        <v>1712</v>
      </c>
      <c r="B3655">
        <v>70</v>
      </c>
      <c r="C3655">
        <v>103</v>
      </c>
      <c r="D3655">
        <v>73424</v>
      </c>
      <c r="E3655" t="s">
        <v>408</v>
      </c>
      <c r="F3655" t="s">
        <v>1713</v>
      </c>
      <c r="G3655" t="s">
        <v>112</v>
      </c>
      <c r="H3655" t="s">
        <v>430</v>
      </c>
      <c r="I3655" t="s">
        <v>423</v>
      </c>
      <c r="J3655">
        <v>293</v>
      </c>
      <c r="K3655" t="s">
        <v>250</v>
      </c>
      <c r="L3655" t="s">
        <v>74</v>
      </c>
      <c r="M3655">
        <v>0</v>
      </c>
      <c r="N3655" t="s">
        <v>979</v>
      </c>
      <c r="O3655" t="s">
        <v>112</v>
      </c>
      <c r="P3655" t="s">
        <v>422</v>
      </c>
      <c r="Q3655" t="s">
        <v>979</v>
      </c>
      <c r="R3655" t="s">
        <v>112</v>
      </c>
      <c r="S3655" t="s">
        <v>422</v>
      </c>
    </row>
    <row r="3656" spans="1:19" x14ac:dyDescent="0.3">
      <c r="A3656" t="s">
        <v>1712</v>
      </c>
      <c r="B3656">
        <v>70</v>
      </c>
      <c r="C3656">
        <v>103</v>
      </c>
      <c r="D3656">
        <v>73424</v>
      </c>
      <c r="E3656" t="s">
        <v>408</v>
      </c>
      <c r="F3656" t="s">
        <v>1713</v>
      </c>
      <c r="G3656" t="s">
        <v>112</v>
      </c>
      <c r="H3656" t="s">
        <v>430</v>
      </c>
      <c r="I3656" t="s">
        <v>423</v>
      </c>
      <c r="J3656">
        <v>293</v>
      </c>
      <c r="K3656" t="s">
        <v>331</v>
      </c>
      <c r="L3656" t="s">
        <v>81</v>
      </c>
      <c r="M3656">
        <v>0.5</v>
      </c>
      <c r="N3656" t="s">
        <v>979</v>
      </c>
      <c r="O3656" t="s">
        <v>112</v>
      </c>
      <c r="P3656" t="s">
        <v>422</v>
      </c>
      <c r="Q3656" t="s">
        <v>979</v>
      </c>
      <c r="R3656" t="s">
        <v>112</v>
      </c>
      <c r="S3656" t="s">
        <v>422</v>
      </c>
    </row>
    <row r="3657" spans="1:19" x14ac:dyDescent="0.3">
      <c r="A3657" t="s">
        <v>1712</v>
      </c>
      <c r="B3657">
        <v>70</v>
      </c>
      <c r="C3657">
        <v>103</v>
      </c>
      <c r="D3657">
        <v>73424</v>
      </c>
      <c r="E3657" t="s">
        <v>408</v>
      </c>
      <c r="F3657" t="s">
        <v>1713</v>
      </c>
      <c r="G3657" t="s">
        <v>112</v>
      </c>
      <c r="H3657" t="s">
        <v>430</v>
      </c>
      <c r="I3657" t="s">
        <v>423</v>
      </c>
      <c r="J3657">
        <v>86</v>
      </c>
      <c r="K3657" t="s">
        <v>228</v>
      </c>
      <c r="L3657" t="s">
        <v>202</v>
      </c>
      <c r="M3657">
        <v>0.25</v>
      </c>
      <c r="N3657" t="s">
        <v>979</v>
      </c>
      <c r="O3657" t="s">
        <v>112</v>
      </c>
      <c r="P3657" t="s">
        <v>422</v>
      </c>
      <c r="Q3657" t="s">
        <v>979</v>
      </c>
      <c r="R3657" t="s">
        <v>112</v>
      </c>
      <c r="S3657" t="s">
        <v>422</v>
      </c>
    </row>
    <row r="3658" spans="1:19" x14ac:dyDescent="0.3">
      <c r="A3658" t="s">
        <v>1712</v>
      </c>
      <c r="B3658">
        <v>70</v>
      </c>
      <c r="C3658">
        <v>103</v>
      </c>
      <c r="D3658">
        <v>73424</v>
      </c>
      <c r="E3658" t="s">
        <v>408</v>
      </c>
      <c r="F3658" t="s">
        <v>1713</v>
      </c>
      <c r="G3658" t="s">
        <v>112</v>
      </c>
      <c r="H3658" t="s">
        <v>430</v>
      </c>
      <c r="I3658" t="s">
        <v>423</v>
      </c>
      <c r="J3658">
        <v>98</v>
      </c>
      <c r="K3658" t="s">
        <v>345</v>
      </c>
      <c r="L3658" t="s">
        <v>83</v>
      </c>
      <c r="M3658">
        <v>0</v>
      </c>
      <c r="N3658" t="s">
        <v>979</v>
      </c>
      <c r="O3658" t="s">
        <v>112</v>
      </c>
      <c r="P3658" t="s">
        <v>422</v>
      </c>
      <c r="Q3658" t="s">
        <v>979</v>
      </c>
      <c r="R3658" t="s">
        <v>112</v>
      </c>
      <c r="S3658" t="s">
        <v>422</v>
      </c>
    </row>
    <row r="3659" spans="1:19" x14ac:dyDescent="0.3">
      <c r="A3659" t="s">
        <v>1712</v>
      </c>
      <c r="B3659">
        <v>70</v>
      </c>
      <c r="C3659">
        <v>103</v>
      </c>
      <c r="D3659">
        <v>73424</v>
      </c>
      <c r="E3659" t="s">
        <v>408</v>
      </c>
      <c r="F3659" t="s">
        <v>1713</v>
      </c>
      <c r="G3659" t="s">
        <v>112</v>
      </c>
      <c r="H3659" t="s">
        <v>430</v>
      </c>
      <c r="I3659" t="s">
        <v>423</v>
      </c>
      <c r="J3659">
        <v>98</v>
      </c>
      <c r="K3659" t="s">
        <v>273</v>
      </c>
      <c r="L3659" t="s">
        <v>85</v>
      </c>
      <c r="M3659">
        <v>0</v>
      </c>
      <c r="N3659" t="s">
        <v>979</v>
      </c>
      <c r="O3659" t="s">
        <v>112</v>
      </c>
      <c r="P3659" t="s">
        <v>422</v>
      </c>
      <c r="Q3659" t="s">
        <v>979</v>
      </c>
      <c r="R3659" t="s">
        <v>112</v>
      </c>
      <c r="S3659" t="s">
        <v>422</v>
      </c>
    </row>
    <row r="3660" spans="1:19" x14ac:dyDescent="0.3">
      <c r="A3660" t="s">
        <v>1712</v>
      </c>
      <c r="B3660">
        <v>70</v>
      </c>
      <c r="C3660">
        <v>103</v>
      </c>
      <c r="D3660">
        <v>73424</v>
      </c>
      <c r="E3660" t="s">
        <v>408</v>
      </c>
      <c r="F3660" t="s">
        <v>1713</v>
      </c>
      <c r="G3660" t="s">
        <v>112</v>
      </c>
      <c r="H3660" t="s">
        <v>430</v>
      </c>
      <c r="I3660" t="s">
        <v>423</v>
      </c>
      <c r="J3660">
        <v>98</v>
      </c>
      <c r="K3660" t="s">
        <v>274</v>
      </c>
      <c r="L3660" t="s">
        <v>160</v>
      </c>
      <c r="M3660">
        <v>0</v>
      </c>
      <c r="N3660" t="s">
        <v>979</v>
      </c>
      <c r="O3660" t="s">
        <v>112</v>
      </c>
      <c r="P3660" t="s">
        <v>422</v>
      </c>
      <c r="Q3660" t="s">
        <v>979</v>
      </c>
      <c r="R3660" t="s">
        <v>112</v>
      </c>
      <c r="S3660" t="s">
        <v>422</v>
      </c>
    </row>
    <row r="3661" spans="1:19" x14ac:dyDescent="0.3">
      <c r="A3661" t="s">
        <v>1712</v>
      </c>
      <c r="B3661">
        <v>70</v>
      </c>
      <c r="C3661">
        <v>103</v>
      </c>
      <c r="D3661">
        <v>73424</v>
      </c>
      <c r="E3661" t="s">
        <v>408</v>
      </c>
      <c r="F3661" t="s">
        <v>1713</v>
      </c>
      <c r="G3661" t="s">
        <v>112</v>
      </c>
      <c r="H3661" t="s">
        <v>430</v>
      </c>
      <c r="I3661" t="s">
        <v>423</v>
      </c>
      <c r="J3661">
        <v>83</v>
      </c>
      <c r="K3661" t="s">
        <v>327</v>
      </c>
      <c r="L3661" t="s">
        <v>206</v>
      </c>
      <c r="M3661">
        <v>0</v>
      </c>
      <c r="N3661" t="s">
        <v>979</v>
      </c>
      <c r="O3661" t="s">
        <v>112</v>
      </c>
      <c r="P3661" t="s">
        <v>422</v>
      </c>
      <c r="Q3661" t="s">
        <v>979</v>
      </c>
      <c r="R3661" t="s">
        <v>112</v>
      </c>
      <c r="S3661" t="s">
        <v>422</v>
      </c>
    </row>
    <row r="3662" spans="1:19" x14ac:dyDescent="0.3">
      <c r="A3662" t="s">
        <v>1714</v>
      </c>
      <c r="B3662">
        <v>70</v>
      </c>
      <c r="C3662">
        <v>103</v>
      </c>
      <c r="D3662">
        <v>73437</v>
      </c>
      <c r="E3662" t="s">
        <v>408</v>
      </c>
      <c r="F3662" t="s">
        <v>1715</v>
      </c>
      <c r="G3662" t="s">
        <v>113</v>
      </c>
      <c r="H3662" t="s">
        <v>421</v>
      </c>
      <c r="I3662" t="s">
        <v>315</v>
      </c>
      <c r="J3662">
        <v>32</v>
      </c>
      <c r="K3662" t="s">
        <v>566</v>
      </c>
      <c r="L3662" t="s">
        <v>567</v>
      </c>
      <c r="M3662">
        <v>0.25</v>
      </c>
      <c r="N3662" t="s">
        <v>979</v>
      </c>
      <c r="O3662" t="s">
        <v>113</v>
      </c>
      <c r="P3662" t="s">
        <v>384</v>
      </c>
      <c r="Q3662" t="s">
        <v>979</v>
      </c>
      <c r="R3662" t="s">
        <v>113</v>
      </c>
      <c r="S3662" t="s">
        <v>384</v>
      </c>
    </row>
    <row r="3663" spans="1:19" x14ac:dyDescent="0.3">
      <c r="A3663" t="s">
        <v>1714</v>
      </c>
      <c r="B3663">
        <v>70</v>
      </c>
      <c r="C3663">
        <v>103</v>
      </c>
      <c r="D3663">
        <v>73437</v>
      </c>
      <c r="E3663" t="s">
        <v>408</v>
      </c>
      <c r="F3663" t="s">
        <v>1715</v>
      </c>
      <c r="G3663" t="s">
        <v>113</v>
      </c>
      <c r="H3663" t="s">
        <v>434</v>
      </c>
      <c r="I3663" t="s">
        <v>424</v>
      </c>
      <c r="J3663">
        <v>39</v>
      </c>
      <c r="K3663" t="s">
        <v>220</v>
      </c>
      <c r="L3663" t="s">
        <v>148</v>
      </c>
      <c r="M3663">
        <v>0</v>
      </c>
      <c r="N3663" t="s">
        <v>979</v>
      </c>
      <c r="O3663" t="s">
        <v>113</v>
      </c>
      <c r="P3663" t="s">
        <v>384</v>
      </c>
      <c r="Q3663" t="s">
        <v>979</v>
      </c>
      <c r="R3663" t="s">
        <v>113</v>
      </c>
      <c r="S3663" t="s">
        <v>384</v>
      </c>
    </row>
    <row r="3664" spans="1:19" x14ac:dyDescent="0.3">
      <c r="A3664" t="s">
        <v>1714</v>
      </c>
      <c r="B3664">
        <v>70</v>
      </c>
      <c r="C3664">
        <v>103</v>
      </c>
      <c r="D3664">
        <v>73437</v>
      </c>
      <c r="E3664" t="s">
        <v>408</v>
      </c>
      <c r="F3664" t="s">
        <v>1715</v>
      </c>
      <c r="G3664" t="s">
        <v>113</v>
      </c>
      <c r="H3664" t="s">
        <v>421</v>
      </c>
      <c r="I3664" t="s">
        <v>446</v>
      </c>
      <c r="J3664">
        <v>532</v>
      </c>
      <c r="K3664" t="s">
        <v>145</v>
      </c>
      <c r="L3664" t="s">
        <v>146</v>
      </c>
      <c r="M3664">
        <v>0.25</v>
      </c>
      <c r="N3664" t="s">
        <v>979</v>
      </c>
      <c r="O3664" t="s">
        <v>113</v>
      </c>
      <c r="P3664" t="s">
        <v>384</v>
      </c>
      <c r="Q3664" t="s">
        <v>979</v>
      </c>
      <c r="R3664" t="s">
        <v>113</v>
      </c>
      <c r="S3664" t="s">
        <v>384</v>
      </c>
    </row>
    <row r="3665" spans="1:19" x14ac:dyDescent="0.3">
      <c r="A3665" t="s">
        <v>1714</v>
      </c>
      <c r="B3665">
        <v>70</v>
      </c>
      <c r="C3665">
        <v>103</v>
      </c>
      <c r="D3665">
        <v>73437</v>
      </c>
      <c r="E3665" t="s">
        <v>408</v>
      </c>
      <c r="F3665" t="s">
        <v>1715</v>
      </c>
      <c r="G3665" t="s">
        <v>113</v>
      </c>
      <c r="H3665" t="s">
        <v>421</v>
      </c>
      <c r="I3665" t="s">
        <v>446</v>
      </c>
      <c r="J3665">
        <v>535</v>
      </c>
      <c r="K3665" t="s">
        <v>99</v>
      </c>
      <c r="L3665" t="s">
        <v>100</v>
      </c>
      <c r="M3665">
        <v>0.25</v>
      </c>
      <c r="N3665" t="s">
        <v>979</v>
      </c>
      <c r="O3665" t="s">
        <v>113</v>
      </c>
      <c r="P3665" t="s">
        <v>384</v>
      </c>
      <c r="Q3665" t="s">
        <v>979</v>
      </c>
      <c r="R3665" t="s">
        <v>113</v>
      </c>
      <c r="S3665" t="s">
        <v>384</v>
      </c>
    </row>
    <row r="3666" spans="1:19" x14ac:dyDescent="0.3">
      <c r="A3666" t="s">
        <v>1716</v>
      </c>
      <c r="B3666">
        <v>70</v>
      </c>
      <c r="C3666">
        <v>103</v>
      </c>
      <c r="D3666">
        <v>73443</v>
      </c>
      <c r="E3666" t="s">
        <v>408</v>
      </c>
      <c r="F3666" t="s">
        <v>1717</v>
      </c>
      <c r="G3666" t="s">
        <v>114</v>
      </c>
      <c r="H3666" t="s">
        <v>409</v>
      </c>
      <c r="I3666" t="s">
        <v>422</v>
      </c>
      <c r="J3666">
        <v>2</v>
      </c>
      <c r="K3666" t="s">
        <v>217</v>
      </c>
      <c r="L3666" t="s">
        <v>8</v>
      </c>
      <c r="M3666">
        <v>17</v>
      </c>
      <c r="N3666" t="s">
        <v>979</v>
      </c>
      <c r="O3666" t="s">
        <v>114</v>
      </c>
      <c r="P3666" t="s">
        <v>380</v>
      </c>
      <c r="Q3666" t="s">
        <v>979</v>
      </c>
      <c r="R3666" t="s">
        <v>114</v>
      </c>
      <c r="S3666" t="s">
        <v>380</v>
      </c>
    </row>
    <row r="3667" spans="1:19" x14ac:dyDescent="0.3">
      <c r="A3667" t="s">
        <v>1716</v>
      </c>
      <c r="B3667">
        <v>70</v>
      </c>
      <c r="C3667">
        <v>103</v>
      </c>
      <c r="D3667">
        <v>73443</v>
      </c>
      <c r="E3667" t="s">
        <v>408</v>
      </c>
      <c r="F3667" t="s">
        <v>1717</v>
      </c>
      <c r="G3667" t="s">
        <v>114</v>
      </c>
      <c r="H3667" t="s">
        <v>409</v>
      </c>
      <c r="I3667" t="s">
        <v>422</v>
      </c>
      <c r="J3667">
        <v>50</v>
      </c>
      <c r="K3667" t="s">
        <v>212</v>
      </c>
      <c r="L3667" t="s">
        <v>11</v>
      </c>
      <c r="M3667">
        <v>1</v>
      </c>
      <c r="N3667" t="s">
        <v>979</v>
      </c>
      <c r="O3667" t="s">
        <v>114</v>
      </c>
      <c r="P3667" t="s">
        <v>380</v>
      </c>
      <c r="Q3667" t="s">
        <v>979</v>
      </c>
      <c r="R3667" t="s">
        <v>114</v>
      </c>
      <c r="S3667" t="s">
        <v>380</v>
      </c>
    </row>
    <row r="3668" spans="1:19" x14ac:dyDescent="0.3">
      <c r="A3668" t="s">
        <v>1716</v>
      </c>
      <c r="B3668">
        <v>70</v>
      </c>
      <c r="C3668">
        <v>103</v>
      </c>
      <c r="D3668">
        <v>73443</v>
      </c>
      <c r="E3668" t="s">
        <v>408</v>
      </c>
      <c r="F3668" t="s">
        <v>1717</v>
      </c>
      <c r="G3668" t="s">
        <v>114</v>
      </c>
      <c r="H3668" t="s">
        <v>409</v>
      </c>
      <c r="I3668" t="s">
        <v>113</v>
      </c>
      <c r="J3668">
        <v>4</v>
      </c>
      <c r="K3668" t="s">
        <v>259</v>
      </c>
      <c r="L3668" t="s">
        <v>22</v>
      </c>
      <c r="M3668">
        <v>175</v>
      </c>
      <c r="N3668" t="s">
        <v>979</v>
      </c>
      <c r="O3668" t="s">
        <v>114</v>
      </c>
      <c r="P3668" t="s">
        <v>380</v>
      </c>
      <c r="Q3668" t="s">
        <v>979</v>
      </c>
      <c r="R3668" t="s">
        <v>114</v>
      </c>
      <c r="S3668" t="s">
        <v>380</v>
      </c>
    </row>
    <row r="3669" spans="1:19" x14ac:dyDescent="0.3">
      <c r="A3669" t="s">
        <v>1716</v>
      </c>
      <c r="B3669">
        <v>70</v>
      </c>
      <c r="C3669">
        <v>103</v>
      </c>
      <c r="D3669">
        <v>73443</v>
      </c>
      <c r="E3669" t="s">
        <v>408</v>
      </c>
      <c r="F3669" t="s">
        <v>1717</v>
      </c>
      <c r="G3669" t="s">
        <v>114</v>
      </c>
      <c r="H3669" t="s">
        <v>409</v>
      </c>
      <c r="I3669" t="s">
        <v>424</v>
      </c>
      <c r="J3669">
        <v>39</v>
      </c>
      <c r="K3669" t="s">
        <v>218</v>
      </c>
      <c r="L3669" t="s">
        <v>40</v>
      </c>
      <c r="M3669">
        <v>0</v>
      </c>
      <c r="N3669" t="s">
        <v>979</v>
      </c>
      <c r="O3669" t="s">
        <v>114</v>
      </c>
      <c r="P3669" t="s">
        <v>380</v>
      </c>
      <c r="Q3669" t="s">
        <v>979</v>
      </c>
      <c r="R3669" t="s">
        <v>114</v>
      </c>
      <c r="S3669" t="s">
        <v>380</v>
      </c>
    </row>
    <row r="3670" spans="1:19" x14ac:dyDescent="0.3">
      <c r="A3670" t="s">
        <v>1716</v>
      </c>
      <c r="B3670">
        <v>70</v>
      </c>
      <c r="C3670">
        <v>103</v>
      </c>
      <c r="D3670">
        <v>73443</v>
      </c>
      <c r="E3670" t="s">
        <v>408</v>
      </c>
      <c r="F3670" t="s">
        <v>1717</v>
      </c>
      <c r="G3670" t="s">
        <v>114</v>
      </c>
      <c r="H3670" t="s">
        <v>409</v>
      </c>
      <c r="I3670" t="s">
        <v>315</v>
      </c>
      <c r="J3670">
        <v>33</v>
      </c>
      <c r="K3670" t="s">
        <v>255</v>
      </c>
      <c r="L3670" t="s">
        <v>51</v>
      </c>
      <c r="M3670">
        <v>2</v>
      </c>
      <c r="N3670" t="s">
        <v>979</v>
      </c>
      <c r="O3670" t="s">
        <v>114</v>
      </c>
      <c r="P3670" t="s">
        <v>380</v>
      </c>
      <c r="Q3670" t="s">
        <v>979</v>
      </c>
      <c r="R3670" t="s">
        <v>114</v>
      </c>
      <c r="S3670" t="s">
        <v>380</v>
      </c>
    </row>
    <row r="3671" spans="1:19" x14ac:dyDescent="0.3">
      <c r="A3671" t="s">
        <v>1716</v>
      </c>
      <c r="B3671">
        <v>70</v>
      </c>
      <c r="C3671">
        <v>103</v>
      </c>
      <c r="D3671">
        <v>73443</v>
      </c>
      <c r="E3671" t="s">
        <v>408</v>
      </c>
      <c r="F3671" t="s">
        <v>1717</v>
      </c>
      <c r="G3671" t="s">
        <v>114</v>
      </c>
      <c r="H3671" t="s">
        <v>430</v>
      </c>
      <c r="I3671" t="s">
        <v>423</v>
      </c>
      <c r="J3671">
        <v>86</v>
      </c>
      <c r="K3671" t="s">
        <v>228</v>
      </c>
      <c r="L3671" t="s">
        <v>202</v>
      </c>
      <c r="M3671">
        <v>0.5</v>
      </c>
      <c r="N3671" t="s">
        <v>979</v>
      </c>
      <c r="O3671" t="s">
        <v>114</v>
      </c>
      <c r="P3671" t="s">
        <v>380</v>
      </c>
      <c r="Q3671" t="s">
        <v>979</v>
      </c>
      <c r="R3671" t="s">
        <v>114</v>
      </c>
      <c r="S3671" t="s">
        <v>380</v>
      </c>
    </row>
    <row r="3672" spans="1:19" x14ac:dyDescent="0.3">
      <c r="A3672" t="s">
        <v>1716</v>
      </c>
      <c r="B3672">
        <v>70</v>
      </c>
      <c r="C3672">
        <v>103</v>
      </c>
      <c r="D3672">
        <v>73443</v>
      </c>
      <c r="E3672" t="s">
        <v>408</v>
      </c>
      <c r="F3672" t="s">
        <v>1717</v>
      </c>
      <c r="G3672" t="s">
        <v>114</v>
      </c>
      <c r="H3672" t="s">
        <v>432</v>
      </c>
      <c r="I3672" t="s">
        <v>423</v>
      </c>
      <c r="J3672">
        <v>86</v>
      </c>
      <c r="K3672" t="s">
        <v>257</v>
      </c>
      <c r="L3672" t="s">
        <v>203</v>
      </c>
      <c r="M3672">
        <v>1</v>
      </c>
      <c r="N3672" t="s">
        <v>979</v>
      </c>
      <c r="O3672" t="s">
        <v>114</v>
      </c>
      <c r="P3672" t="s">
        <v>380</v>
      </c>
      <c r="Q3672" t="s">
        <v>979</v>
      </c>
      <c r="R3672" t="s">
        <v>114</v>
      </c>
      <c r="S3672" t="s">
        <v>380</v>
      </c>
    </row>
    <row r="3673" spans="1:19" x14ac:dyDescent="0.3">
      <c r="A3673" t="s">
        <v>1716</v>
      </c>
      <c r="B3673">
        <v>70</v>
      </c>
      <c r="C3673">
        <v>103</v>
      </c>
      <c r="D3673">
        <v>73443</v>
      </c>
      <c r="E3673" t="s">
        <v>408</v>
      </c>
      <c r="F3673" t="s">
        <v>1717</v>
      </c>
      <c r="G3673" t="s">
        <v>114</v>
      </c>
      <c r="H3673" t="s">
        <v>432</v>
      </c>
      <c r="I3673" t="s">
        <v>423</v>
      </c>
      <c r="J3673">
        <v>86</v>
      </c>
      <c r="K3673" t="s">
        <v>229</v>
      </c>
      <c r="L3673" t="s">
        <v>204</v>
      </c>
      <c r="M3673">
        <v>0.25</v>
      </c>
      <c r="N3673" t="s">
        <v>979</v>
      </c>
      <c r="O3673" t="s">
        <v>114</v>
      </c>
      <c r="P3673" t="s">
        <v>380</v>
      </c>
      <c r="Q3673" t="s">
        <v>979</v>
      </c>
      <c r="R3673" t="s">
        <v>114</v>
      </c>
      <c r="S3673" t="s">
        <v>380</v>
      </c>
    </row>
    <row r="3674" spans="1:19" x14ac:dyDescent="0.3">
      <c r="A3674" t="s">
        <v>1716</v>
      </c>
      <c r="B3674">
        <v>70</v>
      </c>
      <c r="C3674">
        <v>103</v>
      </c>
      <c r="D3674">
        <v>73443</v>
      </c>
      <c r="E3674" t="s">
        <v>408</v>
      </c>
      <c r="F3674" t="s">
        <v>1717</v>
      </c>
      <c r="G3674" t="s">
        <v>114</v>
      </c>
      <c r="H3674" t="s">
        <v>409</v>
      </c>
      <c r="I3674" t="s">
        <v>423</v>
      </c>
      <c r="J3674">
        <v>98</v>
      </c>
      <c r="K3674" t="s">
        <v>274</v>
      </c>
      <c r="L3674" t="s">
        <v>160</v>
      </c>
      <c r="M3674">
        <v>0</v>
      </c>
      <c r="N3674" t="s">
        <v>979</v>
      </c>
      <c r="O3674" t="s">
        <v>114</v>
      </c>
      <c r="P3674" t="s">
        <v>380</v>
      </c>
      <c r="Q3674" t="s">
        <v>979</v>
      </c>
      <c r="R3674" t="s">
        <v>114</v>
      </c>
      <c r="S3674" t="s">
        <v>380</v>
      </c>
    </row>
    <row r="3675" spans="1:19" x14ac:dyDescent="0.3">
      <c r="A3675" t="s">
        <v>1716</v>
      </c>
      <c r="B3675">
        <v>70</v>
      </c>
      <c r="C3675">
        <v>103</v>
      </c>
      <c r="D3675">
        <v>73443</v>
      </c>
      <c r="E3675" t="s">
        <v>408</v>
      </c>
      <c r="F3675" t="s">
        <v>1717</v>
      </c>
      <c r="G3675" t="s">
        <v>114</v>
      </c>
      <c r="H3675" t="s">
        <v>409</v>
      </c>
      <c r="I3675" t="s">
        <v>423</v>
      </c>
      <c r="J3675">
        <v>98</v>
      </c>
      <c r="K3675" t="s">
        <v>216</v>
      </c>
      <c r="L3675" t="s">
        <v>96</v>
      </c>
      <c r="M3675">
        <v>0</v>
      </c>
      <c r="N3675" t="s">
        <v>979</v>
      </c>
      <c r="O3675" t="s">
        <v>114</v>
      </c>
      <c r="P3675" t="s">
        <v>380</v>
      </c>
      <c r="Q3675" t="s">
        <v>979</v>
      </c>
      <c r="R3675" t="s">
        <v>114</v>
      </c>
      <c r="S3675" t="s">
        <v>380</v>
      </c>
    </row>
    <row r="3676" spans="1:19" x14ac:dyDescent="0.3">
      <c r="A3676" t="s">
        <v>1716</v>
      </c>
      <c r="B3676">
        <v>70</v>
      </c>
      <c r="C3676">
        <v>103</v>
      </c>
      <c r="D3676">
        <v>73443</v>
      </c>
      <c r="E3676" t="s">
        <v>408</v>
      </c>
      <c r="F3676" t="s">
        <v>1717</v>
      </c>
      <c r="G3676" t="s">
        <v>114</v>
      </c>
      <c r="H3676" t="s">
        <v>409</v>
      </c>
      <c r="I3676" t="s">
        <v>423</v>
      </c>
      <c r="J3676">
        <v>83</v>
      </c>
      <c r="K3676" t="s">
        <v>327</v>
      </c>
      <c r="L3676" t="s">
        <v>206</v>
      </c>
      <c r="M3676">
        <v>0</v>
      </c>
      <c r="N3676" t="s">
        <v>979</v>
      </c>
      <c r="O3676" t="s">
        <v>114</v>
      </c>
      <c r="P3676" t="s">
        <v>380</v>
      </c>
      <c r="Q3676" t="s">
        <v>979</v>
      </c>
      <c r="R3676" t="s">
        <v>114</v>
      </c>
      <c r="S3676" t="s">
        <v>380</v>
      </c>
    </row>
    <row r="3677" spans="1:19" x14ac:dyDescent="0.3">
      <c r="A3677" t="s">
        <v>1718</v>
      </c>
      <c r="B3677">
        <v>70</v>
      </c>
      <c r="C3677">
        <v>103</v>
      </c>
      <c r="D3677">
        <v>73447</v>
      </c>
      <c r="E3677" t="s">
        <v>408</v>
      </c>
      <c r="F3677" t="s">
        <v>1719</v>
      </c>
      <c r="G3677" t="s">
        <v>113</v>
      </c>
      <c r="H3677" t="s">
        <v>420</v>
      </c>
      <c r="I3677" t="s">
        <v>422</v>
      </c>
      <c r="J3677">
        <v>1</v>
      </c>
      <c r="K3677" t="s">
        <v>258</v>
      </c>
      <c r="L3677" t="s">
        <v>7</v>
      </c>
      <c r="M3677">
        <v>8.5</v>
      </c>
      <c r="N3677" t="s">
        <v>979</v>
      </c>
      <c r="O3677" t="s">
        <v>113</v>
      </c>
      <c r="P3677" t="s">
        <v>360</v>
      </c>
      <c r="Q3677" t="s">
        <v>979</v>
      </c>
      <c r="R3677" t="s">
        <v>113</v>
      </c>
      <c r="S3677" t="s">
        <v>360</v>
      </c>
    </row>
    <row r="3678" spans="1:19" x14ac:dyDescent="0.3">
      <c r="A3678" t="s">
        <v>1718</v>
      </c>
      <c r="B3678">
        <v>70</v>
      </c>
      <c r="C3678">
        <v>103</v>
      </c>
      <c r="D3678">
        <v>73447</v>
      </c>
      <c r="E3678" t="s">
        <v>408</v>
      </c>
      <c r="F3678" t="s">
        <v>1719</v>
      </c>
      <c r="G3678" t="s">
        <v>113</v>
      </c>
      <c r="H3678" t="s">
        <v>420</v>
      </c>
      <c r="I3678" t="s">
        <v>422</v>
      </c>
      <c r="J3678">
        <v>50</v>
      </c>
      <c r="K3678" t="s">
        <v>212</v>
      </c>
      <c r="L3678" t="s">
        <v>11</v>
      </c>
      <c r="M3678">
        <v>0.5</v>
      </c>
      <c r="N3678" t="s">
        <v>979</v>
      </c>
      <c r="O3678" t="s">
        <v>113</v>
      </c>
      <c r="P3678" t="s">
        <v>360</v>
      </c>
      <c r="Q3678" t="s">
        <v>979</v>
      </c>
      <c r="R3678" t="s">
        <v>113</v>
      </c>
      <c r="S3678" t="s">
        <v>360</v>
      </c>
    </row>
    <row r="3679" spans="1:19" x14ac:dyDescent="0.3">
      <c r="A3679" t="s">
        <v>1718</v>
      </c>
      <c r="B3679">
        <v>70</v>
      </c>
      <c r="C3679">
        <v>103</v>
      </c>
      <c r="D3679">
        <v>73447</v>
      </c>
      <c r="E3679" t="s">
        <v>408</v>
      </c>
      <c r="F3679" t="s">
        <v>1719</v>
      </c>
      <c r="G3679" t="s">
        <v>113</v>
      </c>
      <c r="H3679" t="s">
        <v>420</v>
      </c>
      <c r="I3679" t="s">
        <v>113</v>
      </c>
      <c r="J3679">
        <v>4</v>
      </c>
      <c r="K3679" t="s">
        <v>259</v>
      </c>
      <c r="L3679" t="s">
        <v>22</v>
      </c>
      <c r="M3679">
        <v>26</v>
      </c>
      <c r="N3679" t="s">
        <v>979</v>
      </c>
      <c r="O3679" t="s">
        <v>113</v>
      </c>
      <c r="P3679" t="s">
        <v>360</v>
      </c>
      <c r="Q3679" t="s">
        <v>979</v>
      </c>
      <c r="R3679" t="s">
        <v>113</v>
      </c>
      <c r="S3679" t="s">
        <v>360</v>
      </c>
    </row>
    <row r="3680" spans="1:19" x14ac:dyDescent="0.3">
      <c r="A3680" t="s">
        <v>1718</v>
      </c>
      <c r="B3680">
        <v>70</v>
      </c>
      <c r="C3680">
        <v>103</v>
      </c>
      <c r="D3680">
        <v>73447</v>
      </c>
      <c r="E3680" t="s">
        <v>408</v>
      </c>
      <c r="F3680" t="s">
        <v>1719</v>
      </c>
      <c r="G3680" t="s">
        <v>113</v>
      </c>
      <c r="H3680" t="s">
        <v>420</v>
      </c>
      <c r="I3680" t="s">
        <v>315</v>
      </c>
      <c r="J3680">
        <v>32</v>
      </c>
      <c r="K3680" t="s">
        <v>550</v>
      </c>
      <c r="L3680" t="s">
        <v>551</v>
      </c>
      <c r="M3680">
        <v>0.5</v>
      </c>
      <c r="N3680" t="s">
        <v>979</v>
      </c>
      <c r="O3680" t="s">
        <v>113</v>
      </c>
      <c r="P3680" t="s">
        <v>360</v>
      </c>
      <c r="Q3680" t="s">
        <v>979</v>
      </c>
      <c r="R3680" t="s">
        <v>113</v>
      </c>
      <c r="S3680" t="s">
        <v>360</v>
      </c>
    </row>
    <row r="3681" spans="1:19" x14ac:dyDescent="0.3">
      <c r="A3681" t="s">
        <v>1718</v>
      </c>
      <c r="B3681">
        <v>70</v>
      </c>
      <c r="C3681">
        <v>103</v>
      </c>
      <c r="D3681">
        <v>73447</v>
      </c>
      <c r="E3681" t="s">
        <v>408</v>
      </c>
      <c r="F3681" t="s">
        <v>1719</v>
      </c>
      <c r="G3681" t="s">
        <v>113</v>
      </c>
      <c r="H3681" t="s">
        <v>420</v>
      </c>
      <c r="I3681" t="s">
        <v>424</v>
      </c>
      <c r="J3681">
        <v>39</v>
      </c>
      <c r="K3681" t="s">
        <v>243</v>
      </c>
      <c r="L3681" t="s">
        <v>147</v>
      </c>
      <c r="M3681">
        <v>0</v>
      </c>
      <c r="N3681" t="s">
        <v>979</v>
      </c>
      <c r="O3681" t="s">
        <v>113</v>
      </c>
      <c r="P3681" t="s">
        <v>360</v>
      </c>
      <c r="Q3681" t="s">
        <v>979</v>
      </c>
      <c r="R3681" t="s">
        <v>113</v>
      </c>
      <c r="S3681" t="s">
        <v>360</v>
      </c>
    </row>
    <row r="3682" spans="1:19" x14ac:dyDescent="0.3">
      <c r="A3682" t="s">
        <v>1718</v>
      </c>
      <c r="B3682">
        <v>70</v>
      </c>
      <c r="C3682">
        <v>103</v>
      </c>
      <c r="D3682">
        <v>73447</v>
      </c>
      <c r="E3682" t="s">
        <v>408</v>
      </c>
      <c r="F3682" t="s">
        <v>1719</v>
      </c>
      <c r="G3682" t="s">
        <v>113</v>
      </c>
      <c r="H3682" t="s">
        <v>420</v>
      </c>
      <c r="I3682" t="s">
        <v>423</v>
      </c>
      <c r="J3682">
        <v>287</v>
      </c>
      <c r="K3682" t="s">
        <v>223</v>
      </c>
      <c r="L3682" t="s">
        <v>224</v>
      </c>
      <c r="M3682">
        <v>0</v>
      </c>
      <c r="N3682" t="s">
        <v>979</v>
      </c>
      <c r="O3682" t="s">
        <v>113</v>
      </c>
      <c r="P3682" t="s">
        <v>360</v>
      </c>
      <c r="Q3682" t="s">
        <v>979</v>
      </c>
      <c r="R3682" t="s">
        <v>113</v>
      </c>
      <c r="S3682" t="s">
        <v>360</v>
      </c>
    </row>
    <row r="3683" spans="1:19" x14ac:dyDescent="0.3">
      <c r="A3683" t="s">
        <v>1718</v>
      </c>
      <c r="B3683">
        <v>70</v>
      </c>
      <c r="C3683">
        <v>103</v>
      </c>
      <c r="D3683">
        <v>73447</v>
      </c>
      <c r="E3683" t="s">
        <v>408</v>
      </c>
      <c r="F3683" t="s">
        <v>1719</v>
      </c>
      <c r="G3683" t="s">
        <v>113</v>
      </c>
      <c r="H3683" t="s">
        <v>420</v>
      </c>
      <c r="I3683" t="s">
        <v>423</v>
      </c>
      <c r="J3683">
        <v>293</v>
      </c>
      <c r="K3683" t="s">
        <v>227</v>
      </c>
      <c r="L3683" t="s">
        <v>80</v>
      </c>
      <c r="M3683">
        <v>1</v>
      </c>
      <c r="N3683" t="s">
        <v>979</v>
      </c>
      <c r="O3683" t="s">
        <v>113</v>
      </c>
      <c r="P3683" t="s">
        <v>360</v>
      </c>
      <c r="Q3683" t="s">
        <v>979</v>
      </c>
      <c r="R3683" t="s">
        <v>113</v>
      </c>
      <c r="S3683" t="s">
        <v>360</v>
      </c>
    </row>
    <row r="3684" spans="1:19" x14ac:dyDescent="0.3">
      <c r="A3684" t="s">
        <v>1718</v>
      </c>
      <c r="B3684">
        <v>70</v>
      </c>
      <c r="C3684">
        <v>103</v>
      </c>
      <c r="D3684">
        <v>73447</v>
      </c>
      <c r="E3684" t="s">
        <v>408</v>
      </c>
      <c r="F3684" t="s">
        <v>1719</v>
      </c>
      <c r="G3684" t="s">
        <v>113</v>
      </c>
      <c r="H3684" t="s">
        <v>420</v>
      </c>
      <c r="I3684" t="s">
        <v>423</v>
      </c>
      <c r="J3684">
        <v>98</v>
      </c>
      <c r="K3684" t="s">
        <v>274</v>
      </c>
      <c r="L3684" t="s">
        <v>160</v>
      </c>
      <c r="M3684">
        <v>0</v>
      </c>
      <c r="N3684" t="s">
        <v>979</v>
      </c>
      <c r="O3684" t="s">
        <v>113</v>
      </c>
      <c r="P3684" t="s">
        <v>360</v>
      </c>
      <c r="Q3684" t="s">
        <v>979</v>
      </c>
      <c r="R3684" t="s">
        <v>113</v>
      </c>
      <c r="S3684" t="s">
        <v>360</v>
      </c>
    </row>
    <row r="3685" spans="1:19" x14ac:dyDescent="0.3">
      <c r="A3685" t="s">
        <v>1718</v>
      </c>
      <c r="B3685">
        <v>70</v>
      </c>
      <c r="C3685">
        <v>103</v>
      </c>
      <c r="D3685">
        <v>73447</v>
      </c>
      <c r="E3685" t="s">
        <v>408</v>
      </c>
      <c r="F3685" t="s">
        <v>1719</v>
      </c>
      <c r="G3685" t="s">
        <v>113</v>
      </c>
      <c r="H3685" t="s">
        <v>420</v>
      </c>
      <c r="I3685" t="s">
        <v>423</v>
      </c>
      <c r="J3685">
        <v>83</v>
      </c>
      <c r="K3685" t="s">
        <v>233</v>
      </c>
      <c r="L3685" t="s">
        <v>91</v>
      </c>
      <c r="M3685">
        <v>0</v>
      </c>
      <c r="N3685" t="s">
        <v>979</v>
      </c>
      <c r="O3685" t="s">
        <v>113</v>
      </c>
      <c r="P3685" t="s">
        <v>360</v>
      </c>
      <c r="Q3685" t="s">
        <v>979</v>
      </c>
      <c r="R3685" t="s">
        <v>113</v>
      </c>
      <c r="S3685" t="s">
        <v>360</v>
      </c>
    </row>
    <row r="3686" spans="1:19" x14ac:dyDescent="0.3">
      <c r="A3686" t="s">
        <v>1720</v>
      </c>
      <c r="B3686">
        <v>70</v>
      </c>
      <c r="C3686">
        <v>103</v>
      </c>
      <c r="D3686">
        <v>73450</v>
      </c>
      <c r="E3686" t="s">
        <v>408</v>
      </c>
      <c r="F3686" t="s">
        <v>1721</v>
      </c>
      <c r="G3686" t="s">
        <v>115</v>
      </c>
      <c r="H3686" t="s">
        <v>409</v>
      </c>
      <c r="I3686" t="s">
        <v>360</v>
      </c>
      <c r="J3686">
        <v>65</v>
      </c>
      <c r="K3686" t="s">
        <v>356</v>
      </c>
      <c r="L3686" t="s">
        <v>36</v>
      </c>
      <c r="M3686">
        <v>125</v>
      </c>
      <c r="N3686" t="s">
        <v>979</v>
      </c>
      <c r="O3686" t="s">
        <v>115</v>
      </c>
      <c r="P3686" t="s">
        <v>380</v>
      </c>
      <c r="Q3686" t="s">
        <v>979</v>
      </c>
      <c r="R3686" t="s">
        <v>115</v>
      </c>
      <c r="S3686" t="s">
        <v>380</v>
      </c>
    </row>
    <row r="3687" spans="1:19" x14ac:dyDescent="0.3">
      <c r="A3687" t="s">
        <v>1720</v>
      </c>
      <c r="B3687">
        <v>70</v>
      </c>
      <c r="C3687">
        <v>103</v>
      </c>
      <c r="D3687">
        <v>73450</v>
      </c>
      <c r="E3687" t="s">
        <v>408</v>
      </c>
      <c r="F3687" t="s">
        <v>1721</v>
      </c>
      <c r="G3687" t="s">
        <v>115</v>
      </c>
      <c r="H3687" t="s">
        <v>409</v>
      </c>
      <c r="I3687" t="s">
        <v>422</v>
      </c>
      <c r="J3687">
        <v>50</v>
      </c>
      <c r="K3687" t="s">
        <v>350</v>
      </c>
      <c r="L3687" t="s">
        <v>82</v>
      </c>
      <c r="M3687">
        <v>6</v>
      </c>
      <c r="N3687" t="s">
        <v>979</v>
      </c>
      <c r="O3687" t="s">
        <v>115</v>
      </c>
      <c r="P3687" t="s">
        <v>380</v>
      </c>
      <c r="Q3687" t="s">
        <v>979</v>
      </c>
      <c r="R3687" t="s">
        <v>115</v>
      </c>
      <c r="S3687" t="s">
        <v>380</v>
      </c>
    </row>
    <row r="3688" spans="1:19" x14ac:dyDescent="0.3">
      <c r="A3688" t="s">
        <v>1722</v>
      </c>
      <c r="B3688">
        <v>70</v>
      </c>
      <c r="C3688">
        <v>103</v>
      </c>
      <c r="D3688">
        <v>73453</v>
      </c>
      <c r="E3688" t="s">
        <v>408</v>
      </c>
      <c r="F3688" t="s">
        <v>1723</v>
      </c>
      <c r="G3688" t="s">
        <v>113</v>
      </c>
      <c r="H3688" t="s">
        <v>420</v>
      </c>
      <c r="I3688" t="s">
        <v>315</v>
      </c>
      <c r="J3688">
        <v>32</v>
      </c>
      <c r="K3688" t="s">
        <v>254</v>
      </c>
      <c r="L3688" t="s">
        <v>45</v>
      </c>
      <c r="M3688">
        <v>0.5</v>
      </c>
      <c r="N3688" t="s">
        <v>979</v>
      </c>
      <c r="O3688" t="s">
        <v>113</v>
      </c>
      <c r="P3688" t="s">
        <v>360</v>
      </c>
      <c r="Q3688" t="s">
        <v>979</v>
      </c>
      <c r="R3688" t="s">
        <v>113</v>
      </c>
      <c r="S3688" t="s">
        <v>360</v>
      </c>
    </row>
    <row r="3689" spans="1:19" x14ac:dyDescent="0.3">
      <c r="A3689" t="s">
        <v>1722</v>
      </c>
      <c r="B3689">
        <v>70</v>
      </c>
      <c r="C3689">
        <v>103</v>
      </c>
      <c r="D3689">
        <v>73453</v>
      </c>
      <c r="E3689" t="s">
        <v>408</v>
      </c>
      <c r="F3689" t="s">
        <v>1723</v>
      </c>
      <c r="G3689" t="s">
        <v>113</v>
      </c>
      <c r="H3689" t="s">
        <v>420</v>
      </c>
      <c r="I3689" t="s">
        <v>315</v>
      </c>
      <c r="J3689">
        <v>33</v>
      </c>
      <c r="K3689" t="s">
        <v>255</v>
      </c>
      <c r="L3689" t="s">
        <v>51</v>
      </c>
      <c r="M3689">
        <v>1.5</v>
      </c>
      <c r="N3689" t="s">
        <v>979</v>
      </c>
      <c r="O3689" t="s">
        <v>113</v>
      </c>
      <c r="P3689" t="s">
        <v>360</v>
      </c>
      <c r="Q3689" t="s">
        <v>979</v>
      </c>
      <c r="R3689" t="s">
        <v>113</v>
      </c>
      <c r="S3689" t="s">
        <v>360</v>
      </c>
    </row>
    <row r="3690" spans="1:19" x14ac:dyDescent="0.3">
      <c r="A3690" t="s">
        <v>1722</v>
      </c>
      <c r="B3690">
        <v>70</v>
      </c>
      <c r="C3690">
        <v>103</v>
      </c>
      <c r="D3690">
        <v>73453</v>
      </c>
      <c r="E3690" t="s">
        <v>408</v>
      </c>
      <c r="F3690" t="s">
        <v>1723</v>
      </c>
      <c r="G3690" t="s">
        <v>113</v>
      </c>
      <c r="H3690" t="s">
        <v>420</v>
      </c>
      <c r="I3690" t="s">
        <v>422</v>
      </c>
      <c r="J3690">
        <v>289</v>
      </c>
      <c r="K3690" t="s">
        <v>280</v>
      </c>
      <c r="L3690" t="s">
        <v>65</v>
      </c>
      <c r="M3690">
        <v>0</v>
      </c>
      <c r="N3690" t="s">
        <v>979</v>
      </c>
      <c r="O3690" t="s">
        <v>113</v>
      </c>
      <c r="P3690" t="s">
        <v>360</v>
      </c>
      <c r="Q3690" t="s">
        <v>979</v>
      </c>
      <c r="R3690" t="s">
        <v>113</v>
      </c>
      <c r="S3690" t="s">
        <v>360</v>
      </c>
    </row>
    <row r="3691" spans="1:19" x14ac:dyDescent="0.3">
      <c r="A3691" t="s">
        <v>1724</v>
      </c>
      <c r="B3691">
        <v>70</v>
      </c>
      <c r="C3691">
        <v>103</v>
      </c>
      <c r="D3691">
        <v>73455</v>
      </c>
      <c r="E3691" t="s">
        <v>408</v>
      </c>
      <c r="F3691" t="s">
        <v>1725</v>
      </c>
      <c r="G3691" t="s">
        <v>112</v>
      </c>
      <c r="H3691" t="s">
        <v>420</v>
      </c>
      <c r="I3691" t="s">
        <v>422</v>
      </c>
      <c r="J3691">
        <v>1</v>
      </c>
      <c r="K3691" t="s">
        <v>258</v>
      </c>
      <c r="L3691" t="s">
        <v>7</v>
      </c>
      <c r="M3691">
        <v>1</v>
      </c>
      <c r="N3691" t="s">
        <v>979</v>
      </c>
      <c r="O3691" t="s">
        <v>112</v>
      </c>
      <c r="P3691" t="s">
        <v>360</v>
      </c>
      <c r="Q3691" t="s">
        <v>979</v>
      </c>
      <c r="R3691" t="s">
        <v>112</v>
      </c>
      <c r="S3691" t="s">
        <v>360</v>
      </c>
    </row>
    <row r="3692" spans="1:19" x14ac:dyDescent="0.3">
      <c r="A3692" t="s">
        <v>1724</v>
      </c>
      <c r="B3692">
        <v>70</v>
      </c>
      <c r="C3692">
        <v>103</v>
      </c>
      <c r="D3692">
        <v>73455</v>
      </c>
      <c r="E3692" t="s">
        <v>408</v>
      </c>
      <c r="F3692" t="s">
        <v>1725</v>
      </c>
      <c r="G3692" t="s">
        <v>112</v>
      </c>
      <c r="H3692" t="s">
        <v>420</v>
      </c>
      <c r="I3692" t="s">
        <v>422</v>
      </c>
      <c r="J3692">
        <v>50</v>
      </c>
      <c r="K3692" t="s">
        <v>212</v>
      </c>
      <c r="L3692" t="s">
        <v>11</v>
      </c>
      <c r="M3692">
        <v>0.5</v>
      </c>
      <c r="N3692" t="s">
        <v>979</v>
      </c>
      <c r="O3692" t="s">
        <v>112</v>
      </c>
      <c r="P3692" t="s">
        <v>360</v>
      </c>
      <c r="Q3692" t="s">
        <v>979</v>
      </c>
      <c r="R3692" t="s">
        <v>112</v>
      </c>
      <c r="S3692" t="s">
        <v>360</v>
      </c>
    </row>
    <row r="3693" spans="1:19" x14ac:dyDescent="0.3">
      <c r="A3693" t="s">
        <v>1724</v>
      </c>
      <c r="B3693">
        <v>70</v>
      </c>
      <c r="C3693">
        <v>103</v>
      </c>
      <c r="D3693">
        <v>73455</v>
      </c>
      <c r="E3693" t="s">
        <v>408</v>
      </c>
      <c r="F3693" t="s">
        <v>1725</v>
      </c>
      <c r="G3693" t="s">
        <v>112</v>
      </c>
      <c r="H3693" t="s">
        <v>420</v>
      </c>
      <c r="I3693" t="s">
        <v>113</v>
      </c>
      <c r="J3693">
        <v>4</v>
      </c>
      <c r="K3693" t="s">
        <v>259</v>
      </c>
      <c r="L3693" t="s">
        <v>22</v>
      </c>
      <c r="M3693">
        <v>8.5</v>
      </c>
      <c r="N3693" t="s">
        <v>979</v>
      </c>
      <c r="O3693" t="s">
        <v>112</v>
      </c>
      <c r="P3693" t="s">
        <v>360</v>
      </c>
      <c r="Q3693" t="s">
        <v>979</v>
      </c>
      <c r="R3693" t="s">
        <v>112</v>
      </c>
      <c r="S3693" t="s">
        <v>360</v>
      </c>
    </row>
    <row r="3694" spans="1:19" x14ac:dyDescent="0.3">
      <c r="A3694" t="s">
        <v>1724</v>
      </c>
      <c r="B3694">
        <v>70</v>
      </c>
      <c r="C3694">
        <v>103</v>
      </c>
      <c r="D3694">
        <v>73455</v>
      </c>
      <c r="E3694" t="s">
        <v>408</v>
      </c>
      <c r="F3694" t="s">
        <v>1725</v>
      </c>
      <c r="G3694" t="s">
        <v>112</v>
      </c>
      <c r="H3694" t="s">
        <v>420</v>
      </c>
      <c r="I3694" t="s">
        <v>424</v>
      </c>
      <c r="J3694">
        <v>39</v>
      </c>
      <c r="K3694" t="s">
        <v>236</v>
      </c>
      <c r="L3694" t="s">
        <v>48</v>
      </c>
      <c r="M3694">
        <v>0.5</v>
      </c>
      <c r="N3694" t="s">
        <v>979</v>
      </c>
      <c r="O3694" t="s">
        <v>112</v>
      </c>
      <c r="P3694" t="s">
        <v>360</v>
      </c>
      <c r="Q3694" t="s">
        <v>979</v>
      </c>
      <c r="R3694" t="s">
        <v>112</v>
      </c>
      <c r="S3694" t="s">
        <v>360</v>
      </c>
    </row>
    <row r="3695" spans="1:19" x14ac:dyDescent="0.3">
      <c r="A3695" t="s">
        <v>1724</v>
      </c>
      <c r="B3695">
        <v>70</v>
      </c>
      <c r="C3695">
        <v>103</v>
      </c>
      <c r="D3695">
        <v>73455</v>
      </c>
      <c r="E3695" t="s">
        <v>408</v>
      </c>
      <c r="F3695" t="s">
        <v>1725</v>
      </c>
      <c r="G3695" t="s">
        <v>112</v>
      </c>
      <c r="H3695" t="s">
        <v>420</v>
      </c>
      <c r="I3695" t="s">
        <v>315</v>
      </c>
      <c r="J3695">
        <v>34</v>
      </c>
      <c r="K3695" t="s">
        <v>733</v>
      </c>
      <c r="L3695" t="s">
        <v>734</v>
      </c>
      <c r="M3695">
        <v>0.5</v>
      </c>
      <c r="N3695" t="s">
        <v>979</v>
      </c>
      <c r="O3695" t="s">
        <v>112</v>
      </c>
      <c r="P3695" t="s">
        <v>360</v>
      </c>
      <c r="Q3695" t="s">
        <v>979</v>
      </c>
      <c r="R3695" t="s">
        <v>112</v>
      </c>
      <c r="S3695" t="s">
        <v>360</v>
      </c>
    </row>
    <row r="3696" spans="1:19" x14ac:dyDescent="0.3">
      <c r="A3696" t="s">
        <v>1724</v>
      </c>
      <c r="B3696">
        <v>70</v>
      </c>
      <c r="C3696">
        <v>103</v>
      </c>
      <c r="D3696">
        <v>73455</v>
      </c>
      <c r="E3696" t="s">
        <v>408</v>
      </c>
      <c r="F3696" t="s">
        <v>1725</v>
      </c>
      <c r="G3696" t="s">
        <v>112</v>
      </c>
      <c r="H3696" t="s">
        <v>420</v>
      </c>
      <c r="I3696" t="s">
        <v>315</v>
      </c>
      <c r="J3696">
        <v>36</v>
      </c>
      <c r="K3696" t="s">
        <v>726</v>
      </c>
      <c r="L3696" t="s">
        <v>727</v>
      </c>
      <c r="M3696">
        <v>0.5</v>
      </c>
      <c r="N3696" t="s">
        <v>979</v>
      </c>
      <c r="O3696" t="s">
        <v>112</v>
      </c>
      <c r="P3696" t="s">
        <v>360</v>
      </c>
      <c r="Q3696" t="s">
        <v>979</v>
      </c>
      <c r="R3696" t="s">
        <v>112</v>
      </c>
      <c r="S3696" t="s">
        <v>360</v>
      </c>
    </row>
    <row r="3697" spans="1:19" x14ac:dyDescent="0.3">
      <c r="A3697" t="s">
        <v>1724</v>
      </c>
      <c r="B3697">
        <v>70</v>
      </c>
      <c r="C3697">
        <v>103</v>
      </c>
      <c r="D3697">
        <v>73455</v>
      </c>
      <c r="E3697" t="s">
        <v>408</v>
      </c>
      <c r="F3697" t="s">
        <v>1725</v>
      </c>
      <c r="G3697" t="s">
        <v>112</v>
      </c>
      <c r="H3697" t="s">
        <v>420</v>
      </c>
      <c r="I3697" t="s">
        <v>425</v>
      </c>
      <c r="J3697">
        <v>42</v>
      </c>
      <c r="K3697" t="s">
        <v>271</v>
      </c>
      <c r="L3697" t="s">
        <v>63</v>
      </c>
      <c r="M3697">
        <v>0.5</v>
      </c>
      <c r="N3697" t="s">
        <v>979</v>
      </c>
      <c r="O3697" t="s">
        <v>112</v>
      </c>
      <c r="P3697" t="s">
        <v>360</v>
      </c>
      <c r="Q3697" t="s">
        <v>979</v>
      </c>
      <c r="R3697" t="s">
        <v>112</v>
      </c>
      <c r="S3697" t="s">
        <v>360</v>
      </c>
    </row>
    <row r="3698" spans="1:19" x14ac:dyDescent="0.3">
      <c r="A3698" t="s">
        <v>1724</v>
      </c>
      <c r="B3698">
        <v>70</v>
      </c>
      <c r="C3698">
        <v>103</v>
      </c>
      <c r="D3698">
        <v>73455</v>
      </c>
      <c r="E3698" t="s">
        <v>408</v>
      </c>
      <c r="F3698" t="s">
        <v>1725</v>
      </c>
      <c r="G3698" t="s">
        <v>112</v>
      </c>
      <c r="H3698" t="s">
        <v>420</v>
      </c>
      <c r="I3698" t="s">
        <v>423</v>
      </c>
      <c r="J3698">
        <v>98</v>
      </c>
      <c r="K3698" t="s">
        <v>272</v>
      </c>
      <c r="L3698" t="s">
        <v>84</v>
      </c>
      <c r="M3698">
        <v>0</v>
      </c>
      <c r="N3698" t="s">
        <v>979</v>
      </c>
      <c r="O3698" t="s">
        <v>112</v>
      </c>
      <c r="P3698" t="s">
        <v>360</v>
      </c>
      <c r="Q3698" t="s">
        <v>979</v>
      </c>
      <c r="R3698" t="s">
        <v>112</v>
      </c>
      <c r="S3698" t="s">
        <v>360</v>
      </c>
    </row>
    <row r="3699" spans="1:19" x14ac:dyDescent="0.3">
      <c r="A3699" t="s">
        <v>1724</v>
      </c>
      <c r="B3699">
        <v>70</v>
      </c>
      <c r="C3699">
        <v>103</v>
      </c>
      <c r="D3699">
        <v>73455</v>
      </c>
      <c r="E3699" t="s">
        <v>408</v>
      </c>
      <c r="F3699" t="s">
        <v>1725</v>
      </c>
      <c r="G3699" t="s">
        <v>112</v>
      </c>
      <c r="H3699" t="s">
        <v>420</v>
      </c>
      <c r="I3699" t="s">
        <v>423</v>
      </c>
      <c r="J3699">
        <v>98</v>
      </c>
      <c r="K3699" t="s">
        <v>273</v>
      </c>
      <c r="L3699" t="s">
        <v>85</v>
      </c>
      <c r="M3699">
        <v>0</v>
      </c>
      <c r="N3699" t="s">
        <v>979</v>
      </c>
      <c r="O3699" t="s">
        <v>112</v>
      </c>
      <c r="P3699" t="s">
        <v>360</v>
      </c>
      <c r="Q3699" t="s">
        <v>979</v>
      </c>
      <c r="R3699" t="s">
        <v>112</v>
      </c>
      <c r="S3699" t="s">
        <v>360</v>
      </c>
    </row>
    <row r="3700" spans="1:19" x14ac:dyDescent="0.3">
      <c r="A3700" t="s">
        <v>1726</v>
      </c>
      <c r="B3700">
        <v>70</v>
      </c>
      <c r="C3700">
        <v>103</v>
      </c>
      <c r="D3700">
        <v>73463</v>
      </c>
      <c r="E3700" t="s">
        <v>408</v>
      </c>
      <c r="F3700" t="s">
        <v>1727</v>
      </c>
      <c r="G3700" t="s">
        <v>112</v>
      </c>
      <c r="H3700" t="s">
        <v>417</v>
      </c>
      <c r="I3700" t="s">
        <v>113</v>
      </c>
      <c r="J3700">
        <v>4</v>
      </c>
      <c r="K3700" t="s">
        <v>213</v>
      </c>
      <c r="L3700" t="s">
        <v>24</v>
      </c>
      <c r="M3700">
        <v>17.5</v>
      </c>
      <c r="N3700" t="s">
        <v>979</v>
      </c>
      <c r="O3700" t="s">
        <v>112</v>
      </c>
      <c r="P3700" t="s">
        <v>418</v>
      </c>
      <c r="Q3700" t="s">
        <v>979</v>
      </c>
      <c r="R3700" t="s">
        <v>112</v>
      </c>
      <c r="S3700" t="s">
        <v>418</v>
      </c>
    </row>
    <row r="3701" spans="1:19" x14ac:dyDescent="0.3">
      <c r="A3701" t="s">
        <v>1726</v>
      </c>
      <c r="B3701">
        <v>70</v>
      </c>
      <c r="C3701">
        <v>103</v>
      </c>
      <c r="D3701">
        <v>73463</v>
      </c>
      <c r="E3701" t="s">
        <v>408</v>
      </c>
      <c r="F3701" t="s">
        <v>1727</v>
      </c>
      <c r="G3701" t="s">
        <v>112</v>
      </c>
      <c r="H3701" t="s">
        <v>417</v>
      </c>
      <c r="I3701" t="s">
        <v>315</v>
      </c>
      <c r="J3701">
        <v>32</v>
      </c>
      <c r="K3701" t="s">
        <v>941</v>
      </c>
      <c r="L3701" t="s">
        <v>942</v>
      </c>
      <c r="M3701">
        <v>0.5</v>
      </c>
      <c r="N3701" t="s">
        <v>979</v>
      </c>
      <c r="O3701" t="s">
        <v>112</v>
      </c>
      <c r="P3701" t="s">
        <v>418</v>
      </c>
      <c r="Q3701" t="s">
        <v>979</v>
      </c>
      <c r="R3701" t="s">
        <v>112</v>
      </c>
      <c r="S3701" t="s">
        <v>418</v>
      </c>
    </row>
    <row r="3702" spans="1:19" x14ac:dyDescent="0.3">
      <c r="A3702" t="s">
        <v>1726</v>
      </c>
      <c r="B3702">
        <v>70</v>
      </c>
      <c r="C3702">
        <v>103</v>
      </c>
      <c r="D3702">
        <v>73463</v>
      </c>
      <c r="E3702" t="s">
        <v>408</v>
      </c>
      <c r="F3702" t="s">
        <v>1727</v>
      </c>
      <c r="G3702" t="s">
        <v>112</v>
      </c>
      <c r="H3702" t="s">
        <v>417</v>
      </c>
      <c r="I3702" t="s">
        <v>315</v>
      </c>
      <c r="J3702">
        <v>33</v>
      </c>
      <c r="K3702" t="s">
        <v>556</v>
      </c>
      <c r="L3702" t="s">
        <v>557</v>
      </c>
      <c r="M3702">
        <v>2</v>
      </c>
      <c r="N3702" t="s">
        <v>979</v>
      </c>
      <c r="O3702" t="s">
        <v>112</v>
      </c>
      <c r="P3702" t="s">
        <v>418</v>
      </c>
      <c r="Q3702" t="s">
        <v>979</v>
      </c>
      <c r="R3702" t="s">
        <v>112</v>
      </c>
      <c r="S3702" t="s">
        <v>418</v>
      </c>
    </row>
    <row r="3703" spans="1:19" x14ac:dyDescent="0.3">
      <c r="A3703" t="s">
        <v>1726</v>
      </c>
      <c r="B3703">
        <v>70</v>
      </c>
      <c r="C3703">
        <v>103</v>
      </c>
      <c r="D3703">
        <v>73463</v>
      </c>
      <c r="E3703" t="s">
        <v>408</v>
      </c>
      <c r="F3703" t="s">
        <v>1727</v>
      </c>
      <c r="G3703" t="s">
        <v>112</v>
      </c>
      <c r="H3703" t="s">
        <v>417</v>
      </c>
      <c r="I3703" t="s">
        <v>315</v>
      </c>
      <c r="J3703">
        <v>34</v>
      </c>
      <c r="K3703" t="s">
        <v>733</v>
      </c>
      <c r="L3703" t="s">
        <v>734</v>
      </c>
      <c r="M3703">
        <v>0.5</v>
      </c>
      <c r="N3703" t="s">
        <v>979</v>
      </c>
      <c r="O3703" t="s">
        <v>112</v>
      </c>
      <c r="P3703" t="s">
        <v>418</v>
      </c>
      <c r="Q3703" t="s">
        <v>979</v>
      </c>
      <c r="R3703" t="s">
        <v>112</v>
      </c>
      <c r="S3703" t="s">
        <v>418</v>
      </c>
    </row>
    <row r="3704" spans="1:19" x14ac:dyDescent="0.3">
      <c r="A3704" t="s">
        <v>1728</v>
      </c>
      <c r="B3704">
        <v>70</v>
      </c>
      <c r="C3704">
        <v>103</v>
      </c>
      <c r="D3704">
        <v>73470</v>
      </c>
      <c r="E3704" t="s">
        <v>412</v>
      </c>
      <c r="F3704" t="s">
        <v>1729</v>
      </c>
      <c r="G3704" t="s">
        <v>116</v>
      </c>
      <c r="H3704" t="s">
        <v>409</v>
      </c>
      <c r="I3704" t="s">
        <v>422</v>
      </c>
      <c r="J3704">
        <v>2</v>
      </c>
      <c r="K3704" t="s">
        <v>217</v>
      </c>
      <c r="L3704" t="s">
        <v>8</v>
      </c>
      <c r="M3704">
        <v>17</v>
      </c>
      <c r="N3704" t="s">
        <v>979</v>
      </c>
      <c r="O3704" t="s">
        <v>116</v>
      </c>
      <c r="P3704" t="s">
        <v>380</v>
      </c>
      <c r="Q3704" t="s">
        <v>979</v>
      </c>
      <c r="R3704" t="s">
        <v>116</v>
      </c>
      <c r="S3704" t="s">
        <v>380</v>
      </c>
    </row>
    <row r="3705" spans="1:19" x14ac:dyDescent="0.3">
      <c r="A3705" t="s">
        <v>1728</v>
      </c>
      <c r="B3705">
        <v>70</v>
      </c>
      <c r="C3705">
        <v>103</v>
      </c>
      <c r="D3705">
        <v>73470</v>
      </c>
      <c r="E3705" t="s">
        <v>412</v>
      </c>
      <c r="F3705" t="s">
        <v>1729</v>
      </c>
      <c r="G3705" t="s">
        <v>116</v>
      </c>
      <c r="H3705" t="s">
        <v>409</v>
      </c>
      <c r="I3705" t="s">
        <v>422</v>
      </c>
      <c r="J3705">
        <v>50</v>
      </c>
      <c r="K3705" t="s">
        <v>212</v>
      </c>
      <c r="L3705" t="s">
        <v>11</v>
      </c>
      <c r="M3705">
        <v>1</v>
      </c>
      <c r="N3705" t="s">
        <v>979</v>
      </c>
      <c r="O3705" t="s">
        <v>116</v>
      </c>
      <c r="P3705" t="s">
        <v>380</v>
      </c>
      <c r="Q3705" t="s">
        <v>979</v>
      </c>
      <c r="R3705" t="s">
        <v>116</v>
      </c>
      <c r="S3705" t="s">
        <v>380</v>
      </c>
    </row>
    <row r="3706" spans="1:19" x14ac:dyDescent="0.3">
      <c r="A3706" t="s">
        <v>1728</v>
      </c>
      <c r="B3706">
        <v>70</v>
      </c>
      <c r="C3706">
        <v>103</v>
      </c>
      <c r="D3706">
        <v>73470</v>
      </c>
      <c r="E3706" t="s">
        <v>412</v>
      </c>
      <c r="F3706" t="s">
        <v>1729</v>
      </c>
      <c r="G3706" t="s">
        <v>116</v>
      </c>
      <c r="H3706" t="s">
        <v>409</v>
      </c>
      <c r="I3706" t="s">
        <v>113</v>
      </c>
      <c r="J3706">
        <v>4</v>
      </c>
      <c r="K3706" t="s">
        <v>213</v>
      </c>
      <c r="L3706" t="s">
        <v>24</v>
      </c>
      <c r="M3706">
        <v>43</v>
      </c>
      <c r="N3706" t="s">
        <v>979</v>
      </c>
      <c r="O3706" t="s">
        <v>116</v>
      </c>
      <c r="P3706" t="s">
        <v>380</v>
      </c>
      <c r="Q3706" t="s">
        <v>979</v>
      </c>
      <c r="R3706" t="s">
        <v>116</v>
      </c>
      <c r="S3706" t="s">
        <v>380</v>
      </c>
    </row>
    <row r="3707" spans="1:19" x14ac:dyDescent="0.3">
      <c r="A3707" t="s">
        <v>1728</v>
      </c>
      <c r="B3707">
        <v>70</v>
      </c>
      <c r="C3707">
        <v>103</v>
      </c>
      <c r="D3707">
        <v>73470</v>
      </c>
      <c r="E3707" t="s">
        <v>412</v>
      </c>
      <c r="F3707" t="s">
        <v>1729</v>
      </c>
      <c r="G3707" t="s">
        <v>116</v>
      </c>
      <c r="H3707" t="s">
        <v>409</v>
      </c>
      <c r="I3707" t="s">
        <v>315</v>
      </c>
      <c r="J3707">
        <v>32</v>
      </c>
      <c r="K3707" t="s">
        <v>281</v>
      </c>
      <c r="L3707" t="s">
        <v>39</v>
      </c>
      <c r="M3707">
        <v>1</v>
      </c>
      <c r="N3707" t="s">
        <v>979</v>
      </c>
      <c r="O3707" t="s">
        <v>116</v>
      </c>
      <c r="P3707" t="s">
        <v>380</v>
      </c>
      <c r="Q3707" t="s">
        <v>979</v>
      </c>
      <c r="R3707" t="s">
        <v>116</v>
      </c>
      <c r="S3707" t="s">
        <v>380</v>
      </c>
    </row>
    <row r="3708" spans="1:19" x14ac:dyDescent="0.3">
      <c r="A3708" t="s">
        <v>1728</v>
      </c>
      <c r="B3708">
        <v>70</v>
      </c>
      <c r="C3708">
        <v>103</v>
      </c>
      <c r="D3708">
        <v>73470</v>
      </c>
      <c r="E3708" t="s">
        <v>412</v>
      </c>
      <c r="F3708" t="s">
        <v>1729</v>
      </c>
      <c r="G3708" t="s">
        <v>116</v>
      </c>
      <c r="H3708" t="s">
        <v>409</v>
      </c>
      <c r="I3708" t="s">
        <v>423</v>
      </c>
      <c r="J3708">
        <v>98</v>
      </c>
      <c r="K3708" t="s">
        <v>274</v>
      </c>
      <c r="L3708" t="s">
        <v>160</v>
      </c>
      <c r="M3708">
        <v>0.5</v>
      </c>
      <c r="N3708" t="s">
        <v>979</v>
      </c>
      <c r="O3708" t="s">
        <v>116</v>
      </c>
      <c r="P3708" t="s">
        <v>380</v>
      </c>
      <c r="Q3708" t="s">
        <v>979</v>
      </c>
      <c r="R3708" t="s">
        <v>116</v>
      </c>
      <c r="S3708" t="s">
        <v>380</v>
      </c>
    </row>
    <row r="3709" spans="1:19" x14ac:dyDescent="0.3">
      <c r="A3709" t="s">
        <v>1728</v>
      </c>
      <c r="B3709">
        <v>70</v>
      </c>
      <c r="C3709">
        <v>103</v>
      </c>
      <c r="D3709">
        <v>73470</v>
      </c>
      <c r="E3709" t="s">
        <v>412</v>
      </c>
      <c r="F3709" t="s">
        <v>1729</v>
      </c>
      <c r="G3709" t="s">
        <v>116</v>
      </c>
      <c r="H3709" t="s">
        <v>409</v>
      </c>
      <c r="I3709" t="s">
        <v>423</v>
      </c>
      <c r="J3709">
        <v>98</v>
      </c>
      <c r="K3709" t="s">
        <v>216</v>
      </c>
      <c r="L3709" t="s">
        <v>96</v>
      </c>
      <c r="M3709">
        <v>0</v>
      </c>
      <c r="N3709" t="s">
        <v>979</v>
      </c>
      <c r="O3709" t="s">
        <v>116</v>
      </c>
      <c r="P3709" t="s">
        <v>380</v>
      </c>
      <c r="Q3709" t="s">
        <v>979</v>
      </c>
      <c r="R3709" t="s">
        <v>116</v>
      </c>
      <c r="S3709" t="s">
        <v>380</v>
      </c>
    </row>
    <row r="3710" spans="1:19" x14ac:dyDescent="0.3">
      <c r="A3710" t="s">
        <v>1730</v>
      </c>
      <c r="B3710">
        <v>70</v>
      </c>
      <c r="C3710">
        <v>103</v>
      </c>
      <c r="D3710">
        <v>73485</v>
      </c>
      <c r="E3710" t="s">
        <v>408</v>
      </c>
      <c r="F3710" t="s">
        <v>1731</v>
      </c>
      <c r="G3710" t="s">
        <v>116</v>
      </c>
      <c r="H3710" t="s">
        <v>430</v>
      </c>
      <c r="I3710" t="s">
        <v>315</v>
      </c>
      <c r="J3710">
        <v>32</v>
      </c>
      <c r="K3710" t="s">
        <v>219</v>
      </c>
      <c r="L3710" t="s">
        <v>43</v>
      </c>
      <c r="M3710">
        <v>1</v>
      </c>
      <c r="N3710" t="s">
        <v>979</v>
      </c>
      <c r="O3710" t="s">
        <v>116</v>
      </c>
      <c r="P3710" t="s">
        <v>422</v>
      </c>
      <c r="Q3710" t="s">
        <v>979</v>
      </c>
      <c r="R3710" t="s">
        <v>116</v>
      </c>
      <c r="S3710" t="s">
        <v>422</v>
      </c>
    </row>
    <row r="3711" spans="1:19" x14ac:dyDescent="0.3">
      <c r="A3711" t="s">
        <v>1730</v>
      </c>
      <c r="B3711">
        <v>70</v>
      </c>
      <c r="C3711">
        <v>103</v>
      </c>
      <c r="D3711">
        <v>73485</v>
      </c>
      <c r="E3711" t="s">
        <v>408</v>
      </c>
      <c r="F3711" t="s">
        <v>1731</v>
      </c>
      <c r="G3711" t="s">
        <v>116</v>
      </c>
      <c r="H3711" t="s">
        <v>430</v>
      </c>
      <c r="I3711" t="s">
        <v>315</v>
      </c>
      <c r="J3711">
        <v>33</v>
      </c>
      <c r="K3711" t="s">
        <v>211</v>
      </c>
      <c r="L3711" t="s">
        <v>49</v>
      </c>
      <c r="M3711">
        <v>0.5</v>
      </c>
      <c r="N3711" t="s">
        <v>979</v>
      </c>
      <c r="O3711" t="s">
        <v>116</v>
      </c>
      <c r="P3711" t="s">
        <v>422</v>
      </c>
      <c r="Q3711" t="s">
        <v>979</v>
      </c>
      <c r="R3711" t="s">
        <v>116</v>
      </c>
      <c r="S3711" t="s">
        <v>422</v>
      </c>
    </row>
    <row r="3712" spans="1:19" x14ac:dyDescent="0.3">
      <c r="A3712" t="s">
        <v>1732</v>
      </c>
      <c r="B3712">
        <v>70</v>
      </c>
      <c r="C3712">
        <v>103</v>
      </c>
      <c r="D3712">
        <v>73488</v>
      </c>
      <c r="E3712" t="s">
        <v>408</v>
      </c>
      <c r="F3712" t="s">
        <v>1733</v>
      </c>
      <c r="G3712" t="s">
        <v>116</v>
      </c>
      <c r="H3712" t="s">
        <v>421</v>
      </c>
      <c r="I3712" t="s">
        <v>315</v>
      </c>
      <c r="J3712">
        <v>35</v>
      </c>
      <c r="K3712" t="s">
        <v>245</v>
      </c>
      <c r="L3712" t="s">
        <v>59</v>
      </c>
      <c r="M3712">
        <v>0.75</v>
      </c>
      <c r="N3712" t="s">
        <v>979</v>
      </c>
      <c r="O3712" t="s">
        <v>116</v>
      </c>
      <c r="P3712" t="s">
        <v>384</v>
      </c>
      <c r="Q3712" t="s">
        <v>979</v>
      </c>
      <c r="R3712" t="s">
        <v>116</v>
      </c>
      <c r="S3712" t="s">
        <v>384</v>
      </c>
    </row>
    <row r="3713" spans="1:19" x14ac:dyDescent="0.3">
      <c r="A3713" t="s">
        <v>1734</v>
      </c>
      <c r="B3713">
        <v>70</v>
      </c>
      <c r="C3713">
        <v>103</v>
      </c>
      <c r="D3713">
        <v>73492</v>
      </c>
      <c r="E3713" t="s">
        <v>408</v>
      </c>
      <c r="F3713" t="s">
        <v>1735</v>
      </c>
      <c r="G3713" t="s">
        <v>115</v>
      </c>
      <c r="H3713" t="s">
        <v>417</v>
      </c>
      <c r="I3713" t="s">
        <v>422</v>
      </c>
      <c r="J3713">
        <v>50</v>
      </c>
      <c r="K3713" t="s">
        <v>212</v>
      </c>
      <c r="L3713" t="s">
        <v>11</v>
      </c>
      <c r="M3713">
        <v>0</v>
      </c>
      <c r="N3713" t="s">
        <v>979</v>
      </c>
      <c r="O3713" t="s">
        <v>115</v>
      </c>
      <c r="P3713" t="s">
        <v>418</v>
      </c>
      <c r="Q3713" t="s">
        <v>979</v>
      </c>
      <c r="R3713" t="s">
        <v>115</v>
      </c>
      <c r="S3713" t="s">
        <v>418</v>
      </c>
    </row>
    <row r="3714" spans="1:19" x14ac:dyDescent="0.3">
      <c r="A3714" t="s">
        <v>1734</v>
      </c>
      <c r="B3714">
        <v>70</v>
      </c>
      <c r="C3714">
        <v>103</v>
      </c>
      <c r="D3714">
        <v>73492</v>
      </c>
      <c r="E3714" t="s">
        <v>408</v>
      </c>
      <c r="F3714" t="s">
        <v>1735</v>
      </c>
      <c r="G3714" t="s">
        <v>115</v>
      </c>
      <c r="H3714" t="s">
        <v>417</v>
      </c>
      <c r="I3714" t="s">
        <v>113</v>
      </c>
      <c r="J3714">
        <v>4</v>
      </c>
      <c r="K3714" t="s">
        <v>259</v>
      </c>
      <c r="L3714" t="s">
        <v>22</v>
      </c>
      <c r="M3714">
        <v>0</v>
      </c>
      <c r="N3714" t="s">
        <v>979</v>
      </c>
      <c r="O3714" t="s">
        <v>115</v>
      </c>
      <c r="P3714" t="s">
        <v>418</v>
      </c>
      <c r="Q3714" t="s">
        <v>979</v>
      </c>
      <c r="R3714" t="s">
        <v>115</v>
      </c>
      <c r="S3714" t="s">
        <v>418</v>
      </c>
    </row>
    <row r="3715" spans="1:19" x14ac:dyDescent="0.3">
      <c r="A3715" t="s">
        <v>1734</v>
      </c>
      <c r="B3715">
        <v>70</v>
      </c>
      <c r="C3715">
        <v>103</v>
      </c>
      <c r="D3715">
        <v>73492</v>
      </c>
      <c r="E3715" t="s">
        <v>408</v>
      </c>
      <c r="F3715" t="s">
        <v>1735</v>
      </c>
      <c r="G3715" t="s">
        <v>115</v>
      </c>
      <c r="H3715" t="s">
        <v>417</v>
      </c>
      <c r="I3715" t="s">
        <v>423</v>
      </c>
      <c r="J3715">
        <v>293</v>
      </c>
      <c r="K3715" t="s">
        <v>331</v>
      </c>
      <c r="L3715" t="s">
        <v>81</v>
      </c>
      <c r="M3715">
        <v>0</v>
      </c>
      <c r="N3715" t="s">
        <v>979</v>
      </c>
      <c r="O3715" t="s">
        <v>115</v>
      </c>
      <c r="P3715" t="s">
        <v>418</v>
      </c>
      <c r="Q3715" t="s">
        <v>979</v>
      </c>
      <c r="R3715" t="s">
        <v>115</v>
      </c>
      <c r="S3715" t="s">
        <v>418</v>
      </c>
    </row>
    <row r="3716" spans="1:19" x14ac:dyDescent="0.3">
      <c r="A3716" t="s">
        <v>1734</v>
      </c>
      <c r="B3716">
        <v>70</v>
      </c>
      <c r="C3716">
        <v>103</v>
      </c>
      <c r="D3716">
        <v>73492</v>
      </c>
      <c r="E3716" t="s">
        <v>408</v>
      </c>
      <c r="F3716" t="s">
        <v>1735</v>
      </c>
      <c r="G3716" t="s">
        <v>115</v>
      </c>
      <c r="H3716" t="s">
        <v>417</v>
      </c>
      <c r="I3716" t="s">
        <v>423</v>
      </c>
      <c r="J3716">
        <v>98</v>
      </c>
      <c r="K3716" t="s">
        <v>274</v>
      </c>
      <c r="L3716" t="s">
        <v>160</v>
      </c>
      <c r="M3716">
        <v>0</v>
      </c>
      <c r="N3716" t="s">
        <v>979</v>
      </c>
      <c r="O3716" t="s">
        <v>115</v>
      </c>
      <c r="P3716" t="s">
        <v>418</v>
      </c>
      <c r="Q3716" t="s">
        <v>979</v>
      </c>
      <c r="R3716" t="s">
        <v>115</v>
      </c>
      <c r="S3716" t="s">
        <v>418</v>
      </c>
    </row>
    <row r="3717" spans="1:19" x14ac:dyDescent="0.3">
      <c r="A3717" t="s">
        <v>1032</v>
      </c>
      <c r="B3717">
        <v>70</v>
      </c>
      <c r="C3717">
        <v>103</v>
      </c>
      <c r="D3717">
        <v>73507</v>
      </c>
      <c r="E3717" t="s">
        <v>408</v>
      </c>
      <c r="F3717" t="s">
        <v>1033</v>
      </c>
      <c r="G3717" t="s">
        <v>115</v>
      </c>
      <c r="H3717" t="s">
        <v>409</v>
      </c>
      <c r="I3717" t="s">
        <v>422</v>
      </c>
      <c r="J3717">
        <v>46</v>
      </c>
      <c r="K3717" t="s">
        <v>241</v>
      </c>
      <c r="L3717" t="s">
        <v>32</v>
      </c>
      <c r="M3717">
        <v>35</v>
      </c>
      <c r="N3717" t="s">
        <v>979</v>
      </c>
      <c r="O3717" t="s">
        <v>115</v>
      </c>
      <c r="P3717" t="s">
        <v>380</v>
      </c>
      <c r="Q3717" t="s">
        <v>979</v>
      </c>
      <c r="R3717" t="s">
        <v>115</v>
      </c>
      <c r="S3717" t="s">
        <v>380</v>
      </c>
    </row>
    <row r="3718" spans="1:19" x14ac:dyDescent="0.3">
      <c r="A3718" t="s">
        <v>1032</v>
      </c>
      <c r="B3718">
        <v>70</v>
      </c>
      <c r="C3718">
        <v>103</v>
      </c>
      <c r="D3718">
        <v>73507</v>
      </c>
      <c r="E3718" t="s">
        <v>408</v>
      </c>
      <c r="F3718" t="s">
        <v>1033</v>
      </c>
      <c r="G3718" t="s">
        <v>115</v>
      </c>
      <c r="H3718" t="s">
        <v>409</v>
      </c>
      <c r="I3718" t="s">
        <v>315</v>
      </c>
      <c r="J3718">
        <v>33</v>
      </c>
      <c r="K3718" t="s">
        <v>211</v>
      </c>
      <c r="L3718" t="s">
        <v>49</v>
      </c>
      <c r="M3718">
        <v>2</v>
      </c>
      <c r="N3718" t="s">
        <v>979</v>
      </c>
      <c r="O3718" t="s">
        <v>115</v>
      </c>
      <c r="P3718" t="s">
        <v>380</v>
      </c>
      <c r="Q3718" t="s">
        <v>979</v>
      </c>
      <c r="R3718" t="s">
        <v>115</v>
      </c>
      <c r="S3718" t="s">
        <v>380</v>
      </c>
    </row>
    <row r="3719" spans="1:19" x14ac:dyDescent="0.3">
      <c r="A3719" t="s">
        <v>1032</v>
      </c>
      <c r="B3719">
        <v>70</v>
      </c>
      <c r="C3719">
        <v>103</v>
      </c>
      <c r="D3719">
        <v>73507</v>
      </c>
      <c r="E3719" t="s">
        <v>408</v>
      </c>
      <c r="F3719" t="s">
        <v>1033</v>
      </c>
      <c r="G3719" t="s">
        <v>115</v>
      </c>
      <c r="H3719" t="s">
        <v>409</v>
      </c>
      <c r="I3719" t="s">
        <v>315</v>
      </c>
      <c r="J3719">
        <v>35</v>
      </c>
      <c r="K3719" t="s">
        <v>244</v>
      </c>
      <c r="L3719" t="s">
        <v>57</v>
      </c>
      <c r="M3719">
        <v>1</v>
      </c>
      <c r="N3719" t="s">
        <v>979</v>
      </c>
      <c r="O3719" t="s">
        <v>115</v>
      </c>
      <c r="P3719" t="s">
        <v>380</v>
      </c>
      <c r="Q3719" t="s">
        <v>979</v>
      </c>
      <c r="R3719" t="s">
        <v>115</v>
      </c>
      <c r="S3719" t="s">
        <v>380</v>
      </c>
    </row>
    <row r="3720" spans="1:19" x14ac:dyDescent="0.3">
      <c r="A3720" t="s">
        <v>1032</v>
      </c>
      <c r="B3720">
        <v>70</v>
      </c>
      <c r="C3720">
        <v>103</v>
      </c>
      <c r="D3720">
        <v>73507</v>
      </c>
      <c r="E3720" t="s">
        <v>408</v>
      </c>
      <c r="F3720" t="s">
        <v>1033</v>
      </c>
      <c r="G3720" t="s">
        <v>115</v>
      </c>
      <c r="H3720" t="s">
        <v>409</v>
      </c>
      <c r="I3720" t="s">
        <v>315</v>
      </c>
      <c r="J3720">
        <v>35</v>
      </c>
      <c r="K3720" t="s">
        <v>318</v>
      </c>
      <c r="L3720" t="s">
        <v>60</v>
      </c>
      <c r="M3720">
        <v>1</v>
      </c>
      <c r="N3720" t="s">
        <v>979</v>
      </c>
      <c r="O3720" t="s">
        <v>115</v>
      </c>
      <c r="P3720" t="s">
        <v>380</v>
      </c>
      <c r="Q3720" t="s">
        <v>979</v>
      </c>
      <c r="R3720" t="s">
        <v>115</v>
      </c>
      <c r="S3720" t="s">
        <v>380</v>
      </c>
    </row>
    <row r="3721" spans="1:19" x14ac:dyDescent="0.3">
      <c r="A3721" t="s">
        <v>1032</v>
      </c>
      <c r="B3721">
        <v>70</v>
      </c>
      <c r="C3721">
        <v>103</v>
      </c>
      <c r="D3721">
        <v>73507</v>
      </c>
      <c r="E3721" t="s">
        <v>408</v>
      </c>
      <c r="F3721" t="s">
        <v>1033</v>
      </c>
      <c r="G3721" t="s">
        <v>115</v>
      </c>
      <c r="H3721" t="s">
        <v>409</v>
      </c>
      <c r="I3721" t="s">
        <v>425</v>
      </c>
      <c r="J3721">
        <v>42</v>
      </c>
      <c r="K3721" t="s">
        <v>271</v>
      </c>
      <c r="L3721" t="s">
        <v>63</v>
      </c>
      <c r="M3721">
        <v>1</v>
      </c>
      <c r="N3721" t="s">
        <v>979</v>
      </c>
      <c r="O3721" t="s">
        <v>115</v>
      </c>
      <c r="P3721" t="s">
        <v>380</v>
      </c>
      <c r="Q3721" t="s">
        <v>979</v>
      </c>
      <c r="R3721" t="s">
        <v>115</v>
      </c>
      <c r="S3721" t="s">
        <v>380</v>
      </c>
    </row>
    <row r="3722" spans="1:19" x14ac:dyDescent="0.3">
      <c r="A3722" t="s">
        <v>1032</v>
      </c>
      <c r="B3722">
        <v>70</v>
      </c>
      <c r="C3722">
        <v>103</v>
      </c>
      <c r="D3722">
        <v>73507</v>
      </c>
      <c r="E3722" t="s">
        <v>408</v>
      </c>
      <c r="F3722" t="s">
        <v>1033</v>
      </c>
      <c r="G3722" t="s">
        <v>115</v>
      </c>
      <c r="H3722" t="s">
        <v>409</v>
      </c>
      <c r="I3722" t="s">
        <v>423</v>
      </c>
      <c r="J3722">
        <v>286</v>
      </c>
      <c r="K3722" t="s">
        <v>346</v>
      </c>
      <c r="L3722" t="s">
        <v>71</v>
      </c>
      <c r="M3722">
        <v>0</v>
      </c>
      <c r="N3722" t="s">
        <v>979</v>
      </c>
      <c r="O3722" t="s">
        <v>115</v>
      </c>
      <c r="P3722" t="s">
        <v>380</v>
      </c>
      <c r="Q3722" t="s">
        <v>979</v>
      </c>
      <c r="R3722" t="s">
        <v>115</v>
      </c>
      <c r="S3722" t="s">
        <v>380</v>
      </c>
    </row>
    <row r="3723" spans="1:19" x14ac:dyDescent="0.3">
      <c r="A3723" t="s">
        <v>1032</v>
      </c>
      <c r="B3723">
        <v>70</v>
      </c>
      <c r="C3723">
        <v>103</v>
      </c>
      <c r="D3723">
        <v>73507</v>
      </c>
      <c r="E3723" t="s">
        <v>408</v>
      </c>
      <c r="F3723" t="s">
        <v>1033</v>
      </c>
      <c r="G3723" t="s">
        <v>115</v>
      </c>
      <c r="H3723" t="s">
        <v>409</v>
      </c>
      <c r="I3723" t="s">
        <v>423</v>
      </c>
      <c r="J3723">
        <v>83</v>
      </c>
      <c r="K3723" t="s">
        <v>347</v>
      </c>
      <c r="L3723" t="s">
        <v>89</v>
      </c>
      <c r="M3723">
        <v>0</v>
      </c>
      <c r="N3723" t="s">
        <v>979</v>
      </c>
      <c r="O3723" t="s">
        <v>115</v>
      </c>
      <c r="P3723" t="s">
        <v>380</v>
      </c>
      <c r="Q3723" t="s">
        <v>979</v>
      </c>
      <c r="R3723" t="s">
        <v>115</v>
      </c>
      <c r="S3723" t="s">
        <v>380</v>
      </c>
    </row>
    <row r="3724" spans="1:19" x14ac:dyDescent="0.3">
      <c r="A3724" t="s">
        <v>1736</v>
      </c>
      <c r="B3724">
        <v>70</v>
      </c>
      <c r="C3724">
        <v>103</v>
      </c>
      <c r="D3724">
        <v>73529</v>
      </c>
      <c r="E3724" t="s">
        <v>408</v>
      </c>
      <c r="F3724" t="s">
        <v>1737</v>
      </c>
      <c r="G3724" t="s">
        <v>116</v>
      </c>
      <c r="H3724" t="s">
        <v>417</v>
      </c>
      <c r="I3724" t="s">
        <v>423</v>
      </c>
      <c r="J3724">
        <v>292</v>
      </c>
      <c r="K3724" t="s">
        <v>303</v>
      </c>
      <c r="L3724" t="s">
        <v>304</v>
      </c>
      <c r="M3724">
        <v>0</v>
      </c>
      <c r="N3724" t="s">
        <v>979</v>
      </c>
      <c r="O3724" t="s">
        <v>116</v>
      </c>
      <c r="P3724" t="s">
        <v>418</v>
      </c>
      <c r="Q3724" t="s">
        <v>979</v>
      </c>
      <c r="R3724" t="s">
        <v>116</v>
      </c>
      <c r="S3724" t="s">
        <v>418</v>
      </c>
    </row>
    <row r="3725" spans="1:19" x14ac:dyDescent="0.3">
      <c r="A3725" t="s">
        <v>1736</v>
      </c>
      <c r="B3725">
        <v>70</v>
      </c>
      <c r="C3725">
        <v>103</v>
      </c>
      <c r="D3725">
        <v>73529</v>
      </c>
      <c r="E3725" t="s">
        <v>408</v>
      </c>
      <c r="F3725" t="s">
        <v>1737</v>
      </c>
      <c r="G3725" t="s">
        <v>116</v>
      </c>
      <c r="H3725" t="s">
        <v>417</v>
      </c>
      <c r="I3725" t="s">
        <v>315</v>
      </c>
      <c r="J3725">
        <v>33</v>
      </c>
      <c r="K3725" t="s">
        <v>320</v>
      </c>
      <c r="L3725" t="s">
        <v>50</v>
      </c>
      <c r="M3725">
        <v>0.5</v>
      </c>
      <c r="N3725" t="s">
        <v>979</v>
      </c>
      <c r="O3725" t="s">
        <v>116</v>
      </c>
      <c r="P3725" t="s">
        <v>418</v>
      </c>
      <c r="Q3725" t="s">
        <v>979</v>
      </c>
      <c r="R3725" t="s">
        <v>116</v>
      </c>
      <c r="S3725" t="s">
        <v>418</v>
      </c>
    </row>
    <row r="3726" spans="1:19" x14ac:dyDescent="0.3">
      <c r="A3726" t="s">
        <v>1736</v>
      </c>
      <c r="B3726">
        <v>70</v>
      </c>
      <c r="C3726">
        <v>103</v>
      </c>
      <c r="D3726">
        <v>73529</v>
      </c>
      <c r="E3726" t="s">
        <v>408</v>
      </c>
      <c r="F3726" t="s">
        <v>1737</v>
      </c>
      <c r="G3726" t="s">
        <v>116</v>
      </c>
      <c r="H3726" t="s">
        <v>417</v>
      </c>
      <c r="I3726" t="s">
        <v>423</v>
      </c>
      <c r="J3726">
        <v>287</v>
      </c>
      <c r="K3726" t="s">
        <v>246</v>
      </c>
      <c r="L3726" t="s">
        <v>247</v>
      </c>
      <c r="M3726">
        <v>0</v>
      </c>
      <c r="N3726" t="s">
        <v>979</v>
      </c>
      <c r="O3726" t="s">
        <v>116</v>
      </c>
      <c r="P3726" t="s">
        <v>418</v>
      </c>
      <c r="Q3726" t="s">
        <v>979</v>
      </c>
      <c r="R3726" t="s">
        <v>116</v>
      </c>
      <c r="S3726" t="s">
        <v>418</v>
      </c>
    </row>
    <row r="3727" spans="1:19" x14ac:dyDescent="0.3">
      <c r="A3727" t="s">
        <v>1736</v>
      </c>
      <c r="B3727">
        <v>70</v>
      </c>
      <c r="C3727">
        <v>103</v>
      </c>
      <c r="D3727">
        <v>73529</v>
      </c>
      <c r="E3727" t="s">
        <v>408</v>
      </c>
      <c r="F3727" t="s">
        <v>1737</v>
      </c>
      <c r="G3727" t="s">
        <v>116</v>
      </c>
      <c r="H3727" t="s">
        <v>417</v>
      </c>
      <c r="I3727" t="s">
        <v>423</v>
      </c>
      <c r="J3727">
        <v>288</v>
      </c>
      <c r="K3727" t="s">
        <v>248</v>
      </c>
      <c r="L3727" t="s">
        <v>249</v>
      </c>
      <c r="M3727">
        <v>0</v>
      </c>
      <c r="N3727" t="s">
        <v>979</v>
      </c>
      <c r="O3727" t="s">
        <v>116</v>
      </c>
      <c r="P3727" t="s">
        <v>418</v>
      </c>
      <c r="Q3727" t="s">
        <v>979</v>
      </c>
      <c r="R3727" t="s">
        <v>116</v>
      </c>
      <c r="S3727" t="s">
        <v>418</v>
      </c>
    </row>
    <row r="3728" spans="1:19" x14ac:dyDescent="0.3">
      <c r="A3728" t="s">
        <v>1736</v>
      </c>
      <c r="B3728">
        <v>70</v>
      </c>
      <c r="C3728">
        <v>103</v>
      </c>
      <c r="D3728">
        <v>73529</v>
      </c>
      <c r="E3728" t="s">
        <v>408</v>
      </c>
      <c r="F3728" t="s">
        <v>1737</v>
      </c>
      <c r="G3728" t="s">
        <v>116</v>
      </c>
      <c r="H3728" t="s">
        <v>417</v>
      </c>
      <c r="I3728" t="s">
        <v>423</v>
      </c>
      <c r="J3728">
        <v>287</v>
      </c>
      <c r="K3728" t="s">
        <v>372</v>
      </c>
      <c r="L3728" t="s">
        <v>373</v>
      </c>
      <c r="M3728">
        <v>0</v>
      </c>
      <c r="N3728" t="s">
        <v>979</v>
      </c>
      <c r="O3728" t="s">
        <v>116</v>
      </c>
      <c r="P3728" t="s">
        <v>418</v>
      </c>
      <c r="Q3728" t="s">
        <v>979</v>
      </c>
      <c r="R3728" t="s">
        <v>116</v>
      </c>
      <c r="S3728" t="s">
        <v>418</v>
      </c>
    </row>
    <row r="3729" spans="1:19" x14ac:dyDescent="0.3">
      <c r="A3729" t="s">
        <v>1736</v>
      </c>
      <c r="B3729">
        <v>70</v>
      </c>
      <c r="C3729">
        <v>103</v>
      </c>
      <c r="D3729">
        <v>73529</v>
      </c>
      <c r="E3729" t="s">
        <v>408</v>
      </c>
      <c r="F3729" t="s">
        <v>1737</v>
      </c>
      <c r="G3729" t="s">
        <v>116</v>
      </c>
      <c r="H3729" t="s">
        <v>417</v>
      </c>
      <c r="I3729" t="s">
        <v>423</v>
      </c>
      <c r="J3729">
        <v>287</v>
      </c>
      <c r="K3729" t="s">
        <v>570</v>
      </c>
      <c r="L3729" t="s">
        <v>571</v>
      </c>
      <c r="M3729">
        <v>0</v>
      </c>
      <c r="N3729" t="s">
        <v>979</v>
      </c>
      <c r="O3729" t="s">
        <v>116</v>
      </c>
      <c r="P3729" t="s">
        <v>418</v>
      </c>
      <c r="Q3729" t="s">
        <v>979</v>
      </c>
      <c r="R3729" t="s">
        <v>116</v>
      </c>
      <c r="S3729" t="s">
        <v>418</v>
      </c>
    </row>
    <row r="3730" spans="1:19" x14ac:dyDescent="0.3">
      <c r="A3730" t="s">
        <v>1736</v>
      </c>
      <c r="B3730">
        <v>70</v>
      </c>
      <c r="C3730">
        <v>103</v>
      </c>
      <c r="D3730">
        <v>73529</v>
      </c>
      <c r="E3730" t="s">
        <v>408</v>
      </c>
      <c r="F3730" t="s">
        <v>1737</v>
      </c>
      <c r="G3730" t="s">
        <v>116</v>
      </c>
      <c r="H3730" t="s">
        <v>417</v>
      </c>
      <c r="I3730" t="s">
        <v>423</v>
      </c>
      <c r="J3730">
        <v>293</v>
      </c>
      <c r="K3730" t="s">
        <v>250</v>
      </c>
      <c r="L3730" t="s">
        <v>74</v>
      </c>
      <c r="M3730">
        <v>0</v>
      </c>
      <c r="N3730" t="s">
        <v>979</v>
      </c>
      <c r="O3730" t="s">
        <v>116</v>
      </c>
      <c r="P3730" t="s">
        <v>418</v>
      </c>
      <c r="Q3730" t="s">
        <v>979</v>
      </c>
      <c r="R3730" t="s">
        <v>116</v>
      </c>
      <c r="S3730" t="s">
        <v>418</v>
      </c>
    </row>
    <row r="3731" spans="1:19" x14ac:dyDescent="0.3">
      <c r="A3731" t="s">
        <v>1736</v>
      </c>
      <c r="B3731">
        <v>70</v>
      </c>
      <c r="C3731">
        <v>103</v>
      </c>
      <c r="D3731">
        <v>73529</v>
      </c>
      <c r="E3731" t="s">
        <v>408</v>
      </c>
      <c r="F3731" t="s">
        <v>1737</v>
      </c>
      <c r="G3731" t="s">
        <v>116</v>
      </c>
      <c r="H3731" t="s">
        <v>417</v>
      </c>
      <c r="I3731" t="s">
        <v>423</v>
      </c>
      <c r="J3731">
        <v>293</v>
      </c>
      <c r="K3731" t="s">
        <v>251</v>
      </c>
      <c r="L3731" t="s">
        <v>76</v>
      </c>
      <c r="M3731">
        <v>0.5</v>
      </c>
      <c r="N3731" t="s">
        <v>979</v>
      </c>
      <c r="O3731" t="s">
        <v>116</v>
      </c>
      <c r="P3731" t="s">
        <v>418</v>
      </c>
      <c r="Q3731" t="s">
        <v>979</v>
      </c>
      <c r="R3731" t="s">
        <v>116</v>
      </c>
      <c r="S3731" t="s">
        <v>418</v>
      </c>
    </row>
    <row r="3732" spans="1:19" x14ac:dyDescent="0.3">
      <c r="A3732" t="s">
        <v>1736</v>
      </c>
      <c r="B3732">
        <v>70</v>
      </c>
      <c r="C3732">
        <v>103</v>
      </c>
      <c r="D3732">
        <v>73529</v>
      </c>
      <c r="E3732" t="s">
        <v>408</v>
      </c>
      <c r="F3732" t="s">
        <v>1737</v>
      </c>
      <c r="G3732" t="s">
        <v>116</v>
      </c>
      <c r="H3732" t="s">
        <v>417</v>
      </c>
      <c r="I3732" t="s">
        <v>423</v>
      </c>
      <c r="J3732">
        <v>286</v>
      </c>
      <c r="K3732" t="s">
        <v>230</v>
      </c>
      <c r="L3732" t="s">
        <v>150</v>
      </c>
      <c r="M3732">
        <v>0</v>
      </c>
      <c r="N3732" t="s">
        <v>979</v>
      </c>
      <c r="O3732" t="s">
        <v>116</v>
      </c>
      <c r="P3732" t="s">
        <v>418</v>
      </c>
      <c r="Q3732" t="s">
        <v>979</v>
      </c>
      <c r="R3732" t="s">
        <v>116</v>
      </c>
      <c r="S3732" t="s">
        <v>418</v>
      </c>
    </row>
    <row r="3733" spans="1:19" x14ac:dyDescent="0.3">
      <c r="A3733" t="s">
        <v>1736</v>
      </c>
      <c r="B3733">
        <v>70</v>
      </c>
      <c r="C3733">
        <v>103</v>
      </c>
      <c r="D3733">
        <v>73529</v>
      </c>
      <c r="E3733" t="s">
        <v>408</v>
      </c>
      <c r="F3733" t="s">
        <v>1737</v>
      </c>
      <c r="G3733" t="s">
        <v>116</v>
      </c>
      <c r="H3733" t="s">
        <v>417</v>
      </c>
      <c r="I3733" t="s">
        <v>423</v>
      </c>
      <c r="J3733">
        <v>98</v>
      </c>
      <c r="K3733" t="s">
        <v>289</v>
      </c>
      <c r="L3733" t="s">
        <v>94</v>
      </c>
      <c r="M3733">
        <v>0</v>
      </c>
      <c r="N3733" t="s">
        <v>979</v>
      </c>
      <c r="O3733" t="s">
        <v>116</v>
      </c>
      <c r="P3733" t="s">
        <v>418</v>
      </c>
      <c r="Q3733" t="s">
        <v>979</v>
      </c>
      <c r="R3733" t="s">
        <v>116</v>
      </c>
      <c r="S3733" t="s">
        <v>418</v>
      </c>
    </row>
    <row r="3734" spans="1:19" x14ac:dyDescent="0.3">
      <c r="A3734" t="s">
        <v>1736</v>
      </c>
      <c r="B3734">
        <v>70</v>
      </c>
      <c r="C3734">
        <v>103</v>
      </c>
      <c r="D3734">
        <v>73529</v>
      </c>
      <c r="E3734" t="s">
        <v>408</v>
      </c>
      <c r="F3734" t="s">
        <v>1737</v>
      </c>
      <c r="G3734" t="s">
        <v>116</v>
      </c>
      <c r="H3734" t="s">
        <v>417</v>
      </c>
      <c r="I3734" t="s">
        <v>446</v>
      </c>
      <c r="J3734">
        <v>535</v>
      </c>
      <c r="K3734" t="s">
        <v>99</v>
      </c>
      <c r="L3734" t="s">
        <v>100</v>
      </c>
      <c r="M3734">
        <v>1</v>
      </c>
      <c r="N3734" t="s">
        <v>979</v>
      </c>
      <c r="O3734" t="s">
        <v>116</v>
      </c>
      <c r="P3734" t="s">
        <v>418</v>
      </c>
      <c r="Q3734" t="s">
        <v>979</v>
      </c>
      <c r="R3734" t="s">
        <v>116</v>
      </c>
      <c r="S3734" t="s">
        <v>418</v>
      </c>
    </row>
    <row r="3735" spans="1:19" x14ac:dyDescent="0.3">
      <c r="A3735" t="s">
        <v>1738</v>
      </c>
      <c r="B3735">
        <v>70</v>
      </c>
      <c r="C3735">
        <v>103</v>
      </c>
      <c r="D3735">
        <v>73530</v>
      </c>
      <c r="E3735" t="s">
        <v>408</v>
      </c>
      <c r="F3735" t="s">
        <v>1739</v>
      </c>
      <c r="G3735" t="s">
        <v>115</v>
      </c>
      <c r="H3735" t="s">
        <v>409</v>
      </c>
      <c r="I3735" t="s">
        <v>422</v>
      </c>
      <c r="J3735">
        <v>2</v>
      </c>
      <c r="K3735" t="s">
        <v>217</v>
      </c>
      <c r="L3735" t="s">
        <v>8</v>
      </c>
      <c r="M3735">
        <v>20</v>
      </c>
      <c r="N3735" t="s">
        <v>979</v>
      </c>
      <c r="O3735" t="s">
        <v>115</v>
      </c>
      <c r="P3735" t="s">
        <v>380</v>
      </c>
      <c r="Q3735" t="s">
        <v>979</v>
      </c>
      <c r="R3735" t="s">
        <v>115</v>
      </c>
      <c r="S3735" t="s">
        <v>380</v>
      </c>
    </row>
    <row r="3736" spans="1:19" x14ac:dyDescent="0.3">
      <c r="A3736" t="s">
        <v>1738</v>
      </c>
      <c r="B3736">
        <v>70</v>
      </c>
      <c r="C3736">
        <v>103</v>
      </c>
      <c r="D3736">
        <v>73530</v>
      </c>
      <c r="E3736" t="s">
        <v>408</v>
      </c>
      <c r="F3736" t="s">
        <v>1739</v>
      </c>
      <c r="G3736" t="s">
        <v>115</v>
      </c>
      <c r="H3736" t="s">
        <v>409</v>
      </c>
      <c r="I3736" t="s">
        <v>422</v>
      </c>
      <c r="J3736">
        <v>50</v>
      </c>
      <c r="K3736" t="s">
        <v>212</v>
      </c>
      <c r="L3736" t="s">
        <v>11</v>
      </c>
      <c r="M3736">
        <v>12</v>
      </c>
      <c r="N3736" t="s">
        <v>979</v>
      </c>
      <c r="O3736" t="s">
        <v>115</v>
      </c>
      <c r="P3736" t="s">
        <v>380</v>
      </c>
      <c r="Q3736" t="s">
        <v>979</v>
      </c>
      <c r="R3736" t="s">
        <v>115</v>
      </c>
      <c r="S3736" t="s">
        <v>380</v>
      </c>
    </row>
    <row r="3737" spans="1:19" x14ac:dyDescent="0.3">
      <c r="A3737" t="s">
        <v>1738</v>
      </c>
      <c r="B3737">
        <v>70</v>
      </c>
      <c r="C3737">
        <v>103</v>
      </c>
      <c r="D3737">
        <v>73530</v>
      </c>
      <c r="E3737" t="s">
        <v>408</v>
      </c>
      <c r="F3737" t="s">
        <v>1739</v>
      </c>
      <c r="G3737" t="s">
        <v>115</v>
      </c>
      <c r="H3737" t="s">
        <v>409</v>
      </c>
      <c r="I3737" t="s">
        <v>422</v>
      </c>
      <c r="J3737">
        <v>12</v>
      </c>
      <c r="K3737" t="s">
        <v>369</v>
      </c>
      <c r="L3737" t="s">
        <v>17</v>
      </c>
      <c r="M3737">
        <v>725</v>
      </c>
      <c r="N3737" t="s">
        <v>979</v>
      </c>
      <c r="O3737" t="s">
        <v>115</v>
      </c>
      <c r="P3737" t="s">
        <v>380</v>
      </c>
      <c r="Q3737" t="s">
        <v>979</v>
      </c>
      <c r="R3737" t="s">
        <v>115</v>
      </c>
      <c r="S3737" t="s">
        <v>380</v>
      </c>
    </row>
    <row r="3738" spans="1:19" x14ac:dyDescent="0.3">
      <c r="A3738" t="s">
        <v>1738</v>
      </c>
      <c r="B3738">
        <v>70</v>
      </c>
      <c r="C3738">
        <v>103</v>
      </c>
      <c r="D3738">
        <v>73530</v>
      </c>
      <c r="E3738" t="s">
        <v>408</v>
      </c>
      <c r="F3738" t="s">
        <v>1739</v>
      </c>
      <c r="G3738" t="s">
        <v>115</v>
      </c>
      <c r="H3738" t="s">
        <v>409</v>
      </c>
      <c r="I3738" t="s">
        <v>113</v>
      </c>
      <c r="J3738">
        <v>4</v>
      </c>
      <c r="K3738" t="s">
        <v>259</v>
      </c>
      <c r="L3738" t="s">
        <v>22</v>
      </c>
      <c r="M3738">
        <v>160</v>
      </c>
      <c r="N3738" t="s">
        <v>979</v>
      </c>
      <c r="O3738" t="s">
        <v>115</v>
      </c>
      <c r="P3738" t="s">
        <v>380</v>
      </c>
      <c r="Q3738" t="s">
        <v>979</v>
      </c>
      <c r="R3738" t="s">
        <v>115</v>
      </c>
      <c r="S3738" t="s">
        <v>380</v>
      </c>
    </row>
    <row r="3739" spans="1:19" x14ac:dyDescent="0.3">
      <c r="A3739" t="s">
        <v>1738</v>
      </c>
      <c r="B3739">
        <v>70</v>
      </c>
      <c r="C3739">
        <v>103</v>
      </c>
      <c r="D3739">
        <v>73530</v>
      </c>
      <c r="E3739" t="s">
        <v>408</v>
      </c>
      <c r="F3739" t="s">
        <v>1739</v>
      </c>
      <c r="G3739" t="s">
        <v>115</v>
      </c>
      <c r="H3739" t="s">
        <v>409</v>
      </c>
      <c r="I3739" t="s">
        <v>423</v>
      </c>
      <c r="J3739">
        <v>292</v>
      </c>
      <c r="K3739" t="s">
        <v>264</v>
      </c>
      <c r="L3739" t="s">
        <v>265</v>
      </c>
      <c r="M3739">
        <v>0.5</v>
      </c>
      <c r="N3739" t="s">
        <v>979</v>
      </c>
      <c r="O3739" t="s">
        <v>115</v>
      </c>
      <c r="P3739" t="s">
        <v>380</v>
      </c>
      <c r="Q3739" t="s">
        <v>979</v>
      </c>
      <c r="R3739" t="s">
        <v>115</v>
      </c>
      <c r="S3739" t="s">
        <v>380</v>
      </c>
    </row>
    <row r="3740" spans="1:19" x14ac:dyDescent="0.3">
      <c r="A3740" t="s">
        <v>1738</v>
      </c>
      <c r="B3740">
        <v>70</v>
      </c>
      <c r="C3740">
        <v>103</v>
      </c>
      <c r="D3740">
        <v>73530</v>
      </c>
      <c r="E3740" t="s">
        <v>408</v>
      </c>
      <c r="F3740" t="s">
        <v>1739</v>
      </c>
      <c r="G3740" t="s">
        <v>115</v>
      </c>
      <c r="H3740" t="s">
        <v>409</v>
      </c>
      <c r="I3740" t="s">
        <v>315</v>
      </c>
      <c r="J3740">
        <v>32</v>
      </c>
      <c r="K3740" t="s">
        <v>281</v>
      </c>
      <c r="L3740" t="s">
        <v>39</v>
      </c>
      <c r="M3740">
        <v>1</v>
      </c>
      <c r="N3740" t="s">
        <v>979</v>
      </c>
      <c r="O3740" t="s">
        <v>115</v>
      </c>
      <c r="P3740" t="s">
        <v>380</v>
      </c>
      <c r="Q3740" t="s">
        <v>979</v>
      </c>
      <c r="R3740" t="s">
        <v>115</v>
      </c>
      <c r="S3740" t="s">
        <v>380</v>
      </c>
    </row>
    <row r="3741" spans="1:19" x14ac:dyDescent="0.3">
      <c r="A3741" t="s">
        <v>1738</v>
      </c>
      <c r="B3741">
        <v>70</v>
      </c>
      <c r="C3741">
        <v>103</v>
      </c>
      <c r="D3741">
        <v>73530</v>
      </c>
      <c r="E3741" t="s">
        <v>408</v>
      </c>
      <c r="F3741" t="s">
        <v>1739</v>
      </c>
      <c r="G3741" t="s">
        <v>115</v>
      </c>
      <c r="H3741" t="s">
        <v>409</v>
      </c>
      <c r="I3741" t="s">
        <v>315</v>
      </c>
      <c r="J3741">
        <v>35</v>
      </c>
      <c r="K3741" t="s">
        <v>282</v>
      </c>
      <c r="L3741" t="s">
        <v>55</v>
      </c>
      <c r="M3741">
        <v>1</v>
      </c>
      <c r="N3741" t="s">
        <v>979</v>
      </c>
      <c r="O3741" t="s">
        <v>115</v>
      </c>
      <c r="P3741" t="s">
        <v>380</v>
      </c>
      <c r="Q3741" t="s">
        <v>979</v>
      </c>
      <c r="R3741" t="s">
        <v>115</v>
      </c>
      <c r="S3741" t="s">
        <v>380</v>
      </c>
    </row>
    <row r="3742" spans="1:19" x14ac:dyDescent="0.3">
      <c r="A3742" t="s">
        <v>1738</v>
      </c>
      <c r="B3742">
        <v>70</v>
      </c>
      <c r="C3742">
        <v>103</v>
      </c>
      <c r="D3742">
        <v>73530</v>
      </c>
      <c r="E3742" t="s">
        <v>408</v>
      </c>
      <c r="F3742" t="s">
        <v>1739</v>
      </c>
      <c r="G3742" t="s">
        <v>115</v>
      </c>
      <c r="H3742" t="s">
        <v>409</v>
      </c>
      <c r="I3742" t="s">
        <v>423</v>
      </c>
      <c r="J3742">
        <v>98</v>
      </c>
      <c r="K3742" t="s">
        <v>216</v>
      </c>
      <c r="L3742" t="s">
        <v>96</v>
      </c>
      <c r="M3742">
        <v>0</v>
      </c>
      <c r="N3742" t="s">
        <v>979</v>
      </c>
      <c r="O3742" t="s">
        <v>115</v>
      </c>
      <c r="P3742" t="s">
        <v>380</v>
      </c>
      <c r="Q3742" t="s">
        <v>979</v>
      </c>
      <c r="R3742" t="s">
        <v>115</v>
      </c>
      <c r="S3742" t="s">
        <v>380</v>
      </c>
    </row>
    <row r="3743" spans="1:19" x14ac:dyDescent="0.3">
      <c r="A3743" t="s">
        <v>1738</v>
      </c>
      <c r="B3743">
        <v>70</v>
      </c>
      <c r="C3743">
        <v>103</v>
      </c>
      <c r="D3743">
        <v>73530</v>
      </c>
      <c r="E3743" t="s">
        <v>408</v>
      </c>
      <c r="F3743" t="s">
        <v>1739</v>
      </c>
      <c r="G3743" t="s">
        <v>115</v>
      </c>
      <c r="H3743" t="s">
        <v>409</v>
      </c>
      <c r="I3743" t="s">
        <v>446</v>
      </c>
      <c r="J3743">
        <v>535</v>
      </c>
      <c r="K3743" t="s">
        <v>99</v>
      </c>
      <c r="L3743" t="s">
        <v>100</v>
      </c>
      <c r="M3743">
        <v>1</v>
      </c>
      <c r="N3743" t="s">
        <v>979</v>
      </c>
      <c r="O3743" t="s">
        <v>115</v>
      </c>
      <c r="P3743" t="s">
        <v>380</v>
      </c>
      <c r="Q3743" t="s">
        <v>979</v>
      </c>
      <c r="R3743" t="s">
        <v>115</v>
      </c>
      <c r="S3743" t="s">
        <v>380</v>
      </c>
    </row>
    <row r="3744" spans="1:19" x14ac:dyDescent="0.3">
      <c r="A3744" t="s">
        <v>1044</v>
      </c>
      <c r="B3744">
        <v>70</v>
      </c>
      <c r="C3744">
        <v>103</v>
      </c>
      <c r="D3744">
        <v>73536</v>
      </c>
      <c r="E3744" t="s">
        <v>408</v>
      </c>
      <c r="F3744" t="s">
        <v>1045</v>
      </c>
      <c r="G3744" t="s">
        <v>113</v>
      </c>
      <c r="H3744" t="s">
        <v>409</v>
      </c>
      <c r="I3744" t="s">
        <v>422</v>
      </c>
      <c r="J3744">
        <v>50</v>
      </c>
      <c r="K3744" t="s">
        <v>212</v>
      </c>
      <c r="L3744" t="s">
        <v>11</v>
      </c>
      <c r="M3744">
        <v>1</v>
      </c>
      <c r="N3744" t="s">
        <v>979</v>
      </c>
      <c r="O3744" t="s">
        <v>113</v>
      </c>
      <c r="P3744" t="s">
        <v>380</v>
      </c>
      <c r="Q3744" t="s">
        <v>979</v>
      </c>
      <c r="R3744" t="s">
        <v>113</v>
      </c>
      <c r="S3744" t="s">
        <v>380</v>
      </c>
    </row>
    <row r="3745" spans="1:19" x14ac:dyDescent="0.3">
      <c r="A3745" t="s">
        <v>1044</v>
      </c>
      <c r="B3745">
        <v>70</v>
      </c>
      <c r="C3745">
        <v>103</v>
      </c>
      <c r="D3745">
        <v>73536</v>
      </c>
      <c r="E3745" t="s">
        <v>408</v>
      </c>
      <c r="F3745" t="s">
        <v>1045</v>
      </c>
      <c r="G3745" t="s">
        <v>113</v>
      </c>
      <c r="H3745" t="s">
        <v>409</v>
      </c>
      <c r="I3745" t="s">
        <v>423</v>
      </c>
      <c r="J3745">
        <v>50</v>
      </c>
      <c r="K3745" t="s">
        <v>237</v>
      </c>
      <c r="L3745" t="s">
        <v>13</v>
      </c>
      <c r="M3745">
        <v>1</v>
      </c>
      <c r="N3745" t="s">
        <v>979</v>
      </c>
      <c r="O3745" t="s">
        <v>113</v>
      </c>
      <c r="P3745" t="s">
        <v>380</v>
      </c>
      <c r="Q3745" t="s">
        <v>979</v>
      </c>
      <c r="R3745" t="s">
        <v>113</v>
      </c>
      <c r="S3745" t="s">
        <v>380</v>
      </c>
    </row>
    <row r="3746" spans="1:19" x14ac:dyDescent="0.3">
      <c r="A3746" t="s">
        <v>1044</v>
      </c>
      <c r="B3746">
        <v>70</v>
      </c>
      <c r="C3746">
        <v>103</v>
      </c>
      <c r="D3746">
        <v>73536</v>
      </c>
      <c r="E3746" t="s">
        <v>408</v>
      </c>
      <c r="F3746" t="s">
        <v>1045</v>
      </c>
      <c r="G3746" t="s">
        <v>113</v>
      </c>
      <c r="H3746" t="s">
        <v>409</v>
      </c>
      <c r="I3746" t="s">
        <v>422</v>
      </c>
      <c r="J3746">
        <v>46</v>
      </c>
      <c r="K3746" t="s">
        <v>241</v>
      </c>
      <c r="L3746" t="s">
        <v>32</v>
      </c>
      <c r="M3746">
        <v>70</v>
      </c>
      <c r="N3746" t="s">
        <v>979</v>
      </c>
      <c r="O3746" t="s">
        <v>113</v>
      </c>
      <c r="P3746" t="s">
        <v>380</v>
      </c>
      <c r="Q3746" t="s">
        <v>979</v>
      </c>
      <c r="R3746" t="s">
        <v>113</v>
      </c>
      <c r="S3746" t="s">
        <v>380</v>
      </c>
    </row>
    <row r="3747" spans="1:19" x14ac:dyDescent="0.3">
      <c r="A3747" t="s">
        <v>1044</v>
      </c>
      <c r="B3747">
        <v>70</v>
      </c>
      <c r="C3747">
        <v>103</v>
      </c>
      <c r="D3747">
        <v>73536</v>
      </c>
      <c r="E3747" t="s">
        <v>408</v>
      </c>
      <c r="F3747" t="s">
        <v>1045</v>
      </c>
      <c r="G3747" t="s">
        <v>113</v>
      </c>
      <c r="H3747" t="s">
        <v>409</v>
      </c>
      <c r="I3747" t="s">
        <v>424</v>
      </c>
      <c r="J3747">
        <v>39</v>
      </c>
      <c r="K3747" t="s">
        <v>243</v>
      </c>
      <c r="L3747" t="s">
        <v>147</v>
      </c>
      <c r="M3747">
        <v>0</v>
      </c>
      <c r="N3747" t="s">
        <v>979</v>
      </c>
      <c r="O3747" t="s">
        <v>113</v>
      </c>
      <c r="P3747" t="s">
        <v>380</v>
      </c>
      <c r="Q3747" t="s">
        <v>979</v>
      </c>
      <c r="R3747" t="s">
        <v>113</v>
      </c>
      <c r="S3747" t="s">
        <v>380</v>
      </c>
    </row>
    <row r="3748" spans="1:19" x14ac:dyDescent="0.3">
      <c r="A3748" t="s">
        <v>1044</v>
      </c>
      <c r="B3748">
        <v>70</v>
      </c>
      <c r="C3748">
        <v>103</v>
      </c>
      <c r="D3748">
        <v>73536</v>
      </c>
      <c r="E3748" t="s">
        <v>408</v>
      </c>
      <c r="F3748" t="s">
        <v>1045</v>
      </c>
      <c r="G3748" t="s">
        <v>113</v>
      </c>
      <c r="H3748" t="s">
        <v>409</v>
      </c>
      <c r="I3748" t="s">
        <v>315</v>
      </c>
      <c r="J3748">
        <v>35</v>
      </c>
      <c r="K3748" t="s">
        <v>722</v>
      </c>
      <c r="L3748" t="s">
        <v>723</v>
      </c>
      <c r="M3748">
        <v>3</v>
      </c>
      <c r="N3748" t="s">
        <v>979</v>
      </c>
      <c r="O3748" t="s">
        <v>113</v>
      </c>
      <c r="P3748" t="s">
        <v>380</v>
      </c>
      <c r="Q3748" t="s">
        <v>979</v>
      </c>
      <c r="R3748" t="s">
        <v>113</v>
      </c>
      <c r="S3748" t="s">
        <v>380</v>
      </c>
    </row>
    <row r="3749" spans="1:19" x14ac:dyDescent="0.3">
      <c r="A3749" t="s">
        <v>1044</v>
      </c>
      <c r="B3749">
        <v>70</v>
      </c>
      <c r="C3749">
        <v>103</v>
      </c>
      <c r="D3749">
        <v>73536</v>
      </c>
      <c r="E3749" t="s">
        <v>408</v>
      </c>
      <c r="F3749" t="s">
        <v>1045</v>
      </c>
      <c r="G3749" t="s">
        <v>113</v>
      </c>
      <c r="H3749" t="s">
        <v>409</v>
      </c>
      <c r="I3749" t="s">
        <v>423</v>
      </c>
      <c r="J3749">
        <v>287</v>
      </c>
      <c r="K3749" t="s">
        <v>285</v>
      </c>
      <c r="L3749" t="s">
        <v>286</v>
      </c>
      <c r="M3749">
        <v>0</v>
      </c>
      <c r="N3749" t="s">
        <v>979</v>
      </c>
      <c r="O3749" t="s">
        <v>113</v>
      </c>
      <c r="P3749" t="s">
        <v>380</v>
      </c>
      <c r="Q3749" t="s">
        <v>979</v>
      </c>
      <c r="R3749" t="s">
        <v>113</v>
      </c>
      <c r="S3749" t="s">
        <v>380</v>
      </c>
    </row>
    <row r="3750" spans="1:19" x14ac:dyDescent="0.3">
      <c r="A3750" t="s">
        <v>1044</v>
      </c>
      <c r="B3750">
        <v>70</v>
      </c>
      <c r="C3750">
        <v>103</v>
      </c>
      <c r="D3750">
        <v>73536</v>
      </c>
      <c r="E3750" t="s">
        <v>408</v>
      </c>
      <c r="F3750" t="s">
        <v>1045</v>
      </c>
      <c r="G3750" t="s">
        <v>113</v>
      </c>
      <c r="H3750" t="s">
        <v>409</v>
      </c>
      <c r="I3750" t="s">
        <v>423</v>
      </c>
      <c r="J3750">
        <v>98</v>
      </c>
      <c r="K3750" t="s">
        <v>288</v>
      </c>
      <c r="L3750" t="s">
        <v>130</v>
      </c>
      <c r="M3750">
        <v>0</v>
      </c>
      <c r="N3750" t="s">
        <v>979</v>
      </c>
      <c r="O3750" t="s">
        <v>113</v>
      </c>
      <c r="P3750" t="s">
        <v>380</v>
      </c>
      <c r="Q3750" t="s">
        <v>979</v>
      </c>
      <c r="R3750" t="s">
        <v>113</v>
      </c>
      <c r="S3750" t="s">
        <v>380</v>
      </c>
    </row>
    <row r="3751" spans="1:19" x14ac:dyDescent="0.3">
      <c r="A3751" t="s">
        <v>1044</v>
      </c>
      <c r="B3751">
        <v>70</v>
      </c>
      <c r="C3751">
        <v>103</v>
      </c>
      <c r="D3751">
        <v>73536</v>
      </c>
      <c r="E3751" t="s">
        <v>408</v>
      </c>
      <c r="F3751" t="s">
        <v>1045</v>
      </c>
      <c r="G3751" t="s">
        <v>113</v>
      </c>
      <c r="H3751" t="s">
        <v>409</v>
      </c>
      <c r="I3751" t="s">
        <v>422</v>
      </c>
      <c r="J3751">
        <v>98</v>
      </c>
      <c r="K3751" t="s">
        <v>215</v>
      </c>
      <c r="L3751" t="s">
        <v>95</v>
      </c>
      <c r="M3751">
        <v>0</v>
      </c>
      <c r="N3751" t="s">
        <v>979</v>
      </c>
      <c r="O3751" t="s">
        <v>113</v>
      </c>
      <c r="P3751" t="s">
        <v>380</v>
      </c>
      <c r="Q3751" t="s">
        <v>979</v>
      </c>
      <c r="R3751" t="s">
        <v>113</v>
      </c>
      <c r="S3751" t="s">
        <v>380</v>
      </c>
    </row>
    <row r="3752" spans="1:19" x14ac:dyDescent="0.3">
      <c r="A3752" t="s">
        <v>1044</v>
      </c>
      <c r="B3752">
        <v>70</v>
      </c>
      <c r="C3752">
        <v>103</v>
      </c>
      <c r="D3752">
        <v>73536</v>
      </c>
      <c r="E3752" t="s">
        <v>408</v>
      </c>
      <c r="F3752" t="s">
        <v>1045</v>
      </c>
      <c r="G3752" t="s">
        <v>113</v>
      </c>
      <c r="H3752" t="s">
        <v>409</v>
      </c>
      <c r="I3752" t="s">
        <v>423</v>
      </c>
      <c r="J3752">
        <v>98</v>
      </c>
      <c r="K3752" t="s">
        <v>216</v>
      </c>
      <c r="L3752" t="s">
        <v>96</v>
      </c>
      <c r="M3752">
        <v>0</v>
      </c>
      <c r="N3752" t="s">
        <v>979</v>
      </c>
      <c r="O3752" t="s">
        <v>113</v>
      </c>
      <c r="P3752" t="s">
        <v>380</v>
      </c>
      <c r="Q3752" t="s">
        <v>979</v>
      </c>
      <c r="R3752" t="s">
        <v>113</v>
      </c>
      <c r="S3752" t="s">
        <v>380</v>
      </c>
    </row>
    <row r="3753" spans="1:19" x14ac:dyDescent="0.3">
      <c r="A3753" t="s">
        <v>1740</v>
      </c>
      <c r="B3753">
        <v>70</v>
      </c>
      <c r="C3753">
        <v>103</v>
      </c>
      <c r="D3753">
        <v>73537</v>
      </c>
      <c r="E3753" t="s">
        <v>408</v>
      </c>
      <c r="F3753" t="s">
        <v>1741</v>
      </c>
      <c r="G3753" t="s">
        <v>113</v>
      </c>
      <c r="H3753" t="s">
        <v>417</v>
      </c>
      <c r="I3753" t="s">
        <v>422</v>
      </c>
      <c r="J3753">
        <v>2</v>
      </c>
      <c r="K3753" t="s">
        <v>217</v>
      </c>
      <c r="L3753" t="s">
        <v>8</v>
      </c>
      <c r="M3753">
        <v>3.5</v>
      </c>
      <c r="N3753" t="s">
        <v>979</v>
      </c>
      <c r="O3753" t="s">
        <v>113</v>
      </c>
      <c r="P3753" t="s">
        <v>418</v>
      </c>
      <c r="Q3753" t="s">
        <v>979</v>
      </c>
      <c r="R3753" t="s">
        <v>113</v>
      </c>
      <c r="S3753" t="s">
        <v>418</v>
      </c>
    </row>
    <row r="3754" spans="1:19" x14ac:dyDescent="0.3">
      <c r="A3754" t="s">
        <v>1740</v>
      </c>
      <c r="B3754">
        <v>70</v>
      </c>
      <c r="C3754">
        <v>103</v>
      </c>
      <c r="D3754">
        <v>73537</v>
      </c>
      <c r="E3754" t="s">
        <v>408</v>
      </c>
      <c r="F3754" t="s">
        <v>1741</v>
      </c>
      <c r="G3754" t="s">
        <v>113</v>
      </c>
      <c r="H3754" t="s">
        <v>417</v>
      </c>
      <c r="I3754" t="s">
        <v>422</v>
      </c>
      <c r="J3754">
        <v>50</v>
      </c>
      <c r="K3754" t="s">
        <v>212</v>
      </c>
      <c r="L3754" t="s">
        <v>11</v>
      </c>
      <c r="M3754">
        <v>0.5</v>
      </c>
      <c r="N3754" t="s">
        <v>979</v>
      </c>
      <c r="O3754" t="s">
        <v>113</v>
      </c>
      <c r="P3754" t="s">
        <v>418</v>
      </c>
      <c r="Q3754" t="s">
        <v>979</v>
      </c>
      <c r="R3754" t="s">
        <v>113</v>
      </c>
      <c r="S3754" t="s">
        <v>418</v>
      </c>
    </row>
    <row r="3755" spans="1:19" x14ac:dyDescent="0.3">
      <c r="A3755" t="s">
        <v>1740</v>
      </c>
      <c r="B3755">
        <v>70</v>
      </c>
      <c r="C3755">
        <v>103</v>
      </c>
      <c r="D3755">
        <v>73537</v>
      </c>
      <c r="E3755" t="s">
        <v>408</v>
      </c>
      <c r="F3755" t="s">
        <v>1741</v>
      </c>
      <c r="G3755" t="s">
        <v>113</v>
      </c>
      <c r="H3755" t="s">
        <v>417</v>
      </c>
      <c r="I3755" t="s">
        <v>113</v>
      </c>
      <c r="J3755">
        <v>4</v>
      </c>
      <c r="K3755" t="s">
        <v>259</v>
      </c>
      <c r="L3755" t="s">
        <v>22</v>
      </c>
      <c r="M3755">
        <v>52.5</v>
      </c>
      <c r="N3755" t="s">
        <v>979</v>
      </c>
      <c r="O3755" t="s">
        <v>113</v>
      </c>
      <c r="P3755" t="s">
        <v>418</v>
      </c>
      <c r="Q3755" t="s">
        <v>979</v>
      </c>
      <c r="R3755" t="s">
        <v>113</v>
      </c>
      <c r="S3755" t="s">
        <v>418</v>
      </c>
    </row>
    <row r="3756" spans="1:19" x14ac:dyDescent="0.3">
      <c r="A3756" t="s">
        <v>1740</v>
      </c>
      <c r="B3756">
        <v>70</v>
      </c>
      <c r="C3756">
        <v>103</v>
      </c>
      <c r="D3756">
        <v>73537</v>
      </c>
      <c r="E3756" t="s">
        <v>408</v>
      </c>
      <c r="F3756" t="s">
        <v>1741</v>
      </c>
      <c r="G3756" t="s">
        <v>113</v>
      </c>
      <c r="H3756" t="s">
        <v>417</v>
      </c>
      <c r="I3756" t="s">
        <v>423</v>
      </c>
      <c r="J3756">
        <v>292</v>
      </c>
      <c r="K3756" t="s">
        <v>303</v>
      </c>
      <c r="L3756" t="s">
        <v>304</v>
      </c>
      <c r="M3756">
        <v>0.25</v>
      </c>
      <c r="N3756" t="s">
        <v>979</v>
      </c>
      <c r="O3756" t="s">
        <v>113</v>
      </c>
      <c r="P3756" t="s">
        <v>418</v>
      </c>
      <c r="Q3756" t="s">
        <v>979</v>
      </c>
      <c r="R3756" t="s">
        <v>113</v>
      </c>
      <c r="S3756" t="s">
        <v>418</v>
      </c>
    </row>
    <row r="3757" spans="1:19" x14ac:dyDescent="0.3">
      <c r="A3757" t="s">
        <v>1740</v>
      </c>
      <c r="B3757">
        <v>70</v>
      </c>
      <c r="C3757">
        <v>103</v>
      </c>
      <c r="D3757">
        <v>73537</v>
      </c>
      <c r="E3757" t="s">
        <v>408</v>
      </c>
      <c r="F3757" t="s">
        <v>1741</v>
      </c>
      <c r="G3757" t="s">
        <v>113</v>
      </c>
      <c r="H3757" t="s">
        <v>417</v>
      </c>
      <c r="I3757" t="s">
        <v>423</v>
      </c>
      <c r="J3757">
        <v>292</v>
      </c>
      <c r="K3757" t="s">
        <v>262</v>
      </c>
      <c r="L3757" t="s">
        <v>263</v>
      </c>
      <c r="M3757">
        <v>0.25</v>
      </c>
      <c r="N3757" t="s">
        <v>979</v>
      </c>
      <c r="O3757" t="s">
        <v>113</v>
      </c>
      <c r="P3757" t="s">
        <v>418</v>
      </c>
      <c r="Q3757" t="s">
        <v>979</v>
      </c>
      <c r="R3757" t="s">
        <v>113</v>
      </c>
      <c r="S3757" t="s">
        <v>418</v>
      </c>
    </row>
    <row r="3758" spans="1:19" x14ac:dyDescent="0.3">
      <c r="A3758" t="s">
        <v>1740</v>
      </c>
      <c r="B3758">
        <v>70</v>
      </c>
      <c r="C3758">
        <v>103</v>
      </c>
      <c r="D3758">
        <v>73537</v>
      </c>
      <c r="E3758" t="s">
        <v>408</v>
      </c>
      <c r="F3758" t="s">
        <v>1741</v>
      </c>
      <c r="G3758" t="s">
        <v>113</v>
      </c>
      <c r="H3758" t="s">
        <v>417</v>
      </c>
      <c r="I3758" t="s">
        <v>423</v>
      </c>
      <c r="J3758">
        <v>286</v>
      </c>
      <c r="K3758" t="s">
        <v>226</v>
      </c>
      <c r="L3758" t="s">
        <v>69</v>
      </c>
      <c r="M3758">
        <v>1</v>
      </c>
      <c r="N3758" t="s">
        <v>979</v>
      </c>
      <c r="O3758" t="s">
        <v>113</v>
      </c>
      <c r="P3758" t="s">
        <v>418</v>
      </c>
      <c r="Q3758" t="s">
        <v>979</v>
      </c>
      <c r="R3758" t="s">
        <v>113</v>
      </c>
      <c r="S3758" t="s">
        <v>418</v>
      </c>
    </row>
    <row r="3759" spans="1:19" x14ac:dyDescent="0.3">
      <c r="A3759" t="s">
        <v>1740</v>
      </c>
      <c r="B3759">
        <v>70</v>
      </c>
      <c r="C3759">
        <v>103</v>
      </c>
      <c r="D3759">
        <v>73537</v>
      </c>
      <c r="E3759" t="s">
        <v>408</v>
      </c>
      <c r="F3759" t="s">
        <v>1741</v>
      </c>
      <c r="G3759" t="s">
        <v>113</v>
      </c>
      <c r="H3759" t="s">
        <v>430</v>
      </c>
      <c r="I3759" t="s">
        <v>423</v>
      </c>
      <c r="J3759">
        <v>86</v>
      </c>
      <c r="K3759" t="s">
        <v>257</v>
      </c>
      <c r="L3759" t="s">
        <v>203</v>
      </c>
      <c r="M3759">
        <v>0.75</v>
      </c>
      <c r="N3759" t="s">
        <v>979</v>
      </c>
      <c r="O3759" t="s">
        <v>113</v>
      </c>
      <c r="P3759" t="s">
        <v>418</v>
      </c>
      <c r="Q3759" t="s">
        <v>979</v>
      </c>
      <c r="R3759" t="s">
        <v>113</v>
      </c>
      <c r="S3759" t="s">
        <v>418</v>
      </c>
    </row>
    <row r="3760" spans="1:19" x14ac:dyDescent="0.3">
      <c r="A3760" t="s">
        <v>1740</v>
      </c>
      <c r="B3760">
        <v>70</v>
      </c>
      <c r="C3760">
        <v>103</v>
      </c>
      <c r="D3760">
        <v>73537</v>
      </c>
      <c r="E3760" t="s">
        <v>408</v>
      </c>
      <c r="F3760" t="s">
        <v>1741</v>
      </c>
      <c r="G3760" t="s">
        <v>113</v>
      </c>
      <c r="H3760" t="s">
        <v>430</v>
      </c>
      <c r="I3760" t="s">
        <v>423</v>
      </c>
      <c r="J3760">
        <v>86</v>
      </c>
      <c r="K3760" t="s">
        <v>229</v>
      </c>
      <c r="L3760" t="s">
        <v>204</v>
      </c>
      <c r="M3760">
        <v>0.5</v>
      </c>
      <c r="N3760" t="s">
        <v>979</v>
      </c>
      <c r="O3760" t="s">
        <v>113</v>
      </c>
      <c r="P3760" t="s">
        <v>418</v>
      </c>
      <c r="Q3760" t="s">
        <v>979</v>
      </c>
      <c r="R3760" t="s">
        <v>113</v>
      </c>
      <c r="S3760" t="s">
        <v>418</v>
      </c>
    </row>
    <row r="3761" spans="1:19" x14ac:dyDescent="0.3">
      <c r="A3761" t="s">
        <v>1740</v>
      </c>
      <c r="B3761">
        <v>70</v>
      </c>
      <c r="C3761">
        <v>103</v>
      </c>
      <c r="D3761">
        <v>73537</v>
      </c>
      <c r="E3761" t="s">
        <v>408</v>
      </c>
      <c r="F3761" t="s">
        <v>1741</v>
      </c>
      <c r="G3761" t="s">
        <v>113</v>
      </c>
      <c r="H3761" t="s">
        <v>417</v>
      </c>
      <c r="I3761" t="s">
        <v>423</v>
      </c>
      <c r="J3761">
        <v>98</v>
      </c>
      <c r="K3761" t="s">
        <v>274</v>
      </c>
      <c r="L3761" t="s">
        <v>160</v>
      </c>
      <c r="M3761">
        <v>0</v>
      </c>
      <c r="N3761" t="s">
        <v>979</v>
      </c>
      <c r="O3761" t="s">
        <v>113</v>
      </c>
      <c r="P3761" t="s">
        <v>418</v>
      </c>
      <c r="Q3761" t="s">
        <v>979</v>
      </c>
      <c r="R3761" t="s">
        <v>113</v>
      </c>
      <c r="S3761" t="s">
        <v>418</v>
      </c>
    </row>
    <row r="3762" spans="1:19" x14ac:dyDescent="0.3">
      <c r="A3762" t="s">
        <v>1740</v>
      </c>
      <c r="B3762">
        <v>70</v>
      </c>
      <c r="C3762">
        <v>103</v>
      </c>
      <c r="D3762">
        <v>73537</v>
      </c>
      <c r="E3762" t="s">
        <v>408</v>
      </c>
      <c r="F3762" t="s">
        <v>1741</v>
      </c>
      <c r="G3762" t="s">
        <v>113</v>
      </c>
      <c r="H3762" t="s">
        <v>417</v>
      </c>
      <c r="I3762" t="s">
        <v>423</v>
      </c>
      <c r="J3762">
        <v>83</v>
      </c>
      <c r="K3762" t="s">
        <v>231</v>
      </c>
      <c r="L3762" t="s">
        <v>87</v>
      </c>
      <c r="M3762">
        <v>0.5</v>
      </c>
      <c r="N3762" t="s">
        <v>979</v>
      </c>
      <c r="O3762" t="s">
        <v>113</v>
      </c>
      <c r="P3762" t="s">
        <v>418</v>
      </c>
      <c r="Q3762" t="s">
        <v>979</v>
      </c>
      <c r="R3762" t="s">
        <v>113</v>
      </c>
      <c r="S3762" t="s">
        <v>418</v>
      </c>
    </row>
    <row r="3763" spans="1:19" x14ac:dyDescent="0.3">
      <c r="A3763" t="s">
        <v>1740</v>
      </c>
      <c r="B3763">
        <v>70</v>
      </c>
      <c r="C3763">
        <v>103</v>
      </c>
      <c r="D3763">
        <v>73537</v>
      </c>
      <c r="E3763" t="s">
        <v>408</v>
      </c>
      <c r="F3763" t="s">
        <v>1741</v>
      </c>
      <c r="G3763" t="s">
        <v>113</v>
      </c>
      <c r="H3763" t="s">
        <v>417</v>
      </c>
      <c r="I3763" t="s">
        <v>423</v>
      </c>
      <c r="J3763">
        <v>98</v>
      </c>
      <c r="K3763" t="s">
        <v>216</v>
      </c>
      <c r="L3763" t="s">
        <v>96</v>
      </c>
      <c r="M3763">
        <v>0</v>
      </c>
      <c r="N3763" t="s">
        <v>979</v>
      </c>
      <c r="O3763" t="s">
        <v>113</v>
      </c>
      <c r="P3763" t="s">
        <v>418</v>
      </c>
      <c r="Q3763" t="s">
        <v>979</v>
      </c>
      <c r="R3763" t="s">
        <v>113</v>
      </c>
      <c r="S3763" t="s">
        <v>418</v>
      </c>
    </row>
    <row r="3764" spans="1:19" x14ac:dyDescent="0.3">
      <c r="A3764" t="s">
        <v>1742</v>
      </c>
      <c r="B3764">
        <v>70</v>
      </c>
      <c r="C3764">
        <v>103</v>
      </c>
      <c r="D3764">
        <v>73546</v>
      </c>
      <c r="E3764" t="s">
        <v>408</v>
      </c>
      <c r="F3764" t="s">
        <v>1743</v>
      </c>
      <c r="G3764" t="s">
        <v>114</v>
      </c>
      <c r="H3764" t="s">
        <v>430</v>
      </c>
      <c r="I3764" t="s">
        <v>422</v>
      </c>
      <c r="J3764">
        <v>50</v>
      </c>
      <c r="K3764" t="s">
        <v>212</v>
      </c>
      <c r="L3764" t="s">
        <v>11</v>
      </c>
      <c r="M3764">
        <v>7.5</v>
      </c>
      <c r="N3764" t="s">
        <v>979</v>
      </c>
      <c r="O3764" t="s">
        <v>114</v>
      </c>
      <c r="P3764" t="s">
        <v>422</v>
      </c>
      <c r="Q3764" t="s">
        <v>979</v>
      </c>
      <c r="R3764" t="s">
        <v>114</v>
      </c>
      <c r="S3764" t="s">
        <v>422</v>
      </c>
    </row>
    <row r="3765" spans="1:19" x14ac:dyDescent="0.3">
      <c r="A3765" t="s">
        <v>1742</v>
      </c>
      <c r="B3765">
        <v>70</v>
      </c>
      <c r="C3765">
        <v>103</v>
      </c>
      <c r="D3765">
        <v>73546</v>
      </c>
      <c r="E3765" t="s">
        <v>408</v>
      </c>
      <c r="F3765" t="s">
        <v>1743</v>
      </c>
      <c r="G3765" t="s">
        <v>114</v>
      </c>
      <c r="H3765" t="s">
        <v>430</v>
      </c>
      <c r="I3765" t="s">
        <v>422</v>
      </c>
      <c r="J3765">
        <v>12</v>
      </c>
      <c r="K3765" t="s">
        <v>275</v>
      </c>
      <c r="L3765" t="s">
        <v>185</v>
      </c>
      <c r="M3765">
        <v>0</v>
      </c>
      <c r="N3765" t="s">
        <v>979</v>
      </c>
      <c r="O3765" t="s">
        <v>114</v>
      </c>
      <c r="P3765" t="s">
        <v>422</v>
      </c>
      <c r="Q3765" t="s">
        <v>979</v>
      </c>
      <c r="R3765" t="s">
        <v>114</v>
      </c>
      <c r="S3765" t="s">
        <v>422</v>
      </c>
    </row>
    <row r="3766" spans="1:19" x14ac:dyDescent="0.3">
      <c r="A3766" t="s">
        <v>1742</v>
      </c>
      <c r="B3766">
        <v>70</v>
      </c>
      <c r="C3766">
        <v>103</v>
      </c>
      <c r="D3766">
        <v>73546</v>
      </c>
      <c r="E3766" t="s">
        <v>408</v>
      </c>
      <c r="F3766" t="s">
        <v>1743</v>
      </c>
      <c r="G3766" t="s">
        <v>114</v>
      </c>
      <c r="H3766" t="s">
        <v>430</v>
      </c>
      <c r="I3766" t="s">
        <v>422</v>
      </c>
      <c r="J3766">
        <v>12</v>
      </c>
      <c r="K3766" t="s">
        <v>710</v>
      </c>
      <c r="L3766" t="s">
        <v>711</v>
      </c>
      <c r="M3766">
        <v>0</v>
      </c>
      <c r="N3766" t="s">
        <v>979</v>
      </c>
      <c r="O3766" t="s">
        <v>114</v>
      </c>
      <c r="P3766" t="s">
        <v>422</v>
      </c>
      <c r="Q3766" t="s">
        <v>979</v>
      </c>
      <c r="R3766" t="s">
        <v>114</v>
      </c>
      <c r="S3766" t="s">
        <v>422</v>
      </c>
    </row>
    <row r="3767" spans="1:19" x14ac:dyDescent="0.3">
      <c r="A3767" t="s">
        <v>1742</v>
      </c>
      <c r="B3767">
        <v>70</v>
      </c>
      <c r="C3767">
        <v>103</v>
      </c>
      <c r="D3767">
        <v>73546</v>
      </c>
      <c r="E3767" t="s">
        <v>408</v>
      </c>
      <c r="F3767" t="s">
        <v>1743</v>
      </c>
      <c r="G3767" t="s">
        <v>114</v>
      </c>
      <c r="H3767" t="s">
        <v>430</v>
      </c>
      <c r="I3767" t="s">
        <v>422</v>
      </c>
      <c r="J3767">
        <v>12</v>
      </c>
      <c r="K3767" t="s">
        <v>276</v>
      </c>
      <c r="L3767" t="s">
        <v>186</v>
      </c>
      <c r="M3767">
        <v>0</v>
      </c>
      <c r="N3767" t="s">
        <v>979</v>
      </c>
      <c r="O3767" t="s">
        <v>114</v>
      </c>
      <c r="P3767" t="s">
        <v>422</v>
      </c>
      <c r="Q3767" t="s">
        <v>979</v>
      </c>
      <c r="R3767" t="s">
        <v>114</v>
      </c>
      <c r="S3767" t="s">
        <v>422</v>
      </c>
    </row>
    <row r="3768" spans="1:19" x14ac:dyDescent="0.3">
      <c r="A3768" t="s">
        <v>1742</v>
      </c>
      <c r="B3768">
        <v>70</v>
      </c>
      <c r="C3768">
        <v>103</v>
      </c>
      <c r="D3768">
        <v>73546</v>
      </c>
      <c r="E3768" t="s">
        <v>408</v>
      </c>
      <c r="F3768" t="s">
        <v>1743</v>
      </c>
      <c r="G3768" t="s">
        <v>114</v>
      </c>
      <c r="H3768" t="s">
        <v>430</v>
      </c>
      <c r="I3768" t="s">
        <v>422</v>
      </c>
      <c r="J3768">
        <v>14</v>
      </c>
      <c r="K3768" t="s">
        <v>385</v>
      </c>
      <c r="L3768" t="s">
        <v>15</v>
      </c>
      <c r="M3768">
        <v>0</v>
      </c>
      <c r="N3768" t="s">
        <v>979</v>
      </c>
      <c r="O3768" t="s">
        <v>114</v>
      </c>
      <c r="P3768" t="s">
        <v>422</v>
      </c>
      <c r="Q3768" t="s">
        <v>979</v>
      </c>
      <c r="R3768" t="s">
        <v>114</v>
      </c>
      <c r="S3768" t="s">
        <v>422</v>
      </c>
    </row>
    <row r="3769" spans="1:19" x14ac:dyDescent="0.3">
      <c r="A3769" t="s">
        <v>1742</v>
      </c>
      <c r="B3769">
        <v>70</v>
      </c>
      <c r="C3769">
        <v>103</v>
      </c>
      <c r="D3769">
        <v>73546</v>
      </c>
      <c r="E3769" t="s">
        <v>408</v>
      </c>
      <c r="F3769" t="s">
        <v>1743</v>
      </c>
      <c r="G3769" t="s">
        <v>114</v>
      </c>
      <c r="H3769" t="s">
        <v>430</v>
      </c>
      <c r="I3769" t="s">
        <v>422</v>
      </c>
      <c r="J3769">
        <v>14</v>
      </c>
      <c r="K3769" t="s">
        <v>519</v>
      </c>
      <c r="L3769" t="s">
        <v>520</v>
      </c>
      <c r="M3769">
        <v>0</v>
      </c>
      <c r="N3769" t="s">
        <v>979</v>
      </c>
      <c r="O3769" t="s">
        <v>114</v>
      </c>
      <c r="P3769" t="s">
        <v>422</v>
      </c>
      <c r="Q3769" t="s">
        <v>979</v>
      </c>
      <c r="R3769" t="s">
        <v>114</v>
      </c>
      <c r="S3769" t="s">
        <v>422</v>
      </c>
    </row>
    <row r="3770" spans="1:19" x14ac:dyDescent="0.3">
      <c r="A3770" t="s">
        <v>1742</v>
      </c>
      <c r="B3770">
        <v>70</v>
      </c>
      <c r="C3770">
        <v>103</v>
      </c>
      <c r="D3770">
        <v>73546</v>
      </c>
      <c r="E3770" t="s">
        <v>408</v>
      </c>
      <c r="F3770" t="s">
        <v>1743</v>
      </c>
      <c r="G3770" t="s">
        <v>114</v>
      </c>
      <c r="H3770" t="s">
        <v>430</v>
      </c>
      <c r="I3770" t="s">
        <v>422</v>
      </c>
      <c r="J3770">
        <v>12</v>
      </c>
      <c r="K3770" t="s">
        <v>388</v>
      </c>
      <c r="L3770" t="s">
        <v>16</v>
      </c>
      <c r="M3770">
        <v>0</v>
      </c>
      <c r="N3770" t="s">
        <v>979</v>
      </c>
      <c r="O3770" t="s">
        <v>114</v>
      </c>
      <c r="P3770" t="s">
        <v>422</v>
      </c>
      <c r="Q3770" t="s">
        <v>979</v>
      </c>
      <c r="R3770" t="s">
        <v>114</v>
      </c>
      <c r="S3770" t="s">
        <v>422</v>
      </c>
    </row>
    <row r="3771" spans="1:19" x14ac:dyDescent="0.3">
      <c r="A3771" t="s">
        <v>1742</v>
      </c>
      <c r="B3771">
        <v>70</v>
      </c>
      <c r="C3771">
        <v>103</v>
      </c>
      <c r="D3771">
        <v>73546</v>
      </c>
      <c r="E3771" t="s">
        <v>408</v>
      </c>
      <c r="F3771" t="s">
        <v>1743</v>
      </c>
      <c r="G3771" t="s">
        <v>114</v>
      </c>
      <c r="H3771" t="s">
        <v>430</v>
      </c>
      <c r="I3771" t="s">
        <v>422</v>
      </c>
      <c r="J3771">
        <v>12</v>
      </c>
      <c r="K3771" t="s">
        <v>527</v>
      </c>
      <c r="L3771" t="s">
        <v>528</v>
      </c>
      <c r="M3771">
        <v>0</v>
      </c>
      <c r="N3771" t="s">
        <v>979</v>
      </c>
      <c r="O3771" t="s">
        <v>114</v>
      </c>
      <c r="P3771" t="s">
        <v>422</v>
      </c>
      <c r="Q3771" t="s">
        <v>979</v>
      </c>
      <c r="R3771" t="s">
        <v>114</v>
      </c>
      <c r="S3771" t="s">
        <v>422</v>
      </c>
    </row>
    <row r="3772" spans="1:19" x14ac:dyDescent="0.3">
      <c r="A3772" t="s">
        <v>1742</v>
      </c>
      <c r="B3772">
        <v>70</v>
      </c>
      <c r="C3772">
        <v>103</v>
      </c>
      <c r="D3772">
        <v>73546</v>
      </c>
      <c r="E3772" t="s">
        <v>408</v>
      </c>
      <c r="F3772" t="s">
        <v>1743</v>
      </c>
      <c r="G3772" t="s">
        <v>114</v>
      </c>
      <c r="H3772" t="s">
        <v>430</v>
      </c>
      <c r="I3772" t="s">
        <v>422</v>
      </c>
      <c r="J3772">
        <v>12</v>
      </c>
      <c r="K3772" t="s">
        <v>628</v>
      </c>
      <c r="L3772" t="s">
        <v>629</v>
      </c>
      <c r="M3772">
        <v>0</v>
      </c>
      <c r="N3772" t="s">
        <v>979</v>
      </c>
      <c r="O3772" t="s">
        <v>114</v>
      </c>
      <c r="P3772" t="s">
        <v>422</v>
      </c>
      <c r="Q3772" t="s">
        <v>979</v>
      </c>
      <c r="R3772" t="s">
        <v>114</v>
      </c>
      <c r="S3772" t="s">
        <v>422</v>
      </c>
    </row>
    <row r="3773" spans="1:19" x14ac:dyDescent="0.3">
      <c r="A3773" t="s">
        <v>1742</v>
      </c>
      <c r="B3773">
        <v>70</v>
      </c>
      <c r="C3773">
        <v>103</v>
      </c>
      <c r="D3773">
        <v>73546</v>
      </c>
      <c r="E3773" t="s">
        <v>408</v>
      </c>
      <c r="F3773" t="s">
        <v>1743</v>
      </c>
      <c r="G3773" t="s">
        <v>114</v>
      </c>
      <c r="H3773" t="s">
        <v>430</v>
      </c>
      <c r="I3773" t="s">
        <v>422</v>
      </c>
      <c r="J3773">
        <v>12</v>
      </c>
      <c r="K3773" t="s">
        <v>741</v>
      </c>
      <c r="L3773" t="s">
        <v>742</v>
      </c>
      <c r="M3773">
        <v>0</v>
      </c>
      <c r="N3773" t="s">
        <v>979</v>
      </c>
      <c r="O3773" t="s">
        <v>114</v>
      </c>
      <c r="P3773" t="s">
        <v>422</v>
      </c>
      <c r="Q3773" t="s">
        <v>979</v>
      </c>
      <c r="R3773" t="s">
        <v>114</v>
      </c>
      <c r="S3773" t="s">
        <v>422</v>
      </c>
    </row>
    <row r="3774" spans="1:19" x14ac:dyDescent="0.3">
      <c r="A3774" t="s">
        <v>1742</v>
      </c>
      <c r="B3774">
        <v>70</v>
      </c>
      <c r="C3774">
        <v>103</v>
      </c>
      <c r="D3774">
        <v>73546</v>
      </c>
      <c r="E3774" t="s">
        <v>408</v>
      </c>
      <c r="F3774" t="s">
        <v>1743</v>
      </c>
      <c r="G3774" t="s">
        <v>114</v>
      </c>
      <c r="H3774" t="s">
        <v>430</v>
      </c>
      <c r="I3774" t="s">
        <v>422</v>
      </c>
      <c r="J3774">
        <v>12</v>
      </c>
      <c r="K3774" t="s">
        <v>369</v>
      </c>
      <c r="L3774" t="s">
        <v>17</v>
      </c>
      <c r="M3774">
        <v>0</v>
      </c>
      <c r="N3774" t="s">
        <v>979</v>
      </c>
      <c r="O3774" t="s">
        <v>114</v>
      </c>
      <c r="P3774" t="s">
        <v>422</v>
      </c>
      <c r="Q3774" t="s">
        <v>979</v>
      </c>
      <c r="R3774" t="s">
        <v>114</v>
      </c>
      <c r="S3774" t="s">
        <v>422</v>
      </c>
    </row>
    <row r="3775" spans="1:19" x14ac:dyDescent="0.3">
      <c r="A3775" t="s">
        <v>1742</v>
      </c>
      <c r="B3775">
        <v>70</v>
      </c>
      <c r="C3775">
        <v>103</v>
      </c>
      <c r="D3775">
        <v>73546</v>
      </c>
      <c r="E3775" t="s">
        <v>408</v>
      </c>
      <c r="F3775" t="s">
        <v>1743</v>
      </c>
      <c r="G3775" t="s">
        <v>114</v>
      </c>
      <c r="H3775" t="s">
        <v>430</v>
      </c>
      <c r="I3775" t="s">
        <v>422</v>
      </c>
      <c r="J3775">
        <v>12</v>
      </c>
      <c r="K3775" t="s">
        <v>278</v>
      </c>
      <c r="L3775" t="s">
        <v>201</v>
      </c>
      <c r="M3775">
        <v>0</v>
      </c>
      <c r="N3775" t="s">
        <v>979</v>
      </c>
      <c r="O3775" t="s">
        <v>114</v>
      </c>
      <c r="P3775" t="s">
        <v>422</v>
      </c>
      <c r="Q3775" t="s">
        <v>979</v>
      </c>
      <c r="R3775" t="s">
        <v>114</v>
      </c>
      <c r="S3775" t="s">
        <v>422</v>
      </c>
    </row>
    <row r="3776" spans="1:19" x14ac:dyDescent="0.3">
      <c r="A3776" t="s">
        <v>1742</v>
      </c>
      <c r="B3776">
        <v>70</v>
      </c>
      <c r="C3776">
        <v>103</v>
      </c>
      <c r="D3776">
        <v>73546</v>
      </c>
      <c r="E3776" t="s">
        <v>408</v>
      </c>
      <c r="F3776" t="s">
        <v>1743</v>
      </c>
      <c r="G3776" t="s">
        <v>114</v>
      </c>
      <c r="H3776" t="s">
        <v>430</v>
      </c>
      <c r="I3776" t="s">
        <v>422</v>
      </c>
      <c r="J3776">
        <v>12</v>
      </c>
      <c r="K3776" t="s">
        <v>599</v>
      </c>
      <c r="L3776" t="s">
        <v>600</v>
      </c>
      <c r="M3776">
        <v>0</v>
      </c>
      <c r="N3776" t="s">
        <v>979</v>
      </c>
      <c r="O3776" t="s">
        <v>114</v>
      </c>
      <c r="P3776" t="s">
        <v>422</v>
      </c>
      <c r="Q3776" t="s">
        <v>979</v>
      </c>
      <c r="R3776" t="s">
        <v>114</v>
      </c>
      <c r="S3776" t="s">
        <v>422</v>
      </c>
    </row>
    <row r="3777" spans="1:19" x14ac:dyDescent="0.3">
      <c r="A3777" t="s">
        <v>1742</v>
      </c>
      <c r="B3777">
        <v>70</v>
      </c>
      <c r="C3777">
        <v>103</v>
      </c>
      <c r="D3777">
        <v>73546</v>
      </c>
      <c r="E3777" t="s">
        <v>408</v>
      </c>
      <c r="F3777" t="s">
        <v>1743</v>
      </c>
      <c r="G3777" t="s">
        <v>114</v>
      </c>
      <c r="H3777" t="s">
        <v>430</v>
      </c>
      <c r="I3777" t="s">
        <v>422</v>
      </c>
      <c r="J3777">
        <v>12</v>
      </c>
      <c r="K3777" t="s">
        <v>523</v>
      </c>
      <c r="L3777" t="s">
        <v>524</v>
      </c>
      <c r="M3777">
        <v>0</v>
      </c>
      <c r="N3777" t="s">
        <v>979</v>
      </c>
      <c r="O3777" t="s">
        <v>114</v>
      </c>
      <c r="P3777" t="s">
        <v>422</v>
      </c>
      <c r="Q3777" t="s">
        <v>979</v>
      </c>
      <c r="R3777" t="s">
        <v>114</v>
      </c>
      <c r="S3777" t="s">
        <v>422</v>
      </c>
    </row>
    <row r="3778" spans="1:19" x14ac:dyDescent="0.3">
      <c r="A3778" t="s">
        <v>1742</v>
      </c>
      <c r="B3778">
        <v>70</v>
      </c>
      <c r="C3778">
        <v>103</v>
      </c>
      <c r="D3778">
        <v>73546</v>
      </c>
      <c r="E3778" t="s">
        <v>408</v>
      </c>
      <c r="F3778" t="s">
        <v>1743</v>
      </c>
      <c r="G3778" t="s">
        <v>114</v>
      </c>
      <c r="H3778" t="s">
        <v>430</v>
      </c>
      <c r="I3778" t="s">
        <v>422</v>
      </c>
      <c r="J3778">
        <v>14</v>
      </c>
      <c r="K3778" t="s">
        <v>509</v>
      </c>
      <c r="L3778" t="s">
        <v>510</v>
      </c>
      <c r="M3778">
        <v>0</v>
      </c>
      <c r="N3778" t="s">
        <v>979</v>
      </c>
      <c r="O3778" t="s">
        <v>114</v>
      </c>
      <c r="P3778" t="s">
        <v>422</v>
      </c>
      <c r="Q3778" t="s">
        <v>979</v>
      </c>
      <c r="R3778" t="s">
        <v>114</v>
      </c>
      <c r="S3778" t="s">
        <v>422</v>
      </c>
    </row>
    <row r="3779" spans="1:19" x14ac:dyDescent="0.3">
      <c r="A3779" t="s">
        <v>1742</v>
      </c>
      <c r="B3779">
        <v>70</v>
      </c>
      <c r="C3779">
        <v>103</v>
      </c>
      <c r="D3779">
        <v>73546</v>
      </c>
      <c r="E3779" t="s">
        <v>408</v>
      </c>
      <c r="F3779" t="s">
        <v>1743</v>
      </c>
      <c r="G3779" t="s">
        <v>114</v>
      </c>
      <c r="H3779" t="s">
        <v>430</v>
      </c>
      <c r="I3779" t="s">
        <v>422</v>
      </c>
      <c r="J3779">
        <v>14</v>
      </c>
      <c r="K3779" t="s">
        <v>601</v>
      </c>
      <c r="L3779" t="s">
        <v>602</v>
      </c>
      <c r="M3779">
        <v>0</v>
      </c>
      <c r="N3779" t="s">
        <v>979</v>
      </c>
      <c r="O3779" t="s">
        <v>114</v>
      </c>
      <c r="P3779" t="s">
        <v>422</v>
      </c>
      <c r="Q3779" t="s">
        <v>979</v>
      </c>
      <c r="R3779" t="s">
        <v>114</v>
      </c>
      <c r="S3779" t="s">
        <v>422</v>
      </c>
    </row>
    <row r="3780" spans="1:19" x14ac:dyDescent="0.3">
      <c r="A3780" t="s">
        <v>1742</v>
      </c>
      <c r="B3780">
        <v>70</v>
      </c>
      <c r="C3780">
        <v>103</v>
      </c>
      <c r="D3780">
        <v>73546</v>
      </c>
      <c r="E3780" t="s">
        <v>408</v>
      </c>
      <c r="F3780" t="s">
        <v>1743</v>
      </c>
      <c r="G3780" t="s">
        <v>114</v>
      </c>
      <c r="H3780" t="s">
        <v>430</v>
      </c>
      <c r="I3780" t="s">
        <v>422</v>
      </c>
      <c r="J3780">
        <v>14</v>
      </c>
      <c r="K3780" t="s">
        <v>612</v>
      </c>
      <c r="L3780" t="s">
        <v>613</v>
      </c>
      <c r="M3780">
        <v>0</v>
      </c>
      <c r="N3780" t="s">
        <v>979</v>
      </c>
      <c r="O3780" t="s">
        <v>114</v>
      </c>
      <c r="P3780" t="s">
        <v>422</v>
      </c>
      <c r="Q3780" t="s">
        <v>979</v>
      </c>
      <c r="R3780" t="s">
        <v>114</v>
      </c>
      <c r="S3780" t="s">
        <v>422</v>
      </c>
    </row>
    <row r="3781" spans="1:19" x14ac:dyDescent="0.3">
      <c r="A3781" t="s">
        <v>1742</v>
      </c>
      <c r="B3781">
        <v>70</v>
      </c>
      <c r="C3781">
        <v>103</v>
      </c>
      <c r="D3781">
        <v>73546</v>
      </c>
      <c r="E3781" t="s">
        <v>408</v>
      </c>
      <c r="F3781" t="s">
        <v>1743</v>
      </c>
      <c r="G3781" t="s">
        <v>114</v>
      </c>
      <c r="H3781" t="s">
        <v>430</v>
      </c>
      <c r="I3781" t="s">
        <v>422</v>
      </c>
      <c r="J3781">
        <v>14</v>
      </c>
      <c r="K3781" t="s">
        <v>587</v>
      </c>
      <c r="L3781" t="s">
        <v>588</v>
      </c>
      <c r="M3781">
        <v>0</v>
      </c>
      <c r="N3781" t="s">
        <v>979</v>
      </c>
      <c r="O3781" t="s">
        <v>114</v>
      </c>
      <c r="P3781" t="s">
        <v>422</v>
      </c>
      <c r="Q3781" t="s">
        <v>979</v>
      </c>
      <c r="R3781" t="s">
        <v>114</v>
      </c>
      <c r="S3781" t="s">
        <v>422</v>
      </c>
    </row>
    <row r="3782" spans="1:19" x14ac:dyDescent="0.3">
      <c r="A3782" t="s">
        <v>1742</v>
      </c>
      <c r="B3782">
        <v>70</v>
      </c>
      <c r="C3782">
        <v>103</v>
      </c>
      <c r="D3782">
        <v>73546</v>
      </c>
      <c r="E3782" t="s">
        <v>408</v>
      </c>
      <c r="F3782" t="s">
        <v>1743</v>
      </c>
      <c r="G3782" t="s">
        <v>114</v>
      </c>
      <c r="H3782" t="s">
        <v>430</v>
      </c>
      <c r="I3782" t="s">
        <v>422</v>
      </c>
      <c r="J3782">
        <v>14</v>
      </c>
      <c r="K3782" t="s">
        <v>513</v>
      </c>
      <c r="L3782" t="s">
        <v>514</v>
      </c>
      <c r="M3782">
        <v>0</v>
      </c>
      <c r="N3782" t="s">
        <v>979</v>
      </c>
      <c r="O3782" t="s">
        <v>114</v>
      </c>
      <c r="P3782" t="s">
        <v>422</v>
      </c>
      <c r="Q3782" t="s">
        <v>979</v>
      </c>
      <c r="R3782" t="s">
        <v>114</v>
      </c>
      <c r="S3782" t="s">
        <v>422</v>
      </c>
    </row>
    <row r="3783" spans="1:19" x14ac:dyDescent="0.3">
      <c r="A3783" t="s">
        <v>1742</v>
      </c>
      <c r="B3783">
        <v>70</v>
      </c>
      <c r="C3783">
        <v>103</v>
      </c>
      <c r="D3783">
        <v>73546</v>
      </c>
      <c r="E3783" t="s">
        <v>408</v>
      </c>
      <c r="F3783" t="s">
        <v>1743</v>
      </c>
      <c r="G3783" t="s">
        <v>114</v>
      </c>
      <c r="H3783" t="s">
        <v>430</v>
      </c>
      <c r="I3783" t="s">
        <v>422</v>
      </c>
      <c r="J3783">
        <v>14</v>
      </c>
      <c r="K3783" t="s">
        <v>390</v>
      </c>
      <c r="L3783" t="s">
        <v>190</v>
      </c>
      <c r="M3783">
        <v>0</v>
      </c>
      <c r="N3783" t="s">
        <v>979</v>
      </c>
      <c r="O3783" t="s">
        <v>114</v>
      </c>
      <c r="P3783" t="s">
        <v>422</v>
      </c>
      <c r="Q3783" t="s">
        <v>979</v>
      </c>
      <c r="R3783" t="s">
        <v>114</v>
      </c>
      <c r="S3783" t="s">
        <v>422</v>
      </c>
    </row>
    <row r="3784" spans="1:19" x14ac:dyDescent="0.3">
      <c r="A3784" t="s">
        <v>1742</v>
      </c>
      <c r="B3784">
        <v>70</v>
      </c>
      <c r="C3784">
        <v>103</v>
      </c>
      <c r="D3784">
        <v>73546</v>
      </c>
      <c r="E3784" t="s">
        <v>408</v>
      </c>
      <c r="F3784" t="s">
        <v>1743</v>
      </c>
      <c r="G3784" t="s">
        <v>114</v>
      </c>
      <c r="H3784" t="s">
        <v>430</v>
      </c>
      <c r="I3784" t="s">
        <v>422</v>
      </c>
      <c r="J3784">
        <v>14</v>
      </c>
      <c r="K3784" t="s">
        <v>371</v>
      </c>
      <c r="L3784" t="s">
        <v>19</v>
      </c>
      <c r="M3784">
        <v>0</v>
      </c>
      <c r="N3784" t="s">
        <v>979</v>
      </c>
      <c r="O3784" t="s">
        <v>114</v>
      </c>
      <c r="P3784" t="s">
        <v>422</v>
      </c>
      <c r="Q3784" t="s">
        <v>979</v>
      </c>
      <c r="R3784" t="s">
        <v>114</v>
      </c>
      <c r="S3784" t="s">
        <v>422</v>
      </c>
    </row>
    <row r="3785" spans="1:19" x14ac:dyDescent="0.3">
      <c r="A3785" t="s">
        <v>1742</v>
      </c>
      <c r="B3785">
        <v>70</v>
      </c>
      <c r="C3785">
        <v>103</v>
      </c>
      <c r="D3785">
        <v>73546</v>
      </c>
      <c r="E3785" t="s">
        <v>408</v>
      </c>
      <c r="F3785" t="s">
        <v>1743</v>
      </c>
      <c r="G3785" t="s">
        <v>114</v>
      </c>
      <c r="H3785" t="s">
        <v>430</v>
      </c>
      <c r="I3785" t="s">
        <v>422</v>
      </c>
      <c r="J3785">
        <v>14</v>
      </c>
      <c r="K3785" t="s">
        <v>515</v>
      </c>
      <c r="L3785" t="s">
        <v>516</v>
      </c>
      <c r="M3785">
        <v>0</v>
      </c>
      <c r="N3785" t="s">
        <v>979</v>
      </c>
      <c r="O3785" t="s">
        <v>114</v>
      </c>
      <c r="P3785" t="s">
        <v>422</v>
      </c>
      <c r="Q3785" t="s">
        <v>979</v>
      </c>
      <c r="R3785" t="s">
        <v>114</v>
      </c>
      <c r="S3785" t="s">
        <v>422</v>
      </c>
    </row>
    <row r="3786" spans="1:19" x14ac:dyDescent="0.3">
      <c r="A3786" t="s">
        <v>1742</v>
      </c>
      <c r="B3786">
        <v>70</v>
      </c>
      <c r="C3786">
        <v>103</v>
      </c>
      <c r="D3786">
        <v>73546</v>
      </c>
      <c r="E3786" t="s">
        <v>408</v>
      </c>
      <c r="F3786" t="s">
        <v>1743</v>
      </c>
      <c r="G3786" t="s">
        <v>114</v>
      </c>
      <c r="H3786" t="s">
        <v>430</v>
      </c>
      <c r="I3786" t="s">
        <v>422</v>
      </c>
      <c r="J3786">
        <v>14</v>
      </c>
      <c r="K3786" t="s">
        <v>386</v>
      </c>
      <c r="L3786" t="s">
        <v>21</v>
      </c>
      <c r="M3786">
        <v>0</v>
      </c>
      <c r="N3786" t="s">
        <v>979</v>
      </c>
      <c r="O3786" t="s">
        <v>114</v>
      </c>
      <c r="P3786" t="s">
        <v>422</v>
      </c>
      <c r="Q3786" t="s">
        <v>979</v>
      </c>
      <c r="R3786" t="s">
        <v>114</v>
      </c>
      <c r="S3786" t="s">
        <v>422</v>
      </c>
    </row>
    <row r="3787" spans="1:19" x14ac:dyDescent="0.3">
      <c r="A3787" t="s">
        <v>1742</v>
      </c>
      <c r="B3787">
        <v>70</v>
      </c>
      <c r="C3787">
        <v>103</v>
      </c>
      <c r="D3787">
        <v>73546</v>
      </c>
      <c r="E3787" t="s">
        <v>408</v>
      </c>
      <c r="F3787" t="s">
        <v>1743</v>
      </c>
      <c r="G3787" t="s">
        <v>114</v>
      </c>
      <c r="H3787" t="s">
        <v>430</v>
      </c>
      <c r="I3787" t="s">
        <v>422</v>
      </c>
      <c r="J3787">
        <v>14</v>
      </c>
      <c r="K3787" t="s">
        <v>730</v>
      </c>
      <c r="L3787" t="s">
        <v>731</v>
      </c>
      <c r="M3787">
        <v>0</v>
      </c>
      <c r="N3787" t="s">
        <v>979</v>
      </c>
      <c r="O3787" t="s">
        <v>114</v>
      </c>
      <c r="P3787" t="s">
        <v>422</v>
      </c>
      <c r="Q3787" t="s">
        <v>979</v>
      </c>
      <c r="R3787" t="s">
        <v>114</v>
      </c>
      <c r="S3787" t="s">
        <v>422</v>
      </c>
    </row>
    <row r="3788" spans="1:19" x14ac:dyDescent="0.3">
      <c r="A3788" t="s">
        <v>1742</v>
      </c>
      <c r="B3788">
        <v>70</v>
      </c>
      <c r="C3788">
        <v>103</v>
      </c>
      <c r="D3788">
        <v>73546</v>
      </c>
      <c r="E3788" t="s">
        <v>408</v>
      </c>
      <c r="F3788" t="s">
        <v>1743</v>
      </c>
      <c r="G3788" t="s">
        <v>114</v>
      </c>
      <c r="H3788" t="s">
        <v>430</v>
      </c>
      <c r="I3788" t="s">
        <v>422</v>
      </c>
      <c r="J3788">
        <v>14</v>
      </c>
      <c r="K3788" t="s">
        <v>743</v>
      </c>
      <c r="L3788" t="s">
        <v>744</v>
      </c>
      <c r="M3788">
        <v>0</v>
      </c>
      <c r="N3788" t="s">
        <v>979</v>
      </c>
      <c r="O3788" t="s">
        <v>114</v>
      </c>
      <c r="P3788" t="s">
        <v>422</v>
      </c>
      <c r="Q3788" t="s">
        <v>979</v>
      </c>
      <c r="R3788" t="s">
        <v>114</v>
      </c>
      <c r="S3788" t="s">
        <v>422</v>
      </c>
    </row>
    <row r="3789" spans="1:19" x14ac:dyDescent="0.3">
      <c r="A3789" t="s">
        <v>1742</v>
      </c>
      <c r="B3789">
        <v>70</v>
      </c>
      <c r="C3789">
        <v>103</v>
      </c>
      <c r="D3789">
        <v>73546</v>
      </c>
      <c r="E3789" t="s">
        <v>408</v>
      </c>
      <c r="F3789" t="s">
        <v>1743</v>
      </c>
      <c r="G3789" t="s">
        <v>114</v>
      </c>
      <c r="H3789" t="s">
        <v>430</v>
      </c>
      <c r="I3789" t="s">
        <v>422</v>
      </c>
      <c r="J3789">
        <v>14</v>
      </c>
      <c r="K3789" t="s">
        <v>517</v>
      </c>
      <c r="L3789" t="s">
        <v>518</v>
      </c>
      <c r="M3789">
        <v>0</v>
      </c>
      <c r="N3789" t="s">
        <v>979</v>
      </c>
      <c r="O3789" t="s">
        <v>114</v>
      </c>
      <c r="P3789" t="s">
        <v>422</v>
      </c>
      <c r="Q3789" t="s">
        <v>979</v>
      </c>
      <c r="R3789" t="s">
        <v>114</v>
      </c>
      <c r="S3789" t="s">
        <v>422</v>
      </c>
    </row>
    <row r="3790" spans="1:19" x14ac:dyDescent="0.3">
      <c r="A3790" t="s">
        <v>1742</v>
      </c>
      <c r="B3790">
        <v>70</v>
      </c>
      <c r="C3790">
        <v>103</v>
      </c>
      <c r="D3790">
        <v>73546</v>
      </c>
      <c r="E3790" t="s">
        <v>408</v>
      </c>
      <c r="F3790" t="s">
        <v>1743</v>
      </c>
      <c r="G3790" t="s">
        <v>114</v>
      </c>
      <c r="H3790" t="s">
        <v>430</v>
      </c>
      <c r="I3790" t="s">
        <v>422</v>
      </c>
      <c r="J3790">
        <v>14</v>
      </c>
      <c r="K3790" t="s">
        <v>614</v>
      </c>
      <c r="L3790" t="s">
        <v>615</v>
      </c>
      <c r="M3790">
        <v>0</v>
      </c>
      <c r="N3790" t="s">
        <v>979</v>
      </c>
      <c r="O3790" t="s">
        <v>114</v>
      </c>
      <c r="P3790" t="s">
        <v>422</v>
      </c>
      <c r="Q3790" t="s">
        <v>979</v>
      </c>
      <c r="R3790" t="s">
        <v>114</v>
      </c>
      <c r="S3790" t="s">
        <v>422</v>
      </c>
    </row>
    <row r="3791" spans="1:19" x14ac:dyDescent="0.3">
      <c r="A3791" t="s">
        <v>1742</v>
      </c>
      <c r="B3791">
        <v>70</v>
      </c>
      <c r="C3791">
        <v>103</v>
      </c>
      <c r="D3791">
        <v>73546</v>
      </c>
      <c r="E3791" t="s">
        <v>408</v>
      </c>
      <c r="F3791" t="s">
        <v>1743</v>
      </c>
      <c r="G3791" t="s">
        <v>114</v>
      </c>
      <c r="H3791" t="s">
        <v>430</v>
      </c>
      <c r="I3791" t="s">
        <v>422</v>
      </c>
      <c r="J3791">
        <v>17</v>
      </c>
      <c r="K3791" t="s">
        <v>214</v>
      </c>
      <c r="L3791" t="s">
        <v>26</v>
      </c>
      <c r="M3791">
        <v>2.5</v>
      </c>
      <c r="N3791" t="s">
        <v>979</v>
      </c>
      <c r="O3791" t="s">
        <v>114</v>
      </c>
      <c r="P3791" t="s">
        <v>422</v>
      </c>
      <c r="Q3791" t="s">
        <v>979</v>
      </c>
      <c r="R3791" t="s">
        <v>114</v>
      </c>
      <c r="S3791" t="s">
        <v>422</v>
      </c>
    </row>
    <row r="3792" spans="1:19" x14ac:dyDescent="0.3">
      <c r="A3792" t="s">
        <v>1742</v>
      </c>
      <c r="B3792">
        <v>70</v>
      </c>
      <c r="C3792">
        <v>103</v>
      </c>
      <c r="D3792">
        <v>73546</v>
      </c>
      <c r="E3792" t="s">
        <v>408</v>
      </c>
      <c r="F3792" t="s">
        <v>1743</v>
      </c>
      <c r="G3792" t="s">
        <v>114</v>
      </c>
      <c r="H3792" t="s">
        <v>430</v>
      </c>
      <c r="I3792" t="s">
        <v>423</v>
      </c>
      <c r="J3792">
        <v>98</v>
      </c>
      <c r="K3792" t="s">
        <v>216</v>
      </c>
      <c r="L3792" t="s">
        <v>96</v>
      </c>
      <c r="M3792">
        <v>0</v>
      </c>
      <c r="N3792" t="s">
        <v>979</v>
      </c>
      <c r="O3792" t="s">
        <v>114</v>
      </c>
      <c r="P3792" t="s">
        <v>422</v>
      </c>
      <c r="Q3792" t="s">
        <v>979</v>
      </c>
      <c r="R3792" t="s">
        <v>114</v>
      </c>
      <c r="S3792" t="s">
        <v>422</v>
      </c>
    </row>
    <row r="3793" spans="1:19" x14ac:dyDescent="0.3">
      <c r="A3793" t="s">
        <v>1744</v>
      </c>
      <c r="B3793">
        <v>70</v>
      </c>
      <c r="C3793">
        <v>103</v>
      </c>
      <c r="D3793">
        <v>73551</v>
      </c>
      <c r="E3793" t="s">
        <v>408</v>
      </c>
      <c r="F3793" t="s">
        <v>1745</v>
      </c>
      <c r="G3793" t="s">
        <v>115</v>
      </c>
      <c r="H3793" t="s">
        <v>417</v>
      </c>
      <c r="I3793" t="s">
        <v>422</v>
      </c>
      <c r="J3793">
        <v>50</v>
      </c>
      <c r="K3793" t="s">
        <v>212</v>
      </c>
      <c r="L3793" t="s">
        <v>11</v>
      </c>
      <c r="M3793">
        <v>0.5</v>
      </c>
      <c r="N3793" t="s">
        <v>979</v>
      </c>
      <c r="O3793" t="s">
        <v>115</v>
      </c>
      <c r="P3793" t="s">
        <v>418</v>
      </c>
      <c r="Q3793" t="s">
        <v>979</v>
      </c>
      <c r="R3793" t="s">
        <v>115</v>
      </c>
      <c r="S3793" t="s">
        <v>418</v>
      </c>
    </row>
    <row r="3794" spans="1:19" x14ac:dyDescent="0.3">
      <c r="A3794" t="s">
        <v>1744</v>
      </c>
      <c r="B3794">
        <v>70</v>
      </c>
      <c r="C3794">
        <v>103</v>
      </c>
      <c r="D3794">
        <v>73551</v>
      </c>
      <c r="E3794" t="s">
        <v>408</v>
      </c>
      <c r="F3794" t="s">
        <v>1745</v>
      </c>
      <c r="G3794" t="s">
        <v>115</v>
      </c>
      <c r="H3794" t="s">
        <v>417</v>
      </c>
      <c r="I3794" t="s">
        <v>113</v>
      </c>
      <c r="J3794">
        <v>4</v>
      </c>
      <c r="K3794" t="s">
        <v>259</v>
      </c>
      <c r="L3794" t="s">
        <v>22</v>
      </c>
      <c r="M3794">
        <v>12.5</v>
      </c>
      <c r="N3794" t="s">
        <v>979</v>
      </c>
      <c r="O3794" t="s">
        <v>115</v>
      </c>
      <c r="P3794" t="s">
        <v>418</v>
      </c>
      <c r="Q3794" t="s">
        <v>979</v>
      </c>
      <c r="R3794" t="s">
        <v>115</v>
      </c>
      <c r="S3794" t="s">
        <v>418</v>
      </c>
    </row>
    <row r="3795" spans="1:19" x14ac:dyDescent="0.3">
      <c r="A3795" t="s">
        <v>1744</v>
      </c>
      <c r="B3795">
        <v>70</v>
      </c>
      <c r="C3795">
        <v>103</v>
      </c>
      <c r="D3795">
        <v>73551</v>
      </c>
      <c r="E3795" t="s">
        <v>408</v>
      </c>
      <c r="F3795" t="s">
        <v>1745</v>
      </c>
      <c r="G3795" t="s">
        <v>115</v>
      </c>
      <c r="H3795" t="s">
        <v>417</v>
      </c>
      <c r="I3795" t="s">
        <v>113</v>
      </c>
      <c r="J3795">
        <v>4</v>
      </c>
      <c r="K3795" t="s">
        <v>213</v>
      </c>
      <c r="L3795" t="s">
        <v>24</v>
      </c>
      <c r="M3795">
        <v>12.5</v>
      </c>
      <c r="N3795" t="s">
        <v>979</v>
      </c>
      <c r="O3795" t="s">
        <v>115</v>
      </c>
      <c r="P3795" t="s">
        <v>418</v>
      </c>
      <c r="Q3795" t="s">
        <v>979</v>
      </c>
      <c r="R3795" t="s">
        <v>115</v>
      </c>
      <c r="S3795" t="s">
        <v>418</v>
      </c>
    </row>
    <row r="3796" spans="1:19" x14ac:dyDescent="0.3">
      <c r="A3796" t="s">
        <v>1744</v>
      </c>
      <c r="B3796">
        <v>70</v>
      </c>
      <c r="C3796">
        <v>103</v>
      </c>
      <c r="D3796">
        <v>73551</v>
      </c>
      <c r="E3796" t="s">
        <v>408</v>
      </c>
      <c r="F3796" t="s">
        <v>1745</v>
      </c>
      <c r="G3796" t="s">
        <v>115</v>
      </c>
      <c r="H3796" t="s">
        <v>417</v>
      </c>
      <c r="I3796" t="s">
        <v>315</v>
      </c>
      <c r="J3796">
        <v>33</v>
      </c>
      <c r="K3796" t="s">
        <v>211</v>
      </c>
      <c r="L3796" t="s">
        <v>49</v>
      </c>
      <c r="M3796">
        <v>0.5</v>
      </c>
      <c r="N3796" t="s">
        <v>979</v>
      </c>
      <c r="O3796" t="s">
        <v>115</v>
      </c>
      <c r="P3796" t="s">
        <v>418</v>
      </c>
      <c r="Q3796" t="s">
        <v>979</v>
      </c>
      <c r="R3796" t="s">
        <v>115</v>
      </c>
      <c r="S3796" t="s">
        <v>418</v>
      </c>
    </row>
    <row r="3797" spans="1:19" x14ac:dyDescent="0.3">
      <c r="A3797" t="s">
        <v>1744</v>
      </c>
      <c r="B3797">
        <v>70</v>
      </c>
      <c r="C3797">
        <v>103</v>
      </c>
      <c r="D3797">
        <v>73551</v>
      </c>
      <c r="E3797" t="s">
        <v>408</v>
      </c>
      <c r="F3797" t="s">
        <v>1745</v>
      </c>
      <c r="G3797" t="s">
        <v>115</v>
      </c>
      <c r="H3797" t="s">
        <v>417</v>
      </c>
      <c r="I3797" t="s">
        <v>315</v>
      </c>
      <c r="J3797">
        <v>35</v>
      </c>
      <c r="K3797" t="s">
        <v>244</v>
      </c>
      <c r="L3797" t="s">
        <v>57</v>
      </c>
      <c r="M3797">
        <v>0.5</v>
      </c>
      <c r="N3797" t="s">
        <v>979</v>
      </c>
      <c r="O3797" t="s">
        <v>115</v>
      </c>
      <c r="P3797" t="s">
        <v>418</v>
      </c>
      <c r="Q3797" t="s">
        <v>979</v>
      </c>
      <c r="R3797" t="s">
        <v>115</v>
      </c>
      <c r="S3797" t="s">
        <v>418</v>
      </c>
    </row>
    <row r="3798" spans="1:19" x14ac:dyDescent="0.3">
      <c r="A3798" t="s">
        <v>1744</v>
      </c>
      <c r="B3798">
        <v>70</v>
      </c>
      <c r="C3798">
        <v>103</v>
      </c>
      <c r="D3798">
        <v>73551</v>
      </c>
      <c r="E3798" t="s">
        <v>408</v>
      </c>
      <c r="F3798" t="s">
        <v>1745</v>
      </c>
      <c r="G3798" t="s">
        <v>115</v>
      </c>
      <c r="H3798" t="s">
        <v>417</v>
      </c>
      <c r="I3798" t="s">
        <v>423</v>
      </c>
      <c r="J3798">
        <v>293</v>
      </c>
      <c r="K3798" t="s">
        <v>227</v>
      </c>
      <c r="L3798" t="s">
        <v>80</v>
      </c>
      <c r="M3798">
        <v>0</v>
      </c>
      <c r="N3798" t="s">
        <v>979</v>
      </c>
      <c r="O3798" t="s">
        <v>115</v>
      </c>
      <c r="P3798" t="s">
        <v>418</v>
      </c>
      <c r="Q3798" t="s">
        <v>979</v>
      </c>
      <c r="R3798" t="s">
        <v>115</v>
      </c>
      <c r="S3798" t="s">
        <v>418</v>
      </c>
    </row>
    <row r="3799" spans="1:19" x14ac:dyDescent="0.3">
      <c r="A3799" t="s">
        <v>1746</v>
      </c>
      <c r="B3799">
        <v>70</v>
      </c>
      <c r="C3799">
        <v>103</v>
      </c>
      <c r="D3799">
        <v>73562</v>
      </c>
      <c r="E3799" t="s">
        <v>408</v>
      </c>
      <c r="F3799" t="s">
        <v>1747</v>
      </c>
      <c r="G3799" t="s">
        <v>114</v>
      </c>
      <c r="H3799" t="s">
        <v>409</v>
      </c>
      <c r="I3799" t="s">
        <v>315</v>
      </c>
      <c r="J3799">
        <v>35</v>
      </c>
      <c r="K3799" t="s">
        <v>282</v>
      </c>
      <c r="L3799" t="s">
        <v>55</v>
      </c>
      <c r="M3799">
        <v>4</v>
      </c>
      <c r="N3799" t="s">
        <v>979</v>
      </c>
      <c r="O3799" t="s">
        <v>114</v>
      </c>
      <c r="P3799" t="s">
        <v>380</v>
      </c>
      <c r="Q3799" t="s">
        <v>979</v>
      </c>
      <c r="R3799" t="s">
        <v>114</v>
      </c>
      <c r="S3799" t="s">
        <v>380</v>
      </c>
    </row>
    <row r="3800" spans="1:19" x14ac:dyDescent="0.3">
      <c r="A3800" t="s">
        <v>1066</v>
      </c>
      <c r="B3800">
        <v>70</v>
      </c>
      <c r="C3800">
        <v>103</v>
      </c>
      <c r="D3800">
        <v>73567</v>
      </c>
      <c r="E3800" t="s">
        <v>408</v>
      </c>
      <c r="F3800" t="s">
        <v>1067</v>
      </c>
      <c r="G3800" t="s">
        <v>112</v>
      </c>
      <c r="H3800" t="s">
        <v>420</v>
      </c>
      <c r="I3800" t="s">
        <v>422</v>
      </c>
      <c r="J3800">
        <v>1</v>
      </c>
      <c r="K3800" t="s">
        <v>258</v>
      </c>
      <c r="L3800" t="s">
        <v>7</v>
      </c>
      <c r="M3800">
        <v>5</v>
      </c>
      <c r="N3800" t="s">
        <v>979</v>
      </c>
      <c r="O3800" t="s">
        <v>112</v>
      </c>
      <c r="P3800" t="s">
        <v>360</v>
      </c>
      <c r="Q3800" t="s">
        <v>979</v>
      </c>
      <c r="R3800" t="s">
        <v>112</v>
      </c>
      <c r="S3800" t="s">
        <v>360</v>
      </c>
    </row>
    <row r="3801" spans="1:19" x14ac:dyDescent="0.3">
      <c r="A3801" t="s">
        <v>1066</v>
      </c>
      <c r="B3801">
        <v>70</v>
      </c>
      <c r="C3801">
        <v>103</v>
      </c>
      <c r="D3801">
        <v>73567</v>
      </c>
      <c r="E3801" t="s">
        <v>408</v>
      </c>
      <c r="F3801" t="s">
        <v>1067</v>
      </c>
      <c r="G3801" t="s">
        <v>112</v>
      </c>
      <c r="H3801" t="s">
        <v>420</v>
      </c>
      <c r="I3801" t="s">
        <v>422</v>
      </c>
      <c r="J3801">
        <v>50</v>
      </c>
      <c r="K3801" t="s">
        <v>212</v>
      </c>
      <c r="L3801" t="s">
        <v>11</v>
      </c>
      <c r="M3801">
        <v>0.5</v>
      </c>
      <c r="N3801" t="s">
        <v>979</v>
      </c>
      <c r="O3801" t="s">
        <v>112</v>
      </c>
      <c r="P3801" t="s">
        <v>360</v>
      </c>
      <c r="Q3801" t="s">
        <v>979</v>
      </c>
      <c r="R3801" t="s">
        <v>112</v>
      </c>
      <c r="S3801" t="s">
        <v>360</v>
      </c>
    </row>
    <row r="3802" spans="1:19" x14ac:dyDescent="0.3">
      <c r="A3802" t="s">
        <v>1066</v>
      </c>
      <c r="B3802">
        <v>70</v>
      </c>
      <c r="C3802">
        <v>103</v>
      </c>
      <c r="D3802">
        <v>73567</v>
      </c>
      <c r="E3802" t="s">
        <v>408</v>
      </c>
      <c r="F3802" t="s">
        <v>1067</v>
      </c>
      <c r="G3802" t="s">
        <v>112</v>
      </c>
      <c r="H3802" t="s">
        <v>420</v>
      </c>
      <c r="I3802" t="s">
        <v>113</v>
      </c>
      <c r="J3802">
        <v>4</v>
      </c>
      <c r="K3802" t="s">
        <v>259</v>
      </c>
      <c r="L3802" t="s">
        <v>22</v>
      </c>
      <c r="M3802">
        <v>17.5</v>
      </c>
      <c r="N3802" t="s">
        <v>979</v>
      </c>
      <c r="O3802" t="s">
        <v>112</v>
      </c>
      <c r="P3802" t="s">
        <v>360</v>
      </c>
      <c r="Q3802" t="s">
        <v>979</v>
      </c>
      <c r="R3802" t="s">
        <v>112</v>
      </c>
      <c r="S3802" t="s">
        <v>360</v>
      </c>
    </row>
    <row r="3803" spans="1:19" x14ac:dyDescent="0.3">
      <c r="A3803" t="s">
        <v>1066</v>
      </c>
      <c r="B3803">
        <v>70</v>
      </c>
      <c r="C3803">
        <v>103</v>
      </c>
      <c r="D3803">
        <v>73567</v>
      </c>
      <c r="E3803" t="s">
        <v>408</v>
      </c>
      <c r="F3803" t="s">
        <v>1067</v>
      </c>
      <c r="G3803" t="s">
        <v>112</v>
      </c>
      <c r="H3803" t="s">
        <v>420</v>
      </c>
      <c r="I3803" t="s">
        <v>315</v>
      </c>
      <c r="J3803">
        <v>32</v>
      </c>
      <c r="K3803" t="s">
        <v>219</v>
      </c>
      <c r="L3803" t="s">
        <v>43</v>
      </c>
      <c r="M3803">
        <v>1</v>
      </c>
      <c r="N3803" t="s">
        <v>979</v>
      </c>
      <c r="O3803" t="s">
        <v>112</v>
      </c>
      <c r="P3803" t="s">
        <v>360</v>
      </c>
      <c r="Q3803" t="s">
        <v>979</v>
      </c>
      <c r="R3803" t="s">
        <v>112</v>
      </c>
      <c r="S3803" t="s">
        <v>360</v>
      </c>
    </row>
    <row r="3804" spans="1:19" x14ac:dyDescent="0.3">
      <c r="A3804" t="s">
        <v>1066</v>
      </c>
      <c r="B3804">
        <v>70</v>
      </c>
      <c r="C3804">
        <v>103</v>
      </c>
      <c r="D3804">
        <v>73567</v>
      </c>
      <c r="E3804" t="s">
        <v>408</v>
      </c>
      <c r="F3804" t="s">
        <v>1067</v>
      </c>
      <c r="G3804" t="s">
        <v>112</v>
      </c>
      <c r="H3804" t="s">
        <v>420</v>
      </c>
      <c r="I3804" t="s">
        <v>423</v>
      </c>
      <c r="J3804">
        <v>98</v>
      </c>
      <c r="K3804" t="s">
        <v>216</v>
      </c>
      <c r="L3804" t="s">
        <v>96</v>
      </c>
      <c r="M3804">
        <v>0</v>
      </c>
      <c r="N3804" t="s">
        <v>979</v>
      </c>
      <c r="O3804" t="s">
        <v>112</v>
      </c>
      <c r="P3804" t="s">
        <v>360</v>
      </c>
      <c r="Q3804" t="s">
        <v>979</v>
      </c>
      <c r="R3804" t="s">
        <v>112</v>
      </c>
      <c r="S3804" t="s">
        <v>360</v>
      </c>
    </row>
    <row r="3805" spans="1:19" x14ac:dyDescent="0.3">
      <c r="A3805" t="s">
        <v>1748</v>
      </c>
      <c r="B3805">
        <v>70</v>
      </c>
      <c r="C3805">
        <v>103</v>
      </c>
      <c r="D3805">
        <v>73572</v>
      </c>
      <c r="E3805" t="s">
        <v>408</v>
      </c>
      <c r="F3805" t="s">
        <v>1749</v>
      </c>
      <c r="G3805" t="s">
        <v>115</v>
      </c>
      <c r="H3805" t="s">
        <v>409</v>
      </c>
      <c r="I3805" t="s">
        <v>315</v>
      </c>
      <c r="J3805">
        <v>35</v>
      </c>
      <c r="K3805" t="s">
        <v>244</v>
      </c>
      <c r="L3805" t="s">
        <v>57</v>
      </c>
      <c r="M3805">
        <v>4</v>
      </c>
      <c r="N3805" t="s">
        <v>979</v>
      </c>
      <c r="O3805" t="s">
        <v>115</v>
      </c>
      <c r="P3805" t="s">
        <v>380</v>
      </c>
      <c r="Q3805" t="s">
        <v>979</v>
      </c>
      <c r="R3805" t="s">
        <v>115</v>
      </c>
      <c r="S3805" t="s">
        <v>380</v>
      </c>
    </row>
    <row r="3806" spans="1:19" x14ac:dyDescent="0.3">
      <c r="A3806" t="s">
        <v>1748</v>
      </c>
      <c r="B3806">
        <v>70</v>
      </c>
      <c r="C3806">
        <v>103</v>
      </c>
      <c r="D3806">
        <v>73572</v>
      </c>
      <c r="E3806" t="s">
        <v>408</v>
      </c>
      <c r="F3806" t="s">
        <v>1749</v>
      </c>
      <c r="G3806" t="s">
        <v>115</v>
      </c>
      <c r="H3806" t="s">
        <v>409</v>
      </c>
      <c r="I3806" t="s">
        <v>315</v>
      </c>
      <c r="J3806">
        <v>35</v>
      </c>
      <c r="K3806" t="s">
        <v>318</v>
      </c>
      <c r="L3806" t="s">
        <v>60</v>
      </c>
      <c r="M3806">
        <v>2</v>
      </c>
      <c r="N3806" t="s">
        <v>979</v>
      </c>
      <c r="O3806" t="s">
        <v>115</v>
      </c>
      <c r="P3806" t="s">
        <v>380</v>
      </c>
      <c r="Q3806" t="s">
        <v>979</v>
      </c>
      <c r="R3806" t="s">
        <v>115</v>
      </c>
      <c r="S3806" t="s">
        <v>380</v>
      </c>
    </row>
    <row r="3807" spans="1:19" x14ac:dyDescent="0.3">
      <c r="A3807" t="s">
        <v>1750</v>
      </c>
      <c r="B3807">
        <v>70</v>
      </c>
      <c r="C3807">
        <v>103</v>
      </c>
      <c r="D3807">
        <v>73581</v>
      </c>
      <c r="E3807" t="s">
        <v>408</v>
      </c>
      <c r="F3807" t="s">
        <v>1751</v>
      </c>
      <c r="G3807" t="s">
        <v>113</v>
      </c>
      <c r="H3807" t="s">
        <v>417</v>
      </c>
      <c r="I3807" t="s">
        <v>423</v>
      </c>
      <c r="J3807">
        <v>50</v>
      </c>
      <c r="K3807" t="s">
        <v>237</v>
      </c>
      <c r="L3807" t="s">
        <v>13</v>
      </c>
      <c r="M3807">
        <v>0.5</v>
      </c>
      <c r="N3807" t="s">
        <v>979</v>
      </c>
      <c r="O3807" t="s">
        <v>113</v>
      </c>
      <c r="P3807" t="s">
        <v>418</v>
      </c>
      <c r="Q3807" t="s">
        <v>979</v>
      </c>
      <c r="R3807" t="s">
        <v>113</v>
      </c>
      <c r="S3807" t="s">
        <v>418</v>
      </c>
    </row>
    <row r="3808" spans="1:19" x14ac:dyDescent="0.3">
      <c r="A3808" t="s">
        <v>1750</v>
      </c>
      <c r="B3808">
        <v>70</v>
      </c>
      <c r="C3808">
        <v>103</v>
      </c>
      <c r="D3808">
        <v>73581</v>
      </c>
      <c r="E3808" t="s">
        <v>408</v>
      </c>
      <c r="F3808" t="s">
        <v>1751</v>
      </c>
      <c r="G3808" t="s">
        <v>113</v>
      </c>
      <c r="H3808" t="s">
        <v>417</v>
      </c>
      <c r="I3808" t="s">
        <v>422</v>
      </c>
      <c r="J3808">
        <v>46</v>
      </c>
      <c r="K3808" t="s">
        <v>241</v>
      </c>
      <c r="L3808" t="s">
        <v>32</v>
      </c>
      <c r="M3808">
        <v>70</v>
      </c>
      <c r="N3808" t="s">
        <v>979</v>
      </c>
      <c r="O3808" t="s">
        <v>113</v>
      </c>
      <c r="P3808" t="s">
        <v>418</v>
      </c>
      <c r="Q3808" t="s">
        <v>979</v>
      </c>
      <c r="R3808" t="s">
        <v>113</v>
      </c>
      <c r="S3808" t="s">
        <v>418</v>
      </c>
    </row>
    <row r="3809" spans="1:19" x14ac:dyDescent="0.3">
      <c r="A3809" t="s">
        <v>1750</v>
      </c>
      <c r="B3809">
        <v>70</v>
      </c>
      <c r="C3809">
        <v>103</v>
      </c>
      <c r="D3809">
        <v>73581</v>
      </c>
      <c r="E3809" t="s">
        <v>408</v>
      </c>
      <c r="F3809" t="s">
        <v>1751</v>
      </c>
      <c r="G3809" t="s">
        <v>113</v>
      </c>
      <c r="H3809" t="s">
        <v>430</v>
      </c>
      <c r="I3809" t="s">
        <v>315</v>
      </c>
      <c r="J3809">
        <v>32</v>
      </c>
      <c r="K3809" t="s">
        <v>254</v>
      </c>
      <c r="L3809" t="s">
        <v>45</v>
      </c>
      <c r="M3809">
        <v>0.25</v>
      </c>
      <c r="N3809" t="s">
        <v>979</v>
      </c>
      <c r="O3809" t="s">
        <v>113</v>
      </c>
      <c r="P3809" t="s">
        <v>418</v>
      </c>
      <c r="Q3809" t="s">
        <v>979</v>
      </c>
      <c r="R3809" t="s">
        <v>113</v>
      </c>
      <c r="S3809" t="s">
        <v>418</v>
      </c>
    </row>
    <row r="3810" spans="1:19" x14ac:dyDescent="0.3">
      <c r="A3810" t="s">
        <v>1750</v>
      </c>
      <c r="B3810">
        <v>70</v>
      </c>
      <c r="C3810">
        <v>103</v>
      </c>
      <c r="D3810">
        <v>73581</v>
      </c>
      <c r="E3810" t="s">
        <v>408</v>
      </c>
      <c r="F3810" t="s">
        <v>1751</v>
      </c>
      <c r="G3810" t="s">
        <v>113</v>
      </c>
      <c r="H3810" t="s">
        <v>430</v>
      </c>
      <c r="I3810" t="s">
        <v>315</v>
      </c>
      <c r="J3810">
        <v>33</v>
      </c>
      <c r="K3810" t="s">
        <v>255</v>
      </c>
      <c r="L3810" t="s">
        <v>51</v>
      </c>
      <c r="M3810">
        <v>1</v>
      </c>
      <c r="N3810" t="s">
        <v>979</v>
      </c>
      <c r="O3810" t="s">
        <v>113</v>
      </c>
      <c r="P3810" t="s">
        <v>418</v>
      </c>
      <c r="Q3810" t="s">
        <v>979</v>
      </c>
      <c r="R3810" t="s">
        <v>113</v>
      </c>
      <c r="S3810" t="s">
        <v>418</v>
      </c>
    </row>
    <row r="3811" spans="1:19" x14ac:dyDescent="0.3">
      <c r="A3811" t="s">
        <v>1750</v>
      </c>
      <c r="B3811">
        <v>70</v>
      </c>
      <c r="C3811">
        <v>103</v>
      </c>
      <c r="D3811">
        <v>73581</v>
      </c>
      <c r="E3811" t="s">
        <v>408</v>
      </c>
      <c r="F3811" t="s">
        <v>1751</v>
      </c>
      <c r="G3811" t="s">
        <v>113</v>
      </c>
      <c r="H3811" t="s">
        <v>430</v>
      </c>
      <c r="I3811" t="s">
        <v>315</v>
      </c>
      <c r="J3811">
        <v>35</v>
      </c>
      <c r="K3811" t="s">
        <v>245</v>
      </c>
      <c r="L3811" t="s">
        <v>59</v>
      </c>
      <c r="M3811">
        <v>0.5</v>
      </c>
      <c r="N3811" t="s">
        <v>979</v>
      </c>
      <c r="O3811" t="s">
        <v>113</v>
      </c>
      <c r="P3811" t="s">
        <v>418</v>
      </c>
      <c r="Q3811" t="s">
        <v>979</v>
      </c>
      <c r="R3811" t="s">
        <v>113</v>
      </c>
      <c r="S3811" t="s">
        <v>418</v>
      </c>
    </row>
    <row r="3812" spans="1:19" x14ac:dyDescent="0.3">
      <c r="A3812" t="s">
        <v>1750</v>
      </c>
      <c r="B3812">
        <v>70</v>
      </c>
      <c r="C3812">
        <v>103</v>
      </c>
      <c r="D3812">
        <v>73581</v>
      </c>
      <c r="E3812" t="s">
        <v>408</v>
      </c>
      <c r="F3812" t="s">
        <v>1751</v>
      </c>
      <c r="G3812" t="s">
        <v>113</v>
      </c>
      <c r="H3812" t="s">
        <v>417</v>
      </c>
      <c r="I3812" t="s">
        <v>423</v>
      </c>
      <c r="J3812">
        <v>287</v>
      </c>
      <c r="K3812" t="s">
        <v>285</v>
      </c>
      <c r="L3812" t="s">
        <v>286</v>
      </c>
      <c r="M3812">
        <v>0.25</v>
      </c>
      <c r="N3812" t="s">
        <v>979</v>
      </c>
      <c r="O3812" t="s">
        <v>113</v>
      </c>
      <c r="P3812" t="s">
        <v>418</v>
      </c>
      <c r="Q3812" t="s">
        <v>979</v>
      </c>
      <c r="R3812" t="s">
        <v>113</v>
      </c>
      <c r="S3812" t="s">
        <v>418</v>
      </c>
    </row>
    <row r="3813" spans="1:19" x14ac:dyDescent="0.3">
      <c r="A3813" t="s">
        <v>1750</v>
      </c>
      <c r="B3813">
        <v>70</v>
      </c>
      <c r="C3813">
        <v>103</v>
      </c>
      <c r="D3813">
        <v>73581</v>
      </c>
      <c r="E3813" t="s">
        <v>408</v>
      </c>
      <c r="F3813" t="s">
        <v>1751</v>
      </c>
      <c r="G3813" t="s">
        <v>113</v>
      </c>
      <c r="H3813" t="s">
        <v>417</v>
      </c>
      <c r="I3813" t="s">
        <v>423</v>
      </c>
      <c r="J3813">
        <v>286</v>
      </c>
      <c r="K3813" t="s">
        <v>346</v>
      </c>
      <c r="L3813" t="s">
        <v>71</v>
      </c>
      <c r="M3813">
        <v>0.25</v>
      </c>
      <c r="N3813" t="s">
        <v>979</v>
      </c>
      <c r="O3813" t="s">
        <v>113</v>
      </c>
      <c r="P3813" t="s">
        <v>418</v>
      </c>
      <c r="Q3813" t="s">
        <v>979</v>
      </c>
      <c r="R3813" t="s">
        <v>113</v>
      </c>
      <c r="S3813" t="s">
        <v>418</v>
      </c>
    </row>
    <row r="3814" spans="1:19" x14ac:dyDescent="0.3">
      <c r="A3814" t="s">
        <v>1750</v>
      </c>
      <c r="B3814">
        <v>70</v>
      </c>
      <c r="C3814">
        <v>103</v>
      </c>
      <c r="D3814">
        <v>73581</v>
      </c>
      <c r="E3814" t="s">
        <v>408</v>
      </c>
      <c r="F3814" t="s">
        <v>1751</v>
      </c>
      <c r="G3814" t="s">
        <v>113</v>
      </c>
      <c r="H3814" t="s">
        <v>417</v>
      </c>
      <c r="I3814" t="s">
        <v>423</v>
      </c>
      <c r="J3814">
        <v>83</v>
      </c>
      <c r="K3814" t="s">
        <v>347</v>
      </c>
      <c r="L3814" t="s">
        <v>89</v>
      </c>
      <c r="M3814">
        <v>0</v>
      </c>
      <c r="N3814" t="s">
        <v>979</v>
      </c>
      <c r="O3814" t="s">
        <v>113</v>
      </c>
      <c r="P3814" t="s">
        <v>418</v>
      </c>
      <c r="Q3814" t="s">
        <v>979</v>
      </c>
      <c r="R3814" t="s">
        <v>113</v>
      </c>
      <c r="S3814" t="s">
        <v>418</v>
      </c>
    </row>
    <row r="3815" spans="1:19" x14ac:dyDescent="0.3">
      <c r="A3815" t="s">
        <v>1750</v>
      </c>
      <c r="B3815">
        <v>70</v>
      </c>
      <c r="C3815">
        <v>103</v>
      </c>
      <c r="D3815">
        <v>73581</v>
      </c>
      <c r="E3815" t="s">
        <v>408</v>
      </c>
      <c r="F3815" t="s">
        <v>1751</v>
      </c>
      <c r="G3815" t="s">
        <v>113</v>
      </c>
      <c r="H3815" t="s">
        <v>417</v>
      </c>
      <c r="I3815" t="s">
        <v>423</v>
      </c>
      <c r="J3815">
        <v>98</v>
      </c>
      <c r="K3815" t="s">
        <v>288</v>
      </c>
      <c r="L3815" t="s">
        <v>130</v>
      </c>
      <c r="M3815">
        <v>0</v>
      </c>
      <c r="N3815" t="s">
        <v>979</v>
      </c>
      <c r="O3815" t="s">
        <v>113</v>
      </c>
      <c r="P3815" t="s">
        <v>418</v>
      </c>
      <c r="Q3815" t="s">
        <v>979</v>
      </c>
      <c r="R3815" t="s">
        <v>113</v>
      </c>
      <c r="S3815" t="s">
        <v>418</v>
      </c>
    </row>
    <row r="3816" spans="1:19" x14ac:dyDescent="0.3">
      <c r="A3816" t="s">
        <v>1750</v>
      </c>
      <c r="B3816">
        <v>70</v>
      </c>
      <c r="C3816">
        <v>103</v>
      </c>
      <c r="D3816">
        <v>73581</v>
      </c>
      <c r="E3816" t="s">
        <v>408</v>
      </c>
      <c r="F3816" t="s">
        <v>1751</v>
      </c>
      <c r="G3816" t="s">
        <v>113</v>
      </c>
      <c r="H3816" t="s">
        <v>417</v>
      </c>
      <c r="I3816" t="s">
        <v>423</v>
      </c>
      <c r="J3816">
        <v>98</v>
      </c>
      <c r="K3816" t="s">
        <v>216</v>
      </c>
      <c r="L3816" t="s">
        <v>96</v>
      </c>
      <c r="M3816">
        <v>0</v>
      </c>
      <c r="N3816" t="s">
        <v>979</v>
      </c>
      <c r="O3816" t="s">
        <v>113</v>
      </c>
      <c r="P3816" t="s">
        <v>418</v>
      </c>
      <c r="Q3816" t="s">
        <v>979</v>
      </c>
      <c r="R3816" t="s">
        <v>113</v>
      </c>
      <c r="S3816" t="s">
        <v>418</v>
      </c>
    </row>
    <row r="3817" spans="1:19" x14ac:dyDescent="0.3">
      <c r="A3817" t="s">
        <v>1752</v>
      </c>
      <c r="B3817">
        <v>70</v>
      </c>
      <c r="C3817">
        <v>103</v>
      </c>
      <c r="D3817">
        <v>73583</v>
      </c>
      <c r="E3817" t="s">
        <v>408</v>
      </c>
      <c r="F3817" t="s">
        <v>1753</v>
      </c>
      <c r="G3817" t="s">
        <v>114</v>
      </c>
      <c r="H3817" t="s">
        <v>421</v>
      </c>
      <c r="I3817" t="s">
        <v>315</v>
      </c>
      <c r="J3817">
        <v>32</v>
      </c>
      <c r="K3817" t="s">
        <v>254</v>
      </c>
      <c r="L3817" t="s">
        <v>45</v>
      </c>
      <c r="M3817">
        <v>0.5</v>
      </c>
      <c r="N3817" t="s">
        <v>979</v>
      </c>
      <c r="O3817" t="s">
        <v>114</v>
      </c>
      <c r="P3817" t="s">
        <v>384</v>
      </c>
      <c r="Q3817" t="s">
        <v>979</v>
      </c>
      <c r="R3817" t="s">
        <v>114</v>
      </c>
      <c r="S3817" t="s">
        <v>384</v>
      </c>
    </row>
    <row r="3818" spans="1:19" x14ac:dyDescent="0.3">
      <c r="A3818" t="s">
        <v>1752</v>
      </c>
      <c r="B3818">
        <v>70</v>
      </c>
      <c r="C3818">
        <v>103</v>
      </c>
      <c r="D3818">
        <v>73583</v>
      </c>
      <c r="E3818" t="s">
        <v>408</v>
      </c>
      <c r="F3818" t="s">
        <v>1753</v>
      </c>
      <c r="G3818" t="s">
        <v>114</v>
      </c>
      <c r="H3818" t="s">
        <v>434</v>
      </c>
      <c r="I3818" t="s">
        <v>424</v>
      </c>
      <c r="J3818">
        <v>39</v>
      </c>
      <c r="K3818" t="s">
        <v>243</v>
      </c>
      <c r="L3818" t="s">
        <v>147</v>
      </c>
      <c r="M3818">
        <v>0</v>
      </c>
      <c r="N3818" t="s">
        <v>979</v>
      </c>
      <c r="O3818" t="s">
        <v>114</v>
      </c>
      <c r="P3818" t="s">
        <v>384</v>
      </c>
      <c r="Q3818" t="s">
        <v>979</v>
      </c>
      <c r="R3818" t="s">
        <v>114</v>
      </c>
      <c r="S3818" t="s">
        <v>384</v>
      </c>
    </row>
    <row r="3819" spans="1:19" x14ac:dyDescent="0.3">
      <c r="A3819" t="s">
        <v>1752</v>
      </c>
      <c r="B3819">
        <v>70</v>
      </c>
      <c r="C3819">
        <v>103</v>
      </c>
      <c r="D3819">
        <v>73583</v>
      </c>
      <c r="E3819" t="s">
        <v>408</v>
      </c>
      <c r="F3819" t="s">
        <v>1753</v>
      </c>
      <c r="G3819" t="s">
        <v>114</v>
      </c>
      <c r="H3819" t="s">
        <v>421</v>
      </c>
      <c r="I3819" t="s">
        <v>315</v>
      </c>
      <c r="J3819">
        <v>33</v>
      </c>
      <c r="K3819" t="s">
        <v>255</v>
      </c>
      <c r="L3819" t="s">
        <v>51</v>
      </c>
      <c r="M3819">
        <v>0.5</v>
      </c>
      <c r="N3819" t="s">
        <v>979</v>
      </c>
      <c r="O3819" t="s">
        <v>114</v>
      </c>
      <c r="P3819" t="s">
        <v>384</v>
      </c>
      <c r="Q3819" t="s">
        <v>979</v>
      </c>
      <c r="R3819" t="s">
        <v>114</v>
      </c>
      <c r="S3819" t="s">
        <v>384</v>
      </c>
    </row>
    <row r="3820" spans="1:19" x14ac:dyDescent="0.3">
      <c r="A3820" t="s">
        <v>1752</v>
      </c>
      <c r="B3820">
        <v>70</v>
      </c>
      <c r="C3820">
        <v>103</v>
      </c>
      <c r="D3820">
        <v>73583</v>
      </c>
      <c r="E3820" t="s">
        <v>408</v>
      </c>
      <c r="F3820" t="s">
        <v>1753</v>
      </c>
      <c r="G3820" t="s">
        <v>114</v>
      </c>
      <c r="H3820" t="s">
        <v>421</v>
      </c>
      <c r="I3820" t="s">
        <v>315</v>
      </c>
      <c r="J3820">
        <v>35</v>
      </c>
      <c r="K3820" t="s">
        <v>245</v>
      </c>
      <c r="L3820" t="s">
        <v>59</v>
      </c>
      <c r="M3820">
        <v>0.25</v>
      </c>
      <c r="N3820" t="s">
        <v>979</v>
      </c>
      <c r="O3820" t="s">
        <v>114</v>
      </c>
      <c r="P3820" t="s">
        <v>384</v>
      </c>
      <c r="Q3820" t="s">
        <v>979</v>
      </c>
      <c r="R3820" t="s">
        <v>114</v>
      </c>
      <c r="S3820" t="s">
        <v>384</v>
      </c>
    </row>
    <row r="3821" spans="1:19" x14ac:dyDescent="0.3">
      <c r="A3821" t="s">
        <v>1087</v>
      </c>
      <c r="B3821">
        <v>70</v>
      </c>
      <c r="C3821">
        <v>103</v>
      </c>
      <c r="D3821">
        <v>73585</v>
      </c>
      <c r="E3821" t="s">
        <v>408</v>
      </c>
      <c r="F3821" t="s">
        <v>1088</v>
      </c>
      <c r="G3821" t="s">
        <v>113</v>
      </c>
      <c r="H3821" t="s">
        <v>409</v>
      </c>
      <c r="I3821" t="s">
        <v>422</v>
      </c>
      <c r="J3821">
        <v>50</v>
      </c>
      <c r="K3821" t="s">
        <v>212</v>
      </c>
      <c r="L3821" t="s">
        <v>11</v>
      </c>
      <c r="M3821">
        <v>1</v>
      </c>
      <c r="N3821" t="s">
        <v>979</v>
      </c>
      <c r="O3821" t="s">
        <v>113</v>
      </c>
      <c r="P3821" t="s">
        <v>380</v>
      </c>
      <c r="Q3821" t="s">
        <v>979</v>
      </c>
      <c r="R3821" t="s">
        <v>113</v>
      </c>
      <c r="S3821" t="s">
        <v>380</v>
      </c>
    </row>
    <row r="3822" spans="1:19" x14ac:dyDescent="0.3">
      <c r="A3822" t="s">
        <v>1087</v>
      </c>
      <c r="B3822">
        <v>70</v>
      </c>
      <c r="C3822">
        <v>103</v>
      </c>
      <c r="D3822">
        <v>73585</v>
      </c>
      <c r="E3822" t="s">
        <v>408</v>
      </c>
      <c r="F3822" t="s">
        <v>1088</v>
      </c>
      <c r="G3822" t="s">
        <v>113</v>
      </c>
      <c r="H3822" t="s">
        <v>409</v>
      </c>
      <c r="I3822" t="s">
        <v>422</v>
      </c>
      <c r="J3822">
        <v>46</v>
      </c>
      <c r="K3822" t="s">
        <v>241</v>
      </c>
      <c r="L3822" t="s">
        <v>32</v>
      </c>
      <c r="M3822">
        <v>40</v>
      </c>
      <c r="N3822" t="s">
        <v>979</v>
      </c>
      <c r="O3822" t="s">
        <v>113</v>
      </c>
      <c r="P3822" t="s">
        <v>380</v>
      </c>
      <c r="Q3822" t="s">
        <v>979</v>
      </c>
      <c r="R3822" t="s">
        <v>113</v>
      </c>
      <c r="S3822" t="s">
        <v>380</v>
      </c>
    </row>
    <row r="3823" spans="1:19" x14ac:dyDescent="0.3">
      <c r="A3823" t="s">
        <v>1087</v>
      </c>
      <c r="B3823">
        <v>70</v>
      </c>
      <c r="C3823">
        <v>103</v>
      </c>
      <c r="D3823">
        <v>73585</v>
      </c>
      <c r="E3823" t="s">
        <v>408</v>
      </c>
      <c r="F3823" t="s">
        <v>1088</v>
      </c>
      <c r="G3823" t="s">
        <v>113</v>
      </c>
      <c r="H3823" t="s">
        <v>409</v>
      </c>
      <c r="I3823" t="s">
        <v>315</v>
      </c>
      <c r="J3823">
        <v>32</v>
      </c>
      <c r="K3823" t="s">
        <v>219</v>
      </c>
      <c r="L3823" t="s">
        <v>43</v>
      </c>
      <c r="M3823">
        <v>2</v>
      </c>
      <c r="N3823" t="s">
        <v>979</v>
      </c>
      <c r="O3823" t="s">
        <v>113</v>
      </c>
      <c r="P3823" t="s">
        <v>380</v>
      </c>
      <c r="Q3823" t="s">
        <v>979</v>
      </c>
      <c r="R3823" t="s">
        <v>113</v>
      </c>
      <c r="S3823" t="s">
        <v>380</v>
      </c>
    </row>
    <row r="3824" spans="1:19" x14ac:dyDescent="0.3">
      <c r="A3824" t="s">
        <v>1087</v>
      </c>
      <c r="B3824">
        <v>70</v>
      </c>
      <c r="C3824">
        <v>103</v>
      </c>
      <c r="D3824">
        <v>73585</v>
      </c>
      <c r="E3824" t="s">
        <v>408</v>
      </c>
      <c r="F3824" t="s">
        <v>1088</v>
      </c>
      <c r="G3824" t="s">
        <v>113</v>
      </c>
      <c r="H3824" t="s">
        <v>409</v>
      </c>
      <c r="I3824" t="s">
        <v>315</v>
      </c>
      <c r="J3824">
        <v>33</v>
      </c>
      <c r="K3824" t="s">
        <v>211</v>
      </c>
      <c r="L3824" t="s">
        <v>49</v>
      </c>
      <c r="M3824">
        <v>1</v>
      </c>
      <c r="N3824" t="s">
        <v>979</v>
      </c>
      <c r="O3824" t="s">
        <v>113</v>
      </c>
      <c r="P3824" t="s">
        <v>380</v>
      </c>
      <c r="Q3824" t="s">
        <v>979</v>
      </c>
      <c r="R3824" t="s">
        <v>113</v>
      </c>
      <c r="S3824" t="s">
        <v>380</v>
      </c>
    </row>
    <row r="3825" spans="1:19" x14ac:dyDescent="0.3">
      <c r="A3825" t="s">
        <v>1087</v>
      </c>
      <c r="B3825">
        <v>70</v>
      </c>
      <c r="C3825">
        <v>103</v>
      </c>
      <c r="D3825">
        <v>73585</v>
      </c>
      <c r="E3825" t="s">
        <v>408</v>
      </c>
      <c r="F3825" t="s">
        <v>1088</v>
      </c>
      <c r="G3825" t="s">
        <v>113</v>
      </c>
      <c r="H3825" t="s">
        <v>409</v>
      </c>
      <c r="I3825" t="s">
        <v>422</v>
      </c>
      <c r="J3825">
        <v>98</v>
      </c>
      <c r="K3825" t="s">
        <v>215</v>
      </c>
      <c r="L3825" t="s">
        <v>95</v>
      </c>
      <c r="M3825">
        <v>0</v>
      </c>
      <c r="N3825" t="s">
        <v>979</v>
      </c>
      <c r="O3825" t="s">
        <v>113</v>
      </c>
      <c r="P3825" t="s">
        <v>380</v>
      </c>
      <c r="Q3825" t="s">
        <v>979</v>
      </c>
      <c r="R3825" t="s">
        <v>113</v>
      </c>
      <c r="S3825" t="s">
        <v>380</v>
      </c>
    </row>
    <row r="3826" spans="1:19" x14ac:dyDescent="0.3">
      <c r="A3826" t="s">
        <v>1087</v>
      </c>
      <c r="B3826">
        <v>70</v>
      </c>
      <c r="C3826">
        <v>103</v>
      </c>
      <c r="D3826">
        <v>73585</v>
      </c>
      <c r="E3826" t="s">
        <v>408</v>
      </c>
      <c r="F3826" t="s">
        <v>1088</v>
      </c>
      <c r="G3826" t="s">
        <v>113</v>
      </c>
      <c r="H3826" t="s">
        <v>409</v>
      </c>
      <c r="I3826" t="s">
        <v>423</v>
      </c>
      <c r="J3826">
        <v>98</v>
      </c>
      <c r="K3826" t="s">
        <v>216</v>
      </c>
      <c r="L3826" t="s">
        <v>96</v>
      </c>
      <c r="M3826">
        <v>0</v>
      </c>
      <c r="N3826" t="s">
        <v>979</v>
      </c>
      <c r="O3826" t="s">
        <v>113</v>
      </c>
      <c r="P3826" t="s">
        <v>380</v>
      </c>
      <c r="Q3826" t="s">
        <v>979</v>
      </c>
      <c r="R3826" t="s">
        <v>113</v>
      </c>
      <c r="S3826" t="s">
        <v>380</v>
      </c>
    </row>
    <row r="3827" spans="1:19" x14ac:dyDescent="0.3">
      <c r="A3827" t="s">
        <v>1087</v>
      </c>
      <c r="B3827">
        <v>70</v>
      </c>
      <c r="C3827">
        <v>103</v>
      </c>
      <c r="D3827">
        <v>73585</v>
      </c>
      <c r="E3827" t="s">
        <v>408</v>
      </c>
      <c r="F3827" t="s">
        <v>1088</v>
      </c>
      <c r="G3827" t="s">
        <v>113</v>
      </c>
      <c r="H3827" t="s">
        <v>409</v>
      </c>
      <c r="I3827" t="s">
        <v>445</v>
      </c>
      <c r="J3827">
        <v>199</v>
      </c>
      <c r="K3827" t="s">
        <v>674</v>
      </c>
      <c r="L3827" t="s">
        <v>675</v>
      </c>
      <c r="M3827">
        <v>0</v>
      </c>
      <c r="N3827" t="s">
        <v>979</v>
      </c>
      <c r="O3827" t="s">
        <v>113</v>
      </c>
      <c r="P3827" t="s">
        <v>380</v>
      </c>
      <c r="Q3827" t="s">
        <v>979</v>
      </c>
      <c r="R3827" t="s">
        <v>113</v>
      </c>
      <c r="S3827" t="s">
        <v>380</v>
      </c>
    </row>
    <row r="3828" spans="1:19" x14ac:dyDescent="0.3">
      <c r="A3828" t="s">
        <v>1754</v>
      </c>
      <c r="B3828">
        <v>70</v>
      </c>
      <c r="C3828">
        <v>103</v>
      </c>
      <c r="D3828">
        <v>73592</v>
      </c>
      <c r="E3828" t="s">
        <v>408</v>
      </c>
      <c r="F3828" t="s">
        <v>1755</v>
      </c>
      <c r="G3828" t="s">
        <v>112</v>
      </c>
      <c r="H3828" t="s">
        <v>417</v>
      </c>
      <c r="I3828" t="s">
        <v>422</v>
      </c>
      <c r="J3828">
        <v>1</v>
      </c>
      <c r="K3828" t="s">
        <v>258</v>
      </c>
      <c r="L3828" t="s">
        <v>7</v>
      </c>
      <c r="M3828">
        <v>5</v>
      </c>
      <c r="N3828" t="s">
        <v>979</v>
      </c>
      <c r="O3828" t="s">
        <v>112</v>
      </c>
      <c r="P3828" t="s">
        <v>418</v>
      </c>
      <c r="Q3828" t="s">
        <v>979</v>
      </c>
      <c r="R3828" t="s">
        <v>112</v>
      </c>
      <c r="S3828" t="s">
        <v>418</v>
      </c>
    </row>
    <row r="3829" spans="1:19" x14ac:dyDescent="0.3">
      <c r="A3829" t="s">
        <v>1754</v>
      </c>
      <c r="B3829">
        <v>70</v>
      </c>
      <c r="C3829">
        <v>103</v>
      </c>
      <c r="D3829">
        <v>73592</v>
      </c>
      <c r="E3829" t="s">
        <v>408</v>
      </c>
      <c r="F3829" t="s">
        <v>1755</v>
      </c>
      <c r="G3829" t="s">
        <v>112</v>
      </c>
      <c r="H3829" t="s">
        <v>417</v>
      </c>
      <c r="I3829" t="s">
        <v>422</v>
      </c>
      <c r="J3829">
        <v>2</v>
      </c>
      <c r="K3829" t="s">
        <v>217</v>
      </c>
      <c r="L3829" t="s">
        <v>8</v>
      </c>
      <c r="M3829">
        <v>6.25</v>
      </c>
      <c r="N3829" t="s">
        <v>979</v>
      </c>
      <c r="O3829" t="s">
        <v>112</v>
      </c>
      <c r="P3829" t="s">
        <v>418</v>
      </c>
      <c r="Q3829" t="s">
        <v>979</v>
      </c>
      <c r="R3829" t="s">
        <v>112</v>
      </c>
      <c r="S3829" t="s">
        <v>418</v>
      </c>
    </row>
    <row r="3830" spans="1:19" x14ac:dyDescent="0.3">
      <c r="A3830" t="s">
        <v>1754</v>
      </c>
      <c r="B3830">
        <v>70</v>
      </c>
      <c r="C3830">
        <v>103</v>
      </c>
      <c r="D3830">
        <v>73592</v>
      </c>
      <c r="E3830" t="s">
        <v>408</v>
      </c>
      <c r="F3830" t="s">
        <v>1755</v>
      </c>
      <c r="G3830" t="s">
        <v>112</v>
      </c>
      <c r="H3830" t="s">
        <v>417</v>
      </c>
      <c r="I3830" t="s">
        <v>422</v>
      </c>
      <c r="J3830">
        <v>50</v>
      </c>
      <c r="K3830" t="s">
        <v>212</v>
      </c>
      <c r="L3830" t="s">
        <v>11</v>
      </c>
      <c r="M3830">
        <v>0.5</v>
      </c>
      <c r="N3830" t="s">
        <v>979</v>
      </c>
      <c r="O3830" t="s">
        <v>112</v>
      </c>
      <c r="P3830" t="s">
        <v>418</v>
      </c>
      <c r="Q3830" t="s">
        <v>979</v>
      </c>
      <c r="R3830" t="s">
        <v>112</v>
      </c>
      <c r="S3830" t="s">
        <v>418</v>
      </c>
    </row>
    <row r="3831" spans="1:19" x14ac:dyDescent="0.3">
      <c r="A3831" t="s">
        <v>1754</v>
      </c>
      <c r="B3831">
        <v>70</v>
      </c>
      <c r="C3831">
        <v>103</v>
      </c>
      <c r="D3831">
        <v>73592</v>
      </c>
      <c r="E3831" t="s">
        <v>408</v>
      </c>
      <c r="F3831" t="s">
        <v>1755</v>
      </c>
      <c r="G3831" t="s">
        <v>112</v>
      </c>
      <c r="H3831" t="s">
        <v>417</v>
      </c>
      <c r="I3831" t="s">
        <v>422</v>
      </c>
      <c r="J3831">
        <v>12</v>
      </c>
      <c r="K3831" t="s">
        <v>349</v>
      </c>
      <c r="L3831" t="s">
        <v>14</v>
      </c>
      <c r="M3831">
        <v>0</v>
      </c>
      <c r="N3831" t="s">
        <v>979</v>
      </c>
      <c r="O3831" t="s">
        <v>112</v>
      </c>
      <c r="P3831" t="s">
        <v>418</v>
      </c>
      <c r="Q3831" t="s">
        <v>979</v>
      </c>
      <c r="R3831" t="s">
        <v>112</v>
      </c>
      <c r="S3831" t="s">
        <v>418</v>
      </c>
    </row>
    <row r="3832" spans="1:19" x14ac:dyDescent="0.3">
      <c r="A3832" t="s">
        <v>1754</v>
      </c>
      <c r="B3832">
        <v>70</v>
      </c>
      <c r="C3832">
        <v>103</v>
      </c>
      <c r="D3832">
        <v>73592</v>
      </c>
      <c r="E3832" t="s">
        <v>408</v>
      </c>
      <c r="F3832" t="s">
        <v>1755</v>
      </c>
      <c r="G3832" t="s">
        <v>112</v>
      </c>
      <c r="H3832" t="s">
        <v>417</v>
      </c>
      <c r="I3832" t="s">
        <v>422</v>
      </c>
      <c r="J3832">
        <v>14</v>
      </c>
      <c r="K3832" t="s">
        <v>612</v>
      </c>
      <c r="L3832" t="s">
        <v>613</v>
      </c>
      <c r="M3832">
        <v>0</v>
      </c>
      <c r="N3832" t="s">
        <v>979</v>
      </c>
      <c r="O3832" t="s">
        <v>112</v>
      </c>
      <c r="P3832" t="s">
        <v>418</v>
      </c>
      <c r="Q3832" t="s">
        <v>979</v>
      </c>
      <c r="R3832" t="s">
        <v>112</v>
      </c>
      <c r="S3832" t="s">
        <v>418</v>
      </c>
    </row>
    <row r="3833" spans="1:19" x14ac:dyDescent="0.3">
      <c r="A3833" t="s">
        <v>1754</v>
      </c>
      <c r="B3833">
        <v>70</v>
      </c>
      <c r="C3833">
        <v>103</v>
      </c>
      <c r="D3833">
        <v>73592</v>
      </c>
      <c r="E3833" t="s">
        <v>408</v>
      </c>
      <c r="F3833" t="s">
        <v>1755</v>
      </c>
      <c r="G3833" t="s">
        <v>112</v>
      </c>
      <c r="H3833" t="s">
        <v>417</v>
      </c>
      <c r="I3833" t="s">
        <v>422</v>
      </c>
      <c r="J3833">
        <v>14</v>
      </c>
      <c r="K3833" t="s">
        <v>730</v>
      </c>
      <c r="L3833" t="s">
        <v>731</v>
      </c>
      <c r="M3833">
        <v>0</v>
      </c>
      <c r="N3833" t="s">
        <v>979</v>
      </c>
      <c r="O3833" t="s">
        <v>112</v>
      </c>
      <c r="P3833" t="s">
        <v>418</v>
      </c>
      <c r="Q3833" t="s">
        <v>979</v>
      </c>
      <c r="R3833" t="s">
        <v>112</v>
      </c>
      <c r="S3833" t="s">
        <v>418</v>
      </c>
    </row>
    <row r="3834" spans="1:19" x14ac:dyDescent="0.3">
      <c r="A3834" t="s">
        <v>1754</v>
      </c>
      <c r="B3834">
        <v>70</v>
      </c>
      <c r="C3834">
        <v>103</v>
      </c>
      <c r="D3834">
        <v>73592</v>
      </c>
      <c r="E3834" t="s">
        <v>408</v>
      </c>
      <c r="F3834" t="s">
        <v>1755</v>
      </c>
      <c r="G3834" t="s">
        <v>112</v>
      </c>
      <c r="H3834" t="s">
        <v>417</v>
      </c>
      <c r="I3834" t="s">
        <v>422</v>
      </c>
      <c r="J3834">
        <v>14</v>
      </c>
      <c r="K3834" t="s">
        <v>943</v>
      </c>
      <c r="L3834" t="s">
        <v>944</v>
      </c>
      <c r="M3834">
        <v>0</v>
      </c>
      <c r="N3834" t="s">
        <v>979</v>
      </c>
      <c r="O3834" t="s">
        <v>112</v>
      </c>
      <c r="P3834" t="s">
        <v>418</v>
      </c>
      <c r="Q3834" t="s">
        <v>979</v>
      </c>
      <c r="R3834" t="s">
        <v>112</v>
      </c>
      <c r="S3834" t="s">
        <v>418</v>
      </c>
    </row>
    <row r="3835" spans="1:19" x14ac:dyDescent="0.3">
      <c r="A3835" t="s">
        <v>1754</v>
      </c>
      <c r="B3835">
        <v>70</v>
      </c>
      <c r="C3835">
        <v>103</v>
      </c>
      <c r="D3835">
        <v>73592</v>
      </c>
      <c r="E3835" t="s">
        <v>408</v>
      </c>
      <c r="F3835" t="s">
        <v>1755</v>
      </c>
      <c r="G3835" t="s">
        <v>112</v>
      </c>
      <c r="H3835" t="s">
        <v>417</v>
      </c>
      <c r="I3835" t="s">
        <v>422</v>
      </c>
      <c r="J3835">
        <v>14</v>
      </c>
      <c r="K3835" t="s">
        <v>783</v>
      </c>
      <c r="L3835" t="s">
        <v>784</v>
      </c>
      <c r="M3835">
        <v>0</v>
      </c>
      <c r="N3835" t="s">
        <v>979</v>
      </c>
      <c r="O3835" t="s">
        <v>112</v>
      </c>
      <c r="P3835" t="s">
        <v>418</v>
      </c>
      <c r="Q3835" t="s">
        <v>979</v>
      </c>
      <c r="R3835" t="s">
        <v>112</v>
      </c>
      <c r="S3835" t="s">
        <v>418</v>
      </c>
    </row>
    <row r="3836" spans="1:19" x14ac:dyDescent="0.3">
      <c r="A3836" t="s">
        <v>1754</v>
      </c>
      <c r="B3836">
        <v>70</v>
      </c>
      <c r="C3836">
        <v>103</v>
      </c>
      <c r="D3836">
        <v>73592</v>
      </c>
      <c r="E3836" t="s">
        <v>408</v>
      </c>
      <c r="F3836" t="s">
        <v>1755</v>
      </c>
      <c r="G3836" t="s">
        <v>112</v>
      </c>
      <c r="H3836" t="s">
        <v>417</v>
      </c>
      <c r="I3836" t="s">
        <v>113</v>
      </c>
      <c r="J3836">
        <v>4</v>
      </c>
      <c r="K3836" t="s">
        <v>259</v>
      </c>
      <c r="L3836" t="s">
        <v>22</v>
      </c>
      <c r="M3836">
        <v>120</v>
      </c>
      <c r="N3836" t="s">
        <v>979</v>
      </c>
      <c r="O3836" t="s">
        <v>112</v>
      </c>
      <c r="P3836" t="s">
        <v>418</v>
      </c>
      <c r="Q3836" t="s">
        <v>979</v>
      </c>
      <c r="R3836" t="s">
        <v>112</v>
      </c>
      <c r="S3836" t="s">
        <v>418</v>
      </c>
    </row>
    <row r="3837" spans="1:19" x14ac:dyDescent="0.3">
      <c r="A3837" t="s">
        <v>1754</v>
      </c>
      <c r="B3837">
        <v>70</v>
      </c>
      <c r="C3837">
        <v>103</v>
      </c>
      <c r="D3837">
        <v>73592</v>
      </c>
      <c r="E3837" t="s">
        <v>408</v>
      </c>
      <c r="F3837" t="s">
        <v>1755</v>
      </c>
      <c r="G3837" t="s">
        <v>112</v>
      </c>
      <c r="H3837" t="s">
        <v>417</v>
      </c>
      <c r="I3837" t="s">
        <v>113</v>
      </c>
      <c r="J3837">
        <v>4</v>
      </c>
      <c r="K3837" t="s">
        <v>213</v>
      </c>
      <c r="L3837" t="s">
        <v>24</v>
      </c>
      <c r="M3837">
        <v>17.5</v>
      </c>
      <c r="N3837" t="s">
        <v>979</v>
      </c>
      <c r="O3837" t="s">
        <v>112</v>
      </c>
      <c r="P3837" t="s">
        <v>418</v>
      </c>
      <c r="Q3837" t="s">
        <v>979</v>
      </c>
      <c r="R3837" t="s">
        <v>112</v>
      </c>
      <c r="S3837" t="s">
        <v>418</v>
      </c>
    </row>
    <row r="3838" spans="1:19" x14ac:dyDescent="0.3">
      <c r="A3838" t="s">
        <v>1754</v>
      </c>
      <c r="B3838">
        <v>70</v>
      </c>
      <c r="C3838">
        <v>103</v>
      </c>
      <c r="D3838">
        <v>73592</v>
      </c>
      <c r="E3838" t="s">
        <v>408</v>
      </c>
      <c r="F3838" t="s">
        <v>1755</v>
      </c>
      <c r="G3838" t="s">
        <v>112</v>
      </c>
      <c r="H3838" t="s">
        <v>417</v>
      </c>
      <c r="I3838" t="s">
        <v>422</v>
      </c>
      <c r="J3838">
        <v>14</v>
      </c>
      <c r="K3838" t="s">
        <v>747</v>
      </c>
      <c r="L3838" t="s">
        <v>748</v>
      </c>
      <c r="M3838">
        <v>0</v>
      </c>
      <c r="N3838" t="s">
        <v>979</v>
      </c>
      <c r="O3838" t="s">
        <v>112</v>
      </c>
      <c r="P3838" t="s">
        <v>418</v>
      </c>
      <c r="Q3838" t="s">
        <v>979</v>
      </c>
      <c r="R3838" t="s">
        <v>112</v>
      </c>
      <c r="S3838" t="s">
        <v>418</v>
      </c>
    </row>
    <row r="3839" spans="1:19" x14ac:dyDescent="0.3">
      <c r="A3839" t="s">
        <v>1754</v>
      </c>
      <c r="B3839">
        <v>70</v>
      </c>
      <c r="C3839">
        <v>103</v>
      </c>
      <c r="D3839">
        <v>73592</v>
      </c>
      <c r="E3839" t="s">
        <v>408</v>
      </c>
      <c r="F3839" t="s">
        <v>1755</v>
      </c>
      <c r="G3839" t="s">
        <v>112</v>
      </c>
      <c r="H3839" t="s">
        <v>417</v>
      </c>
      <c r="I3839" t="s">
        <v>424</v>
      </c>
      <c r="J3839">
        <v>39</v>
      </c>
      <c r="K3839" t="s">
        <v>243</v>
      </c>
      <c r="L3839" t="s">
        <v>147</v>
      </c>
      <c r="M3839">
        <v>0</v>
      </c>
      <c r="N3839" t="s">
        <v>979</v>
      </c>
      <c r="O3839" t="s">
        <v>112</v>
      </c>
      <c r="P3839" t="s">
        <v>418</v>
      </c>
      <c r="Q3839" t="s">
        <v>979</v>
      </c>
      <c r="R3839" t="s">
        <v>112</v>
      </c>
      <c r="S3839" t="s">
        <v>418</v>
      </c>
    </row>
    <row r="3840" spans="1:19" x14ac:dyDescent="0.3">
      <c r="A3840" t="s">
        <v>1754</v>
      </c>
      <c r="B3840">
        <v>70</v>
      </c>
      <c r="C3840">
        <v>103</v>
      </c>
      <c r="D3840">
        <v>73592</v>
      </c>
      <c r="E3840" t="s">
        <v>408</v>
      </c>
      <c r="F3840" t="s">
        <v>1755</v>
      </c>
      <c r="G3840" t="s">
        <v>112</v>
      </c>
      <c r="H3840" t="s">
        <v>417</v>
      </c>
      <c r="I3840" t="s">
        <v>424</v>
      </c>
      <c r="J3840">
        <v>39</v>
      </c>
      <c r="K3840" t="s">
        <v>236</v>
      </c>
      <c r="L3840" t="s">
        <v>48</v>
      </c>
      <c r="M3840">
        <v>1</v>
      </c>
      <c r="N3840" t="s">
        <v>979</v>
      </c>
      <c r="O3840" t="s">
        <v>112</v>
      </c>
      <c r="P3840" t="s">
        <v>418</v>
      </c>
      <c r="Q3840" t="s">
        <v>979</v>
      </c>
      <c r="R3840" t="s">
        <v>112</v>
      </c>
      <c r="S3840" t="s">
        <v>418</v>
      </c>
    </row>
    <row r="3841" spans="1:19" x14ac:dyDescent="0.3">
      <c r="A3841" t="s">
        <v>1754</v>
      </c>
      <c r="B3841">
        <v>70</v>
      </c>
      <c r="C3841">
        <v>103</v>
      </c>
      <c r="D3841">
        <v>73592</v>
      </c>
      <c r="E3841" t="s">
        <v>408</v>
      </c>
      <c r="F3841" t="s">
        <v>1755</v>
      </c>
      <c r="G3841" t="s">
        <v>112</v>
      </c>
      <c r="H3841" t="s">
        <v>417</v>
      </c>
      <c r="I3841" t="s">
        <v>315</v>
      </c>
      <c r="J3841">
        <v>35</v>
      </c>
      <c r="K3841" t="s">
        <v>244</v>
      </c>
      <c r="L3841" t="s">
        <v>57</v>
      </c>
      <c r="M3841">
        <v>0.5</v>
      </c>
      <c r="N3841" t="s">
        <v>979</v>
      </c>
      <c r="O3841" t="s">
        <v>112</v>
      </c>
      <c r="P3841" t="s">
        <v>418</v>
      </c>
      <c r="Q3841" t="s">
        <v>979</v>
      </c>
      <c r="R3841" t="s">
        <v>112</v>
      </c>
      <c r="S3841" t="s">
        <v>418</v>
      </c>
    </row>
    <row r="3842" spans="1:19" x14ac:dyDescent="0.3">
      <c r="A3842" t="s">
        <v>1754</v>
      </c>
      <c r="B3842">
        <v>70</v>
      </c>
      <c r="C3842">
        <v>103</v>
      </c>
      <c r="D3842">
        <v>73592</v>
      </c>
      <c r="E3842" t="s">
        <v>408</v>
      </c>
      <c r="F3842" t="s">
        <v>1755</v>
      </c>
      <c r="G3842" t="s">
        <v>112</v>
      </c>
      <c r="H3842" t="s">
        <v>417</v>
      </c>
      <c r="I3842" t="s">
        <v>422</v>
      </c>
      <c r="J3842">
        <v>289</v>
      </c>
      <c r="K3842" t="s">
        <v>280</v>
      </c>
      <c r="L3842" t="s">
        <v>65</v>
      </c>
      <c r="M3842">
        <v>1.5</v>
      </c>
      <c r="N3842" t="s">
        <v>979</v>
      </c>
      <c r="O3842" t="s">
        <v>112</v>
      </c>
      <c r="P3842" t="s">
        <v>418</v>
      </c>
      <c r="Q3842" t="s">
        <v>979</v>
      </c>
      <c r="R3842" t="s">
        <v>112</v>
      </c>
      <c r="S3842" t="s">
        <v>418</v>
      </c>
    </row>
    <row r="3843" spans="1:19" x14ac:dyDescent="0.3">
      <c r="A3843" t="s">
        <v>1754</v>
      </c>
      <c r="B3843">
        <v>70</v>
      </c>
      <c r="C3843">
        <v>103</v>
      </c>
      <c r="D3843">
        <v>73592</v>
      </c>
      <c r="E3843" t="s">
        <v>408</v>
      </c>
      <c r="F3843" t="s">
        <v>1755</v>
      </c>
      <c r="G3843" t="s">
        <v>112</v>
      </c>
      <c r="H3843" t="s">
        <v>417</v>
      </c>
      <c r="I3843" t="s">
        <v>423</v>
      </c>
      <c r="J3843">
        <v>98</v>
      </c>
      <c r="K3843" t="s">
        <v>216</v>
      </c>
      <c r="L3843" t="s">
        <v>96</v>
      </c>
      <c r="M3843">
        <v>0</v>
      </c>
      <c r="N3843" t="s">
        <v>979</v>
      </c>
      <c r="O3843" t="s">
        <v>112</v>
      </c>
      <c r="P3843" t="s">
        <v>418</v>
      </c>
      <c r="Q3843" t="s">
        <v>979</v>
      </c>
      <c r="R3843" t="s">
        <v>112</v>
      </c>
      <c r="S3843" t="s">
        <v>418</v>
      </c>
    </row>
    <row r="3844" spans="1:19" x14ac:dyDescent="0.3">
      <c r="A3844" t="s">
        <v>1089</v>
      </c>
      <c r="B3844">
        <v>70</v>
      </c>
      <c r="C3844">
        <v>103</v>
      </c>
      <c r="D3844">
        <v>73593</v>
      </c>
      <c r="E3844" t="s">
        <v>408</v>
      </c>
      <c r="F3844" t="s">
        <v>1090</v>
      </c>
      <c r="G3844" t="s">
        <v>114</v>
      </c>
      <c r="H3844" t="s">
        <v>409</v>
      </c>
      <c r="I3844" t="s">
        <v>422</v>
      </c>
      <c r="J3844">
        <v>50</v>
      </c>
      <c r="K3844" t="s">
        <v>212</v>
      </c>
      <c r="L3844" t="s">
        <v>11</v>
      </c>
      <c r="M3844">
        <v>1</v>
      </c>
      <c r="N3844" t="s">
        <v>979</v>
      </c>
      <c r="O3844" t="s">
        <v>114</v>
      </c>
      <c r="P3844" t="s">
        <v>380</v>
      </c>
      <c r="Q3844" t="s">
        <v>979</v>
      </c>
      <c r="R3844" t="s">
        <v>114</v>
      </c>
      <c r="S3844" t="s">
        <v>380</v>
      </c>
    </row>
    <row r="3845" spans="1:19" x14ac:dyDescent="0.3">
      <c r="A3845" t="s">
        <v>1089</v>
      </c>
      <c r="B3845">
        <v>70</v>
      </c>
      <c r="C3845">
        <v>103</v>
      </c>
      <c r="D3845">
        <v>73593</v>
      </c>
      <c r="E3845" t="s">
        <v>408</v>
      </c>
      <c r="F3845" t="s">
        <v>1090</v>
      </c>
      <c r="G3845" t="s">
        <v>114</v>
      </c>
      <c r="H3845" t="s">
        <v>409</v>
      </c>
      <c r="I3845" t="s">
        <v>423</v>
      </c>
      <c r="J3845">
        <v>50</v>
      </c>
      <c r="K3845" t="s">
        <v>237</v>
      </c>
      <c r="L3845" t="s">
        <v>13</v>
      </c>
      <c r="M3845">
        <v>1</v>
      </c>
      <c r="N3845" t="s">
        <v>979</v>
      </c>
      <c r="O3845" t="s">
        <v>114</v>
      </c>
      <c r="P3845" t="s">
        <v>380</v>
      </c>
      <c r="Q3845" t="s">
        <v>979</v>
      </c>
      <c r="R3845" t="s">
        <v>114</v>
      </c>
      <c r="S3845" t="s">
        <v>380</v>
      </c>
    </row>
    <row r="3846" spans="1:19" x14ac:dyDescent="0.3">
      <c r="A3846" t="s">
        <v>1089</v>
      </c>
      <c r="B3846">
        <v>70</v>
      </c>
      <c r="C3846">
        <v>103</v>
      </c>
      <c r="D3846">
        <v>73593</v>
      </c>
      <c r="E3846" t="s">
        <v>408</v>
      </c>
      <c r="F3846" t="s">
        <v>1090</v>
      </c>
      <c r="G3846" t="s">
        <v>114</v>
      </c>
      <c r="H3846" t="s">
        <v>409</v>
      </c>
      <c r="I3846" t="s">
        <v>422</v>
      </c>
      <c r="J3846">
        <v>46</v>
      </c>
      <c r="K3846" t="s">
        <v>241</v>
      </c>
      <c r="L3846" t="s">
        <v>32</v>
      </c>
      <c r="M3846">
        <v>100</v>
      </c>
      <c r="N3846" t="s">
        <v>979</v>
      </c>
      <c r="O3846" t="s">
        <v>114</v>
      </c>
      <c r="P3846" t="s">
        <v>380</v>
      </c>
      <c r="Q3846" t="s">
        <v>979</v>
      </c>
      <c r="R3846" t="s">
        <v>114</v>
      </c>
      <c r="S3846" t="s">
        <v>380</v>
      </c>
    </row>
    <row r="3847" spans="1:19" x14ac:dyDescent="0.3">
      <c r="A3847" t="s">
        <v>1089</v>
      </c>
      <c r="B3847">
        <v>70</v>
      </c>
      <c r="C3847">
        <v>103</v>
      </c>
      <c r="D3847">
        <v>73593</v>
      </c>
      <c r="E3847" t="s">
        <v>408</v>
      </c>
      <c r="F3847" t="s">
        <v>1090</v>
      </c>
      <c r="G3847" t="s">
        <v>114</v>
      </c>
      <c r="H3847" t="s">
        <v>409</v>
      </c>
      <c r="I3847" t="s">
        <v>422</v>
      </c>
      <c r="J3847">
        <v>7</v>
      </c>
      <c r="K3847" t="s">
        <v>351</v>
      </c>
      <c r="L3847" t="s">
        <v>352</v>
      </c>
      <c r="M3847">
        <v>0.5</v>
      </c>
      <c r="N3847" t="s">
        <v>979</v>
      </c>
      <c r="O3847" t="s">
        <v>114</v>
      </c>
      <c r="P3847" t="s">
        <v>380</v>
      </c>
      <c r="Q3847" t="s">
        <v>979</v>
      </c>
      <c r="R3847" t="s">
        <v>114</v>
      </c>
      <c r="S3847" t="s">
        <v>380</v>
      </c>
    </row>
    <row r="3848" spans="1:19" x14ac:dyDescent="0.3">
      <c r="A3848" t="s">
        <v>1089</v>
      </c>
      <c r="B3848">
        <v>70</v>
      </c>
      <c r="C3848">
        <v>103</v>
      </c>
      <c r="D3848">
        <v>73593</v>
      </c>
      <c r="E3848" t="s">
        <v>408</v>
      </c>
      <c r="F3848" t="s">
        <v>1090</v>
      </c>
      <c r="G3848" t="s">
        <v>114</v>
      </c>
      <c r="H3848" t="s">
        <v>409</v>
      </c>
      <c r="I3848" t="s">
        <v>315</v>
      </c>
      <c r="J3848">
        <v>32</v>
      </c>
      <c r="K3848" t="s">
        <v>219</v>
      </c>
      <c r="L3848" t="s">
        <v>43</v>
      </c>
      <c r="M3848">
        <v>2</v>
      </c>
      <c r="N3848" t="s">
        <v>979</v>
      </c>
      <c r="O3848" t="s">
        <v>114</v>
      </c>
      <c r="P3848" t="s">
        <v>380</v>
      </c>
      <c r="Q3848" t="s">
        <v>979</v>
      </c>
      <c r="R3848" t="s">
        <v>114</v>
      </c>
      <c r="S3848" t="s">
        <v>380</v>
      </c>
    </row>
    <row r="3849" spans="1:19" x14ac:dyDescent="0.3">
      <c r="A3849" t="s">
        <v>1089</v>
      </c>
      <c r="B3849">
        <v>70</v>
      </c>
      <c r="C3849">
        <v>103</v>
      </c>
      <c r="D3849">
        <v>73593</v>
      </c>
      <c r="E3849" t="s">
        <v>408</v>
      </c>
      <c r="F3849" t="s">
        <v>1090</v>
      </c>
      <c r="G3849" t="s">
        <v>114</v>
      </c>
      <c r="H3849" t="s">
        <v>429</v>
      </c>
      <c r="I3849" t="s">
        <v>424</v>
      </c>
      <c r="J3849">
        <v>39</v>
      </c>
      <c r="K3849" t="s">
        <v>243</v>
      </c>
      <c r="L3849" t="s">
        <v>147</v>
      </c>
      <c r="M3849">
        <v>0</v>
      </c>
      <c r="N3849" t="s">
        <v>979</v>
      </c>
      <c r="O3849" t="s">
        <v>114</v>
      </c>
      <c r="P3849" t="s">
        <v>380</v>
      </c>
      <c r="Q3849" t="s">
        <v>979</v>
      </c>
      <c r="R3849" t="s">
        <v>114</v>
      </c>
      <c r="S3849" t="s">
        <v>380</v>
      </c>
    </row>
    <row r="3850" spans="1:19" x14ac:dyDescent="0.3">
      <c r="A3850" t="s">
        <v>1089</v>
      </c>
      <c r="B3850">
        <v>70</v>
      </c>
      <c r="C3850">
        <v>103</v>
      </c>
      <c r="D3850">
        <v>73593</v>
      </c>
      <c r="E3850" t="s">
        <v>408</v>
      </c>
      <c r="F3850" t="s">
        <v>1090</v>
      </c>
      <c r="G3850" t="s">
        <v>114</v>
      </c>
      <c r="H3850" t="s">
        <v>409</v>
      </c>
      <c r="I3850" t="s">
        <v>423</v>
      </c>
      <c r="J3850">
        <v>98</v>
      </c>
      <c r="K3850" t="s">
        <v>353</v>
      </c>
      <c r="L3850" t="s">
        <v>86</v>
      </c>
      <c r="M3850">
        <v>0</v>
      </c>
      <c r="N3850" t="s">
        <v>979</v>
      </c>
      <c r="O3850" t="s">
        <v>114</v>
      </c>
      <c r="P3850" t="s">
        <v>380</v>
      </c>
      <c r="Q3850" t="s">
        <v>979</v>
      </c>
      <c r="R3850" t="s">
        <v>114</v>
      </c>
      <c r="S3850" t="s">
        <v>380</v>
      </c>
    </row>
    <row r="3851" spans="1:19" x14ac:dyDescent="0.3">
      <c r="A3851" t="s">
        <v>1089</v>
      </c>
      <c r="B3851">
        <v>70</v>
      </c>
      <c r="C3851">
        <v>103</v>
      </c>
      <c r="D3851">
        <v>73593</v>
      </c>
      <c r="E3851" t="s">
        <v>408</v>
      </c>
      <c r="F3851" t="s">
        <v>1090</v>
      </c>
      <c r="G3851" t="s">
        <v>114</v>
      </c>
      <c r="H3851" t="s">
        <v>409</v>
      </c>
      <c r="I3851" t="s">
        <v>422</v>
      </c>
      <c r="J3851">
        <v>98</v>
      </c>
      <c r="K3851" t="s">
        <v>215</v>
      </c>
      <c r="L3851" t="s">
        <v>95</v>
      </c>
      <c r="M3851">
        <v>0</v>
      </c>
      <c r="N3851" t="s">
        <v>979</v>
      </c>
      <c r="O3851" t="s">
        <v>114</v>
      </c>
      <c r="P3851" t="s">
        <v>380</v>
      </c>
      <c r="Q3851" t="s">
        <v>979</v>
      </c>
      <c r="R3851" t="s">
        <v>114</v>
      </c>
      <c r="S3851" t="s">
        <v>380</v>
      </c>
    </row>
    <row r="3852" spans="1:19" x14ac:dyDescent="0.3">
      <c r="A3852" t="s">
        <v>1089</v>
      </c>
      <c r="B3852">
        <v>70</v>
      </c>
      <c r="C3852">
        <v>103</v>
      </c>
      <c r="D3852">
        <v>73593</v>
      </c>
      <c r="E3852" t="s">
        <v>408</v>
      </c>
      <c r="F3852" t="s">
        <v>1090</v>
      </c>
      <c r="G3852" t="s">
        <v>114</v>
      </c>
      <c r="H3852" t="s">
        <v>409</v>
      </c>
      <c r="I3852" t="s">
        <v>423</v>
      </c>
      <c r="J3852">
        <v>98</v>
      </c>
      <c r="K3852" t="s">
        <v>216</v>
      </c>
      <c r="L3852" t="s">
        <v>96</v>
      </c>
      <c r="M3852">
        <v>0</v>
      </c>
      <c r="N3852" t="s">
        <v>979</v>
      </c>
      <c r="O3852" t="s">
        <v>114</v>
      </c>
      <c r="P3852" t="s">
        <v>380</v>
      </c>
      <c r="Q3852" t="s">
        <v>979</v>
      </c>
      <c r="R3852" t="s">
        <v>114</v>
      </c>
      <c r="S3852" t="s">
        <v>380</v>
      </c>
    </row>
    <row r="3853" spans="1:19" x14ac:dyDescent="0.3">
      <c r="A3853" t="s">
        <v>1089</v>
      </c>
      <c r="B3853">
        <v>70</v>
      </c>
      <c r="C3853">
        <v>103</v>
      </c>
      <c r="D3853">
        <v>73593</v>
      </c>
      <c r="E3853" t="s">
        <v>408</v>
      </c>
      <c r="F3853" t="s">
        <v>1090</v>
      </c>
      <c r="G3853" t="s">
        <v>114</v>
      </c>
      <c r="H3853" t="s">
        <v>409</v>
      </c>
      <c r="I3853" t="s">
        <v>446</v>
      </c>
      <c r="J3853">
        <v>535</v>
      </c>
      <c r="K3853" t="s">
        <v>99</v>
      </c>
      <c r="L3853" t="s">
        <v>100</v>
      </c>
      <c r="M3853">
        <v>1</v>
      </c>
      <c r="N3853" t="s">
        <v>979</v>
      </c>
      <c r="O3853" t="s">
        <v>114</v>
      </c>
      <c r="P3853" t="s">
        <v>380</v>
      </c>
      <c r="Q3853" t="s">
        <v>979</v>
      </c>
      <c r="R3853" t="s">
        <v>114</v>
      </c>
      <c r="S3853" t="s">
        <v>380</v>
      </c>
    </row>
    <row r="3854" spans="1:19" x14ac:dyDescent="0.3">
      <c r="A3854" t="s">
        <v>1756</v>
      </c>
      <c r="B3854">
        <v>70</v>
      </c>
      <c r="C3854">
        <v>103</v>
      </c>
      <c r="D3854">
        <v>73597</v>
      </c>
      <c r="E3854" t="s">
        <v>408</v>
      </c>
      <c r="F3854" t="s">
        <v>1757</v>
      </c>
      <c r="G3854" t="s">
        <v>113</v>
      </c>
      <c r="H3854" t="s">
        <v>432</v>
      </c>
      <c r="I3854" t="s">
        <v>315</v>
      </c>
      <c r="J3854">
        <v>32</v>
      </c>
      <c r="K3854" t="s">
        <v>219</v>
      </c>
      <c r="L3854" t="s">
        <v>43</v>
      </c>
      <c r="M3854">
        <v>0.25</v>
      </c>
      <c r="N3854" t="s">
        <v>979</v>
      </c>
      <c r="O3854" t="s">
        <v>113</v>
      </c>
      <c r="P3854" t="s">
        <v>315</v>
      </c>
      <c r="Q3854" t="s">
        <v>979</v>
      </c>
      <c r="R3854" t="s">
        <v>113</v>
      </c>
      <c r="S3854" t="s">
        <v>315</v>
      </c>
    </row>
    <row r="3855" spans="1:19" x14ac:dyDescent="0.3">
      <c r="A3855" t="s">
        <v>1756</v>
      </c>
      <c r="B3855">
        <v>70</v>
      </c>
      <c r="C3855">
        <v>103</v>
      </c>
      <c r="D3855">
        <v>73597</v>
      </c>
      <c r="E3855" t="s">
        <v>408</v>
      </c>
      <c r="F3855" t="s">
        <v>1757</v>
      </c>
      <c r="G3855" t="s">
        <v>113</v>
      </c>
      <c r="H3855" t="s">
        <v>432</v>
      </c>
      <c r="I3855" t="s">
        <v>315</v>
      </c>
      <c r="J3855">
        <v>33</v>
      </c>
      <c r="K3855" t="s">
        <v>211</v>
      </c>
      <c r="L3855" t="s">
        <v>49</v>
      </c>
      <c r="M3855">
        <v>0.75</v>
      </c>
      <c r="N3855" t="s">
        <v>979</v>
      </c>
      <c r="O3855" t="s">
        <v>113</v>
      </c>
      <c r="P3855" t="s">
        <v>315</v>
      </c>
      <c r="Q3855" t="s">
        <v>979</v>
      </c>
      <c r="R3855" t="s">
        <v>113</v>
      </c>
      <c r="S3855" t="s">
        <v>315</v>
      </c>
    </row>
    <row r="3856" spans="1:19" x14ac:dyDescent="0.3">
      <c r="A3856" t="s">
        <v>1756</v>
      </c>
      <c r="B3856">
        <v>70</v>
      </c>
      <c r="C3856">
        <v>103</v>
      </c>
      <c r="D3856">
        <v>73597</v>
      </c>
      <c r="E3856" t="s">
        <v>408</v>
      </c>
      <c r="F3856" t="s">
        <v>1757</v>
      </c>
      <c r="G3856" t="s">
        <v>113</v>
      </c>
      <c r="H3856" t="s">
        <v>432</v>
      </c>
      <c r="I3856" t="s">
        <v>446</v>
      </c>
      <c r="J3856">
        <v>535</v>
      </c>
      <c r="K3856" t="s">
        <v>99</v>
      </c>
      <c r="L3856" t="s">
        <v>100</v>
      </c>
      <c r="M3856">
        <v>0.25</v>
      </c>
      <c r="N3856" t="s">
        <v>979</v>
      </c>
      <c r="O3856" t="s">
        <v>113</v>
      </c>
      <c r="P3856" t="s">
        <v>315</v>
      </c>
      <c r="Q3856" t="s">
        <v>979</v>
      </c>
      <c r="R3856" t="s">
        <v>113</v>
      </c>
      <c r="S3856" t="s">
        <v>315</v>
      </c>
    </row>
    <row r="3857" spans="1:19" x14ac:dyDescent="0.3">
      <c r="A3857" t="s">
        <v>1758</v>
      </c>
      <c r="B3857">
        <v>70</v>
      </c>
      <c r="C3857">
        <v>103</v>
      </c>
      <c r="D3857">
        <v>73601</v>
      </c>
      <c r="E3857" t="s">
        <v>408</v>
      </c>
      <c r="F3857" t="s">
        <v>1759</v>
      </c>
      <c r="G3857" t="s">
        <v>114</v>
      </c>
      <c r="H3857" t="s">
        <v>409</v>
      </c>
      <c r="I3857" t="s">
        <v>422</v>
      </c>
      <c r="J3857">
        <v>50</v>
      </c>
      <c r="K3857" t="s">
        <v>212</v>
      </c>
      <c r="L3857" t="s">
        <v>11</v>
      </c>
      <c r="M3857">
        <v>1</v>
      </c>
      <c r="N3857" t="s">
        <v>979</v>
      </c>
      <c r="O3857" t="s">
        <v>114</v>
      </c>
      <c r="P3857" t="s">
        <v>380</v>
      </c>
      <c r="Q3857" t="s">
        <v>979</v>
      </c>
      <c r="R3857" t="s">
        <v>114</v>
      </c>
      <c r="S3857" t="s">
        <v>380</v>
      </c>
    </row>
    <row r="3858" spans="1:19" x14ac:dyDescent="0.3">
      <c r="A3858" t="s">
        <v>1758</v>
      </c>
      <c r="B3858">
        <v>70</v>
      </c>
      <c r="C3858">
        <v>103</v>
      </c>
      <c r="D3858">
        <v>73601</v>
      </c>
      <c r="E3858" t="s">
        <v>408</v>
      </c>
      <c r="F3858" t="s">
        <v>1759</v>
      </c>
      <c r="G3858" t="s">
        <v>114</v>
      </c>
      <c r="H3858" t="s">
        <v>409</v>
      </c>
      <c r="I3858" t="s">
        <v>422</v>
      </c>
      <c r="J3858">
        <v>14</v>
      </c>
      <c r="K3858" t="s">
        <v>585</v>
      </c>
      <c r="L3858" t="s">
        <v>586</v>
      </c>
      <c r="M3858">
        <v>2.5</v>
      </c>
      <c r="N3858" t="s">
        <v>979</v>
      </c>
      <c r="O3858" t="s">
        <v>114</v>
      </c>
      <c r="P3858" t="s">
        <v>380</v>
      </c>
      <c r="Q3858" t="s">
        <v>979</v>
      </c>
      <c r="R3858" t="s">
        <v>114</v>
      </c>
      <c r="S3858" t="s">
        <v>380</v>
      </c>
    </row>
    <row r="3859" spans="1:19" x14ac:dyDescent="0.3">
      <c r="A3859" t="s">
        <v>1758</v>
      </c>
      <c r="B3859">
        <v>70</v>
      </c>
      <c r="C3859">
        <v>103</v>
      </c>
      <c r="D3859">
        <v>73601</v>
      </c>
      <c r="E3859" t="s">
        <v>408</v>
      </c>
      <c r="F3859" t="s">
        <v>1759</v>
      </c>
      <c r="G3859" t="s">
        <v>114</v>
      </c>
      <c r="H3859" t="s">
        <v>409</v>
      </c>
      <c r="I3859" t="s">
        <v>113</v>
      </c>
      <c r="J3859">
        <v>4</v>
      </c>
      <c r="K3859" t="s">
        <v>259</v>
      </c>
      <c r="L3859" t="s">
        <v>22</v>
      </c>
      <c r="M3859">
        <v>40</v>
      </c>
      <c r="N3859" t="s">
        <v>979</v>
      </c>
      <c r="O3859" t="s">
        <v>114</v>
      </c>
      <c r="P3859" t="s">
        <v>380</v>
      </c>
      <c r="Q3859" t="s">
        <v>979</v>
      </c>
      <c r="R3859" t="s">
        <v>114</v>
      </c>
      <c r="S3859" t="s">
        <v>380</v>
      </c>
    </row>
    <row r="3860" spans="1:19" x14ac:dyDescent="0.3">
      <c r="A3860" t="s">
        <v>1758</v>
      </c>
      <c r="B3860">
        <v>70</v>
      </c>
      <c r="C3860">
        <v>103</v>
      </c>
      <c r="D3860">
        <v>73601</v>
      </c>
      <c r="E3860" t="s">
        <v>408</v>
      </c>
      <c r="F3860" t="s">
        <v>1759</v>
      </c>
      <c r="G3860" t="s">
        <v>114</v>
      </c>
      <c r="H3860" t="s">
        <v>409</v>
      </c>
      <c r="I3860" t="s">
        <v>113</v>
      </c>
      <c r="J3860">
        <v>4</v>
      </c>
      <c r="K3860" t="s">
        <v>213</v>
      </c>
      <c r="L3860" t="s">
        <v>24</v>
      </c>
      <c r="M3860">
        <v>20</v>
      </c>
      <c r="N3860" t="s">
        <v>979</v>
      </c>
      <c r="O3860" t="s">
        <v>114</v>
      </c>
      <c r="P3860" t="s">
        <v>380</v>
      </c>
      <c r="Q3860" t="s">
        <v>979</v>
      </c>
      <c r="R3860" t="s">
        <v>114</v>
      </c>
      <c r="S3860" t="s">
        <v>380</v>
      </c>
    </row>
    <row r="3861" spans="1:19" x14ac:dyDescent="0.3">
      <c r="A3861" t="s">
        <v>1758</v>
      </c>
      <c r="B3861">
        <v>70</v>
      </c>
      <c r="C3861">
        <v>103</v>
      </c>
      <c r="D3861">
        <v>73601</v>
      </c>
      <c r="E3861" t="s">
        <v>408</v>
      </c>
      <c r="F3861" t="s">
        <v>1759</v>
      </c>
      <c r="G3861" t="s">
        <v>114</v>
      </c>
      <c r="H3861" t="s">
        <v>409</v>
      </c>
      <c r="I3861" t="s">
        <v>422</v>
      </c>
      <c r="J3861">
        <v>17</v>
      </c>
      <c r="K3861" t="s">
        <v>214</v>
      </c>
      <c r="L3861" t="s">
        <v>26</v>
      </c>
      <c r="M3861">
        <v>0</v>
      </c>
      <c r="N3861" t="s">
        <v>979</v>
      </c>
      <c r="O3861" t="s">
        <v>114</v>
      </c>
      <c r="P3861" t="s">
        <v>380</v>
      </c>
      <c r="Q3861" t="s">
        <v>979</v>
      </c>
      <c r="R3861" t="s">
        <v>114</v>
      </c>
      <c r="S3861" t="s">
        <v>380</v>
      </c>
    </row>
    <row r="3862" spans="1:19" x14ac:dyDescent="0.3">
      <c r="A3862" t="s">
        <v>1758</v>
      </c>
      <c r="B3862">
        <v>70</v>
      </c>
      <c r="C3862">
        <v>103</v>
      </c>
      <c r="D3862">
        <v>73601</v>
      </c>
      <c r="E3862" t="s">
        <v>408</v>
      </c>
      <c r="F3862" t="s">
        <v>1759</v>
      </c>
      <c r="G3862" t="s">
        <v>114</v>
      </c>
      <c r="H3862" t="s">
        <v>434</v>
      </c>
      <c r="I3862" t="s">
        <v>424</v>
      </c>
      <c r="J3862">
        <v>39</v>
      </c>
      <c r="K3862" t="s">
        <v>270</v>
      </c>
      <c r="L3862" t="s">
        <v>42</v>
      </c>
      <c r="M3862">
        <v>0.75</v>
      </c>
      <c r="N3862" t="s">
        <v>979</v>
      </c>
      <c r="O3862" t="s">
        <v>114</v>
      </c>
      <c r="P3862" t="s">
        <v>380</v>
      </c>
      <c r="Q3862" t="s">
        <v>979</v>
      </c>
      <c r="R3862" t="s">
        <v>114</v>
      </c>
      <c r="S3862" t="s">
        <v>380</v>
      </c>
    </row>
    <row r="3863" spans="1:19" x14ac:dyDescent="0.3">
      <c r="A3863" t="s">
        <v>1758</v>
      </c>
      <c r="B3863">
        <v>70</v>
      </c>
      <c r="C3863">
        <v>103</v>
      </c>
      <c r="D3863">
        <v>73601</v>
      </c>
      <c r="E3863" t="s">
        <v>408</v>
      </c>
      <c r="F3863" t="s">
        <v>1759</v>
      </c>
      <c r="G3863" t="s">
        <v>114</v>
      </c>
      <c r="H3863" t="s">
        <v>409</v>
      </c>
      <c r="I3863" t="s">
        <v>315</v>
      </c>
      <c r="J3863">
        <v>32</v>
      </c>
      <c r="K3863" t="s">
        <v>219</v>
      </c>
      <c r="L3863" t="s">
        <v>43</v>
      </c>
      <c r="M3863">
        <v>2</v>
      </c>
      <c r="N3863" t="s">
        <v>979</v>
      </c>
      <c r="O3863" t="s">
        <v>114</v>
      </c>
      <c r="P3863" t="s">
        <v>380</v>
      </c>
      <c r="Q3863" t="s">
        <v>979</v>
      </c>
      <c r="R3863" t="s">
        <v>114</v>
      </c>
      <c r="S3863" t="s">
        <v>380</v>
      </c>
    </row>
    <row r="3864" spans="1:19" x14ac:dyDescent="0.3">
      <c r="A3864" t="s">
        <v>1758</v>
      </c>
      <c r="B3864">
        <v>70</v>
      </c>
      <c r="C3864">
        <v>103</v>
      </c>
      <c r="D3864">
        <v>73601</v>
      </c>
      <c r="E3864" t="s">
        <v>408</v>
      </c>
      <c r="F3864" t="s">
        <v>1759</v>
      </c>
      <c r="G3864" t="s">
        <v>114</v>
      </c>
      <c r="H3864" t="s">
        <v>409</v>
      </c>
      <c r="I3864" t="s">
        <v>423</v>
      </c>
      <c r="J3864">
        <v>98</v>
      </c>
      <c r="K3864" t="s">
        <v>274</v>
      </c>
      <c r="L3864" t="s">
        <v>160</v>
      </c>
      <c r="M3864">
        <v>0</v>
      </c>
      <c r="N3864" t="s">
        <v>979</v>
      </c>
      <c r="O3864" t="s">
        <v>114</v>
      </c>
      <c r="P3864" t="s">
        <v>380</v>
      </c>
      <c r="Q3864" t="s">
        <v>979</v>
      </c>
      <c r="R3864" t="s">
        <v>114</v>
      </c>
      <c r="S3864" t="s">
        <v>380</v>
      </c>
    </row>
    <row r="3865" spans="1:19" x14ac:dyDescent="0.3">
      <c r="A3865" t="s">
        <v>1758</v>
      </c>
      <c r="B3865">
        <v>70</v>
      </c>
      <c r="C3865">
        <v>103</v>
      </c>
      <c r="D3865">
        <v>73601</v>
      </c>
      <c r="E3865" t="s">
        <v>408</v>
      </c>
      <c r="F3865" t="s">
        <v>1759</v>
      </c>
      <c r="G3865" t="s">
        <v>114</v>
      </c>
      <c r="H3865" t="s">
        <v>409</v>
      </c>
      <c r="I3865" t="s">
        <v>423</v>
      </c>
      <c r="J3865">
        <v>98</v>
      </c>
      <c r="K3865" t="s">
        <v>216</v>
      </c>
      <c r="L3865" t="s">
        <v>96</v>
      </c>
      <c r="M3865">
        <v>0</v>
      </c>
      <c r="N3865" t="s">
        <v>979</v>
      </c>
      <c r="O3865" t="s">
        <v>114</v>
      </c>
      <c r="P3865" t="s">
        <v>380</v>
      </c>
      <c r="Q3865" t="s">
        <v>979</v>
      </c>
      <c r="R3865" t="s">
        <v>114</v>
      </c>
      <c r="S3865" t="s">
        <v>380</v>
      </c>
    </row>
    <row r="3866" spans="1:19" x14ac:dyDescent="0.3">
      <c r="A3866" t="s">
        <v>1760</v>
      </c>
      <c r="B3866">
        <v>70</v>
      </c>
      <c r="C3866">
        <v>103</v>
      </c>
      <c r="D3866">
        <v>73605</v>
      </c>
      <c r="E3866" t="s">
        <v>408</v>
      </c>
      <c r="F3866" t="s">
        <v>1761</v>
      </c>
      <c r="G3866" t="s">
        <v>113</v>
      </c>
      <c r="H3866" t="s">
        <v>420</v>
      </c>
      <c r="I3866" t="s">
        <v>422</v>
      </c>
      <c r="J3866">
        <v>1</v>
      </c>
      <c r="K3866" t="s">
        <v>258</v>
      </c>
      <c r="L3866" t="s">
        <v>7</v>
      </c>
      <c r="M3866">
        <v>6</v>
      </c>
      <c r="N3866" t="s">
        <v>979</v>
      </c>
      <c r="O3866" t="s">
        <v>113</v>
      </c>
      <c r="P3866" t="s">
        <v>360</v>
      </c>
      <c r="Q3866" t="s">
        <v>979</v>
      </c>
      <c r="R3866" t="s">
        <v>113</v>
      </c>
      <c r="S3866" t="s">
        <v>360</v>
      </c>
    </row>
    <row r="3867" spans="1:19" x14ac:dyDescent="0.3">
      <c r="A3867" t="s">
        <v>1760</v>
      </c>
      <c r="B3867">
        <v>70</v>
      </c>
      <c r="C3867">
        <v>103</v>
      </c>
      <c r="D3867">
        <v>73605</v>
      </c>
      <c r="E3867" t="s">
        <v>408</v>
      </c>
      <c r="F3867" t="s">
        <v>1761</v>
      </c>
      <c r="G3867" t="s">
        <v>113</v>
      </c>
      <c r="H3867" t="s">
        <v>420</v>
      </c>
      <c r="I3867" t="s">
        <v>422</v>
      </c>
      <c r="J3867">
        <v>50</v>
      </c>
      <c r="K3867" t="s">
        <v>212</v>
      </c>
      <c r="L3867" t="s">
        <v>11</v>
      </c>
      <c r="M3867">
        <v>0.5</v>
      </c>
      <c r="N3867" t="s">
        <v>979</v>
      </c>
      <c r="O3867" t="s">
        <v>113</v>
      </c>
      <c r="P3867" t="s">
        <v>360</v>
      </c>
      <c r="Q3867" t="s">
        <v>979</v>
      </c>
      <c r="R3867" t="s">
        <v>113</v>
      </c>
      <c r="S3867" t="s">
        <v>360</v>
      </c>
    </row>
    <row r="3868" spans="1:19" x14ac:dyDescent="0.3">
      <c r="A3868" t="s">
        <v>1760</v>
      </c>
      <c r="B3868">
        <v>70</v>
      </c>
      <c r="C3868">
        <v>103</v>
      </c>
      <c r="D3868">
        <v>73605</v>
      </c>
      <c r="E3868" t="s">
        <v>408</v>
      </c>
      <c r="F3868" t="s">
        <v>1761</v>
      </c>
      <c r="G3868" t="s">
        <v>113</v>
      </c>
      <c r="H3868" t="s">
        <v>420</v>
      </c>
      <c r="I3868" t="s">
        <v>113</v>
      </c>
      <c r="J3868">
        <v>4</v>
      </c>
      <c r="K3868" t="s">
        <v>259</v>
      </c>
      <c r="L3868" t="s">
        <v>22</v>
      </c>
      <c r="M3868">
        <v>80</v>
      </c>
      <c r="N3868" t="s">
        <v>979</v>
      </c>
      <c r="O3868" t="s">
        <v>113</v>
      </c>
      <c r="P3868" t="s">
        <v>360</v>
      </c>
      <c r="Q3868" t="s">
        <v>979</v>
      </c>
      <c r="R3868" t="s">
        <v>113</v>
      </c>
      <c r="S3868" t="s">
        <v>360</v>
      </c>
    </row>
    <row r="3869" spans="1:19" x14ac:dyDescent="0.3">
      <c r="A3869" t="s">
        <v>1760</v>
      </c>
      <c r="B3869">
        <v>70</v>
      </c>
      <c r="C3869">
        <v>103</v>
      </c>
      <c r="D3869">
        <v>73605</v>
      </c>
      <c r="E3869" t="s">
        <v>408</v>
      </c>
      <c r="F3869" t="s">
        <v>1761</v>
      </c>
      <c r="G3869" t="s">
        <v>113</v>
      </c>
      <c r="H3869" t="s">
        <v>420</v>
      </c>
      <c r="I3869" t="s">
        <v>423</v>
      </c>
      <c r="J3869">
        <v>286</v>
      </c>
      <c r="K3869" t="s">
        <v>226</v>
      </c>
      <c r="L3869" t="s">
        <v>69</v>
      </c>
      <c r="M3869">
        <v>0</v>
      </c>
      <c r="N3869" t="s">
        <v>979</v>
      </c>
      <c r="O3869" t="s">
        <v>113</v>
      </c>
      <c r="P3869" t="s">
        <v>360</v>
      </c>
      <c r="Q3869" t="s">
        <v>979</v>
      </c>
      <c r="R3869" t="s">
        <v>113</v>
      </c>
      <c r="S3869" t="s">
        <v>360</v>
      </c>
    </row>
    <row r="3870" spans="1:19" x14ac:dyDescent="0.3">
      <c r="A3870" t="s">
        <v>1760</v>
      </c>
      <c r="B3870">
        <v>70</v>
      </c>
      <c r="C3870">
        <v>103</v>
      </c>
      <c r="D3870">
        <v>73605</v>
      </c>
      <c r="E3870" t="s">
        <v>408</v>
      </c>
      <c r="F3870" t="s">
        <v>1761</v>
      </c>
      <c r="G3870" t="s">
        <v>113</v>
      </c>
      <c r="H3870" t="s">
        <v>420</v>
      </c>
      <c r="I3870" t="s">
        <v>423</v>
      </c>
      <c r="J3870">
        <v>83</v>
      </c>
      <c r="K3870" t="s">
        <v>231</v>
      </c>
      <c r="L3870" t="s">
        <v>87</v>
      </c>
      <c r="M3870">
        <v>0</v>
      </c>
      <c r="N3870" t="s">
        <v>979</v>
      </c>
      <c r="O3870" t="s">
        <v>113</v>
      </c>
      <c r="P3870" t="s">
        <v>360</v>
      </c>
      <c r="Q3870" t="s">
        <v>979</v>
      </c>
      <c r="R3870" t="s">
        <v>113</v>
      </c>
      <c r="S3870" t="s">
        <v>360</v>
      </c>
    </row>
    <row r="3871" spans="1:19" x14ac:dyDescent="0.3">
      <c r="A3871" t="s">
        <v>1760</v>
      </c>
      <c r="B3871">
        <v>70</v>
      </c>
      <c r="C3871">
        <v>103</v>
      </c>
      <c r="D3871">
        <v>73605</v>
      </c>
      <c r="E3871" t="s">
        <v>408</v>
      </c>
      <c r="F3871" t="s">
        <v>1761</v>
      </c>
      <c r="G3871" t="s">
        <v>113</v>
      </c>
      <c r="H3871" t="s">
        <v>420</v>
      </c>
      <c r="I3871" t="s">
        <v>423</v>
      </c>
      <c r="J3871">
        <v>98</v>
      </c>
      <c r="K3871" t="s">
        <v>216</v>
      </c>
      <c r="L3871" t="s">
        <v>96</v>
      </c>
      <c r="M3871">
        <v>0</v>
      </c>
      <c r="N3871" t="s">
        <v>979</v>
      </c>
      <c r="O3871" t="s">
        <v>113</v>
      </c>
      <c r="P3871" t="s">
        <v>360</v>
      </c>
      <c r="Q3871" t="s">
        <v>979</v>
      </c>
      <c r="R3871" t="s">
        <v>113</v>
      </c>
      <c r="S3871" t="s">
        <v>360</v>
      </c>
    </row>
    <row r="3872" spans="1:19" x14ac:dyDescent="0.3">
      <c r="A3872" t="s">
        <v>1762</v>
      </c>
      <c r="B3872">
        <v>70</v>
      </c>
      <c r="C3872">
        <v>103</v>
      </c>
      <c r="D3872">
        <v>99031</v>
      </c>
      <c r="E3872" t="s">
        <v>1763</v>
      </c>
      <c r="F3872" t="s">
        <v>1764</v>
      </c>
      <c r="G3872" t="s">
        <v>113</v>
      </c>
      <c r="H3872" t="s">
        <v>409</v>
      </c>
      <c r="I3872" t="s">
        <v>113</v>
      </c>
      <c r="J3872">
        <v>4</v>
      </c>
      <c r="K3872" t="s">
        <v>259</v>
      </c>
      <c r="L3872" t="s">
        <v>22</v>
      </c>
      <c r="M3872">
        <v>16</v>
      </c>
      <c r="N3872" t="s">
        <v>979</v>
      </c>
      <c r="O3872" t="s">
        <v>113</v>
      </c>
      <c r="P3872" t="s">
        <v>380</v>
      </c>
      <c r="Q3872" t="s">
        <v>979</v>
      </c>
      <c r="R3872" t="s">
        <v>113</v>
      </c>
      <c r="S3872" t="s">
        <v>380</v>
      </c>
    </row>
    <row r="3873" spans="1:19" x14ac:dyDescent="0.3">
      <c r="A3873" t="s">
        <v>1762</v>
      </c>
      <c r="B3873">
        <v>70</v>
      </c>
      <c r="C3873">
        <v>103</v>
      </c>
      <c r="D3873">
        <v>99031</v>
      </c>
      <c r="E3873" t="s">
        <v>1763</v>
      </c>
      <c r="F3873" t="s">
        <v>1764</v>
      </c>
      <c r="G3873" t="s">
        <v>113</v>
      </c>
      <c r="H3873" t="s">
        <v>409</v>
      </c>
      <c r="I3873" t="s">
        <v>113</v>
      </c>
      <c r="J3873">
        <v>4</v>
      </c>
      <c r="K3873" t="s">
        <v>213</v>
      </c>
      <c r="L3873" t="s">
        <v>24</v>
      </c>
      <c r="M3873">
        <v>50</v>
      </c>
      <c r="N3873" t="s">
        <v>979</v>
      </c>
      <c r="O3873" t="s">
        <v>113</v>
      </c>
      <c r="P3873" t="s">
        <v>380</v>
      </c>
      <c r="Q3873" t="s">
        <v>979</v>
      </c>
      <c r="R3873" t="s">
        <v>113</v>
      </c>
      <c r="S3873" t="s">
        <v>380</v>
      </c>
    </row>
    <row r="3874" spans="1:19" x14ac:dyDescent="0.3">
      <c r="A3874" t="s">
        <v>1762</v>
      </c>
      <c r="B3874">
        <v>70</v>
      </c>
      <c r="C3874">
        <v>103</v>
      </c>
      <c r="D3874">
        <v>99031</v>
      </c>
      <c r="E3874" t="s">
        <v>1763</v>
      </c>
      <c r="F3874" t="s">
        <v>1764</v>
      </c>
      <c r="G3874" t="s">
        <v>113</v>
      </c>
      <c r="H3874" t="s">
        <v>409</v>
      </c>
      <c r="I3874" t="s">
        <v>423</v>
      </c>
      <c r="J3874">
        <v>292</v>
      </c>
      <c r="K3874" t="s">
        <v>303</v>
      </c>
      <c r="L3874" t="s">
        <v>304</v>
      </c>
      <c r="M3874">
        <v>0</v>
      </c>
      <c r="N3874" t="s">
        <v>979</v>
      </c>
      <c r="O3874" t="s">
        <v>113</v>
      </c>
      <c r="P3874" t="s">
        <v>380</v>
      </c>
      <c r="Q3874" t="s">
        <v>979</v>
      </c>
      <c r="R3874" t="s">
        <v>113</v>
      </c>
      <c r="S3874" t="s">
        <v>380</v>
      </c>
    </row>
    <row r="3875" spans="1:19" x14ac:dyDescent="0.3">
      <c r="A3875" t="s">
        <v>1762</v>
      </c>
      <c r="B3875">
        <v>70</v>
      </c>
      <c r="C3875">
        <v>103</v>
      </c>
      <c r="D3875">
        <v>99031</v>
      </c>
      <c r="E3875" t="s">
        <v>1763</v>
      </c>
      <c r="F3875" t="s">
        <v>1764</v>
      </c>
      <c r="G3875" t="s">
        <v>113</v>
      </c>
      <c r="H3875" t="s">
        <v>409</v>
      </c>
      <c r="I3875" t="s">
        <v>423</v>
      </c>
      <c r="J3875">
        <v>292</v>
      </c>
      <c r="K3875" t="s">
        <v>376</v>
      </c>
      <c r="L3875" t="s">
        <v>34</v>
      </c>
      <c r="M3875">
        <v>0</v>
      </c>
      <c r="N3875" t="s">
        <v>979</v>
      </c>
      <c r="O3875" t="s">
        <v>113</v>
      </c>
      <c r="P3875" t="s">
        <v>380</v>
      </c>
      <c r="Q3875" t="s">
        <v>979</v>
      </c>
      <c r="R3875" t="s">
        <v>113</v>
      </c>
      <c r="S3875" t="s">
        <v>380</v>
      </c>
    </row>
    <row r="3876" spans="1:19" x14ac:dyDescent="0.3">
      <c r="A3876" t="s">
        <v>1762</v>
      </c>
      <c r="B3876">
        <v>70</v>
      </c>
      <c r="C3876">
        <v>103</v>
      </c>
      <c r="D3876">
        <v>99031</v>
      </c>
      <c r="E3876" t="s">
        <v>1763</v>
      </c>
      <c r="F3876" t="s">
        <v>1764</v>
      </c>
      <c r="G3876" t="s">
        <v>113</v>
      </c>
      <c r="H3876" t="s">
        <v>409</v>
      </c>
      <c r="I3876" t="s">
        <v>423</v>
      </c>
      <c r="J3876">
        <v>292</v>
      </c>
      <c r="K3876" t="s">
        <v>474</v>
      </c>
      <c r="L3876" t="s">
        <v>475</v>
      </c>
      <c r="M3876">
        <v>0</v>
      </c>
      <c r="N3876" t="s">
        <v>979</v>
      </c>
      <c r="O3876" t="s">
        <v>113</v>
      </c>
      <c r="P3876" t="s">
        <v>380</v>
      </c>
      <c r="Q3876" t="s">
        <v>979</v>
      </c>
      <c r="R3876" t="s">
        <v>113</v>
      </c>
      <c r="S3876" t="s">
        <v>380</v>
      </c>
    </row>
    <row r="3877" spans="1:19" x14ac:dyDescent="0.3">
      <c r="A3877" t="s">
        <v>1762</v>
      </c>
      <c r="B3877">
        <v>70</v>
      </c>
      <c r="C3877">
        <v>103</v>
      </c>
      <c r="D3877">
        <v>99031</v>
      </c>
      <c r="E3877" t="s">
        <v>1763</v>
      </c>
      <c r="F3877" t="s">
        <v>1764</v>
      </c>
      <c r="G3877" t="s">
        <v>113</v>
      </c>
      <c r="H3877" t="s">
        <v>409</v>
      </c>
      <c r="I3877" t="s">
        <v>423</v>
      </c>
      <c r="J3877">
        <v>292</v>
      </c>
      <c r="K3877" t="s">
        <v>476</v>
      </c>
      <c r="L3877" t="s">
        <v>477</v>
      </c>
      <c r="M3877">
        <v>0</v>
      </c>
      <c r="N3877" t="s">
        <v>979</v>
      </c>
      <c r="O3877" t="s">
        <v>113</v>
      </c>
      <c r="P3877" t="s">
        <v>380</v>
      </c>
      <c r="Q3877" t="s">
        <v>979</v>
      </c>
      <c r="R3877" t="s">
        <v>113</v>
      </c>
      <c r="S3877" t="s">
        <v>380</v>
      </c>
    </row>
    <row r="3878" spans="1:19" x14ac:dyDescent="0.3">
      <c r="A3878" t="s">
        <v>1762</v>
      </c>
      <c r="B3878">
        <v>70</v>
      </c>
      <c r="C3878">
        <v>103</v>
      </c>
      <c r="D3878">
        <v>99031</v>
      </c>
      <c r="E3878" t="s">
        <v>1763</v>
      </c>
      <c r="F3878" t="s">
        <v>1764</v>
      </c>
      <c r="G3878" t="s">
        <v>113</v>
      </c>
      <c r="H3878" t="s">
        <v>409</v>
      </c>
      <c r="I3878" t="s">
        <v>315</v>
      </c>
      <c r="J3878">
        <v>32</v>
      </c>
      <c r="K3878" t="s">
        <v>254</v>
      </c>
      <c r="L3878" t="s">
        <v>45</v>
      </c>
      <c r="M3878">
        <v>6</v>
      </c>
      <c r="N3878" t="s">
        <v>979</v>
      </c>
      <c r="O3878" t="s">
        <v>113</v>
      </c>
      <c r="P3878" t="s">
        <v>380</v>
      </c>
      <c r="Q3878" t="s">
        <v>979</v>
      </c>
      <c r="R3878" t="s">
        <v>113</v>
      </c>
      <c r="S3878" t="s">
        <v>380</v>
      </c>
    </row>
    <row r="3879" spans="1:19" x14ac:dyDescent="0.3">
      <c r="A3879" t="s">
        <v>1762</v>
      </c>
      <c r="B3879">
        <v>70</v>
      </c>
      <c r="C3879">
        <v>103</v>
      </c>
      <c r="D3879">
        <v>99031</v>
      </c>
      <c r="E3879" t="s">
        <v>1763</v>
      </c>
      <c r="F3879" t="s">
        <v>1764</v>
      </c>
      <c r="G3879" t="s">
        <v>113</v>
      </c>
      <c r="H3879" t="s">
        <v>433</v>
      </c>
      <c r="I3879" t="s">
        <v>424</v>
      </c>
      <c r="J3879">
        <v>39</v>
      </c>
      <c r="K3879" t="s">
        <v>299</v>
      </c>
      <c r="L3879" t="s">
        <v>41</v>
      </c>
      <c r="M3879">
        <v>0.5</v>
      </c>
      <c r="N3879" t="s">
        <v>979</v>
      </c>
      <c r="O3879" t="s">
        <v>113</v>
      </c>
      <c r="P3879" t="s">
        <v>380</v>
      </c>
      <c r="Q3879" t="s">
        <v>979</v>
      </c>
      <c r="R3879" t="s">
        <v>113</v>
      </c>
      <c r="S3879" t="s">
        <v>380</v>
      </c>
    </row>
    <row r="3880" spans="1:19" x14ac:dyDescent="0.3">
      <c r="A3880" t="s">
        <v>1762</v>
      </c>
      <c r="B3880">
        <v>70</v>
      </c>
      <c r="C3880">
        <v>103</v>
      </c>
      <c r="D3880">
        <v>99031</v>
      </c>
      <c r="E3880" t="s">
        <v>1763</v>
      </c>
      <c r="F3880" t="s">
        <v>1764</v>
      </c>
      <c r="G3880" t="s">
        <v>113</v>
      </c>
      <c r="H3880" t="s">
        <v>433</v>
      </c>
      <c r="I3880" t="s">
        <v>424</v>
      </c>
      <c r="J3880">
        <v>39</v>
      </c>
      <c r="K3880" t="s">
        <v>243</v>
      </c>
      <c r="L3880" t="s">
        <v>147</v>
      </c>
      <c r="M3880">
        <v>0.25</v>
      </c>
      <c r="N3880" t="s">
        <v>979</v>
      </c>
      <c r="O3880" t="s">
        <v>113</v>
      </c>
      <c r="P3880" t="s">
        <v>380</v>
      </c>
      <c r="Q3880" t="s">
        <v>979</v>
      </c>
      <c r="R3880" t="s">
        <v>113</v>
      </c>
      <c r="S3880" t="s">
        <v>380</v>
      </c>
    </row>
    <row r="3881" spans="1:19" x14ac:dyDescent="0.3">
      <c r="A3881" t="s">
        <v>1762</v>
      </c>
      <c r="B3881">
        <v>70</v>
      </c>
      <c r="C3881">
        <v>103</v>
      </c>
      <c r="D3881">
        <v>99031</v>
      </c>
      <c r="E3881" t="s">
        <v>1763</v>
      </c>
      <c r="F3881" t="s">
        <v>1764</v>
      </c>
      <c r="G3881" t="s">
        <v>113</v>
      </c>
      <c r="H3881" t="s">
        <v>409</v>
      </c>
      <c r="I3881" t="s">
        <v>315</v>
      </c>
      <c r="J3881">
        <v>33</v>
      </c>
      <c r="K3881" t="s">
        <v>255</v>
      </c>
      <c r="L3881" t="s">
        <v>51</v>
      </c>
      <c r="M3881">
        <v>5</v>
      </c>
      <c r="N3881" t="s">
        <v>979</v>
      </c>
      <c r="O3881" t="s">
        <v>113</v>
      </c>
      <c r="P3881" t="s">
        <v>380</v>
      </c>
      <c r="Q3881" t="s">
        <v>979</v>
      </c>
      <c r="R3881" t="s">
        <v>113</v>
      </c>
      <c r="S3881" t="s">
        <v>380</v>
      </c>
    </row>
    <row r="3882" spans="1:19" x14ac:dyDescent="0.3">
      <c r="A3882" t="s">
        <v>1762</v>
      </c>
      <c r="B3882">
        <v>70</v>
      </c>
      <c r="C3882">
        <v>103</v>
      </c>
      <c r="D3882">
        <v>99031</v>
      </c>
      <c r="E3882" t="s">
        <v>1763</v>
      </c>
      <c r="F3882" t="s">
        <v>1764</v>
      </c>
      <c r="G3882" t="s">
        <v>113</v>
      </c>
      <c r="H3882" t="s">
        <v>409</v>
      </c>
      <c r="I3882" t="s">
        <v>425</v>
      </c>
      <c r="J3882">
        <v>45</v>
      </c>
      <c r="K3882" t="s">
        <v>344</v>
      </c>
      <c r="L3882" t="s">
        <v>62</v>
      </c>
      <c r="M3882">
        <v>1</v>
      </c>
      <c r="N3882" t="s">
        <v>979</v>
      </c>
      <c r="O3882" t="s">
        <v>113</v>
      </c>
      <c r="P3882" t="s">
        <v>380</v>
      </c>
      <c r="Q3882" t="s">
        <v>979</v>
      </c>
      <c r="R3882" t="s">
        <v>113</v>
      </c>
      <c r="S3882" t="s">
        <v>380</v>
      </c>
    </row>
    <row r="3883" spans="1:19" x14ac:dyDescent="0.3">
      <c r="A3883" t="s">
        <v>1762</v>
      </c>
      <c r="B3883">
        <v>70</v>
      </c>
      <c r="C3883">
        <v>103</v>
      </c>
      <c r="D3883">
        <v>99031</v>
      </c>
      <c r="E3883" t="s">
        <v>1763</v>
      </c>
      <c r="F3883" t="s">
        <v>1764</v>
      </c>
      <c r="G3883" t="s">
        <v>113</v>
      </c>
      <c r="H3883" t="s">
        <v>409</v>
      </c>
      <c r="I3883" t="s">
        <v>423</v>
      </c>
      <c r="J3883">
        <v>288</v>
      </c>
      <c r="K3883" t="s">
        <v>221</v>
      </c>
      <c r="L3883" t="s">
        <v>222</v>
      </c>
      <c r="M3883">
        <v>0.25</v>
      </c>
      <c r="N3883" t="s">
        <v>979</v>
      </c>
      <c r="O3883" t="s">
        <v>113</v>
      </c>
      <c r="P3883" t="s">
        <v>380</v>
      </c>
      <c r="Q3883" t="s">
        <v>979</v>
      </c>
      <c r="R3883" t="s">
        <v>113</v>
      </c>
      <c r="S3883" t="s">
        <v>380</v>
      </c>
    </row>
    <row r="3884" spans="1:19" x14ac:dyDescent="0.3">
      <c r="A3884" t="s">
        <v>1762</v>
      </c>
      <c r="B3884">
        <v>70</v>
      </c>
      <c r="C3884">
        <v>103</v>
      </c>
      <c r="D3884">
        <v>99031</v>
      </c>
      <c r="E3884" t="s">
        <v>1763</v>
      </c>
      <c r="F3884" t="s">
        <v>1764</v>
      </c>
      <c r="G3884" t="s">
        <v>113</v>
      </c>
      <c r="H3884" t="s">
        <v>409</v>
      </c>
      <c r="I3884" t="s">
        <v>423</v>
      </c>
      <c r="J3884">
        <v>287</v>
      </c>
      <c r="K3884" t="s">
        <v>223</v>
      </c>
      <c r="L3884" t="s">
        <v>224</v>
      </c>
      <c r="M3884">
        <v>0</v>
      </c>
      <c r="N3884" t="s">
        <v>979</v>
      </c>
      <c r="O3884" t="s">
        <v>113</v>
      </c>
      <c r="P3884" t="s">
        <v>380</v>
      </c>
      <c r="Q3884" t="s">
        <v>979</v>
      </c>
      <c r="R3884" t="s">
        <v>113</v>
      </c>
      <c r="S3884" t="s">
        <v>380</v>
      </c>
    </row>
    <row r="3885" spans="1:19" x14ac:dyDescent="0.3">
      <c r="A3885" t="s">
        <v>1762</v>
      </c>
      <c r="B3885">
        <v>70</v>
      </c>
      <c r="C3885">
        <v>103</v>
      </c>
      <c r="D3885">
        <v>99031</v>
      </c>
      <c r="E3885" t="s">
        <v>1763</v>
      </c>
      <c r="F3885" t="s">
        <v>1764</v>
      </c>
      <c r="G3885" t="s">
        <v>113</v>
      </c>
      <c r="H3885" t="s">
        <v>409</v>
      </c>
      <c r="I3885" t="s">
        <v>423</v>
      </c>
      <c r="J3885">
        <v>286</v>
      </c>
      <c r="K3885" t="s">
        <v>226</v>
      </c>
      <c r="L3885" t="s">
        <v>69</v>
      </c>
      <c r="M3885">
        <v>0.5</v>
      </c>
      <c r="N3885" t="s">
        <v>979</v>
      </c>
      <c r="O3885" t="s">
        <v>113</v>
      </c>
      <c r="P3885" t="s">
        <v>380</v>
      </c>
      <c r="Q3885" t="s">
        <v>979</v>
      </c>
      <c r="R3885" t="s">
        <v>113</v>
      </c>
      <c r="S3885" t="s">
        <v>380</v>
      </c>
    </row>
    <row r="3886" spans="1:19" x14ac:dyDescent="0.3">
      <c r="A3886" t="s">
        <v>1762</v>
      </c>
      <c r="B3886">
        <v>70</v>
      </c>
      <c r="C3886">
        <v>103</v>
      </c>
      <c r="D3886">
        <v>99031</v>
      </c>
      <c r="E3886" t="s">
        <v>1763</v>
      </c>
      <c r="F3886" t="s">
        <v>1764</v>
      </c>
      <c r="G3886" t="s">
        <v>113</v>
      </c>
      <c r="H3886" t="s">
        <v>409</v>
      </c>
      <c r="I3886" t="s">
        <v>423</v>
      </c>
      <c r="J3886">
        <v>286</v>
      </c>
      <c r="K3886" t="s">
        <v>256</v>
      </c>
      <c r="L3886" t="s">
        <v>72</v>
      </c>
      <c r="M3886">
        <v>0</v>
      </c>
      <c r="N3886" t="s">
        <v>979</v>
      </c>
      <c r="O3886" t="s">
        <v>113</v>
      </c>
      <c r="P3886" t="s">
        <v>380</v>
      </c>
      <c r="Q3886" t="s">
        <v>979</v>
      </c>
      <c r="R3886" t="s">
        <v>113</v>
      </c>
      <c r="S3886" t="s">
        <v>380</v>
      </c>
    </row>
    <row r="3887" spans="1:19" x14ac:dyDescent="0.3">
      <c r="A3887" t="s">
        <v>1762</v>
      </c>
      <c r="B3887">
        <v>70</v>
      </c>
      <c r="C3887">
        <v>103</v>
      </c>
      <c r="D3887">
        <v>99031</v>
      </c>
      <c r="E3887" t="s">
        <v>1763</v>
      </c>
      <c r="F3887" t="s">
        <v>1764</v>
      </c>
      <c r="G3887" t="s">
        <v>113</v>
      </c>
      <c r="H3887" t="s">
        <v>409</v>
      </c>
      <c r="I3887" t="s">
        <v>423</v>
      </c>
      <c r="J3887">
        <v>359</v>
      </c>
      <c r="K3887" t="s">
        <v>374</v>
      </c>
      <c r="L3887" t="s">
        <v>73</v>
      </c>
      <c r="M3887">
        <v>0</v>
      </c>
      <c r="N3887" t="s">
        <v>979</v>
      </c>
      <c r="O3887" t="s">
        <v>113</v>
      </c>
      <c r="P3887" t="s">
        <v>380</v>
      </c>
      <c r="Q3887" t="s">
        <v>979</v>
      </c>
      <c r="R3887" t="s">
        <v>113</v>
      </c>
      <c r="S3887" t="s">
        <v>380</v>
      </c>
    </row>
    <row r="3888" spans="1:19" x14ac:dyDescent="0.3">
      <c r="A3888" t="s">
        <v>1762</v>
      </c>
      <c r="B3888">
        <v>70</v>
      </c>
      <c r="C3888">
        <v>103</v>
      </c>
      <c r="D3888">
        <v>99031</v>
      </c>
      <c r="E3888" t="s">
        <v>1763</v>
      </c>
      <c r="F3888" t="s">
        <v>1764</v>
      </c>
      <c r="G3888" t="s">
        <v>113</v>
      </c>
      <c r="H3888" t="s">
        <v>409</v>
      </c>
      <c r="I3888" t="s">
        <v>423</v>
      </c>
      <c r="J3888">
        <v>83</v>
      </c>
      <c r="K3888" t="s">
        <v>573</v>
      </c>
      <c r="L3888" t="s">
        <v>129</v>
      </c>
      <c r="M3888">
        <v>0</v>
      </c>
      <c r="N3888" t="s">
        <v>979</v>
      </c>
      <c r="O3888" t="s">
        <v>113</v>
      </c>
      <c r="P3888" t="s">
        <v>380</v>
      </c>
      <c r="Q3888" t="s">
        <v>979</v>
      </c>
      <c r="R3888" t="s">
        <v>113</v>
      </c>
      <c r="S3888" t="s">
        <v>380</v>
      </c>
    </row>
    <row r="3889" spans="1:19" x14ac:dyDescent="0.3">
      <c r="A3889" t="s">
        <v>1762</v>
      </c>
      <c r="B3889">
        <v>70</v>
      </c>
      <c r="C3889">
        <v>103</v>
      </c>
      <c r="D3889">
        <v>99031</v>
      </c>
      <c r="E3889" t="s">
        <v>1763</v>
      </c>
      <c r="F3889" t="s">
        <v>1764</v>
      </c>
      <c r="G3889" t="s">
        <v>113</v>
      </c>
      <c r="H3889" t="s">
        <v>409</v>
      </c>
      <c r="I3889" t="s">
        <v>423</v>
      </c>
      <c r="J3889">
        <v>293</v>
      </c>
      <c r="K3889" t="s">
        <v>331</v>
      </c>
      <c r="L3889" t="s">
        <v>81</v>
      </c>
      <c r="M3889">
        <v>0</v>
      </c>
      <c r="N3889" t="s">
        <v>979</v>
      </c>
      <c r="O3889" t="s">
        <v>113</v>
      </c>
      <c r="P3889" t="s">
        <v>380</v>
      </c>
      <c r="Q3889" t="s">
        <v>979</v>
      </c>
      <c r="R3889" t="s">
        <v>113</v>
      </c>
      <c r="S3889" t="s">
        <v>380</v>
      </c>
    </row>
    <row r="3890" spans="1:19" x14ac:dyDescent="0.3">
      <c r="A3890" t="s">
        <v>1762</v>
      </c>
      <c r="B3890">
        <v>70</v>
      </c>
      <c r="C3890">
        <v>103</v>
      </c>
      <c r="D3890">
        <v>99031</v>
      </c>
      <c r="E3890" t="s">
        <v>1763</v>
      </c>
      <c r="F3890" t="s">
        <v>1764</v>
      </c>
      <c r="G3890" t="s">
        <v>113</v>
      </c>
      <c r="H3890" t="s">
        <v>427</v>
      </c>
      <c r="I3890" t="s">
        <v>423</v>
      </c>
      <c r="J3890">
        <v>86</v>
      </c>
      <c r="K3890" t="s">
        <v>228</v>
      </c>
      <c r="L3890" t="s">
        <v>202</v>
      </c>
      <c r="M3890">
        <v>0.25</v>
      </c>
      <c r="N3890" t="s">
        <v>979</v>
      </c>
      <c r="O3890" t="s">
        <v>113</v>
      </c>
      <c r="P3890" t="s">
        <v>380</v>
      </c>
      <c r="Q3890" t="s">
        <v>979</v>
      </c>
      <c r="R3890" t="s">
        <v>113</v>
      </c>
      <c r="S3890" t="s">
        <v>380</v>
      </c>
    </row>
    <row r="3891" spans="1:19" x14ac:dyDescent="0.3">
      <c r="A3891" t="s">
        <v>1762</v>
      </c>
      <c r="B3891">
        <v>70</v>
      </c>
      <c r="C3891">
        <v>103</v>
      </c>
      <c r="D3891">
        <v>99031</v>
      </c>
      <c r="E3891" t="s">
        <v>1763</v>
      </c>
      <c r="F3891" t="s">
        <v>1764</v>
      </c>
      <c r="G3891" t="s">
        <v>113</v>
      </c>
      <c r="H3891" t="s">
        <v>409</v>
      </c>
      <c r="I3891" t="s">
        <v>423</v>
      </c>
      <c r="J3891">
        <v>286</v>
      </c>
      <c r="K3891" t="s">
        <v>466</v>
      </c>
      <c r="L3891" t="s">
        <v>467</v>
      </c>
      <c r="M3891">
        <v>0</v>
      </c>
      <c r="N3891" t="s">
        <v>979</v>
      </c>
      <c r="O3891" t="s">
        <v>113</v>
      </c>
      <c r="P3891" t="s">
        <v>380</v>
      </c>
      <c r="Q3891" t="s">
        <v>979</v>
      </c>
      <c r="R3891" t="s">
        <v>113</v>
      </c>
      <c r="S3891" t="s">
        <v>380</v>
      </c>
    </row>
    <row r="3892" spans="1:19" x14ac:dyDescent="0.3">
      <c r="A3892" t="s">
        <v>1762</v>
      </c>
      <c r="B3892">
        <v>70</v>
      </c>
      <c r="C3892">
        <v>103</v>
      </c>
      <c r="D3892">
        <v>99031</v>
      </c>
      <c r="E3892" t="s">
        <v>1763</v>
      </c>
      <c r="F3892" t="s">
        <v>1764</v>
      </c>
      <c r="G3892" t="s">
        <v>113</v>
      </c>
      <c r="H3892" t="s">
        <v>409</v>
      </c>
      <c r="I3892" t="s">
        <v>423</v>
      </c>
      <c r="J3892">
        <v>98</v>
      </c>
      <c r="K3892" t="s">
        <v>501</v>
      </c>
      <c r="L3892" t="s">
        <v>502</v>
      </c>
      <c r="M3892">
        <v>0</v>
      </c>
      <c r="N3892" t="s">
        <v>979</v>
      </c>
      <c r="O3892" t="s">
        <v>113</v>
      </c>
      <c r="P3892" t="s">
        <v>380</v>
      </c>
      <c r="Q3892" t="s">
        <v>979</v>
      </c>
      <c r="R3892" t="s">
        <v>113</v>
      </c>
      <c r="S3892" t="s">
        <v>380</v>
      </c>
    </row>
    <row r="3893" spans="1:19" x14ac:dyDescent="0.3">
      <c r="A3893" t="s">
        <v>1762</v>
      </c>
      <c r="B3893">
        <v>70</v>
      </c>
      <c r="C3893">
        <v>103</v>
      </c>
      <c r="D3893">
        <v>99031</v>
      </c>
      <c r="E3893" t="s">
        <v>1763</v>
      </c>
      <c r="F3893" t="s">
        <v>1764</v>
      </c>
      <c r="G3893" t="s">
        <v>113</v>
      </c>
      <c r="H3893" t="s">
        <v>409</v>
      </c>
      <c r="I3893" t="s">
        <v>423</v>
      </c>
      <c r="J3893">
        <v>288</v>
      </c>
      <c r="K3893" t="s">
        <v>503</v>
      </c>
      <c r="L3893" t="s">
        <v>504</v>
      </c>
      <c r="M3893">
        <v>0</v>
      </c>
      <c r="N3893" t="s">
        <v>979</v>
      </c>
      <c r="O3893" t="s">
        <v>113</v>
      </c>
      <c r="P3893" t="s">
        <v>380</v>
      </c>
      <c r="Q3893" t="s">
        <v>979</v>
      </c>
      <c r="R3893" t="s">
        <v>113</v>
      </c>
      <c r="S3893" t="s">
        <v>380</v>
      </c>
    </row>
    <row r="3894" spans="1:19" x14ac:dyDescent="0.3">
      <c r="A3894" t="s">
        <v>1762</v>
      </c>
      <c r="B3894">
        <v>70</v>
      </c>
      <c r="C3894">
        <v>103</v>
      </c>
      <c r="D3894">
        <v>99031</v>
      </c>
      <c r="E3894" t="s">
        <v>1763</v>
      </c>
      <c r="F3894" t="s">
        <v>1764</v>
      </c>
      <c r="G3894" t="s">
        <v>113</v>
      </c>
      <c r="H3894" t="s">
        <v>409</v>
      </c>
      <c r="I3894" t="s">
        <v>423</v>
      </c>
      <c r="J3894">
        <v>98</v>
      </c>
      <c r="K3894" t="s">
        <v>345</v>
      </c>
      <c r="L3894" t="s">
        <v>83</v>
      </c>
      <c r="M3894">
        <v>0</v>
      </c>
      <c r="N3894" t="s">
        <v>979</v>
      </c>
      <c r="O3894" t="s">
        <v>113</v>
      </c>
      <c r="P3894" t="s">
        <v>380</v>
      </c>
      <c r="Q3894" t="s">
        <v>979</v>
      </c>
      <c r="R3894" t="s">
        <v>113</v>
      </c>
      <c r="S3894" t="s">
        <v>380</v>
      </c>
    </row>
    <row r="3895" spans="1:19" x14ac:dyDescent="0.3">
      <c r="A3895" t="s">
        <v>1762</v>
      </c>
      <c r="B3895">
        <v>70</v>
      </c>
      <c r="C3895">
        <v>103</v>
      </c>
      <c r="D3895">
        <v>99031</v>
      </c>
      <c r="E3895" t="s">
        <v>1763</v>
      </c>
      <c r="F3895" t="s">
        <v>1764</v>
      </c>
      <c r="G3895" t="s">
        <v>113</v>
      </c>
      <c r="H3895" t="s">
        <v>409</v>
      </c>
      <c r="I3895" t="s">
        <v>423</v>
      </c>
      <c r="J3895">
        <v>98</v>
      </c>
      <c r="K3895" t="s">
        <v>273</v>
      </c>
      <c r="L3895" t="s">
        <v>85</v>
      </c>
      <c r="M3895">
        <v>0</v>
      </c>
      <c r="N3895" t="s">
        <v>979</v>
      </c>
      <c r="O3895" t="s">
        <v>113</v>
      </c>
      <c r="P3895" t="s">
        <v>380</v>
      </c>
      <c r="Q3895" t="s">
        <v>979</v>
      </c>
      <c r="R3895" t="s">
        <v>113</v>
      </c>
      <c r="S3895" t="s">
        <v>380</v>
      </c>
    </row>
    <row r="3896" spans="1:19" x14ac:dyDescent="0.3">
      <c r="A3896" t="s">
        <v>1762</v>
      </c>
      <c r="B3896">
        <v>70</v>
      </c>
      <c r="C3896">
        <v>103</v>
      </c>
      <c r="D3896">
        <v>99031</v>
      </c>
      <c r="E3896" t="s">
        <v>1763</v>
      </c>
      <c r="F3896" t="s">
        <v>1764</v>
      </c>
      <c r="G3896" t="s">
        <v>113</v>
      </c>
      <c r="H3896" t="s">
        <v>409</v>
      </c>
      <c r="I3896" t="s">
        <v>423</v>
      </c>
      <c r="J3896">
        <v>98</v>
      </c>
      <c r="K3896" t="s">
        <v>274</v>
      </c>
      <c r="L3896" t="s">
        <v>160</v>
      </c>
      <c r="M3896">
        <v>0</v>
      </c>
      <c r="N3896" t="s">
        <v>979</v>
      </c>
      <c r="O3896" t="s">
        <v>113</v>
      </c>
      <c r="P3896" t="s">
        <v>380</v>
      </c>
      <c r="Q3896" t="s">
        <v>979</v>
      </c>
      <c r="R3896" t="s">
        <v>113</v>
      </c>
      <c r="S3896" t="s">
        <v>380</v>
      </c>
    </row>
    <row r="3897" spans="1:19" x14ac:dyDescent="0.3">
      <c r="A3897" t="s">
        <v>1762</v>
      </c>
      <c r="B3897">
        <v>70</v>
      </c>
      <c r="C3897">
        <v>103</v>
      </c>
      <c r="D3897">
        <v>99031</v>
      </c>
      <c r="E3897" t="s">
        <v>1763</v>
      </c>
      <c r="F3897" t="s">
        <v>1764</v>
      </c>
      <c r="G3897" t="s">
        <v>113</v>
      </c>
      <c r="H3897" t="s">
        <v>409</v>
      </c>
      <c r="I3897" t="s">
        <v>423</v>
      </c>
      <c r="J3897">
        <v>83</v>
      </c>
      <c r="K3897" t="s">
        <v>231</v>
      </c>
      <c r="L3897" t="s">
        <v>87</v>
      </c>
      <c r="M3897">
        <v>0</v>
      </c>
      <c r="N3897" t="s">
        <v>979</v>
      </c>
      <c r="O3897" t="s">
        <v>113</v>
      </c>
      <c r="P3897" t="s">
        <v>380</v>
      </c>
      <c r="Q3897" t="s">
        <v>979</v>
      </c>
      <c r="R3897" t="s">
        <v>113</v>
      </c>
      <c r="S3897" t="s">
        <v>380</v>
      </c>
    </row>
    <row r="3898" spans="1:19" x14ac:dyDescent="0.3">
      <c r="A3898" t="s">
        <v>1762</v>
      </c>
      <c r="B3898">
        <v>70</v>
      </c>
      <c r="C3898">
        <v>103</v>
      </c>
      <c r="D3898">
        <v>99031</v>
      </c>
      <c r="E3898" t="s">
        <v>1763</v>
      </c>
      <c r="F3898" t="s">
        <v>1764</v>
      </c>
      <c r="G3898" t="s">
        <v>113</v>
      </c>
      <c r="H3898" t="s">
        <v>409</v>
      </c>
      <c r="I3898" t="s">
        <v>423</v>
      </c>
      <c r="J3898">
        <v>83</v>
      </c>
      <c r="K3898" t="s">
        <v>233</v>
      </c>
      <c r="L3898" t="s">
        <v>91</v>
      </c>
      <c r="M3898">
        <v>0</v>
      </c>
      <c r="N3898" t="s">
        <v>979</v>
      </c>
      <c r="O3898" t="s">
        <v>113</v>
      </c>
      <c r="P3898" t="s">
        <v>380</v>
      </c>
      <c r="Q3898" t="s">
        <v>979</v>
      </c>
      <c r="R3898" t="s">
        <v>113</v>
      </c>
      <c r="S3898" t="s">
        <v>380</v>
      </c>
    </row>
    <row r="3899" spans="1:19" x14ac:dyDescent="0.3">
      <c r="A3899" t="s">
        <v>1762</v>
      </c>
      <c r="B3899">
        <v>70</v>
      </c>
      <c r="C3899">
        <v>103</v>
      </c>
      <c r="D3899">
        <v>99031</v>
      </c>
      <c r="E3899" t="s">
        <v>1763</v>
      </c>
      <c r="F3899" t="s">
        <v>1764</v>
      </c>
      <c r="G3899" t="s">
        <v>113</v>
      </c>
      <c r="H3899" t="s">
        <v>409</v>
      </c>
      <c r="I3899" t="s">
        <v>423</v>
      </c>
      <c r="J3899">
        <v>98</v>
      </c>
      <c r="K3899" t="s">
        <v>287</v>
      </c>
      <c r="L3899" t="s">
        <v>93</v>
      </c>
      <c r="M3899">
        <v>0</v>
      </c>
      <c r="N3899" t="s">
        <v>979</v>
      </c>
      <c r="O3899" t="s">
        <v>113</v>
      </c>
      <c r="P3899" t="s">
        <v>380</v>
      </c>
      <c r="Q3899" t="s">
        <v>979</v>
      </c>
      <c r="R3899" t="s">
        <v>113</v>
      </c>
      <c r="S3899" t="s">
        <v>380</v>
      </c>
    </row>
    <row r="3900" spans="1:19" x14ac:dyDescent="0.3">
      <c r="A3900" t="s">
        <v>1762</v>
      </c>
      <c r="B3900">
        <v>70</v>
      </c>
      <c r="C3900">
        <v>103</v>
      </c>
      <c r="D3900">
        <v>99031</v>
      </c>
      <c r="E3900" t="s">
        <v>1763</v>
      </c>
      <c r="F3900" t="s">
        <v>1764</v>
      </c>
      <c r="G3900" t="s">
        <v>113</v>
      </c>
      <c r="H3900" t="s">
        <v>409</v>
      </c>
      <c r="I3900" t="s">
        <v>423</v>
      </c>
      <c r="J3900">
        <v>83</v>
      </c>
      <c r="K3900" t="s">
        <v>327</v>
      </c>
      <c r="L3900" t="s">
        <v>206</v>
      </c>
      <c r="M3900">
        <v>0</v>
      </c>
      <c r="N3900" t="s">
        <v>979</v>
      </c>
      <c r="O3900" t="s">
        <v>113</v>
      </c>
      <c r="P3900" t="s">
        <v>380</v>
      </c>
      <c r="Q3900" t="s">
        <v>979</v>
      </c>
      <c r="R3900" t="s">
        <v>113</v>
      </c>
      <c r="S3900" t="s">
        <v>380</v>
      </c>
    </row>
    <row r="3901" spans="1:19" x14ac:dyDescent="0.3">
      <c r="A3901" t="s">
        <v>1762</v>
      </c>
      <c r="B3901">
        <v>70</v>
      </c>
      <c r="C3901">
        <v>103</v>
      </c>
      <c r="D3901">
        <v>99031</v>
      </c>
      <c r="E3901" t="s">
        <v>1763</v>
      </c>
      <c r="F3901" t="s">
        <v>1764</v>
      </c>
      <c r="G3901" t="s">
        <v>113</v>
      </c>
      <c r="H3901" t="s">
        <v>409</v>
      </c>
      <c r="I3901" t="s">
        <v>423</v>
      </c>
      <c r="J3901">
        <v>298</v>
      </c>
      <c r="K3901" t="s">
        <v>750</v>
      </c>
      <c r="L3901" t="s">
        <v>751</v>
      </c>
      <c r="M3901">
        <v>0.5</v>
      </c>
      <c r="N3901" t="s">
        <v>979</v>
      </c>
      <c r="O3901" t="s">
        <v>113</v>
      </c>
      <c r="P3901" t="s">
        <v>380</v>
      </c>
      <c r="Q3901" t="s">
        <v>979</v>
      </c>
      <c r="R3901" t="s">
        <v>113</v>
      </c>
      <c r="S3901" t="s">
        <v>380</v>
      </c>
    </row>
    <row r="3902" spans="1:19" x14ac:dyDescent="0.3">
      <c r="A3902" t="s">
        <v>1762</v>
      </c>
      <c r="B3902">
        <v>70</v>
      </c>
      <c r="C3902">
        <v>103</v>
      </c>
      <c r="D3902">
        <v>99031</v>
      </c>
      <c r="E3902" t="s">
        <v>1763</v>
      </c>
      <c r="F3902" t="s">
        <v>1764</v>
      </c>
      <c r="G3902" t="s">
        <v>113</v>
      </c>
      <c r="H3902" t="s">
        <v>432</v>
      </c>
      <c r="I3902" t="s">
        <v>445</v>
      </c>
      <c r="J3902">
        <v>199</v>
      </c>
      <c r="K3902" t="s">
        <v>674</v>
      </c>
      <c r="L3902" t="s">
        <v>675</v>
      </c>
      <c r="M3902">
        <v>0</v>
      </c>
      <c r="N3902" t="s">
        <v>979</v>
      </c>
      <c r="O3902" t="s">
        <v>113</v>
      </c>
      <c r="P3902" t="s">
        <v>380</v>
      </c>
      <c r="Q3902" t="s">
        <v>979</v>
      </c>
      <c r="R3902" t="s">
        <v>113</v>
      </c>
      <c r="S3902" t="s">
        <v>380</v>
      </c>
    </row>
    <row r="3903" spans="1:19" x14ac:dyDescent="0.3">
      <c r="A3903" t="s">
        <v>1765</v>
      </c>
      <c r="B3903">
        <v>70</v>
      </c>
      <c r="C3903">
        <v>103</v>
      </c>
      <c r="D3903">
        <v>99031</v>
      </c>
      <c r="E3903" t="s">
        <v>1766</v>
      </c>
      <c r="F3903" t="s">
        <v>1767</v>
      </c>
      <c r="G3903" t="s">
        <v>115</v>
      </c>
      <c r="H3903" t="s">
        <v>409</v>
      </c>
      <c r="I3903" t="s">
        <v>113</v>
      </c>
      <c r="J3903">
        <v>4</v>
      </c>
      <c r="K3903" t="s">
        <v>213</v>
      </c>
      <c r="L3903" t="s">
        <v>24</v>
      </c>
      <c r="M3903">
        <v>63</v>
      </c>
      <c r="N3903" t="s">
        <v>979</v>
      </c>
      <c r="O3903" t="s">
        <v>115</v>
      </c>
      <c r="P3903" t="s">
        <v>380</v>
      </c>
      <c r="Q3903" t="s">
        <v>979</v>
      </c>
      <c r="R3903" t="s">
        <v>115</v>
      </c>
      <c r="S3903" t="s">
        <v>380</v>
      </c>
    </row>
    <row r="3904" spans="1:19" x14ac:dyDescent="0.3">
      <c r="A3904" t="s">
        <v>1765</v>
      </c>
      <c r="B3904">
        <v>70</v>
      </c>
      <c r="C3904">
        <v>103</v>
      </c>
      <c r="D3904">
        <v>99031</v>
      </c>
      <c r="E3904" t="s">
        <v>1766</v>
      </c>
      <c r="F3904" t="s">
        <v>1767</v>
      </c>
      <c r="G3904" t="s">
        <v>115</v>
      </c>
      <c r="H3904" t="s">
        <v>409</v>
      </c>
      <c r="I3904" t="s">
        <v>423</v>
      </c>
      <c r="J3904">
        <v>292</v>
      </c>
      <c r="K3904" t="s">
        <v>376</v>
      </c>
      <c r="L3904" t="s">
        <v>34</v>
      </c>
      <c r="M3904">
        <v>0</v>
      </c>
      <c r="N3904" t="s">
        <v>979</v>
      </c>
      <c r="O3904" t="s">
        <v>115</v>
      </c>
      <c r="P3904" t="s">
        <v>380</v>
      </c>
      <c r="Q3904" t="s">
        <v>979</v>
      </c>
      <c r="R3904" t="s">
        <v>115</v>
      </c>
      <c r="S3904" t="s">
        <v>380</v>
      </c>
    </row>
    <row r="3905" spans="1:19" x14ac:dyDescent="0.3">
      <c r="A3905" t="s">
        <v>1765</v>
      </c>
      <c r="B3905">
        <v>70</v>
      </c>
      <c r="C3905">
        <v>103</v>
      </c>
      <c r="D3905">
        <v>99031</v>
      </c>
      <c r="E3905" t="s">
        <v>1766</v>
      </c>
      <c r="F3905" t="s">
        <v>1767</v>
      </c>
      <c r="G3905" t="s">
        <v>115</v>
      </c>
      <c r="H3905" t="s">
        <v>409</v>
      </c>
      <c r="I3905" t="s">
        <v>423</v>
      </c>
      <c r="J3905">
        <v>292</v>
      </c>
      <c r="K3905" t="s">
        <v>474</v>
      </c>
      <c r="L3905" t="s">
        <v>475</v>
      </c>
      <c r="M3905">
        <v>0</v>
      </c>
      <c r="N3905" t="s">
        <v>979</v>
      </c>
      <c r="O3905" t="s">
        <v>115</v>
      </c>
      <c r="P3905" t="s">
        <v>380</v>
      </c>
      <c r="Q3905" t="s">
        <v>979</v>
      </c>
      <c r="R3905" t="s">
        <v>115</v>
      </c>
      <c r="S3905" t="s">
        <v>380</v>
      </c>
    </row>
    <row r="3906" spans="1:19" x14ac:dyDescent="0.3">
      <c r="A3906" t="s">
        <v>1765</v>
      </c>
      <c r="B3906">
        <v>70</v>
      </c>
      <c r="C3906">
        <v>103</v>
      </c>
      <c r="D3906">
        <v>99031</v>
      </c>
      <c r="E3906" t="s">
        <v>1766</v>
      </c>
      <c r="F3906" t="s">
        <v>1767</v>
      </c>
      <c r="G3906" t="s">
        <v>115</v>
      </c>
      <c r="H3906" t="s">
        <v>409</v>
      </c>
      <c r="I3906" t="s">
        <v>423</v>
      </c>
      <c r="J3906">
        <v>292</v>
      </c>
      <c r="K3906" t="s">
        <v>476</v>
      </c>
      <c r="L3906" t="s">
        <v>477</v>
      </c>
      <c r="M3906">
        <v>0</v>
      </c>
      <c r="N3906" t="s">
        <v>979</v>
      </c>
      <c r="O3906" t="s">
        <v>115</v>
      </c>
      <c r="P3906" t="s">
        <v>380</v>
      </c>
      <c r="Q3906" t="s">
        <v>979</v>
      </c>
      <c r="R3906" t="s">
        <v>115</v>
      </c>
      <c r="S3906" t="s">
        <v>380</v>
      </c>
    </row>
    <row r="3907" spans="1:19" x14ac:dyDescent="0.3">
      <c r="A3907" t="s">
        <v>1765</v>
      </c>
      <c r="B3907">
        <v>70</v>
      </c>
      <c r="C3907">
        <v>103</v>
      </c>
      <c r="D3907">
        <v>99031</v>
      </c>
      <c r="E3907" t="s">
        <v>1766</v>
      </c>
      <c r="F3907" t="s">
        <v>1767</v>
      </c>
      <c r="G3907" t="s">
        <v>115</v>
      </c>
      <c r="H3907" t="s">
        <v>409</v>
      </c>
      <c r="I3907" t="s">
        <v>315</v>
      </c>
      <c r="J3907">
        <v>32</v>
      </c>
      <c r="K3907" t="s">
        <v>254</v>
      </c>
      <c r="L3907" t="s">
        <v>45</v>
      </c>
      <c r="M3907">
        <v>6</v>
      </c>
      <c r="N3907" t="s">
        <v>979</v>
      </c>
      <c r="O3907" t="s">
        <v>115</v>
      </c>
      <c r="P3907" t="s">
        <v>380</v>
      </c>
      <c r="Q3907" t="s">
        <v>979</v>
      </c>
      <c r="R3907" t="s">
        <v>115</v>
      </c>
      <c r="S3907" t="s">
        <v>380</v>
      </c>
    </row>
    <row r="3908" spans="1:19" x14ac:dyDescent="0.3">
      <c r="A3908" t="s">
        <v>1765</v>
      </c>
      <c r="B3908">
        <v>70</v>
      </c>
      <c r="C3908">
        <v>103</v>
      </c>
      <c r="D3908">
        <v>99031</v>
      </c>
      <c r="E3908" t="s">
        <v>1766</v>
      </c>
      <c r="F3908" t="s">
        <v>1767</v>
      </c>
      <c r="G3908" t="s">
        <v>115</v>
      </c>
      <c r="H3908" t="s">
        <v>438</v>
      </c>
      <c r="I3908" t="s">
        <v>424</v>
      </c>
      <c r="J3908">
        <v>39</v>
      </c>
      <c r="K3908" t="s">
        <v>299</v>
      </c>
      <c r="L3908" t="s">
        <v>41</v>
      </c>
      <c r="M3908">
        <v>0.5</v>
      </c>
      <c r="N3908" t="s">
        <v>979</v>
      </c>
      <c r="O3908" t="s">
        <v>115</v>
      </c>
      <c r="P3908" t="s">
        <v>380</v>
      </c>
      <c r="Q3908" t="s">
        <v>979</v>
      </c>
      <c r="R3908" t="s">
        <v>115</v>
      </c>
      <c r="S3908" t="s">
        <v>380</v>
      </c>
    </row>
    <row r="3909" spans="1:19" x14ac:dyDescent="0.3">
      <c r="A3909" t="s">
        <v>1765</v>
      </c>
      <c r="B3909">
        <v>70</v>
      </c>
      <c r="C3909">
        <v>103</v>
      </c>
      <c r="D3909">
        <v>99031</v>
      </c>
      <c r="E3909" t="s">
        <v>1766</v>
      </c>
      <c r="F3909" t="s">
        <v>1767</v>
      </c>
      <c r="G3909" t="s">
        <v>115</v>
      </c>
      <c r="H3909" t="s">
        <v>409</v>
      </c>
      <c r="I3909" t="s">
        <v>315</v>
      </c>
      <c r="J3909">
        <v>33</v>
      </c>
      <c r="K3909" t="s">
        <v>255</v>
      </c>
      <c r="L3909" t="s">
        <v>51</v>
      </c>
      <c r="M3909">
        <v>4</v>
      </c>
      <c r="N3909" t="s">
        <v>979</v>
      </c>
      <c r="O3909" t="s">
        <v>115</v>
      </c>
      <c r="P3909" t="s">
        <v>380</v>
      </c>
      <c r="Q3909" t="s">
        <v>979</v>
      </c>
      <c r="R3909" t="s">
        <v>115</v>
      </c>
      <c r="S3909" t="s">
        <v>380</v>
      </c>
    </row>
    <row r="3910" spans="1:19" x14ac:dyDescent="0.3">
      <c r="A3910" t="s">
        <v>1765</v>
      </c>
      <c r="B3910">
        <v>70</v>
      </c>
      <c r="C3910">
        <v>103</v>
      </c>
      <c r="D3910">
        <v>99031</v>
      </c>
      <c r="E3910" t="s">
        <v>1766</v>
      </c>
      <c r="F3910" t="s">
        <v>1767</v>
      </c>
      <c r="G3910" t="s">
        <v>115</v>
      </c>
      <c r="H3910" t="s">
        <v>409</v>
      </c>
      <c r="I3910" t="s">
        <v>425</v>
      </c>
      <c r="J3910">
        <v>45</v>
      </c>
      <c r="K3910" t="s">
        <v>344</v>
      </c>
      <c r="L3910" t="s">
        <v>62</v>
      </c>
      <c r="M3910">
        <v>1</v>
      </c>
      <c r="N3910" t="s">
        <v>979</v>
      </c>
      <c r="O3910" t="s">
        <v>115</v>
      </c>
      <c r="P3910" t="s">
        <v>380</v>
      </c>
      <c r="Q3910" t="s">
        <v>979</v>
      </c>
      <c r="R3910" t="s">
        <v>115</v>
      </c>
      <c r="S3910" t="s">
        <v>380</v>
      </c>
    </row>
    <row r="3911" spans="1:19" x14ac:dyDescent="0.3">
      <c r="A3911" t="s">
        <v>1765</v>
      </c>
      <c r="B3911">
        <v>70</v>
      </c>
      <c r="C3911">
        <v>103</v>
      </c>
      <c r="D3911">
        <v>99031</v>
      </c>
      <c r="E3911" t="s">
        <v>1766</v>
      </c>
      <c r="F3911" t="s">
        <v>1767</v>
      </c>
      <c r="G3911" t="s">
        <v>115</v>
      </c>
      <c r="H3911" t="s">
        <v>409</v>
      </c>
      <c r="I3911" t="s">
        <v>423</v>
      </c>
      <c r="J3911">
        <v>288</v>
      </c>
      <c r="K3911" t="s">
        <v>221</v>
      </c>
      <c r="L3911" t="s">
        <v>222</v>
      </c>
      <c r="M3911">
        <v>0.25</v>
      </c>
      <c r="N3911" t="s">
        <v>979</v>
      </c>
      <c r="O3911" t="s">
        <v>115</v>
      </c>
      <c r="P3911" t="s">
        <v>380</v>
      </c>
      <c r="Q3911" t="s">
        <v>979</v>
      </c>
      <c r="R3911" t="s">
        <v>115</v>
      </c>
      <c r="S3911" t="s">
        <v>380</v>
      </c>
    </row>
    <row r="3912" spans="1:19" x14ac:dyDescent="0.3">
      <c r="A3912" t="s">
        <v>1765</v>
      </c>
      <c r="B3912">
        <v>70</v>
      </c>
      <c r="C3912">
        <v>103</v>
      </c>
      <c r="D3912">
        <v>99031</v>
      </c>
      <c r="E3912" t="s">
        <v>1766</v>
      </c>
      <c r="F3912" t="s">
        <v>1767</v>
      </c>
      <c r="G3912" t="s">
        <v>115</v>
      </c>
      <c r="H3912" t="s">
        <v>409</v>
      </c>
      <c r="I3912" t="s">
        <v>423</v>
      </c>
      <c r="J3912">
        <v>287</v>
      </c>
      <c r="K3912" t="s">
        <v>223</v>
      </c>
      <c r="L3912" t="s">
        <v>224</v>
      </c>
      <c r="M3912">
        <v>0.25</v>
      </c>
      <c r="N3912" t="s">
        <v>979</v>
      </c>
      <c r="O3912" t="s">
        <v>115</v>
      </c>
      <c r="P3912" t="s">
        <v>380</v>
      </c>
      <c r="Q3912" t="s">
        <v>979</v>
      </c>
      <c r="R3912" t="s">
        <v>115</v>
      </c>
      <c r="S3912" t="s">
        <v>380</v>
      </c>
    </row>
    <row r="3913" spans="1:19" x14ac:dyDescent="0.3">
      <c r="A3913" t="s">
        <v>1765</v>
      </c>
      <c r="B3913">
        <v>70</v>
      </c>
      <c r="C3913">
        <v>103</v>
      </c>
      <c r="D3913">
        <v>99031</v>
      </c>
      <c r="E3913" t="s">
        <v>1766</v>
      </c>
      <c r="F3913" t="s">
        <v>1767</v>
      </c>
      <c r="G3913" t="s">
        <v>115</v>
      </c>
      <c r="H3913" t="s">
        <v>409</v>
      </c>
      <c r="I3913" t="s">
        <v>423</v>
      </c>
      <c r="J3913">
        <v>286</v>
      </c>
      <c r="K3913" t="s">
        <v>226</v>
      </c>
      <c r="L3913" t="s">
        <v>69</v>
      </c>
      <c r="M3913">
        <v>0.5</v>
      </c>
      <c r="N3913" t="s">
        <v>979</v>
      </c>
      <c r="O3913" t="s">
        <v>115</v>
      </c>
      <c r="P3913" t="s">
        <v>380</v>
      </c>
      <c r="Q3913" t="s">
        <v>979</v>
      </c>
      <c r="R3913" t="s">
        <v>115</v>
      </c>
      <c r="S3913" t="s">
        <v>380</v>
      </c>
    </row>
    <row r="3914" spans="1:19" x14ac:dyDescent="0.3">
      <c r="A3914" t="s">
        <v>1765</v>
      </c>
      <c r="B3914">
        <v>70</v>
      </c>
      <c r="C3914">
        <v>103</v>
      </c>
      <c r="D3914">
        <v>99031</v>
      </c>
      <c r="E3914" t="s">
        <v>1766</v>
      </c>
      <c r="F3914" t="s">
        <v>1767</v>
      </c>
      <c r="G3914" t="s">
        <v>115</v>
      </c>
      <c r="H3914" t="s">
        <v>409</v>
      </c>
      <c r="I3914" t="s">
        <v>423</v>
      </c>
      <c r="J3914">
        <v>286</v>
      </c>
      <c r="K3914" t="s">
        <v>256</v>
      </c>
      <c r="L3914" t="s">
        <v>72</v>
      </c>
      <c r="M3914">
        <v>0</v>
      </c>
      <c r="N3914" t="s">
        <v>979</v>
      </c>
      <c r="O3914" t="s">
        <v>115</v>
      </c>
      <c r="P3914" t="s">
        <v>380</v>
      </c>
      <c r="Q3914" t="s">
        <v>979</v>
      </c>
      <c r="R3914" t="s">
        <v>115</v>
      </c>
      <c r="S3914" t="s">
        <v>380</v>
      </c>
    </row>
    <row r="3915" spans="1:19" x14ac:dyDescent="0.3">
      <c r="A3915" t="s">
        <v>1765</v>
      </c>
      <c r="B3915">
        <v>70</v>
      </c>
      <c r="C3915">
        <v>103</v>
      </c>
      <c r="D3915">
        <v>99031</v>
      </c>
      <c r="E3915" t="s">
        <v>1766</v>
      </c>
      <c r="F3915" t="s">
        <v>1767</v>
      </c>
      <c r="G3915" t="s">
        <v>115</v>
      </c>
      <c r="H3915" t="s">
        <v>409</v>
      </c>
      <c r="I3915" t="s">
        <v>423</v>
      </c>
      <c r="J3915">
        <v>293</v>
      </c>
      <c r="K3915" t="s">
        <v>250</v>
      </c>
      <c r="L3915" t="s">
        <v>74</v>
      </c>
      <c r="M3915">
        <v>0</v>
      </c>
      <c r="N3915" t="s">
        <v>979</v>
      </c>
      <c r="O3915" t="s">
        <v>115</v>
      </c>
      <c r="P3915" t="s">
        <v>380</v>
      </c>
      <c r="Q3915" t="s">
        <v>979</v>
      </c>
      <c r="R3915" t="s">
        <v>115</v>
      </c>
      <c r="S3915" t="s">
        <v>380</v>
      </c>
    </row>
    <row r="3916" spans="1:19" x14ac:dyDescent="0.3">
      <c r="A3916" t="s">
        <v>1765</v>
      </c>
      <c r="B3916">
        <v>70</v>
      </c>
      <c r="C3916">
        <v>103</v>
      </c>
      <c r="D3916">
        <v>99031</v>
      </c>
      <c r="E3916" t="s">
        <v>1766</v>
      </c>
      <c r="F3916" t="s">
        <v>1767</v>
      </c>
      <c r="G3916" t="s">
        <v>115</v>
      </c>
      <c r="H3916" t="s">
        <v>409</v>
      </c>
      <c r="I3916" t="s">
        <v>423</v>
      </c>
      <c r="J3916">
        <v>293</v>
      </c>
      <c r="K3916" t="s">
        <v>331</v>
      </c>
      <c r="L3916" t="s">
        <v>81</v>
      </c>
      <c r="M3916">
        <v>0</v>
      </c>
      <c r="N3916" t="s">
        <v>979</v>
      </c>
      <c r="O3916" t="s">
        <v>115</v>
      </c>
      <c r="P3916" t="s">
        <v>380</v>
      </c>
      <c r="Q3916" t="s">
        <v>979</v>
      </c>
      <c r="R3916" t="s">
        <v>115</v>
      </c>
      <c r="S3916" t="s">
        <v>380</v>
      </c>
    </row>
    <row r="3917" spans="1:19" x14ac:dyDescent="0.3">
      <c r="A3917" t="s">
        <v>1765</v>
      </c>
      <c r="B3917">
        <v>70</v>
      </c>
      <c r="C3917">
        <v>103</v>
      </c>
      <c r="D3917">
        <v>99031</v>
      </c>
      <c r="E3917" t="s">
        <v>1766</v>
      </c>
      <c r="F3917" t="s">
        <v>1767</v>
      </c>
      <c r="G3917" t="s">
        <v>115</v>
      </c>
      <c r="H3917" t="s">
        <v>427</v>
      </c>
      <c r="I3917" t="s">
        <v>423</v>
      </c>
      <c r="J3917">
        <v>86</v>
      </c>
      <c r="K3917" t="s">
        <v>228</v>
      </c>
      <c r="L3917" t="s">
        <v>202</v>
      </c>
      <c r="M3917">
        <v>0.25</v>
      </c>
      <c r="N3917" t="s">
        <v>979</v>
      </c>
      <c r="O3917" t="s">
        <v>115</v>
      </c>
      <c r="P3917" t="s">
        <v>380</v>
      </c>
      <c r="Q3917" t="s">
        <v>979</v>
      </c>
      <c r="R3917" t="s">
        <v>115</v>
      </c>
      <c r="S3917" t="s">
        <v>380</v>
      </c>
    </row>
    <row r="3918" spans="1:19" x14ac:dyDescent="0.3">
      <c r="A3918" t="s">
        <v>1765</v>
      </c>
      <c r="B3918">
        <v>70</v>
      </c>
      <c r="C3918">
        <v>103</v>
      </c>
      <c r="D3918">
        <v>99031</v>
      </c>
      <c r="E3918" t="s">
        <v>1766</v>
      </c>
      <c r="F3918" t="s">
        <v>1767</v>
      </c>
      <c r="G3918" t="s">
        <v>115</v>
      </c>
      <c r="H3918" t="s">
        <v>430</v>
      </c>
      <c r="I3918" t="s">
        <v>423</v>
      </c>
      <c r="J3918">
        <v>86</v>
      </c>
      <c r="K3918" t="s">
        <v>257</v>
      </c>
      <c r="L3918" t="s">
        <v>203</v>
      </c>
      <c r="M3918">
        <v>0.25</v>
      </c>
      <c r="N3918" t="s">
        <v>979</v>
      </c>
      <c r="O3918" t="s">
        <v>115</v>
      </c>
      <c r="P3918" t="s">
        <v>380</v>
      </c>
      <c r="Q3918" t="s">
        <v>979</v>
      </c>
      <c r="R3918" t="s">
        <v>115</v>
      </c>
      <c r="S3918" t="s">
        <v>380</v>
      </c>
    </row>
    <row r="3919" spans="1:19" x14ac:dyDescent="0.3">
      <c r="A3919" t="s">
        <v>1765</v>
      </c>
      <c r="B3919">
        <v>70</v>
      </c>
      <c r="C3919">
        <v>103</v>
      </c>
      <c r="D3919">
        <v>99031</v>
      </c>
      <c r="E3919" t="s">
        <v>1766</v>
      </c>
      <c r="F3919" t="s">
        <v>1767</v>
      </c>
      <c r="G3919" t="s">
        <v>115</v>
      </c>
      <c r="H3919" t="s">
        <v>409</v>
      </c>
      <c r="I3919" t="s">
        <v>423</v>
      </c>
      <c r="J3919">
        <v>286</v>
      </c>
      <c r="K3919" t="s">
        <v>466</v>
      </c>
      <c r="L3919" t="s">
        <v>467</v>
      </c>
      <c r="M3919">
        <v>0</v>
      </c>
      <c r="N3919" t="s">
        <v>979</v>
      </c>
      <c r="O3919" t="s">
        <v>115</v>
      </c>
      <c r="P3919" t="s">
        <v>380</v>
      </c>
      <c r="Q3919" t="s">
        <v>979</v>
      </c>
      <c r="R3919" t="s">
        <v>115</v>
      </c>
      <c r="S3919" t="s">
        <v>380</v>
      </c>
    </row>
    <row r="3920" spans="1:19" x14ac:dyDescent="0.3">
      <c r="A3920" t="s">
        <v>1765</v>
      </c>
      <c r="B3920">
        <v>70</v>
      </c>
      <c r="C3920">
        <v>103</v>
      </c>
      <c r="D3920">
        <v>99031</v>
      </c>
      <c r="E3920" t="s">
        <v>1766</v>
      </c>
      <c r="F3920" t="s">
        <v>1767</v>
      </c>
      <c r="G3920" t="s">
        <v>115</v>
      </c>
      <c r="H3920" t="s">
        <v>409</v>
      </c>
      <c r="I3920" t="s">
        <v>423</v>
      </c>
      <c r="J3920">
        <v>98</v>
      </c>
      <c r="K3920" t="s">
        <v>501</v>
      </c>
      <c r="L3920" t="s">
        <v>502</v>
      </c>
      <c r="M3920">
        <v>0</v>
      </c>
      <c r="N3920" t="s">
        <v>979</v>
      </c>
      <c r="O3920" t="s">
        <v>115</v>
      </c>
      <c r="P3920" t="s">
        <v>380</v>
      </c>
      <c r="Q3920" t="s">
        <v>979</v>
      </c>
      <c r="R3920" t="s">
        <v>115</v>
      </c>
      <c r="S3920" t="s">
        <v>380</v>
      </c>
    </row>
    <row r="3921" spans="1:19" x14ac:dyDescent="0.3">
      <c r="A3921" t="s">
        <v>1765</v>
      </c>
      <c r="B3921">
        <v>70</v>
      </c>
      <c r="C3921">
        <v>103</v>
      </c>
      <c r="D3921">
        <v>99031</v>
      </c>
      <c r="E3921" t="s">
        <v>1766</v>
      </c>
      <c r="F3921" t="s">
        <v>1767</v>
      </c>
      <c r="G3921" t="s">
        <v>115</v>
      </c>
      <c r="H3921" t="s">
        <v>409</v>
      </c>
      <c r="I3921" t="s">
        <v>423</v>
      </c>
      <c r="J3921">
        <v>288</v>
      </c>
      <c r="K3921" t="s">
        <v>503</v>
      </c>
      <c r="L3921" t="s">
        <v>504</v>
      </c>
      <c r="M3921">
        <v>0</v>
      </c>
      <c r="N3921" t="s">
        <v>979</v>
      </c>
      <c r="O3921" t="s">
        <v>115</v>
      </c>
      <c r="P3921" t="s">
        <v>380</v>
      </c>
      <c r="Q3921" t="s">
        <v>979</v>
      </c>
      <c r="R3921" t="s">
        <v>115</v>
      </c>
      <c r="S3921" t="s">
        <v>380</v>
      </c>
    </row>
    <row r="3922" spans="1:19" x14ac:dyDescent="0.3">
      <c r="A3922" t="s">
        <v>1765</v>
      </c>
      <c r="B3922">
        <v>70</v>
      </c>
      <c r="C3922">
        <v>103</v>
      </c>
      <c r="D3922">
        <v>99031</v>
      </c>
      <c r="E3922" t="s">
        <v>1766</v>
      </c>
      <c r="F3922" t="s">
        <v>1767</v>
      </c>
      <c r="G3922" t="s">
        <v>115</v>
      </c>
      <c r="H3922" t="s">
        <v>409</v>
      </c>
      <c r="I3922" t="s">
        <v>423</v>
      </c>
      <c r="J3922">
        <v>98</v>
      </c>
      <c r="K3922" t="s">
        <v>345</v>
      </c>
      <c r="L3922" t="s">
        <v>83</v>
      </c>
      <c r="M3922">
        <v>0</v>
      </c>
      <c r="N3922" t="s">
        <v>979</v>
      </c>
      <c r="O3922" t="s">
        <v>115</v>
      </c>
      <c r="P3922" t="s">
        <v>380</v>
      </c>
      <c r="Q3922" t="s">
        <v>979</v>
      </c>
      <c r="R3922" t="s">
        <v>115</v>
      </c>
      <c r="S3922" t="s">
        <v>380</v>
      </c>
    </row>
    <row r="3923" spans="1:19" x14ac:dyDescent="0.3">
      <c r="A3923" t="s">
        <v>1765</v>
      </c>
      <c r="B3923">
        <v>70</v>
      </c>
      <c r="C3923">
        <v>103</v>
      </c>
      <c r="D3923">
        <v>99031</v>
      </c>
      <c r="E3923" t="s">
        <v>1766</v>
      </c>
      <c r="F3923" t="s">
        <v>1767</v>
      </c>
      <c r="G3923" t="s">
        <v>115</v>
      </c>
      <c r="H3923" t="s">
        <v>409</v>
      </c>
      <c r="I3923" t="s">
        <v>423</v>
      </c>
      <c r="J3923">
        <v>98</v>
      </c>
      <c r="K3923" t="s">
        <v>273</v>
      </c>
      <c r="L3923" t="s">
        <v>85</v>
      </c>
      <c r="M3923">
        <v>0</v>
      </c>
      <c r="N3923" t="s">
        <v>979</v>
      </c>
      <c r="O3923" t="s">
        <v>115</v>
      </c>
      <c r="P3923" t="s">
        <v>380</v>
      </c>
      <c r="Q3923" t="s">
        <v>979</v>
      </c>
      <c r="R3923" t="s">
        <v>115</v>
      </c>
      <c r="S3923" t="s">
        <v>380</v>
      </c>
    </row>
    <row r="3924" spans="1:19" x14ac:dyDescent="0.3">
      <c r="A3924" t="s">
        <v>1765</v>
      </c>
      <c r="B3924">
        <v>70</v>
      </c>
      <c r="C3924">
        <v>103</v>
      </c>
      <c r="D3924">
        <v>99031</v>
      </c>
      <c r="E3924" t="s">
        <v>1766</v>
      </c>
      <c r="F3924" t="s">
        <v>1767</v>
      </c>
      <c r="G3924" t="s">
        <v>115</v>
      </c>
      <c r="H3924" t="s">
        <v>409</v>
      </c>
      <c r="I3924" t="s">
        <v>423</v>
      </c>
      <c r="J3924">
        <v>98</v>
      </c>
      <c r="K3924" t="s">
        <v>274</v>
      </c>
      <c r="L3924" t="s">
        <v>160</v>
      </c>
      <c r="M3924">
        <v>0</v>
      </c>
      <c r="N3924" t="s">
        <v>979</v>
      </c>
      <c r="O3924" t="s">
        <v>115</v>
      </c>
      <c r="P3924" t="s">
        <v>380</v>
      </c>
      <c r="Q3924" t="s">
        <v>979</v>
      </c>
      <c r="R3924" t="s">
        <v>115</v>
      </c>
      <c r="S3924" t="s">
        <v>380</v>
      </c>
    </row>
    <row r="3925" spans="1:19" x14ac:dyDescent="0.3">
      <c r="A3925" t="s">
        <v>1765</v>
      </c>
      <c r="B3925">
        <v>70</v>
      </c>
      <c r="C3925">
        <v>103</v>
      </c>
      <c r="D3925">
        <v>99031</v>
      </c>
      <c r="E3925" t="s">
        <v>1766</v>
      </c>
      <c r="F3925" t="s">
        <v>1767</v>
      </c>
      <c r="G3925" t="s">
        <v>115</v>
      </c>
      <c r="H3925" t="s">
        <v>409</v>
      </c>
      <c r="I3925" t="s">
        <v>423</v>
      </c>
      <c r="J3925">
        <v>83</v>
      </c>
      <c r="K3925" t="s">
        <v>231</v>
      </c>
      <c r="L3925" t="s">
        <v>87</v>
      </c>
      <c r="M3925">
        <v>0</v>
      </c>
      <c r="N3925" t="s">
        <v>979</v>
      </c>
      <c r="O3925" t="s">
        <v>115</v>
      </c>
      <c r="P3925" t="s">
        <v>380</v>
      </c>
      <c r="Q3925" t="s">
        <v>979</v>
      </c>
      <c r="R3925" t="s">
        <v>115</v>
      </c>
      <c r="S3925" t="s">
        <v>380</v>
      </c>
    </row>
    <row r="3926" spans="1:19" x14ac:dyDescent="0.3">
      <c r="A3926" t="s">
        <v>1765</v>
      </c>
      <c r="B3926">
        <v>70</v>
      </c>
      <c r="C3926">
        <v>103</v>
      </c>
      <c r="D3926">
        <v>99031</v>
      </c>
      <c r="E3926" t="s">
        <v>1766</v>
      </c>
      <c r="F3926" t="s">
        <v>1767</v>
      </c>
      <c r="G3926" t="s">
        <v>115</v>
      </c>
      <c r="H3926" t="s">
        <v>409</v>
      </c>
      <c r="I3926" t="s">
        <v>423</v>
      </c>
      <c r="J3926">
        <v>83</v>
      </c>
      <c r="K3926" t="s">
        <v>233</v>
      </c>
      <c r="L3926" t="s">
        <v>91</v>
      </c>
      <c r="M3926">
        <v>0</v>
      </c>
      <c r="N3926" t="s">
        <v>979</v>
      </c>
      <c r="O3926" t="s">
        <v>115</v>
      </c>
      <c r="P3926" t="s">
        <v>380</v>
      </c>
      <c r="Q3926" t="s">
        <v>979</v>
      </c>
      <c r="R3926" t="s">
        <v>115</v>
      </c>
      <c r="S3926" t="s">
        <v>380</v>
      </c>
    </row>
    <row r="3927" spans="1:19" x14ac:dyDescent="0.3">
      <c r="A3927" t="s">
        <v>1765</v>
      </c>
      <c r="B3927">
        <v>70</v>
      </c>
      <c r="C3927">
        <v>103</v>
      </c>
      <c r="D3927">
        <v>99031</v>
      </c>
      <c r="E3927" t="s">
        <v>1766</v>
      </c>
      <c r="F3927" t="s">
        <v>1767</v>
      </c>
      <c r="G3927" t="s">
        <v>115</v>
      </c>
      <c r="H3927" t="s">
        <v>409</v>
      </c>
      <c r="I3927" t="s">
        <v>423</v>
      </c>
      <c r="J3927">
        <v>98</v>
      </c>
      <c r="K3927" t="s">
        <v>287</v>
      </c>
      <c r="L3927" t="s">
        <v>93</v>
      </c>
      <c r="M3927">
        <v>0</v>
      </c>
      <c r="N3927" t="s">
        <v>979</v>
      </c>
      <c r="O3927" t="s">
        <v>115</v>
      </c>
      <c r="P3927" t="s">
        <v>380</v>
      </c>
      <c r="Q3927" t="s">
        <v>979</v>
      </c>
      <c r="R3927" t="s">
        <v>115</v>
      </c>
      <c r="S3927" t="s">
        <v>380</v>
      </c>
    </row>
    <row r="3928" spans="1:19" x14ac:dyDescent="0.3">
      <c r="A3928" t="s">
        <v>1765</v>
      </c>
      <c r="B3928">
        <v>70</v>
      </c>
      <c r="C3928">
        <v>103</v>
      </c>
      <c r="D3928">
        <v>99031</v>
      </c>
      <c r="E3928" t="s">
        <v>1766</v>
      </c>
      <c r="F3928" t="s">
        <v>1767</v>
      </c>
      <c r="G3928" t="s">
        <v>115</v>
      </c>
      <c r="H3928" t="s">
        <v>409</v>
      </c>
      <c r="I3928" t="s">
        <v>423</v>
      </c>
      <c r="J3928">
        <v>83</v>
      </c>
      <c r="K3928" t="s">
        <v>235</v>
      </c>
      <c r="L3928" t="s">
        <v>205</v>
      </c>
      <c r="M3928">
        <v>0</v>
      </c>
      <c r="N3928" t="s">
        <v>979</v>
      </c>
      <c r="O3928" t="s">
        <v>115</v>
      </c>
      <c r="P3928" t="s">
        <v>380</v>
      </c>
      <c r="Q3928" t="s">
        <v>979</v>
      </c>
      <c r="R3928" t="s">
        <v>115</v>
      </c>
      <c r="S3928" t="s">
        <v>380</v>
      </c>
    </row>
    <row r="3929" spans="1:19" x14ac:dyDescent="0.3">
      <c r="A3929" t="s">
        <v>1765</v>
      </c>
      <c r="B3929">
        <v>70</v>
      </c>
      <c r="C3929">
        <v>103</v>
      </c>
      <c r="D3929">
        <v>99031</v>
      </c>
      <c r="E3929" t="s">
        <v>1766</v>
      </c>
      <c r="F3929" t="s">
        <v>1767</v>
      </c>
      <c r="G3929" t="s">
        <v>115</v>
      </c>
      <c r="H3929" t="s">
        <v>430</v>
      </c>
      <c r="I3929" t="s">
        <v>445</v>
      </c>
      <c r="J3929">
        <v>199</v>
      </c>
      <c r="K3929" t="s">
        <v>674</v>
      </c>
      <c r="L3929" t="s">
        <v>675</v>
      </c>
      <c r="M3929">
        <v>0</v>
      </c>
      <c r="N3929" t="s">
        <v>979</v>
      </c>
      <c r="O3929" t="s">
        <v>115</v>
      </c>
      <c r="P3929" t="s">
        <v>380</v>
      </c>
      <c r="Q3929" t="s">
        <v>979</v>
      </c>
      <c r="R3929" t="s">
        <v>115</v>
      </c>
      <c r="S3929" t="s">
        <v>380</v>
      </c>
    </row>
    <row r="3930" spans="1:19" x14ac:dyDescent="0.3">
      <c r="A3930" t="s">
        <v>1768</v>
      </c>
      <c r="B3930">
        <v>70</v>
      </c>
      <c r="C3930">
        <v>103</v>
      </c>
      <c r="D3930">
        <v>99031</v>
      </c>
      <c r="E3930" t="s">
        <v>1769</v>
      </c>
      <c r="F3930" t="s">
        <v>1770</v>
      </c>
      <c r="G3930" t="s">
        <v>116</v>
      </c>
      <c r="H3930" t="s">
        <v>409</v>
      </c>
      <c r="I3930" t="s">
        <v>113</v>
      </c>
      <c r="J3930">
        <v>4</v>
      </c>
      <c r="K3930" t="s">
        <v>213</v>
      </c>
      <c r="L3930" t="s">
        <v>24</v>
      </c>
      <c r="M3930">
        <v>15.5</v>
      </c>
      <c r="N3930" t="s">
        <v>979</v>
      </c>
      <c r="O3930" t="s">
        <v>116</v>
      </c>
      <c r="P3930" t="s">
        <v>380</v>
      </c>
      <c r="Q3930" t="s">
        <v>979</v>
      </c>
      <c r="R3930" t="s">
        <v>116</v>
      </c>
      <c r="S3930" t="s">
        <v>380</v>
      </c>
    </row>
    <row r="3931" spans="1:19" x14ac:dyDescent="0.3">
      <c r="A3931" t="s">
        <v>1768</v>
      </c>
      <c r="B3931">
        <v>70</v>
      </c>
      <c r="C3931">
        <v>103</v>
      </c>
      <c r="D3931">
        <v>99031</v>
      </c>
      <c r="E3931" t="s">
        <v>1769</v>
      </c>
      <c r="F3931" t="s">
        <v>1770</v>
      </c>
      <c r="G3931" t="s">
        <v>116</v>
      </c>
      <c r="H3931" t="s">
        <v>409</v>
      </c>
      <c r="I3931" t="s">
        <v>423</v>
      </c>
      <c r="J3931">
        <v>292</v>
      </c>
      <c r="K3931" t="s">
        <v>376</v>
      </c>
      <c r="L3931" t="s">
        <v>34</v>
      </c>
      <c r="M3931">
        <v>0</v>
      </c>
      <c r="N3931" t="s">
        <v>979</v>
      </c>
      <c r="O3931" t="s">
        <v>116</v>
      </c>
      <c r="P3931" t="s">
        <v>380</v>
      </c>
      <c r="Q3931" t="s">
        <v>979</v>
      </c>
      <c r="R3931" t="s">
        <v>116</v>
      </c>
      <c r="S3931" t="s">
        <v>380</v>
      </c>
    </row>
    <row r="3932" spans="1:19" x14ac:dyDescent="0.3">
      <c r="A3932" t="s">
        <v>1768</v>
      </c>
      <c r="B3932">
        <v>70</v>
      </c>
      <c r="C3932">
        <v>103</v>
      </c>
      <c r="D3932">
        <v>99031</v>
      </c>
      <c r="E3932" t="s">
        <v>1769</v>
      </c>
      <c r="F3932" t="s">
        <v>1770</v>
      </c>
      <c r="G3932" t="s">
        <v>116</v>
      </c>
      <c r="H3932" t="s">
        <v>409</v>
      </c>
      <c r="I3932" t="s">
        <v>423</v>
      </c>
      <c r="J3932">
        <v>292</v>
      </c>
      <c r="K3932" t="s">
        <v>474</v>
      </c>
      <c r="L3932" t="s">
        <v>475</v>
      </c>
      <c r="M3932">
        <v>0</v>
      </c>
      <c r="N3932" t="s">
        <v>979</v>
      </c>
      <c r="O3932" t="s">
        <v>116</v>
      </c>
      <c r="P3932" t="s">
        <v>380</v>
      </c>
      <c r="Q3932" t="s">
        <v>979</v>
      </c>
      <c r="R3932" t="s">
        <v>116</v>
      </c>
      <c r="S3932" t="s">
        <v>380</v>
      </c>
    </row>
    <row r="3933" spans="1:19" x14ac:dyDescent="0.3">
      <c r="A3933" t="s">
        <v>1768</v>
      </c>
      <c r="B3933">
        <v>70</v>
      </c>
      <c r="C3933">
        <v>103</v>
      </c>
      <c r="D3933">
        <v>99031</v>
      </c>
      <c r="E3933" t="s">
        <v>1769</v>
      </c>
      <c r="F3933" t="s">
        <v>1770</v>
      </c>
      <c r="G3933" t="s">
        <v>116</v>
      </c>
      <c r="H3933" t="s">
        <v>409</v>
      </c>
      <c r="I3933" t="s">
        <v>423</v>
      </c>
      <c r="J3933">
        <v>292</v>
      </c>
      <c r="K3933" t="s">
        <v>476</v>
      </c>
      <c r="L3933" t="s">
        <v>477</v>
      </c>
      <c r="M3933">
        <v>0</v>
      </c>
      <c r="N3933" t="s">
        <v>979</v>
      </c>
      <c r="O3933" t="s">
        <v>116</v>
      </c>
      <c r="P3933" t="s">
        <v>380</v>
      </c>
      <c r="Q3933" t="s">
        <v>979</v>
      </c>
      <c r="R3933" t="s">
        <v>116</v>
      </c>
      <c r="S3933" t="s">
        <v>380</v>
      </c>
    </row>
    <row r="3934" spans="1:19" x14ac:dyDescent="0.3">
      <c r="A3934" t="s">
        <v>1768</v>
      </c>
      <c r="B3934">
        <v>70</v>
      </c>
      <c r="C3934">
        <v>103</v>
      </c>
      <c r="D3934">
        <v>99031</v>
      </c>
      <c r="E3934" t="s">
        <v>1769</v>
      </c>
      <c r="F3934" t="s">
        <v>1770</v>
      </c>
      <c r="G3934" t="s">
        <v>116</v>
      </c>
      <c r="H3934" t="s">
        <v>409</v>
      </c>
      <c r="I3934" t="s">
        <v>315</v>
      </c>
      <c r="J3934">
        <v>32</v>
      </c>
      <c r="K3934" t="s">
        <v>541</v>
      </c>
      <c r="L3934" t="s">
        <v>542</v>
      </c>
      <c r="M3934">
        <v>1</v>
      </c>
      <c r="N3934" t="s">
        <v>979</v>
      </c>
      <c r="O3934" t="s">
        <v>116</v>
      </c>
      <c r="P3934" t="s">
        <v>380</v>
      </c>
      <c r="Q3934" t="s">
        <v>979</v>
      </c>
      <c r="R3934" t="s">
        <v>116</v>
      </c>
      <c r="S3934" t="s">
        <v>380</v>
      </c>
    </row>
    <row r="3935" spans="1:19" x14ac:dyDescent="0.3">
      <c r="A3935" t="s">
        <v>1768</v>
      </c>
      <c r="B3935">
        <v>70</v>
      </c>
      <c r="C3935">
        <v>103</v>
      </c>
      <c r="D3935">
        <v>99031</v>
      </c>
      <c r="E3935" t="s">
        <v>1769</v>
      </c>
      <c r="F3935" t="s">
        <v>1770</v>
      </c>
      <c r="G3935" t="s">
        <v>116</v>
      </c>
      <c r="H3935" t="s">
        <v>409</v>
      </c>
      <c r="I3935" t="s">
        <v>315</v>
      </c>
      <c r="J3935">
        <v>32</v>
      </c>
      <c r="K3935" t="s">
        <v>254</v>
      </c>
      <c r="L3935" t="s">
        <v>45</v>
      </c>
      <c r="M3935">
        <v>1</v>
      </c>
      <c r="N3935" t="s">
        <v>979</v>
      </c>
      <c r="O3935" t="s">
        <v>116</v>
      </c>
      <c r="P3935" t="s">
        <v>380</v>
      </c>
      <c r="Q3935" t="s">
        <v>979</v>
      </c>
      <c r="R3935" t="s">
        <v>116</v>
      </c>
      <c r="S3935" t="s">
        <v>380</v>
      </c>
    </row>
    <row r="3936" spans="1:19" x14ac:dyDescent="0.3">
      <c r="A3936" t="s">
        <v>1768</v>
      </c>
      <c r="B3936">
        <v>70</v>
      </c>
      <c r="C3936">
        <v>103</v>
      </c>
      <c r="D3936">
        <v>99031</v>
      </c>
      <c r="E3936" t="s">
        <v>1769</v>
      </c>
      <c r="F3936" t="s">
        <v>1770</v>
      </c>
      <c r="G3936" t="s">
        <v>116</v>
      </c>
      <c r="H3936" t="s">
        <v>433</v>
      </c>
      <c r="I3936" t="s">
        <v>424</v>
      </c>
      <c r="J3936">
        <v>39</v>
      </c>
      <c r="K3936" t="s">
        <v>299</v>
      </c>
      <c r="L3936" t="s">
        <v>41</v>
      </c>
      <c r="M3936">
        <v>0</v>
      </c>
      <c r="N3936" t="s">
        <v>979</v>
      </c>
      <c r="O3936" t="s">
        <v>116</v>
      </c>
      <c r="P3936" t="s">
        <v>380</v>
      </c>
      <c r="Q3936" t="s">
        <v>979</v>
      </c>
      <c r="R3936" t="s">
        <v>116</v>
      </c>
      <c r="S3936" t="s">
        <v>380</v>
      </c>
    </row>
    <row r="3937" spans="1:19" x14ac:dyDescent="0.3">
      <c r="A3937" t="s">
        <v>1768</v>
      </c>
      <c r="B3937">
        <v>70</v>
      </c>
      <c r="C3937">
        <v>103</v>
      </c>
      <c r="D3937">
        <v>99031</v>
      </c>
      <c r="E3937" t="s">
        <v>1769</v>
      </c>
      <c r="F3937" t="s">
        <v>1770</v>
      </c>
      <c r="G3937" t="s">
        <v>116</v>
      </c>
      <c r="H3937" t="s">
        <v>409</v>
      </c>
      <c r="I3937" t="s">
        <v>315</v>
      </c>
      <c r="J3937">
        <v>33</v>
      </c>
      <c r="K3937" t="s">
        <v>255</v>
      </c>
      <c r="L3937" t="s">
        <v>51</v>
      </c>
      <c r="M3937">
        <v>2</v>
      </c>
      <c r="N3937" t="s">
        <v>979</v>
      </c>
      <c r="O3937" t="s">
        <v>116</v>
      </c>
      <c r="P3937" t="s">
        <v>380</v>
      </c>
      <c r="Q3937" t="s">
        <v>979</v>
      </c>
      <c r="R3937" t="s">
        <v>116</v>
      </c>
      <c r="S3937" t="s">
        <v>380</v>
      </c>
    </row>
    <row r="3938" spans="1:19" x14ac:dyDescent="0.3">
      <c r="A3938" t="s">
        <v>1768</v>
      </c>
      <c r="B3938">
        <v>70</v>
      </c>
      <c r="C3938">
        <v>103</v>
      </c>
      <c r="D3938">
        <v>99031</v>
      </c>
      <c r="E3938" t="s">
        <v>1769</v>
      </c>
      <c r="F3938" t="s">
        <v>1770</v>
      </c>
      <c r="G3938" t="s">
        <v>116</v>
      </c>
      <c r="H3938" t="s">
        <v>409</v>
      </c>
      <c r="I3938" t="s">
        <v>315</v>
      </c>
      <c r="J3938">
        <v>35</v>
      </c>
      <c r="K3938" t="s">
        <v>543</v>
      </c>
      <c r="L3938" t="s">
        <v>544</v>
      </c>
      <c r="M3938">
        <v>1</v>
      </c>
      <c r="N3938" t="s">
        <v>979</v>
      </c>
      <c r="O3938" t="s">
        <v>116</v>
      </c>
      <c r="P3938" t="s">
        <v>380</v>
      </c>
      <c r="Q3938" t="s">
        <v>979</v>
      </c>
      <c r="R3938" t="s">
        <v>116</v>
      </c>
      <c r="S3938" t="s">
        <v>380</v>
      </c>
    </row>
    <row r="3939" spans="1:19" x14ac:dyDescent="0.3">
      <c r="A3939" t="s">
        <v>1768</v>
      </c>
      <c r="B3939">
        <v>70</v>
      </c>
      <c r="C3939">
        <v>103</v>
      </c>
      <c r="D3939">
        <v>99031</v>
      </c>
      <c r="E3939" t="s">
        <v>1769</v>
      </c>
      <c r="F3939" t="s">
        <v>1770</v>
      </c>
      <c r="G3939" t="s">
        <v>116</v>
      </c>
      <c r="H3939" t="s">
        <v>409</v>
      </c>
      <c r="I3939" t="s">
        <v>315</v>
      </c>
      <c r="J3939">
        <v>35</v>
      </c>
      <c r="K3939" t="s">
        <v>245</v>
      </c>
      <c r="L3939" t="s">
        <v>59</v>
      </c>
      <c r="M3939">
        <v>1</v>
      </c>
      <c r="N3939" t="s">
        <v>979</v>
      </c>
      <c r="O3939" t="s">
        <v>116</v>
      </c>
      <c r="P3939" t="s">
        <v>380</v>
      </c>
      <c r="Q3939" t="s">
        <v>979</v>
      </c>
      <c r="R3939" t="s">
        <v>116</v>
      </c>
      <c r="S3939" t="s">
        <v>380</v>
      </c>
    </row>
    <row r="3940" spans="1:19" x14ac:dyDescent="0.3">
      <c r="A3940" t="s">
        <v>1768</v>
      </c>
      <c r="B3940">
        <v>70</v>
      </c>
      <c r="C3940">
        <v>103</v>
      </c>
      <c r="D3940">
        <v>99031</v>
      </c>
      <c r="E3940" t="s">
        <v>1769</v>
      </c>
      <c r="F3940" t="s">
        <v>1770</v>
      </c>
      <c r="G3940" t="s">
        <v>116</v>
      </c>
      <c r="H3940" t="s">
        <v>433</v>
      </c>
      <c r="I3940" t="s">
        <v>424</v>
      </c>
      <c r="J3940">
        <v>39</v>
      </c>
      <c r="K3940" t="s">
        <v>220</v>
      </c>
      <c r="L3940" t="s">
        <v>148</v>
      </c>
      <c r="M3940">
        <v>0</v>
      </c>
      <c r="N3940" t="s">
        <v>979</v>
      </c>
      <c r="O3940" t="s">
        <v>116</v>
      </c>
      <c r="P3940" t="s">
        <v>380</v>
      </c>
      <c r="Q3940" t="s">
        <v>979</v>
      </c>
      <c r="R3940" t="s">
        <v>116</v>
      </c>
      <c r="S3940" t="s">
        <v>380</v>
      </c>
    </row>
    <row r="3941" spans="1:19" x14ac:dyDescent="0.3">
      <c r="A3941" t="s">
        <v>1768</v>
      </c>
      <c r="B3941">
        <v>70</v>
      </c>
      <c r="C3941">
        <v>103</v>
      </c>
      <c r="D3941">
        <v>99031</v>
      </c>
      <c r="E3941" t="s">
        <v>1769</v>
      </c>
      <c r="F3941" t="s">
        <v>1770</v>
      </c>
      <c r="G3941" t="s">
        <v>116</v>
      </c>
      <c r="H3941" t="s">
        <v>409</v>
      </c>
      <c r="I3941" t="s">
        <v>425</v>
      </c>
      <c r="J3941">
        <v>45</v>
      </c>
      <c r="K3941" t="s">
        <v>344</v>
      </c>
      <c r="L3941" t="s">
        <v>62</v>
      </c>
      <c r="M3941">
        <v>1</v>
      </c>
      <c r="N3941" t="s">
        <v>979</v>
      </c>
      <c r="O3941" t="s">
        <v>116</v>
      </c>
      <c r="P3941" t="s">
        <v>380</v>
      </c>
      <c r="Q3941" t="s">
        <v>979</v>
      </c>
      <c r="R3941" t="s">
        <v>116</v>
      </c>
      <c r="S3941" t="s">
        <v>380</v>
      </c>
    </row>
    <row r="3942" spans="1:19" x14ac:dyDescent="0.3">
      <c r="A3942" t="s">
        <v>1768</v>
      </c>
      <c r="B3942">
        <v>70</v>
      </c>
      <c r="C3942">
        <v>103</v>
      </c>
      <c r="D3942">
        <v>99031</v>
      </c>
      <c r="E3942" t="s">
        <v>1769</v>
      </c>
      <c r="F3942" t="s">
        <v>1770</v>
      </c>
      <c r="G3942" t="s">
        <v>116</v>
      </c>
      <c r="H3942" t="s">
        <v>409</v>
      </c>
      <c r="I3942" t="s">
        <v>423</v>
      </c>
      <c r="J3942">
        <v>288</v>
      </c>
      <c r="K3942" t="s">
        <v>221</v>
      </c>
      <c r="L3942" t="s">
        <v>222</v>
      </c>
      <c r="M3942">
        <v>0</v>
      </c>
      <c r="N3942" t="s">
        <v>979</v>
      </c>
      <c r="O3942" t="s">
        <v>116</v>
      </c>
      <c r="P3942" t="s">
        <v>380</v>
      </c>
      <c r="Q3942" t="s">
        <v>979</v>
      </c>
      <c r="R3942" t="s">
        <v>116</v>
      </c>
      <c r="S3942" t="s">
        <v>380</v>
      </c>
    </row>
    <row r="3943" spans="1:19" x14ac:dyDescent="0.3">
      <c r="A3943" t="s">
        <v>1768</v>
      </c>
      <c r="B3943">
        <v>70</v>
      </c>
      <c r="C3943">
        <v>103</v>
      </c>
      <c r="D3943">
        <v>99031</v>
      </c>
      <c r="E3943" t="s">
        <v>1769</v>
      </c>
      <c r="F3943" t="s">
        <v>1770</v>
      </c>
      <c r="G3943" t="s">
        <v>116</v>
      </c>
      <c r="H3943" t="s">
        <v>409</v>
      </c>
      <c r="I3943" t="s">
        <v>423</v>
      </c>
      <c r="J3943">
        <v>287</v>
      </c>
      <c r="K3943" t="s">
        <v>223</v>
      </c>
      <c r="L3943" t="s">
        <v>224</v>
      </c>
      <c r="M3943">
        <v>0</v>
      </c>
      <c r="N3943" t="s">
        <v>979</v>
      </c>
      <c r="O3943" t="s">
        <v>116</v>
      </c>
      <c r="P3943" t="s">
        <v>380</v>
      </c>
      <c r="Q3943" t="s">
        <v>979</v>
      </c>
      <c r="R3943" t="s">
        <v>116</v>
      </c>
      <c r="S3943" t="s">
        <v>380</v>
      </c>
    </row>
    <row r="3944" spans="1:19" x14ac:dyDescent="0.3">
      <c r="A3944" t="s">
        <v>1768</v>
      </c>
      <c r="B3944">
        <v>70</v>
      </c>
      <c r="C3944">
        <v>103</v>
      </c>
      <c r="D3944">
        <v>99031</v>
      </c>
      <c r="E3944" t="s">
        <v>1769</v>
      </c>
      <c r="F3944" t="s">
        <v>1770</v>
      </c>
      <c r="G3944" t="s">
        <v>116</v>
      </c>
      <c r="H3944" t="s">
        <v>409</v>
      </c>
      <c r="I3944" t="s">
        <v>423</v>
      </c>
      <c r="J3944">
        <v>286</v>
      </c>
      <c r="K3944" t="s">
        <v>226</v>
      </c>
      <c r="L3944" t="s">
        <v>69</v>
      </c>
      <c r="M3944">
        <v>0</v>
      </c>
      <c r="N3944" t="s">
        <v>979</v>
      </c>
      <c r="O3944" t="s">
        <v>116</v>
      </c>
      <c r="P3944" t="s">
        <v>380</v>
      </c>
      <c r="Q3944" t="s">
        <v>979</v>
      </c>
      <c r="R3944" t="s">
        <v>116</v>
      </c>
      <c r="S3944" t="s">
        <v>380</v>
      </c>
    </row>
    <row r="3945" spans="1:19" x14ac:dyDescent="0.3">
      <c r="A3945" t="s">
        <v>1768</v>
      </c>
      <c r="B3945">
        <v>70</v>
      </c>
      <c r="C3945">
        <v>103</v>
      </c>
      <c r="D3945">
        <v>99031</v>
      </c>
      <c r="E3945" t="s">
        <v>1769</v>
      </c>
      <c r="F3945" t="s">
        <v>1770</v>
      </c>
      <c r="G3945" t="s">
        <v>116</v>
      </c>
      <c r="H3945" t="s">
        <v>409</v>
      </c>
      <c r="I3945" t="s">
        <v>423</v>
      </c>
      <c r="J3945">
        <v>286</v>
      </c>
      <c r="K3945" t="s">
        <v>256</v>
      </c>
      <c r="L3945" t="s">
        <v>72</v>
      </c>
      <c r="M3945">
        <v>0.5</v>
      </c>
      <c r="N3945" t="s">
        <v>979</v>
      </c>
      <c r="O3945" t="s">
        <v>116</v>
      </c>
      <c r="P3945" t="s">
        <v>380</v>
      </c>
      <c r="Q3945" t="s">
        <v>979</v>
      </c>
      <c r="R3945" t="s">
        <v>116</v>
      </c>
      <c r="S3945" t="s">
        <v>380</v>
      </c>
    </row>
    <row r="3946" spans="1:19" x14ac:dyDescent="0.3">
      <c r="A3946" t="s">
        <v>1768</v>
      </c>
      <c r="B3946">
        <v>70</v>
      </c>
      <c r="C3946">
        <v>103</v>
      </c>
      <c r="D3946">
        <v>99031</v>
      </c>
      <c r="E3946" t="s">
        <v>1769</v>
      </c>
      <c r="F3946" t="s">
        <v>1770</v>
      </c>
      <c r="G3946" t="s">
        <v>116</v>
      </c>
      <c r="H3946" t="s">
        <v>409</v>
      </c>
      <c r="I3946" t="s">
        <v>423</v>
      </c>
      <c r="J3946">
        <v>293</v>
      </c>
      <c r="K3946" t="s">
        <v>250</v>
      </c>
      <c r="L3946" t="s">
        <v>74</v>
      </c>
      <c r="M3946">
        <v>0</v>
      </c>
      <c r="N3946" t="s">
        <v>979</v>
      </c>
      <c r="O3946" t="s">
        <v>116</v>
      </c>
      <c r="P3946" t="s">
        <v>380</v>
      </c>
      <c r="Q3946" t="s">
        <v>979</v>
      </c>
      <c r="R3946" t="s">
        <v>116</v>
      </c>
      <c r="S3946" t="s">
        <v>380</v>
      </c>
    </row>
    <row r="3947" spans="1:19" x14ac:dyDescent="0.3">
      <c r="A3947" t="s">
        <v>1768</v>
      </c>
      <c r="B3947">
        <v>70</v>
      </c>
      <c r="C3947">
        <v>103</v>
      </c>
      <c r="D3947">
        <v>99031</v>
      </c>
      <c r="E3947" t="s">
        <v>1769</v>
      </c>
      <c r="F3947" t="s">
        <v>1770</v>
      </c>
      <c r="G3947" t="s">
        <v>116</v>
      </c>
      <c r="H3947" t="s">
        <v>409</v>
      </c>
      <c r="I3947" t="s">
        <v>423</v>
      </c>
      <c r="J3947">
        <v>293</v>
      </c>
      <c r="K3947" t="s">
        <v>339</v>
      </c>
      <c r="L3947" t="s">
        <v>79</v>
      </c>
      <c r="M3947">
        <v>0.5</v>
      </c>
      <c r="N3947" t="s">
        <v>979</v>
      </c>
      <c r="O3947" t="s">
        <v>116</v>
      </c>
      <c r="P3947" t="s">
        <v>380</v>
      </c>
      <c r="Q3947" t="s">
        <v>979</v>
      </c>
      <c r="R3947" t="s">
        <v>116</v>
      </c>
      <c r="S3947" t="s">
        <v>380</v>
      </c>
    </row>
    <row r="3948" spans="1:19" x14ac:dyDescent="0.3">
      <c r="A3948" t="s">
        <v>1768</v>
      </c>
      <c r="B3948">
        <v>70</v>
      </c>
      <c r="C3948">
        <v>103</v>
      </c>
      <c r="D3948">
        <v>99031</v>
      </c>
      <c r="E3948" t="s">
        <v>1769</v>
      </c>
      <c r="F3948" t="s">
        <v>1770</v>
      </c>
      <c r="G3948" t="s">
        <v>116</v>
      </c>
      <c r="H3948" t="s">
        <v>409</v>
      </c>
      <c r="I3948" t="s">
        <v>423</v>
      </c>
      <c r="J3948">
        <v>293</v>
      </c>
      <c r="K3948" t="s">
        <v>331</v>
      </c>
      <c r="L3948" t="s">
        <v>81</v>
      </c>
      <c r="M3948">
        <v>0</v>
      </c>
      <c r="N3948" t="s">
        <v>979</v>
      </c>
      <c r="O3948" t="s">
        <v>116</v>
      </c>
      <c r="P3948" t="s">
        <v>380</v>
      </c>
      <c r="Q3948" t="s">
        <v>979</v>
      </c>
      <c r="R3948" t="s">
        <v>116</v>
      </c>
      <c r="S3948" t="s">
        <v>380</v>
      </c>
    </row>
    <row r="3949" spans="1:19" x14ac:dyDescent="0.3">
      <c r="A3949" t="s">
        <v>1768</v>
      </c>
      <c r="B3949">
        <v>70</v>
      </c>
      <c r="C3949">
        <v>103</v>
      </c>
      <c r="D3949">
        <v>99031</v>
      </c>
      <c r="E3949" t="s">
        <v>1769</v>
      </c>
      <c r="F3949" t="s">
        <v>1770</v>
      </c>
      <c r="G3949" t="s">
        <v>116</v>
      </c>
      <c r="H3949" t="s">
        <v>421</v>
      </c>
      <c r="I3949" t="s">
        <v>423</v>
      </c>
      <c r="J3949">
        <v>86</v>
      </c>
      <c r="K3949" t="s">
        <v>228</v>
      </c>
      <c r="L3949" t="s">
        <v>202</v>
      </c>
      <c r="M3949">
        <v>0.5</v>
      </c>
      <c r="N3949" t="s">
        <v>979</v>
      </c>
      <c r="O3949" t="s">
        <v>116</v>
      </c>
      <c r="P3949" t="s">
        <v>380</v>
      </c>
      <c r="Q3949" t="s">
        <v>979</v>
      </c>
      <c r="R3949" t="s">
        <v>116</v>
      </c>
      <c r="S3949" t="s">
        <v>380</v>
      </c>
    </row>
    <row r="3950" spans="1:19" x14ac:dyDescent="0.3">
      <c r="A3950" t="s">
        <v>1768</v>
      </c>
      <c r="B3950">
        <v>70</v>
      </c>
      <c r="C3950">
        <v>103</v>
      </c>
      <c r="D3950">
        <v>99031</v>
      </c>
      <c r="E3950" t="s">
        <v>1769</v>
      </c>
      <c r="F3950" t="s">
        <v>1770</v>
      </c>
      <c r="G3950" t="s">
        <v>116</v>
      </c>
      <c r="H3950" t="s">
        <v>430</v>
      </c>
      <c r="I3950" t="s">
        <v>423</v>
      </c>
      <c r="J3950">
        <v>86</v>
      </c>
      <c r="K3950" t="s">
        <v>257</v>
      </c>
      <c r="L3950" t="s">
        <v>203</v>
      </c>
      <c r="M3950">
        <v>0.5</v>
      </c>
      <c r="N3950" t="s">
        <v>979</v>
      </c>
      <c r="O3950" t="s">
        <v>116</v>
      </c>
      <c r="P3950" t="s">
        <v>380</v>
      </c>
      <c r="Q3950" t="s">
        <v>979</v>
      </c>
      <c r="R3950" t="s">
        <v>116</v>
      </c>
      <c r="S3950" t="s">
        <v>380</v>
      </c>
    </row>
    <row r="3951" spans="1:19" x14ac:dyDescent="0.3">
      <c r="A3951" t="s">
        <v>1768</v>
      </c>
      <c r="B3951">
        <v>70</v>
      </c>
      <c r="C3951">
        <v>103</v>
      </c>
      <c r="D3951">
        <v>99031</v>
      </c>
      <c r="E3951" t="s">
        <v>1769</v>
      </c>
      <c r="F3951" t="s">
        <v>1770</v>
      </c>
      <c r="G3951" t="s">
        <v>116</v>
      </c>
      <c r="H3951" t="s">
        <v>409</v>
      </c>
      <c r="I3951" t="s">
        <v>423</v>
      </c>
      <c r="J3951">
        <v>286</v>
      </c>
      <c r="K3951" t="s">
        <v>466</v>
      </c>
      <c r="L3951" t="s">
        <v>467</v>
      </c>
      <c r="M3951">
        <v>0</v>
      </c>
      <c r="N3951" t="s">
        <v>979</v>
      </c>
      <c r="O3951" t="s">
        <v>116</v>
      </c>
      <c r="P3951" t="s">
        <v>380</v>
      </c>
      <c r="Q3951" t="s">
        <v>979</v>
      </c>
      <c r="R3951" t="s">
        <v>116</v>
      </c>
      <c r="S3951" t="s">
        <v>380</v>
      </c>
    </row>
    <row r="3952" spans="1:19" x14ac:dyDescent="0.3">
      <c r="A3952" t="s">
        <v>1768</v>
      </c>
      <c r="B3952">
        <v>70</v>
      </c>
      <c r="C3952">
        <v>103</v>
      </c>
      <c r="D3952">
        <v>99031</v>
      </c>
      <c r="E3952" t="s">
        <v>1769</v>
      </c>
      <c r="F3952" t="s">
        <v>1770</v>
      </c>
      <c r="G3952" t="s">
        <v>116</v>
      </c>
      <c r="H3952" t="s">
        <v>409</v>
      </c>
      <c r="I3952" t="s">
        <v>423</v>
      </c>
      <c r="J3952">
        <v>98</v>
      </c>
      <c r="K3952" t="s">
        <v>273</v>
      </c>
      <c r="L3952" t="s">
        <v>85</v>
      </c>
      <c r="M3952">
        <v>0</v>
      </c>
      <c r="N3952" t="s">
        <v>979</v>
      </c>
      <c r="O3952" t="s">
        <v>116</v>
      </c>
      <c r="P3952" t="s">
        <v>380</v>
      </c>
      <c r="Q3952" t="s">
        <v>979</v>
      </c>
      <c r="R3952" t="s">
        <v>116</v>
      </c>
      <c r="S3952" t="s">
        <v>380</v>
      </c>
    </row>
    <row r="3953" spans="1:19" x14ac:dyDescent="0.3">
      <c r="A3953" t="s">
        <v>1768</v>
      </c>
      <c r="B3953">
        <v>70</v>
      </c>
      <c r="C3953">
        <v>103</v>
      </c>
      <c r="D3953">
        <v>99031</v>
      </c>
      <c r="E3953" t="s">
        <v>1769</v>
      </c>
      <c r="F3953" t="s">
        <v>1770</v>
      </c>
      <c r="G3953" t="s">
        <v>116</v>
      </c>
      <c r="H3953" t="s">
        <v>409</v>
      </c>
      <c r="I3953" t="s">
        <v>423</v>
      </c>
      <c r="J3953">
        <v>98</v>
      </c>
      <c r="K3953" t="s">
        <v>274</v>
      </c>
      <c r="L3953" t="s">
        <v>160</v>
      </c>
      <c r="M3953">
        <v>0</v>
      </c>
      <c r="N3953" t="s">
        <v>979</v>
      </c>
      <c r="O3953" t="s">
        <v>116</v>
      </c>
      <c r="P3953" t="s">
        <v>380</v>
      </c>
      <c r="Q3953" t="s">
        <v>979</v>
      </c>
      <c r="R3953" t="s">
        <v>116</v>
      </c>
      <c r="S3953" t="s">
        <v>380</v>
      </c>
    </row>
    <row r="3954" spans="1:19" x14ac:dyDescent="0.3">
      <c r="A3954" t="s">
        <v>1768</v>
      </c>
      <c r="B3954">
        <v>70</v>
      </c>
      <c r="C3954">
        <v>103</v>
      </c>
      <c r="D3954">
        <v>99031</v>
      </c>
      <c r="E3954" t="s">
        <v>1769</v>
      </c>
      <c r="F3954" t="s">
        <v>1770</v>
      </c>
      <c r="G3954" t="s">
        <v>116</v>
      </c>
      <c r="H3954" t="s">
        <v>409</v>
      </c>
      <c r="I3954" t="s">
        <v>423</v>
      </c>
      <c r="J3954">
        <v>83</v>
      </c>
      <c r="K3954" t="s">
        <v>231</v>
      </c>
      <c r="L3954" t="s">
        <v>87</v>
      </c>
      <c r="M3954">
        <v>0</v>
      </c>
      <c r="N3954" t="s">
        <v>979</v>
      </c>
      <c r="O3954" t="s">
        <v>116</v>
      </c>
      <c r="P3954" t="s">
        <v>380</v>
      </c>
      <c r="Q3954" t="s">
        <v>979</v>
      </c>
      <c r="R3954" t="s">
        <v>116</v>
      </c>
      <c r="S3954" t="s">
        <v>380</v>
      </c>
    </row>
    <row r="3955" spans="1:19" x14ac:dyDescent="0.3">
      <c r="A3955" t="s">
        <v>1768</v>
      </c>
      <c r="B3955">
        <v>70</v>
      </c>
      <c r="C3955">
        <v>103</v>
      </c>
      <c r="D3955">
        <v>99031</v>
      </c>
      <c r="E3955" t="s">
        <v>1769</v>
      </c>
      <c r="F3955" t="s">
        <v>1770</v>
      </c>
      <c r="G3955" t="s">
        <v>116</v>
      </c>
      <c r="H3955" t="s">
        <v>409</v>
      </c>
      <c r="I3955" t="s">
        <v>423</v>
      </c>
      <c r="J3955">
        <v>83</v>
      </c>
      <c r="K3955" t="s">
        <v>330</v>
      </c>
      <c r="L3955" t="s">
        <v>129</v>
      </c>
      <c r="M3955">
        <v>0</v>
      </c>
      <c r="N3955" t="s">
        <v>979</v>
      </c>
      <c r="O3955" t="s">
        <v>116</v>
      </c>
      <c r="P3955" t="s">
        <v>380</v>
      </c>
      <c r="Q3955" t="s">
        <v>979</v>
      </c>
      <c r="R3955" t="s">
        <v>116</v>
      </c>
      <c r="S3955" t="s">
        <v>380</v>
      </c>
    </row>
    <row r="3956" spans="1:19" x14ac:dyDescent="0.3">
      <c r="A3956" t="s">
        <v>1768</v>
      </c>
      <c r="B3956">
        <v>70</v>
      </c>
      <c r="C3956">
        <v>103</v>
      </c>
      <c r="D3956">
        <v>99031</v>
      </c>
      <c r="E3956" t="s">
        <v>1769</v>
      </c>
      <c r="F3956" t="s">
        <v>1770</v>
      </c>
      <c r="G3956" t="s">
        <v>116</v>
      </c>
      <c r="H3956" t="s">
        <v>409</v>
      </c>
      <c r="I3956" t="s">
        <v>423</v>
      </c>
      <c r="J3956">
        <v>83</v>
      </c>
      <c r="K3956" t="s">
        <v>233</v>
      </c>
      <c r="L3956" t="s">
        <v>91</v>
      </c>
      <c r="M3956">
        <v>0</v>
      </c>
      <c r="N3956" t="s">
        <v>979</v>
      </c>
      <c r="O3956" t="s">
        <v>116</v>
      </c>
      <c r="P3956" t="s">
        <v>380</v>
      </c>
      <c r="Q3956" t="s">
        <v>979</v>
      </c>
      <c r="R3956" t="s">
        <v>116</v>
      </c>
      <c r="S3956" t="s">
        <v>380</v>
      </c>
    </row>
    <row r="3957" spans="1:19" x14ac:dyDescent="0.3">
      <c r="A3957" t="s">
        <v>1768</v>
      </c>
      <c r="B3957">
        <v>70</v>
      </c>
      <c r="C3957">
        <v>103</v>
      </c>
      <c r="D3957">
        <v>99031</v>
      </c>
      <c r="E3957" t="s">
        <v>1769</v>
      </c>
      <c r="F3957" t="s">
        <v>1770</v>
      </c>
      <c r="G3957" t="s">
        <v>116</v>
      </c>
      <c r="H3957" t="s">
        <v>409</v>
      </c>
      <c r="I3957" t="s">
        <v>423</v>
      </c>
      <c r="J3957">
        <v>98</v>
      </c>
      <c r="K3957" t="s">
        <v>287</v>
      </c>
      <c r="L3957" t="s">
        <v>93</v>
      </c>
      <c r="M3957">
        <v>0</v>
      </c>
      <c r="N3957" t="s">
        <v>979</v>
      </c>
      <c r="O3957" t="s">
        <v>116</v>
      </c>
      <c r="P3957" t="s">
        <v>380</v>
      </c>
      <c r="Q3957" t="s">
        <v>979</v>
      </c>
      <c r="R3957" t="s">
        <v>116</v>
      </c>
      <c r="S3957" t="s">
        <v>380</v>
      </c>
    </row>
    <row r="3958" spans="1:19" x14ac:dyDescent="0.3">
      <c r="A3958" t="s">
        <v>1768</v>
      </c>
      <c r="B3958">
        <v>70</v>
      </c>
      <c r="C3958">
        <v>103</v>
      </c>
      <c r="D3958">
        <v>99031</v>
      </c>
      <c r="E3958" t="s">
        <v>1769</v>
      </c>
      <c r="F3958" t="s">
        <v>1770</v>
      </c>
      <c r="G3958" t="s">
        <v>116</v>
      </c>
      <c r="H3958" t="s">
        <v>409</v>
      </c>
      <c r="I3958" t="s">
        <v>423</v>
      </c>
      <c r="J3958">
        <v>83</v>
      </c>
      <c r="K3958" t="s">
        <v>327</v>
      </c>
      <c r="L3958" t="s">
        <v>206</v>
      </c>
      <c r="M3958">
        <v>0</v>
      </c>
      <c r="N3958" t="s">
        <v>979</v>
      </c>
      <c r="O3958" t="s">
        <v>116</v>
      </c>
      <c r="P3958" t="s">
        <v>380</v>
      </c>
      <c r="Q3958" t="s">
        <v>979</v>
      </c>
      <c r="R3958" t="s">
        <v>116</v>
      </c>
      <c r="S3958" t="s">
        <v>380</v>
      </c>
    </row>
    <row r="3959" spans="1:19" x14ac:dyDescent="0.3">
      <c r="A3959" t="s">
        <v>1768</v>
      </c>
      <c r="B3959">
        <v>70</v>
      </c>
      <c r="C3959">
        <v>103</v>
      </c>
      <c r="D3959">
        <v>99031</v>
      </c>
      <c r="E3959" t="s">
        <v>1769</v>
      </c>
      <c r="F3959" t="s">
        <v>1770</v>
      </c>
      <c r="G3959" t="s">
        <v>116</v>
      </c>
      <c r="H3959" t="s">
        <v>430</v>
      </c>
      <c r="I3959" t="s">
        <v>445</v>
      </c>
      <c r="J3959">
        <v>199</v>
      </c>
      <c r="K3959" t="s">
        <v>674</v>
      </c>
      <c r="L3959" t="s">
        <v>675</v>
      </c>
      <c r="M3959">
        <v>0</v>
      </c>
      <c r="N3959" t="s">
        <v>979</v>
      </c>
      <c r="O3959" t="s">
        <v>116</v>
      </c>
      <c r="P3959" t="s">
        <v>380</v>
      </c>
      <c r="Q3959" t="s">
        <v>979</v>
      </c>
      <c r="R3959" t="s">
        <v>116</v>
      </c>
      <c r="S3959" t="s">
        <v>380</v>
      </c>
    </row>
    <row r="3960" spans="1:19" x14ac:dyDescent="0.3">
      <c r="A3960" t="s">
        <v>1771</v>
      </c>
      <c r="B3960">
        <v>70</v>
      </c>
      <c r="C3960">
        <v>103</v>
      </c>
      <c r="D3960">
        <v>99031</v>
      </c>
      <c r="E3960" t="s">
        <v>1772</v>
      </c>
      <c r="F3960" t="s">
        <v>1773</v>
      </c>
      <c r="G3960" t="s">
        <v>116</v>
      </c>
      <c r="H3960" t="s">
        <v>409</v>
      </c>
      <c r="I3960" t="s">
        <v>113</v>
      </c>
      <c r="J3960">
        <v>4</v>
      </c>
      <c r="K3960" t="s">
        <v>213</v>
      </c>
      <c r="L3960" t="s">
        <v>24</v>
      </c>
      <c r="M3960">
        <v>31</v>
      </c>
      <c r="N3960" t="s">
        <v>979</v>
      </c>
      <c r="O3960" t="s">
        <v>116</v>
      </c>
      <c r="P3960" t="s">
        <v>380</v>
      </c>
      <c r="Q3960" t="s">
        <v>979</v>
      </c>
      <c r="R3960" t="s">
        <v>116</v>
      </c>
      <c r="S3960" t="s">
        <v>380</v>
      </c>
    </row>
    <row r="3961" spans="1:19" x14ac:dyDescent="0.3">
      <c r="A3961" t="s">
        <v>1771</v>
      </c>
      <c r="B3961">
        <v>70</v>
      </c>
      <c r="C3961">
        <v>103</v>
      </c>
      <c r="D3961">
        <v>99031</v>
      </c>
      <c r="E3961" t="s">
        <v>1772</v>
      </c>
      <c r="F3961" t="s">
        <v>1773</v>
      </c>
      <c r="G3961" t="s">
        <v>116</v>
      </c>
      <c r="H3961" t="s">
        <v>409</v>
      </c>
      <c r="I3961" t="s">
        <v>423</v>
      </c>
      <c r="J3961">
        <v>292</v>
      </c>
      <c r="K3961" t="s">
        <v>303</v>
      </c>
      <c r="L3961" t="s">
        <v>304</v>
      </c>
      <c r="M3961">
        <v>0</v>
      </c>
      <c r="N3961" t="s">
        <v>979</v>
      </c>
      <c r="O3961" t="s">
        <v>116</v>
      </c>
      <c r="P3961" t="s">
        <v>380</v>
      </c>
      <c r="Q3961" t="s">
        <v>979</v>
      </c>
      <c r="R3961" t="s">
        <v>116</v>
      </c>
      <c r="S3961" t="s">
        <v>380</v>
      </c>
    </row>
    <row r="3962" spans="1:19" x14ac:dyDescent="0.3">
      <c r="A3962" t="s">
        <v>1771</v>
      </c>
      <c r="B3962">
        <v>70</v>
      </c>
      <c r="C3962">
        <v>103</v>
      </c>
      <c r="D3962">
        <v>99031</v>
      </c>
      <c r="E3962" t="s">
        <v>1772</v>
      </c>
      <c r="F3962" t="s">
        <v>1773</v>
      </c>
      <c r="G3962" t="s">
        <v>116</v>
      </c>
      <c r="H3962" t="s">
        <v>409</v>
      </c>
      <c r="I3962" t="s">
        <v>423</v>
      </c>
      <c r="J3962">
        <v>292</v>
      </c>
      <c r="K3962" t="s">
        <v>376</v>
      </c>
      <c r="L3962" t="s">
        <v>34</v>
      </c>
      <c r="M3962">
        <v>0</v>
      </c>
      <c r="N3962" t="s">
        <v>979</v>
      </c>
      <c r="O3962" t="s">
        <v>116</v>
      </c>
      <c r="P3962" t="s">
        <v>380</v>
      </c>
      <c r="Q3962" t="s">
        <v>979</v>
      </c>
      <c r="R3962" t="s">
        <v>116</v>
      </c>
      <c r="S3962" t="s">
        <v>380</v>
      </c>
    </row>
    <row r="3963" spans="1:19" x14ac:dyDescent="0.3">
      <c r="A3963" t="s">
        <v>1771</v>
      </c>
      <c r="B3963">
        <v>70</v>
      </c>
      <c r="C3963">
        <v>103</v>
      </c>
      <c r="D3963">
        <v>99031</v>
      </c>
      <c r="E3963" t="s">
        <v>1772</v>
      </c>
      <c r="F3963" t="s">
        <v>1773</v>
      </c>
      <c r="G3963" t="s">
        <v>116</v>
      </c>
      <c r="H3963" t="s">
        <v>409</v>
      </c>
      <c r="I3963" t="s">
        <v>423</v>
      </c>
      <c r="J3963">
        <v>292</v>
      </c>
      <c r="K3963" t="s">
        <v>474</v>
      </c>
      <c r="L3963" t="s">
        <v>475</v>
      </c>
      <c r="M3963">
        <v>0</v>
      </c>
      <c r="N3963" t="s">
        <v>979</v>
      </c>
      <c r="O3963" t="s">
        <v>116</v>
      </c>
      <c r="P3963" t="s">
        <v>380</v>
      </c>
      <c r="Q3963" t="s">
        <v>979</v>
      </c>
      <c r="R3963" t="s">
        <v>116</v>
      </c>
      <c r="S3963" t="s">
        <v>380</v>
      </c>
    </row>
    <row r="3964" spans="1:19" x14ac:dyDescent="0.3">
      <c r="A3964" t="s">
        <v>1771</v>
      </c>
      <c r="B3964">
        <v>70</v>
      </c>
      <c r="C3964">
        <v>103</v>
      </c>
      <c r="D3964">
        <v>99031</v>
      </c>
      <c r="E3964" t="s">
        <v>1772</v>
      </c>
      <c r="F3964" t="s">
        <v>1773</v>
      </c>
      <c r="G3964" t="s">
        <v>116</v>
      </c>
      <c r="H3964" t="s">
        <v>409</v>
      </c>
      <c r="I3964" t="s">
        <v>423</v>
      </c>
      <c r="J3964">
        <v>292</v>
      </c>
      <c r="K3964" t="s">
        <v>476</v>
      </c>
      <c r="L3964" t="s">
        <v>477</v>
      </c>
      <c r="M3964">
        <v>0</v>
      </c>
      <c r="N3964" t="s">
        <v>979</v>
      </c>
      <c r="O3964" t="s">
        <v>116</v>
      </c>
      <c r="P3964" t="s">
        <v>380</v>
      </c>
      <c r="Q3964" t="s">
        <v>979</v>
      </c>
      <c r="R3964" t="s">
        <v>116</v>
      </c>
      <c r="S3964" t="s">
        <v>380</v>
      </c>
    </row>
    <row r="3965" spans="1:19" x14ac:dyDescent="0.3">
      <c r="A3965" t="s">
        <v>1771</v>
      </c>
      <c r="B3965">
        <v>70</v>
      </c>
      <c r="C3965">
        <v>103</v>
      </c>
      <c r="D3965">
        <v>99031</v>
      </c>
      <c r="E3965" t="s">
        <v>1772</v>
      </c>
      <c r="F3965" t="s">
        <v>1773</v>
      </c>
      <c r="G3965" t="s">
        <v>116</v>
      </c>
      <c r="H3965" t="s">
        <v>409</v>
      </c>
      <c r="I3965" t="s">
        <v>315</v>
      </c>
      <c r="J3965">
        <v>32</v>
      </c>
      <c r="K3965" t="s">
        <v>254</v>
      </c>
      <c r="L3965" t="s">
        <v>45</v>
      </c>
      <c r="M3965">
        <v>2</v>
      </c>
      <c r="N3965" t="s">
        <v>979</v>
      </c>
      <c r="O3965" t="s">
        <v>116</v>
      </c>
      <c r="P3965" t="s">
        <v>380</v>
      </c>
      <c r="Q3965" t="s">
        <v>979</v>
      </c>
      <c r="R3965" t="s">
        <v>116</v>
      </c>
      <c r="S3965" t="s">
        <v>380</v>
      </c>
    </row>
    <row r="3966" spans="1:19" x14ac:dyDescent="0.3">
      <c r="A3966" t="s">
        <v>1771</v>
      </c>
      <c r="B3966">
        <v>70</v>
      </c>
      <c r="C3966">
        <v>103</v>
      </c>
      <c r="D3966">
        <v>99031</v>
      </c>
      <c r="E3966" t="s">
        <v>1772</v>
      </c>
      <c r="F3966" t="s">
        <v>1773</v>
      </c>
      <c r="G3966" t="s">
        <v>116</v>
      </c>
      <c r="H3966" t="s">
        <v>433</v>
      </c>
      <c r="I3966" t="s">
        <v>424</v>
      </c>
      <c r="J3966">
        <v>39</v>
      </c>
      <c r="K3966" t="s">
        <v>299</v>
      </c>
      <c r="L3966" t="s">
        <v>41</v>
      </c>
      <c r="M3966">
        <v>0</v>
      </c>
      <c r="N3966" t="s">
        <v>979</v>
      </c>
      <c r="O3966" t="s">
        <v>116</v>
      </c>
      <c r="P3966" t="s">
        <v>380</v>
      </c>
      <c r="Q3966" t="s">
        <v>979</v>
      </c>
      <c r="R3966" t="s">
        <v>116</v>
      </c>
      <c r="S3966" t="s">
        <v>380</v>
      </c>
    </row>
    <row r="3967" spans="1:19" x14ac:dyDescent="0.3">
      <c r="A3967" t="s">
        <v>1771</v>
      </c>
      <c r="B3967">
        <v>70</v>
      </c>
      <c r="C3967">
        <v>103</v>
      </c>
      <c r="D3967">
        <v>99031</v>
      </c>
      <c r="E3967" t="s">
        <v>1772</v>
      </c>
      <c r="F3967" t="s">
        <v>1773</v>
      </c>
      <c r="G3967" t="s">
        <v>116</v>
      </c>
      <c r="H3967" t="s">
        <v>433</v>
      </c>
      <c r="I3967" t="s">
        <v>424</v>
      </c>
      <c r="J3967">
        <v>39</v>
      </c>
      <c r="K3967" t="s">
        <v>243</v>
      </c>
      <c r="L3967" t="s">
        <v>147</v>
      </c>
      <c r="M3967">
        <v>0</v>
      </c>
      <c r="N3967" t="s">
        <v>979</v>
      </c>
      <c r="O3967" t="s">
        <v>116</v>
      </c>
      <c r="P3967" t="s">
        <v>380</v>
      </c>
      <c r="Q3967" t="s">
        <v>979</v>
      </c>
      <c r="R3967" t="s">
        <v>116</v>
      </c>
      <c r="S3967" t="s">
        <v>380</v>
      </c>
    </row>
    <row r="3968" spans="1:19" x14ac:dyDescent="0.3">
      <c r="A3968" t="s">
        <v>1771</v>
      </c>
      <c r="B3968">
        <v>70</v>
      </c>
      <c r="C3968">
        <v>103</v>
      </c>
      <c r="D3968">
        <v>99031</v>
      </c>
      <c r="E3968" t="s">
        <v>1772</v>
      </c>
      <c r="F3968" t="s">
        <v>1773</v>
      </c>
      <c r="G3968" t="s">
        <v>116</v>
      </c>
      <c r="H3968" t="s">
        <v>409</v>
      </c>
      <c r="I3968" t="s">
        <v>315</v>
      </c>
      <c r="J3968">
        <v>33</v>
      </c>
      <c r="K3968" t="s">
        <v>255</v>
      </c>
      <c r="L3968" t="s">
        <v>51</v>
      </c>
      <c r="M3968">
        <v>5</v>
      </c>
      <c r="N3968" t="s">
        <v>979</v>
      </c>
      <c r="O3968" t="s">
        <v>116</v>
      </c>
      <c r="P3968" t="s">
        <v>380</v>
      </c>
      <c r="Q3968" t="s">
        <v>979</v>
      </c>
      <c r="R3968" t="s">
        <v>116</v>
      </c>
      <c r="S3968" t="s">
        <v>380</v>
      </c>
    </row>
    <row r="3969" spans="1:19" x14ac:dyDescent="0.3">
      <c r="A3969" t="s">
        <v>1771</v>
      </c>
      <c r="B3969">
        <v>70</v>
      </c>
      <c r="C3969">
        <v>103</v>
      </c>
      <c r="D3969">
        <v>99031</v>
      </c>
      <c r="E3969" t="s">
        <v>1772</v>
      </c>
      <c r="F3969" t="s">
        <v>1773</v>
      </c>
      <c r="G3969" t="s">
        <v>116</v>
      </c>
      <c r="H3969" t="s">
        <v>426</v>
      </c>
      <c r="I3969" t="s">
        <v>423</v>
      </c>
      <c r="J3969">
        <v>39</v>
      </c>
      <c r="K3969" t="s">
        <v>377</v>
      </c>
      <c r="L3969" t="s">
        <v>209</v>
      </c>
      <c r="M3969">
        <v>0.25</v>
      </c>
      <c r="N3969" t="s">
        <v>979</v>
      </c>
      <c r="O3969" t="s">
        <v>116</v>
      </c>
      <c r="P3969" t="s">
        <v>380</v>
      </c>
      <c r="Q3969" t="s">
        <v>979</v>
      </c>
      <c r="R3969" t="s">
        <v>116</v>
      </c>
      <c r="S3969" t="s">
        <v>380</v>
      </c>
    </row>
    <row r="3970" spans="1:19" x14ac:dyDescent="0.3">
      <c r="A3970" t="s">
        <v>1771</v>
      </c>
      <c r="B3970">
        <v>70</v>
      </c>
      <c r="C3970">
        <v>103</v>
      </c>
      <c r="D3970">
        <v>99031</v>
      </c>
      <c r="E3970" t="s">
        <v>1772</v>
      </c>
      <c r="F3970" t="s">
        <v>1773</v>
      </c>
      <c r="G3970" t="s">
        <v>116</v>
      </c>
      <c r="H3970" t="s">
        <v>409</v>
      </c>
      <c r="I3970" t="s">
        <v>425</v>
      </c>
      <c r="J3970">
        <v>45</v>
      </c>
      <c r="K3970" t="s">
        <v>344</v>
      </c>
      <c r="L3970" t="s">
        <v>62</v>
      </c>
      <c r="M3970">
        <v>1</v>
      </c>
      <c r="N3970" t="s">
        <v>979</v>
      </c>
      <c r="O3970" t="s">
        <v>116</v>
      </c>
      <c r="P3970" t="s">
        <v>380</v>
      </c>
      <c r="Q3970" t="s">
        <v>979</v>
      </c>
      <c r="R3970" t="s">
        <v>116</v>
      </c>
      <c r="S3970" t="s">
        <v>380</v>
      </c>
    </row>
    <row r="3971" spans="1:19" x14ac:dyDescent="0.3">
      <c r="A3971" t="s">
        <v>1771</v>
      </c>
      <c r="B3971">
        <v>70</v>
      </c>
      <c r="C3971">
        <v>103</v>
      </c>
      <c r="D3971">
        <v>99031</v>
      </c>
      <c r="E3971" t="s">
        <v>1772</v>
      </c>
      <c r="F3971" t="s">
        <v>1773</v>
      </c>
      <c r="G3971" t="s">
        <v>116</v>
      </c>
      <c r="H3971" t="s">
        <v>409</v>
      </c>
      <c r="I3971" t="s">
        <v>423</v>
      </c>
      <c r="J3971">
        <v>288</v>
      </c>
      <c r="K3971" t="s">
        <v>221</v>
      </c>
      <c r="L3971" t="s">
        <v>222</v>
      </c>
      <c r="M3971">
        <v>0</v>
      </c>
      <c r="N3971" t="s">
        <v>979</v>
      </c>
      <c r="O3971" t="s">
        <v>116</v>
      </c>
      <c r="P3971" t="s">
        <v>380</v>
      </c>
      <c r="Q3971" t="s">
        <v>979</v>
      </c>
      <c r="R3971" t="s">
        <v>116</v>
      </c>
      <c r="S3971" t="s">
        <v>380</v>
      </c>
    </row>
    <row r="3972" spans="1:19" x14ac:dyDescent="0.3">
      <c r="A3972" t="s">
        <v>1771</v>
      </c>
      <c r="B3972">
        <v>70</v>
      </c>
      <c r="C3972">
        <v>103</v>
      </c>
      <c r="D3972">
        <v>99031</v>
      </c>
      <c r="E3972" t="s">
        <v>1772</v>
      </c>
      <c r="F3972" t="s">
        <v>1773</v>
      </c>
      <c r="G3972" t="s">
        <v>116</v>
      </c>
      <c r="H3972" t="s">
        <v>409</v>
      </c>
      <c r="I3972" t="s">
        <v>423</v>
      </c>
      <c r="J3972">
        <v>287</v>
      </c>
      <c r="K3972" t="s">
        <v>223</v>
      </c>
      <c r="L3972" t="s">
        <v>224</v>
      </c>
      <c r="M3972">
        <v>0.25</v>
      </c>
      <c r="N3972" t="s">
        <v>979</v>
      </c>
      <c r="O3972" t="s">
        <v>116</v>
      </c>
      <c r="P3972" t="s">
        <v>380</v>
      </c>
      <c r="Q3972" t="s">
        <v>979</v>
      </c>
      <c r="R3972" t="s">
        <v>116</v>
      </c>
      <c r="S3972" t="s">
        <v>380</v>
      </c>
    </row>
    <row r="3973" spans="1:19" x14ac:dyDescent="0.3">
      <c r="A3973" t="s">
        <v>1771</v>
      </c>
      <c r="B3973">
        <v>70</v>
      </c>
      <c r="C3973">
        <v>103</v>
      </c>
      <c r="D3973">
        <v>99031</v>
      </c>
      <c r="E3973" t="s">
        <v>1772</v>
      </c>
      <c r="F3973" t="s">
        <v>1773</v>
      </c>
      <c r="G3973" t="s">
        <v>116</v>
      </c>
      <c r="H3973" t="s">
        <v>409</v>
      </c>
      <c r="I3973" t="s">
        <v>423</v>
      </c>
      <c r="J3973">
        <v>286</v>
      </c>
      <c r="K3973" t="s">
        <v>226</v>
      </c>
      <c r="L3973" t="s">
        <v>69</v>
      </c>
      <c r="M3973">
        <v>0</v>
      </c>
      <c r="N3973" t="s">
        <v>979</v>
      </c>
      <c r="O3973" t="s">
        <v>116</v>
      </c>
      <c r="P3973" t="s">
        <v>380</v>
      </c>
      <c r="Q3973" t="s">
        <v>979</v>
      </c>
      <c r="R3973" t="s">
        <v>116</v>
      </c>
      <c r="S3973" t="s">
        <v>380</v>
      </c>
    </row>
    <row r="3974" spans="1:19" x14ac:dyDescent="0.3">
      <c r="A3974" t="s">
        <v>1771</v>
      </c>
      <c r="B3974">
        <v>70</v>
      </c>
      <c r="C3974">
        <v>103</v>
      </c>
      <c r="D3974">
        <v>99031</v>
      </c>
      <c r="E3974" t="s">
        <v>1772</v>
      </c>
      <c r="F3974" t="s">
        <v>1773</v>
      </c>
      <c r="G3974" t="s">
        <v>116</v>
      </c>
      <c r="H3974" t="s">
        <v>409</v>
      </c>
      <c r="I3974" t="s">
        <v>423</v>
      </c>
      <c r="J3974">
        <v>286</v>
      </c>
      <c r="K3974" t="s">
        <v>256</v>
      </c>
      <c r="L3974" t="s">
        <v>72</v>
      </c>
      <c r="M3974">
        <v>1</v>
      </c>
      <c r="N3974" t="s">
        <v>979</v>
      </c>
      <c r="O3974" t="s">
        <v>116</v>
      </c>
      <c r="P3974" t="s">
        <v>380</v>
      </c>
      <c r="Q3974" t="s">
        <v>979</v>
      </c>
      <c r="R3974" t="s">
        <v>116</v>
      </c>
      <c r="S3974" t="s">
        <v>380</v>
      </c>
    </row>
    <row r="3975" spans="1:19" x14ac:dyDescent="0.3">
      <c r="A3975" t="s">
        <v>1771</v>
      </c>
      <c r="B3975">
        <v>70</v>
      </c>
      <c r="C3975">
        <v>103</v>
      </c>
      <c r="D3975">
        <v>99031</v>
      </c>
      <c r="E3975" t="s">
        <v>1772</v>
      </c>
      <c r="F3975" t="s">
        <v>1773</v>
      </c>
      <c r="G3975" t="s">
        <v>116</v>
      </c>
      <c r="H3975" t="s">
        <v>409</v>
      </c>
      <c r="I3975" t="s">
        <v>423</v>
      </c>
      <c r="J3975">
        <v>293</v>
      </c>
      <c r="K3975" t="s">
        <v>331</v>
      </c>
      <c r="L3975" t="s">
        <v>81</v>
      </c>
      <c r="M3975">
        <v>0</v>
      </c>
      <c r="N3975" t="s">
        <v>979</v>
      </c>
      <c r="O3975" t="s">
        <v>116</v>
      </c>
      <c r="P3975" t="s">
        <v>380</v>
      </c>
      <c r="Q3975" t="s">
        <v>979</v>
      </c>
      <c r="R3975" t="s">
        <v>116</v>
      </c>
      <c r="S3975" t="s">
        <v>380</v>
      </c>
    </row>
    <row r="3976" spans="1:19" x14ac:dyDescent="0.3">
      <c r="A3976" t="s">
        <v>1771</v>
      </c>
      <c r="B3976">
        <v>70</v>
      </c>
      <c r="C3976">
        <v>103</v>
      </c>
      <c r="D3976">
        <v>99031</v>
      </c>
      <c r="E3976" t="s">
        <v>1772</v>
      </c>
      <c r="F3976" t="s">
        <v>1773</v>
      </c>
      <c r="G3976" t="s">
        <v>116</v>
      </c>
      <c r="H3976" t="s">
        <v>427</v>
      </c>
      <c r="I3976" t="s">
        <v>423</v>
      </c>
      <c r="J3976">
        <v>86</v>
      </c>
      <c r="K3976" t="s">
        <v>228</v>
      </c>
      <c r="L3976" t="s">
        <v>202</v>
      </c>
      <c r="M3976">
        <v>1</v>
      </c>
      <c r="N3976" t="s">
        <v>979</v>
      </c>
      <c r="O3976" t="s">
        <v>116</v>
      </c>
      <c r="P3976" t="s">
        <v>380</v>
      </c>
      <c r="Q3976" t="s">
        <v>979</v>
      </c>
      <c r="R3976" t="s">
        <v>116</v>
      </c>
      <c r="S3976" t="s">
        <v>380</v>
      </c>
    </row>
    <row r="3977" spans="1:19" x14ac:dyDescent="0.3">
      <c r="A3977" t="s">
        <v>1771</v>
      </c>
      <c r="B3977">
        <v>70</v>
      </c>
      <c r="C3977">
        <v>103</v>
      </c>
      <c r="D3977">
        <v>99031</v>
      </c>
      <c r="E3977" t="s">
        <v>1772</v>
      </c>
      <c r="F3977" t="s">
        <v>1773</v>
      </c>
      <c r="G3977" t="s">
        <v>116</v>
      </c>
      <c r="H3977" t="s">
        <v>430</v>
      </c>
      <c r="I3977" t="s">
        <v>423</v>
      </c>
      <c r="J3977">
        <v>86</v>
      </c>
      <c r="K3977" t="s">
        <v>257</v>
      </c>
      <c r="L3977" t="s">
        <v>203</v>
      </c>
      <c r="M3977">
        <v>0.5</v>
      </c>
      <c r="N3977" t="s">
        <v>979</v>
      </c>
      <c r="O3977" t="s">
        <v>116</v>
      </c>
      <c r="P3977" t="s">
        <v>380</v>
      </c>
      <c r="Q3977" t="s">
        <v>979</v>
      </c>
      <c r="R3977" t="s">
        <v>116</v>
      </c>
      <c r="S3977" t="s">
        <v>380</v>
      </c>
    </row>
    <row r="3978" spans="1:19" x14ac:dyDescent="0.3">
      <c r="A3978" t="s">
        <v>1771</v>
      </c>
      <c r="B3978">
        <v>70</v>
      </c>
      <c r="C3978">
        <v>103</v>
      </c>
      <c r="D3978">
        <v>99031</v>
      </c>
      <c r="E3978" t="s">
        <v>1772</v>
      </c>
      <c r="F3978" t="s">
        <v>1773</v>
      </c>
      <c r="G3978" t="s">
        <v>116</v>
      </c>
      <c r="H3978" t="s">
        <v>432</v>
      </c>
      <c r="I3978" t="s">
        <v>423</v>
      </c>
      <c r="J3978">
        <v>86</v>
      </c>
      <c r="K3978" t="s">
        <v>229</v>
      </c>
      <c r="L3978" t="s">
        <v>204</v>
      </c>
      <c r="M3978">
        <v>0.25</v>
      </c>
      <c r="N3978" t="s">
        <v>979</v>
      </c>
      <c r="O3978" t="s">
        <v>116</v>
      </c>
      <c r="P3978" t="s">
        <v>380</v>
      </c>
      <c r="Q3978" t="s">
        <v>979</v>
      </c>
      <c r="R3978" t="s">
        <v>116</v>
      </c>
      <c r="S3978" t="s">
        <v>380</v>
      </c>
    </row>
    <row r="3979" spans="1:19" x14ac:dyDescent="0.3">
      <c r="A3979" t="s">
        <v>1771</v>
      </c>
      <c r="B3979">
        <v>70</v>
      </c>
      <c r="C3979">
        <v>103</v>
      </c>
      <c r="D3979">
        <v>99031</v>
      </c>
      <c r="E3979" t="s">
        <v>1772</v>
      </c>
      <c r="F3979" t="s">
        <v>1773</v>
      </c>
      <c r="G3979" t="s">
        <v>116</v>
      </c>
      <c r="H3979" t="s">
        <v>409</v>
      </c>
      <c r="I3979" t="s">
        <v>423</v>
      </c>
      <c r="J3979">
        <v>286</v>
      </c>
      <c r="K3979" t="s">
        <v>466</v>
      </c>
      <c r="L3979" t="s">
        <v>467</v>
      </c>
      <c r="M3979">
        <v>0</v>
      </c>
      <c r="N3979" t="s">
        <v>979</v>
      </c>
      <c r="O3979" t="s">
        <v>116</v>
      </c>
      <c r="P3979" t="s">
        <v>380</v>
      </c>
      <c r="Q3979" t="s">
        <v>979</v>
      </c>
      <c r="R3979" t="s">
        <v>116</v>
      </c>
      <c r="S3979" t="s">
        <v>380</v>
      </c>
    </row>
    <row r="3980" spans="1:19" x14ac:dyDescent="0.3">
      <c r="A3980" t="s">
        <v>1771</v>
      </c>
      <c r="B3980">
        <v>70</v>
      </c>
      <c r="C3980">
        <v>103</v>
      </c>
      <c r="D3980">
        <v>99031</v>
      </c>
      <c r="E3980" t="s">
        <v>1772</v>
      </c>
      <c r="F3980" t="s">
        <v>1773</v>
      </c>
      <c r="G3980" t="s">
        <v>116</v>
      </c>
      <c r="H3980" t="s">
        <v>409</v>
      </c>
      <c r="I3980" t="s">
        <v>423</v>
      </c>
      <c r="J3980">
        <v>98</v>
      </c>
      <c r="K3980" t="s">
        <v>273</v>
      </c>
      <c r="L3980" t="s">
        <v>85</v>
      </c>
      <c r="M3980">
        <v>0</v>
      </c>
      <c r="N3980" t="s">
        <v>979</v>
      </c>
      <c r="O3980" t="s">
        <v>116</v>
      </c>
      <c r="P3980" t="s">
        <v>380</v>
      </c>
      <c r="Q3980" t="s">
        <v>979</v>
      </c>
      <c r="R3980" t="s">
        <v>116</v>
      </c>
      <c r="S3980" t="s">
        <v>380</v>
      </c>
    </row>
    <row r="3981" spans="1:19" x14ac:dyDescent="0.3">
      <c r="A3981" t="s">
        <v>1771</v>
      </c>
      <c r="B3981">
        <v>70</v>
      </c>
      <c r="C3981">
        <v>103</v>
      </c>
      <c r="D3981">
        <v>99031</v>
      </c>
      <c r="E3981" t="s">
        <v>1772</v>
      </c>
      <c r="F3981" t="s">
        <v>1773</v>
      </c>
      <c r="G3981" t="s">
        <v>116</v>
      </c>
      <c r="H3981" t="s">
        <v>409</v>
      </c>
      <c r="I3981" t="s">
        <v>423</v>
      </c>
      <c r="J3981">
        <v>98</v>
      </c>
      <c r="K3981" t="s">
        <v>274</v>
      </c>
      <c r="L3981" t="s">
        <v>160</v>
      </c>
      <c r="M3981">
        <v>0</v>
      </c>
      <c r="N3981" t="s">
        <v>979</v>
      </c>
      <c r="O3981" t="s">
        <v>116</v>
      </c>
      <c r="P3981" t="s">
        <v>380</v>
      </c>
      <c r="Q3981" t="s">
        <v>979</v>
      </c>
      <c r="R3981" t="s">
        <v>116</v>
      </c>
      <c r="S3981" t="s">
        <v>380</v>
      </c>
    </row>
    <row r="3982" spans="1:19" x14ac:dyDescent="0.3">
      <c r="A3982" t="s">
        <v>1771</v>
      </c>
      <c r="B3982">
        <v>70</v>
      </c>
      <c r="C3982">
        <v>103</v>
      </c>
      <c r="D3982">
        <v>99031</v>
      </c>
      <c r="E3982" t="s">
        <v>1772</v>
      </c>
      <c r="F3982" t="s">
        <v>1773</v>
      </c>
      <c r="G3982" t="s">
        <v>116</v>
      </c>
      <c r="H3982" t="s">
        <v>409</v>
      </c>
      <c r="I3982" t="s">
        <v>423</v>
      </c>
      <c r="J3982">
        <v>83</v>
      </c>
      <c r="K3982" t="s">
        <v>231</v>
      </c>
      <c r="L3982" t="s">
        <v>87</v>
      </c>
      <c r="M3982">
        <v>0</v>
      </c>
      <c r="N3982" t="s">
        <v>979</v>
      </c>
      <c r="O3982" t="s">
        <v>116</v>
      </c>
      <c r="P3982" t="s">
        <v>380</v>
      </c>
      <c r="Q3982" t="s">
        <v>979</v>
      </c>
      <c r="R3982" t="s">
        <v>116</v>
      </c>
      <c r="S3982" t="s">
        <v>380</v>
      </c>
    </row>
    <row r="3983" spans="1:19" x14ac:dyDescent="0.3">
      <c r="A3983" t="s">
        <v>1771</v>
      </c>
      <c r="B3983">
        <v>70</v>
      </c>
      <c r="C3983">
        <v>103</v>
      </c>
      <c r="D3983">
        <v>99031</v>
      </c>
      <c r="E3983" t="s">
        <v>1772</v>
      </c>
      <c r="F3983" t="s">
        <v>1773</v>
      </c>
      <c r="G3983" t="s">
        <v>116</v>
      </c>
      <c r="H3983" t="s">
        <v>409</v>
      </c>
      <c r="I3983" t="s">
        <v>423</v>
      </c>
      <c r="J3983">
        <v>83</v>
      </c>
      <c r="K3983" t="s">
        <v>233</v>
      </c>
      <c r="L3983" t="s">
        <v>91</v>
      </c>
      <c r="M3983">
        <v>0</v>
      </c>
      <c r="N3983" t="s">
        <v>979</v>
      </c>
      <c r="O3983" t="s">
        <v>116</v>
      </c>
      <c r="P3983" t="s">
        <v>380</v>
      </c>
      <c r="Q3983" t="s">
        <v>979</v>
      </c>
      <c r="R3983" t="s">
        <v>116</v>
      </c>
      <c r="S3983" t="s">
        <v>380</v>
      </c>
    </row>
    <row r="3984" spans="1:19" x14ac:dyDescent="0.3">
      <c r="A3984" t="s">
        <v>1771</v>
      </c>
      <c r="B3984">
        <v>70</v>
      </c>
      <c r="C3984">
        <v>103</v>
      </c>
      <c r="D3984">
        <v>99031</v>
      </c>
      <c r="E3984" t="s">
        <v>1772</v>
      </c>
      <c r="F3984" t="s">
        <v>1773</v>
      </c>
      <c r="G3984" t="s">
        <v>116</v>
      </c>
      <c r="H3984" t="s">
        <v>409</v>
      </c>
      <c r="I3984" t="s">
        <v>423</v>
      </c>
      <c r="J3984">
        <v>98</v>
      </c>
      <c r="K3984" t="s">
        <v>287</v>
      </c>
      <c r="L3984" t="s">
        <v>93</v>
      </c>
      <c r="M3984">
        <v>0</v>
      </c>
      <c r="N3984" t="s">
        <v>979</v>
      </c>
      <c r="O3984" t="s">
        <v>116</v>
      </c>
      <c r="P3984" t="s">
        <v>380</v>
      </c>
      <c r="Q3984" t="s">
        <v>979</v>
      </c>
      <c r="R3984" t="s">
        <v>116</v>
      </c>
      <c r="S3984" t="s">
        <v>380</v>
      </c>
    </row>
    <row r="3985" spans="1:19" x14ac:dyDescent="0.3">
      <c r="A3985" t="s">
        <v>1771</v>
      </c>
      <c r="B3985">
        <v>70</v>
      </c>
      <c r="C3985">
        <v>103</v>
      </c>
      <c r="D3985">
        <v>99031</v>
      </c>
      <c r="E3985" t="s">
        <v>1772</v>
      </c>
      <c r="F3985" t="s">
        <v>1773</v>
      </c>
      <c r="G3985" t="s">
        <v>116</v>
      </c>
      <c r="H3985" t="s">
        <v>409</v>
      </c>
      <c r="I3985" t="s">
        <v>423</v>
      </c>
      <c r="J3985">
        <v>98</v>
      </c>
      <c r="K3985" t="s">
        <v>216</v>
      </c>
      <c r="L3985" t="s">
        <v>96</v>
      </c>
      <c r="M3985">
        <v>0</v>
      </c>
      <c r="N3985" t="s">
        <v>979</v>
      </c>
      <c r="O3985" t="s">
        <v>116</v>
      </c>
      <c r="P3985" t="s">
        <v>380</v>
      </c>
      <c r="Q3985" t="s">
        <v>979</v>
      </c>
      <c r="R3985" t="s">
        <v>116</v>
      </c>
      <c r="S3985" t="s">
        <v>380</v>
      </c>
    </row>
    <row r="3986" spans="1:19" x14ac:dyDescent="0.3">
      <c r="A3986" t="s">
        <v>1771</v>
      </c>
      <c r="B3986">
        <v>70</v>
      </c>
      <c r="C3986">
        <v>103</v>
      </c>
      <c r="D3986">
        <v>99031</v>
      </c>
      <c r="E3986" t="s">
        <v>1772</v>
      </c>
      <c r="F3986" t="s">
        <v>1773</v>
      </c>
      <c r="G3986" t="s">
        <v>116</v>
      </c>
      <c r="H3986" t="s">
        <v>409</v>
      </c>
      <c r="I3986" t="s">
        <v>423</v>
      </c>
      <c r="J3986">
        <v>83</v>
      </c>
      <c r="K3986" t="s">
        <v>235</v>
      </c>
      <c r="L3986" t="s">
        <v>205</v>
      </c>
      <c r="M3986">
        <v>0</v>
      </c>
      <c r="N3986" t="s">
        <v>979</v>
      </c>
      <c r="O3986" t="s">
        <v>116</v>
      </c>
      <c r="P3986" t="s">
        <v>380</v>
      </c>
      <c r="Q3986" t="s">
        <v>979</v>
      </c>
      <c r="R3986" t="s">
        <v>116</v>
      </c>
      <c r="S3986" t="s">
        <v>380</v>
      </c>
    </row>
    <row r="3987" spans="1:19" x14ac:dyDescent="0.3">
      <c r="A3987" t="s">
        <v>1771</v>
      </c>
      <c r="B3987">
        <v>70</v>
      </c>
      <c r="C3987">
        <v>103</v>
      </c>
      <c r="D3987">
        <v>99031</v>
      </c>
      <c r="E3987" t="s">
        <v>1772</v>
      </c>
      <c r="F3987" t="s">
        <v>1773</v>
      </c>
      <c r="G3987" t="s">
        <v>116</v>
      </c>
      <c r="H3987" t="s">
        <v>430</v>
      </c>
      <c r="I3987" t="s">
        <v>445</v>
      </c>
      <c r="J3987">
        <v>199</v>
      </c>
      <c r="K3987" t="s">
        <v>674</v>
      </c>
      <c r="L3987" t="s">
        <v>675</v>
      </c>
      <c r="M3987">
        <v>0</v>
      </c>
      <c r="N3987" t="s">
        <v>979</v>
      </c>
      <c r="O3987" t="s">
        <v>116</v>
      </c>
      <c r="P3987" t="s">
        <v>380</v>
      </c>
      <c r="Q3987" t="s">
        <v>979</v>
      </c>
      <c r="R3987" t="s">
        <v>116</v>
      </c>
      <c r="S3987" t="s">
        <v>380</v>
      </c>
    </row>
    <row r="3988" spans="1:19" x14ac:dyDescent="0.3">
      <c r="A3988" t="s">
        <v>1774</v>
      </c>
      <c r="B3988">
        <v>70</v>
      </c>
      <c r="C3988">
        <v>103</v>
      </c>
      <c r="D3988">
        <v>99031</v>
      </c>
      <c r="E3988" t="s">
        <v>1775</v>
      </c>
      <c r="F3988" t="s">
        <v>1776</v>
      </c>
      <c r="G3988" t="s">
        <v>113</v>
      </c>
      <c r="H3988" t="s">
        <v>409</v>
      </c>
      <c r="I3988" t="s">
        <v>422</v>
      </c>
      <c r="J3988">
        <v>2</v>
      </c>
      <c r="K3988" t="s">
        <v>217</v>
      </c>
      <c r="L3988" t="s">
        <v>8</v>
      </c>
      <c r="M3988">
        <v>17</v>
      </c>
      <c r="N3988" t="s">
        <v>979</v>
      </c>
      <c r="O3988" t="s">
        <v>113</v>
      </c>
      <c r="P3988" t="s">
        <v>380</v>
      </c>
      <c r="Q3988" t="s">
        <v>979</v>
      </c>
      <c r="R3988" t="s">
        <v>113</v>
      </c>
      <c r="S3988" t="s">
        <v>380</v>
      </c>
    </row>
    <row r="3989" spans="1:19" x14ac:dyDescent="0.3">
      <c r="A3989" t="s">
        <v>1774</v>
      </c>
      <c r="B3989">
        <v>70</v>
      </c>
      <c r="C3989">
        <v>103</v>
      </c>
      <c r="D3989">
        <v>99031</v>
      </c>
      <c r="E3989" t="s">
        <v>1775</v>
      </c>
      <c r="F3989" t="s">
        <v>1776</v>
      </c>
      <c r="G3989" t="s">
        <v>113</v>
      </c>
      <c r="H3989" t="s">
        <v>409</v>
      </c>
      <c r="I3989" t="s">
        <v>422</v>
      </c>
      <c r="J3989">
        <v>50</v>
      </c>
      <c r="K3989" t="s">
        <v>212</v>
      </c>
      <c r="L3989" t="s">
        <v>11</v>
      </c>
      <c r="M3989">
        <v>1</v>
      </c>
      <c r="N3989" t="s">
        <v>979</v>
      </c>
      <c r="O3989" t="s">
        <v>113</v>
      </c>
      <c r="P3989" t="s">
        <v>380</v>
      </c>
      <c r="Q3989" t="s">
        <v>979</v>
      </c>
      <c r="R3989" t="s">
        <v>113</v>
      </c>
      <c r="S3989" t="s">
        <v>380</v>
      </c>
    </row>
    <row r="3990" spans="1:19" x14ac:dyDescent="0.3">
      <c r="A3990" t="s">
        <v>1774</v>
      </c>
      <c r="B3990">
        <v>70</v>
      </c>
      <c r="C3990">
        <v>103</v>
      </c>
      <c r="D3990">
        <v>99031</v>
      </c>
      <c r="E3990" t="s">
        <v>1775</v>
      </c>
      <c r="F3990" t="s">
        <v>1776</v>
      </c>
      <c r="G3990" t="s">
        <v>113</v>
      </c>
      <c r="H3990" t="s">
        <v>409</v>
      </c>
      <c r="I3990" t="s">
        <v>113</v>
      </c>
      <c r="J3990">
        <v>4</v>
      </c>
      <c r="K3990" t="s">
        <v>259</v>
      </c>
      <c r="L3990" t="s">
        <v>22</v>
      </c>
      <c r="M3990">
        <v>94</v>
      </c>
      <c r="N3990" t="s">
        <v>979</v>
      </c>
      <c r="O3990" t="s">
        <v>113</v>
      </c>
      <c r="P3990" t="s">
        <v>380</v>
      </c>
      <c r="Q3990" t="s">
        <v>979</v>
      </c>
      <c r="R3990" t="s">
        <v>113</v>
      </c>
      <c r="S3990" t="s">
        <v>380</v>
      </c>
    </row>
    <row r="3991" spans="1:19" x14ac:dyDescent="0.3">
      <c r="A3991" t="s">
        <v>1774</v>
      </c>
      <c r="B3991">
        <v>70</v>
      </c>
      <c r="C3991">
        <v>103</v>
      </c>
      <c r="D3991">
        <v>99031</v>
      </c>
      <c r="E3991" t="s">
        <v>1775</v>
      </c>
      <c r="F3991" t="s">
        <v>1776</v>
      </c>
      <c r="G3991" t="s">
        <v>113</v>
      </c>
      <c r="H3991" t="s">
        <v>409</v>
      </c>
      <c r="I3991" t="s">
        <v>113</v>
      </c>
      <c r="J3991">
        <v>4</v>
      </c>
      <c r="K3991" t="s">
        <v>213</v>
      </c>
      <c r="L3991" t="s">
        <v>24</v>
      </c>
      <c r="M3991">
        <v>31</v>
      </c>
      <c r="N3991" t="s">
        <v>979</v>
      </c>
      <c r="O3991" t="s">
        <v>113</v>
      </c>
      <c r="P3991" t="s">
        <v>380</v>
      </c>
      <c r="Q3991" t="s">
        <v>979</v>
      </c>
      <c r="R3991" t="s">
        <v>113</v>
      </c>
      <c r="S3991" t="s">
        <v>380</v>
      </c>
    </row>
    <row r="3992" spans="1:19" x14ac:dyDescent="0.3">
      <c r="A3992" t="s">
        <v>1774</v>
      </c>
      <c r="B3992">
        <v>70</v>
      </c>
      <c r="C3992">
        <v>103</v>
      </c>
      <c r="D3992">
        <v>99031</v>
      </c>
      <c r="E3992" t="s">
        <v>1775</v>
      </c>
      <c r="F3992" t="s">
        <v>1776</v>
      </c>
      <c r="G3992" t="s">
        <v>113</v>
      </c>
      <c r="H3992" t="s">
        <v>409</v>
      </c>
      <c r="I3992" t="s">
        <v>423</v>
      </c>
      <c r="J3992">
        <v>292</v>
      </c>
      <c r="K3992" t="s">
        <v>376</v>
      </c>
      <c r="L3992" t="s">
        <v>34</v>
      </c>
      <c r="M3992">
        <v>0.5</v>
      </c>
      <c r="N3992" t="s">
        <v>979</v>
      </c>
      <c r="O3992" t="s">
        <v>113</v>
      </c>
      <c r="P3992" t="s">
        <v>380</v>
      </c>
      <c r="Q3992" t="s">
        <v>979</v>
      </c>
      <c r="R3992" t="s">
        <v>113</v>
      </c>
      <c r="S3992" t="s">
        <v>380</v>
      </c>
    </row>
    <row r="3993" spans="1:19" x14ac:dyDescent="0.3">
      <c r="A3993" t="s">
        <v>1774</v>
      </c>
      <c r="B3993">
        <v>70</v>
      </c>
      <c r="C3993">
        <v>103</v>
      </c>
      <c r="D3993">
        <v>99031</v>
      </c>
      <c r="E3993" t="s">
        <v>1775</v>
      </c>
      <c r="F3993" t="s">
        <v>1776</v>
      </c>
      <c r="G3993" t="s">
        <v>113</v>
      </c>
      <c r="H3993" t="s">
        <v>409</v>
      </c>
      <c r="I3993" t="s">
        <v>423</v>
      </c>
      <c r="J3993">
        <v>292</v>
      </c>
      <c r="K3993" t="s">
        <v>474</v>
      </c>
      <c r="L3993" t="s">
        <v>475</v>
      </c>
      <c r="M3993">
        <v>0</v>
      </c>
      <c r="N3993" t="s">
        <v>979</v>
      </c>
      <c r="O3993" t="s">
        <v>113</v>
      </c>
      <c r="P3993" t="s">
        <v>380</v>
      </c>
      <c r="Q3993" t="s">
        <v>979</v>
      </c>
      <c r="R3993" t="s">
        <v>113</v>
      </c>
      <c r="S3993" t="s">
        <v>380</v>
      </c>
    </row>
    <row r="3994" spans="1:19" x14ac:dyDescent="0.3">
      <c r="A3994" t="s">
        <v>1774</v>
      </c>
      <c r="B3994">
        <v>70</v>
      </c>
      <c r="C3994">
        <v>103</v>
      </c>
      <c r="D3994">
        <v>99031</v>
      </c>
      <c r="E3994" t="s">
        <v>1775</v>
      </c>
      <c r="F3994" t="s">
        <v>1776</v>
      </c>
      <c r="G3994" t="s">
        <v>113</v>
      </c>
      <c r="H3994" t="s">
        <v>409</v>
      </c>
      <c r="I3994" t="s">
        <v>423</v>
      </c>
      <c r="J3994">
        <v>292</v>
      </c>
      <c r="K3994" t="s">
        <v>476</v>
      </c>
      <c r="L3994" t="s">
        <v>477</v>
      </c>
      <c r="M3994">
        <v>0</v>
      </c>
      <c r="N3994" t="s">
        <v>979</v>
      </c>
      <c r="O3994" t="s">
        <v>113</v>
      </c>
      <c r="P3994" t="s">
        <v>380</v>
      </c>
      <c r="Q3994" t="s">
        <v>979</v>
      </c>
      <c r="R3994" t="s">
        <v>113</v>
      </c>
      <c r="S3994" t="s">
        <v>380</v>
      </c>
    </row>
    <row r="3995" spans="1:19" x14ac:dyDescent="0.3">
      <c r="A3995" t="s">
        <v>1774</v>
      </c>
      <c r="B3995">
        <v>70</v>
      </c>
      <c r="C3995">
        <v>103</v>
      </c>
      <c r="D3995">
        <v>99031</v>
      </c>
      <c r="E3995" t="s">
        <v>1775</v>
      </c>
      <c r="F3995" t="s">
        <v>1776</v>
      </c>
      <c r="G3995" t="s">
        <v>113</v>
      </c>
      <c r="H3995" t="s">
        <v>409</v>
      </c>
      <c r="I3995" t="s">
        <v>315</v>
      </c>
      <c r="J3995">
        <v>32</v>
      </c>
      <c r="K3995" t="s">
        <v>254</v>
      </c>
      <c r="L3995" t="s">
        <v>45</v>
      </c>
      <c r="M3995">
        <v>2</v>
      </c>
      <c r="N3995" t="s">
        <v>979</v>
      </c>
      <c r="O3995" t="s">
        <v>113</v>
      </c>
      <c r="P3995" t="s">
        <v>380</v>
      </c>
      <c r="Q3995" t="s">
        <v>979</v>
      </c>
      <c r="R3995" t="s">
        <v>113</v>
      </c>
      <c r="S3995" t="s">
        <v>380</v>
      </c>
    </row>
    <row r="3996" spans="1:19" x14ac:dyDescent="0.3">
      <c r="A3996" t="s">
        <v>1774</v>
      </c>
      <c r="B3996">
        <v>70</v>
      </c>
      <c r="C3996">
        <v>103</v>
      </c>
      <c r="D3996">
        <v>99031</v>
      </c>
      <c r="E3996" t="s">
        <v>1775</v>
      </c>
      <c r="F3996" t="s">
        <v>1776</v>
      </c>
      <c r="G3996" t="s">
        <v>113</v>
      </c>
      <c r="H3996" t="s">
        <v>438</v>
      </c>
      <c r="I3996" t="s">
        <v>424</v>
      </c>
      <c r="J3996">
        <v>39</v>
      </c>
      <c r="K3996" t="s">
        <v>299</v>
      </c>
      <c r="L3996" t="s">
        <v>41</v>
      </c>
      <c r="M3996">
        <v>0</v>
      </c>
      <c r="N3996" t="s">
        <v>979</v>
      </c>
      <c r="O3996" t="s">
        <v>113</v>
      </c>
      <c r="P3996" t="s">
        <v>380</v>
      </c>
      <c r="Q3996" t="s">
        <v>979</v>
      </c>
      <c r="R3996" t="s">
        <v>113</v>
      </c>
      <c r="S3996" t="s">
        <v>380</v>
      </c>
    </row>
    <row r="3997" spans="1:19" x14ac:dyDescent="0.3">
      <c r="A3997" t="s">
        <v>1774</v>
      </c>
      <c r="B3997">
        <v>70</v>
      </c>
      <c r="C3997">
        <v>103</v>
      </c>
      <c r="D3997">
        <v>99031</v>
      </c>
      <c r="E3997" t="s">
        <v>1775</v>
      </c>
      <c r="F3997" t="s">
        <v>1776</v>
      </c>
      <c r="G3997" t="s">
        <v>113</v>
      </c>
      <c r="H3997" t="s">
        <v>438</v>
      </c>
      <c r="I3997" t="s">
        <v>424</v>
      </c>
      <c r="J3997">
        <v>39</v>
      </c>
      <c r="K3997" t="s">
        <v>243</v>
      </c>
      <c r="L3997" t="s">
        <v>147</v>
      </c>
      <c r="M3997">
        <v>0</v>
      </c>
      <c r="N3997" t="s">
        <v>979</v>
      </c>
      <c r="O3997" t="s">
        <v>113</v>
      </c>
      <c r="P3997" t="s">
        <v>380</v>
      </c>
      <c r="Q3997" t="s">
        <v>979</v>
      </c>
      <c r="R3997" t="s">
        <v>113</v>
      </c>
      <c r="S3997" t="s">
        <v>380</v>
      </c>
    </row>
    <row r="3998" spans="1:19" x14ac:dyDescent="0.3">
      <c r="A3998" t="s">
        <v>1774</v>
      </c>
      <c r="B3998">
        <v>70</v>
      </c>
      <c r="C3998">
        <v>103</v>
      </c>
      <c r="D3998">
        <v>99031</v>
      </c>
      <c r="E3998" t="s">
        <v>1775</v>
      </c>
      <c r="F3998" t="s">
        <v>1776</v>
      </c>
      <c r="G3998" t="s">
        <v>113</v>
      </c>
      <c r="H3998" t="s">
        <v>438</v>
      </c>
      <c r="I3998" t="s">
        <v>424</v>
      </c>
      <c r="J3998">
        <v>39</v>
      </c>
      <c r="K3998" t="s">
        <v>236</v>
      </c>
      <c r="L3998" t="s">
        <v>48</v>
      </c>
      <c r="M3998">
        <v>0</v>
      </c>
      <c r="N3998" t="s">
        <v>979</v>
      </c>
      <c r="O3998" t="s">
        <v>113</v>
      </c>
      <c r="P3998" t="s">
        <v>380</v>
      </c>
      <c r="Q3998" t="s">
        <v>979</v>
      </c>
      <c r="R3998" t="s">
        <v>113</v>
      </c>
      <c r="S3998" t="s">
        <v>380</v>
      </c>
    </row>
    <row r="3999" spans="1:19" x14ac:dyDescent="0.3">
      <c r="A3999" t="s">
        <v>1774</v>
      </c>
      <c r="B3999">
        <v>70</v>
      </c>
      <c r="C3999">
        <v>103</v>
      </c>
      <c r="D3999">
        <v>99031</v>
      </c>
      <c r="E3999" t="s">
        <v>1775</v>
      </c>
      <c r="F3999" t="s">
        <v>1776</v>
      </c>
      <c r="G3999" t="s">
        <v>113</v>
      </c>
      <c r="H3999" t="s">
        <v>409</v>
      </c>
      <c r="I3999" t="s">
        <v>315</v>
      </c>
      <c r="J3999">
        <v>33</v>
      </c>
      <c r="K3999" t="s">
        <v>255</v>
      </c>
      <c r="L3999" t="s">
        <v>51</v>
      </c>
      <c r="M3999">
        <v>5</v>
      </c>
      <c r="N3999" t="s">
        <v>979</v>
      </c>
      <c r="O3999" t="s">
        <v>113</v>
      </c>
      <c r="P3999" t="s">
        <v>380</v>
      </c>
      <c r="Q3999" t="s">
        <v>979</v>
      </c>
      <c r="R3999" t="s">
        <v>113</v>
      </c>
      <c r="S3999" t="s">
        <v>380</v>
      </c>
    </row>
    <row r="4000" spans="1:19" x14ac:dyDescent="0.3">
      <c r="A4000" t="s">
        <v>1774</v>
      </c>
      <c r="B4000">
        <v>70</v>
      </c>
      <c r="C4000">
        <v>103</v>
      </c>
      <c r="D4000">
        <v>99031</v>
      </c>
      <c r="E4000" t="s">
        <v>1775</v>
      </c>
      <c r="F4000" t="s">
        <v>1776</v>
      </c>
      <c r="G4000" t="s">
        <v>113</v>
      </c>
      <c r="H4000" t="s">
        <v>409</v>
      </c>
      <c r="I4000" t="s">
        <v>315</v>
      </c>
      <c r="J4000">
        <v>35</v>
      </c>
      <c r="K4000" t="s">
        <v>318</v>
      </c>
      <c r="L4000" t="s">
        <v>60</v>
      </c>
      <c r="M4000">
        <v>2</v>
      </c>
      <c r="N4000" t="s">
        <v>979</v>
      </c>
      <c r="O4000" t="s">
        <v>113</v>
      </c>
      <c r="P4000" t="s">
        <v>380</v>
      </c>
      <c r="Q4000" t="s">
        <v>979</v>
      </c>
      <c r="R4000" t="s">
        <v>113</v>
      </c>
      <c r="S4000" t="s">
        <v>380</v>
      </c>
    </row>
    <row r="4001" spans="1:19" x14ac:dyDescent="0.3">
      <c r="A4001" t="s">
        <v>1774</v>
      </c>
      <c r="B4001">
        <v>70</v>
      </c>
      <c r="C4001">
        <v>103</v>
      </c>
      <c r="D4001">
        <v>99031</v>
      </c>
      <c r="E4001" t="s">
        <v>1775</v>
      </c>
      <c r="F4001" t="s">
        <v>1776</v>
      </c>
      <c r="G4001" t="s">
        <v>113</v>
      </c>
      <c r="H4001" t="s">
        <v>409</v>
      </c>
      <c r="I4001" t="s">
        <v>425</v>
      </c>
      <c r="J4001">
        <v>45</v>
      </c>
      <c r="K4001" t="s">
        <v>344</v>
      </c>
      <c r="L4001" t="s">
        <v>62</v>
      </c>
      <c r="M4001">
        <v>1</v>
      </c>
      <c r="N4001" t="s">
        <v>979</v>
      </c>
      <c r="O4001" t="s">
        <v>113</v>
      </c>
      <c r="P4001" t="s">
        <v>380</v>
      </c>
      <c r="Q4001" t="s">
        <v>979</v>
      </c>
      <c r="R4001" t="s">
        <v>113</v>
      </c>
      <c r="S4001" t="s">
        <v>380</v>
      </c>
    </row>
    <row r="4002" spans="1:19" x14ac:dyDescent="0.3">
      <c r="A4002" t="s">
        <v>1774</v>
      </c>
      <c r="B4002">
        <v>70</v>
      </c>
      <c r="C4002">
        <v>103</v>
      </c>
      <c r="D4002">
        <v>99031</v>
      </c>
      <c r="E4002" t="s">
        <v>1775</v>
      </c>
      <c r="F4002" t="s">
        <v>1776</v>
      </c>
      <c r="G4002" t="s">
        <v>113</v>
      </c>
      <c r="H4002" t="s">
        <v>409</v>
      </c>
      <c r="I4002" t="s">
        <v>423</v>
      </c>
      <c r="J4002">
        <v>288</v>
      </c>
      <c r="K4002" t="s">
        <v>221</v>
      </c>
      <c r="L4002" t="s">
        <v>222</v>
      </c>
      <c r="M4002">
        <v>0</v>
      </c>
      <c r="N4002" t="s">
        <v>979</v>
      </c>
      <c r="O4002" t="s">
        <v>113</v>
      </c>
      <c r="P4002" t="s">
        <v>380</v>
      </c>
      <c r="Q4002" t="s">
        <v>979</v>
      </c>
      <c r="R4002" t="s">
        <v>113</v>
      </c>
      <c r="S4002" t="s">
        <v>380</v>
      </c>
    </row>
    <row r="4003" spans="1:19" x14ac:dyDescent="0.3">
      <c r="A4003" t="s">
        <v>1774</v>
      </c>
      <c r="B4003">
        <v>70</v>
      </c>
      <c r="C4003">
        <v>103</v>
      </c>
      <c r="D4003">
        <v>99031</v>
      </c>
      <c r="E4003" t="s">
        <v>1775</v>
      </c>
      <c r="F4003" t="s">
        <v>1776</v>
      </c>
      <c r="G4003" t="s">
        <v>113</v>
      </c>
      <c r="H4003" t="s">
        <v>409</v>
      </c>
      <c r="I4003" t="s">
        <v>423</v>
      </c>
      <c r="J4003">
        <v>287</v>
      </c>
      <c r="K4003" t="s">
        <v>223</v>
      </c>
      <c r="L4003" t="s">
        <v>224</v>
      </c>
      <c r="M4003">
        <v>0</v>
      </c>
      <c r="N4003" t="s">
        <v>979</v>
      </c>
      <c r="O4003" t="s">
        <v>113</v>
      </c>
      <c r="P4003" t="s">
        <v>380</v>
      </c>
      <c r="Q4003" t="s">
        <v>979</v>
      </c>
      <c r="R4003" t="s">
        <v>113</v>
      </c>
      <c r="S4003" t="s">
        <v>380</v>
      </c>
    </row>
    <row r="4004" spans="1:19" x14ac:dyDescent="0.3">
      <c r="A4004" t="s">
        <v>1774</v>
      </c>
      <c r="B4004">
        <v>70</v>
      </c>
      <c r="C4004">
        <v>103</v>
      </c>
      <c r="D4004">
        <v>99031</v>
      </c>
      <c r="E4004" t="s">
        <v>1775</v>
      </c>
      <c r="F4004" t="s">
        <v>1776</v>
      </c>
      <c r="G4004" t="s">
        <v>113</v>
      </c>
      <c r="H4004" t="s">
        <v>409</v>
      </c>
      <c r="I4004" t="s">
        <v>423</v>
      </c>
      <c r="J4004">
        <v>286</v>
      </c>
      <c r="K4004" t="s">
        <v>226</v>
      </c>
      <c r="L4004" t="s">
        <v>69</v>
      </c>
      <c r="M4004">
        <v>1.25</v>
      </c>
      <c r="N4004" t="s">
        <v>979</v>
      </c>
      <c r="O4004" t="s">
        <v>113</v>
      </c>
      <c r="P4004" t="s">
        <v>380</v>
      </c>
      <c r="Q4004" t="s">
        <v>979</v>
      </c>
      <c r="R4004" t="s">
        <v>113</v>
      </c>
      <c r="S4004" t="s">
        <v>380</v>
      </c>
    </row>
    <row r="4005" spans="1:19" x14ac:dyDescent="0.3">
      <c r="A4005" t="s">
        <v>1774</v>
      </c>
      <c r="B4005">
        <v>70</v>
      </c>
      <c r="C4005">
        <v>103</v>
      </c>
      <c r="D4005">
        <v>99031</v>
      </c>
      <c r="E4005" t="s">
        <v>1775</v>
      </c>
      <c r="F4005" t="s">
        <v>1776</v>
      </c>
      <c r="G4005" t="s">
        <v>113</v>
      </c>
      <c r="H4005" t="s">
        <v>409</v>
      </c>
      <c r="I4005" t="s">
        <v>423</v>
      </c>
      <c r="J4005">
        <v>286</v>
      </c>
      <c r="K4005" t="s">
        <v>256</v>
      </c>
      <c r="L4005" t="s">
        <v>72</v>
      </c>
      <c r="M4005">
        <v>0</v>
      </c>
      <c r="N4005" t="s">
        <v>979</v>
      </c>
      <c r="O4005" t="s">
        <v>113</v>
      </c>
      <c r="P4005" t="s">
        <v>380</v>
      </c>
      <c r="Q4005" t="s">
        <v>979</v>
      </c>
      <c r="R4005" t="s">
        <v>113</v>
      </c>
      <c r="S4005" t="s">
        <v>380</v>
      </c>
    </row>
    <row r="4006" spans="1:19" x14ac:dyDescent="0.3">
      <c r="A4006" t="s">
        <v>1774</v>
      </c>
      <c r="B4006">
        <v>70</v>
      </c>
      <c r="C4006">
        <v>103</v>
      </c>
      <c r="D4006">
        <v>99031</v>
      </c>
      <c r="E4006" t="s">
        <v>1775</v>
      </c>
      <c r="F4006" t="s">
        <v>1776</v>
      </c>
      <c r="G4006" t="s">
        <v>113</v>
      </c>
      <c r="H4006" t="s">
        <v>409</v>
      </c>
      <c r="I4006" t="s">
        <v>423</v>
      </c>
      <c r="J4006">
        <v>359</v>
      </c>
      <c r="K4006" t="s">
        <v>374</v>
      </c>
      <c r="L4006" t="s">
        <v>73</v>
      </c>
      <c r="M4006">
        <v>0.25</v>
      </c>
      <c r="N4006" t="s">
        <v>979</v>
      </c>
      <c r="O4006" t="s">
        <v>113</v>
      </c>
      <c r="P4006" t="s">
        <v>380</v>
      </c>
      <c r="Q4006" t="s">
        <v>979</v>
      </c>
      <c r="R4006" t="s">
        <v>113</v>
      </c>
      <c r="S4006" t="s">
        <v>380</v>
      </c>
    </row>
    <row r="4007" spans="1:19" x14ac:dyDescent="0.3">
      <c r="A4007" t="s">
        <v>1774</v>
      </c>
      <c r="B4007">
        <v>70</v>
      </c>
      <c r="C4007">
        <v>103</v>
      </c>
      <c r="D4007">
        <v>99031</v>
      </c>
      <c r="E4007" t="s">
        <v>1775</v>
      </c>
      <c r="F4007" t="s">
        <v>1776</v>
      </c>
      <c r="G4007" t="s">
        <v>113</v>
      </c>
      <c r="H4007" t="s">
        <v>409</v>
      </c>
      <c r="I4007" t="s">
        <v>423</v>
      </c>
      <c r="J4007">
        <v>293</v>
      </c>
      <c r="K4007" t="s">
        <v>339</v>
      </c>
      <c r="L4007" t="s">
        <v>79</v>
      </c>
      <c r="M4007">
        <v>0</v>
      </c>
      <c r="N4007" t="s">
        <v>979</v>
      </c>
      <c r="O4007" t="s">
        <v>113</v>
      </c>
      <c r="P4007" t="s">
        <v>380</v>
      </c>
      <c r="Q4007" t="s">
        <v>979</v>
      </c>
      <c r="R4007" t="s">
        <v>113</v>
      </c>
      <c r="S4007" t="s">
        <v>380</v>
      </c>
    </row>
    <row r="4008" spans="1:19" x14ac:dyDescent="0.3">
      <c r="A4008" t="s">
        <v>1774</v>
      </c>
      <c r="B4008">
        <v>70</v>
      </c>
      <c r="C4008">
        <v>103</v>
      </c>
      <c r="D4008">
        <v>99031</v>
      </c>
      <c r="E4008" t="s">
        <v>1775</v>
      </c>
      <c r="F4008" t="s">
        <v>1776</v>
      </c>
      <c r="G4008" t="s">
        <v>113</v>
      </c>
      <c r="H4008" t="s">
        <v>409</v>
      </c>
      <c r="I4008" t="s">
        <v>423</v>
      </c>
      <c r="J4008">
        <v>293</v>
      </c>
      <c r="K4008" t="s">
        <v>331</v>
      </c>
      <c r="L4008" t="s">
        <v>81</v>
      </c>
      <c r="M4008">
        <v>0</v>
      </c>
      <c r="N4008" t="s">
        <v>979</v>
      </c>
      <c r="O4008" t="s">
        <v>113</v>
      </c>
      <c r="P4008" t="s">
        <v>380</v>
      </c>
      <c r="Q4008" t="s">
        <v>979</v>
      </c>
      <c r="R4008" t="s">
        <v>113</v>
      </c>
      <c r="S4008" t="s">
        <v>380</v>
      </c>
    </row>
    <row r="4009" spans="1:19" x14ac:dyDescent="0.3">
      <c r="A4009" t="s">
        <v>1774</v>
      </c>
      <c r="B4009">
        <v>70</v>
      </c>
      <c r="C4009">
        <v>103</v>
      </c>
      <c r="D4009">
        <v>99031</v>
      </c>
      <c r="E4009" t="s">
        <v>1775</v>
      </c>
      <c r="F4009" t="s">
        <v>1776</v>
      </c>
      <c r="G4009" t="s">
        <v>113</v>
      </c>
      <c r="H4009" t="s">
        <v>432</v>
      </c>
      <c r="I4009" t="s">
        <v>423</v>
      </c>
      <c r="J4009">
        <v>86</v>
      </c>
      <c r="K4009" t="s">
        <v>228</v>
      </c>
      <c r="L4009" t="s">
        <v>202</v>
      </c>
      <c r="M4009">
        <v>0.25</v>
      </c>
      <c r="N4009" t="s">
        <v>979</v>
      </c>
      <c r="O4009" t="s">
        <v>113</v>
      </c>
      <c r="P4009" t="s">
        <v>380</v>
      </c>
      <c r="Q4009" t="s">
        <v>979</v>
      </c>
      <c r="R4009" t="s">
        <v>113</v>
      </c>
      <c r="S4009" t="s">
        <v>380</v>
      </c>
    </row>
    <row r="4010" spans="1:19" x14ac:dyDescent="0.3">
      <c r="A4010" t="s">
        <v>1774</v>
      </c>
      <c r="B4010">
        <v>70</v>
      </c>
      <c r="C4010">
        <v>103</v>
      </c>
      <c r="D4010">
        <v>99031</v>
      </c>
      <c r="E4010" t="s">
        <v>1775</v>
      </c>
      <c r="F4010" t="s">
        <v>1776</v>
      </c>
      <c r="G4010" t="s">
        <v>113</v>
      </c>
      <c r="H4010" t="s">
        <v>430</v>
      </c>
      <c r="I4010" t="s">
        <v>423</v>
      </c>
      <c r="J4010">
        <v>86</v>
      </c>
      <c r="K4010" t="s">
        <v>257</v>
      </c>
      <c r="L4010" t="s">
        <v>203</v>
      </c>
      <c r="M4010">
        <v>0.5</v>
      </c>
      <c r="N4010" t="s">
        <v>979</v>
      </c>
      <c r="O4010" t="s">
        <v>113</v>
      </c>
      <c r="P4010" t="s">
        <v>380</v>
      </c>
      <c r="Q4010" t="s">
        <v>979</v>
      </c>
      <c r="R4010" t="s">
        <v>113</v>
      </c>
      <c r="S4010" t="s">
        <v>380</v>
      </c>
    </row>
    <row r="4011" spans="1:19" x14ac:dyDescent="0.3">
      <c r="A4011" t="s">
        <v>1774</v>
      </c>
      <c r="B4011">
        <v>70</v>
      </c>
      <c r="C4011">
        <v>103</v>
      </c>
      <c r="D4011">
        <v>99031</v>
      </c>
      <c r="E4011" t="s">
        <v>1775</v>
      </c>
      <c r="F4011" t="s">
        <v>1776</v>
      </c>
      <c r="G4011" t="s">
        <v>113</v>
      </c>
      <c r="H4011" t="s">
        <v>409</v>
      </c>
      <c r="I4011" t="s">
        <v>423</v>
      </c>
      <c r="J4011">
        <v>286</v>
      </c>
      <c r="K4011" t="s">
        <v>466</v>
      </c>
      <c r="L4011" t="s">
        <v>467</v>
      </c>
      <c r="M4011">
        <v>0</v>
      </c>
      <c r="N4011" t="s">
        <v>979</v>
      </c>
      <c r="O4011" t="s">
        <v>113</v>
      </c>
      <c r="P4011" t="s">
        <v>380</v>
      </c>
      <c r="Q4011" t="s">
        <v>979</v>
      </c>
      <c r="R4011" t="s">
        <v>113</v>
      </c>
      <c r="S4011" t="s">
        <v>380</v>
      </c>
    </row>
    <row r="4012" spans="1:19" x14ac:dyDescent="0.3">
      <c r="A4012" t="s">
        <v>1774</v>
      </c>
      <c r="B4012">
        <v>70</v>
      </c>
      <c r="C4012">
        <v>103</v>
      </c>
      <c r="D4012">
        <v>99031</v>
      </c>
      <c r="E4012" t="s">
        <v>1775</v>
      </c>
      <c r="F4012" t="s">
        <v>1776</v>
      </c>
      <c r="G4012" t="s">
        <v>113</v>
      </c>
      <c r="H4012" t="s">
        <v>409</v>
      </c>
      <c r="I4012" t="s">
        <v>423</v>
      </c>
      <c r="J4012">
        <v>98</v>
      </c>
      <c r="K4012" t="s">
        <v>501</v>
      </c>
      <c r="L4012" t="s">
        <v>502</v>
      </c>
      <c r="M4012">
        <v>0</v>
      </c>
      <c r="N4012" t="s">
        <v>979</v>
      </c>
      <c r="O4012" t="s">
        <v>113</v>
      </c>
      <c r="P4012" t="s">
        <v>380</v>
      </c>
      <c r="Q4012" t="s">
        <v>979</v>
      </c>
      <c r="R4012" t="s">
        <v>113</v>
      </c>
      <c r="S4012" t="s">
        <v>380</v>
      </c>
    </row>
    <row r="4013" spans="1:19" x14ac:dyDescent="0.3">
      <c r="A4013" t="s">
        <v>1774</v>
      </c>
      <c r="B4013">
        <v>70</v>
      </c>
      <c r="C4013">
        <v>103</v>
      </c>
      <c r="D4013">
        <v>99031</v>
      </c>
      <c r="E4013" t="s">
        <v>1775</v>
      </c>
      <c r="F4013" t="s">
        <v>1776</v>
      </c>
      <c r="G4013" t="s">
        <v>113</v>
      </c>
      <c r="H4013" t="s">
        <v>409</v>
      </c>
      <c r="I4013" t="s">
        <v>423</v>
      </c>
      <c r="J4013">
        <v>288</v>
      </c>
      <c r="K4013" t="s">
        <v>503</v>
      </c>
      <c r="L4013" t="s">
        <v>504</v>
      </c>
      <c r="M4013">
        <v>0</v>
      </c>
      <c r="N4013" t="s">
        <v>979</v>
      </c>
      <c r="O4013" t="s">
        <v>113</v>
      </c>
      <c r="P4013" t="s">
        <v>380</v>
      </c>
      <c r="Q4013" t="s">
        <v>979</v>
      </c>
      <c r="R4013" t="s">
        <v>113</v>
      </c>
      <c r="S4013" t="s">
        <v>380</v>
      </c>
    </row>
    <row r="4014" spans="1:19" x14ac:dyDescent="0.3">
      <c r="A4014" t="s">
        <v>1774</v>
      </c>
      <c r="B4014">
        <v>70</v>
      </c>
      <c r="C4014">
        <v>103</v>
      </c>
      <c r="D4014">
        <v>99031</v>
      </c>
      <c r="E4014" t="s">
        <v>1775</v>
      </c>
      <c r="F4014" t="s">
        <v>1776</v>
      </c>
      <c r="G4014" t="s">
        <v>113</v>
      </c>
      <c r="H4014" t="s">
        <v>409</v>
      </c>
      <c r="I4014" t="s">
        <v>423</v>
      </c>
      <c r="J4014">
        <v>98</v>
      </c>
      <c r="K4014" t="s">
        <v>345</v>
      </c>
      <c r="L4014" t="s">
        <v>83</v>
      </c>
      <c r="M4014">
        <v>0</v>
      </c>
      <c r="N4014" t="s">
        <v>979</v>
      </c>
      <c r="O4014" t="s">
        <v>113</v>
      </c>
      <c r="P4014" t="s">
        <v>380</v>
      </c>
      <c r="Q4014" t="s">
        <v>979</v>
      </c>
      <c r="R4014" t="s">
        <v>113</v>
      </c>
      <c r="S4014" t="s">
        <v>380</v>
      </c>
    </row>
    <row r="4015" spans="1:19" x14ac:dyDescent="0.3">
      <c r="A4015" t="s">
        <v>1774</v>
      </c>
      <c r="B4015">
        <v>70</v>
      </c>
      <c r="C4015">
        <v>103</v>
      </c>
      <c r="D4015">
        <v>99031</v>
      </c>
      <c r="E4015" t="s">
        <v>1775</v>
      </c>
      <c r="F4015" t="s">
        <v>1776</v>
      </c>
      <c r="G4015" t="s">
        <v>113</v>
      </c>
      <c r="H4015" t="s">
        <v>409</v>
      </c>
      <c r="I4015" t="s">
        <v>423</v>
      </c>
      <c r="J4015">
        <v>98</v>
      </c>
      <c r="K4015" t="s">
        <v>273</v>
      </c>
      <c r="L4015" t="s">
        <v>85</v>
      </c>
      <c r="M4015">
        <v>0</v>
      </c>
      <c r="N4015" t="s">
        <v>979</v>
      </c>
      <c r="O4015" t="s">
        <v>113</v>
      </c>
      <c r="P4015" t="s">
        <v>380</v>
      </c>
      <c r="Q4015" t="s">
        <v>979</v>
      </c>
      <c r="R4015" t="s">
        <v>113</v>
      </c>
      <c r="S4015" t="s">
        <v>380</v>
      </c>
    </row>
    <row r="4016" spans="1:19" x14ac:dyDescent="0.3">
      <c r="A4016" t="s">
        <v>1774</v>
      </c>
      <c r="B4016">
        <v>70</v>
      </c>
      <c r="C4016">
        <v>103</v>
      </c>
      <c r="D4016">
        <v>99031</v>
      </c>
      <c r="E4016" t="s">
        <v>1775</v>
      </c>
      <c r="F4016" t="s">
        <v>1776</v>
      </c>
      <c r="G4016" t="s">
        <v>113</v>
      </c>
      <c r="H4016" t="s">
        <v>409</v>
      </c>
      <c r="I4016" t="s">
        <v>423</v>
      </c>
      <c r="J4016">
        <v>98</v>
      </c>
      <c r="K4016" t="s">
        <v>274</v>
      </c>
      <c r="L4016" t="s">
        <v>160</v>
      </c>
      <c r="M4016">
        <v>0</v>
      </c>
      <c r="N4016" t="s">
        <v>979</v>
      </c>
      <c r="O4016" t="s">
        <v>113</v>
      </c>
      <c r="P4016" t="s">
        <v>380</v>
      </c>
      <c r="Q4016" t="s">
        <v>979</v>
      </c>
      <c r="R4016" t="s">
        <v>113</v>
      </c>
      <c r="S4016" t="s">
        <v>380</v>
      </c>
    </row>
    <row r="4017" spans="1:19" x14ac:dyDescent="0.3">
      <c r="A4017" t="s">
        <v>1774</v>
      </c>
      <c r="B4017">
        <v>70</v>
      </c>
      <c r="C4017">
        <v>103</v>
      </c>
      <c r="D4017">
        <v>99031</v>
      </c>
      <c r="E4017" t="s">
        <v>1775</v>
      </c>
      <c r="F4017" t="s">
        <v>1776</v>
      </c>
      <c r="G4017" t="s">
        <v>113</v>
      </c>
      <c r="H4017" t="s">
        <v>409</v>
      </c>
      <c r="I4017" t="s">
        <v>423</v>
      </c>
      <c r="J4017">
        <v>83</v>
      </c>
      <c r="K4017" t="s">
        <v>231</v>
      </c>
      <c r="L4017" t="s">
        <v>87</v>
      </c>
      <c r="M4017">
        <v>0</v>
      </c>
      <c r="N4017" t="s">
        <v>979</v>
      </c>
      <c r="O4017" t="s">
        <v>113</v>
      </c>
      <c r="P4017" t="s">
        <v>380</v>
      </c>
      <c r="Q4017" t="s">
        <v>979</v>
      </c>
      <c r="R4017" t="s">
        <v>113</v>
      </c>
      <c r="S4017" t="s">
        <v>380</v>
      </c>
    </row>
    <row r="4018" spans="1:19" x14ac:dyDescent="0.3">
      <c r="A4018" t="s">
        <v>1774</v>
      </c>
      <c r="B4018">
        <v>70</v>
      </c>
      <c r="C4018">
        <v>103</v>
      </c>
      <c r="D4018">
        <v>99031</v>
      </c>
      <c r="E4018" t="s">
        <v>1775</v>
      </c>
      <c r="F4018" t="s">
        <v>1776</v>
      </c>
      <c r="G4018" t="s">
        <v>113</v>
      </c>
      <c r="H4018" t="s">
        <v>409</v>
      </c>
      <c r="I4018" t="s">
        <v>423</v>
      </c>
      <c r="J4018">
        <v>83</v>
      </c>
      <c r="K4018" t="s">
        <v>330</v>
      </c>
      <c r="L4018" t="s">
        <v>129</v>
      </c>
      <c r="M4018">
        <v>0</v>
      </c>
      <c r="N4018" t="s">
        <v>979</v>
      </c>
      <c r="O4018" t="s">
        <v>113</v>
      </c>
      <c r="P4018" t="s">
        <v>380</v>
      </c>
      <c r="Q4018" t="s">
        <v>979</v>
      </c>
      <c r="R4018" t="s">
        <v>113</v>
      </c>
      <c r="S4018" t="s">
        <v>380</v>
      </c>
    </row>
    <row r="4019" spans="1:19" x14ac:dyDescent="0.3">
      <c r="A4019" t="s">
        <v>1774</v>
      </c>
      <c r="B4019">
        <v>70</v>
      </c>
      <c r="C4019">
        <v>103</v>
      </c>
      <c r="D4019">
        <v>99031</v>
      </c>
      <c r="E4019" t="s">
        <v>1775</v>
      </c>
      <c r="F4019" t="s">
        <v>1776</v>
      </c>
      <c r="G4019" t="s">
        <v>113</v>
      </c>
      <c r="H4019" t="s">
        <v>409</v>
      </c>
      <c r="I4019" t="s">
        <v>423</v>
      </c>
      <c r="J4019">
        <v>83</v>
      </c>
      <c r="K4019" t="s">
        <v>233</v>
      </c>
      <c r="L4019" t="s">
        <v>91</v>
      </c>
      <c r="M4019">
        <v>0</v>
      </c>
      <c r="N4019" t="s">
        <v>979</v>
      </c>
      <c r="O4019" t="s">
        <v>113</v>
      </c>
      <c r="P4019" t="s">
        <v>380</v>
      </c>
      <c r="Q4019" t="s">
        <v>979</v>
      </c>
      <c r="R4019" t="s">
        <v>113</v>
      </c>
      <c r="S4019" t="s">
        <v>380</v>
      </c>
    </row>
    <row r="4020" spans="1:19" x14ac:dyDescent="0.3">
      <c r="A4020" t="s">
        <v>1774</v>
      </c>
      <c r="B4020">
        <v>70</v>
      </c>
      <c r="C4020">
        <v>103</v>
      </c>
      <c r="D4020">
        <v>99031</v>
      </c>
      <c r="E4020" t="s">
        <v>1775</v>
      </c>
      <c r="F4020" t="s">
        <v>1776</v>
      </c>
      <c r="G4020" t="s">
        <v>113</v>
      </c>
      <c r="H4020" t="s">
        <v>409</v>
      </c>
      <c r="I4020" t="s">
        <v>423</v>
      </c>
      <c r="J4020">
        <v>98</v>
      </c>
      <c r="K4020" t="s">
        <v>287</v>
      </c>
      <c r="L4020" t="s">
        <v>93</v>
      </c>
      <c r="M4020">
        <v>0</v>
      </c>
      <c r="N4020" t="s">
        <v>979</v>
      </c>
      <c r="O4020" t="s">
        <v>113</v>
      </c>
      <c r="P4020" t="s">
        <v>380</v>
      </c>
      <c r="Q4020" t="s">
        <v>979</v>
      </c>
      <c r="R4020" t="s">
        <v>113</v>
      </c>
      <c r="S4020" t="s">
        <v>380</v>
      </c>
    </row>
    <row r="4021" spans="1:19" x14ac:dyDescent="0.3">
      <c r="A4021" t="s">
        <v>1774</v>
      </c>
      <c r="B4021">
        <v>70</v>
      </c>
      <c r="C4021">
        <v>103</v>
      </c>
      <c r="D4021">
        <v>99031</v>
      </c>
      <c r="E4021" t="s">
        <v>1775</v>
      </c>
      <c r="F4021" t="s">
        <v>1776</v>
      </c>
      <c r="G4021" t="s">
        <v>113</v>
      </c>
      <c r="H4021" t="s">
        <v>409</v>
      </c>
      <c r="I4021" t="s">
        <v>423</v>
      </c>
      <c r="J4021">
        <v>98</v>
      </c>
      <c r="K4021" t="s">
        <v>289</v>
      </c>
      <c r="L4021" t="s">
        <v>94</v>
      </c>
      <c r="M4021">
        <v>0</v>
      </c>
      <c r="N4021" t="s">
        <v>979</v>
      </c>
      <c r="O4021" t="s">
        <v>113</v>
      </c>
      <c r="P4021" t="s">
        <v>380</v>
      </c>
      <c r="Q4021" t="s">
        <v>979</v>
      </c>
      <c r="R4021" t="s">
        <v>113</v>
      </c>
      <c r="S4021" t="s">
        <v>380</v>
      </c>
    </row>
    <row r="4022" spans="1:19" x14ac:dyDescent="0.3">
      <c r="A4022" t="s">
        <v>1774</v>
      </c>
      <c r="B4022">
        <v>70</v>
      </c>
      <c r="C4022">
        <v>103</v>
      </c>
      <c r="D4022">
        <v>99031</v>
      </c>
      <c r="E4022" t="s">
        <v>1775</v>
      </c>
      <c r="F4022" t="s">
        <v>1776</v>
      </c>
      <c r="G4022" t="s">
        <v>113</v>
      </c>
      <c r="H4022" t="s">
        <v>409</v>
      </c>
      <c r="I4022" t="s">
        <v>423</v>
      </c>
      <c r="J4022">
        <v>98</v>
      </c>
      <c r="K4022" t="s">
        <v>216</v>
      </c>
      <c r="L4022" t="s">
        <v>96</v>
      </c>
      <c r="M4022">
        <v>0</v>
      </c>
      <c r="N4022" t="s">
        <v>979</v>
      </c>
      <c r="O4022" t="s">
        <v>113</v>
      </c>
      <c r="P4022" t="s">
        <v>380</v>
      </c>
      <c r="Q4022" t="s">
        <v>979</v>
      </c>
      <c r="R4022" t="s">
        <v>113</v>
      </c>
      <c r="S4022" t="s">
        <v>380</v>
      </c>
    </row>
    <row r="4023" spans="1:19" x14ac:dyDescent="0.3">
      <c r="A4023" t="s">
        <v>1774</v>
      </c>
      <c r="B4023">
        <v>70</v>
      </c>
      <c r="C4023">
        <v>103</v>
      </c>
      <c r="D4023">
        <v>99031</v>
      </c>
      <c r="E4023" t="s">
        <v>1775</v>
      </c>
      <c r="F4023" t="s">
        <v>1776</v>
      </c>
      <c r="G4023" t="s">
        <v>113</v>
      </c>
      <c r="H4023" t="s">
        <v>409</v>
      </c>
      <c r="I4023" t="s">
        <v>423</v>
      </c>
      <c r="J4023">
        <v>83</v>
      </c>
      <c r="K4023" t="s">
        <v>235</v>
      </c>
      <c r="L4023" t="s">
        <v>205</v>
      </c>
      <c r="M4023">
        <v>0</v>
      </c>
      <c r="N4023" t="s">
        <v>979</v>
      </c>
      <c r="O4023" t="s">
        <v>113</v>
      </c>
      <c r="P4023" t="s">
        <v>380</v>
      </c>
      <c r="Q4023" t="s">
        <v>979</v>
      </c>
      <c r="R4023" t="s">
        <v>113</v>
      </c>
      <c r="S4023" t="s">
        <v>380</v>
      </c>
    </row>
    <row r="4024" spans="1:19" x14ac:dyDescent="0.3">
      <c r="A4024" t="s">
        <v>1774</v>
      </c>
      <c r="B4024">
        <v>70</v>
      </c>
      <c r="C4024">
        <v>103</v>
      </c>
      <c r="D4024">
        <v>99031</v>
      </c>
      <c r="E4024" t="s">
        <v>1775</v>
      </c>
      <c r="F4024" t="s">
        <v>1776</v>
      </c>
      <c r="G4024" t="s">
        <v>113</v>
      </c>
      <c r="H4024" t="s">
        <v>417</v>
      </c>
      <c r="I4024" t="s">
        <v>445</v>
      </c>
      <c r="J4024">
        <v>199</v>
      </c>
      <c r="K4024" t="s">
        <v>674</v>
      </c>
      <c r="L4024" t="s">
        <v>675</v>
      </c>
      <c r="M4024">
        <v>0</v>
      </c>
      <c r="N4024" t="s">
        <v>979</v>
      </c>
      <c r="O4024" t="s">
        <v>113</v>
      </c>
      <c r="P4024" t="s">
        <v>380</v>
      </c>
      <c r="Q4024" t="s">
        <v>979</v>
      </c>
      <c r="R4024" t="s">
        <v>113</v>
      </c>
      <c r="S4024" t="s">
        <v>380</v>
      </c>
    </row>
    <row r="4025" spans="1:19" x14ac:dyDescent="0.3">
      <c r="A4025" t="s">
        <v>1777</v>
      </c>
      <c r="B4025">
        <v>70</v>
      </c>
      <c r="C4025">
        <v>103</v>
      </c>
      <c r="D4025">
        <v>99031</v>
      </c>
      <c r="E4025" t="s">
        <v>1778</v>
      </c>
      <c r="F4025" t="s">
        <v>1779</v>
      </c>
      <c r="G4025" t="s">
        <v>114</v>
      </c>
      <c r="H4025" t="s">
        <v>409</v>
      </c>
      <c r="I4025" t="s">
        <v>422</v>
      </c>
      <c r="J4025">
        <v>50</v>
      </c>
      <c r="K4025" t="s">
        <v>212</v>
      </c>
      <c r="L4025" t="s">
        <v>11</v>
      </c>
      <c r="M4025">
        <v>1</v>
      </c>
      <c r="N4025" t="s">
        <v>979</v>
      </c>
      <c r="O4025" t="s">
        <v>114</v>
      </c>
      <c r="P4025" t="s">
        <v>380</v>
      </c>
      <c r="Q4025" t="s">
        <v>979</v>
      </c>
      <c r="R4025" t="s">
        <v>114</v>
      </c>
      <c r="S4025" t="s">
        <v>380</v>
      </c>
    </row>
    <row r="4026" spans="1:19" x14ac:dyDescent="0.3">
      <c r="A4026" t="s">
        <v>1777</v>
      </c>
      <c r="B4026">
        <v>70</v>
      </c>
      <c r="C4026">
        <v>103</v>
      </c>
      <c r="D4026">
        <v>99031</v>
      </c>
      <c r="E4026" t="s">
        <v>1778</v>
      </c>
      <c r="F4026" t="s">
        <v>1779</v>
      </c>
      <c r="G4026" t="s">
        <v>114</v>
      </c>
      <c r="H4026" t="s">
        <v>409</v>
      </c>
      <c r="I4026" t="s">
        <v>113</v>
      </c>
      <c r="J4026">
        <v>4</v>
      </c>
      <c r="K4026" t="s">
        <v>259</v>
      </c>
      <c r="L4026" t="s">
        <v>22</v>
      </c>
      <c r="M4026">
        <v>39</v>
      </c>
      <c r="N4026" t="s">
        <v>979</v>
      </c>
      <c r="O4026" t="s">
        <v>114</v>
      </c>
      <c r="P4026" t="s">
        <v>380</v>
      </c>
      <c r="Q4026" t="s">
        <v>979</v>
      </c>
      <c r="R4026" t="s">
        <v>114</v>
      </c>
      <c r="S4026" t="s">
        <v>380</v>
      </c>
    </row>
    <row r="4027" spans="1:19" x14ac:dyDescent="0.3">
      <c r="A4027" t="s">
        <v>1777</v>
      </c>
      <c r="B4027">
        <v>70</v>
      </c>
      <c r="C4027">
        <v>103</v>
      </c>
      <c r="D4027">
        <v>99031</v>
      </c>
      <c r="E4027" t="s">
        <v>1778</v>
      </c>
      <c r="F4027" t="s">
        <v>1779</v>
      </c>
      <c r="G4027" t="s">
        <v>114</v>
      </c>
      <c r="H4027" t="s">
        <v>409</v>
      </c>
      <c r="I4027" t="s">
        <v>423</v>
      </c>
      <c r="J4027">
        <v>292</v>
      </c>
      <c r="K4027" t="s">
        <v>381</v>
      </c>
      <c r="L4027" t="s">
        <v>382</v>
      </c>
      <c r="M4027">
        <v>0.5</v>
      </c>
      <c r="N4027" t="s">
        <v>979</v>
      </c>
      <c r="O4027" t="s">
        <v>114</v>
      </c>
      <c r="P4027" t="s">
        <v>380</v>
      </c>
      <c r="Q4027" t="s">
        <v>979</v>
      </c>
      <c r="R4027" t="s">
        <v>114</v>
      </c>
      <c r="S4027" t="s">
        <v>380</v>
      </c>
    </row>
    <row r="4028" spans="1:19" x14ac:dyDescent="0.3">
      <c r="A4028" t="s">
        <v>1777</v>
      </c>
      <c r="B4028">
        <v>70</v>
      </c>
      <c r="C4028">
        <v>103</v>
      </c>
      <c r="D4028">
        <v>99031</v>
      </c>
      <c r="E4028" t="s">
        <v>1778</v>
      </c>
      <c r="F4028" t="s">
        <v>1779</v>
      </c>
      <c r="G4028" t="s">
        <v>114</v>
      </c>
      <c r="H4028" t="s">
        <v>409</v>
      </c>
      <c r="I4028" t="s">
        <v>423</v>
      </c>
      <c r="J4028">
        <v>292</v>
      </c>
      <c r="K4028" t="s">
        <v>361</v>
      </c>
      <c r="L4028" t="s">
        <v>362</v>
      </c>
      <c r="M4028">
        <v>0.25</v>
      </c>
      <c r="N4028" t="s">
        <v>979</v>
      </c>
      <c r="O4028" t="s">
        <v>114</v>
      </c>
      <c r="P4028" t="s">
        <v>380</v>
      </c>
      <c r="Q4028" t="s">
        <v>979</v>
      </c>
      <c r="R4028" t="s">
        <v>114</v>
      </c>
      <c r="S4028" t="s">
        <v>380</v>
      </c>
    </row>
    <row r="4029" spans="1:19" x14ac:dyDescent="0.3">
      <c r="A4029" t="s">
        <v>1777</v>
      </c>
      <c r="B4029">
        <v>70</v>
      </c>
      <c r="C4029">
        <v>103</v>
      </c>
      <c r="D4029">
        <v>99031</v>
      </c>
      <c r="E4029" t="s">
        <v>1778</v>
      </c>
      <c r="F4029" t="s">
        <v>1779</v>
      </c>
      <c r="G4029" t="s">
        <v>114</v>
      </c>
      <c r="H4029" t="s">
        <v>409</v>
      </c>
      <c r="I4029" t="s">
        <v>423</v>
      </c>
      <c r="J4029">
        <v>292</v>
      </c>
      <c r="K4029" t="s">
        <v>376</v>
      </c>
      <c r="L4029" t="s">
        <v>34</v>
      </c>
      <c r="M4029">
        <v>0.75</v>
      </c>
      <c r="N4029" t="s">
        <v>979</v>
      </c>
      <c r="O4029" t="s">
        <v>114</v>
      </c>
      <c r="P4029" t="s">
        <v>380</v>
      </c>
      <c r="Q4029" t="s">
        <v>979</v>
      </c>
      <c r="R4029" t="s">
        <v>114</v>
      </c>
      <c r="S4029" t="s">
        <v>380</v>
      </c>
    </row>
    <row r="4030" spans="1:19" x14ac:dyDescent="0.3">
      <c r="A4030" t="s">
        <v>1777</v>
      </c>
      <c r="B4030">
        <v>70</v>
      </c>
      <c r="C4030">
        <v>103</v>
      </c>
      <c r="D4030">
        <v>99031</v>
      </c>
      <c r="E4030" t="s">
        <v>1778</v>
      </c>
      <c r="F4030" t="s">
        <v>1779</v>
      </c>
      <c r="G4030" t="s">
        <v>114</v>
      </c>
      <c r="H4030" t="s">
        <v>409</v>
      </c>
      <c r="I4030" t="s">
        <v>423</v>
      </c>
      <c r="J4030">
        <v>292</v>
      </c>
      <c r="K4030" t="s">
        <v>474</v>
      </c>
      <c r="L4030" t="s">
        <v>475</v>
      </c>
      <c r="M4030">
        <v>0</v>
      </c>
      <c r="N4030" t="s">
        <v>979</v>
      </c>
      <c r="O4030" t="s">
        <v>114</v>
      </c>
      <c r="P4030" t="s">
        <v>380</v>
      </c>
      <c r="Q4030" t="s">
        <v>979</v>
      </c>
      <c r="R4030" t="s">
        <v>114</v>
      </c>
      <c r="S4030" t="s">
        <v>380</v>
      </c>
    </row>
    <row r="4031" spans="1:19" x14ac:dyDescent="0.3">
      <c r="A4031" t="s">
        <v>1777</v>
      </c>
      <c r="B4031">
        <v>70</v>
      </c>
      <c r="C4031">
        <v>103</v>
      </c>
      <c r="D4031">
        <v>99031</v>
      </c>
      <c r="E4031" t="s">
        <v>1778</v>
      </c>
      <c r="F4031" t="s">
        <v>1779</v>
      </c>
      <c r="G4031" t="s">
        <v>114</v>
      </c>
      <c r="H4031" t="s">
        <v>409</v>
      </c>
      <c r="I4031" t="s">
        <v>423</v>
      </c>
      <c r="J4031">
        <v>292</v>
      </c>
      <c r="K4031" t="s">
        <v>476</v>
      </c>
      <c r="L4031" t="s">
        <v>477</v>
      </c>
      <c r="M4031">
        <v>0</v>
      </c>
      <c r="N4031" t="s">
        <v>979</v>
      </c>
      <c r="O4031" t="s">
        <v>114</v>
      </c>
      <c r="P4031" t="s">
        <v>380</v>
      </c>
      <c r="Q4031" t="s">
        <v>979</v>
      </c>
      <c r="R4031" t="s">
        <v>114</v>
      </c>
      <c r="S4031" t="s">
        <v>380</v>
      </c>
    </row>
    <row r="4032" spans="1:19" x14ac:dyDescent="0.3">
      <c r="A4032" t="s">
        <v>1777</v>
      </c>
      <c r="B4032">
        <v>70</v>
      </c>
      <c r="C4032">
        <v>103</v>
      </c>
      <c r="D4032">
        <v>99031</v>
      </c>
      <c r="E4032" t="s">
        <v>1778</v>
      </c>
      <c r="F4032" t="s">
        <v>1779</v>
      </c>
      <c r="G4032" t="s">
        <v>114</v>
      </c>
      <c r="H4032" t="s">
        <v>429</v>
      </c>
      <c r="I4032" t="s">
        <v>424</v>
      </c>
      <c r="J4032">
        <v>39</v>
      </c>
      <c r="K4032" t="s">
        <v>218</v>
      </c>
      <c r="L4032" t="s">
        <v>40</v>
      </c>
      <c r="M4032">
        <v>0</v>
      </c>
      <c r="N4032" t="s">
        <v>979</v>
      </c>
      <c r="O4032" t="s">
        <v>114</v>
      </c>
      <c r="P4032" t="s">
        <v>380</v>
      </c>
      <c r="Q4032" t="s">
        <v>979</v>
      </c>
      <c r="R4032" t="s">
        <v>114</v>
      </c>
      <c r="S4032" t="s">
        <v>380</v>
      </c>
    </row>
    <row r="4033" spans="1:19" x14ac:dyDescent="0.3">
      <c r="A4033" t="s">
        <v>1777</v>
      </c>
      <c r="B4033">
        <v>70</v>
      </c>
      <c r="C4033">
        <v>103</v>
      </c>
      <c r="D4033">
        <v>99031</v>
      </c>
      <c r="E4033" t="s">
        <v>1778</v>
      </c>
      <c r="F4033" t="s">
        <v>1779</v>
      </c>
      <c r="G4033" t="s">
        <v>114</v>
      </c>
      <c r="H4033" t="s">
        <v>429</v>
      </c>
      <c r="I4033" t="s">
        <v>424</v>
      </c>
      <c r="J4033">
        <v>39</v>
      </c>
      <c r="K4033" t="s">
        <v>270</v>
      </c>
      <c r="L4033" t="s">
        <v>42</v>
      </c>
      <c r="M4033">
        <v>0</v>
      </c>
      <c r="N4033" t="s">
        <v>979</v>
      </c>
      <c r="O4033" t="s">
        <v>114</v>
      </c>
      <c r="P4033" t="s">
        <v>380</v>
      </c>
      <c r="Q4033" t="s">
        <v>979</v>
      </c>
      <c r="R4033" t="s">
        <v>114</v>
      </c>
      <c r="S4033" t="s">
        <v>380</v>
      </c>
    </row>
    <row r="4034" spans="1:19" x14ac:dyDescent="0.3">
      <c r="A4034" t="s">
        <v>1777</v>
      </c>
      <c r="B4034">
        <v>70</v>
      </c>
      <c r="C4034">
        <v>103</v>
      </c>
      <c r="D4034">
        <v>99031</v>
      </c>
      <c r="E4034" t="s">
        <v>1778</v>
      </c>
      <c r="F4034" t="s">
        <v>1779</v>
      </c>
      <c r="G4034" t="s">
        <v>114</v>
      </c>
      <c r="H4034" t="s">
        <v>429</v>
      </c>
      <c r="I4034" t="s">
        <v>424</v>
      </c>
      <c r="J4034">
        <v>39</v>
      </c>
      <c r="K4034" t="s">
        <v>299</v>
      </c>
      <c r="L4034" t="s">
        <v>41</v>
      </c>
      <c r="M4034">
        <v>0</v>
      </c>
      <c r="N4034" t="s">
        <v>979</v>
      </c>
      <c r="O4034" t="s">
        <v>114</v>
      </c>
      <c r="P4034" t="s">
        <v>380</v>
      </c>
      <c r="Q4034" t="s">
        <v>979</v>
      </c>
      <c r="R4034" t="s">
        <v>114</v>
      </c>
      <c r="S4034" t="s">
        <v>380</v>
      </c>
    </row>
    <row r="4035" spans="1:19" x14ac:dyDescent="0.3">
      <c r="A4035" t="s">
        <v>1777</v>
      </c>
      <c r="B4035">
        <v>70</v>
      </c>
      <c r="C4035">
        <v>103</v>
      </c>
      <c r="D4035">
        <v>99031</v>
      </c>
      <c r="E4035" t="s">
        <v>1778</v>
      </c>
      <c r="F4035" t="s">
        <v>1779</v>
      </c>
      <c r="G4035" t="s">
        <v>114</v>
      </c>
      <c r="H4035" t="s">
        <v>429</v>
      </c>
      <c r="I4035" t="s">
        <v>424</v>
      </c>
      <c r="J4035">
        <v>39</v>
      </c>
      <c r="K4035" t="s">
        <v>236</v>
      </c>
      <c r="L4035" t="s">
        <v>48</v>
      </c>
      <c r="M4035">
        <v>0</v>
      </c>
      <c r="N4035" t="s">
        <v>979</v>
      </c>
      <c r="O4035" t="s">
        <v>114</v>
      </c>
      <c r="P4035" t="s">
        <v>380</v>
      </c>
      <c r="Q4035" t="s">
        <v>979</v>
      </c>
      <c r="R4035" t="s">
        <v>114</v>
      </c>
      <c r="S4035" t="s">
        <v>380</v>
      </c>
    </row>
    <row r="4036" spans="1:19" x14ac:dyDescent="0.3">
      <c r="A4036" t="s">
        <v>1777</v>
      </c>
      <c r="B4036">
        <v>70</v>
      </c>
      <c r="C4036">
        <v>103</v>
      </c>
      <c r="D4036">
        <v>99031</v>
      </c>
      <c r="E4036" t="s">
        <v>1778</v>
      </c>
      <c r="F4036" t="s">
        <v>1779</v>
      </c>
      <c r="G4036" t="s">
        <v>114</v>
      </c>
      <c r="H4036" t="s">
        <v>409</v>
      </c>
      <c r="I4036" t="s">
        <v>315</v>
      </c>
      <c r="J4036">
        <v>33</v>
      </c>
      <c r="K4036" t="s">
        <v>255</v>
      </c>
      <c r="L4036" t="s">
        <v>51</v>
      </c>
      <c r="M4036">
        <v>3</v>
      </c>
      <c r="N4036" t="s">
        <v>979</v>
      </c>
      <c r="O4036" t="s">
        <v>114</v>
      </c>
      <c r="P4036" t="s">
        <v>380</v>
      </c>
      <c r="Q4036" t="s">
        <v>979</v>
      </c>
      <c r="R4036" t="s">
        <v>114</v>
      </c>
      <c r="S4036" t="s">
        <v>380</v>
      </c>
    </row>
    <row r="4037" spans="1:19" x14ac:dyDescent="0.3">
      <c r="A4037" t="s">
        <v>1777</v>
      </c>
      <c r="B4037">
        <v>70</v>
      </c>
      <c r="C4037">
        <v>103</v>
      </c>
      <c r="D4037">
        <v>99031</v>
      </c>
      <c r="E4037" t="s">
        <v>1778</v>
      </c>
      <c r="F4037" t="s">
        <v>1779</v>
      </c>
      <c r="G4037" t="s">
        <v>114</v>
      </c>
      <c r="H4037" t="s">
        <v>409</v>
      </c>
      <c r="I4037" t="s">
        <v>315</v>
      </c>
      <c r="J4037">
        <v>35</v>
      </c>
      <c r="K4037" t="s">
        <v>245</v>
      </c>
      <c r="L4037" t="s">
        <v>59</v>
      </c>
      <c r="M4037">
        <v>5</v>
      </c>
      <c r="N4037" t="s">
        <v>979</v>
      </c>
      <c r="O4037" t="s">
        <v>114</v>
      </c>
      <c r="P4037" t="s">
        <v>380</v>
      </c>
      <c r="Q4037" t="s">
        <v>979</v>
      </c>
      <c r="R4037" t="s">
        <v>114</v>
      </c>
      <c r="S4037" t="s">
        <v>380</v>
      </c>
    </row>
    <row r="4038" spans="1:19" x14ac:dyDescent="0.3">
      <c r="A4038" t="s">
        <v>1777</v>
      </c>
      <c r="B4038">
        <v>70</v>
      </c>
      <c r="C4038">
        <v>103</v>
      </c>
      <c r="D4038">
        <v>99031</v>
      </c>
      <c r="E4038" t="s">
        <v>1778</v>
      </c>
      <c r="F4038" t="s">
        <v>1779</v>
      </c>
      <c r="G4038" t="s">
        <v>114</v>
      </c>
      <c r="H4038" t="s">
        <v>409</v>
      </c>
      <c r="I4038" t="s">
        <v>315</v>
      </c>
      <c r="J4038">
        <v>35</v>
      </c>
      <c r="K4038" t="s">
        <v>318</v>
      </c>
      <c r="L4038" t="s">
        <v>60</v>
      </c>
      <c r="M4038">
        <v>4</v>
      </c>
      <c r="N4038" t="s">
        <v>979</v>
      </c>
      <c r="O4038" t="s">
        <v>114</v>
      </c>
      <c r="P4038" t="s">
        <v>380</v>
      </c>
      <c r="Q4038" t="s">
        <v>979</v>
      </c>
      <c r="R4038" t="s">
        <v>114</v>
      </c>
      <c r="S4038" t="s">
        <v>380</v>
      </c>
    </row>
    <row r="4039" spans="1:19" x14ac:dyDescent="0.3">
      <c r="A4039" t="s">
        <v>1777</v>
      </c>
      <c r="B4039">
        <v>70</v>
      </c>
      <c r="C4039">
        <v>103</v>
      </c>
      <c r="D4039">
        <v>99031</v>
      </c>
      <c r="E4039" t="s">
        <v>1778</v>
      </c>
      <c r="F4039" t="s">
        <v>1779</v>
      </c>
      <c r="G4039" t="s">
        <v>114</v>
      </c>
      <c r="H4039" t="s">
        <v>429</v>
      </c>
      <c r="I4039" t="s">
        <v>424</v>
      </c>
      <c r="J4039">
        <v>39</v>
      </c>
      <c r="K4039" t="s">
        <v>220</v>
      </c>
      <c r="L4039" t="s">
        <v>148</v>
      </c>
      <c r="M4039">
        <v>0</v>
      </c>
      <c r="N4039" t="s">
        <v>979</v>
      </c>
      <c r="O4039" t="s">
        <v>114</v>
      </c>
      <c r="P4039" t="s">
        <v>380</v>
      </c>
      <c r="Q4039" t="s">
        <v>979</v>
      </c>
      <c r="R4039" t="s">
        <v>114</v>
      </c>
      <c r="S4039" t="s">
        <v>380</v>
      </c>
    </row>
    <row r="4040" spans="1:19" x14ac:dyDescent="0.3">
      <c r="A4040" t="s">
        <v>1777</v>
      </c>
      <c r="B4040">
        <v>70</v>
      </c>
      <c r="C4040">
        <v>103</v>
      </c>
      <c r="D4040">
        <v>99031</v>
      </c>
      <c r="E4040" t="s">
        <v>1778</v>
      </c>
      <c r="F4040" t="s">
        <v>1779</v>
      </c>
      <c r="G4040" t="s">
        <v>114</v>
      </c>
      <c r="H4040" t="s">
        <v>409</v>
      </c>
      <c r="I4040" t="s">
        <v>425</v>
      </c>
      <c r="J4040">
        <v>45</v>
      </c>
      <c r="K4040" t="s">
        <v>344</v>
      </c>
      <c r="L4040" t="s">
        <v>62</v>
      </c>
      <c r="M4040">
        <v>1</v>
      </c>
      <c r="N4040" t="s">
        <v>979</v>
      </c>
      <c r="O4040" t="s">
        <v>114</v>
      </c>
      <c r="P4040" t="s">
        <v>380</v>
      </c>
      <c r="Q4040" t="s">
        <v>979</v>
      </c>
      <c r="R4040" t="s">
        <v>114</v>
      </c>
      <c r="S4040" t="s">
        <v>380</v>
      </c>
    </row>
    <row r="4041" spans="1:19" x14ac:dyDescent="0.3">
      <c r="A4041" t="s">
        <v>1777</v>
      </c>
      <c r="B4041">
        <v>70</v>
      </c>
      <c r="C4041">
        <v>103</v>
      </c>
      <c r="D4041">
        <v>99031</v>
      </c>
      <c r="E4041" t="s">
        <v>1778</v>
      </c>
      <c r="F4041" t="s">
        <v>1779</v>
      </c>
      <c r="G4041" t="s">
        <v>114</v>
      </c>
      <c r="H4041" t="s">
        <v>409</v>
      </c>
      <c r="I4041" t="s">
        <v>423</v>
      </c>
      <c r="J4041">
        <v>288</v>
      </c>
      <c r="K4041" t="s">
        <v>221</v>
      </c>
      <c r="L4041" t="s">
        <v>222</v>
      </c>
      <c r="M4041">
        <v>0.5</v>
      </c>
      <c r="N4041" t="s">
        <v>979</v>
      </c>
      <c r="O4041" t="s">
        <v>114</v>
      </c>
      <c r="P4041" t="s">
        <v>380</v>
      </c>
      <c r="Q4041" t="s">
        <v>979</v>
      </c>
      <c r="R4041" t="s">
        <v>114</v>
      </c>
      <c r="S4041" t="s">
        <v>380</v>
      </c>
    </row>
    <row r="4042" spans="1:19" x14ac:dyDescent="0.3">
      <c r="A4042" t="s">
        <v>1777</v>
      </c>
      <c r="B4042">
        <v>70</v>
      </c>
      <c r="C4042">
        <v>103</v>
      </c>
      <c r="D4042">
        <v>99031</v>
      </c>
      <c r="E4042" t="s">
        <v>1778</v>
      </c>
      <c r="F4042" t="s">
        <v>1779</v>
      </c>
      <c r="G4042" t="s">
        <v>114</v>
      </c>
      <c r="H4042" t="s">
        <v>409</v>
      </c>
      <c r="I4042" t="s">
        <v>423</v>
      </c>
      <c r="J4042">
        <v>287</v>
      </c>
      <c r="K4042" t="s">
        <v>223</v>
      </c>
      <c r="L4042" t="s">
        <v>224</v>
      </c>
      <c r="M4042">
        <v>0.25</v>
      </c>
      <c r="N4042" t="s">
        <v>979</v>
      </c>
      <c r="O4042" t="s">
        <v>114</v>
      </c>
      <c r="P4042" t="s">
        <v>380</v>
      </c>
      <c r="Q4042" t="s">
        <v>979</v>
      </c>
      <c r="R4042" t="s">
        <v>114</v>
      </c>
      <c r="S4042" t="s">
        <v>380</v>
      </c>
    </row>
    <row r="4043" spans="1:19" x14ac:dyDescent="0.3">
      <c r="A4043" t="s">
        <v>1777</v>
      </c>
      <c r="B4043">
        <v>70</v>
      </c>
      <c r="C4043">
        <v>103</v>
      </c>
      <c r="D4043">
        <v>99031</v>
      </c>
      <c r="E4043" t="s">
        <v>1778</v>
      </c>
      <c r="F4043" t="s">
        <v>1779</v>
      </c>
      <c r="G4043" t="s">
        <v>114</v>
      </c>
      <c r="H4043" t="s">
        <v>409</v>
      </c>
      <c r="I4043" t="s">
        <v>423</v>
      </c>
      <c r="J4043">
        <v>287</v>
      </c>
      <c r="K4043" t="s">
        <v>285</v>
      </c>
      <c r="L4043" t="s">
        <v>286</v>
      </c>
      <c r="M4043">
        <v>0</v>
      </c>
      <c r="N4043" t="s">
        <v>979</v>
      </c>
      <c r="O4043" t="s">
        <v>114</v>
      </c>
      <c r="P4043" t="s">
        <v>380</v>
      </c>
      <c r="Q4043" t="s">
        <v>979</v>
      </c>
      <c r="R4043" t="s">
        <v>114</v>
      </c>
      <c r="S4043" t="s">
        <v>380</v>
      </c>
    </row>
    <row r="4044" spans="1:19" x14ac:dyDescent="0.3">
      <c r="A4044" t="s">
        <v>1777</v>
      </c>
      <c r="B4044">
        <v>70</v>
      </c>
      <c r="C4044">
        <v>103</v>
      </c>
      <c r="D4044">
        <v>99031</v>
      </c>
      <c r="E4044" t="s">
        <v>1778</v>
      </c>
      <c r="F4044" t="s">
        <v>1779</v>
      </c>
      <c r="G4044" t="s">
        <v>114</v>
      </c>
      <c r="H4044" t="s">
        <v>409</v>
      </c>
      <c r="I4044" t="s">
        <v>423</v>
      </c>
      <c r="J4044">
        <v>286</v>
      </c>
      <c r="K4044" t="s">
        <v>226</v>
      </c>
      <c r="L4044" t="s">
        <v>69</v>
      </c>
      <c r="M4044">
        <v>1</v>
      </c>
      <c r="N4044" t="s">
        <v>979</v>
      </c>
      <c r="O4044" t="s">
        <v>114</v>
      </c>
      <c r="P4044" t="s">
        <v>380</v>
      </c>
      <c r="Q4044" t="s">
        <v>979</v>
      </c>
      <c r="R4044" t="s">
        <v>114</v>
      </c>
      <c r="S4044" t="s">
        <v>380</v>
      </c>
    </row>
    <row r="4045" spans="1:19" x14ac:dyDescent="0.3">
      <c r="A4045" t="s">
        <v>1777</v>
      </c>
      <c r="B4045">
        <v>70</v>
      </c>
      <c r="C4045">
        <v>103</v>
      </c>
      <c r="D4045">
        <v>99031</v>
      </c>
      <c r="E4045" t="s">
        <v>1778</v>
      </c>
      <c r="F4045" t="s">
        <v>1779</v>
      </c>
      <c r="G4045" t="s">
        <v>114</v>
      </c>
      <c r="H4045" t="s">
        <v>409</v>
      </c>
      <c r="I4045" t="s">
        <v>423</v>
      </c>
      <c r="J4045">
        <v>286</v>
      </c>
      <c r="K4045" t="s">
        <v>256</v>
      </c>
      <c r="L4045" t="s">
        <v>72</v>
      </c>
      <c r="M4045">
        <v>0</v>
      </c>
      <c r="N4045" t="s">
        <v>979</v>
      </c>
      <c r="O4045" t="s">
        <v>114</v>
      </c>
      <c r="P4045" t="s">
        <v>380</v>
      </c>
      <c r="Q4045" t="s">
        <v>979</v>
      </c>
      <c r="R4045" t="s">
        <v>114</v>
      </c>
      <c r="S4045" t="s">
        <v>380</v>
      </c>
    </row>
    <row r="4046" spans="1:19" x14ac:dyDescent="0.3">
      <c r="A4046" t="s">
        <v>1777</v>
      </c>
      <c r="B4046">
        <v>70</v>
      </c>
      <c r="C4046">
        <v>103</v>
      </c>
      <c r="D4046">
        <v>99031</v>
      </c>
      <c r="E4046" t="s">
        <v>1778</v>
      </c>
      <c r="F4046" t="s">
        <v>1779</v>
      </c>
      <c r="G4046" t="s">
        <v>114</v>
      </c>
      <c r="H4046" t="s">
        <v>409</v>
      </c>
      <c r="I4046" t="s">
        <v>423</v>
      </c>
      <c r="J4046">
        <v>293</v>
      </c>
      <c r="K4046" t="s">
        <v>339</v>
      </c>
      <c r="L4046" t="s">
        <v>79</v>
      </c>
      <c r="M4046">
        <v>0.25</v>
      </c>
      <c r="N4046" t="s">
        <v>979</v>
      </c>
      <c r="O4046" t="s">
        <v>114</v>
      </c>
      <c r="P4046" t="s">
        <v>380</v>
      </c>
      <c r="Q4046" t="s">
        <v>979</v>
      </c>
      <c r="R4046" t="s">
        <v>114</v>
      </c>
      <c r="S4046" t="s">
        <v>380</v>
      </c>
    </row>
    <row r="4047" spans="1:19" x14ac:dyDescent="0.3">
      <c r="A4047" t="s">
        <v>1777</v>
      </c>
      <c r="B4047">
        <v>70</v>
      </c>
      <c r="C4047">
        <v>103</v>
      </c>
      <c r="D4047">
        <v>99031</v>
      </c>
      <c r="E4047" t="s">
        <v>1778</v>
      </c>
      <c r="F4047" t="s">
        <v>1779</v>
      </c>
      <c r="G4047" t="s">
        <v>114</v>
      </c>
      <c r="H4047" t="s">
        <v>409</v>
      </c>
      <c r="I4047" t="s">
        <v>423</v>
      </c>
      <c r="J4047">
        <v>293</v>
      </c>
      <c r="K4047" t="s">
        <v>331</v>
      </c>
      <c r="L4047" t="s">
        <v>81</v>
      </c>
      <c r="M4047">
        <v>0.75</v>
      </c>
      <c r="N4047" t="s">
        <v>979</v>
      </c>
      <c r="O4047" t="s">
        <v>114</v>
      </c>
      <c r="P4047" t="s">
        <v>380</v>
      </c>
      <c r="Q4047" t="s">
        <v>979</v>
      </c>
      <c r="R4047" t="s">
        <v>114</v>
      </c>
      <c r="S4047" t="s">
        <v>380</v>
      </c>
    </row>
    <row r="4048" spans="1:19" x14ac:dyDescent="0.3">
      <c r="A4048" t="s">
        <v>1777</v>
      </c>
      <c r="B4048">
        <v>70</v>
      </c>
      <c r="C4048">
        <v>103</v>
      </c>
      <c r="D4048">
        <v>99031</v>
      </c>
      <c r="E4048" t="s">
        <v>1778</v>
      </c>
      <c r="F4048" t="s">
        <v>1779</v>
      </c>
      <c r="G4048" t="s">
        <v>114</v>
      </c>
      <c r="H4048" t="s">
        <v>430</v>
      </c>
      <c r="I4048" t="s">
        <v>423</v>
      </c>
      <c r="J4048">
        <v>86</v>
      </c>
      <c r="K4048" t="s">
        <v>228</v>
      </c>
      <c r="L4048" t="s">
        <v>202</v>
      </c>
      <c r="M4048">
        <v>0.5</v>
      </c>
      <c r="N4048" t="s">
        <v>979</v>
      </c>
      <c r="O4048" t="s">
        <v>114</v>
      </c>
      <c r="P4048" t="s">
        <v>380</v>
      </c>
      <c r="Q4048" t="s">
        <v>979</v>
      </c>
      <c r="R4048" t="s">
        <v>114</v>
      </c>
      <c r="S4048" t="s">
        <v>380</v>
      </c>
    </row>
    <row r="4049" spans="1:19" x14ac:dyDescent="0.3">
      <c r="A4049" t="s">
        <v>1777</v>
      </c>
      <c r="B4049">
        <v>70</v>
      </c>
      <c r="C4049">
        <v>103</v>
      </c>
      <c r="D4049">
        <v>99031</v>
      </c>
      <c r="E4049" t="s">
        <v>1778</v>
      </c>
      <c r="F4049" t="s">
        <v>1779</v>
      </c>
      <c r="G4049" t="s">
        <v>114</v>
      </c>
      <c r="H4049" t="s">
        <v>432</v>
      </c>
      <c r="I4049" t="s">
        <v>423</v>
      </c>
      <c r="J4049">
        <v>86</v>
      </c>
      <c r="K4049" t="s">
        <v>257</v>
      </c>
      <c r="L4049" t="s">
        <v>203</v>
      </c>
      <c r="M4049">
        <v>0.5</v>
      </c>
      <c r="N4049" t="s">
        <v>979</v>
      </c>
      <c r="O4049" t="s">
        <v>114</v>
      </c>
      <c r="P4049" t="s">
        <v>380</v>
      </c>
      <c r="Q4049" t="s">
        <v>979</v>
      </c>
      <c r="R4049" t="s">
        <v>114</v>
      </c>
      <c r="S4049" t="s">
        <v>380</v>
      </c>
    </row>
    <row r="4050" spans="1:19" x14ac:dyDescent="0.3">
      <c r="A4050" t="s">
        <v>1777</v>
      </c>
      <c r="B4050">
        <v>70</v>
      </c>
      <c r="C4050">
        <v>103</v>
      </c>
      <c r="D4050">
        <v>99031</v>
      </c>
      <c r="E4050" t="s">
        <v>1778</v>
      </c>
      <c r="F4050" t="s">
        <v>1779</v>
      </c>
      <c r="G4050" t="s">
        <v>114</v>
      </c>
      <c r="H4050" t="s">
        <v>432</v>
      </c>
      <c r="I4050" t="s">
        <v>423</v>
      </c>
      <c r="J4050">
        <v>86</v>
      </c>
      <c r="K4050" t="s">
        <v>229</v>
      </c>
      <c r="L4050" t="s">
        <v>204</v>
      </c>
      <c r="M4050">
        <v>0.25</v>
      </c>
      <c r="N4050" t="s">
        <v>979</v>
      </c>
      <c r="O4050" t="s">
        <v>114</v>
      </c>
      <c r="P4050" t="s">
        <v>380</v>
      </c>
      <c r="Q4050" t="s">
        <v>979</v>
      </c>
      <c r="R4050" t="s">
        <v>114</v>
      </c>
      <c r="S4050" t="s">
        <v>380</v>
      </c>
    </row>
    <row r="4051" spans="1:19" x14ac:dyDescent="0.3">
      <c r="A4051" t="s">
        <v>1777</v>
      </c>
      <c r="B4051">
        <v>70</v>
      </c>
      <c r="C4051">
        <v>103</v>
      </c>
      <c r="D4051">
        <v>99031</v>
      </c>
      <c r="E4051" t="s">
        <v>1778</v>
      </c>
      <c r="F4051" t="s">
        <v>1779</v>
      </c>
      <c r="G4051" t="s">
        <v>114</v>
      </c>
      <c r="H4051" t="s">
        <v>409</v>
      </c>
      <c r="I4051" t="s">
        <v>423</v>
      </c>
      <c r="J4051">
        <v>286</v>
      </c>
      <c r="K4051" t="s">
        <v>466</v>
      </c>
      <c r="L4051" t="s">
        <v>467</v>
      </c>
      <c r="M4051">
        <v>0</v>
      </c>
      <c r="N4051" t="s">
        <v>979</v>
      </c>
      <c r="O4051" t="s">
        <v>114</v>
      </c>
      <c r="P4051" t="s">
        <v>380</v>
      </c>
      <c r="Q4051" t="s">
        <v>979</v>
      </c>
      <c r="R4051" t="s">
        <v>114</v>
      </c>
      <c r="S4051" t="s">
        <v>380</v>
      </c>
    </row>
    <row r="4052" spans="1:19" x14ac:dyDescent="0.3">
      <c r="A4052" t="s">
        <v>1777</v>
      </c>
      <c r="B4052">
        <v>70</v>
      </c>
      <c r="C4052">
        <v>103</v>
      </c>
      <c r="D4052">
        <v>99031</v>
      </c>
      <c r="E4052" t="s">
        <v>1778</v>
      </c>
      <c r="F4052" t="s">
        <v>1779</v>
      </c>
      <c r="G4052" t="s">
        <v>114</v>
      </c>
      <c r="H4052" t="s">
        <v>409</v>
      </c>
      <c r="I4052" t="s">
        <v>423</v>
      </c>
      <c r="J4052">
        <v>98</v>
      </c>
      <c r="K4052" t="s">
        <v>501</v>
      </c>
      <c r="L4052" t="s">
        <v>502</v>
      </c>
      <c r="M4052">
        <v>0</v>
      </c>
      <c r="N4052" t="s">
        <v>979</v>
      </c>
      <c r="O4052" t="s">
        <v>114</v>
      </c>
      <c r="P4052" t="s">
        <v>380</v>
      </c>
      <c r="Q4052" t="s">
        <v>979</v>
      </c>
      <c r="R4052" t="s">
        <v>114</v>
      </c>
      <c r="S4052" t="s">
        <v>380</v>
      </c>
    </row>
    <row r="4053" spans="1:19" x14ac:dyDescent="0.3">
      <c r="A4053" t="s">
        <v>1777</v>
      </c>
      <c r="B4053">
        <v>70</v>
      </c>
      <c r="C4053">
        <v>103</v>
      </c>
      <c r="D4053">
        <v>99031</v>
      </c>
      <c r="E4053" t="s">
        <v>1778</v>
      </c>
      <c r="F4053" t="s">
        <v>1779</v>
      </c>
      <c r="G4053" t="s">
        <v>114</v>
      </c>
      <c r="H4053" t="s">
        <v>409</v>
      </c>
      <c r="I4053" t="s">
        <v>423</v>
      </c>
      <c r="J4053">
        <v>288</v>
      </c>
      <c r="K4053" t="s">
        <v>503</v>
      </c>
      <c r="L4053" t="s">
        <v>504</v>
      </c>
      <c r="M4053">
        <v>0</v>
      </c>
      <c r="N4053" t="s">
        <v>979</v>
      </c>
      <c r="O4053" t="s">
        <v>114</v>
      </c>
      <c r="P4053" t="s">
        <v>380</v>
      </c>
      <c r="Q4053" t="s">
        <v>979</v>
      </c>
      <c r="R4053" t="s">
        <v>114</v>
      </c>
      <c r="S4053" t="s">
        <v>380</v>
      </c>
    </row>
    <row r="4054" spans="1:19" x14ac:dyDescent="0.3">
      <c r="A4054" t="s">
        <v>1777</v>
      </c>
      <c r="B4054">
        <v>70</v>
      </c>
      <c r="C4054">
        <v>103</v>
      </c>
      <c r="D4054">
        <v>99031</v>
      </c>
      <c r="E4054" t="s">
        <v>1778</v>
      </c>
      <c r="F4054" t="s">
        <v>1779</v>
      </c>
      <c r="G4054" t="s">
        <v>114</v>
      </c>
      <c r="H4054" t="s">
        <v>409</v>
      </c>
      <c r="I4054" t="s">
        <v>423</v>
      </c>
      <c r="J4054">
        <v>98</v>
      </c>
      <c r="K4054" t="s">
        <v>345</v>
      </c>
      <c r="L4054" t="s">
        <v>83</v>
      </c>
      <c r="M4054">
        <v>0</v>
      </c>
      <c r="N4054" t="s">
        <v>979</v>
      </c>
      <c r="O4054" t="s">
        <v>114</v>
      </c>
      <c r="P4054" t="s">
        <v>380</v>
      </c>
      <c r="Q4054" t="s">
        <v>979</v>
      </c>
      <c r="R4054" t="s">
        <v>114</v>
      </c>
      <c r="S4054" t="s">
        <v>380</v>
      </c>
    </row>
    <row r="4055" spans="1:19" x14ac:dyDescent="0.3">
      <c r="A4055" t="s">
        <v>1777</v>
      </c>
      <c r="B4055">
        <v>70</v>
      </c>
      <c r="C4055">
        <v>103</v>
      </c>
      <c r="D4055">
        <v>99031</v>
      </c>
      <c r="E4055" t="s">
        <v>1778</v>
      </c>
      <c r="F4055" t="s">
        <v>1779</v>
      </c>
      <c r="G4055" t="s">
        <v>114</v>
      </c>
      <c r="H4055" t="s">
        <v>409</v>
      </c>
      <c r="I4055" t="s">
        <v>423</v>
      </c>
      <c r="J4055">
        <v>98</v>
      </c>
      <c r="K4055" t="s">
        <v>273</v>
      </c>
      <c r="L4055" t="s">
        <v>85</v>
      </c>
      <c r="M4055">
        <v>0</v>
      </c>
      <c r="N4055" t="s">
        <v>979</v>
      </c>
      <c r="O4055" t="s">
        <v>114</v>
      </c>
      <c r="P4055" t="s">
        <v>380</v>
      </c>
      <c r="Q4055" t="s">
        <v>979</v>
      </c>
      <c r="R4055" t="s">
        <v>114</v>
      </c>
      <c r="S4055" t="s">
        <v>380</v>
      </c>
    </row>
    <row r="4056" spans="1:19" x14ac:dyDescent="0.3">
      <c r="A4056" t="s">
        <v>1777</v>
      </c>
      <c r="B4056">
        <v>70</v>
      </c>
      <c r="C4056">
        <v>103</v>
      </c>
      <c r="D4056">
        <v>99031</v>
      </c>
      <c r="E4056" t="s">
        <v>1778</v>
      </c>
      <c r="F4056" t="s">
        <v>1779</v>
      </c>
      <c r="G4056" t="s">
        <v>114</v>
      </c>
      <c r="H4056" t="s">
        <v>409</v>
      </c>
      <c r="I4056" t="s">
        <v>423</v>
      </c>
      <c r="J4056">
        <v>98</v>
      </c>
      <c r="K4056" t="s">
        <v>274</v>
      </c>
      <c r="L4056" t="s">
        <v>160</v>
      </c>
      <c r="M4056">
        <v>0.5</v>
      </c>
      <c r="N4056" t="s">
        <v>979</v>
      </c>
      <c r="O4056" t="s">
        <v>114</v>
      </c>
      <c r="P4056" t="s">
        <v>380</v>
      </c>
      <c r="Q4056" t="s">
        <v>979</v>
      </c>
      <c r="R4056" t="s">
        <v>114</v>
      </c>
      <c r="S4056" t="s">
        <v>380</v>
      </c>
    </row>
    <row r="4057" spans="1:19" x14ac:dyDescent="0.3">
      <c r="A4057" t="s">
        <v>1777</v>
      </c>
      <c r="B4057">
        <v>70</v>
      </c>
      <c r="C4057">
        <v>103</v>
      </c>
      <c r="D4057">
        <v>99031</v>
      </c>
      <c r="E4057" t="s">
        <v>1778</v>
      </c>
      <c r="F4057" t="s">
        <v>1779</v>
      </c>
      <c r="G4057" t="s">
        <v>114</v>
      </c>
      <c r="H4057" t="s">
        <v>409</v>
      </c>
      <c r="I4057" t="s">
        <v>423</v>
      </c>
      <c r="J4057">
        <v>83</v>
      </c>
      <c r="K4057" t="s">
        <v>231</v>
      </c>
      <c r="L4057" t="s">
        <v>87</v>
      </c>
      <c r="M4057">
        <v>0</v>
      </c>
      <c r="N4057" t="s">
        <v>979</v>
      </c>
      <c r="O4057" t="s">
        <v>114</v>
      </c>
      <c r="P4057" t="s">
        <v>380</v>
      </c>
      <c r="Q4057" t="s">
        <v>979</v>
      </c>
      <c r="R4057" t="s">
        <v>114</v>
      </c>
      <c r="S4057" t="s">
        <v>380</v>
      </c>
    </row>
    <row r="4058" spans="1:19" x14ac:dyDescent="0.3">
      <c r="A4058" t="s">
        <v>1777</v>
      </c>
      <c r="B4058">
        <v>70</v>
      </c>
      <c r="C4058">
        <v>103</v>
      </c>
      <c r="D4058">
        <v>99031</v>
      </c>
      <c r="E4058" t="s">
        <v>1778</v>
      </c>
      <c r="F4058" t="s">
        <v>1779</v>
      </c>
      <c r="G4058" t="s">
        <v>114</v>
      </c>
      <c r="H4058" t="s">
        <v>409</v>
      </c>
      <c r="I4058" t="s">
        <v>423</v>
      </c>
      <c r="J4058">
        <v>83</v>
      </c>
      <c r="K4058" t="s">
        <v>340</v>
      </c>
      <c r="L4058" t="s">
        <v>88</v>
      </c>
      <c r="M4058">
        <v>0</v>
      </c>
      <c r="N4058" t="s">
        <v>979</v>
      </c>
      <c r="O4058" t="s">
        <v>114</v>
      </c>
      <c r="P4058" t="s">
        <v>380</v>
      </c>
      <c r="Q4058" t="s">
        <v>979</v>
      </c>
      <c r="R4058" t="s">
        <v>114</v>
      </c>
      <c r="S4058" t="s">
        <v>380</v>
      </c>
    </row>
    <row r="4059" spans="1:19" x14ac:dyDescent="0.3">
      <c r="A4059" t="s">
        <v>1777</v>
      </c>
      <c r="B4059">
        <v>70</v>
      </c>
      <c r="C4059">
        <v>103</v>
      </c>
      <c r="D4059">
        <v>99031</v>
      </c>
      <c r="E4059" t="s">
        <v>1778</v>
      </c>
      <c r="F4059" t="s">
        <v>1779</v>
      </c>
      <c r="G4059" t="s">
        <v>114</v>
      </c>
      <c r="H4059" t="s">
        <v>409</v>
      </c>
      <c r="I4059" t="s">
        <v>423</v>
      </c>
      <c r="J4059">
        <v>83</v>
      </c>
      <c r="K4059" t="s">
        <v>330</v>
      </c>
      <c r="L4059" t="s">
        <v>129</v>
      </c>
      <c r="M4059">
        <v>0</v>
      </c>
      <c r="N4059" t="s">
        <v>979</v>
      </c>
      <c r="O4059" t="s">
        <v>114</v>
      </c>
      <c r="P4059" t="s">
        <v>380</v>
      </c>
      <c r="Q4059" t="s">
        <v>979</v>
      </c>
      <c r="R4059" t="s">
        <v>114</v>
      </c>
      <c r="S4059" t="s">
        <v>380</v>
      </c>
    </row>
    <row r="4060" spans="1:19" x14ac:dyDescent="0.3">
      <c r="A4060" t="s">
        <v>1777</v>
      </c>
      <c r="B4060">
        <v>70</v>
      </c>
      <c r="C4060">
        <v>103</v>
      </c>
      <c r="D4060">
        <v>99031</v>
      </c>
      <c r="E4060" t="s">
        <v>1778</v>
      </c>
      <c r="F4060" t="s">
        <v>1779</v>
      </c>
      <c r="G4060" t="s">
        <v>114</v>
      </c>
      <c r="H4060" t="s">
        <v>409</v>
      </c>
      <c r="I4060" t="s">
        <v>423</v>
      </c>
      <c r="J4060">
        <v>83</v>
      </c>
      <c r="K4060" t="s">
        <v>233</v>
      </c>
      <c r="L4060" t="s">
        <v>91</v>
      </c>
      <c r="M4060">
        <v>0</v>
      </c>
      <c r="N4060" t="s">
        <v>979</v>
      </c>
      <c r="O4060" t="s">
        <v>114</v>
      </c>
      <c r="P4060" t="s">
        <v>380</v>
      </c>
      <c r="Q4060" t="s">
        <v>979</v>
      </c>
      <c r="R4060" t="s">
        <v>114</v>
      </c>
      <c r="S4060" t="s">
        <v>380</v>
      </c>
    </row>
    <row r="4061" spans="1:19" x14ac:dyDescent="0.3">
      <c r="A4061" t="s">
        <v>1777</v>
      </c>
      <c r="B4061">
        <v>70</v>
      </c>
      <c r="C4061">
        <v>103</v>
      </c>
      <c r="D4061">
        <v>99031</v>
      </c>
      <c r="E4061" t="s">
        <v>1778</v>
      </c>
      <c r="F4061" t="s">
        <v>1779</v>
      </c>
      <c r="G4061" t="s">
        <v>114</v>
      </c>
      <c r="H4061" t="s">
        <v>409</v>
      </c>
      <c r="I4061" t="s">
        <v>423</v>
      </c>
      <c r="J4061">
        <v>98</v>
      </c>
      <c r="K4061" t="s">
        <v>287</v>
      </c>
      <c r="L4061" t="s">
        <v>93</v>
      </c>
      <c r="M4061">
        <v>0</v>
      </c>
      <c r="N4061" t="s">
        <v>979</v>
      </c>
      <c r="O4061" t="s">
        <v>114</v>
      </c>
      <c r="P4061" t="s">
        <v>380</v>
      </c>
      <c r="Q4061" t="s">
        <v>979</v>
      </c>
      <c r="R4061" t="s">
        <v>114</v>
      </c>
      <c r="S4061" t="s">
        <v>380</v>
      </c>
    </row>
    <row r="4062" spans="1:19" x14ac:dyDescent="0.3">
      <c r="A4062" t="s">
        <v>1777</v>
      </c>
      <c r="B4062">
        <v>70</v>
      </c>
      <c r="C4062">
        <v>103</v>
      </c>
      <c r="D4062">
        <v>99031</v>
      </c>
      <c r="E4062" t="s">
        <v>1778</v>
      </c>
      <c r="F4062" t="s">
        <v>1779</v>
      </c>
      <c r="G4062" t="s">
        <v>114</v>
      </c>
      <c r="H4062" t="s">
        <v>409</v>
      </c>
      <c r="I4062" t="s">
        <v>423</v>
      </c>
      <c r="J4062">
        <v>98</v>
      </c>
      <c r="K4062" t="s">
        <v>288</v>
      </c>
      <c r="L4062" t="s">
        <v>130</v>
      </c>
      <c r="M4062">
        <v>0</v>
      </c>
      <c r="N4062" t="s">
        <v>979</v>
      </c>
      <c r="O4062" t="s">
        <v>114</v>
      </c>
      <c r="P4062" t="s">
        <v>380</v>
      </c>
      <c r="Q4062" t="s">
        <v>979</v>
      </c>
      <c r="R4062" t="s">
        <v>114</v>
      </c>
      <c r="S4062" t="s">
        <v>380</v>
      </c>
    </row>
    <row r="4063" spans="1:19" x14ac:dyDescent="0.3">
      <c r="A4063" t="s">
        <v>1777</v>
      </c>
      <c r="B4063">
        <v>70</v>
      </c>
      <c r="C4063">
        <v>103</v>
      </c>
      <c r="D4063">
        <v>99031</v>
      </c>
      <c r="E4063" t="s">
        <v>1778</v>
      </c>
      <c r="F4063" t="s">
        <v>1779</v>
      </c>
      <c r="G4063" t="s">
        <v>114</v>
      </c>
      <c r="H4063" t="s">
        <v>409</v>
      </c>
      <c r="I4063" t="s">
        <v>423</v>
      </c>
      <c r="J4063">
        <v>83</v>
      </c>
      <c r="K4063" t="s">
        <v>235</v>
      </c>
      <c r="L4063" t="s">
        <v>205</v>
      </c>
      <c r="M4063">
        <v>0</v>
      </c>
      <c r="N4063" t="s">
        <v>979</v>
      </c>
      <c r="O4063" t="s">
        <v>114</v>
      </c>
      <c r="P4063" t="s">
        <v>380</v>
      </c>
      <c r="Q4063" t="s">
        <v>979</v>
      </c>
      <c r="R4063" t="s">
        <v>114</v>
      </c>
      <c r="S4063" t="s">
        <v>380</v>
      </c>
    </row>
    <row r="4064" spans="1:19" x14ac:dyDescent="0.3">
      <c r="A4064" t="s">
        <v>1777</v>
      </c>
      <c r="B4064">
        <v>70</v>
      </c>
      <c r="C4064">
        <v>103</v>
      </c>
      <c r="D4064">
        <v>99031</v>
      </c>
      <c r="E4064" t="s">
        <v>1778</v>
      </c>
      <c r="F4064" t="s">
        <v>1779</v>
      </c>
      <c r="G4064" t="s">
        <v>114</v>
      </c>
      <c r="H4064" t="s">
        <v>420</v>
      </c>
      <c r="I4064" t="s">
        <v>445</v>
      </c>
      <c r="J4064">
        <v>199</v>
      </c>
      <c r="K4064" t="s">
        <v>674</v>
      </c>
      <c r="L4064" t="s">
        <v>675</v>
      </c>
      <c r="M4064">
        <v>0</v>
      </c>
      <c r="N4064" t="s">
        <v>979</v>
      </c>
      <c r="O4064" t="s">
        <v>114</v>
      </c>
      <c r="P4064" t="s">
        <v>380</v>
      </c>
      <c r="Q4064" t="s">
        <v>979</v>
      </c>
      <c r="R4064" t="s">
        <v>114</v>
      </c>
      <c r="S4064" t="s">
        <v>380</v>
      </c>
    </row>
    <row r="4065" spans="1:19" x14ac:dyDescent="0.3">
      <c r="A4065" t="s">
        <v>1780</v>
      </c>
      <c r="B4065">
        <v>70</v>
      </c>
      <c r="C4065">
        <v>103</v>
      </c>
      <c r="D4065">
        <v>99031</v>
      </c>
      <c r="E4065" t="s">
        <v>1781</v>
      </c>
      <c r="F4065" t="s">
        <v>1782</v>
      </c>
      <c r="G4065" t="s">
        <v>113</v>
      </c>
      <c r="H4065" t="s">
        <v>409</v>
      </c>
      <c r="I4065" t="s">
        <v>422</v>
      </c>
      <c r="J4065">
        <v>2</v>
      </c>
      <c r="K4065" t="s">
        <v>217</v>
      </c>
      <c r="L4065" t="s">
        <v>8</v>
      </c>
      <c r="M4065">
        <v>14</v>
      </c>
      <c r="N4065" t="s">
        <v>979</v>
      </c>
      <c r="O4065" t="s">
        <v>113</v>
      </c>
      <c r="P4065" t="s">
        <v>380</v>
      </c>
      <c r="Q4065" t="s">
        <v>979</v>
      </c>
      <c r="R4065" t="s">
        <v>113</v>
      </c>
      <c r="S4065" t="s">
        <v>380</v>
      </c>
    </row>
    <row r="4066" spans="1:19" x14ac:dyDescent="0.3">
      <c r="A4066" t="s">
        <v>1780</v>
      </c>
      <c r="B4066">
        <v>70</v>
      </c>
      <c r="C4066">
        <v>103</v>
      </c>
      <c r="D4066">
        <v>99031</v>
      </c>
      <c r="E4066" t="s">
        <v>1781</v>
      </c>
      <c r="F4066" t="s">
        <v>1782</v>
      </c>
      <c r="G4066" t="s">
        <v>113</v>
      </c>
      <c r="H4066" t="s">
        <v>409</v>
      </c>
      <c r="I4066" t="s">
        <v>113</v>
      </c>
      <c r="J4066">
        <v>4</v>
      </c>
      <c r="K4066" t="s">
        <v>259</v>
      </c>
      <c r="L4066" t="s">
        <v>22</v>
      </c>
      <c r="M4066">
        <v>39</v>
      </c>
      <c r="N4066" t="s">
        <v>979</v>
      </c>
      <c r="O4066" t="s">
        <v>113</v>
      </c>
      <c r="P4066" t="s">
        <v>380</v>
      </c>
      <c r="Q4066" t="s">
        <v>979</v>
      </c>
      <c r="R4066" t="s">
        <v>113</v>
      </c>
      <c r="S4066" t="s">
        <v>380</v>
      </c>
    </row>
    <row r="4067" spans="1:19" x14ac:dyDescent="0.3">
      <c r="A4067" t="s">
        <v>1780</v>
      </c>
      <c r="B4067">
        <v>70</v>
      </c>
      <c r="C4067">
        <v>103</v>
      </c>
      <c r="D4067">
        <v>99031</v>
      </c>
      <c r="E4067" t="s">
        <v>1781</v>
      </c>
      <c r="F4067" t="s">
        <v>1782</v>
      </c>
      <c r="G4067" t="s">
        <v>113</v>
      </c>
      <c r="H4067" t="s">
        <v>409</v>
      </c>
      <c r="I4067" t="s">
        <v>423</v>
      </c>
      <c r="J4067">
        <v>292</v>
      </c>
      <c r="K4067" t="s">
        <v>376</v>
      </c>
      <c r="L4067" t="s">
        <v>34</v>
      </c>
      <c r="M4067">
        <v>0</v>
      </c>
      <c r="N4067" t="s">
        <v>979</v>
      </c>
      <c r="O4067" t="s">
        <v>113</v>
      </c>
      <c r="P4067" t="s">
        <v>380</v>
      </c>
      <c r="Q4067" t="s">
        <v>979</v>
      </c>
      <c r="R4067" t="s">
        <v>113</v>
      </c>
      <c r="S4067" t="s">
        <v>380</v>
      </c>
    </row>
    <row r="4068" spans="1:19" x14ac:dyDescent="0.3">
      <c r="A4068" t="s">
        <v>1780</v>
      </c>
      <c r="B4068">
        <v>70</v>
      </c>
      <c r="C4068">
        <v>103</v>
      </c>
      <c r="D4068">
        <v>99031</v>
      </c>
      <c r="E4068" t="s">
        <v>1781</v>
      </c>
      <c r="F4068" t="s">
        <v>1782</v>
      </c>
      <c r="G4068" t="s">
        <v>113</v>
      </c>
      <c r="H4068" t="s">
        <v>409</v>
      </c>
      <c r="I4068" t="s">
        <v>423</v>
      </c>
      <c r="J4068">
        <v>292</v>
      </c>
      <c r="K4068" t="s">
        <v>474</v>
      </c>
      <c r="L4068" t="s">
        <v>475</v>
      </c>
      <c r="M4068">
        <v>0</v>
      </c>
      <c r="N4068" t="s">
        <v>979</v>
      </c>
      <c r="O4068" t="s">
        <v>113</v>
      </c>
      <c r="P4068" t="s">
        <v>380</v>
      </c>
      <c r="Q4068" t="s">
        <v>979</v>
      </c>
      <c r="R4068" t="s">
        <v>113</v>
      </c>
      <c r="S4068" t="s">
        <v>380</v>
      </c>
    </row>
    <row r="4069" spans="1:19" x14ac:dyDescent="0.3">
      <c r="A4069" t="s">
        <v>1780</v>
      </c>
      <c r="B4069">
        <v>70</v>
      </c>
      <c r="C4069">
        <v>103</v>
      </c>
      <c r="D4069">
        <v>99031</v>
      </c>
      <c r="E4069" t="s">
        <v>1781</v>
      </c>
      <c r="F4069" t="s">
        <v>1782</v>
      </c>
      <c r="G4069" t="s">
        <v>113</v>
      </c>
      <c r="H4069" t="s">
        <v>409</v>
      </c>
      <c r="I4069" t="s">
        <v>423</v>
      </c>
      <c r="J4069">
        <v>292</v>
      </c>
      <c r="K4069" t="s">
        <v>476</v>
      </c>
      <c r="L4069" t="s">
        <v>477</v>
      </c>
      <c r="M4069">
        <v>0</v>
      </c>
      <c r="N4069" t="s">
        <v>979</v>
      </c>
      <c r="O4069" t="s">
        <v>113</v>
      </c>
      <c r="P4069" t="s">
        <v>380</v>
      </c>
      <c r="Q4069" t="s">
        <v>979</v>
      </c>
      <c r="R4069" t="s">
        <v>113</v>
      </c>
      <c r="S4069" t="s">
        <v>380</v>
      </c>
    </row>
    <row r="4070" spans="1:19" x14ac:dyDescent="0.3">
      <c r="A4070" t="s">
        <v>1780</v>
      </c>
      <c r="B4070">
        <v>70</v>
      </c>
      <c r="C4070">
        <v>103</v>
      </c>
      <c r="D4070">
        <v>99031</v>
      </c>
      <c r="E4070" t="s">
        <v>1781</v>
      </c>
      <c r="F4070" t="s">
        <v>1782</v>
      </c>
      <c r="G4070" t="s">
        <v>113</v>
      </c>
      <c r="H4070" t="s">
        <v>409</v>
      </c>
      <c r="I4070" t="s">
        <v>315</v>
      </c>
      <c r="J4070">
        <v>32</v>
      </c>
      <c r="K4070" t="s">
        <v>254</v>
      </c>
      <c r="L4070" t="s">
        <v>45</v>
      </c>
      <c r="M4070">
        <v>3</v>
      </c>
      <c r="N4070" t="s">
        <v>979</v>
      </c>
      <c r="O4070" t="s">
        <v>113</v>
      </c>
      <c r="P4070" t="s">
        <v>380</v>
      </c>
      <c r="Q4070" t="s">
        <v>979</v>
      </c>
      <c r="R4070" t="s">
        <v>113</v>
      </c>
      <c r="S4070" t="s">
        <v>380</v>
      </c>
    </row>
    <row r="4071" spans="1:19" x14ac:dyDescent="0.3">
      <c r="A4071" t="s">
        <v>1780</v>
      </c>
      <c r="B4071">
        <v>70</v>
      </c>
      <c r="C4071">
        <v>103</v>
      </c>
      <c r="D4071">
        <v>99031</v>
      </c>
      <c r="E4071" t="s">
        <v>1781</v>
      </c>
      <c r="F4071" t="s">
        <v>1782</v>
      </c>
      <c r="G4071" t="s">
        <v>113</v>
      </c>
      <c r="H4071" t="s">
        <v>429</v>
      </c>
      <c r="I4071" t="s">
        <v>424</v>
      </c>
      <c r="J4071">
        <v>39</v>
      </c>
      <c r="K4071" t="s">
        <v>299</v>
      </c>
      <c r="L4071" t="s">
        <v>41</v>
      </c>
      <c r="M4071">
        <v>0</v>
      </c>
      <c r="N4071" t="s">
        <v>979</v>
      </c>
      <c r="O4071" t="s">
        <v>113</v>
      </c>
      <c r="P4071" t="s">
        <v>380</v>
      </c>
      <c r="Q4071" t="s">
        <v>979</v>
      </c>
      <c r="R4071" t="s">
        <v>113</v>
      </c>
      <c r="S4071" t="s">
        <v>380</v>
      </c>
    </row>
    <row r="4072" spans="1:19" x14ac:dyDescent="0.3">
      <c r="A4072" t="s">
        <v>1780</v>
      </c>
      <c r="B4072">
        <v>70</v>
      </c>
      <c r="C4072">
        <v>103</v>
      </c>
      <c r="D4072">
        <v>99031</v>
      </c>
      <c r="E4072" t="s">
        <v>1781</v>
      </c>
      <c r="F4072" t="s">
        <v>1782</v>
      </c>
      <c r="G4072" t="s">
        <v>113</v>
      </c>
      <c r="H4072" t="s">
        <v>429</v>
      </c>
      <c r="I4072" t="s">
        <v>424</v>
      </c>
      <c r="J4072">
        <v>39</v>
      </c>
      <c r="K4072" t="s">
        <v>243</v>
      </c>
      <c r="L4072" t="s">
        <v>147</v>
      </c>
      <c r="M4072">
        <v>0</v>
      </c>
      <c r="N4072" t="s">
        <v>979</v>
      </c>
      <c r="O4072" t="s">
        <v>113</v>
      </c>
      <c r="P4072" t="s">
        <v>380</v>
      </c>
      <c r="Q4072" t="s">
        <v>979</v>
      </c>
      <c r="R4072" t="s">
        <v>113</v>
      </c>
      <c r="S4072" t="s">
        <v>380</v>
      </c>
    </row>
    <row r="4073" spans="1:19" x14ac:dyDescent="0.3">
      <c r="A4073" t="s">
        <v>1780</v>
      </c>
      <c r="B4073">
        <v>70</v>
      </c>
      <c r="C4073">
        <v>103</v>
      </c>
      <c r="D4073">
        <v>99031</v>
      </c>
      <c r="E4073" t="s">
        <v>1781</v>
      </c>
      <c r="F4073" t="s">
        <v>1782</v>
      </c>
      <c r="G4073" t="s">
        <v>113</v>
      </c>
      <c r="H4073" t="s">
        <v>409</v>
      </c>
      <c r="I4073" t="s">
        <v>315</v>
      </c>
      <c r="J4073">
        <v>33</v>
      </c>
      <c r="K4073" t="s">
        <v>255</v>
      </c>
      <c r="L4073" t="s">
        <v>51</v>
      </c>
      <c r="M4073">
        <v>4</v>
      </c>
      <c r="N4073" t="s">
        <v>979</v>
      </c>
      <c r="O4073" t="s">
        <v>113</v>
      </c>
      <c r="P4073" t="s">
        <v>380</v>
      </c>
      <c r="Q4073" t="s">
        <v>979</v>
      </c>
      <c r="R4073" t="s">
        <v>113</v>
      </c>
      <c r="S4073" t="s">
        <v>380</v>
      </c>
    </row>
    <row r="4074" spans="1:19" x14ac:dyDescent="0.3">
      <c r="A4074" t="s">
        <v>1780</v>
      </c>
      <c r="B4074">
        <v>70</v>
      </c>
      <c r="C4074">
        <v>103</v>
      </c>
      <c r="D4074">
        <v>99031</v>
      </c>
      <c r="E4074" t="s">
        <v>1781</v>
      </c>
      <c r="F4074" t="s">
        <v>1782</v>
      </c>
      <c r="G4074" t="s">
        <v>113</v>
      </c>
      <c r="H4074" t="s">
        <v>409</v>
      </c>
      <c r="I4074" t="s">
        <v>315</v>
      </c>
      <c r="J4074">
        <v>35</v>
      </c>
      <c r="K4074" t="s">
        <v>245</v>
      </c>
      <c r="L4074" t="s">
        <v>59</v>
      </c>
      <c r="M4074">
        <v>3</v>
      </c>
      <c r="N4074" t="s">
        <v>979</v>
      </c>
      <c r="O4074" t="s">
        <v>113</v>
      </c>
      <c r="P4074" t="s">
        <v>380</v>
      </c>
      <c r="Q4074" t="s">
        <v>979</v>
      </c>
      <c r="R4074" t="s">
        <v>113</v>
      </c>
      <c r="S4074" t="s">
        <v>380</v>
      </c>
    </row>
    <row r="4075" spans="1:19" x14ac:dyDescent="0.3">
      <c r="A4075" t="s">
        <v>1780</v>
      </c>
      <c r="B4075">
        <v>70</v>
      </c>
      <c r="C4075">
        <v>103</v>
      </c>
      <c r="D4075">
        <v>99031</v>
      </c>
      <c r="E4075" t="s">
        <v>1781</v>
      </c>
      <c r="F4075" t="s">
        <v>1782</v>
      </c>
      <c r="G4075" t="s">
        <v>113</v>
      </c>
      <c r="H4075" t="s">
        <v>429</v>
      </c>
      <c r="I4075" t="s">
        <v>424</v>
      </c>
      <c r="J4075">
        <v>39</v>
      </c>
      <c r="K4075" t="s">
        <v>220</v>
      </c>
      <c r="L4075" t="s">
        <v>148</v>
      </c>
      <c r="M4075">
        <v>0</v>
      </c>
      <c r="N4075" t="s">
        <v>979</v>
      </c>
      <c r="O4075" t="s">
        <v>113</v>
      </c>
      <c r="P4075" t="s">
        <v>380</v>
      </c>
      <c r="Q4075" t="s">
        <v>979</v>
      </c>
      <c r="R4075" t="s">
        <v>113</v>
      </c>
      <c r="S4075" t="s">
        <v>380</v>
      </c>
    </row>
    <row r="4076" spans="1:19" x14ac:dyDescent="0.3">
      <c r="A4076" t="s">
        <v>1780</v>
      </c>
      <c r="B4076">
        <v>70</v>
      </c>
      <c r="C4076">
        <v>103</v>
      </c>
      <c r="D4076">
        <v>99031</v>
      </c>
      <c r="E4076" t="s">
        <v>1781</v>
      </c>
      <c r="F4076" t="s">
        <v>1782</v>
      </c>
      <c r="G4076" t="s">
        <v>113</v>
      </c>
      <c r="H4076" t="s">
        <v>409</v>
      </c>
      <c r="I4076" t="s">
        <v>425</v>
      </c>
      <c r="J4076">
        <v>42</v>
      </c>
      <c r="K4076" t="s">
        <v>271</v>
      </c>
      <c r="L4076" t="s">
        <v>63</v>
      </c>
      <c r="M4076">
        <v>1</v>
      </c>
      <c r="N4076" t="s">
        <v>979</v>
      </c>
      <c r="O4076" t="s">
        <v>113</v>
      </c>
      <c r="P4076" t="s">
        <v>380</v>
      </c>
      <c r="Q4076" t="s">
        <v>979</v>
      </c>
      <c r="R4076" t="s">
        <v>113</v>
      </c>
      <c r="S4076" t="s">
        <v>380</v>
      </c>
    </row>
    <row r="4077" spans="1:19" x14ac:dyDescent="0.3">
      <c r="A4077" t="s">
        <v>1780</v>
      </c>
      <c r="B4077">
        <v>70</v>
      </c>
      <c r="C4077">
        <v>103</v>
      </c>
      <c r="D4077">
        <v>99031</v>
      </c>
      <c r="E4077" t="s">
        <v>1781</v>
      </c>
      <c r="F4077" t="s">
        <v>1782</v>
      </c>
      <c r="G4077" t="s">
        <v>113</v>
      </c>
      <c r="H4077" t="s">
        <v>409</v>
      </c>
      <c r="I4077" t="s">
        <v>423</v>
      </c>
      <c r="J4077">
        <v>288</v>
      </c>
      <c r="K4077" t="s">
        <v>221</v>
      </c>
      <c r="L4077" t="s">
        <v>222</v>
      </c>
      <c r="M4077">
        <v>0.25</v>
      </c>
      <c r="N4077" t="s">
        <v>979</v>
      </c>
      <c r="O4077" t="s">
        <v>113</v>
      </c>
      <c r="P4077" t="s">
        <v>380</v>
      </c>
      <c r="Q4077" t="s">
        <v>979</v>
      </c>
      <c r="R4077" t="s">
        <v>113</v>
      </c>
      <c r="S4077" t="s">
        <v>380</v>
      </c>
    </row>
    <row r="4078" spans="1:19" x14ac:dyDescent="0.3">
      <c r="A4078" t="s">
        <v>1780</v>
      </c>
      <c r="B4078">
        <v>70</v>
      </c>
      <c r="C4078">
        <v>103</v>
      </c>
      <c r="D4078">
        <v>99031</v>
      </c>
      <c r="E4078" t="s">
        <v>1781</v>
      </c>
      <c r="F4078" t="s">
        <v>1782</v>
      </c>
      <c r="G4078" t="s">
        <v>113</v>
      </c>
      <c r="H4078" t="s">
        <v>409</v>
      </c>
      <c r="I4078" t="s">
        <v>423</v>
      </c>
      <c r="J4078">
        <v>287</v>
      </c>
      <c r="K4078" t="s">
        <v>223</v>
      </c>
      <c r="L4078" t="s">
        <v>224</v>
      </c>
      <c r="M4078">
        <v>0.25</v>
      </c>
      <c r="N4078" t="s">
        <v>979</v>
      </c>
      <c r="O4078" t="s">
        <v>113</v>
      </c>
      <c r="P4078" t="s">
        <v>380</v>
      </c>
      <c r="Q4078" t="s">
        <v>979</v>
      </c>
      <c r="R4078" t="s">
        <v>113</v>
      </c>
      <c r="S4078" t="s">
        <v>380</v>
      </c>
    </row>
    <row r="4079" spans="1:19" x14ac:dyDescent="0.3">
      <c r="A4079" t="s">
        <v>1780</v>
      </c>
      <c r="B4079">
        <v>70</v>
      </c>
      <c r="C4079">
        <v>103</v>
      </c>
      <c r="D4079">
        <v>99031</v>
      </c>
      <c r="E4079" t="s">
        <v>1781</v>
      </c>
      <c r="F4079" t="s">
        <v>1782</v>
      </c>
      <c r="G4079" t="s">
        <v>113</v>
      </c>
      <c r="H4079" t="s">
        <v>409</v>
      </c>
      <c r="I4079" t="s">
        <v>423</v>
      </c>
      <c r="J4079">
        <v>286</v>
      </c>
      <c r="K4079" t="s">
        <v>226</v>
      </c>
      <c r="L4079" t="s">
        <v>69</v>
      </c>
      <c r="M4079">
        <v>0</v>
      </c>
      <c r="N4079" t="s">
        <v>979</v>
      </c>
      <c r="O4079" t="s">
        <v>113</v>
      </c>
      <c r="P4079" t="s">
        <v>380</v>
      </c>
      <c r="Q4079" t="s">
        <v>979</v>
      </c>
      <c r="R4079" t="s">
        <v>113</v>
      </c>
      <c r="S4079" t="s">
        <v>380</v>
      </c>
    </row>
    <row r="4080" spans="1:19" x14ac:dyDescent="0.3">
      <c r="A4080" t="s">
        <v>1780</v>
      </c>
      <c r="B4080">
        <v>70</v>
      </c>
      <c r="C4080">
        <v>103</v>
      </c>
      <c r="D4080">
        <v>99031</v>
      </c>
      <c r="E4080" t="s">
        <v>1781</v>
      </c>
      <c r="F4080" t="s">
        <v>1782</v>
      </c>
      <c r="G4080" t="s">
        <v>113</v>
      </c>
      <c r="H4080" t="s">
        <v>409</v>
      </c>
      <c r="I4080" t="s">
        <v>423</v>
      </c>
      <c r="J4080">
        <v>286</v>
      </c>
      <c r="K4080" t="s">
        <v>256</v>
      </c>
      <c r="L4080" t="s">
        <v>72</v>
      </c>
      <c r="M4080">
        <v>0</v>
      </c>
      <c r="N4080" t="s">
        <v>979</v>
      </c>
      <c r="O4080" t="s">
        <v>113</v>
      </c>
      <c r="P4080" t="s">
        <v>380</v>
      </c>
      <c r="Q4080" t="s">
        <v>979</v>
      </c>
      <c r="R4080" t="s">
        <v>113</v>
      </c>
      <c r="S4080" t="s">
        <v>380</v>
      </c>
    </row>
    <row r="4081" spans="1:19" x14ac:dyDescent="0.3">
      <c r="A4081" t="s">
        <v>1780</v>
      </c>
      <c r="B4081">
        <v>70</v>
      </c>
      <c r="C4081">
        <v>103</v>
      </c>
      <c r="D4081">
        <v>99031</v>
      </c>
      <c r="E4081" t="s">
        <v>1781</v>
      </c>
      <c r="F4081" t="s">
        <v>1782</v>
      </c>
      <c r="G4081" t="s">
        <v>113</v>
      </c>
      <c r="H4081" t="s">
        <v>409</v>
      </c>
      <c r="I4081" t="s">
        <v>423</v>
      </c>
      <c r="J4081">
        <v>293</v>
      </c>
      <c r="K4081" t="s">
        <v>331</v>
      </c>
      <c r="L4081" t="s">
        <v>81</v>
      </c>
      <c r="M4081">
        <v>0.5</v>
      </c>
      <c r="N4081" t="s">
        <v>979</v>
      </c>
      <c r="O4081" t="s">
        <v>113</v>
      </c>
      <c r="P4081" t="s">
        <v>380</v>
      </c>
      <c r="Q4081" t="s">
        <v>979</v>
      </c>
      <c r="R4081" t="s">
        <v>113</v>
      </c>
      <c r="S4081" t="s">
        <v>380</v>
      </c>
    </row>
    <row r="4082" spans="1:19" x14ac:dyDescent="0.3">
      <c r="A4082" t="s">
        <v>1780</v>
      </c>
      <c r="B4082">
        <v>70</v>
      </c>
      <c r="C4082">
        <v>103</v>
      </c>
      <c r="D4082">
        <v>99031</v>
      </c>
      <c r="E4082" t="s">
        <v>1781</v>
      </c>
      <c r="F4082" t="s">
        <v>1782</v>
      </c>
      <c r="G4082" t="s">
        <v>113</v>
      </c>
      <c r="H4082" t="s">
        <v>432</v>
      </c>
      <c r="I4082" t="s">
        <v>423</v>
      </c>
      <c r="J4082">
        <v>86</v>
      </c>
      <c r="K4082" t="s">
        <v>228</v>
      </c>
      <c r="L4082" t="s">
        <v>202</v>
      </c>
      <c r="M4082">
        <v>0.75</v>
      </c>
      <c r="N4082" t="s">
        <v>979</v>
      </c>
      <c r="O4082" t="s">
        <v>113</v>
      </c>
      <c r="P4082" t="s">
        <v>380</v>
      </c>
      <c r="Q4082" t="s">
        <v>979</v>
      </c>
      <c r="R4082" t="s">
        <v>113</v>
      </c>
      <c r="S4082" t="s">
        <v>380</v>
      </c>
    </row>
    <row r="4083" spans="1:19" x14ac:dyDescent="0.3">
      <c r="A4083" t="s">
        <v>1780</v>
      </c>
      <c r="B4083">
        <v>70</v>
      </c>
      <c r="C4083">
        <v>103</v>
      </c>
      <c r="D4083">
        <v>99031</v>
      </c>
      <c r="E4083" t="s">
        <v>1781</v>
      </c>
      <c r="F4083" t="s">
        <v>1782</v>
      </c>
      <c r="G4083" t="s">
        <v>113</v>
      </c>
      <c r="H4083" t="s">
        <v>409</v>
      </c>
      <c r="I4083" t="s">
        <v>423</v>
      </c>
      <c r="J4083">
        <v>286</v>
      </c>
      <c r="K4083" t="s">
        <v>466</v>
      </c>
      <c r="L4083" t="s">
        <v>467</v>
      </c>
      <c r="M4083">
        <v>0</v>
      </c>
      <c r="N4083" t="s">
        <v>979</v>
      </c>
      <c r="O4083" t="s">
        <v>113</v>
      </c>
      <c r="P4083" t="s">
        <v>380</v>
      </c>
      <c r="Q4083" t="s">
        <v>979</v>
      </c>
      <c r="R4083" t="s">
        <v>113</v>
      </c>
      <c r="S4083" t="s">
        <v>380</v>
      </c>
    </row>
    <row r="4084" spans="1:19" x14ac:dyDescent="0.3">
      <c r="A4084" t="s">
        <v>1780</v>
      </c>
      <c r="B4084">
        <v>70</v>
      </c>
      <c r="C4084">
        <v>103</v>
      </c>
      <c r="D4084">
        <v>99031</v>
      </c>
      <c r="E4084" t="s">
        <v>1781</v>
      </c>
      <c r="F4084" t="s">
        <v>1782</v>
      </c>
      <c r="G4084" t="s">
        <v>113</v>
      </c>
      <c r="H4084" t="s">
        <v>409</v>
      </c>
      <c r="I4084" t="s">
        <v>423</v>
      </c>
      <c r="J4084">
        <v>98</v>
      </c>
      <c r="K4084" t="s">
        <v>272</v>
      </c>
      <c r="L4084" t="s">
        <v>84</v>
      </c>
      <c r="M4084">
        <v>0</v>
      </c>
      <c r="N4084" t="s">
        <v>979</v>
      </c>
      <c r="O4084" t="s">
        <v>113</v>
      </c>
      <c r="P4084" t="s">
        <v>380</v>
      </c>
      <c r="Q4084" t="s">
        <v>979</v>
      </c>
      <c r="R4084" t="s">
        <v>113</v>
      </c>
      <c r="S4084" t="s">
        <v>380</v>
      </c>
    </row>
    <row r="4085" spans="1:19" x14ac:dyDescent="0.3">
      <c r="A4085" t="s">
        <v>1780</v>
      </c>
      <c r="B4085">
        <v>70</v>
      </c>
      <c r="C4085">
        <v>103</v>
      </c>
      <c r="D4085">
        <v>99031</v>
      </c>
      <c r="E4085" t="s">
        <v>1781</v>
      </c>
      <c r="F4085" t="s">
        <v>1782</v>
      </c>
      <c r="G4085" t="s">
        <v>113</v>
      </c>
      <c r="H4085" t="s">
        <v>409</v>
      </c>
      <c r="I4085" t="s">
        <v>423</v>
      </c>
      <c r="J4085">
        <v>98</v>
      </c>
      <c r="K4085" t="s">
        <v>273</v>
      </c>
      <c r="L4085" t="s">
        <v>85</v>
      </c>
      <c r="M4085">
        <v>0</v>
      </c>
      <c r="N4085" t="s">
        <v>979</v>
      </c>
      <c r="O4085" t="s">
        <v>113</v>
      </c>
      <c r="P4085" t="s">
        <v>380</v>
      </c>
      <c r="Q4085" t="s">
        <v>979</v>
      </c>
      <c r="R4085" t="s">
        <v>113</v>
      </c>
      <c r="S4085" t="s">
        <v>380</v>
      </c>
    </row>
    <row r="4086" spans="1:19" x14ac:dyDescent="0.3">
      <c r="A4086" t="s">
        <v>1780</v>
      </c>
      <c r="B4086">
        <v>70</v>
      </c>
      <c r="C4086">
        <v>103</v>
      </c>
      <c r="D4086">
        <v>99031</v>
      </c>
      <c r="E4086" t="s">
        <v>1781</v>
      </c>
      <c r="F4086" t="s">
        <v>1782</v>
      </c>
      <c r="G4086" t="s">
        <v>113</v>
      </c>
      <c r="H4086" t="s">
        <v>409</v>
      </c>
      <c r="I4086" t="s">
        <v>423</v>
      </c>
      <c r="J4086">
        <v>98</v>
      </c>
      <c r="K4086" t="s">
        <v>274</v>
      </c>
      <c r="L4086" t="s">
        <v>160</v>
      </c>
      <c r="M4086">
        <v>0</v>
      </c>
      <c r="N4086" t="s">
        <v>979</v>
      </c>
      <c r="O4086" t="s">
        <v>113</v>
      </c>
      <c r="P4086" t="s">
        <v>380</v>
      </c>
      <c r="Q4086" t="s">
        <v>979</v>
      </c>
      <c r="R4086" t="s">
        <v>113</v>
      </c>
      <c r="S4086" t="s">
        <v>380</v>
      </c>
    </row>
    <row r="4087" spans="1:19" x14ac:dyDescent="0.3">
      <c r="A4087" t="s">
        <v>1780</v>
      </c>
      <c r="B4087">
        <v>70</v>
      </c>
      <c r="C4087">
        <v>103</v>
      </c>
      <c r="D4087">
        <v>99031</v>
      </c>
      <c r="E4087" t="s">
        <v>1781</v>
      </c>
      <c r="F4087" t="s">
        <v>1782</v>
      </c>
      <c r="G4087" t="s">
        <v>113</v>
      </c>
      <c r="H4087" t="s">
        <v>409</v>
      </c>
      <c r="I4087" t="s">
        <v>423</v>
      </c>
      <c r="J4087">
        <v>83</v>
      </c>
      <c r="K4087" t="s">
        <v>231</v>
      </c>
      <c r="L4087" t="s">
        <v>87</v>
      </c>
      <c r="M4087">
        <v>0</v>
      </c>
      <c r="N4087" t="s">
        <v>979</v>
      </c>
      <c r="O4087" t="s">
        <v>113</v>
      </c>
      <c r="P4087" t="s">
        <v>380</v>
      </c>
      <c r="Q4087" t="s">
        <v>979</v>
      </c>
      <c r="R4087" t="s">
        <v>113</v>
      </c>
      <c r="S4087" t="s">
        <v>380</v>
      </c>
    </row>
    <row r="4088" spans="1:19" x14ac:dyDescent="0.3">
      <c r="A4088" t="s">
        <v>1780</v>
      </c>
      <c r="B4088">
        <v>70</v>
      </c>
      <c r="C4088">
        <v>103</v>
      </c>
      <c r="D4088">
        <v>99031</v>
      </c>
      <c r="E4088" t="s">
        <v>1781</v>
      </c>
      <c r="F4088" t="s">
        <v>1782</v>
      </c>
      <c r="G4088" t="s">
        <v>113</v>
      </c>
      <c r="H4088" t="s">
        <v>409</v>
      </c>
      <c r="I4088" t="s">
        <v>423</v>
      </c>
      <c r="J4088">
        <v>83</v>
      </c>
      <c r="K4088" t="s">
        <v>330</v>
      </c>
      <c r="L4088" t="s">
        <v>129</v>
      </c>
      <c r="M4088">
        <v>0</v>
      </c>
      <c r="N4088" t="s">
        <v>979</v>
      </c>
      <c r="O4088" t="s">
        <v>113</v>
      </c>
      <c r="P4088" t="s">
        <v>380</v>
      </c>
      <c r="Q4088" t="s">
        <v>979</v>
      </c>
      <c r="R4088" t="s">
        <v>113</v>
      </c>
      <c r="S4088" t="s">
        <v>380</v>
      </c>
    </row>
    <row r="4089" spans="1:19" x14ac:dyDescent="0.3">
      <c r="A4089" t="s">
        <v>1780</v>
      </c>
      <c r="B4089">
        <v>70</v>
      </c>
      <c r="C4089">
        <v>103</v>
      </c>
      <c r="D4089">
        <v>99031</v>
      </c>
      <c r="E4089" t="s">
        <v>1781</v>
      </c>
      <c r="F4089" t="s">
        <v>1782</v>
      </c>
      <c r="G4089" t="s">
        <v>113</v>
      </c>
      <c r="H4089" t="s">
        <v>409</v>
      </c>
      <c r="I4089" t="s">
        <v>423</v>
      </c>
      <c r="J4089">
        <v>83</v>
      </c>
      <c r="K4089" t="s">
        <v>233</v>
      </c>
      <c r="L4089" t="s">
        <v>91</v>
      </c>
      <c r="M4089">
        <v>1</v>
      </c>
      <c r="N4089" t="s">
        <v>979</v>
      </c>
      <c r="O4089" t="s">
        <v>113</v>
      </c>
      <c r="P4089" t="s">
        <v>380</v>
      </c>
      <c r="Q4089" t="s">
        <v>979</v>
      </c>
      <c r="R4089" t="s">
        <v>113</v>
      </c>
      <c r="S4089" t="s">
        <v>380</v>
      </c>
    </row>
    <row r="4090" spans="1:19" x14ac:dyDescent="0.3">
      <c r="A4090" t="s">
        <v>1780</v>
      </c>
      <c r="B4090">
        <v>70</v>
      </c>
      <c r="C4090">
        <v>103</v>
      </c>
      <c r="D4090">
        <v>99031</v>
      </c>
      <c r="E4090" t="s">
        <v>1781</v>
      </c>
      <c r="F4090" t="s">
        <v>1782</v>
      </c>
      <c r="G4090" t="s">
        <v>113</v>
      </c>
      <c r="H4090" t="s">
        <v>409</v>
      </c>
      <c r="I4090" t="s">
        <v>423</v>
      </c>
      <c r="J4090">
        <v>98</v>
      </c>
      <c r="K4090" t="s">
        <v>287</v>
      </c>
      <c r="L4090" t="s">
        <v>93</v>
      </c>
      <c r="M4090">
        <v>0</v>
      </c>
      <c r="N4090" t="s">
        <v>979</v>
      </c>
      <c r="O4090" t="s">
        <v>113</v>
      </c>
      <c r="P4090" t="s">
        <v>380</v>
      </c>
      <c r="Q4090" t="s">
        <v>979</v>
      </c>
      <c r="R4090" t="s">
        <v>113</v>
      </c>
      <c r="S4090" t="s">
        <v>380</v>
      </c>
    </row>
    <row r="4091" spans="1:19" x14ac:dyDescent="0.3">
      <c r="A4091" t="s">
        <v>1780</v>
      </c>
      <c r="B4091">
        <v>70</v>
      </c>
      <c r="C4091">
        <v>103</v>
      </c>
      <c r="D4091">
        <v>99031</v>
      </c>
      <c r="E4091" t="s">
        <v>1781</v>
      </c>
      <c r="F4091" t="s">
        <v>1782</v>
      </c>
      <c r="G4091" t="s">
        <v>113</v>
      </c>
      <c r="H4091" t="s">
        <v>409</v>
      </c>
      <c r="I4091" t="s">
        <v>423</v>
      </c>
      <c r="J4091">
        <v>83</v>
      </c>
      <c r="K4091" t="s">
        <v>327</v>
      </c>
      <c r="L4091" t="s">
        <v>206</v>
      </c>
      <c r="M4091">
        <v>0</v>
      </c>
      <c r="N4091" t="s">
        <v>979</v>
      </c>
      <c r="O4091" t="s">
        <v>113</v>
      </c>
      <c r="P4091" t="s">
        <v>380</v>
      </c>
      <c r="Q4091" t="s">
        <v>979</v>
      </c>
      <c r="R4091" t="s">
        <v>113</v>
      </c>
      <c r="S4091" t="s">
        <v>380</v>
      </c>
    </row>
    <row r="4092" spans="1:19" x14ac:dyDescent="0.3">
      <c r="A4092" t="s">
        <v>1780</v>
      </c>
      <c r="B4092">
        <v>70</v>
      </c>
      <c r="C4092">
        <v>103</v>
      </c>
      <c r="D4092">
        <v>99031</v>
      </c>
      <c r="E4092" t="s">
        <v>1781</v>
      </c>
      <c r="F4092" t="s">
        <v>1782</v>
      </c>
      <c r="G4092" t="s">
        <v>113</v>
      </c>
      <c r="H4092" t="s">
        <v>420</v>
      </c>
      <c r="I4092" t="s">
        <v>445</v>
      </c>
      <c r="J4092">
        <v>199</v>
      </c>
      <c r="K4092" t="s">
        <v>674</v>
      </c>
      <c r="L4092" t="s">
        <v>675</v>
      </c>
      <c r="M4092">
        <v>0</v>
      </c>
      <c r="N4092" t="s">
        <v>979</v>
      </c>
      <c r="O4092" t="s">
        <v>113</v>
      </c>
      <c r="P4092" t="s">
        <v>380</v>
      </c>
      <c r="Q4092" t="s">
        <v>979</v>
      </c>
      <c r="R4092" t="s">
        <v>113</v>
      </c>
      <c r="S4092" t="s">
        <v>380</v>
      </c>
    </row>
    <row r="4093" spans="1:19" x14ac:dyDescent="0.3">
      <c r="A4093" t="s">
        <v>1783</v>
      </c>
      <c r="B4093">
        <v>70</v>
      </c>
      <c r="C4093">
        <v>103</v>
      </c>
      <c r="D4093">
        <v>99031</v>
      </c>
      <c r="E4093" t="s">
        <v>1784</v>
      </c>
      <c r="F4093" t="s">
        <v>1785</v>
      </c>
      <c r="G4093" t="s">
        <v>114</v>
      </c>
      <c r="H4093" t="s">
        <v>409</v>
      </c>
      <c r="I4093" t="s">
        <v>422</v>
      </c>
      <c r="J4093">
        <v>2</v>
      </c>
      <c r="K4093" t="s">
        <v>217</v>
      </c>
      <c r="L4093" t="s">
        <v>8</v>
      </c>
      <c r="M4093">
        <v>17</v>
      </c>
      <c r="N4093" t="s">
        <v>979</v>
      </c>
      <c r="O4093" t="s">
        <v>114</v>
      </c>
      <c r="P4093" t="s">
        <v>380</v>
      </c>
      <c r="Q4093" t="s">
        <v>979</v>
      </c>
      <c r="R4093" t="s">
        <v>114</v>
      </c>
      <c r="S4093" t="s">
        <v>380</v>
      </c>
    </row>
    <row r="4094" spans="1:19" x14ac:dyDescent="0.3">
      <c r="A4094" t="s">
        <v>1783</v>
      </c>
      <c r="B4094">
        <v>70</v>
      </c>
      <c r="C4094">
        <v>103</v>
      </c>
      <c r="D4094">
        <v>99031</v>
      </c>
      <c r="E4094" t="s">
        <v>1784</v>
      </c>
      <c r="F4094" t="s">
        <v>1785</v>
      </c>
      <c r="G4094" t="s">
        <v>114</v>
      </c>
      <c r="H4094" t="s">
        <v>409</v>
      </c>
      <c r="I4094" t="s">
        <v>113</v>
      </c>
      <c r="J4094">
        <v>4</v>
      </c>
      <c r="K4094" t="s">
        <v>213</v>
      </c>
      <c r="L4094" t="s">
        <v>24</v>
      </c>
      <c r="M4094">
        <v>49</v>
      </c>
      <c r="N4094" t="s">
        <v>979</v>
      </c>
      <c r="O4094" t="s">
        <v>114</v>
      </c>
      <c r="P4094" t="s">
        <v>380</v>
      </c>
      <c r="Q4094" t="s">
        <v>979</v>
      </c>
      <c r="R4094" t="s">
        <v>114</v>
      </c>
      <c r="S4094" t="s">
        <v>380</v>
      </c>
    </row>
    <row r="4095" spans="1:19" x14ac:dyDescent="0.3">
      <c r="A4095" t="s">
        <v>1783</v>
      </c>
      <c r="B4095">
        <v>70</v>
      </c>
      <c r="C4095">
        <v>103</v>
      </c>
      <c r="D4095">
        <v>99031</v>
      </c>
      <c r="E4095" t="s">
        <v>1784</v>
      </c>
      <c r="F4095" t="s">
        <v>1785</v>
      </c>
      <c r="G4095" t="s">
        <v>114</v>
      </c>
      <c r="H4095" t="s">
        <v>409</v>
      </c>
      <c r="I4095" t="s">
        <v>423</v>
      </c>
      <c r="J4095">
        <v>292</v>
      </c>
      <c r="K4095" t="s">
        <v>381</v>
      </c>
      <c r="L4095" t="s">
        <v>382</v>
      </c>
      <c r="M4095">
        <v>0</v>
      </c>
      <c r="N4095" t="s">
        <v>979</v>
      </c>
      <c r="O4095" t="s">
        <v>114</v>
      </c>
      <c r="P4095" t="s">
        <v>380</v>
      </c>
      <c r="Q4095" t="s">
        <v>979</v>
      </c>
      <c r="R4095" t="s">
        <v>114</v>
      </c>
      <c r="S4095" t="s">
        <v>380</v>
      </c>
    </row>
    <row r="4096" spans="1:19" x14ac:dyDescent="0.3">
      <c r="A4096" t="s">
        <v>1783</v>
      </c>
      <c r="B4096">
        <v>70</v>
      </c>
      <c r="C4096">
        <v>103</v>
      </c>
      <c r="D4096">
        <v>99031</v>
      </c>
      <c r="E4096" t="s">
        <v>1784</v>
      </c>
      <c r="F4096" t="s">
        <v>1785</v>
      </c>
      <c r="G4096" t="s">
        <v>114</v>
      </c>
      <c r="H4096" t="s">
        <v>409</v>
      </c>
      <c r="I4096" t="s">
        <v>423</v>
      </c>
      <c r="J4096">
        <v>292</v>
      </c>
      <c r="K4096" t="s">
        <v>376</v>
      </c>
      <c r="L4096" t="s">
        <v>34</v>
      </c>
      <c r="M4096">
        <v>3</v>
      </c>
      <c r="N4096" t="s">
        <v>979</v>
      </c>
      <c r="O4096" t="s">
        <v>114</v>
      </c>
      <c r="P4096" t="s">
        <v>380</v>
      </c>
      <c r="Q4096" t="s">
        <v>979</v>
      </c>
      <c r="R4096" t="s">
        <v>114</v>
      </c>
      <c r="S4096" t="s">
        <v>380</v>
      </c>
    </row>
    <row r="4097" spans="1:19" x14ac:dyDescent="0.3">
      <c r="A4097" t="s">
        <v>1783</v>
      </c>
      <c r="B4097">
        <v>70</v>
      </c>
      <c r="C4097">
        <v>103</v>
      </c>
      <c r="D4097">
        <v>99031</v>
      </c>
      <c r="E4097" t="s">
        <v>1784</v>
      </c>
      <c r="F4097" t="s">
        <v>1785</v>
      </c>
      <c r="G4097" t="s">
        <v>114</v>
      </c>
      <c r="H4097" t="s">
        <v>409</v>
      </c>
      <c r="I4097" t="s">
        <v>423</v>
      </c>
      <c r="J4097">
        <v>292</v>
      </c>
      <c r="K4097" t="s">
        <v>474</v>
      </c>
      <c r="L4097" t="s">
        <v>475</v>
      </c>
      <c r="M4097">
        <v>0</v>
      </c>
      <c r="N4097" t="s">
        <v>979</v>
      </c>
      <c r="O4097" t="s">
        <v>114</v>
      </c>
      <c r="P4097" t="s">
        <v>380</v>
      </c>
      <c r="Q4097" t="s">
        <v>979</v>
      </c>
      <c r="R4097" t="s">
        <v>114</v>
      </c>
      <c r="S4097" t="s">
        <v>380</v>
      </c>
    </row>
    <row r="4098" spans="1:19" x14ac:dyDescent="0.3">
      <c r="A4098" t="s">
        <v>1783</v>
      </c>
      <c r="B4098">
        <v>70</v>
      </c>
      <c r="C4098">
        <v>103</v>
      </c>
      <c r="D4098">
        <v>99031</v>
      </c>
      <c r="E4098" t="s">
        <v>1784</v>
      </c>
      <c r="F4098" t="s">
        <v>1785</v>
      </c>
      <c r="G4098" t="s">
        <v>114</v>
      </c>
      <c r="H4098" t="s">
        <v>409</v>
      </c>
      <c r="I4098" t="s">
        <v>423</v>
      </c>
      <c r="J4098">
        <v>292</v>
      </c>
      <c r="K4098" t="s">
        <v>476</v>
      </c>
      <c r="L4098" t="s">
        <v>477</v>
      </c>
      <c r="M4098">
        <v>3.5</v>
      </c>
      <c r="N4098" t="s">
        <v>979</v>
      </c>
      <c r="O4098" t="s">
        <v>114</v>
      </c>
      <c r="P4098" t="s">
        <v>380</v>
      </c>
      <c r="Q4098" t="s">
        <v>979</v>
      </c>
      <c r="R4098" t="s">
        <v>114</v>
      </c>
      <c r="S4098" t="s">
        <v>380</v>
      </c>
    </row>
    <row r="4099" spans="1:19" x14ac:dyDescent="0.3">
      <c r="A4099" t="s">
        <v>1783</v>
      </c>
      <c r="B4099">
        <v>70</v>
      </c>
      <c r="C4099">
        <v>103</v>
      </c>
      <c r="D4099">
        <v>99031</v>
      </c>
      <c r="E4099" t="s">
        <v>1784</v>
      </c>
      <c r="F4099" t="s">
        <v>1785</v>
      </c>
      <c r="G4099" t="s">
        <v>114</v>
      </c>
      <c r="H4099" t="s">
        <v>434</v>
      </c>
      <c r="I4099" t="s">
        <v>424</v>
      </c>
      <c r="J4099">
        <v>39</v>
      </c>
      <c r="K4099" t="s">
        <v>299</v>
      </c>
      <c r="L4099" t="s">
        <v>41</v>
      </c>
      <c r="M4099">
        <v>0.25</v>
      </c>
      <c r="N4099" t="s">
        <v>979</v>
      </c>
      <c r="O4099" t="s">
        <v>114</v>
      </c>
      <c r="P4099" t="s">
        <v>380</v>
      </c>
      <c r="Q4099" t="s">
        <v>979</v>
      </c>
      <c r="R4099" t="s">
        <v>114</v>
      </c>
      <c r="S4099" t="s">
        <v>380</v>
      </c>
    </row>
    <row r="4100" spans="1:19" x14ac:dyDescent="0.3">
      <c r="A4100" t="s">
        <v>1783</v>
      </c>
      <c r="B4100">
        <v>70</v>
      </c>
      <c r="C4100">
        <v>103</v>
      </c>
      <c r="D4100">
        <v>99031</v>
      </c>
      <c r="E4100" t="s">
        <v>1784</v>
      </c>
      <c r="F4100" t="s">
        <v>1785</v>
      </c>
      <c r="G4100" t="s">
        <v>114</v>
      </c>
      <c r="H4100" t="s">
        <v>409</v>
      </c>
      <c r="I4100" t="s">
        <v>315</v>
      </c>
      <c r="J4100">
        <v>33</v>
      </c>
      <c r="K4100" t="s">
        <v>255</v>
      </c>
      <c r="L4100" t="s">
        <v>51</v>
      </c>
      <c r="M4100">
        <v>7</v>
      </c>
      <c r="N4100" t="s">
        <v>979</v>
      </c>
      <c r="O4100" t="s">
        <v>114</v>
      </c>
      <c r="P4100" t="s">
        <v>380</v>
      </c>
      <c r="Q4100" t="s">
        <v>979</v>
      </c>
      <c r="R4100" t="s">
        <v>114</v>
      </c>
      <c r="S4100" t="s">
        <v>380</v>
      </c>
    </row>
    <row r="4101" spans="1:19" x14ac:dyDescent="0.3">
      <c r="A4101" t="s">
        <v>1783</v>
      </c>
      <c r="B4101">
        <v>70</v>
      </c>
      <c r="C4101">
        <v>103</v>
      </c>
      <c r="D4101">
        <v>99031</v>
      </c>
      <c r="E4101" t="s">
        <v>1784</v>
      </c>
      <c r="F4101" t="s">
        <v>1785</v>
      </c>
      <c r="G4101" t="s">
        <v>114</v>
      </c>
      <c r="H4101" t="s">
        <v>409</v>
      </c>
      <c r="I4101" t="s">
        <v>315</v>
      </c>
      <c r="J4101">
        <v>35</v>
      </c>
      <c r="K4101" t="s">
        <v>245</v>
      </c>
      <c r="L4101" t="s">
        <v>59</v>
      </c>
      <c r="M4101">
        <v>1</v>
      </c>
      <c r="N4101" t="s">
        <v>979</v>
      </c>
      <c r="O4101" t="s">
        <v>114</v>
      </c>
      <c r="P4101" t="s">
        <v>380</v>
      </c>
      <c r="Q4101" t="s">
        <v>979</v>
      </c>
      <c r="R4101" t="s">
        <v>114</v>
      </c>
      <c r="S4101" t="s">
        <v>380</v>
      </c>
    </row>
    <row r="4102" spans="1:19" x14ac:dyDescent="0.3">
      <c r="A4102" t="s">
        <v>1783</v>
      </c>
      <c r="B4102">
        <v>70</v>
      </c>
      <c r="C4102">
        <v>103</v>
      </c>
      <c r="D4102">
        <v>99031</v>
      </c>
      <c r="E4102" t="s">
        <v>1784</v>
      </c>
      <c r="F4102" t="s">
        <v>1785</v>
      </c>
      <c r="G4102" t="s">
        <v>114</v>
      </c>
      <c r="H4102" t="s">
        <v>434</v>
      </c>
      <c r="I4102" t="s">
        <v>424</v>
      </c>
      <c r="J4102">
        <v>39</v>
      </c>
      <c r="K4102" t="s">
        <v>220</v>
      </c>
      <c r="L4102" t="s">
        <v>148</v>
      </c>
      <c r="M4102">
        <v>0.25</v>
      </c>
      <c r="N4102" t="s">
        <v>979</v>
      </c>
      <c r="O4102" t="s">
        <v>114</v>
      </c>
      <c r="P4102" t="s">
        <v>380</v>
      </c>
      <c r="Q4102" t="s">
        <v>979</v>
      </c>
      <c r="R4102" t="s">
        <v>114</v>
      </c>
      <c r="S4102" t="s">
        <v>380</v>
      </c>
    </row>
    <row r="4103" spans="1:19" x14ac:dyDescent="0.3">
      <c r="A4103" t="s">
        <v>1783</v>
      </c>
      <c r="B4103">
        <v>70</v>
      </c>
      <c r="C4103">
        <v>103</v>
      </c>
      <c r="D4103">
        <v>99031</v>
      </c>
      <c r="E4103" t="s">
        <v>1784</v>
      </c>
      <c r="F4103" t="s">
        <v>1785</v>
      </c>
      <c r="G4103" t="s">
        <v>114</v>
      </c>
      <c r="H4103" t="s">
        <v>437</v>
      </c>
      <c r="I4103" t="s">
        <v>423</v>
      </c>
      <c r="J4103">
        <v>39</v>
      </c>
      <c r="K4103" t="s">
        <v>377</v>
      </c>
      <c r="L4103" t="s">
        <v>209</v>
      </c>
      <c r="M4103">
        <v>0.25</v>
      </c>
      <c r="N4103" t="s">
        <v>979</v>
      </c>
      <c r="O4103" t="s">
        <v>114</v>
      </c>
      <c r="P4103" t="s">
        <v>380</v>
      </c>
      <c r="Q4103" t="s">
        <v>979</v>
      </c>
      <c r="R4103" t="s">
        <v>114</v>
      </c>
      <c r="S4103" t="s">
        <v>380</v>
      </c>
    </row>
    <row r="4104" spans="1:19" x14ac:dyDescent="0.3">
      <c r="A4104" t="s">
        <v>1783</v>
      </c>
      <c r="B4104">
        <v>70</v>
      </c>
      <c r="C4104">
        <v>103</v>
      </c>
      <c r="D4104">
        <v>99031</v>
      </c>
      <c r="E4104" t="s">
        <v>1784</v>
      </c>
      <c r="F4104" t="s">
        <v>1785</v>
      </c>
      <c r="G4104" t="s">
        <v>114</v>
      </c>
      <c r="H4104" t="s">
        <v>409</v>
      </c>
      <c r="I4104" t="s">
        <v>425</v>
      </c>
      <c r="J4104">
        <v>42</v>
      </c>
      <c r="K4104" t="s">
        <v>271</v>
      </c>
      <c r="L4104" t="s">
        <v>63</v>
      </c>
      <c r="M4104">
        <v>0.75</v>
      </c>
      <c r="N4104" t="s">
        <v>979</v>
      </c>
      <c r="O4104" t="s">
        <v>114</v>
      </c>
      <c r="P4104" t="s">
        <v>380</v>
      </c>
      <c r="Q4104" t="s">
        <v>979</v>
      </c>
      <c r="R4104" t="s">
        <v>114</v>
      </c>
      <c r="S4104" t="s">
        <v>380</v>
      </c>
    </row>
    <row r="4105" spans="1:19" x14ac:dyDescent="0.3">
      <c r="A4105" t="s">
        <v>1783</v>
      </c>
      <c r="B4105">
        <v>70</v>
      </c>
      <c r="C4105">
        <v>103</v>
      </c>
      <c r="D4105">
        <v>99031</v>
      </c>
      <c r="E4105" t="s">
        <v>1784</v>
      </c>
      <c r="F4105" t="s">
        <v>1785</v>
      </c>
      <c r="G4105" t="s">
        <v>114</v>
      </c>
      <c r="H4105" t="s">
        <v>409</v>
      </c>
      <c r="I4105" t="s">
        <v>423</v>
      </c>
      <c r="J4105">
        <v>288</v>
      </c>
      <c r="K4105" t="s">
        <v>221</v>
      </c>
      <c r="L4105" t="s">
        <v>222</v>
      </c>
      <c r="M4105">
        <v>0</v>
      </c>
      <c r="N4105" t="s">
        <v>979</v>
      </c>
      <c r="O4105" t="s">
        <v>114</v>
      </c>
      <c r="P4105" t="s">
        <v>380</v>
      </c>
      <c r="Q4105" t="s">
        <v>979</v>
      </c>
      <c r="R4105" t="s">
        <v>114</v>
      </c>
      <c r="S4105" t="s">
        <v>380</v>
      </c>
    </row>
    <row r="4106" spans="1:19" x14ac:dyDescent="0.3">
      <c r="A4106" t="s">
        <v>1783</v>
      </c>
      <c r="B4106">
        <v>70</v>
      </c>
      <c r="C4106">
        <v>103</v>
      </c>
      <c r="D4106">
        <v>99031</v>
      </c>
      <c r="E4106" t="s">
        <v>1784</v>
      </c>
      <c r="F4106" t="s">
        <v>1785</v>
      </c>
      <c r="G4106" t="s">
        <v>114</v>
      </c>
      <c r="H4106" t="s">
        <v>409</v>
      </c>
      <c r="I4106" t="s">
        <v>423</v>
      </c>
      <c r="J4106">
        <v>287</v>
      </c>
      <c r="K4106" t="s">
        <v>223</v>
      </c>
      <c r="L4106" t="s">
        <v>224</v>
      </c>
      <c r="M4106">
        <v>0.25</v>
      </c>
      <c r="N4106" t="s">
        <v>979</v>
      </c>
      <c r="O4106" t="s">
        <v>114</v>
      </c>
      <c r="P4106" t="s">
        <v>380</v>
      </c>
      <c r="Q4106" t="s">
        <v>979</v>
      </c>
      <c r="R4106" t="s">
        <v>114</v>
      </c>
      <c r="S4106" t="s">
        <v>380</v>
      </c>
    </row>
    <row r="4107" spans="1:19" x14ac:dyDescent="0.3">
      <c r="A4107" t="s">
        <v>1783</v>
      </c>
      <c r="B4107">
        <v>70</v>
      </c>
      <c r="C4107">
        <v>103</v>
      </c>
      <c r="D4107">
        <v>99031</v>
      </c>
      <c r="E4107" t="s">
        <v>1784</v>
      </c>
      <c r="F4107" t="s">
        <v>1785</v>
      </c>
      <c r="G4107" t="s">
        <v>114</v>
      </c>
      <c r="H4107" t="s">
        <v>409</v>
      </c>
      <c r="I4107" t="s">
        <v>423</v>
      </c>
      <c r="J4107">
        <v>288</v>
      </c>
      <c r="K4107" t="s">
        <v>248</v>
      </c>
      <c r="L4107" t="s">
        <v>249</v>
      </c>
      <c r="M4107">
        <v>0</v>
      </c>
      <c r="N4107" t="s">
        <v>979</v>
      </c>
      <c r="O4107" t="s">
        <v>114</v>
      </c>
      <c r="P4107" t="s">
        <v>380</v>
      </c>
      <c r="Q4107" t="s">
        <v>979</v>
      </c>
      <c r="R4107" t="s">
        <v>114</v>
      </c>
      <c r="S4107" t="s">
        <v>380</v>
      </c>
    </row>
    <row r="4108" spans="1:19" x14ac:dyDescent="0.3">
      <c r="A4108" t="s">
        <v>1783</v>
      </c>
      <c r="B4108">
        <v>70</v>
      </c>
      <c r="C4108">
        <v>103</v>
      </c>
      <c r="D4108">
        <v>99031</v>
      </c>
      <c r="E4108" t="s">
        <v>1784</v>
      </c>
      <c r="F4108" t="s">
        <v>1785</v>
      </c>
      <c r="G4108" t="s">
        <v>114</v>
      </c>
      <c r="H4108" t="s">
        <v>409</v>
      </c>
      <c r="I4108" t="s">
        <v>423</v>
      </c>
      <c r="J4108">
        <v>286</v>
      </c>
      <c r="K4108" t="s">
        <v>226</v>
      </c>
      <c r="L4108" t="s">
        <v>69</v>
      </c>
      <c r="M4108">
        <v>1.5</v>
      </c>
      <c r="N4108" t="s">
        <v>979</v>
      </c>
      <c r="O4108" t="s">
        <v>114</v>
      </c>
      <c r="P4108" t="s">
        <v>380</v>
      </c>
      <c r="Q4108" t="s">
        <v>979</v>
      </c>
      <c r="R4108" t="s">
        <v>114</v>
      </c>
      <c r="S4108" t="s">
        <v>380</v>
      </c>
    </row>
    <row r="4109" spans="1:19" x14ac:dyDescent="0.3">
      <c r="A4109" t="s">
        <v>1783</v>
      </c>
      <c r="B4109">
        <v>70</v>
      </c>
      <c r="C4109">
        <v>103</v>
      </c>
      <c r="D4109">
        <v>99031</v>
      </c>
      <c r="E4109" t="s">
        <v>1784</v>
      </c>
      <c r="F4109" t="s">
        <v>1785</v>
      </c>
      <c r="G4109" t="s">
        <v>114</v>
      </c>
      <c r="H4109" t="s">
        <v>409</v>
      </c>
      <c r="I4109" t="s">
        <v>423</v>
      </c>
      <c r="J4109">
        <v>286</v>
      </c>
      <c r="K4109" t="s">
        <v>256</v>
      </c>
      <c r="L4109" t="s">
        <v>72</v>
      </c>
      <c r="M4109">
        <v>0</v>
      </c>
      <c r="N4109" t="s">
        <v>979</v>
      </c>
      <c r="O4109" t="s">
        <v>114</v>
      </c>
      <c r="P4109" t="s">
        <v>380</v>
      </c>
      <c r="Q4109" t="s">
        <v>979</v>
      </c>
      <c r="R4109" t="s">
        <v>114</v>
      </c>
      <c r="S4109" t="s">
        <v>380</v>
      </c>
    </row>
    <row r="4110" spans="1:19" x14ac:dyDescent="0.3">
      <c r="A4110" t="s">
        <v>1783</v>
      </c>
      <c r="B4110">
        <v>70</v>
      </c>
      <c r="C4110">
        <v>103</v>
      </c>
      <c r="D4110">
        <v>99031</v>
      </c>
      <c r="E4110" t="s">
        <v>1784</v>
      </c>
      <c r="F4110" t="s">
        <v>1785</v>
      </c>
      <c r="G4110" t="s">
        <v>114</v>
      </c>
      <c r="H4110" t="s">
        <v>409</v>
      </c>
      <c r="I4110" t="s">
        <v>423</v>
      </c>
      <c r="J4110">
        <v>293</v>
      </c>
      <c r="K4110" t="s">
        <v>339</v>
      </c>
      <c r="L4110" t="s">
        <v>79</v>
      </c>
      <c r="M4110">
        <v>0</v>
      </c>
      <c r="N4110" t="s">
        <v>979</v>
      </c>
      <c r="O4110" t="s">
        <v>114</v>
      </c>
      <c r="P4110" t="s">
        <v>380</v>
      </c>
      <c r="Q4110" t="s">
        <v>979</v>
      </c>
      <c r="R4110" t="s">
        <v>114</v>
      </c>
      <c r="S4110" t="s">
        <v>380</v>
      </c>
    </row>
    <row r="4111" spans="1:19" x14ac:dyDescent="0.3">
      <c r="A4111" t="s">
        <v>1783</v>
      </c>
      <c r="B4111">
        <v>70</v>
      </c>
      <c r="C4111">
        <v>103</v>
      </c>
      <c r="D4111">
        <v>99031</v>
      </c>
      <c r="E4111" t="s">
        <v>1784</v>
      </c>
      <c r="F4111" t="s">
        <v>1785</v>
      </c>
      <c r="G4111" t="s">
        <v>114</v>
      </c>
      <c r="H4111" t="s">
        <v>409</v>
      </c>
      <c r="I4111" t="s">
        <v>423</v>
      </c>
      <c r="J4111">
        <v>293</v>
      </c>
      <c r="K4111" t="s">
        <v>331</v>
      </c>
      <c r="L4111" t="s">
        <v>81</v>
      </c>
      <c r="M4111">
        <v>0</v>
      </c>
      <c r="N4111" t="s">
        <v>979</v>
      </c>
      <c r="O4111" t="s">
        <v>114</v>
      </c>
      <c r="P4111" t="s">
        <v>380</v>
      </c>
      <c r="Q4111" t="s">
        <v>979</v>
      </c>
      <c r="R4111" t="s">
        <v>114</v>
      </c>
      <c r="S4111" t="s">
        <v>380</v>
      </c>
    </row>
    <row r="4112" spans="1:19" x14ac:dyDescent="0.3">
      <c r="A4112" t="s">
        <v>1783</v>
      </c>
      <c r="B4112">
        <v>70</v>
      </c>
      <c r="C4112">
        <v>103</v>
      </c>
      <c r="D4112">
        <v>99031</v>
      </c>
      <c r="E4112" t="s">
        <v>1784</v>
      </c>
      <c r="F4112" t="s">
        <v>1785</v>
      </c>
      <c r="G4112" t="s">
        <v>114</v>
      </c>
      <c r="H4112" t="s">
        <v>421</v>
      </c>
      <c r="I4112" t="s">
        <v>423</v>
      </c>
      <c r="J4112">
        <v>86</v>
      </c>
      <c r="K4112" t="s">
        <v>228</v>
      </c>
      <c r="L4112" t="s">
        <v>202</v>
      </c>
      <c r="M4112">
        <v>0.75</v>
      </c>
      <c r="N4112" t="s">
        <v>979</v>
      </c>
      <c r="O4112" t="s">
        <v>114</v>
      </c>
      <c r="P4112" t="s">
        <v>380</v>
      </c>
      <c r="Q4112" t="s">
        <v>979</v>
      </c>
      <c r="R4112" t="s">
        <v>114</v>
      </c>
      <c r="S4112" t="s">
        <v>380</v>
      </c>
    </row>
    <row r="4113" spans="1:19" x14ac:dyDescent="0.3">
      <c r="A4113" t="s">
        <v>1783</v>
      </c>
      <c r="B4113">
        <v>70</v>
      </c>
      <c r="C4113">
        <v>103</v>
      </c>
      <c r="D4113">
        <v>99031</v>
      </c>
      <c r="E4113" t="s">
        <v>1784</v>
      </c>
      <c r="F4113" t="s">
        <v>1785</v>
      </c>
      <c r="G4113" t="s">
        <v>114</v>
      </c>
      <c r="H4113" t="s">
        <v>421</v>
      </c>
      <c r="I4113" t="s">
        <v>423</v>
      </c>
      <c r="J4113">
        <v>86</v>
      </c>
      <c r="K4113" t="s">
        <v>257</v>
      </c>
      <c r="L4113" t="s">
        <v>203</v>
      </c>
      <c r="M4113">
        <v>0.75</v>
      </c>
      <c r="N4113" t="s">
        <v>979</v>
      </c>
      <c r="O4113" t="s">
        <v>114</v>
      </c>
      <c r="P4113" t="s">
        <v>380</v>
      </c>
      <c r="Q4113" t="s">
        <v>979</v>
      </c>
      <c r="R4113" t="s">
        <v>114</v>
      </c>
      <c r="S4113" t="s">
        <v>380</v>
      </c>
    </row>
    <row r="4114" spans="1:19" x14ac:dyDescent="0.3">
      <c r="A4114" t="s">
        <v>1783</v>
      </c>
      <c r="B4114">
        <v>70</v>
      </c>
      <c r="C4114">
        <v>103</v>
      </c>
      <c r="D4114">
        <v>99031</v>
      </c>
      <c r="E4114" t="s">
        <v>1784</v>
      </c>
      <c r="F4114" t="s">
        <v>1785</v>
      </c>
      <c r="G4114" t="s">
        <v>114</v>
      </c>
      <c r="H4114" t="s">
        <v>421</v>
      </c>
      <c r="I4114" t="s">
        <v>423</v>
      </c>
      <c r="J4114">
        <v>86</v>
      </c>
      <c r="K4114" t="s">
        <v>229</v>
      </c>
      <c r="L4114" t="s">
        <v>204</v>
      </c>
      <c r="M4114">
        <v>0.25</v>
      </c>
      <c r="N4114" t="s">
        <v>979</v>
      </c>
      <c r="O4114" t="s">
        <v>114</v>
      </c>
      <c r="P4114" t="s">
        <v>380</v>
      </c>
      <c r="Q4114" t="s">
        <v>979</v>
      </c>
      <c r="R4114" t="s">
        <v>114</v>
      </c>
      <c r="S4114" t="s">
        <v>380</v>
      </c>
    </row>
    <row r="4115" spans="1:19" x14ac:dyDescent="0.3">
      <c r="A4115" t="s">
        <v>1783</v>
      </c>
      <c r="B4115">
        <v>70</v>
      </c>
      <c r="C4115">
        <v>103</v>
      </c>
      <c r="D4115">
        <v>99031</v>
      </c>
      <c r="E4115" t="s">
        <v>1784</v>
      </c>
      <c r="F4115" t="s">
        <v>1785</v>
      </c>
      <c r="G4115" t="s">
        <v>114</v>
      </c>
      <c r="H4115" t="s">
        <v>409</v>
      </c>
      <c r="I4115" t="s">
        <v>423</v>
      </c>
      <c r="J4115">
        <v>286</v>
      </c>
      <c r="K4115" t="s">
        <v>466</v>
      </c>
      <c r="L4115" t="s">
        <v>467</v>
      </c>
      <c r="M4115">
        <v>0</v>
      </c>
      <c r="N4115" t="s">
        <v>979</v>
      </c>
      <c r="O4115" t="s">
        <v>114</v>
      </c>
      <c r="P4115" t="s">
        <v>380</v>
      </c>
      <c r="Q4115" t="s">
        <v>979</v>
      </c>
      <c r="R4115" t="s">
        <v>114</v>
      </c>
      <c r="S4115" t="s">
        <v>380</v>
      </c>
    </row>
    <row r="4116" spans="1:19" x14ac:dyDescent="0.3">
      <c r="A4116" t="s">
        <v>1783</v>
      </c>
      <c r="B4116">
        <v>70</v>
      </c>
      <c r="C4116">
        <v>103</v>
      </c>
      <c r="D4116">
        <v>99031</v>
      </c>
      <c r="E4116" t="s">
        <v>1784</v>
      </c>
      <c r="F4116" t="s">
        <v>1785</v>
      </c>
      <c r="G4116" t="s">
        <v>114</v>
      </c>
      <c r="H4116" t="s">
        <v>409</v>
      </c>
      <c r="I4116" t="s">
        <v>423</v>
      </c>
      <c r="J4116">
        <v>98</v>
      </c>
      <c r="K4116" t="s">
        <v>501</v>
      </c>
      <c r="L4116" t="s">
        <v>502</v>
      </c>
      <c r="M4116">
        <v>0</v>
      </c>
      <c r="N4116" t="s">
        <v>979</v>
      </c>
      <c r="O4116" t="s">
        <v>114</v>
      </c>
      <c r="P4116" t="s">
        <v>380</v>
      </c>
      <c r="Q4116" t="s">
        <v>979</v>
      </c>
      <c r="R4116" t="s">
        <v>114</v>
      </c>
      <c r="S4116" t="s">
        <v>380</v>
      </c>
    </row>
    <row r="4117" spans="1:19" x14ac:dyDescent="0.3">
      <c r="A4117" t="s">
        <v>1783</v>
      </c>
      <c r="B4117">
        <v>70</v>
      </c>
      <c r="C4117">
        <v>103</v>
      </c>
      <c r="D4117">
        <v>99031</v>
      </c>
      <c r="E4117" t="s">
        <v>1784</v>
      </c>
      <c r="F4117" t="s">
        <v>1785</v>
      </c>
      <c r="G4117" t="s">
        <v>114</v>
      </c>
      <c r="H4117" t="s">
        <v>409</v>
      </c>
      <c r="I4117" t="s">
        <v>423</v>
      </c>
      <c r="J4117">
        <v>288</v>
      </c>
      <c r="K4117" t="s">
        <v>503</v>
      </c>
      <c r="L4117" t="s">
        <v>504</v>
      </c>
      <c r="M4117">
        <v>0</v>
      </c>
      <c r="N4117" t="s">
        <v>979</v>
      </c>
      <c r="O4117" t="s">
        <v>114</v>
      </c>
      <c r="P4117" t="s">
        <v>380</v>
      </c>
      <c r="Q4117" t="s">
        <v>979</v>
      </c>
      <c r="R4117" t="s">
        <v>114</v>
      </c>
      <c r="S4117" t="s">
        <v>380</v>
      </c>
    </row>
    <row r="4118" spans="1:19" x14ac:dyDescent="0.3">
      <c r="A4118" t="s">
        <v>1783</v>
      </c>
      <c r="B4118">
        <v>70</v>
      </c>
      <c r="C4118">
        <v>103</v>
      </c>
      <c r="D4118">
        <v>99031</v>
      </c>
      <c r="E4118" t="s">
        <v>1784</v>
      </c>
      <c r="F4118" t="s">
        <v>1785</v>
      </c>
      <c r="G4118" t="s">
        <v>114</v>
      </c>
      <c r="H4118" t="s">
        <v>409</v>
      </c>
      <c r="I4118" t="s">
        <v>423</v>
      </c>
      <c r="J4118">
        <v>98</v>
      </c>
      <c r="K4118" t="s">
        <v>272</v>
      </c>
      <c r="L4118" t="s">
        <v>84</v>
      </c>
      <c r="M4118">
        <v>0</v>
      </c>
      <c r="N4118" t="s">
        <v>979</v>
      </c>
      <c r="O4118" t="s">
        <v>114</v>
      </c>
      <c r="P4118" t="s">
        <v>380</v>
      </c>
      <c r="Q4118" t="s">
        <v>979</v>
      </c>
      <c r="R4118" t="s">
        <v>114</v>
      </c>
      <c r="S4118" t="s">
        <v>380</v>
      </c>
    </row>
    <row r="4119" spans="1:19" x14ac:dyDescent="0.3">
      <c r="A4119" t="s">
        <v>1783</v>
      </c>
      <c r="B4119">
        <v>70</v>
      </c>
      <c r="C4119">
        <v>103</v>
      </c>
      <c r="D4119">
        <v>99031</v>
      </c>
      <c r="E4119" t="s">
        <v>1784</v>
      </c>
      <c r="F4119" t="s">
        <v>1785</v>
      </c>
      <c r="G4119" t="s">
        <v>114</v>
      </c>
      <c r="H4119" t="s">
        <v>409</v>
      </c>
      <c r="I4119" t="s">
        <v>423</v>
      </c>
      <c r="J4119">
        <v>98</v>
      </c>
      <c r="K4119" t="s">
        <v>273</v>
      </c>
      <c r="L4119" t="s">
        <v>85</v>
      </c>
      <c r="M4119">
        <v>0</v>
      </c>
      <c r="N4119" t="s">
        <v>979</v>
      </c>
      <c r="O4119" t="s">
        <v>114</v>
      </c>
      <c r="P4119" t="s">
        <v>380</v>
      </c>
      <c r="Q4119" t="s">
        <v>979</v>
      </c>
      <c r="R4119" t="s">
        <v>114</v>
      </c>
      <c r="S4119" t="s">
        <v>380</v>
      </c>
    </row>
    <row r="4120" spans="1:19" x14ac:dyDescent="0.3">
      <c r="A4120" t="s">
        <v>1783</v>
      </c>
      <c r="B4120">
        <v>70</v>
      </c>
      <c r="C4120">
        <v>103</v>
      </c>
      <c r="D4120">
        <v>99031</v>
      </c>
      <c r="E4120" t="s">
        <v>1784</v>
      </c>
      <c r="F4120" t="s">
        <v>1785</v>
      </c>
      <c r="G4120" t="s">
        <v>114</v>
      </c>
      <c r="H4120" t="s">
        <v>409</v>
      </c>
      <c r="I4120" t="s">
        <v>423</v>
      </c>
      <c r="J4120">
        <v>98</v>
      </c>
      <c r="K4120" t="s">
        <v>274</v>
      </c>
      <c r="L4120" t="s">
        <v>160</v>
      </c>
      <c r="M4120">
        <v>0</v>
      </c>
      <c r="N4120" t="s">
        <v>979</v>
      </c>
      <c r="O4120" t="s">
        <v>114</v>
      </c>
      <c r="P4120" t="s">
        <v>380</v>
      </c>
      <c r="Q4120" t="s">
        <v>979</v>
      </c>
      <c r="R4120" t="s">
        <v>114</v>
      </c>
      <c r="S4120" t="s">
        <v>380</v>
      </c>
    </row>
    <row r="4121" spans="1:19" x14ac:dyDescent="0.3">
      <c r="A4121" t="s">
        <v>1783</v>
      </c>
      <c r="B4121">
        <v>70</v>
      </c>
      <c r="C4121">
        <v>103</v>
      </c>
      <c r="D4121">
        <v>99031</v>
      </c>
      <c r="E4121" t="s">
        <v>1784</v>
      </c>
      <c r="F4121" t="s">
        <v>1785</v>
      </c>
      <c r="G4121" t="s">
        <v>114</v>
      </c>
      <c r="H4121" t="s">
        <v>409</v>
      </c>
      <c r="I4121" t="s">
        <v>423</v>
      </c>
      <c r="J4121">
        <v>83</v>
      </c>
      <c r="K4121" t="s">
        <v>340</v>
      </c>
      <c r="L4121" t="s">
        <v>88</v>
      </c>
      <c r="M4121">
        <v>0</v>
      </c>
      <c r="N4121" t="s">
        <v>979</v>
      </c>
      <c r="O4121" t="s">
        <v>114</v>
      </c>
      <c r="P4121" t="s">
        <v>380</v>
      </c>
      <c r="Q4121" t="s">
        <v>979</v>
      </c>
      <c r="R4121" t="s">
        <v>114</v>
      </c>
      <c r="S4121" t="s">
        <v>380</v>
      </c>
    </row>
    <row r="4122" spans="1:19" x14ac:dyDescent="0.3">
      <c r="A4122" t="s">
        <v>1783</v>
      </c>
      <c r="B4122">
        <v>70</v>
      </c>
      <c r="C4122">
        <v>103</v>
      </c>
      <c r="D4122">
        <v>99031</v>
      </c>
      <c r="E4122" t="s">
        <v>1784</v>
      </c>
      <c r="F4122" t="s">
        <v>1785</v>
      </c>
      <c r="G4122" t="s">
        <v>114</v>
      </c>
      <c r="H4122" t="s">
        <v>409</v>
      </c>
      <c r="I4122" t="s">
        <v>423</v>
      </c>
      <c r="J4122">
        <v>83</v>
      </c>
      <c r="K4122" t="s">
        <v>233</v>
      </c>
      <c r="L4122" t="s">
        <v>91</v>
      </c>
      <c r="M4122">
        <v>0</v>
      </c>
      <c r="N4122" t="s">
        <v>979</v>
      </c>
      <c r="O4122" t="s">
        <v>114</v>
      </c>
      <c r="P4122" t="s">
        <v>380</v>
      </c>
      <c r="Q4122" t="s">
        <v>979</v>
      </c>
      <c r="R4122" t="s">
        <v>114</v>
      </c>
      <c r="S4122" t="s">
        <v>380</v>
      </c>
    </row>
    <row r="4123" spans="1:19" x14ac:dyDescent="0.3">
      <c r="A4123" t="s">
        <v>1783</v>
      </c>
      <c r="B4123">
        <v>70</v>
      </c>
      <c r="C4123">
        <v>103</v>
      </c>
      <c r="D4123">
        <v>99031</v>
      </c>
      <c r="E4123" t="s">
        <v>1784</v>
      </c>
      <c r="F4123" t="s">
        <v>1785</v>
      </c>
      <c r="G4123" t="s">
        <v>114</v>
      </c>
      <c r="H4123" t="s">
        <v>409</v>
      </c>
      <c r="I4123" t="s">
        <v>423</v>
      </c>
      <c r="J4123">
        <v>98</v>
      </c>
      <c r="K4123" t="s">
        <v>287</v>
      </c>
      <c r="L4123" t="s">
        <v>93</v>
      </c>
      <c r="M4123">
        <v>0</v>
      </c>
      <c r="N4123" t="s">
        <v>979</v>
      </c>
      <c r="O4123" t="s">
        <v>114</v>
      </c>
      <c r="P4123" t="s">
        <v>380</v>
      </c>
      <c r="Q4123" t="s">
        <v>979</v>
      </c>
      <c r="R4123" t="s">
        <v>114</v>
      </c>
      <c r="S4123" t="s">
        <v>380</v>
      </c>
    </row>
    <row r="4124" spans="1:19" x14ac:dyDescent="0.3">
      <c r="A4124" t="s">
        <v>1783</v>
      </c>
      <c r="B4124">
        <v>70</v>
      </c>
      <c r="C4124">
        <v>103</v>
      </c>
      <c r="D4124">
        <v>99031</v>
      </c>
      <c r="E4124" t="s">
        <v>1784</v>
      </c>
      <c r="F4124" t="s">
        <v>1785</v>
      </c>
      <c r="G4124" t="s">
        <v>114</v>
      </c>
      <c r="H4124" t="s">
        <v>409</v>
      </c>
      <c r="I4124" t="s">
        <v>423</v>
      </c>
      <c r="J4124">
        <v>98</v>
      </c>
      <c r="K4124" t="s">
        <v>253</v>
      </c>
      <c r="L4124" t="s">
        <v>131</v>
      </c>
      <c r="M4124">
        <v>0</v>
      </c>
      <c r="N4124" t="s">
        <v>979</v>
      </c>
      <c r="O4124" t="s">
        <v>114</v>
      </c>
      <c r="P4124" t="s">
        <v>380</v>
      </c>
      <c r="Q4124" t="s">
        <v>979</v>
      </c>
      <c r="R4124" t="s">
        <v>114</v>
      </c>
      <c r="S4124" t="s">
        <v>380</v>
      </c>
    </row>
    <row r="4125" spans="1:19" x14ac:dyDescent="0.3">
      <c r="A4125" t="s">
        <v>1783</v>
      </c>
      <c r="B4125">
        <v>70</v>
      </c>
      <c r="C4125">
        <v>103</v>
      </c>
      <c r="D4125">
        <v>99031</v>
      </c>
      <c r="E4125" t="s">
        <v>1784</v>
      </c>
      <c r="F4125" t="s">
        <v>1785</v>
      </c>
      <c r="G4125" t="s">
        <v>114</v>
      </c>
      <c r="H4125" t="s">
        <v>409</v>
      </c>
      <c r="I4125" t="s">
        <v>423</v>
      </c>
      <c r="J4125">
        <v>98</v>
      </c>
      <c r="K4125" t="s">
        <v>289</v>
      </c>
      <c r="L4125" t="s">
        <v>94</v>
      </c>
      <c r="M4125">
        <v>0</v>
      </c>
      <c r="N4125" t="s">
        <v>979</v>
      </c>
      <c r="O4125" t="s">
        <v>114</v>
      </c>
      <c r="P4125" t="s">
        <v>380</v>
      </c>
      <c r="Q4125" t="s">
        <v>979</v>
      </c>
      <c r="R4125" t="s">
        <v>114</v>
      </c>
      <c r="S4125" t="s">
        <v>380</v>
      </c>
    </row>
    <row r="4126" spans="1:19" x14ac:dyDescent="0.3">
      <c r="A4126" t="s">
        <v>1783</v>
      </c>
      <c r="B4126">
        <v>70</v>
      </c>
      <c r="C4126">
        <v>103</v>
      </c>
      <c r="D4126">
        <v>99031</v>
      </c>
      <c r="E4126" t="s">
        <v>1784</v>
      </c>
      <c r="F4126" t="s">
        <v>1785</v>
      </c>
      <c r="G4126" t="s">
        <v>114</v>
      </c>
      <c r="H4126" t="s">
        <v>409</v>
      </c>
      <c r="I4126" t="s">
        <v>423</v>
      </c>
      <c r="J4126">
        <v>83</v>
      </c>
      <c r="K4126" t="s">
        <v>327</v>
      </c>
      <c r="L4126" t="s">
        <v>206</v>
      </c>
      <c r="M4126">
        <v>0</v>
      </c>
      <c r="N4126" t="s">
        <v>979</v>
      </c>
      <c r="O4126" t="s">
        <v>114</v>
      </c>
      <c r="P4126" t="s">
        <v>380</v>
      </c>
      <c r="Q4126" t="s">
        <v>979</v>
      </c>
      <c r="R4126" t="s">
        <v>114</v>
      </c>
      <c r="S4126" t="s">
        <v>380</v>
      </c>
    </row>
    <row r="4127" spans="1:19" x14ac:dyDescent="0.3">
      <c r="A4127" t="s">
        <v>1783</v>
      </c>
      <c r="B4127">
        <v>70</v>
      </c>
      <c r="C4127">
        <v>103</v>
      </c>
      <c r="D4127">
        <v>99031</v>
      </c>
      <c r="E4127" t="s">
        <v>1784</v>
      </c>
      <c r="F4127" t="s">
        <v>1785</v>
      </c>
      <c r="G4127" t="s">
        <v>114</v>
      </c>
      <c r="H4127" t="s">
        <v>427</v>
      </c>
      <c r="I4127" t="s">
        <v>445</v>
      </c>
      <c r="J4127">
        <v>199</v>
      </c>
      <c r="K4127" t="s">
        <v>674</v>
      </c>
      <c r="L4127" t="s">
        <v>675</v>
      </c>
      <c r="M4127">
        <v>0</v>
      </c>
      <c r="N4127" t="s">
        <v>979</v>
      </c>
      <c r="O4127" t="s">
        <v>114</v>
      </c>
      <c r="P4127" t="s">
        <v>380</v>
      </c>
      <c r="Q4127" t="s">
        <v>979</v>
      </c>
      <c r="R4127" t="s">
        <v>114</v>
      </c>
      <c r="S4127" t="s">
        <v>380</v>
      </c>
    </row>
    <row r="4128" spans="1:19" x14ac:dyDescent="0.3">
      <c r="A4128" t="s">
        <v>1786</v>
      </c>
      <c r="B4128">
        <v>70</v>
      </c>
      <c r="C4128">
        <v>103</v>
      </c>
      <c r="D4128">
        <v>99031</v>
      </c>
      <c r="E4128" t="s">
        <v>1787</v>
      </c>
      <c r="F4128" t="s">
        <v>1788</v>
      </c>
      <c r="G4128" t="s">
        <v>112</v>
      </c>
      <c r="H4128" t="s">
        <v>409</v>
      </c>
      <c r="I4128" t="s">
        <v>113</v>
      </c>
      <c r="J4128">
        <v>4</v>
      </c>
      <c r="K4128" t="s">
        <v>259</v>
      </c>
      <c r="L4128" t="s">
        <v>22</v>
      </c>
      <c r="M4128">
        <v>25</v>
      </c>
      <c r="N4128" t="s">
        <v>979</v>
      </c>
      <c r="O4128" t="s">
        <v>112</v>
      </c>
      <c r="P4128" t="s">
        <v>380</v>
      </c>
      <c r="Q4128" t="s">
        <v>979</v>
      </c>
      <c r="R4128" t="s">
        <v>112</v>
      </c>
      <c r="S4128" t="s">
        <v>380</v>
      </c>
    </row>
    <row r="4129" spans="1:19" x14ac:dyDescent="0.3">
      <c r="A4129" t="s">
        <v>1786</v>
      </c>
      <c r="B4129">
        <v>70</v>
      </c>
      <c r="C4129">
        <v>103</v>
      </c>
      <c r="D4129">
        <v>99031</v>
      </c>
      <c r="E4129" t="s">
        <v>1787</v>
      </c>
      <c r="F4129" t="s">
        <v>1788</v>
      </c>
      <c r="G4129" t="s">
        <v>112</v>
      </c>
      <c r="H4129" t="s">
        <v>409</v>
      </c>
      <c r="I4129" t="s">
        <v>423</v>
      </c>
      <c r="J4129">
        <v>292</v>
      </c>
      <c r="K4129" t="s">
        <v>376</v>
      </c>
      <c r="L4129" t="s">
        <v>34</v>
      </c>
      <c r="M4129">
        <v>0</v>
      </c>
      <c r="N4129" t="s">
        <v>979</v>
      </c>
      <c r="O4129" t="s">
        <v>112</v>
      </c>
      <c r="P4129" t="s">
        <v>380</v>
      </c>
      <c r="Q4129" t="s">
        <v>979</v>
      </c>
      <c r="R4129" t="s">
        <v>112</v>
      </c>
      <c r="S4129" t="s">
        <v>380</v>
      </c>
    </row>
    <row r="4130" spans="1:19" x14ac:dyDescent="0.3">
      <c r="A4130" t="s">
        <v>1786</v>
      </c>
      <c r="B4130">
        <v>70</v>
      </c>
      <c r="C4130">
        <v>103</v>
      </c>
      <c r="D4130">
        <v>99031</v>
      </c>
      <c r="E4130" t="s">
        <v>1787</v>
      </c>
      <c r="F4130" t="s">
        <v>1788</v>
      </c>
      <c r="G4130" t="s">
        <v>112</v>
      </c>
      <c r="H4130" t="s">
        <v>438</v>
      </c>
      <c r="I4130" t="s">
        <v>424</v>
      </c>
      <c r="J4130">
        <v>39</v>
      </c>
      <c r="K4130" t="s">
        <v>218</v>
      </c>
      <c r="L4130" t="s">
        <v>40</v>
      </c>
      <c r="M4130">
        <v>0</v>
      </c>
      <c r="N4130" t="s">
        <v>979</v>
      </c>
      <c r="O4130" t="s">
        <v>112</v>
      </c>
      <c r="P4130" t="s">
        <v>380</v>
      </c>
      <c r="Q4130" t="s">
        <v>979</v>
      </c>
      <c r="R4130" t="s">
        <v>112</v>
      </c>
      <c r="S4130" t="s">
        <v>380</v>
      </c>
    </row>
    <row r="4131" spans="1:19" x14ac:dyDescent="0.3">
      <c r="A4131" t="s">
        <v>1786</v>
      </c>
      <c r="B4131">
        <v>70</v>
      </c>
      <c r="C4131">
        <v>103</v>
      </c>
      <c r="D4131">
        <v>99031</v>
      </c>
      <c r="E4131" t="s">
        <v>1787</v>
      </c>
      <c r="F4131" t="s">
        <v>1788</v>
      </c>
      <c r="G4131" t="s">
        <v>112</v>
      </c>
      <c r="H4131" t="s">
        <v>409</v>
      </c>
      <c r="I4131" t="s">
        <v>315</v>
      </c>
      <c r="J4131">
        <v>32</v>
      </c>
      <c r="K4131" t="s">
        <v>254</v>
      </c>
      <c r="L4131" t="s">
        <v>45</v>
      </c>
      <c r="M4131">
        <v>1</v>
      </c>
      <c r="N4131" t="s">
        <v>979</v>
      </c>
      <c r="O4131" t="s">
        <v>112</v>
      </c>
      <c r="P4131" t="s">
        <v>380</v>
      </c>
      <c r="Q4131" t="s">
        <v>979</v>
      </c>
      <c r="R4131" t="s">
        <v>112</v>
      </c>
      <c r="S4131" t="s">
        <v>380</v>
      </c>
    </row>
    <row r="4132" spans="1:19" x14ac:dyDescent="0.3">
      <c r="A4132" t="s">
        <v>1786</v>
      </c>
      <c r="B4132">
        <v>70</v>
      </c>
      <c r="C4132">
        <v>103</v>
      </c>
      <c r="D4132">
        <v>99031</v>
      </c>
      <c r="E4132" t="s">
        <v>1787</v>
      </c>
      <c r="F4132" t="s">
        <v>1788</v>
      </c>
      <c r="G4132" t="s">
        <v>112</v>
      </c>
      <c r="H4132" t="s">
        <v>438</v>
      </c>
      <c r="I4132" t="s">
        <v>424</v>
      </c>
      <c r="J4132">
        <v>39</v>
      </c>
      <c r="K4132" t="s">
        <v>299</v>
      </c>
      <c r="L4132" t="s">
        <v>41</v>
      </c>
      <c r="M4132">
        <v>0</v>
      </c>
      <c r="N4132" t="s">
        <v>979</v>
      </c>
      <c r="O4132" t="s">
        <v>112</v>
      </c>
      <c r="P4132" t="s">
        <v>380</v>
      </c>
      <c r="Q4132" t="s">
        <v>979</v>
      </c>
      <c r="R4132" t="s">
        <v>112</v>
      </c>
      <c r="S4132" t="s">
        <v>380</v>
      </c>
    </row>
    <row r="4133" spans="1:19" x14ac:dyDescent="0.3">
      <c r="A4133" t="s">
        <v>1786</v>
      </c>
      <c r="B4133">
        <v>70</v>
      </c>
      <c r="C4133">
        <v>103</v>
      </c>
      <c r="D4133">
        <v>99031</v>
      </c>
      <c r="E4133" t="s">
        <v>1787</v>
      </c>
      <c r="F4133" t="s">
        <v>1788</v>
      </c>
      <c r="G4133" t="s">
        <v>112</v>
      </c>
      <c r="H4133" t="s">
        <v>438</v>
      </c>
      <c r="I4133" t="s">
        <v>424</v>
      </c>
      <c r="J4133">
        <v>39</v>
      </c>
      <c r="K4133" t="s">
        <v>243</v>
      </c>
      <c r="L4133" t="s">
        <v>147</v>
      </c>
      <c r="M4133">
        <v>0</v>
      </c>
      <c r="N4133" t="s">
        <v>979</v>
      </c>
      <c r="O4133" t="s">
        <v>112</v>
      </c>
      <c r="P4133" t="s">
        <v>380</v>
      </c>
      <c r="Q4133" t="s">
        <v>979</v>
      </c>
      <c r="R4133" t="s">
        <v>112</v>
      </c>
      <c r="S4133" t="s">
        <v>380</v>
      </c>
    </row>
    <row r="4134" spans="1:19" x14ac:dyDescent="0.3">
      <c r="A4134" t="s">
        <v>1786</v>
      </c>
      <c r="B4134">
        <v>70</v>
      </c>
      <c r="C4134">
        <v>103</v>
      </c>
      <c r="D4134">
        <v>99031</v>
      </c>
      <c r="E4134" t="s">
        <v>1787</v>
      </c>
      <c r="F4134" t="s">
        <v>1788</v>
      </c>
      <c r="G4134" t="s">
        <v>112</v>
      </c>
      <c r="H4134" t="s">
        <v>409</v>
      </c>
      <c r="I4134" t="s">
        <v>315</v>
      </c>
      <c r="J4134">
        <v>33</v>
      </c>
      <c r="K4134" t="s">
        <v>255</v>
      </c>
      <c r="L4134" t="s">
        <v>51</v>
      </c>
      <c r="M4134">
        <v>3</v>
      </c>
      <c r="N4134" t="s">
        <v>979</v>
      </c>
      <c r="O4134" t="s">
        <v>112</v>
      </c>
      <c r="P4134" t="s">
        <v>380</v>
      </c>
      <c r="Q4134" t="s">
        <v>979</v>
      </c>
      <c r="R4134" t="s">
        <v>112</v>
      </c>
      <c r="S4134" t="s">
        <v>380</v>
      </c>
    </row>
    <row r="4135" spans="1:19" x14ac:dyDescent="0.3">
      <c r="A4135" t="s">
        <v>1786</v>
      </c>
      <c r="B4135">
        <v>70</v>
      </c>
      <c r="C4135">
        <v>103</v>
      </c>
      <c r="D4135">
        <v>99031</v>
      </c>
      <c r="E4135" t="s">
        <v>1787</v>
      </c>
      <c r="F4135" t="s">
        <v>1788</v>
      </c>
      <c r="G4135" t="s">
        <v>112</v>
      </c>
      <c r="H4135" t="s">
        <v>409</v>
      </c>
      <c r="I4135" t="s">
        <v>315</v>
      </c>
      <c r="J4135">
        <v>35</v>
      </c>
      <c r="K4135" t="s">
        <v>245</v>
      </c>
      <c r="L4135" t="s">
        <v>59</v>
      </c>
      <c r="M4135">
        <v>1</v>
      </c>
      <c r="N4135" t="s">
        <v>979</v>
      </c>
      <c r="O4135" t="s">
        <v>112</v>
      </c>
      <c r="P4135" t="s">
        <v>380</v>
      </c>
      <c r="Q4135" t="s">
        <v>979</v>
      </c>
      <c r="R4135" t="s">
        <v>112</v>
      </c>
      <c r="S4135" t="s">
        <v>380</v>
      </c>
    </row>
    <row r="4136" spans="1:19" x14ac:dyDescent="0.3">
      <c r="A4136" t="s">
        <v>1786</v>
      </c>
      <c r="B4136">
        <v>70</v>
      </c>
      <c r="C4136">
        <v>103</v>
      </c>
      <c r="D4136">
        <v>99031</v>
      </c>
      <c r="E4136" t="s">
        <v>1787</v>
      </c>
      <c r="F4136" t="s">
        <v>1788</v>
      </c>
      <c r="G4136" t="s">
        <v>112</v>
      </c>
      <c r="H4136" t="s">
        <v>409</v>
      </c>
      <c r="I4136" t="s">
        <v>425</v>
      </c>
      <c r="J4136">
        <v>45</v>
      </c>
      <c r="K4136" t="s">
        <v>344</v>
      </c>
      <c r="L4136" t="s">
        <v>62</v>
      </c>
      <c r="M4136">
        <v>0.5</v>
      </c>
      <c r="N4136" t="s">
        <v>979</v>
      </c>
      <c r="O4136" t="s">
        <v>112</v>
      </c>
      <c r="P4136" t="s">
        <v>380</v>
      </c>
      <c r="Q4136" t="s">
        <v>979</v>
      </c>
      <c r="R4136" t="s">
        <v>112</v>
      </c>
      <c r="S4136" t="s">
        <v>380</v>
      </c>
    </row>
    <row r="4137" spans="1:19" x14ac:dyDescent="0.3">
      <c r="A4137" t="s">
        <v>1786</v>
      </c>
      <c r="B4137">
        <v>70</v>
      </c>
      <c r="C4137">
        <v>103</v>
      </c>
      <c r="D4137">
        <v>99031</v>
      </c>
      <c r="E4137" t="s">
        <v>1787</v>
      </c>
      <c r="F4137" t="s">
        <v>1788</v>
      </c>
      <c r="G4137" t="s">
        <v>112</v>
      </c>
      <c r="H4137" t="s">
        <v>409</v>
      </c>
      <c r="I4137" t="s">
        <v>423</v>
      </c>
      <c r="J4137">
        <v>288</v>
      </c>
      <c r="K4137" t="s">
        <v>221</v>
      </c>
      <c r="L4137" t="s">
        <v>222</v>
      </c>
      <c r="M4137">
        <v>0</v>
      </c>
      <c r="N4137" t="s">
        <v>979</v>
      </c>
      <c r="O4137" t="s">
        <v>112</v>
      </c>
      <c r="P4137" t="s">
        <v>380</v>
      </c>
      <c r="Q4137" t="s">
        <v>979</v>
      </c>
      <c r="R4137" t="s">
        <v>112</v>
      </c>
      <c r="S4137" t="s">
        <v>380</v>
      </c>
    </row>
    <row r="4138" spans="1:19" x14ac:dyDescent="0.3">
      <c r="A4138" t="s">
        <v>1786</v>
      </c>
      <c r="B4138">
        <v>70</v>
      </c>
      <c r="C4138">
        <v>103</v>
      </c>
      <c r="D4138">
        <v>99031</v>
      </c>
      <c r="E4138" t="s">
        <v>1787</v>
      </c>
      <c r="F4138" t="s">
        <v>1788</v>
      </c>
      <c r="G4138" t="s">
        <v>112</v>
      </c>
      <c r="H4138" t="s">
        <v>409</v>
      </c>
      <c r="I4138" t="s">
        <v>423</v>
      </c>
      <c r="J4138">
        <v>287</v>
      </c>
      <c r="K4138" t="s">
        <v>223</v>
      </c>
      <c r="L4138" t="s">
        <v>224</v>
      </c>
      <c r="M4138">
        <v>0.25</v>
      </c>
      <c r="N4138" t="s">
        <v>979</v>
      </c>
      <c r="O4138" t="s">
        <v>112</v>
      </c>
      <c r="P4138" t="s">
        <v>380</v>
      </c>
      <c r="Q4138" t="s">
        <v>979</v>
      </c>
      <c r="R4138" t="s">
        <v>112</v>
      </c>
      <c r="S4138" t="s">
        <v>380</v>
      </c>
    </row>
    <row r="4139" spans="1:19" x14ac:dyDescent="0.3">
      <c r="A4139" t="s">
        <v>1786</v>
      </c>
      <c r="B4139">
        <v>70</v>
      </c>
      <c r="C4139">
        <v>103</v>
      </c>
      <c r="D4139">
        <v>99031</v>
      </c>
      <c r="E4139" t="s">
        <v>1787</v>
      </c>
      <c r="F4139" t="s">
        <v>1788</v>
      </c>
      <c r="G4139" t="s">
        <v>112</v>
      </c>
      <c r="H4139" t="s">
        <v>409</v>
      </c>
      <c r="I4139" t="s">
        <v>423</v>
      </c>
      <c r="J4139">
        <v>286</v>
      </c>
      <c r="K4139" t="s">
        <v>226</v>
      </c>
      <c r="L4139" t="s">
        <v>69</v>
      </c>
      <c r="M4139">
        <v>0.25</v>
      </c>
      <c r="N4139" t="s">
        <v>979</v>
      </c>
      <c r="O4139" t="s">
        <v>112</v>
      </c>
      <c r="P4139" t="s">
        <v>380</v>
      </c>
      <c r="Q4139" t="s">
        <v>979</v>
      </c>
      <c r="R4139" t="s">
        <v>112</v>
      </c>
      <c r="S4139" t="s">
        <v>380</v>
      </c>
    </row>
    <row r="4140" spans="1:19" x14ac:dyDescent="0.3">
      <c r="A4140" t="s">
        <v>1786</v>
      </c>
      <c r="B4140">
        <v>70</v>
      </c>
      <c r="C4140">
        <v>103</v>
      </c>
      <c r="D4140">
        <v>99031</v>
      </c>
      <c r="E4140" t="s">
        <v>1787</v>
      </c>
      <c r="F4140" t="s">
        <v>1788</v>
      </c>
      <c r="G4140" t="s">
        <v>112</v>
      </c>
      <c r="H4140" t="s">
        <v>409</v>
      </c>
      <c r="I4140" t="s">
        <v>423</v>
      </c>
      <c r="J4140">
        <v>293</v>
      </c>
      <c r="K4140" t="s">
        <v>339</v>
      </c>
      <c r="L4140" t="s">
        <v>79</v>
      </c>
      <c r="M4140">
        <v>0</v>
      </c>
      <c r="N4140" t="s">
        <v>979</v>
      </c>
      <c r="O4140" t="s">
        <v>112</v>
      </c>
      <c r="P4140" t="s">
        <v>380</v>
      </c>
      <c r="Q4140" t="s">
        <v>979</v>
      </c>
      <c r="R4140" t="s">
        <v>112</v>
      </c>
      <c r="S4140" t="s">
        <v>380</v>
      </c>
    </row>
    <row r="4141" spans="1:19" x14ac:dyDescent="0.3">
      <c r="A4141" t="s">
        <v>1786</v>
      </c>
      <c r="B4141">
        <v>70</v>
      </c>
      <c r="C4141">
        <v>103</v>
      </c>
      <c r="D4141">
        <v>99031</v>
      </c>
      <c r="E4141" t="s">
        <v>1787</v>
      </c>
      <c r="F4141" t="s">
        <v>1788</v>
      </c>
      <c r="G4141" t="s">
        <v>112</v>
      </c>
      <c r="H4141" t="s">
        <v>409</v>
      </c>
      <c r="I4141" t="s">
        <v>423</v>
      </c>
      <c r="J4141">
        <v>293</v>
      </c>
      <c r="K4141" t="s">
        <v>331</v>
      </c>
      <c r="L4141" t="s">
        <v>81</v>
      </c>
      <c r="M4141">
        <v>0</v>
      </c>
      <c r="N4141" t="s">
        <v>979</v>
      </c>
      <c r="O4141" t="s">
        <v>112</v>
      </c>
      <c r="P4141" t="s">
        <v>380</v>
      </c>
      <c r="Q4141" t="s">
        <v>979</v>
      </c>
      <c r="R4141" t="s">
        <v>112</v>
      </c>
      <c r="S4141" t="s">
        <v>380</v>
      </c>
    </row>
    <row r="4142" spans="1:19" x14ac:dyDescent="0.3">
      <c r="A4142" t="s">
        <v>1786</v>
      </c>
      <c r="B4142">
        <v>70</v>
      </c>
      <c r="C4142">
        <v>103</v>
      </c>
      <c r="D4142">
        <v>99031</v>
      </c>
      <c r="E4142" t="s">
        <v>1787</v>
      </c>
      <c r="F4142" t="s">
        <v>1788</v>
      </c>
      <c r="G4142" t="s">
        <v>112</v>
      </c>
      <c r="H4142" t="s">
        <v>430</v>
      </c>
      <c r="I4142" t="s">
        <v>423</v>
      </c>
      <c r="J4142">
        <v>86</v>
      </c>
      <c r="K4142" t="s">
        <v>228</v>
      </c>
      <c r="L4142" t="s">
        <v>202</v>
      </c>
      <c r="M4142">
        <v>0.25</v>
      </c>
      <c r="N4142" t="s">
        <v>979</v>
      </c>
      <c r="O4142" t="s">
        <v>112</v>
      </c>
      <c r="P4142" t="s">
        <v>380</v>
      </c>
      <c r="Q4142" t="s">
        <v>979</v>
      </c>
      <c r="R4142" t="s">
        <v>112</v>
      </c>
      <c r="S4142" t="s">
        <v>380</v>
      </c>
    </row>
    <row r="4143" spans="1:19" x14ac:dyDescent="0.3">
      <c r="A4143" t="s">
        <v>1786</v>
      </c>
      <c r="B4143">
        <v>70</v>
      </c>
      <c r="C4143">
        <v>103</v>
      </c>
      <c r="D4143">
        <v>99031</v>
      </c>
      <c r="E4143" t="s">
        <v>1787</v>
      </c>
      <c r="F4143" t="s">
        <v>1788</v>
      </c>
      <c r="G4143" t="s">
        <v>112</v>
      </c>
      <c r="H4143" t="s">
        <v>409</v>
      </c>
      <c r="I4143" t="s">
        <v>423</v>
      </c>
      <c r="J4143">
        <v>98</v>
      </c>
      <c r="K4143" t="s">
        <v>345</v>
      </c>
      <c r="L4143" t="s">
        <v>83</v>
      </c>
      <c r="M4143">
        <v>0</v>
      </c>
      <c r="N4143" t="s">
        <v>979</v>
      </c>
      <c r="O4143" t="s">
        <v>112</v>
      </c>
      <c r="P4143" t="s">
        <v>380</v>
      </c>
      <c r="Q4143" t="s">
        <v>979</v>
      </c>
      <c r="R4143" t="s">
        <v>112</v>
      </c>
      <c r="S4143" t="s">
        <v>380</v>
      </c>
    </row>
    <row r="4144" spans="1:19" x14ac:dyDescent="0.3">
      <c r="A4144" t="s">
        <v>1786</v>
      </c>
      <c r="B4144">
        <v>70</v>
      </c>
      <c r="C4144">
        <v>103</v>
      </c>
      <c r="D4144">
        <v>99031</v>
      </c>
      <c r="E4144" t="s">
        <v>1787</v>
      </c>
      <c r="F4144" t="s">
        <v>1788</v>
      </c>
      <c r="G4144" t="s">
        <v>112</v>
      </c>
      <c r="H4144" t="s">
        <v>409</v>
      </c>
      <c r="I4144" t="s">
        <v>423</v>
      </c>
      <c r="J4144">
        <v>98</v>
      </c>
      <c r="K4144" t="s">
        <v>274</v>
      </c>
      <c r="L4144" t="s">
        <v>160</v>
      </c>
      <c r="M4144">
        <v>0</v>
      </c>
      <c r="N4144" t="s">
        <v>979</v>
      </c>
      <c r="O4144" t="s">
        <v>112</v>
      </c>
      <c r="P4144" t="s">
        <v>380</v>
      </c>
      <c r="Q4144" t="s">
        <v>979</v>
      </c>
      <c r="R4144" t="s">
        <v>112</v>
      </c>
      <c r="S4144" t="s">
        <v>380</v>
      </c>
    </row>
    <row r="4145" spans="1:19" x14ac:dyDescent="0.3">
      <c r="A4145" t="s">
        <v>1786</v>
      </c>
      <c r="B4145">
        <v>70</v>
      </c>
      <c r="C4145">
        <v>103</v>
      </c>
      <c r="D4145">
        <v>99031</v>
      </c>
      <c r="E4145" t="s">
        <v>1787</v>
      </c>
      <c r="F4145" t="s">
        <v>1788</v>
      </c>
      <c r="G4145" t="s">
        <v>112</v>
      </c>
      <c r="H4145" t="s">
        <v>409</v>
      </c>
      <c r="I4145" t="s">
        <v>423</v>
      </c>
      <c r="J4145">
        <v>98</v>
      </c>
      <c r="K4145" t="s">
        <v>311</v>
      </c>
      <c r="L4145" t="s">
        <v>191</v>
      </c>
      <c r="M4145">
        <v>0</v>
      </c>
      <c r="N4145" t="s">
        <v>979</v>
      </c>
      <c r="O4145" t="s">
        <v>112</v>
      </c>
      <c r="P4145" t="s">
        <v>380</v>
      </c>
      <c r="Q4145" t="s">
        <v>979</v>
      </c>
      <c r="R4145" t="s">
        <v>112</v>
      </c>
      <c r="S4145" t="s">
        <v>380</v>
      </c>
    </row>
    <row r="4146" spans="1:19" x14ac:dyDescent="0.3">
      <c r="A4146" t="s">
        <v>1786</v>
      </c>
      <c r="B4146">
        <v>70</v>
      </c>
      <c r="C4146">
        <v>103</v>
      </c>
      <c r="D4146">
        <v>99031</v>
      </c>
      <c r="E4146" t="s">
        <v>1787</v>
      </c>
      <c r="F4146" t="s">
        <v>1788</v>
      </c>
      <c r="G4146" t="s">
        <v>112</v>
      </c>
      <c r="H4146" t="s">
        <v>409</v>
      </c>
      <c r="I4146" t="s">
        <v>423</v>
      </c>
      <c r="J4146">
        <v>83</v>
      </c>
      <c r="K4146" t="s">
        <v>231</v>
      </c>
      <c r="L4146" t="s">
        <v>87</v>
      </c>
      <c r="M4146">
        <v>0</v>
      </c>
      <c r="N4146" t="s">
        <v>979</v>
      </c>
      <c r="O4146" t="s">
        <v>112</v>
      </c>
      <c r="P4146" t="s">
        <v>380</v>
      </c>
      <c r="Q4146" t="s">
        <v>979</v>
      </c>
      <c r="R4146" t="s">
        <v>112</v>
      </c>
      <c r="S4146" t="s">
        <v>380</v>
      </c>
    </row>
    <row r="4147" spans="1:19" x14ac:dyDescent="0.3">
      <c r="A4147" t="s">
        <v>1786</v>
      </c>
      <c r="B4147">
        <v>70</v>
      </c>
      <c r="C4147">
        <v>103</v>
      </c>
      <c r="D4147">
        <v>99031</v>
      </c>
      <c r="E4147" t="s">
        <v>1787</v>
      </c>
      <c r="F4147" t="s">
        <v>1788</v>
      </c>
      <c r="G4147" t="s">
        <v>112</v>
      </c>
      <c r="H4147" t="s">
        <v>409</v>
      </c>
      <c r="I4147" t="s">
        <v>423</v>
      </c>
      <c r="J4147">
        <v>83</v>
      </c>
      <c r="K4147" t="s">
        <v>233</v>
      </c>
      <c r="L4147" t="s">
        <v>91</v>
      </c>
      <c r="M4147">
        <v>0</v>
      </c>
      <c r="N4147" t="s">
        <v>979</v>
      </c>
      <c r="O4147" t="s">
        <v>112</v>
      </c>
      <c r="P4147" t="s">
        <v>380</v>
      </c>
      <c r="Q4147" t="s">
        <v>979</v>
      </c>
      <c r="R4147" t="s">
        <v>112</v>
      </c>
      <c r="S4147" t="s">
        <v>380</v>
      </c>
    </row>
    <row r="4148" spans="1:19" x14ac:dyDescent="0.3">
      <c r="A4148" t="s">
        <v>1786</v>
      </c>
      <c r="B4148">
        <v>70</v>
      </c>
      <c r="C4148">
        <v>103</v>
      </c>
      <c r="D4148">
        <v>99031</v>
      </c>
      <c r="E4148" t="s">
        <v>1787</v>
      </c>
      <c r="F4148" t="s">
        <v>1788</v>
      </c>
      <c r="G4148" t="s">
        <v>112</v>
      </c>
      <c r="H4148" t="s">
        <v>409</v>
      </c>
      <c r="I4148" t="s">
        <v>423</v>
      </c>
      <c r="J4148">
        <v>98</v>
      </c>
      <c r="K4148" t="s">
        <v>287</v>
      </c>
      <c r="L4148" t="s">
        <v>93</v>
      </c>
      <c r="M4148">
        <v>0</v>
      </c>
      <c r="N4148" t="s">
        <v>979</v>
      </c>
      <c r="O4148" t="s">
        <v>112</v>
      </c>
      <c r="P4148" t="s">
        <v>380</v>
      </c>
      <c r="Q4148" t="s">
        <v>979</v>
      </c>
      <c r="R4148" t="s">
        <v>112</v>
      </c>
      <c r="S4148" t="s">
        <v>380</v>
      </c>
    </row>
    <row r="4149" spans="1:19" x14ac:dyDescent="0.3">
      <c r="A4149" t="s">
        <v>1786</v>
      </c>
      <c r="B4149">
        <v>70</v>
      </c>
      <c r="C4149">
        <v>103</v>
      </c>
      <c r="D4149">
        <v>99031</v>
      </c>
      <c r="E4149" t="s">
        <v>1787</v>
      </c>
      <c r="F4149" t="s">
        <v>1788</v>
      </c>
      <c r="G4149" t="s">
        <v>112</v>
      </c>
      <c r="H4149" t="s">
        <v>409</v>
      </c>
      <c r="I4149" t="s">
        <v>423</v>
      </c>
      <c r="J4149">
        <v>98</v>
      </c>
      <c r="K4149" t="s">
        <v>216</v>
      </c>
      <c r="L4149" t="s">
        <v>96</v>
      </c>
      <c r="M4149">
        <v>0</v>
      </c>
      <c r="N4149" t="s">
        <v>979</v>
      </c>
      <c r="O4149" t="s">
        <v>112</v>
      </c>
      <c r="P4149" t="s">
        <v>380</v>
      </c>
      <c r="Q4149" t="s">
        <v>979</v>
      </c>
      <c r="R4149" t="s">
        <v>112</v>
      </c>
      <c r="S4149" t="s">
        <v>380</v>
      </c>
    </row>
    <row r="4150" spans="1:19" x14ac:dyDescent="0.3">
      <c r="A4150" t="s">
        <v>1786</v>
      </c>
      <c r="B4150">
        <v>70</v>
      </c>
      <c r="C4150">
        <v>103</v>
      </c>
      <c r="D4150">
        <v>99031</v>
      </c>
      <c r="E4150" t="s">
        <v>1787</v>
      </c>
      <c r="F4150" t="s">
        <v>1788</v>
      </c>
      <c r="G4150" t="s">
        <v>112</v>
      </c>
      <c r="H4150" t="s">
        <v>409</v>
      </c>
      <c r="I4150" t="s">
        <v>423</v>
      </c>
      <c r="J4150">
        <v>83</v>
      </c>
      <c r="K4150" t="s">
        <v>235</v>
      </c>
      <c r="L4150" t="s">
        <v>205</v>
      </c>
      <c r="M4150">
        <v>0</v>
      </c>
      <c r="N4150" t="s">
        <v>979</v>
      </c>
      <c r="O4150" t="s">
        <v>112</v>
      </c>
      <c r="P4150" t="s">
        <v>380</v>
      </c>
      <c r="Q4150" t="s">
        <v>979</v>
      </c>
      <c r="R4150" t="s">
        <v>112</v>
      </c>
      <c r="S4150" t="s">
        <v>380</v>
      </c>
    </row>
    <row r="4151" spans="1:19" x14ac:dyDescent="0.3">
      <c r="A4151" t="s">
        <v>1786</v>
      </c>
      <c r="B4151">
        <v>70</v>
      </c>
      <c r="C4151">
        <v>103</v>
      </c>
      <c r="D4151">
        <v>99031</v>
      </c>
      <c r="E4151" t="s">
        <v>1787</v>
      </c>
      <c r="F4151" t="s">
        <v>1788</v>
      </c>
      <c r="G4151" t="s">
        <v>112</v>
      </c>
      <c r="H4151" t="s">
        <v>417</v>
      </c>
      <c r="I4151" t="s">
        <v>445</v>
      </c>
      <c r="J4151">
        <v>199</v>
      </c>
      <c r="K4151" t="s">
        <v>674</v>
      </c>
      <c r="L4151" t="s">
        <v>675</v>
      </c>
      <c r="M4151">
        <v>0</v>
      </c>
      <c r="N4151" t="s">
        <v>979</v>
      </c>
      <c r="O4151" t="s">
        <v>112</v>
      </c>
      <c r="P4151" t="s">
        <v>380</v>
      </c>
      <c r="Q4151" t="s">
        <v>979</v>
      </c>
      <c r="R4151" t="s">
        <v>112</v>
      </c>
      <c r="S4151" t="s">
        <v>380</v>
      </c>
    </row>
    <row r="4152" spans="1:19" x14ac:dyDescent="0.3">
      <c r="A4152" t="s">
        <v>1789</v>
      </c>
      <c r="B4152">
        <v>70</v>
      </c>
      <c r="C4152">
        <v>103</v>
      </c>
      <c r="D4152">
        <v>99031</v>
      </c>
      <c r="E4152" t="s">
        <v>1790</v>
      </c>
      <c r="F4152" t="s">
        <v>1791</v>
      </c>
      <c r="G4152" t="s">
        <v>112</v>
      </c>
      <c r="H4152" t="s">
        <v>417</v>
      </c>
      <c r="I4152" t="s">
        <v>113</v>
      </c>
      <c r="J4152">
        <v>4</v>
      </c>
      <c r="K4152" t="s">
        <v>259</v>
      </c>
      <c r="L4152" t="s">
        <v>22</v>
      </c>
      <c r="M4152">
        <v>14</v>
      </c>
      <c r="N4152" t="s">
        <v>979</v>
      </c>
      <c r="O4152" t="s">
        <v>112</v>
      </c>
      <c r="P4152" t="s">
        <v>418</v>
      </c>
      <c r="Q4152" t="s">
        <v>979</v>
      </c>
      <c r="R4152" t="s">
        <v>112</v>
      </c>
      <c r="S4152" t="s">
        <v>418</v>
      </c>
    </row>
    <row r="4153" spans="1:19" x14ac:dyDescent="0.3">
      <c r="A4153" t="s">
        <v>1789</v>
      </c>
      <c r="B4153">
        <v>70</v>
      </c>
      <c r="C4153">
        <v>103</v>
      </c>
      <c r="D4153">
        <v>99031</v>
      </c>
      <c r="E4153" t="s">
        <v>1790</v>
      </c>
      <c r="F4153" t="s">
        <v>1791</v>
      </c>
      <c r="G4153" t="s">
        <v>112</v>
      </c>
      <c r="H4153" t="s">
        <v>417</v>
      </c>
      <c r="I4153" t="s">
        <v>423</v>
      </c>
      <c r="J4153">
        <v>292</v>
      </c>
      <c r="K4153" t="s">
        <v>376</v>
      </c>
      <c r="L4153" t="s">
        <v>34</v>
      </c>
      <c r="M4153">
        <v>0</v>
      </c>
      <c r="N4153" t="s">
        <v>979</v>
      </c>
      <c r="O4153" t="s">
        <v>112</v>
      </c>
      <c r="P4153" t="s">
        <v>418</v>
      </c>
      <c r="Q4153" t="s">
        <v>979</v>
      </c>
      <c r="R4153" t="s">
        <v>112</v>
      </c>
      <c r="S4153" t="s">
        <v>418</v>
      </c>
    </row>
    <row r="4154" spans="1:19" x14ac:dyDescent="0.3">
      <c r="A4154" t="s">
        <v>1789</v>
      </c>
      <c r="B4154">
        <v>70</v>
      </c>
      <c r="C4154">
        <v>103</v>
      </c>
      <c r="D4154">
        <v>99031</v>
      </c>
      <c r="E4154" t="s">
        <v>1790</v>
      </c>
      <c r="F4154" t="s">
        <v>1791</v>
      </c>
      <c r="G4154" t="s">
        <v>112</v>
      </c>
      <c r="H4154" t="s">
        <v>417</v>
      </c>
      <c r="I4154" t="s">
        <v>423</v>
      </c>
      <c r="J4154">
        <v>292</v>
      </c>
      <c r="K4154" t="s">
        <v>474</v>
      </c>
      <c r="L4154" t="s">
        <v>475</v>
      </c>
      <c r="M4154">
        <v>0</v>
      </c>
      <c r="N4154" t="s">
        <v>979</v>
      </c>
      <c r="O4154" t="s">
        <v>112</v>
      </c>
      <c r="P4154" t="s">
        <v>418</v>
      </c>
      <c r="Q4154" t="s">
        <v>979</v>
      </c>
      <c r="R4154" t="s">
        <v>112</v>
      </c>
      <c r="S4154" t="s">
        <v>418</v>
      </c>
    </row>
    <row r="4155" spans="1:19" x14ac:dyDescent="0.3">
      <c r="A4155" t="s">
        <v>1789</v>
      </c>
      <c r="B4155">
        <v>70</v>
      </c>
      <c r="C4155">
        <v>103</v>
      </c>
      <c r="D4155">
        <v>99031</v>
      </c>
      <c r="E4155" t="s">
        <v>1790</v>
      </c>
      <c r="F4155" t="s">
        <v>1791</v>
      </c>
      <c r="G4155" t="s">
        <v>112</v>
      </c>
      <c r="H4155" t="s">
        <v>417</v>
      </c>
      <c r="I4155" t="s">
        <v>423</v>
      </c>
      <c r="J4155">
        <v>292</v>
      </c>
      <c r="K4155" t="s">
        <v>476</v>
      </c>
      <c r="L4155" t="s">
        <v>477</v>
      </c>
      <c r="M4155">
        <v>0</v>
      </c>
      <c r="N4155" t="s">
        <v>979</v>
      </c>
      <c r="O4155" t="s">
        <v>112</v>
      </c>
      <c r="P4155" t="s">
        <v>418</v>
      </c>
      <c r="Q4155" t="s">
        <v>979</v>
      </c>
      <c r="R4155" t="s">
        <v>112</v>
      </c>
      <c r="S4155" t="s">
        <v>418</v>
      </c>
    </row>
    <row r="4156" spans="1:19" x14ac:dyDescent="0.3">
      <c r="A4156" t="s">
        <v>1789</v>
      </c>
      <c r="B4156">
        <v>70</v>
      </c>
      <c r="C4156">
        <v>103</v>
      </c>
      <c r="D4156">
        <v>99031</v>
      </c>
      <c r="E4156" t="s">
        <v>1790</v>
      </c>
      <c r="F4156" t="s">
        <v>1791</v>
      </c>
      <c r="G4156" t="s">
        <v>112</v>
      </c>
      <c r="H4156" t="s">
        <v>417</v>
      </c>
      <c r="I4156" t="s">
        <v>315</v>
      </c>
      <c r="J4156">
        <v>33</v>
      </c>
      <c r="K4156" t="s">
        <v>255</v>
      </c>
      <c r="L4156" t="s">
        <v>51</v>
      </c>
      <c r="M4156">
        <v>1.5</v>
      </c>
      <c r="N4156" t="s">
        <v>979</v>
      </c>
      <c r="O4156" t="s">
        <v>112</v>
      </c>
      <c r="P4156" t="s">
        <v>418</v>
      </c>
      <c r="Q4156" t="s">
        <v>979</v>
      </c>
      <c r="R4156" t="s">
        <v>112</v>
      </c>
      <c r="S4156" t="s">
        <v>418</v>
      </c>
    </row>
    <row r="4157" spans="1:19" x14ac:dyDescent="0.3">
      <c r="A4157" t="s">
        <v>1789</v>
      </c>
      <c r="B4157">
        <v>70</v>
      </c>
      <c r="C4157">
        <v>103</v>
      </c>
      <c r="D4157">
        <v>99031</v>
      </c>
      <c r="E4157" t="s">
        <v>1790</v>
      </c>
      <c r="F4157" t="s">
        <v>1791</v>
      </c>
      <c r="G4157" t="s">
        <v>112</v>
      </c>
      <c r="H4157" t="s">
        <v>417</v>
      </c>
      <c r="I4157" t="s">
        <v>315</v>
      </c>
      <c r="J4157">
        <v>35</v>
      </c>
      <c r="K4157" t="s">
        <v>245</v>
      </c>
      <c r="L4157" t="s">
        <v>59</v>
      </c>
      <c r="M4157">
        <v>1</v>
      </c>
      <c r="N4157" t="s">
        <v>979</v>
      </c>
      <c r="O4157" t="s">
        <v>112</v>
      </c>
      <c r="P4157" t="s">
        <v>418</v>
      </c>
      <c r="Q4157" t="s">
        <v>979</v>
      </c>
      <c r="R4157" t="s">
        <v>112</v>
      </c>
      <c r="S4157" t="s">
        <v>418</v>
      </c>
    </row>
    <row r="4158" spans="1:19" x14ac:dyDescent="0.3">
      <c r="A4158" t="s">
        <v>1789</v>
      </c>
      <c r="B4158">
        <v>70</v>
      </c>
      <c r="C4158">
        <v>103</v>
      </c>
      <c r="D4158">
        <v>99031</v>
      </c>
      <c r="E4158" t="s">
        <v>1790</v>
      </c>
      <c r="F4158" t="s">
        <v>1791</v>
      </c>
      <c r="G4158" t="s">
        <v>112</v>
      </c>
      <c r="H4158" t="s">
        <v>417</v>
      </c>
      <c r="I4158" t="s">
        <v>423</v>
      </c>
      <c r="J4158">
        <v>288</v>
      </c>
      <c r="K4158" t="s">
        <v>221</v>
      </c>
      <c r="L4158" t="s">
        <v>222</v>
      </c>
      <c r="M4158">
        <v>0</v>
      </c>
      <c r="N4158" t="s">
        <v>979</v>
      </c>
      <c r="O4158" t="s">
        <v>112</v>
      </c>
      <c r="P4158" t="s">
        <v>418</v>
      </c>
      <c r="Q4158" t="s">
        <v>979</v>
      </c>
      <c r="R4158" t="s">
        <v>112</v>
      </c>
      <c r="S4158" t="s">
        <v>418</v>
      </c>
    </row>
    <row r="4159" spans="1:19" x14ac:dyDescent="0.3">
      <c r="A4159" t="s">
        <v>1789</v>
      </c>
      <c r="B4159">
        <v>70</v>
      </c>
      <c r="C4159">
        <v>103</v>
      </c>
      <c r="D4159">
        <v>99031</v>
      </c>
      <c r="E4159" t="s">
        <v>1790</v>
      </c>
      <c r="F4159" t="s">
        <v>1791</v>
      </c>
      <c r="G4159" t="s">
        <v>112</v>
      </c>
      <c r="H4159" t="s">
        <v>417</v>
      </c>
      <c r="I4159" t="s">
        <v>423</v>
      </c>
      <c r="J4159">
        <v>287</v>
      </c>
      <c r="K4159" t="s">
        <v>223</v>
      </c>
      <c r="L4159" t="s">
        <v>224</v>
      </c>
      <c r="M4159">
        <v>0</v>
      </c>
      <c r="N4159" t="s">
        <v>979</v>
      </c>
      <c r="O4159" t="s">
        <v>112</v>
      </c>
      <c r="P4159" t="s">
        <v>418</v>
      </c>
      <c r="Q4159" t="s">
        <v>979</v>
      </c>
      <c r="R4159" t="s">
        <v>112</v>
      </c>
      <c r="S4159" t="s">
        <v>418</v>
      </c>
    </row>
    <row r="4160" spans="1:19" x14ac:dyDescent="0.3">
      <c r="A4160" t="s">
        <v>1789</v>
      </c>
      <c r="B4160">
        <v>70</v>
      </c>
      <c r="C4160">
        <v>103</v>
      </c>
      <c r="D4160">
        <v>99031</v>
      </c>
      <c r="E4160" t="s">
        <v>1790</v>
      </c>
      <c r="F4160" t="s">
        <v>1791</v>
      </c>
      <c r="G4160" t="s">
        <v>112</v>
      </c>
      <c r="H4160" t="s">
        <v>417</v>
      </c>
      <c r="I4160" t="s">
        <v>423</v>
      </c>
      <c r="J4160">
        <v>286</v>
      </c>
      <c r="K4160" t="s">
        <v>226</v>
      </c>
      <c r="L4160" t="s">
        <v>69</v>
      </c>
      <c r="M4160">
        <v>0</v>
      </c>
      <c r="N4160" t="s">
        <v>979</v>
      </c>
      <c r="O4160" t="s">
        <v>112</v>
      </c>
      <c r="P4160" t="s">
        <v>418</v>
      </c>
      <c r="Q4160" t="s">
        <v>979</v>
      </c>
      <c r="R4160" t="s">
        <v>112</v>
      </c>
      <c r="S4160" t="s">
        <v>418</v>
      </c>
    </row>
    <row r="4161" spans="1:19" x14ac:dyDescent="0.3">
      <c r="A4161" t="s">
        <v>1789</v>
      </c>
      <c r="B4161">
        <v>70</v>
      </c>
      <c r="C4161">
        <v>103</v>
      </c>
      <c r="D4161">
        <v>99031</v>
      </c>
      <c r="E4161" t="s">
        <v>1790</v>
      </c>
      <c r="F4161" t="s">
        <v>1791</v>
      </c>
      <c r="G4161" t="s">
        <v>112</v>
      </c>
      <c r="H4161" t="s">
        <v>417</v>
      </c>
      <c r="I4161" t="s">
        <v>423</v>
      </c>
      <c r="J4161">
        <v>293</v>
      </c>
      <c r="K4161" t="s">
        <v>339</v>
      </c>
      <c r="L4161" t="s">
        <v>79</v>
      </c>
      <c r="M4161">
        <v>0</v>
      </c>
      <c r="N4161" t="s">
        <v>979</v>
      </c>
      <c r="O4161" t="s">
        <v>112</v>
      </c>
      <c r="P4161" t="s">
        <v>418</v>
      </c>
      <c r="Q4161" t="s">
        <v>979</v>
      </c>
      <c r="R4161" t="s">
        <v>112</v>
      </c>
      <c r="S4161" t="s">
        <v>418</v>
      </c>
    </row>
    <row r="4162" spans="1:19" x14ac:dyDescent="0.3">
      <c r="A4162" t="s">
        <v>1789</v>
      </c>
      <c r="B4162">
        <v>70</v>
      </c>
      <c r="C4162">
        <v>103</v>
      </c>
      <c r="D4162">
        <v>99031</v>
      </c>
      <c r="E4162" t="s">
        <v>1790</v>
      </c>
      <c r="F4162" t="s">
        <v>1791</v>
      </c>
      <c r="G4162" t="s">
        <v>112</v>
      </c>
      <c r="H4162" t="s">
        <v>417</v>
      </c>
      <c r="I4162" t="s">
        <v>423</v>
      </c>
      <c r="J4162">
        <v>293</v>
      </c>
      <c r="K4162" t="s">
        <v>331</v>
      </c>
      <c r="L4162" t="s">
        <v>81</v>
      </c>
      <c r="M4162">
        <v>0</v>
      </c>
      <c r="N4162" t="s">
        <v>979</v>
      </c>
      <c r="O4162" t="s">
        <v>112</v>
      </c>
      <c r="P4162" t="s">
        <v>418</v>
      </c>
      <c r="Q4162" t="s">
        <v>979</v>
      </c>
      <c r="R4162" t="s">
        <v>112</v>
      </c>
      <c r="S4162" t="s">
        <v>418</v>
      </c>
    </row>
    <row r="4163" spans="1:19" x14ac:dyDescent="0.3">
      <c r="A4163" t="s">
        <v>1789</v>
      </c>
      <c r="B4163">
        <v>70</v>
      </c>
      <c r="C4163">
        <v>103</v>
      </c>
      <c r="D4163">
        <v>99031</v>
      </c>
      <c r="E4163" t="s">
        <v>1790</v>
      </c>
      <c r="F4163" t="s">
        <v>1791</v>
      </c>
      <c r="G4163" t="s">
        <v>112</v>
      </c>
      <c r="H4163" t="s">
        <v>421</v>
      </c>
      <c r="I4163" t="s">
        <v>423</v>
      </c>
      <c r="J4163">
        <v>86</v>
      </c>
      <c r="K4163" t="s">
        <v>228</v>
      </c>
      <c r="L4163" t="s">
        <v>202</v>
      </c>
      <c r="M4163">
        <v>0.25</v>
      </c>
      <c r="N4163" t="s">
        <v>979</v>
      </c>
      <c r="O4163" t="s">
        <v>112</v>
      </c>
      <c r="P4163" t="s">
        <v>418</v>
      </c>
      <c r="Q4163" t="s">
        <v>979</v>
      </c>
      <c r="R4163" t="s">
        <v>112</v>
      </c>
      <c r="S4163" t="s">
        <v>418</v>
      </c>
    </row>
    <row r="4164" spans="1:19" x14ac:dyDescent="0.3">
      <c r="A4164" t="s">
        <v>1789</v>
      </c>
      <c r="B4164">
        <v>70</v>
      </c>
      <c r="C4164">
        <v>103</v>
      </c>
      <c r="D4164">
        <v>99031</v>
      </c>
      <c r="E4164" t="s">
        <v>1790</v>
      </c>
      <c r="F4164" t="s">
        <v>1791</v>
      </c>
      <c r="G4164" t="s">
        <v>112</v>
      </c>
      <c r="H4164" t="s">
        <v>417</v>
      </c>
      <c r="I4164" t="s">
        <v>423</v>
      </c>
      <c r="J4164">
        <v>98</v>
      </c>
      <c r="K4164" t="s">
        <v>274</v>
      </c>
      <c r="L4164" t="s">
        <v>160</v>
      </c>
      <c r="M4164">
        <v>0</v>
      </c>
      <c r="N4164" t="s">
        <v>979</v>
      </c>
      <c r="O4164" t="s">
        <v>112</v>
      </c>
      <c r="P4164" t="s">
        <v>418</v>
      </c>
      <c r="Q4164" t="s">
        <v>979</v>
      </c>
      <c r="R4164" t="s">
        <v>112</v>
      </c>
      <c r="S4164" t="s">
        <v>418</v>
      </c>
    </row>
    <row r="4165" spans="1:19" x14ac:dyDescent="0.3">
      <c r="A4165" t="s">
        <v>1789</v>
      </c>
      <c r="B4165">
        <v>70</v>
      </c>
      <c r="C4165">
        <v>103</v>
      </c>
      <c r="D4165">
        <v>99031</v>
      </c>
      <c r="E4165" t="s">
        <v>1790</v>
      </c>
      <c r="F4165" t="s">
        <v>1791</v>
      </c>
      <c r="G4165" t="s">
        <v>112</v>
      </c>
      <c r="H4165" t="s">
        <v>417</v>
      </c>
      <c r="I4165" t="s">
        <v>423</v>
      </c>
      <c r="J4165">
        <v>83</v>
      </c>
      <c r="K4165" t="s">
        <v>231</v>
      </c>
      <c r="L4165" t="s">
        <v>87</v>
      </c>
      <c r="M4165">
        <v>0</v>
      </c>
      <c r="N4165" t="s">
        <v>979</v>
      </c>
      <c r="O4165" t="s">
        <v>112</v>
      </c>
      <c r="P4165" t="s">
        <v>418</v>
      </c>
      <c r="Q4165" t="s">
        <v>979</v>
      </c>
      <c r="R4165" t="s">
        <v>112</v>
      </c>
      <c r="S4165" t="s">
        <v>418</v>
      </c>
    </row>
    <row r="4166" spans="1:19" x14ac:dyDescent="0.3">
      <c r="A4166" t="s">
        <v>1789</v>
      </c>
      <c r="B4166">
        <v>70</v>
      </c>
      <c r="C4166">
        <v>103</v>
      </c>
      <c r="D4166">
        <v>99031</v>
      </c>
      <c r="E4166" t="s">
        <v>1790</v>
      </c>
      <c r="F4166" t="s">
        <v>1791</v>
      </c>
      <c r="G4166" t="s">
        <v>112</v>
      </c>
      <c r="H4166" t="s">
        <v>417</v>
      </c>
      <c r="I4166" t="s">
        <v>423</v>
      </c>
      <c r="J4166">
        <v>83</v>
      </c>
      <c r="K4166" t="s">
        <v>233</v>
      </c>
      <c r="L4166" t="s">
        <v>91</v>
      </c>
      <c r="M4166">
        <v>0</v>
      </c>
      <c r="N4166" t="s">
        <v>979</v>
      </c>
      <c r="O4166" t="s">
        <v>112</v>
      </c>
      <c r="P4166" t="s">
        <v>418</v>
      </c>
      <c r="Q4166" t="s">
        <v>979</v>
      </c>
      <c r="R4166" t="s">
        <v>112</v>
      </c>
      <c r="S4166" t="s">
        <v>418</v>
      </c>
    </row>
    <row r="4167" spans="1:19" x14ac:dyDescent="0.3">
      <c r="A4167" t="s">
        <v>1789</v>
      </c>
      <c r="B4167">
        <v>70</v>
      </c>
      <c r="C4167">
        <v>103</v>
      </c>
      <c r="D4167">
        <v>99031</v>
      </c>
      <c r="E4167" t="s">
        <v>1790</v>
      </c>
      <c r="F4167" t="s">
        <v>1791</v>
      </c>
      <c r="G4167" t="s">
        <v>112</v>
      </c>
      <c r="H4167" t="s">
        <v>417</v>
      </c>
      <c r="I4167" t="s">
        <v>423</v>
      </c>
      <c r="J4167">
        <v>98</v>
      </c>
      <c r="K4167" t="s">
        <v>234</v>
      </c>
      <c r="L4167" t="s">
        <v>92</v>
      </c>
      <c r="M4167">
        <v>0</v>
      </c>
      <c r="N4167" t="s">
        <v>979</v>
      </c>
      <c r="O4167" t="s">
        <v>112</v>
      </c>
      <c r="P4167" t="s">
        <v>418</v>
      </c>
      <c r="Q4167" t="s">
        <v>979</v>
      </c>
      <c r="R4167" t="s">
        <v>112</v>
      </c>
      <c r="S4167" t="s">
        <v>418</v>
      </c>
    </row>
    <row r="4168" spans="1:19" x14ac:dyDescent="0.3">
      <c r="A4168" t="s">
        <v>1789</v>
      </c>
      <c r="B4168">
        <v>70</v>
      </c>
      <c r="C4168">
        <v>103</v>
      </c>
      <c r="D4168">
        <v>99031</v>
      </c>
      <c r="E4168" t="s">
        <v>1790</v>
      </c>
      <c r="F4168" t="s">
        <v>1791</v>
      </c>
      <c r="G4168" t="s">
        <v>112</v>
      </c>
      <c r="H4168" t="s">
        <v>417</v>
      </c>
      <c r="I4168" t="s">
        <v>423</v>
      </c>
      <c r="J4168">
        <v>98</v>
      </c>
      <c r="K4168" t="s">
        <v>216</v>
      </c>
      <c r="L4168" t="s">
        <v>96</v>
      </c>
      <c r="M4168">
        <v>0</v>
      </c>
      <c r="N4168" t="s">
        <v>979</v>
      </c>
      <c r="O4168" t="s">
        <v>112</v>
      </c>
      <c r="P4168" t="s">
        <v>418</v>
      </c>
      <c r="Q4168" t="s">
        <v>979</v>
      </c>
      <c r="R4168" t="s">
        <v>112</v>
      </c>
      <c r="S4168" t="s">
        <v>418</v>
      </c>
    </row>
    <row r="4169" spans="1:19" x14ac:dyDescent="0.3">
      <c r="A4169" t="s">
        <v>1789</v>
      </c>
      <c r="B4169">
        <v>70</v>
      </c>
      <c r="C4169">
        <v>103</v>
      </c>
      <c r="D4169">
        <v>99031</v>
      </c>
      <c r="E4169" t="s">
        <v>1790</v>
      </c>
      <c r="F4169" t="s">
        <v>1791</v>
      </c>
      <c r="G4169" t="s">
        <v>112</v>
      </c>
      <c r="H4169" t="s">
        <v>417</v>
      </c>
      <c r="I4169" t="s">
        <v>423</v>
      </c>
      <c r="J4169">
        <v>83</v>
      </c>
      <c r="K4169" t="s">
        <v>235</v>
      </c>
      <c r="L4169" t="s">
        <v>205</v>
      </c>
      <c r="M4169">
        <v>0</v>
      </c>
      <c r="N4169" t="s">
        <v>979</v>
      </c>
      <c r="O4169" t="s">
        <v>112</v>
      </c>
      <c r="P4169" t="s">
        <v>418</v>
      </c>
      <c r="Q4169" t="s">
        <v>979</v>
      </c>
      <c r="R4169" t="s">
        <v>112</v>
      </c>
      <c r="S4169" t="s">
        <v>418</v>
      </c>
    </row>
    <row r="4170" spans="1:19" x14ac:dyDescent="0.3">
      <c r="A4170" t="s">
        <v>1789</v>
      </c>
      <c r="B4170">
        <v>70</v>
      </c>
      <c r="C4170">
        <v>103</v>
      </c>
      <c r="D4170">
        <v>99031</v>
      </c>
      <c r="E4170" t="s">
        <v>1790</v>
      </c>
      <c r="F4170" t="s">
        <v>1791</v>
      </c>
      <c r="G4170" t="s">
        <v>112</v>
      </c>
      <c r="H4170" t="s">
        <v>438</v>
      </c>
      <c r="I4170" t="s">
        <v>424</v>
      </c>
      <c r="J4170">
        <v>39</v>
      </c>
      <c r="K4170" t="s">
        <v>945</v>
      </c>
      <c r="L4170" t="s">
        <v>41</v>
      </c>
      <c r="M4170">
        <v>0</v>
      </c>
      <c r="N4170" t="s">
        <v>979</v>
      </c>
      <c r="O4170" t="s">
        <v>112</v>
      </c>
      <c r="P4170" t="s">
        <v>418</v>
      </c>
      <c r="Q4170" t="s">
        <v>979</v>
      </c>
      <c r="R4170" t="s">
        <v>112</v>
      </c>
      <c r="S4170" t="s">
        <v>418</v>
      </c>
    </row>
    <row r="4171" spans="1:19" x14ac:dyDescent="0.3">
      <c r="A4171" t="s">
        <v>1789</v>
      </c>
      <c r="B4171">
        <v>70</v>
      </c>
      <c r="C4171">
        <v>103</v>
      </c>
      <c r="D4171">
        <v>99031</v>
      </c>
      <c r="E4171" t="s">
        <v>1790</v>
      </c>
      <c r="F4171" t="s">
        <v>1791</v>
      </c>
      <c r="G4171" t="s">
        <v>112</v>
      </c>
      <c r="H4171" t="s">
        <v>438</v>
      </c>
      <c r="I4171" t="s">
        <v>424</v>
      </c>
      <c r="J4171">
        <v>39</v>
      </c>
      <c r="K4171" t="s">
        <v>888</v>
      </c>
      <c r="L4171" t="s">
        <v>147</v>
      </c>
      <c r="M4171">
        <v>0</v>
      </c>
      <c r="N4171" t="s">
        <v>979</v>
      </c>
      <c r="O4171" t="s">
        <v>112</v>
      </c>
      <c r="P4171" t="s">
        <v>418</v>
      </c>
      <c r="Q4171" t="s">
        <v>979</v>
      </c>
      <c r="R4171" t="s">
        <v>112</v>
      </c>
      <c r="S4171" t="s">
        <v>418</v>
      </c>
    </row>
    <row r="4172" spans="1:19" x14ac:dyDescent="0.3">
      <c r="A4172" t="s">
        <v>1789</v>
      </c>
      <c r="B4172">
        <v>70</v>
      </c>
      <c r="C4172">
        <v>103</v>
      </c>
      <c r="D4172">
        <v>99031</v>
      </c>
      <c r="E4172" t="s">
        <v>1790</v>
      </c>
      <c r="F4172" t="s">
        <v>1791</v>
      </c>
      <c r="G4172" t="s">
        <v>112</v>
      </c>
      <c r="H4172" t="s">
        <v>430</v>
      </c>
      <c r="I4172" t="s">
        <v>445</v>
      </c>
      <c r="J4172">
        <v>199</v>
      </c>
      <c r="K4172" t="s">
        <v>674</v>
      </c>
      <c r="L4172" t="s">
        <v>675</v>
      </c>
      <c r="M4172">
        <v>0</v>
      </c>
      <c r="N4172" t="s">
        <v>979</v>
      </c>
      <c r="O4172" t="s">
        <v>112</v>
      </c>
      <c r="P4172" t="s">
        <v>418</v>
      </c>
      <c r="Q4172" t="s">
        <v>979</v>
      </c>
      <c r="R4172" t="s">
        <v>112</v>
      </c>
      <c r="S4172" t="s">
        <v>418</v>
      </c>
    </row>
    <row r="4173" spans="1:19" x14ac:dyDescent="0.3">
      <c r="A4173" t="s">
        <v>1792</v>
      </c>
      <c r="B4173">
        <v>70</v>
      </c>
      <c r="C4173">
        <v>103</v>
      </c>
      <c r="D4173">
        <v>99031</v>
      </c>
      <c r="E4173" t="s">
        <v>1793</v>
      </c>
      <c r="F4173" t="s">
        <v>1794</v>
      </c>
      <c r="G4173" t="s">
        <v>115</v>
      </c>
      <c r="H4173" t="s">
        <v>409</v>
      </c>
      <c r="I4173" t="s">
        <v>113</v>
      </c>
      <c r="J4173">
        <v>4</v>
      </c>
      <c r="K4173" t="s">
        <v>213</v>
      </c>
      <c r="L4173" t="s">
        <v>24</v>
      </c>
      <c r="M4173">
        <v>49</v>
      </c>
      <c r="N4173" t="s">
        <v>979</v>
      </c>
      <c r="O4173" t="s">
        <v>115</v>
      </c>
      <c r="P4173" t="s">
        <v>380</v>
      </c>
      <c r="Q4173" t="s">
        <v>979</v>
      </c>
      <c r="R4173" t="s">
        <v>115</v>
      </c>
      <c r="S4173" t="s">
        <v>380</v>
      </c>
    </row>
    <row r="4174" spans="1:19" x14ac:dyDescent="0.3">
      <c r="A4174" t="s">
        <v>1792</v>
      </c>
      <c r="B4174">
        <v>70</v>
      </c>
      <c r="C4174">
        <v>103</v>
      </c>
      <c r="D4174">
        <v>99031</v>
      </c>
      <c r="E4174" t="s">
        <v>1793</v>
      </c>
      <c r="F4174" t="s">
        <v>1794</v>
      </c>
      <c r="G4174" t="s">
        <v>115</v>
      </c>
      <c r="H4174" t="s">
        <v>409</v>
      </c>
      <c r="I4174" t="s">
        <v>423</v>
      </c>
      <c r="J4174">
        <v>292</v>
      </c>
      <c r="K4174" t="s">
        <v>376</v>
      </c>
      <c r="L4174" t="s">
        <v>34</v>
      </c>
      <c r="M4174">
        <v>0.5</v>
      </c>
      <c r="N4174" t="s">
        <v>979</v>
      </c>
      <c r="O4174" t="s">
        <v>115</v>
      </c>
      <c r="P4174" t="s">
        <v>380</v>
      </c>
      <c r="Q4174" t="s">
        <v>979</v>
      </c>
      <c r="R4174" t="s">
        <v>115</v>
      </c>
      <c r="S4174" t="s">
        <v>380</v>
      </c>
    </row>
    <row r="4175" spans="1:19" x14ac:dyDescent="0.3">
      <c r="A4175" t="s">
        <v>1792</v>
      </c>
      <c r="B4175">
        <v>70</v>
      </c>
      <c r="C4175">
        <v>103</v>
      </c>
      <c r="D4175">
        <v>99031</v>
      </c>
      <c r="E4175" t="s">
        <v>1793</v>
      </c>
      <c r="F4175" t="s">
        <v>1794</v>
      </c>
      <c r="G4175" t="s">
        <v>115</v>
      </c>
      <c r="H4175" t="s">
        <v>409</v>
      </c>
      <c r="I4175" t="s">
        <v>423</v>
      </c>
      <c r="J4175">
        <v>292</v>
      </c>
      <c r="K4175" t="s">
        <v>474</v>
      </c>
      <c r="L4175" t="s">
        <v>475</v>
      </c>
      <c r="M4175">
        <v>0</v>
      </c>
      <c r="N4175" t="s">
        <v>979</v>
      </c>
      <c r="O4175" t="s">
        <v>115</v>
      </c>
      <c r="P4175" t="s">
        <v>380</v>
      </c>
      <c r="Q4175" t="s">
        <v>979</v>
      </c>
      <c r="R4175" t="s">
        <v>115</v>
      </c>
      <c r="S4175" t="s">
        <v>380</v>
      </c>
    </row>
    <row r="4176" spans="1:19" x14ac:dyDescent="0.3">
      <c r="A4176" t="s">
        <v>1792</v>
      </c>
      <c r="B4176">
        <v>70</v>
      </c>
      <c r="C4176">
        <v>103</v>
      </c>
      <c r="D4176">
        <v>99031</v>
      </c>
      <c r="E4176" t="s">
        <v>1793</v>
      </c>
      <c r="F4176" t="s">
        <v>1794</v>
      </c>
      <c r="G4176" t="s">
        <v>115</v>
      </c>
      <c r="H4176" t="s">
        <v>409</v>
      </c>
      <c r="I4176" t="s">
        <v>423</v>
      </c>
      <c r="J4176">
        <v>292</v>
      </c>
      <c r="K4176" t="s">
        <v>476</v>
      </c>
      <c r="L4176" t="s">
        <v>477</v>
      </c>
      <c r="M4176">
        <v>0.5</v>
      </c>
      <c r="N4176" t="s">
        <v>979</v>
      </c>
      <c r="O4176" t="s">
        <v>115</v>
      </c>
      <c r="P4176" t="s">
        <v>380</v>
      </c>
      <c r="Q4176" t="s">
        <v>979</v>
      </c>
      <c r="R4176" t="s">
        <v>115</v>
      </c>
      <c r="S4176" t="s">
        <v>380</v>
      </c>
    </row>
    <row r="4177" spans="1:19" x14ac:dyDescent="0.3">
      <c r="A4177" t="s">
        <v>1792</v>
      </c>
      <c r="B4177">
        <v>70</v>
      </c>
      <c r="C4177">
        <v>103</v>
      </c>
      <c r="D4177">
        <v>99031</v>
      </c>
      <c r="E4177" t="s">
        <v>1793</v>
      </c>
      <c r="F4177" t="s">
        <v>1794</v>
      </c>
      <c r="G4177" t="s">
        <v>115</v>
      </c>
      <c r="H4177" t="s">
        <v>409</v>
      </c>
      <c r="I4177" t="s">
        <v>315</v>
      </c>
      <c r="J4177">
        <v>32</v>
      </c>
      <c r="K4177" t="s">
        <v>541</v>
      </c>
      <c r="L4177" t="s">
        <v>542</v>
      </c>
      <c r="M4177">
        <v>2</v>
      </c>
      <c r="N4177" t="s">
        <v>979</v>
      </c>
      <c r="O4177" t="s">
        <v>115</v>
      </c>
      <c r="P4177" t="s">
        <v>380</v>
      </c>
      <c r="Q4177" t="s">
        <v>979</v>
      </c>
      <c r="R4177" t="s">
        <v>115</v>
      </c>
      <c r="S4177" t="s">
        <v>380</v>
      </c>
    </row>
    <row r="4178" spans="1:19" x14ac:dyDescent="0.3">
      <c r="A4178" t="s">
        <v>1792</v>
      </c>
      <c r="B4178">
        <v>70</v>
      </c>
      <c r="C4178">
        <v>103</v>
      </c>
      <c r="D4178">
        <v>99031</v>
      </c>
      <c r="E4178" t="s">
        <v>1793</v>
      </c>
      <c r="F4178" t="s">
        <v>1794</v>
      </c>
      <c r="G4178" t="s">
        <v>115</v>
      </c>
      <c r="H4178" t="s">
        <v>438</v>
      </c>
      <c r="I4178" t="s">
        <v>424</v>
      </c>
      <c r="J4178">
        <v>39</v>
      </c>
      <c r="K4178" t="s">
        <v>270</v>
      </c>
      <c r="L4178" t="s">
        <v>42</v>
      </c>
      <c r="M4178">
        <v>0</v>
      </c>
      <c r="N4178" t="s">
        <v>979</v>
      </c>
      <c r="O4178" t="s">
        <v>115</v>
      </c>
      <c r="P4178" t="s">
        <v>380</v>
      </c>
      <c r="Q4178" t="s">
        <v>979</v>
      </c>
      <c r="R4178" t="s">
        <v>115</v>
      </c>
      <c r="S4178" t="s">
        <v>380</v>
      </c>
    </row>
    <row r="4179" spans="1:19" x14ac:dyDescent="0.3">
      <c r="A4179" t="s">
        <v>1792</v>
      </c>
      <c r="B4179">
        <v>70</v>
      </c>
      <c r="C4179">
        <v>103</v>
      </c>
      <c r="D4179">
        <v>99031</v>
      </c>
      <c r="E4179" t="s">
        <v>1793</v>
      </c>
      <c r="F4179" t="s">
        <v>1794</v>
      </c>
      <c r="G4179" t="s">
        <v>115</v>
      </c>
      <c r="H4179" t="s">
        <v>438</v>
      </c>
      <c r="I4179" t="s">
        <v>424</v>
      </c>
      <c r="J4179">
        <v>39</v>
      </c>
      <c r="K4179" t="s">
        <v>243</v>
      </c>
      <c r="L4179" t="s">
        <v>147</v>
      </c>
      <c r="M4179">
        <v>0</v>
      </c>
      <c r="N4179" t="s">
        <v>979</v>
      </c>
      <c r="O4179" t="s">
        <v>115</v>
      </c>
      <c r="P4179" t="s">
        <v>380</v>
      </c>
      <c r="Q4179" t="s">
        <v>979</v>
      </c>
      <c r="R4179" t="s">
        <v>115</v>
      </c>
      <c r="S4179" t="s">
        <v>380</v>
      </c>
    </row>
    <row r="4180" spans="1:19" x14ac:dyDescent="0.3">
      <c r="A4180" t="s">
        <v>1792</v>
      </c>
      <c r="B4180">
        <v>70</v>
      </c>
      <c r="C4180">
        <v>103</v>
      </c>
      <c r="D4180">
        <v>99031</v>
      </c>
      <c r="E4180" t="s">
        <v>1793</v>
      </c>
      <c r="F4180" t="s">
        <v>1794</v>
      </c>
      <c r="G4180" t="s">
        <v>115</v>
      </c>
      <c r="H4180" t="s">
        <v>409</v>
      </c>
      <c r="I4180" t="s">
        <v>315</v>
      </c>
      <c r="J4180">
        <v>33</v>
      </c>
      <c r="K4180" t="s">
        <v>708</v>
      </c>
      <c r="L4180" t="s">
        <v>709</v>
      </c>
      <c r="M4180">
        <v>2</v>
      </c>
      <c r="N4180" t="s">
        <v>979</v>
      </c>
      <c r="O4180" t="s">
        <v>115</v>
      </c>
      <c r="P4180" t="s">
        <v>380</v>
      </c>
      <c r="Q4180" t="s">
        <v>979</v>
      </c>
      <c r="R4180" t="s">
        <v>115</v>
      </c>
      <c r="S4180" t="s">
        <v>380</v>
      </c>
    </row>
    <row r="4181" spans="1:19" x14ac:dyDescent="0.3">
      <c r="A4181" t="s">
        <v>1792</v>
      </c>
      <c r="B4181">
        <v>70</v>
      </c>
      <c r="C4181">
        <v>103</v>
      </c>
      <c r="D4181">
        <v>99031</v>
      </c>
      <c r="E4181" t="s">
        <v>1793</v>
      </c>
      <c r="F4181" t="s">
        <v>1794</v>
      </c>
      <c r="G4181" t="s">
        <v>115</v>
      </c>
      <c r="H4181" t="s">
        <v>409</v>
      </c>
      <c r="I4181" t="s">
        <v>315</v>
      </c>
      <c r="J4181">
        <v>35</v>
      </c>
      <c r="K4181" t="s">
        <v>543</v>
      </c>
      <c r="L4181" t="s">
        <v>544</v>
      </c>
      <c r="M4181">
        <v>2</v>
      </c>
      <c r="N4181" t="s">
        <v>979</v>
      </c>
      <c r="O4181" t="s">
        <v>115</v>
      </c>
      <c r="P4181" t="s">
        <v>380</v>
      </c>
      <c r="Q4181" t="s">
        <v>979</v>
      </c>
      <c r="R4181" t="s">
        <v>115</v>
      </c>
      <c r="S4181" t="s">
        <v>380</v>
      </c>
    </row>
    <row r="4182" spans="1:19" x14ac:dyDescent="0.3">
      <c r="A4182" t="s">
        <v>1792</v>
      </c>
      <c r="B4182">
        <v>70</v>
      </c>
      <c r="C4182">
        <v>103</v>
      </c>
      <c r="D4182">
        <v>99031</v>
      </c>
      <c r="E4182" t="s">
        <v>1793</v>
      </c>
      <c r="F4182" t="s">
        <v>1794</v>
      </c>
      <c r="G4182" t="s">
        <v>115</v>
      </c>
      <c r="H4182" t="s">
        <v>409</v>
      </c>
      <c r="I4182" t="s">
        <v>425</v>
      </c>
      <c r="J4182">
        <v>45</v>
      </c>
      <c r="K4182" t="s">
        <v>344</v>
      </c>
      <c r="L4182" t="s">
        <v>62</v>
      </c>
      <c r="M4182">
        <v>1</v>
      </c>
      <c r="N4182" t="s">
        <v>979</v>
      </c>
      <c r="O4182" t="s">
        <v>115</v>
      </c>
      <c r="P4182" t="s">
        <v>380</v>
      </c>
      <c r="Q4182" t="s">
        <v>979</v>
      </c>
      <c r="R4182" t="s">
        <v>115</v>
      </c>
      <c r="S4182" t="s">
        <v>380</v>
      </c>
    </row>
    <row r="4183" spans="1:19" x14ac:dyDescent="0.3">
      <c r="A4183" t="s">
        <v>1792</v>
      </c>
      <c r="B4183">
        <v>70</v>
      </c>
      <c r="C4183">
        <v>103</v>
      </c>
      <c r="D4183">
        <v>99031</v>
      </c>
      <c r="E4183" t="s">
        <v>1793</v>
      </c>
      <c r="F4183" t="s">
        <v>1794</v>
      </c>
      <c r="G4183" t="s">
        <v>115</v>
      </c>
      <c r="H4183" t="s">
        <v>409</v>
      </c>
      <c r="I4183" t="s">
        <v>423</v>
      </c>
      <c r="J4183">
        <v>288</v>
      </c>
      <c r="K4183" t="s">
        <v>221</v>
      </c>
      <c r="L4183" t="s">
        <v>222</v>
      </c>
      <c r="M4183">
        <v>0.5</v>
      </c>
      <c r="N4183" t="s">
        <v>979</v>
      </c>
      <c r="O4183" t="s">
        <v>115</v>
      </c>
      <c r="P4183" t="s">
        <v>380</v>
      </c>
      <c r="Q4183" t="s">
        <v>979</v>
      </c>
      <c r="R4183" t="s">
        <v>115</v>
      </c>
      <c r="S4183" t="s">
        <v>380</v>
      </c>
    </row>
    <row r="4184" spans="1:19" x14ac:dyDescent="0.3">
      <c r="A4184" t="s">
        <v>1792</v>
      </c>
      <c r="B4184">
        <v>70</v>
      </c>
      <c r="C4184">
        <v>103</v>
      </c>
      <c r="D4184">
        <v>99031</v>
      </c>
      <c r="E4184" t="s">
        <v>1793</v>
      </c>
      <c r="F4184" t="s">
        <v>1794</v>
      </c>
      <c r="G4184" t="s">
        <v>115</v>
      </c>
      <c r="H4184" t="s">
        <v>409</v>
      </c>
      <c r="I4184" t="s">
        <v>423</v>
      </c>
      <c r="J4184">
        <v>287</v>
      </c>
      <c r="K4184" t="s">
        <v>223</v>
      </c>
      <c r="L4184" t="s">
        <v>224</v>
      </c>
      <c r="M4184">
        <v>0.75</v>
      </c>
      <c r="N4184" t="s">
        <v>979</v>
      </c>
      <c r="O4184" t="s">
        <v>115</v>
      </c>
      <c r="P4184" t="s">
        <v>380</v>
      </c>
      <c r="Q4184" t="s">
        <v>979</v>
      </c>
      <c r="R4184" t="s">
        <v>115</v>
      </c>
      <c r="S4184" t="s">
        <v>380</v>
      </c>
    </row>
    <row r="4185" spans="1:19" x14ac:dyDescent="0.3">
      <c r="A4185" t="s">
        <v>1792</v>
      </c>
      <c r="B4185">
        <v>70</v>
      </c>
      <c r="C4185">
        <v>103</v>
      </c>
      <c r="D4185">
        <v>99031</v>
      </c>
      <c r="E4185" t="s">
        <v>1793</v>
      </c>
      <c r="F4185" t="s">
        <v>1794</v>
      </c>
      <c r="G4185" t="s">
        <v>115</v>
      </c>
      <c r="H4185" t="s">
        <v>409</v>
      </c>
      <c r="I4185" t="s">
        <v>423</v>
      </c>
      <c r="J4185">
        <v>287</v>
      </c>
      <c r="K4185" t="s">
        <v>285</v>
      </c>
      <c r="L4185" t="s">
        <v>286</v>
      </c>
      <c r="M4185">
        <v>0.25</v>
      </c>
      <c r="N4185" t="s">
        <v>979</v>
      </c>
      <c r="O4185" t="s">
        <v>115</v>
      </c>
      <c r="P4185" t="s">
        <v>380</v>
      </c>
      <c r="Q4185" t="s">
        <v>979</v>
      </c>
      <c r="R4185" t="s">
        <v>115</v>
      </c>
      <c r="S4185" t="s">
        <v>380</v>
      </c>
    </row>
    <row r="4186" spans="1:19" x14ac:dyDescent="0.3">
      <c r="A4186" t="s">
        <v>1792</v>
      </c>
      <c r="B4186">
        <v>70</v>
      </c>
      <c r="C4186">
        <v>103</v>
      </c>
      <c r="D4186">
        <v>99031</v>
      </c>
      <c r="E4186" t="s">
        <v>1793</v>
      </c>
      <c r="F4186" t="s">
        <v>1794</v>
      </c>
      <c r="G4186" t="s">
        <v>115</v>
      </c>
      <c r="H4186" t="s">
        <v>409</v>
      </c>
      <c r="I4186" t="s">
        <v>423</v>
      </c>
      <c r="J4186">
        <v>286</v>
      </c>
      <c r="K4186" t="s">
        <v>226</v>
      </c>
      <c r="L4186" t="s">
        <v>69</v>
      </c>
      <c r="M4186">
        <v>0.5</v>
      </c>
      <c r="N4186" t="s">
        <v>979</v>
      </c>
      <c r="O4186" t="s">
        <v>115</v>
      </c>
      <c r="P4186" t="s">
        <v>380</v>
      </c>
      <c r="Q4186" t="s">
        <v>979</v>
      </c>
      <c r="R4186" t="s">
        <v>115</v>
      </c>
      <c r="S4186" t="s">
        <v>380</v>
      </c>
    </row>
    <row r="4187" spans="1:19" x14ac:dyDescent="0.3">
      <c r="A4187" t="s">
        <v>1792</v>
      </c>
      <c r="B4187">
        <v>70</v>
      </c>
      <c r="C4187">
        <v>103</v>
      </c>
      <c r="D4187">
        <v>99031</v>
      </c>
      <c r="E4187" t="s">
        <v>1793</v>
      </c>
      <c r="F4187" t="s">
        <v>1794</v>
      </c>
      <c r="G4187" t="s">
        <v>115</v>
      </c>
      <c r="H4187" t="s">
        <v>409</v>
      </c>
      <c r="I4187" t="s">
        <v>423</v>
      </c>
      <c r="J4187">
        <v>286</v>
      </c>
      <c r="K4187" t="s">
        <v>256</v>
      </c>
      <c r="L4187" t="s">
        <v>72</v>
      </c>
      <c r="M4187">
        <v>0.25</v>
      </c>
      <c r="N4187" t="s">
        <v>979</v>
      </c>
      <c r="O4187" t="s">
        <v>115</v>
      </c>
      <c r="P4187" t="s">
        <v>380</v>
      </c>
      <c r="Q4187" t="s">
        <v>979</v>
      </c>
      <c r="R4187" t="s">
        <v>115</v>
      </c>
      <c r="S4187" t="s">
        <v>380</v>
      </c>
    </row>
    <row r="4188" spans="1:19" x14ac:dyDescent="0.3">
      <c r="A4188" t="s">
        <v>1792</v>
      </c>
      <c r="B4188">
        <v>70</v>
      </c>
      <c r="C4188">
        <v>103</v>
      </c>
      <c r="D4188">
        <v>99031</v>
      </c>
      <c r="E4188" t="s">
        <v>1793</v>
      </c>
      <c r="F4188" t="s">
        <v>1794</v>
      </c>
      <c r="G4188" t="s">
        <v>115</v>
      </c>
      <c r="H4188" t="s">
        <v>409</v>
      </c>
      <c r="I4188" t="s">
        <v>423</v>
      </c>
      <c r="J4188">
        <v>293</v>
      </c>
      <c r="K4188" t="s">
        <v>339</v>
      </c>
      <c r="L4188" t="s">
        <v>79</v>
      </c>
      <c r="M4188">
        <v>0</v>
      </c>
      <c r="N4188" t="s">
        <v>979</v>
      </c>
      <c r="O4188" t="s">
        <v>115</v>
      </c>
      <c r="P4188" t="s">
        <v>380</v>
      </c>
      <c r="Q4188" t="s">
        <v>979</v>
      </c>
      <c r="R4188" t="s">
        <v>115</v>
      </c>
      <c r="S4188" t="s">
        <v>380</v>
      </c>
    </row>
    <row r="4189" spans="1:19" x14ac:dyDescent="0.3">
      <c r="A4189" t="s">
        <v>1792</v>
      </c>
      <c r="B4189">
        <v>70</v>
      </c>
      <c r="C4189">
        <v>103</v>
      </c>
      <c r="D4189">
        <v>99031</v>
      </c>
      <c r="E4189" t="s">
        <v>1793</v>
      </c>
      <c r="F4189" t="s">
        <v>1794</v>
      </c>
      <c r="G4189" t="s">
        <v>115</v>
      </c>
      <c r="H4189" t="s">
        <v>409</v>
      </c>
      <c r="I4189" t="s">
        <v>423</v>
      </c>
      <c r="J4189">
        <v>293</v>
      </c>
      <c r="K4189" t="s">
        <v>331</v>
      </c>
      <c r="L4189" t="s">
        <v>81</v>
      </c>
      <c r="M4189">
        <v>0.25</v>
      </c>
      <c r="N4189" t="s">
        <v>979</v>
      </c>
      <c r="O4189" t="s">
        <v>115</v>
      </c>
      <c r="P4189" t="s">
        <v>380</v>
      </c>
      <c r="Q4189" t="s">
        <v>979</v>
      </c>
      <c r="R4189" t="s">
        <v>115</v>
      </c>
      <c r="S4189" t="s">
        <v>380</v>
      </c>
    </row>
    <row r="4190" spans="1:19" x14ac:dyDescent="0.3">
      <c r="A4190" t="s">
        <v>1792</v>
      </c>
      <c r="B4190">
        <v>70</v>
      </c>
      <c r="C4190">
        <v>103</v>
      </c>
      <c r="D4190">
        <v>99031</v>
      </c>
      <c r="E4190" t="s">
        <v>1793</v>
      </c>
      <c r="F4190" t="s">
        <v>1794</v>
      </c>
      <c r="G4190" t="s">
        <v>115</v>
      </c>
      <c r="H4190" t="s">
        <v>421</v>
      </c>
      <c r="I4190" t="s">
        <v>423</v>
      </c>
      <c r="J4190">
        <v>86</v>
      </c>
      <c r="K4190" t="s">
        <v>228</v>
      </c>
      <c r="L4190" t="s">
        <v>202</v>
      </c>
      <c r="M4190">
        <v>0.5</v>
      </c>
      <c r="N4190" t="s">
        <v>979</v>
      </c>
      <c r="O4190" t="s">
        <v>115</v>
      </c>
      <c r="P4190" t="s">
        <v>380</v>
      </c>
      <c r="Q4190" t="s">
        <v>979</v>
      </c>
      <c r="R4190" t="s">
        <v>115</v>
      </c>
      <c r="S4190" t="s">
        <v>380</v>
      </c>
    </row>
    <row r="4191" spans="1:19" x14ac:dyDescent="0.3">
      <c r="A4191" t="s">
        <v>1792</v>
      </c>
      <c r="B4191">
        <v>70</v>
      </c>
      <c r="C4191">
        <v>103</v>
      </c>
      <c r="D4191">
        <v>99031</v>
      </c>
      <c r="E4191" t="s">
        <v>1793</v>
      </c>
      <c r="F4191" t="s">
        <v>1794</v>
      </c>
      <c r="G4191" t="s">
        <v>115</v>
      </c>
      <c r="H4191" t="s">
        <v>430</v>
      </c>
      <c r="I4191" t="s">
        <v>423</v>
      </c>
      <c r="J4191">
        <v>86</v>
      </c>
      <c r="K4191" t="s">
        <v>257</v>
      </c>
      <c r="L4191" t="s">
        <v>203</v>
      </c>
      <c r="M4191">
        <v>0.5</v>
      </c>
      <c r="N4191" t="s">
        <v>979</v>
      </c>
      <c r="O4191" t="s">
        <v>115</v>
      </c>
      <c r="P4191" t="s">
        <v>380</v>
      </c>
      <c r="Q4191" t="s">
        <v>979</v>
      </c>
      <c r="R4191" t="s">
        <v>115</v>
      </c>
      <c r="S4191" t="s">
        <v>380</v>
      </c>
    </row>
    <row r="4192" spans="1:19" x14ac:dyDescent="0.3">
      <c r="A4192" t="s">
        <v>1792</v>
      </c>
      <c r="B4192">
        <v>70</v>
      </c>
      <c r="C4192">
        <v>103</v>
      </c>
      <c r="D4192">
        <v>99031</v>
      </c>
      <c r="E4192" t="s">
        <v>1793</v>
      </c>
      <c r="F4192" t="s">
        <v>1794</v>
      </c>
      <c r="G4192" t="s">
        <v>115</v>
      </c>
      <c r="H4192" t="s">
        <v>409</v>
      </c>
      <c r="I4192" t="s">
        <v>423</v>
      </c>
      <c r="J4192">
        <v>98</v>
      </c>
      <c r="K4192" t="s">
        <v>274</v>
      </c>
      <c r="L4192" t="s">
        <v>160</v>
      </c>
      <c r="M4192">
        <v>0</v>
      </c>
      <c r="N4192" t="s">
        <v>979</v>
      </c>
      <c r="O4192" t="s">
        <v>115</v>
      </c>
      <c r="P4192" t="s">
        <v>380</v>
      </c>
      <c r="Q4192" t="s">
        <v>979</v>
      </c>
      <c r="R4192" t="s">
        <v>115</v>
      </c>
      <c r="S4192" t="s">
        <v>380</v>
      </c>
    </row>
    <row r="4193" spans="1:19" x14ac:dyDescent="0.3">
      <c r="A4193" t="s">
        <v>1792</v>
      </c>
      <c r="B4193">
        <v>70</v>
      </c>
      <c r="C4193">
        <v>103</v>
      </c>
      <c r="D4193">
        <v>99031</v>
      </c>
      <c r="E4193" t="s">
        <v>1793</v>
      </c>
      <c r="F4193" t="s">
        <v>1794</v>
      </c>
      <c r="G4193" t="s">
        <v>115</v>
      </c>
      <c r="H4193" t="s">
        <v>409</v>
      </c>
      <c r="I4193" t="s">
        <v>423</v>
      </c>
      <c r="J4193">
        <v>98</v>
      </c>
      <c r="K4193" t="s">
        <v>311</v>
      </c>
      <c r="L4193" t="s">
        <v>191</v>
      </c>
      <c r="M4193">
        <v>0</v>
      </c>
      <c r="N4193" t="s">
        <v>979</v>
      </c>
      <c r="O4193" t="s">
        <v>115</v>
      </c>
      <c r="P4193" t="s">
        <v>380</v>
      </c>
      <c r="Q4193" t="s">
        <v>979</v>
      </c>
      <c r="R4193" t="s">
        <v>115</v>
      </c>
      <c r="S4193" t="s">
        <v>380</v>
      </c>
    </row>
    <row r="4194" spans="1:19" x14ac:dyDescent="0.3">
      <c r="A4194" t="s">
        <v>1792</v>
      </c>
      <c r="B4194">
        <v>70</v>
      </c>
      <c r="C4194">
        <v>103</v>
      </c>
      <c r="D4194">
        <v>99031</v>
      </c>
      <c r="E4194" t="s">
        <v>1793</v>
      </c>
      <c r="F4194" t="s">
        <v>1794</v>
      </c>
      <c r="G4194" t="s">
        <v>115</v>
      </c>
      <c r="H4194" t="s">
        <v>409</v>
      </c>
      <c r="I4194" t="s">
        <v>423</v>
      </c>
      <c r="J4194">
        <v>83</v>
      </c>
      <c r="K4194" t="s">
        <v>231</v>
      </c>
      <c r="L4194" t="s">
        <v>87</v>
      </c>
      <c r="M4194">
        <v>0</v>
      </c>
      <c r="N4194" t="s">
        <v>979</v>
      </c>
      <c r="O4194" t="s">
        <v>115</v>
      </c>
      <c r="P4194" t="s">
        <v>380</v>
      </c>
      <c r="Q4194" t="s">
        <v>979</v>
      </c>
      <c r="R4194" t="s">
        <v>115</v>
      </c>
      <c r="S4194" t="s">
        <v>380</v>
      </c>
    </row>
    <row r="4195" spans="1:19" x14ac:dyDescent="0.3">
      <c r="A4195" t="s">
        <v>1792</v>
      </c>
      <c r="B4195">
        <v>70</v>
      </c>
      <c r="C4195">
        <v>103</v>
      </c>
      <c r="D4195">
        <v>99031</v>
      </c>
      <c r="E4195" t="s">
        <v>1793</v>
      </c>
      <c r="F4195" t="s">
        <v>1794</v>
      </c>
      <c r="G4195" t="s">
        <v>115</v>
      </c>
      <c r="H4195" t="s">
        <v>409</v>
      </c>
      <c r="I4195" t="s">
        <v>423</v>
      </c>
      <c r="J4195">
        <v>83</v>
      </c>
      <c r="K4195" t="s">
        <v>233</v>
      </c>
      <c r="L4195" t="s">
        <v>91</v>
      </c>
      <c r="M4195">
        <v>0</v>
      </c>
      <c r="N4195" t="s">
        <v>979</v>
      </c>
      <c r="O4195" t="s">
        <v>115</v>
      </c>
      <c r="P4195" t="s">
        <v>380</v>
      </c>
      <c r="Q4195" t="s">
        <v>979</v>
      </c>
      <c r="R4195" t="s">
        <v>115</v>
      </c>
      <c r="S4195" t="s">
        <v>380</v>
      </c>
    </row>
    <row r="4196" spans="1:19" x14ac:dyDescent="0.3">
      <c r="A4196" t="s">
        <v>1792</v>
      </c>
      <c r="B4196">
        <v>70</v>
      </c>
      <c r="C4196">
        <v>103</v>
      </c>
      <c r="D4196">
        <v>99031</v>
      </c>
      <c r="E4196" t="s">
        <v>1793</v>
      </c>
      <c r="F4196" t="s">
        <v>1794</v>
      </c>
      <c r="G4196" t="s">
        <v>115</v>
      </c>
      <c r="H4196" t="s">
        <v>409</v>
      </c>
      <c r="I4196" t="s">
        <v>423</v>
      </c>
      <c r="J4196">
        <v>98</v>
      </c>
      <c r="K4196" t="s">
        <v>287</v>
      </c>
      <c r="L4196" t="s">
        <v>93</v>
      </c>
      <c r="M4196">
        <v>0</v>
      </c>
      <c r="N4196" t="s">
        <v>979</v>
      </c>
      <c r="O4196" t="s">
        <v>115</v>
      </c>
      <c r="P4196" t="s">
        <v>380</v>
      </c>
      <c r="Q4196" t="s">
        <v>979</v>
      </c>
      <c r="R4196" t="s">
        <v>115</v>
      </c>
      <c r="S4196" t="s">
        <v>380</v>
      </c>
    </row>
    <row r="4197" spans="1:19" x14ac:dyDescent="0.3">
      <c r="A4197" t="s">
        <v>1792</v>
      </c>
      <c r="B4197">
        <v>70</v>
      </c>
      <c r="C4197">
        <v>103</v>
      </c>
      <c r="D4197">
        <v>99031</v>
      </c>
      <c r="E4197" t="s">
        <v>1793</v>
      </c>
      <c r="F4197" t="s">
        <v>1794</v>
      </c>
      <c r="G4197" t="s">
        <v>115</v>
      </c>
      <c r="H4197" t="s">
        <v>409</v>
      </c>
      <c r="I4197" t="s">
        <v>423</v>
      </c>
      <c r="J4197">
        <v>83</v>
      </c>
      <c r="K4197" t="s">
        <v>235</v>
      </c>
      <c r="L4197" t="s">
        <v>205</v>
      </c>
      <c r="M4197">
        <v>0</v>
      </c>
      <c r="N4197" t="s">
        <v>979</v>
      </c>
      <c r="O4197" t="s">
        <v>115</v>
      </c>
      <c r="P4197" t="s">
        <v>380</v>
      </c>
      <c r="Q4197" t="s">
        <v>979</v>
      </c>
      <c r="R4197" t="s">
        <v>115</v>
      </c>
      <c r="S4197" t="s">
        <v>380</v>
      </c>
    </row>
    <row r="4198" spans="1:19" x14ac:dyDescent="0.3">
      <c r="A4198" t="s">
        <v>1792</v>
      </c>
      <c r="B4198">
        <v>70</v>
      </c>
      <c r="C4198">
        <v>103</v>
      </c>
      <c r="D4198">
        <v>99031</v>
      </c>
      <c r="E4198" t="s">
        <v>1793</v>
      </c>
      <c r="F4198" t="s">
        <v>1794</v>
      </c>
      <c r="G4198" t="s">
        <v>115</v>
      </c>
      <c r="H4198" t="s">
        <v>409</v>
      </c>
      <c r="I4198" t="s">
        <v>423</v>
      </c>
      <c r="J4198">
        <v>83</v>
      </c>
      <c r="K4198" t="s">
        <v>161</v>
      </c>
      <c r="L4198" t="s">
        <v>162</v>
      </c>
      <c r="M4198">
        <v>0</v>
      </c>
      <c r="N4198" t="s">
        <v>979</v>
      </c>
      <c r="O4198" t="s">
        <v>115</v>
      </c>
      <c r="P4198" t="s">
        <v>380</v>
      </c>
      <c r="Q4198" t="s">
        <v>979</v>
      </c>
      <c r="R4198" t="s">
        <v>115</v>
      </c>
      <c r="S4198" t="s">
        <v>380</v>
      </c>
    </row>
    <row r="4199" spans="1:19" x14ac:dyDescent="0.3">
      <c r="A4199" t="s">
        <v>1792</v>
      </c>
      <c r="B4199">
        <v>70</v>
      </c>
      <c r="C4199">
        <v>103</v>
      </c>
      <c r="D4199">
        <v>99031</v>
      </c>
      <c r="E4199" t="s">
        <v>1793</v>
      </c>
      <c r="F4199" t="s">
        <v>1794</v>
      </c>
      <c r="G4199" t="s">
        <v>115</v>
      </c>
      <c r="H4199" t="s">
        <v>430</v>
      </c>
      <c r="I4199" t="s">
        <v>445</v>
      </c>
      <c r="J4199">
        <v>199</v>
      </c>
      <c r="K4199" t="s">
        <v>674</v>
      </c>
      <c r="L4199" t="s">
        <v>675</v>
      </c>
      <c r="M4199">
        <v>0</v>
      </c>
      <c r="N4199" t="s">
        <v>979</v>
      </c>
      <c r="O4199" t="s">
        <v>115</v>
      </c>
      <c r="P4199" t="s">
        <v>380</v>
      </c>
      <c r="Q4199" t="s">
        <v>979</v>
      </c>
      <c r="R4199" t="s">
        <v>115</v>
      </c>
      <c r="S4199" t="s">
        <v>380</v>
      </c>
    </row>
    <row r="4200" spans="1:19" x14ac:dyDescent="0.3">
      <c r="A4200" t="s">
        <v>1795</v>
      </c>
      <c r="B4200">
        <v>70</v>
      </c>
      <c r="C4200">
        <v>103</v>
      </c>
      <c r="D4200">
        <v>99031</v>
      </c>
      <c r="E4200" t="s">
        <v>1796</v>
      </c>
      <c r="F4200" t="s">
        <v>1797</v>
      </c>
      <c r="G4200" t="s">
        <v>115</v>
      </c>
      <c r="H4200" t="s">
        <v>409</v>
      </c>
      <c r="I4200" t="s">
        <v>113</v>
      </c>
      <c r="J4200">
        <v>4</v>
      </c>
      <c r="K4200" t="s">
        <v>213</v>
      </c>
      <c r="L4200" t="s">
        <v>24</v>
      </c>
      <c r="M4200">
        <v>50</v>
      </c>
      <c r="N4200" t="s">
        <v>979</v>
      </c>
      <c r="O4200" t="s">
        <v>115</v>
      </c>
      <c r="P4200" t="s">
        <v>380</v>
      </c>
      <c r="Q4200" t="s">
        <v>979</v>
      </c>
      <c r="R4200" t="s">
        <v>115</v>
      </c>
      <c r="S4200" t="s">
        <v>380</v>
      </c>
    </row>
    <row r="4201" spans="1:19" x14ac:dyDescent="0.3">
      <c r="A4201" t="s">
        <v>1795</v>
      </c>
      <c r="B4201">
        <v>70</v>
      </c>
      <c r="C4201">
        <v>103</v>
      </c>
      <c r="D4201">
        <v>99031</v>
      </c>
      <c r="E4201" t="s">
        <v>1796</v>
      </c>
      <c r="F4201" t="s">
        <v>1797</v>
      </c>
      <c r="G4201" t="s">
        <v>115</v>
      </c>
      <c r="H4201" t="s">
        <v>409</v>
      </c>
      <c r="I4201" t="s">
        <v>423</v>
      </c>
      <c r="J4201">
        <v>292</v>
      </c>
      <c r="K4201" t="s">
        <v>376</v>
      </c>
      <c r="L4201" t="s">
        <v>34</v>
      </c>
      <c r="M4201">
        <v>0.25</v>
      </c>
      <c r="N4201" t="s">
        <v>979</v>
      </c>
      <c r="O4201" t="s">
        <v>115</v>
      </c>
      <c r="P4201" t="s">
        <v>380</v>
      </c>
      <c r="Q4201" t="s">
        <v>979</v>
      </c>
      <c r="R4201" t="s">
        <v>115</v>
      </c>
      <c r="S4201" t="s">
        <v>380</v>
      </c>
    </row>
    <row r="4202" spans="1:19" x14ac:dyDescent="0.3">
      <c r="A4202" t="s">
        <v>1795</v>
      </c>
      <c r="B4202">
        <v>70</v>
      </c>
      <c r="C4202">
        <v>103</v>
      </c>
      <c r="D4202">
        <v>99031</v>
      </c>
      <c r="E4202" t="s">
        <v>1796</v>
      </c>
      <c r="F4202" t="s">
        <v>1797</v>
      </c>
      <c r="G4202" t="s">
        <v>115</v>
      </c>
      <c r="H4202" t="s">
        <v>409</v>
      </c>
      <c r="I4202" t="s">
        <v>423</v>
      </c>
      <c r="J4202">
        <v>292</v>
      </c>
      <c r="K4202" t="s">
        <v>474</v>
      </c>
      <c r="L4202" t="s">
        <v>475</v>
      </c>
      <c r="M4202">
        <v>0</v>
      </c>
      <c r="N4202" t="s">
        <v>979</v>
      </c>
      <c r="O4202" t="s">
        <v>115</v>
      </c>
      <c r="P4202" t="s">
        <v>380</v>
      </c>
      <c r="Q4202" t="s">
        <v>979</v>
      </c>
      <c r="R4202" t="s">
        <v>115</v>
      </c>
      <c r="S4202" t="s">
        <v>380</v>
      </c>
    </row>
    <row r="4203" spans="1:19" x14ac:dyDescent="0.3">
      <c r="A4203" t="s">
        <v>1795</v>
      </c>
      <c r="B4203">
        <v>70</v>
      </c>
      <c r="C4203">
        <v>103</v>
      </c>
      <c r="D4203">
        <v>99031</v>
      </c>
      <c r="E4203" t="s">
        <v>1796</v>
      </c>
      <c r="F4203" t="s">
        <v>1797</v>
      </c>
      <c r="G4203" t="s">
        <v>115</v>
      </c>
      <c r="H4203" t="s">
        <v>433</v>
      </c>
      <c r="I4203" t="s">
        <v>424</v>
      </c>
      <c r="J4203">
        <v>39</v>
      </c>
      <c r="K4203" t="s">
        <v>270</v>
      </c>
      <c r="L4203" t="s">
        <v>42</v>
      </c>
      <c r="M4203">
        <v>0</v>
      </c>
      <c r="N4203" t="s">
        <v>979</v>
      </c>
      <c r="O4203" t="s">
        <v>115</v>
      </c>
      <c r="P4203" t="s">
        <v>380</v>
      </c>
      <c r="Q4203" t="s">
        <v>979</v>
      </c>
      <c r="R4203" t="s">
        <v>115</v>
      </c>
      <c r="S4203" t="s">
        <v>380</v>
      </c>
    </row>
    <row r="4204" spans="1:19" x14ac:dyDescent="0.3">
      <c r="A4204" t="s">
        <v>1795</v>
      </c>
      <c r="B4204">
        <v>70</v>
      </c>
      <c r="C4204">
        <v>103</v>
      </c>
      <c r="D4204">
        <v>99031</v>
      </c>
      <c r="E4204" t="s">
        <v>1796</v>
      </c>
      <c r="F4204" t="s">
        <v>1797</v>
      </c>
      <c r="G4204" t="s">
        <v>115</v>
      </c>
      <c r="H4204" t="s">
        <v>409</v>
      </c>
      <c r="I4204" t="s">
        <v>315</v>
      </c>
      <c r="J4204">
        <v>33</v>
      </c>
      <c r="K4204" t="s">
        <v>255</v>
      </c>
      <c r="L4204" t="s">
        <v>51</v>
      </c>
      <c r="M4204">
        <v>4</v>
      </c>
      <c r="N4204" t="s">
        <v>979</v>
      </c>
      <c r="O4204" t="s">
        <v>115</v>
      </c>
      <c r="P4204" t="s">
        <v>380</v>
      </c>
      <c r="Q4204" t="s">
        <v>979</v>
      </c>
      <c r="R4204" t="s">
        <v>115</v>
      </c>
      <c r="S4204" t="s">
        <v>380</v>
      </c>
    </row>
    <row r="4205" spans="1:19" x14ac:dyDescent="0.3">
      <c r="A4205" t="s">
        <v>1795</v>
      </c>
      <c r="B4205">
        <v>70</v>
      </c>
      <c r="C4205">
        <v>103</v>
      </c>
      <c r="D4205">
        <v>99031</v>
      </c>
      <c r="E4205" t="s">
        <v>1796</v>
      </c>
      <c r="F4205" t="s">
        <v>1797</v>
      </c>
      <c r="G4205" t="s">
        <v>115</v>
      </c>
      <c r="H4205" t="s">
        <v>409</v>
      </c>
      <c r="I4205" t="s">
        <v>315</v>
      </c>
      <c r="J4205">
        <v>35</v>
      </c>
      <c r="K4205" t="s">
        <v>543</v>
      </c>
      <c r="L4205" t="s">
        <v>544</v>
      </c>
      <c r="M4205">
        <v>2</v>
      </c>
      <c r="N4205" t="s">
        <v>979</v>
      </c>
      <c r="O4205" t="s">
        <v>115</v>
      </c>
      <c r="P4205" t="s">
        <v>380</v>
      </c>
      <c r="Q4205" t="s">
        <v>979</v>
      </c>
      <c r="R4205" t="s">
        <v>115</v>
      </c>
      <c r="S4205" t="s">
        <v>380</v>
      </c>
    </row>
    <row r="4206" spans="1:19" x14ac:dyDescent="0.3">
      <c r="A4206" t="s">
        <v>1795</v>
      </c>
      <c r="B4206">
        <v>70</v>
      </c>
      <c r="C4206">
        <v>103</v>
      </c>
      <c r="D4206">
        <v>99031</v>
      </c>
      <c r="E4206" t="s">
        <v>1796</v>
      </c>
      <c r="F4206" t="s">
        <v>1797</v>
      </c>
      <c r="G4206" t="s">
        <v>115</v>
      </c>
      <c r="H4206" t="s">
        <v>433</v>
      </c>
      <c r="I4206" t="s">
        <v>424</v>
      </c>
      <c r="J4206">
        <v>39</v>
      </c>
      <c r="K4206" t="s">
        <v>220</v>
      </c>
      <c r="L4206" t="s">
        <v>148</v>
      </c>
      <c r="M4206">
        <v>0</v>
      </c>
      <c r="N4206" t="s">
        <v>979</v>
      </c>
      <c r="O4206" t="s">
        <v>115</v>
      </c>
      <c r="P4206" t="s">
        <v>380</v>
      </c>
      <c r="Q4206" t="s">
        <v>979</v>
      </c>
      <c r="R4206" t="s">
        <v>115</v>
      </c>
      <c r="S4206" t="s">
        <v>380</v>
      </c>
    </row>
    <row r="4207" spans="1:19" x14ac:dyDescent="0.3">
      <c r="A4207" t="s">
        <v>1795</v>
      </c>
      <c r="B4207">
        <v>70</v>
      </c>
      <c r="C4207">
        <v>103</v>
      </c>
      <c r="D4207">
        <v>99031</v>
      </c>
      <c r="E4207" t="s">
        <v>1796</v>
      </c>
      <c r="F4207" t="s">
        <v>1797</v>
      </c>
      <c r="G4207" t="s">
        <v>115</v>
      </c>
      <c r="H4207" t="s">
        <v>409</v>
      </c>
      <c r="I4207" t="s">
        <v>425</v>
      </c>
      <c r="J4207">
        <v>45</v>
      </c>
      <c r="K4207" t="s">
        <v>344</v>
      </c>
      <c r="L4207" t="s">
        <v>62</v>
      </c>
      <c r="M4207">
        <v>1</v>
      </c>
      <c r="N4207" t="s">
        <v>979</v>
      </c>
      <c r="O4207" t="s">
        <v>115</v>
      </c>
      <c r="P4207" t="s">
        <v>380</v>
      </c>
      <c r="Q4207" t="s">
        <v>979</v>
      </c>
      <c r="R4207" t="s">
        <v>115</v>
      </c>
      <c r="S4207" t="s">
        <v>380</v>
      </c>
    </row>
    <row r="4208" spans="1:19" x14ac:dyDescent="0.3">
      <c r="A4208" t="s">
        <v>1795</v>
      </c>
      <c r="B4208">
        <v>70</v>
      </c>
      <c r="C4208">
        <v>103</v>
      </c>
      <c r="D4208">
        <v>99031</v>
      </c>
      <c r="E4208" t="s">
        <v>1796</v>
      </c>
      <c r="F4208" t="s">
        <v>1797</v>
      </c>
      <c r="G4208" t="s">
        <v>115</v>
      </c>
      <c r="H4208" t="s">
        <v>409</v>
      </c>
      <c r="I4208" t="s">
        <v>423</v>
      </c>
      <c r="J4208">
        <v>288</v>
      </c>
      <c r="K4208" t="s">
        <v>221</v>
      </c>
      <c r="L4208" t="s">
        <v>222</v>
      </c>
      <c r="M4208">
        <v>0</v>
      </c>
      <c r="N4208" t="s">
        <v>979</v>
      </c>
      <c r="O4208" t="s">
        <v>115</v>
      </c>
      <c r="P4208" t="s">
        <v>380</v>
      </c>
      <c r="Q4208" t="s">
        <v>979</v>
      </c>
      <c r="R4208" t="s">
        <v>115</v>
      </c>
      <c r="S4208" t="s">
        <v>380</v>
      </c>
    </row>
    <row r="4209" spans="1:19" x14ac:dyDescent="0.3">
      <c r="A4209" t="s">
        <v>1795</v>
      </c>
      <c r="B4209">
        <v>70</v>
      </c>
      <c r="C4209">
        <v>103</v>
      </c>
      <c r="D4209">
        <v>99031</v>
      </c>
      <c r="E4209" t="s">
        <v>1796</v>
      </c>
      <c r="F4209" t="s">
        <v>1797</v>
      </c>
      <c r="G4209" t="s">
        <v>115</v>
      </c>
      <c r="H4209" t="s">
        <v>409</v>
      </c>
      <c r="I4209" t="s">
        <v>423</v>
      </c>
      <c r="J4209">
        <v>287</v>
      </c>
      <c r="K4209" t="s">
        <v>223</v>
      </c>
      <c r="L4209" t="s">
        <v>224</v>
      </c>
      <c r="M4209">
        <v>0.25</v>
      </c>
      <c r="N4209" t="s">
        <v>979</v>
      </c>
      <c r="O4209" t="s">
        <v>115</v>
      </c>
      <c r="P4209" t="s">
        <v>380</v>
      </c>
      <c r="Q4209" t="s">
        <v>979</v>
      </c>
      <c r="R4209" t="s">
        <v>115</v>
      </c>
      <c r="S4209" t="s">
        <v>380</v>
      </c>
    </row>
    <row r="4210" spans="1:19" x14ac:dyDescent="0.3">
      <c r="A4210" t="s">
        <v>1795</v>
      </c>
      <c r="B4210">
        <v>70</v>
      </c>
      <c r="C4210">
        <v>103</v>
      </c>
      <c r="D4210">
        <v>99031</v>
      </c>
      <c r="E4210" t="s">
        <v>1796</v>
      </c>
      <c r="F4210" t="s">
        <v>1797</v>
      </c>
      <c r="G4210" t="s">
        <v>115</v>
      </c>
      <c r="H4210" t="s">
        <v>409</v>
      </c>
      <c r="I4210" t="s">
        <v>423</v>
      </c>
      <c r="J4210">
        <v>287</v>
      </c>
      <c r="K4210" t="s">
        <v>285</v>
      </c>
      <c r="L4210" t="s">
        <v>286</v>
      </c>
      <c r="M4210">
        <v>0.25</v>
      </c>
      <c r="N4210" t="s">
        <v>979</v>
      </c>
      <c r="O4210" t="s">
        <v>115</v>
      </c>
      <c r="P4210" t="s">
        <v>380</v>
      </c>
      <c r="Q4210" t="s">
        <v>979</v>
      </c>
      <c r="R4210" t="s">
        <v>115</v>
      </c>
      <c r="S4210" t="s">
        <v>380</v>
      </c>
    </row>
    <row r="4211" spans="1:19" x14ac:dyDescent="0.3">
      <c r="A4211" t="s">
        <v>1795</v>
      </c>
      <c r="B4211">
        <v>70</v>
      </c>
      <c r="C4211">
        <v>103</v>
      </c>
      <c r="D4211">
        <v>99031</v>
      </c>
      <c r="E4211" t="s">
        <v>1796</v>
      </c>
      <c r="F4211" t="s">
        <v>1797</v>
      </c>
      <c r="G4211" t="s">
        <v>115</v>
      </c>
      <c r="H4211" t="s">
        <v>409</v>
      </c>
      <c r="I4211" t="s">
        <v>423</v>
      </c>
      <c r="J4211">
        <v>286</v>
      </c>
      <c r="K4211" t="s">
        <v>226</v>
      </c>
      <c r="L4211" t="s">
        <v>69</v>
      </c>
      <c r="M4211">
        <v>0.5</v>
      </c>
      <c r="N4211" t="s">
        <v>979</v>
      </c>
      <c r="O4211" t="s">
        <v>115</v>
      </c>
      <c r="P4211" t="s">
        <v>380</v>
      </c>
      <c r="Q4211" t="s">
        <v>979</v>
      </c>
      <c r="R4211" t="s">
        <v>115</v>
      </c>
      <c r="S4211" t="s">
        <v>380</v>
      </c>
    </row>
    <row r="4212" spans="1:19" x14ac:dyDescent="0.3">
      <c r="A4212" t="s">
        <v>1795</v>
      </c>
      <c r="B4212">
        <v>70</v>
      </c>
      <c r="C4212">
        <v>103</v>
      </c>
      <c r="D4212">
        <v>99031</v>
      </c>
      <c r="E4212" t="s">
        <v>1796</v>
      </c>
      <c r="F4212" t="s">
        <v>1797</v>
      </c>
      <c r="G4212" t="s">
        <v>115</v>
      </c>
      <c r="H4212" t="s">
        <v>409</v>
      </c>
      <c r="I4212" t="s">
        <v>423</v>
      </c>
      <c r="J4212">
        <v>286</v>
      </c>
      <c r="K4212" t="s">
        <v>256</v>
      </c>
      <c r="L4212" t="s">
        <v>72</v>
      </c>
      <c r="M4212">
        <v>0</v>
      </c>
      <c r="N4212" t="s">
        <v>979</v>
      </c>
      <c r="O4212" t="s">
        <v>115</v>
      </c>
      <c r="P4212" t="s">
        <v>380</v>
      </c>
      <c r="Q4212" t="s">
        <v>979</v>
      </c>
      <c r="R4212" t="s">
        <v>115</v>
      </c>
      <c r="S4212" t="s">
        <v>380</v>
      </c>
    </row>
    <row r="4213" spans="1:19" x14ac:dyDescent="0.3">
      <c r="A4213" t="s">
        <v>1795</v>
      </c>
      <c r="B4213">
        <v>70</v>
      </c>
      <c r="C4213">
        <v>103</v>
      </c>
      <c r="D4213">
        <v>99031</v>
      </c>
      <c r="E4213" t="s">
        <v>1796</v>
      </c>
      <c r="F4213" t="s">
        <v>1797</v>
      </c>
      <c r="G4213" t="s">
        <v>115</v>
      </c>
      <c r="H4213" t="s">
        <v>409</v>
      </c>
      <c r="I4213" t="s">
        <v>423</v>
      </c>
      <c r="J4213">
        <v>293</v>
      </c>
      <c r="K4213" t="s">
        <v>339</v>
      </c>
      <c r="L4213" t="s">
        <v>79</v>
      </c>
      <c r="M4213">
        <v>0.25</v>
      </c>
      <c r="N4213" t="s">
        <v>979</v>
      </c>
      <c r="O4213" t="s">
        <v>115</v>
      </c>
      <c r="P4213" t="s">
        <v>380</v>
      </c>
      <c r="Q4213" t="s">
        <v>979</v>
      </c>
      <c r="R4213" t="s">
        <v>115</v>
      </c>
      <c r="S4213" t="s">
        <v>380</v>
      </c>
    </row>
    <row r="4214" spans="1:19" x14ac:dyDescent="0.3">
      <c r="A4214" t="s">
        <v>1795</v>
      </c>
      <c r="B4214">
        <v>70</v>
      </c>
      <c r="C4214">
        <v>103</v>
      </c>
      <c r="D4214">
        <v>99031</v>
      </c>
      <c r="E4214" t="s">
        <v>1796</v>
      </c>
      <c r="F4214" t="s">
        <v>1797</v>
      </c>
      <c r="G4214" t="s">
        <v>115</v>
      </c>
      <c r="H4214" t="s">
        <v>409</v>
      </c>
      <c r="I4214" t="s">
        <v>423</v>
      </c>
      <c r="J4214">
        <v>293</v>
      </c>
      <c r="K4214" t="s">
        <v>331</v>
      </c>
      <c r="L4214" t="s">
        <v>81</v>
      </c>
      <c r="M4214">
        <v>0</v>
      </c>
      <c r="N4214" t="s">
        <v>979</v>
      </c>
      <c r="O4214" t="s">
        <v>115</v>
      </c>
      <c r="P4214" t="s">
        <v>380</v>
      </c>
      <c r="Q4214" t="s">
        <v>979</v>
      </c>
      <c r="R4214" t="s">
        <v>115</v>
      </c>
      <c r="S4214" t="s">
        <v>380</v>
      </c>
    </row>
    <row r="4215" spans="1:19" x14ac:dyDescent="0.3">
      <c r="A4215" t="s">
        <v>1795</v>
      </c>
      <c r="B4215">
        <v>70</v>
      </c>
      <c r="C4215">
        <v>103</v>
      </c>
      <c r="D4215">
        <v>99031</v>
      </c>
      <c r="E4215" t="s">
        <v>1796</v>
      </c>
      <c r="F4215" t="s">
        <v>1797</v>
      </c>
      <c r="G4215" t="s">
        <v>115</v>
      </c>
      <c r="H4215" t="s">
        <v>430</v>
      </c>
      <c r="I4215" t="s">
        <v>423</v>
      </c>
      <c r="J4215">
        <v>86</v>
      </c>
      <c r="K4215" t="s">
        <v>228</v>
      </c>
      <c r="L4215" t="s">
        <v>202</v>
      </c>
      <c r="M4215">
        <v>0.25</v>
      </c>
      <c r="N4215" t="s">
        <v>979</v>
      </c>
      <c r="O4215" t="s">
        <v>115</v>
      </c>
      <c r="P4215" t="s">
        <v>380</v>
      </c>
      <c r="Q4215" t="s">
        <v>979</v>
      </c>
      <c r="R4215" t="s">
        <v>115</v>
      </c>
      <c r="S4215" t="s">
        <v>380</v>
      </c>
    </row>
    <row r="4216" spans="1:19" x14ac:dyDescent="0.3">
      <c r="A4216" t="s">
        <v>1795</v>
      </c>
      <c r="B4216">
        <v>70</v>
      </c>
      <c r="C4216">
        <v>103</v>
      </c>
      <c r="D4216">
        <v>99031</v>
      </c>
      <c r="E4216" t="s">
        <v>1796</v>
      </c>
      <c r="F4216" t="s">
        <v>1797</v>
      </c>
      <c r="G4216" t="s">
        <v>115</v>
      </c>
      <c r="H4216" t="s">
        <v>430</v>
      </c>
      <c r="I4216" t="s">
        <v>423</v>
      </c>
      <c r="J4216">
        <v>86</v>
      </c>
      <c r="K4216" t="s">
        <v>257</v>
      </c>
      <c r="L4216" t="s">
        <v>203</v>
      </c>
      <c r="M4216">
        <v>0.5</v>
      </c>
      <c r="N4216" t="s">
        <v>979</v>
      </c>
      <c r="O4216" t="s">
        <v>115</v>
      </c>
      <c r="P4216" t="s">
        <v>380</v>
      </c>
      <c r="Q4216" t="s">
        <v>979</v>
      </c>
      <c r="R4216" t="s">
        <v>115</v>
      </c>
      <c r="S4216" t="s">
        <v>380</v>
      </c>
    </row>
    <row r="4217" spans="1:19" x14ac:dyDescent="0.3">
      <c r="A4217" t="s">
        <v>1795</v>
      </c>
      <c r="B4217">
        <v>70</v>
      </c>
      <c r="C4217">
        <v>103</v>
      </c>
      <c r="D4217">
        <v>99031</v>
      </c>
      <c r="E4217" t="s">
        <v>1796</v>
      </c>
      <c r="F4217" t="s">
        <v>1797</v>
      </c>
      <c r="G4217" t="s">
        <v>115</v>
      </c>
      <c r="H4217" t="s">
        <v>430</v>
      </c>
      <c r="I4217" t="s">
        <v>423</v>
      </c>
      <c r="J4217">
        <v>86</v>
      </c>
      <c r="K4217" t="s">
        <v>229</v>
      </c>
      <c r="L4217" t="s">
        <v>204</v>
      </c>
      <c r="M4217">
        <v>0.25</v>
      </c>
      <c r="N4217" t="s">
        <v>979</v>
      </c>
      <c r="O4217" t="s">
        <v>115</v>
      </c>
      <c r="P4217" t="s">
        <v>380</v>
      </c>
      <c r="Q4217" t="s">
        <v>979</v>
      </c>
      <c r="R4217" t="s">
        <v>115</v>
      </c>
      <c r="S4217" t="s">
        <v>380</v>
      </c>
    </row>
    <row r="4218" spans="1:19" x14ac:dyDescent="0.3">
      <c r="A4218" t="s">
        <v>1795</v>
      </c>
      <c r="B4218">
        <v>70</v>
      </c>
      <c r="C4218">
        <v>103</v>
      </c>
      <c r="D4218">
        <v>99031</v>
      </c>
      <c r="E4218" t="s">
        <v>1796</v>
      </c>
      <c r="F4218" t="s">
        <v>1797</v>
      </c>
      <c r="G4218" t="s">
        <v>115</v>
      </c>
      <c r="H4218" t="s">
        <v>409</v>
      </c>
      <c r="I4218" t="s">
        <v>423</v>
      </c>
      <c r="J4218">
        <v>98</v>
      </c>
      <c r="K4218" t="s">
        <v>274</v>
      </c>
      <c r="L4218" t="s">
        <v>160</v>
      </c>
      <c r="M4218">
        <v>0</v>
      </c>
      <c r="N4218" t="s">
        <v>979</v>
      </c>
      <c r="O4218" t="s">
        <v>115</v>
      </c>
      <c r="P4218" t="s">
        <v>380</v>
      </c>
      <c r="Q4218" t="s">
        <v>979</v>
      </c>
      <c r="R4218" t="s">
        <v>115</v>
      </c>
      <c r="S4218" t="s">
        <v>380</v>
      </c>
    </row>
    <row r="4219" spans="1:19" x14ac:dyDescent="0.3">
      <c r="A4219" t="s">
        <v>1795</v>
      </c>
      <c r="B4219">
        <v>70</v>
      </c>
      <c r="C4219">
        <v>103</v>
      </c>
      <c r="D4219">
        <v>99031</v>
      </c>
      <c r="E4219" t="s">
        <v>1796</v>
      </c>
      <c r="F4219" t="s">
        <v>1797</v>
      </c>
      <c r="G4219" t="s">
        <v>115</v>
      </c>
      <c r="H4219" t="s">
        <v>409</v>
      </c>
      <c r="I4219" t="s">
        <v>423</v>
      </c>
      <c r="J4219">
        <v>98</v>
      </c>
      <c r="K4219" t="s">
        <v>311</v>
      </c>
      <c r="L4219" t="s">
        <v>191</v>
      </c>
      <c r="M4219">
        <v>0</v>
      </c>
      <c r="N4219" t="s">
        <v>979</v>
      </c>
      <c r="O4219" t="s">
        <v>115</v>
      </c>
      <c r="P4219" t="s">
        <v>380</v>
      </c>
      <c r="Q4219" t="s">
        <v>979</v>
      </c>
      <c r="R4219" t="s">
        <v>115</v>
      </c>
      <c r="S4219" t="s">
        <v>380</v>
      </c>
    </row>
    <row r="4220" spans="1:19" x14ac:dyDescent="0.3">
      <c r="A4220" t="s">
        <v>1795</v>
      </c>
      <c r="B4220">
        <v>70</v>
      </c>
      <c r="C4220">
        <v>103</v>
      </c>
      <c r="D4220">
        <v>99031</v>
      </c>
      <c r="E4220" t="s">
        <v>1796</v>
      </c>
      <c r="F4220" t="s">
        <v>1797</v>
      </c>
      <c r="G4220" t="s">
        <v>115</v>
      </c>
      <c r="H4220" t="s">
        <v>409</v>
      </c>
      <c r="I4220" t="s">
        <v>423</v>
      </c>
      <c r="J4220">
        <v>83</v>
      </c>
      <c r="K4220" t="s">
        <v>231</v>
      </c>
      <c r="L4220" t="s">
        <v>87</v>
      </c>
      <c r="M4220">
        <v>0</v>
      </c>
      <c r="N4220" t="s">
        <v>979</v>
      </c>
      <c r="O4220" t="s">
        <v>115</v>
      </c>
      <c r="P4220" t="s">
        <v>380</v>
      </c>
      <c r="Q4220" t="s">
        <v>979</v>
      </c>
      <c r="R4220" t="s">
        <v>115</v>
      </c>
      <c r="S4220" t="s">
        <v>380</v>
      </c>
    </row>
    <row r="4221" spans="1:19" x14ac:dyDescent="0.3">
      <c r="A4221" t="s">
        <v>1795</v>
      </c>
      <c r="B4221">
        <v>70</v>
      </c>
      <c r="C4221">
        <v>103</v>
      </c>
      <c r="D4221">
        <v>99031</v>
      </c>
      <c r="E4221" t="s">
        <v>1796</v>
      </c>
      <c r="F4221" t="s">
        <v>1797</v>
      </c>
      <c r="G4221" t="s">
        <v>115</v>
      </c>
      <c r="H4221" t="s">
        <v>409</v>
      </c>
      <c r="I4221" t="s">
        <v>423</v>
      </c>
      <c r="J4221">
        <v>83</v>
      </c>
      <c r="K4221" t="s">
        <v>233</v>
      </c>
      <c r="L4221" t="s">
        <v>91</v>
      </c>
      <c r="M4221">
        <v>0</v>
      </c>
      <c r="N4221" t="s">
        <v>979</v>
      </c>
      <c r="O4221" t="s">
        <v>115</v>
      </c>
      <c r="P4221" t="s">
        <v>380</v>
      </c>
      <c r="Q4221" t="s">
        <v>979</v>
      </c>
      <c r="R4221" t="s">
        <v>115</v>
      </c>
      <c r="S4221" t="s">
        <v>380</v>
      </c>
    </row>
    <row r="4222" spans="1:19" x14ac:dyDescent="0.3">
      <c r="A4222" t="s">
        <v>1795</v>
      </c>
      <c r="B4222">
        <v>70</v>
      </c>
      <c r="C4222">
        <v>103</v>
      </c>
      <c r="D4222">
        <v>99031</v>
      </c>
      <c r="E4222" t="s">
        <v>1796</v>
      </c>
      <c r="F4222" t="s">
        <v>1797</v>
      </c>
      <c r="G4222" t="s">
        <v>115</v>
      </c>
      <c r="H4222" t="s">
        <v>409</v>
      </c>
      <c r="I4222" t="s">
        <v>423</v>
      </c>
      <c r="J4222">
        <v>98</v>
      </c>
      <c r="K4222" t="s">
        <v>287</v>
      </c>
      <c r="L4222" t="s">
        <v>93</v>
      </c>
      <c r="M4222">
        <v>0</v>
      </c>
      <c r="N4222" t="s">
        <v>979</v>
      </c>
      <c r="O4222" t="s">
        <v>115</v>
      </c>
      <c r="P4222" t="s">
        <v>380</v>
      </c>
      <c r="Q4222" t="s">
        <v>979</v>
      </c>
      <c r="R4222" t="s">
        <v>115</v>
      </c>
      <c r="S4222" t="s">
        <v>380</v>
      </c>
    </row>
    <row r="4223" spans="1:19" x14ac:dyDescent="0.3">
      <c r="A4223" t="s">
        <v>1795</v>
      </c>
      <c r="B4223">
        <v>70</v>
      </c>
      <c r="C4223">
        <v>103</v>
      </c>
      <c r="D4223">
        <v>99031</v>
      </c>
      <c r="E4223" t="s">
        <v>1796</v>
      </c>
      <c r="F4223" t="s">
        <v>1797</v>
      </c>
      <c r="G4223" t="s">
        <v>115</v>
      </c>
      <c r="H4223" t="s">
        <v>409</v>
      </c>
      <c r="I4223" t="s">
        <v>423</v>
      </c>
      <c r="J4223">
        <v>83</v>
      </c>
      <c r="K4223" t="s">
        <v>235</v>
      </c>
      <c r="L4223" t="s">
        <v>205</v>
      </c>
      <c r="M4223">
        <v>0</v>
      </c>
      <c r="N4223" t="s">
        <v>979</v>
      </c>
      <c r="O4223" t="s">
        <v>115</v>
      </c>
      <c r="P4223" t="s">
        <v>380</v>
      </c>
      <c r="Q4223" t="s">
        <v>979</v>
      </c>
      <c r="R4223" t="s">
        <v>115</v>
      </c>
      <c r="S4223" t="s">
        <v>380</v>
      </c>
    </row>
    <row r="4224" spans="1:19" x14ac:dyDescent="0.3">
      <c r="A4224" t="s">
        <v>1795</v>
      </c>
      <c r="B4224">
        <v>70</v>
      </c>
      <c r="C4224">
        <v>103</v>
      </c>
      <c r="D4224">
        <v>99031</v>
      </c>
      <c r="E4224" t="s">
        <v>1796</v>
      </c>
      <c r="F4224" t="s">
        <v>1797</v>
      </c>
      <c r="G4224" t="s">
        <v>115</v>
      </c>
      <c r="H4224" t="s">
        <v>409</v>
      </c>
      <c r="I4224" t="s">
        <v>423</v>
      </c>
      <c r="J4224">
        <v>83</v>
      </c>
      <c r="K4224" t="s">
        <v>161</v>
      </c>
      <c r="L4224" t="s">
        <v>162</v>
      </c>
      <c r="M4224">
        <v>0</v>
      </c>
      <c r="N4224" t="s">
        <v>979</v>
      </c>
      <c r="O4224" t="s">
        <v>115</v>
      </c>
      <c r="P4224" t="s">
        <v>380</v>
      </c>
      <c r="Q4224" t="s">
        <v>979</v>
      </c>
      <c r="R4224" t="s">
        <v>115</v>
      </c>
      <c r="S4224" t="s">
        <v>380</v>
      </c>
    </row>
    <row r="4225" spans="1:19" x14ac:dyDescent="0.3">
      <c r="A4225" t="s">
        <v>1795</v>
      </c>
      <c r="B4225">
        <v>70</v>
      </c>
      <c r="C4225">
        <v>103</v>
      </c>
      <c r="D4225">
        <v>99031</v>
      </c>
      <c r="E4225" t="s">
        <v>1796</v>
      </c>
      <c r="F4225" t="s">
        <v>1797</v>
      </c>
      <c r="G4225" t="s">
        <v>115</v>
      </c>
      <c r="H4225" t="s">
        <v>430</v>
      </c>
      <c r="I4225" t="s">
        <v>445</v>
      </c>
      <c r="J4225">
        <v>199</v>
      </c>
      <c r="K4225" t="s">
        <v>674</v>
      </c>
      <c r="L4225" t="s">
        <v>675</v>
      </c>
      <c r="M4225">
        <v>0</v>
      </c>
      <c r="N4225" t="s">
        <v>979</v>
      </c>
      <c r="O4225" t="s">
        <v>115</v>
      </c>
      <c r="P4225" t="s">
        <v>380</v>
      </c>
      <c r="Q4225" t="s">
        <v>979</v>
      </c>
      <c r="R4225" t="s">
        <v>115</v>
      </c>
      <c r="S4225" t="s">
        <v>380</v>
      </c>
    </row>
    <row r="4226" spans="1:19" x14ac:dyDescent="0.3">
      <c r="A4226" t="s">
        <v>1798</v>
      </c>
      <c r="B4226">
        <v>70</v>
      </c>
      <c r="C4226">
        <v>103</v>
      </c>
      <c r="D4226">
        <v>99031</v>
      </c>
      <c r="E4226" t="s">
        <v>1799</v>
      </c>
      <c r="F4226" t="s">
        <v>1800</v>
      </c>
      <c r="G4226" t="s">
        <v>115</v>
      </c>
      <c r="H4226" t="s">
        <v>409</v>
      </c>
      <c r="I4226" t="s">
        <v>113</v>
      </c>
      <c r="J4226">
        <v>4</v>
      </c>
      <c r="K4226" t="s">
        <v>213</v>
      </c>
      <c r="L4226" t="s">
        <v>24</v>
      </c>
      <c r="M4226">
        <v>79</v>
      </c>
      <c r="N4226" t="s">
        <v>979</v>
      </c>
      <c r="O4226" t="s">
        <v>115</v>
      </c>
      <c r="P4226" t="s">
        <v>380</v>
      </c>
      <c r="Q4226" t="s">
        <v>979</v>
      </c>
      <c r="R4226" t="s">
        <v>115</v>
      </c>
      <c r="S4226" t="s">
        <v>380</v>
      </c>
    </row>
    <row r="4227" spans="1:19" x14ac:dyDescent="0.3">
      <c r="A4227" t="s">
        <v>1798</v>
      </c>
      <c r="B4227">
        <v>70</v>
      </c>
      <c r="C4227">
        <v>103</v>
      </c>
      <c r="D4227">
        <v>99031</v>
      </c>
      <c r="E4227" t="s">
        <v>1799</v>
      </c>
      <c r="F4227" t="s">
        <v>1800</v>
      </c>
      <c r="G4227" t="s">
        <v>115</v>
      </c>
      <c r="H4227" t="s">
        <v>409</v>
      </c>
      <c r="I4227" t="s">
        <v>423</v>
      </c>
      <c r="J4227">
        <v>292</v>
      </c>
      <c r="K4227" t="s">
        <v>376</v>
      </c>
      <c r="L4227" t="s">
        <v>34</v>
      </c>
      <c r="M4227">
        <v>1</v>
      </c>
      <c r="N4227" t="s">
        <v>979</v>
      </c>
      <c r="O4227" t="s">
        <v>115</v>
      </c>
      <c r="P4227" t="s">
        <v>380</v>
      </c>
      <c r="Q4227" t="s">
        <v>979</v>
      </c>
      <c r="R4227" t="s">
        <v>115</v>
      </c>
      <c r="S4227" t="s">
        <v>380</v>
      </c>
    </row>
    <row r="4228" spans="1:19" x14ac:dyDescent="0.3">
      <c r="A4228" t="s">
        <v>1798</v>
      </c>
      <c r="B4228">
        <v>70</v>
      </c>
      <c r="C4228">
        <v>103</v>
      </c>
      <c r="D4228">
        <v>99031</v>
      </c>
      <c r="E4228" t="s">
        <v>1799</v>
      </c>
      <c r="F4228" t="s">
        <v>1800</v>
      </c>
      <c r="G4228" t="s">
        <v>115</v>
      </c>
      <c r="H4228" t="s">
        <v>409</v>
      </c>
      <c r="I4228" t="s">
        <v>423</v>
      </c>
      <c r="J4228">
        <v>292</v>
      </c>
      <c r="K4228" t="s">
        <v>474</v>
      </c>
      <c r="L4228" t="s">
        <v>475</v>
      </c>
      <c r="M4228">
        <v>0.5</v>
      </c>
      <c r="N4228" t="s">
        <v>979</v>
      </c>
      <c r="O4228" t="s">
        <v>115</v>
      </c>
      <c r="P4228" t="s">
        <v>380</v>
      </c>
      <c r="Q4228" t="s">
        <v>979</v>
      </c>
      <c r="R4228" t="s">
        <v>115</v>
      </c>
      <c r="S4228" t="s">
        <v>380</v>
      </c>
    </row>
    <row r="4229" spans="1:19" x14ac:dyDescent="0.3">
      <c r="A4229" t="s">
        <v>1798</v>
      </c>
      <c r="B4229">
        <v>70</v>
      </c>
      <c r="C4229">
        <v>103</v>
      </c>
      <c r="D4229">
        <v>99031</v>
      </c>
      <c r="E4229" t="s">
        <v>1799</v>
      </c>
      <c r="F4229" t="s">
        <v>1800</v>
      </c>
      <c r="G4229" t="s">
        <v>115</v>
      </c>
      <c r="H4229" t="s">
        <v>409</v>
      </c>
      <c r="I4229" t="s">
        <v>423</v>
      </c>
      <c r="J4229">
        <v>292</v>
      </c>
      <c r="K4229" t="s">
        <v>476</v>
      </c>
      <c r="L4229" t="s">
        <v>477</v>
      </c>
      <c r="M4229">
        <v>0</v>
      </c>
      <c r="N4229" t="s">
        <v>979</v>
      </c>
      <c r="O4229" t="s">
        <v>115</v>
      </c>
      <c r="P4229" t="s">
        <v>380</v>
      </c>
      <c r="Q4229" t="s">
        <v>979</v>
      </c>
      <c r="R4229" t="s">
        <v>115</v>
      </c>
      <c r="S4229" t="s">
        <v>380</v>
      </c>
    </row>
    <row r="4230" spans="1:19" x14ac:dyDescent="0.3">
      <c r="A4230" t="s">
        <v>1798</v>
      </c>
      <c r="B4230">
        <v>70</v>
      </c>
      <c r="C4230">
        <v>103</v>
      </c>
      <c r="D4230">
        <v>99031</v>
      </c>
      <c r="E4230" t="s">
        <v>1799</v>
      </c>
      <c r="F4230" t="s">
        <v>1800</v>
      </c>
      <c r="G4230" t="s">
        <v>115</v>
      </c>
      <c r="H4230" t="s">
        <v>434</v>
      </c>
      <c r="I4230" t="s">
        <v>424</v>
      </c>
      <c r="J4230">
        <v>39</v>
      </c>
      <c r="K4230" t="s">
        <v>243</v>
      </c>
      <c r="L4230" t="s">
        <v>147</v>
      </c>
      <c r="M4230">
        <v>0</v>
      </c>
      <c r="N4230" t="s">
        <v>979</v>
      </c>
      <c r="O4230" t="s">
        <v>115</v>
      </c>
      <c r="P4230" t="s">
        <v>380</v>
      </c>
      <c r="Q4230" t="s">
        <v>979</v>
      </c>
      <c r="R4230" t="s">
        <v>115</v>
      </c>
      <c r="S4230" t="s">
        <v>380</v>
      </c>
    </row>
    <row r="4231" spans="1:19" x14ac:dyDescent="0.3">
      <c r="A4231" t="s">
        <v>1798</v>
      </c>
      <c r="B4231">
        <v>70</v>
      </c>
      <c r="C4231">
        <v>103</v>
      </c>
      <c r="D4231">
        <v>99031</v>
      </c>
      <c r="E4231" t="s">
        <v>1799</v>
      </c>
      <c r="F4231" t="s">
        <v>1800</v>
      </c>
      <c r="G4231" t="s">
        <v>115</v>
      </c>
      <c r="H4231" t="s">
        <v>409</v>
      </c>
      <c r="I4231" t="s">
        <v>315</v>
      </c>
      <c r="J4231">
        <v>33</v>
      </c>
      <c r="K4231" t="s">
        <v>255</v>
      </c>
      <c r="L4231" t="s">
        <v>51</v>
      </c>
      <c r="M4231">
        <v>12</v>
      </c>
      <c r="N4231" t="s">
        <v>979</v>
      </c>
      <c r="O4231" t="s">
        <v>115</v>
      </c>
      <c r="P4231" t="s">
        <v>380</v>
      </c>
      <c r="Q4231" t="s">
        <v>979</v>
      </c>
      <c r="R4231" t="s">
        <v>115</v>
      </c>
      <c r="S4231" t="s">
        <v>380</v>
      </c>
    </row>
    <row r="4232" spans="1:19" x14ac:dyDescent="0.3">
      <c r="A4232" t="s">
        <v>1798</v>
      </c>
      <c r="B4232">
        <v>70</v>
      </c>
      <c r="C4232">
        <v>103</v>
      </c>
      <c r="D4232">
        <v>99031</v>
      </c>
      <c r="E4232" t="s">
        <v>1799</v>
      </c>
      <c r="F4232" t="s">
        <v>1800</v>
      </c>
      <c r="G4232" t="s">
        <v>115</v>
      </c>
      <c r="H4232" t="s">
        <v>409</v>
      </c>
      <c r="I4232" t="s">
        <v>315</v>
      </c>
      <c r="J4232">
        <v>35</v>
      </c>
      <c r="K4232" t="s">
        <v>245</v>
      </c>
      <c r="L4232" t="s">
        <v>59</v>
      </c>
      <c r="M4232">
        <v>4</v>
      </c>
      <c r="N4232" t="s">
        <v>979</v>
      </c>
      <c r="O4232" t="s">
        <v>115</v>
      </c>
      <c r="P4232" t="s">
        <v>380</v>
      </c>
      <c r="Q4232" t="s">
        <v>979</v>
      </c>
      <c r="R4232" t="s">
        <v>115</v>
      </c>
      <c r="S4232" t="s">
        <v>380</v>
      </c>
    </row>
    <row r="4233" spans="1:19" x14ac:dyDescent="0.3">
      <c r="A4233" t="s">
        <v>1798</v>
      </c>
      <c r="B4233">
        <v>70</v>
      </c>
      <c r="C4233">
        <v>103</v>
      </c>
      <c r="D4233">
        <v>99031</v>
      </c>
      <c r="E4233" t="s">
        <v>1799</v>
      </c>
      <c r="F4233" t="s">
        <v>1800</v>
      </c>
      <c r="G4233" t="s">
        <v>115</v>
      </c>
      <c r="H4233" t="s">
        <v>409</v>
      </c>
      <c r="I4233" t="s">
        <v>425</v>
      </c>
      <c r="J4233">
        <v>45</v>
      </c>
      <c r="K4233" t="s">
        <v>344</v>
      </c>
      <c r="L4233" t="s">
        <v>62</v>
      </c>
      <c r="M4233">
        <v>1</v>
      </c>
      <c r="N4233" t="s">
        <v>979</v>
      </c>
      <c r="O4233" t="s">
        <v>115</v>
      </c>
      <c r="P4233" t="s">
        <v>380</v>
      </c>
      <c r="Q4233" t="s">
        <v>979</v>
      </c>
      <c r="R4233" t="s">
        <v>115</v>
      </c>
      <c r="S4233" t="s">
        <v>380</v>
      </c>
    </row>
    <row r="4234" spans="1:19" x14ac:dyDescent="0.3">
      <c r="A4234" t="s">
        <v>1798</v>
      </c>
      <c r="B4234">
        <v>70</v>
      </c>
      <c r="C4234">
        <v>103</v>
      </c>
      <c r="D4234">
        <v>99031</v>
      </c>
      <c r="E4234" t="s">
        <v>1799</v>
      </c>
      <c r="F4234" t="s">
        <v>1800</v>
      </c>
      <c r="G4234" t="s">
        <v>115</v>
      </c>
      <c r="H4234" t="s">
        <v>409</v>
      </c>
      <c r="I4234" t="s">
        <v>423</v>
      </c>
      <c r="J4234">
        <v>288</v>
      </c>
      <c r="K4234" t="s">
        <v>221</v>
      </c>
      <c r="L4234" t="s">
        <v>222</v>
      </c>
      <c r="M4234">
        <v>0.25</v>
      </c>
      <c r="N4234" t="s">
        <v>979</v>
      </c>
      <c r="O4234" t="s">
        <v>115</v>
      </c>
      <c r="P4234" t="s">
        <v>380</v>
      </c>
      <c r="Q4234" t="s">
        <v>979</v>
      </c>
      <c r="R4234" t="s">
        <v>115</v>
      </c>
      <c r="S4234" t="s">
        <v>380</v>
      </c>
    </row>
    <row r="4235" spans="1:19" x14ac:dyDescent="0.3">
      <c r="A4235" t="s">
        <v>1798</v>
      </c>
      <c r="B4235">
        <v>70</v>
      </c>
      <c r="C4235">
        <v>103</v>
      </c>
      <c r="D4235">
        <v>99031</v>
      </c>
      <c r="E4235" t="s">
        <v>1799</v>
      </c>
      <c r="F4235" t="s">
        <v>1800</v>
      </c>
      <c r="G4235" t="s">
        <v>115</v>
      </c>
      <c r="H4235" t="s">
        <v>409</v>
      </c>
      <c r="I4235" t="s">
        <v>423</v>
      </c>
      <c r="J4235">
        <v>287</v>
      </c>
      <c r="K4235" t="s">
        <v>223</v>
      </c>
      <c r="L4235" t="s">
        <v>224</v>
      </c>
      <c r="M4235">
        <v>0.25</v>
      </c>
      <c r="N4235" t="s">
        <v>979</v>
      </c>
      <c r="O4235" t="s">
        <v>115</v>
      </c>
      <c r="P4235" t="s">
        <v>380</v>
      </c>
      <c r="Q4235" t="s">
        <v>979</v>
      </c>
      <c r="R4235" t="s">
        <v>115</v>
      </c>
      <c r="S4235" t="s">
        <v>380</v>
      </c>
    </row>
    <row r="4236" spans="1:19" x14ac:dyDescent="0.3">
      <c r="A4236" t="s">
        <v>1798</v>
      </c>
      <c r="B4236">
        <v>70</v>
      </c>
      <c r="C4236">
        <v>103</v>
      </c>
      <c r="D4236">
        <v>99031</v>
      </c>
      <c r="E4236" t="s">
        <v>1799</v>
      </c>
      <c r="F4236" t="s">
        <v>1800</v>
      </c>
      <c r="G4236" t="s">
        <v>115</v>
      </c>
      <c r="H4236" t="s">
        <v>409</v>
      </c>
      <c r="I4236" t="s">
        <v>423</v>
      </c>
      <c r="J4236">
        <v>287</v>
      </c>
      <c r="K4236" t="s">
        <v>285</v>
      </c>
      <c r="L4236" t="s">
        <v>286</v>
      </c>
      <c r="M4236">
        <v>0</v>
      </c>
      <c r="N4236" t="s">
        <v>979</v>
      </c>
      <c r="O4236" t="s">
        <v>115</v>
      </c>
      <c r="P4236" t="s">
        <v>380</v>
      </c>
      <c r="Q4236" t="s">
        <v>979</v>
      </c>
      <c r="R4236" t="s">
        <v>115</v>
      </c>
      <c r="S4236" t="s">
        <v>380</v>
      </c>
    </row>
    <row r="4237" spans="1:19" x14ac:dyDescent="0.3">
      <c r="A4237" t="s">
        <v>1798</v>
      </c>
      <c r="B4237">
        <v>70</v>
      </c>
      <c r="C4237">
        <v>103</v>
      </c>
      <c r="D4237">
        <v>99031</v>
      </c>
      <c r="E4237" t="s">
        <v>1799</v>
      </c>
      <c r="F4237" t="s">
        <v>1800</v>
      </c>
      <c r="G4237" t="s">
        <v>115</v>
      </c>
      <c r="H4237" t="s">
        <v>409</v>
      </c>
      <c r="I4237" t="s">
        <v>423</v>
      </c>
      <c r="J4237">
        <v>286</v>
      </c>
      <c r="K4237" t="s">
        <v>226</v>
      </c>
      <c r="L4237" t="s">
        <v>69</v>
      </c>
      <c r="M4237">
        <v>0.5</v>
      </c>
      <c r="N4237" t="s">
        <v>979</v>
      </c>
      <c r="O4237" t="s">
        <v>115</v>
      </c>
      <c r="P4237" t="s">
        <v>380</v>
      </c>
      <c r="Q4237" t="s">
        <v>979</v>
      </c>
      <c r="R4237" t="s">
        <v>115</v>
      </c>
      <c r="S4237" t="s">
        <v>380</v>
      </c>
    </row>
    <row r="4238" spans="1:19" x14ac:dyDescent="0.3">
      <c r="A4238" t="s">
        <v>1798</v>
      </c>
      <c r="B4238">
        <v>70</v>
      </c>
      <c r="C4238">
        <v>103</v>
      </c>
      <c r="D4238">
        <v>99031</v>
      </c>
      <c r="E4238" t="s">
        <v>1799</v>
      </c>
      <c r="F4238" t="s">
        <v>1800</v>
      </c>
      <c r="G4238" t="s">
        <v>115</v>
      </c>
      <c r="H4238" t="s">
        <v>409</v>
      </c>
      <c r="I4238" t="s">
        <v>423</v>
      </c>
      <c r="J4238">
        <v>286</v>
      </c>
      <c r="K4238" t="s">
        <v>256</v>
      </c>
      <c r="L4238" t="s">
        <v>72</v>
      </c>
      <c r="M4238">
        <v>0.25</v>
      </c>
      <c r="N4238" t="s">
        <v>979</v>
      </c>
      <c r="O4238" t="s">
        <v>115</v>
      </c>
      <c r="P4238" t="s">
        <v>380</v>
      </c>
      <c r="Q4238" t="s">
        <v>979</v>
      </c>
      <c r="R4238" t="s">
        <v>115</v>
      </c>
      <c r="S4238" t="s">
        <v>380</v>
      </c>
    </row>
    <row r="4239" spans="1:19" x14ac:dyDescent="0.3">
      <c r="A4239" t="s">
        <v>1798</v>
      </c>
      <c r="B4239">
        <v>70</v>
      </c>
      <c r="C4239">
        <v>103</v>
      </c>
      <c r="D4239">
        <v>99031</v>
      </c>
      <c r="E4239" t="s">
        <v>1799</v>
      </c>
      <c r="F4239" t="s">
        <v>1800</v>
      </c>
      <c r="G4239" t="s">
        <v>115</v>
      </c>
      <c r="H4239" t="s">
        <v>409</v>
      </c>
      <c r="I4239" t="s">
        <v>423</v>
      </c>
      <c r="J4239">
        <v>293</v>
      </c>
      <c r="K4239" t="s">
        <v>339</v>
      </c>
      <c r="L4239" t="s">
        <v>79</v>
      </c>
      <c r="M4239">
        <v>0</v>
      </c>
      <c r="N4239" t="s">
        <v>979</v>
      </c>
      <c r="O4239" t="s">
        <v>115</v>
      </c>
      <c r="P4239" t="s">
        <v>380</v>
      </c>
      <c r="Q4239" t="s">
        <v>979</v>
      </c>
      <c r="R4239" t="s">
        <v>115</v>
      </c>
      <c r="S4239" t="s">
        <v>380</v>
      </c>
    </row>
    <row r="4240" spans="1:19" x14ac:dyDescent="0.3">
      <c r="A4240" t="s">
        <v>1798</v>
      </c>
      <c r="B4240">
        <v>70</v>
      </c>
      <c r="C4240">
        <v>103</v>
      </c>
      <c r="D4240">
        <v>99031</v>
      </c>
      <c r="E4240" t="s">
        <v>1799</v>
      </c>
      <c r="F4240" t="s">
        <v>1800</v>
      </c>
      <c r="G4240" t="s">
        <v>115</v>
      </c>
      <c r="H4240" t="s">
        <v>409</v>
      </c>
      <c r="I4240" t="s">
        <v>423</v>
      </c>
      <c r="J4240">
        <v>293</v>
      </c>
      <c r="K4240" t="s">
        <v>331</v>
      </c>
      <c r="L4240" t="s">
        <v>81</v>
      </c>
      <c r="M4240">
        <v>1.25</v>
      </c>
      <c r="N4240" t="s">
        <v>979</v>
      </c>
      <c r="O4240" t="s">
        <v>115</v>
      </c>
      <c r="P4240" t="s">
        <v>380</v>
      </c>
      <c r="Q4240" t="s">
        <v>979</v>
      </c>
      <c r="R4240" t="s">
        <v>115</v>
      </c>
      <c r="S4240" t="s">
        <v>380</v>
      </c>
    </row>
    <row r="4241" spans="1:19" x14ac:dyDescent="0.3">
      <c r="A4241" t="s">
        <v>1798</v>
      </c>
      <c r="B4241">
        <v>70</v>
      </c>
      <c r="C4241">
        <v>103</v>
      </c>
      <c r="D4241">
        <v>99031</v>
      </c>
      <c r="E4241" t="s">
        <v>1799</v>
      </c>
      <c r="F4241" t="s">
        <v>1800</v>
      </c>
      <c r="G4241" t="s">
        <v>115</v>
      </c>
      <c r="H4241" t="s">
        <v>430</v>
      </c>
      <c r="I4241" t="s">
        <v>423</v>
      </c>
      <c r="J4241">
        <v>86</v>
      </c>
      <c r="K4241" t="s">
        <v>228</v>
      </c>
      <c r="L4241" t="s">
        <v>202</v>
      </c>
      <c r="M4241">
        <v>0.5</v>
      </c>
      <c r="N4241" t="s">
        <v>979</v>
      </c>
      <c r="O4241" t="s">
        <v>115</v>
      </c>
      <c r="P4241" t="s">
        <v>380</v>
      </c>
      <c r="Q4241" t="s">
        <v>979</v>
      </c>
      <c r="R4241" t="s">
        <v>115</v>
      </c>
      <c r="S4241" t="s">
        <v>380</v>
      </c>
    </row>
    <row r="4242" spans="1:19" x14ac:dyDescent="0.3">
      <c r="A4242" t="s">
        <v>1798</v>
      </c>
      <c r="B4242">
        <v>70</v>
      </c>
      <c r="C4242">
        <v>103</v>
      </c>
      <c r="D4242">
        <v>99031</v>
      </c>
      <c r="E4242" t="s">
        <v>1799</v>
      </c>
      <c r="F4242" t="s">
        <v>1800</v>
      </c>
      <c r="G4242" t="s">
        <v>115</v>
      </c>
      <c r="H4242" t="s">
        <v>430</v>
      </c>
      <c r="I4242" t="s">
        <v>423</v>
      </c>
      <c r="J4242">
        <v>86</v>
      </c>
      <c r="K4242" t="s">
        <v>257</v>
      </c>
      <c r="L4242" t="s">
        <v>203</v>
      </c>
      <c r="M4242">
        <v>0.25</v>
      </c>
      <c r="N4242" t="s">
        <v>979</v>
      </c>
      <c r="O4242" t="s">
        <v>115</v>
      </c>
      <c r="P4242" t="s">
        <v>380</v>
      </c>
      <c r="Q4242" t="s">
        <v>979</v>
      </c>
      <c r="R4242" t="s">
        <v>115</v>
      </c>
      <c r="S4242" t="s">
        <v>380</v>
      </c>
    </row>
    <row r="4243" spans="1:19" x14ac:dyDescent="0.3">
      <c r="A4243" t="s">
        <v>1798</v>
      </c>
      <c r="B4243">
        <v>70</v>
      </c>
      <c r="C4243">
        <v>103</v>
      </c>
      <c r="D4243">
        <v>99031</v>
      </c>
      <c r="E4243" t="s">
        <v>1799</v>
      </c>
      <c r="F4243" t="s">
        <v>1800</v>
      </c>
      <c r="G4243" t="s">
        <v>115</v>
      </c>
      <c r="H4243" t="s">
        <v>430</v>
      </c>
      <c r="I4243" t="s">
        <v>423</v>
      </c>
      <c r="J4243">
        <v>86</v>
      </c>
      <c r="K4243" t="s">
        <v>229</v>
      </c>
      <c r="L4243" t="s">
        <v>204</v>
      </c>
      <c r="M4243">
        <v>0.25</v>
      </c>
      <c r="N4243" t="s">
        <v>979</v>
      </c>
      <c r="O4243" t="s">
        <v>115</v>
      </c>
      <c r="P4243" t="s">
        <v>380</v>
      </c>
      <c r="Q4243" t="s">
        <v>979</v>
      </c>
      <c r="R4243" t="s">
        <v>115</v>
      </c>
      <c r="S4243" t="s">
        <v>380</v>
      </c>
    </row>
    <row r="4244" spans="1:19" x14ac:dyDescent="0.3">
      <c r="A4244" t="s">
        <v>1798</v>
      </c>
      <c r="B4244">
        <v>70</v>
      </c>
      <c r="C4244">
        <v>103</v>
      </c>
      <c r="D4244">
        <v>99031</v>
      </c>
      <c r="E4244" t="s">
        <v>1799</v>
      </c>
      <c r="F4244" t="s">
        <v>1800</v>
      </c>
      <c r="G4244" t="s">
        <v>115</v>
      </c>
      <c r="H4244" t="s">
        <v>409</v>
      </c>
      <c r="I4244" t="s">
        <v>423</v>
      </c>
      <c r="J4244">
        <v>98</v>
      </c>
      <c r="K4244" t="s">
        <v>274</v>
      </c>
      <c r="L4244" t="s">
        <v>160</v>
      </c>
      <c r="M4244">
        <v>0</v>
      </c>
      <c r="N4244" t="s">
        <v>979</v>
      </c>
      <c r="O4244" t="s">
        <v>115</v>
      </c>
      <c r="P4244" t="s">
        <v>380</v>
      </c>
      <c r="Q4244" t="s">
        <v>979</v>
      </c>
      <c r="R4244" t="s">
        <v>115</v>
      </c>
      <c r="S4244" t="s">
        <v>380</v>
      </c>
    </row>
    <row r="4245" spans="1:19" x14ac:dyDescent="0.3">
      <c r="A4245" t="s">
        <v>1798</v>
      </c>
      <c r="B4245">
        <v>70</v>
      </c>
      <c r="C4245">
        <v>103</v>
      </c>
      <c r="D4245">
        <v>99031</v>
      </c>
      <c r="E4245" t="s">
        <v>1799</v>
      </c>
      <c r="F4245" t="s">
        <v>1800</v>
      </c>
      <c r="G4245" t="s">
        <v>115</v>
      </c>
      <c r="H4245" t="s">
        <v>409</v>
      </c>
      <c r="I4245" t="s">
        <v>423</v>
      </c>
      <c r="J4245">
        <v>98</v>
      </c>
      <c r="K4245" t="s">
        <v>311</v>
      </c>
      <c r="L4245" t="s">
        <v>191</v>
      </c>
      <c r="M4245">
        <v>0</v>
      </c>
      <c r="N4245" t="s">
        <v>979</v>
      </c>
      <c r="O4245" t="s">
        <v>115</v>
      </c>
      <c r="P4245" t="s">
        <v>380</v>
      </c>
      <c r="Q4245" t="s">
        <v>979</v>
      </c>
      <c r="R4245" t="s">
        <v>115</v>
      </c>
      <c r="S4245" t="s">
        <v>380</v>
      </c>
    </row>
    <row r="4246" spans="1:19" x14ac:dyDescent="0.3">
      <c r="A4246" t="s">
        <v>1798</v>
      </c>
      <c r="B4246">
        <v>70</v>
      </c>
      <c r="C4246">
        <v>103</v>
      </c>
      <c r="D4246">
        <v>99031</v>
      </c>
      <c r="E4246" t="s">
        <v>1799</v>
      </c>
      <c r="F4246" t="s">
        <v>1800</v>
      </c>
      <c r="G4246" t="s">
        <v>115</v>
      </c>
      <c r="H4246" t="s">
        <v>409</v>
      </c>
      <c r="I4246" t="s">
        <v>423</v>
      </c>
      <c r="J4246">
        <v>83</v>
      </c>
      <c r="K4246" t="s">
        <v>231</v>
      </c>
      <c r="L4246" t="s">
        <v>87</v>
      </c>
      <c r="M4246">
        <v>0</v>
      </c>
      <c r="N4246" t="s">
        <v>979</v>
      </c>
      <c r="O4246" t="s">
        <v>115</v>
      </c>
      <c r="P4246" t="s">
        <v>380</v>
      </c>
      <c r="Q4246" t="s">
        <v>979</v>
      </c>
      <c r="R4246" t="s">
        <v>115</v>
      </c>
      <c r="S4246" t="s">
        <v>380</v>
      </c>
    </row>
    <row r="4247" spans="1:19" x14ac:dyDescent="0.3">
      <c r="A4247" t="s">
        <v>1798</v>
      </c>
      <c r="B4247">
        <v>70</v>
      </c>
      <c r="C4247">
        <v>103</v>
      </c>
      <c r="D4247">
        <v>99031</v>
      </c>
      <c r="E4247" t="s">
        <v>1799</v>
      </c>
      <c r="F4247" t="s">
        <v>1800</v>
      </c>
      <c r="G4247" t="s">
        <v>115</v>
      </c>
      <c r="H4247" t="s">
        <v>409</v>
      </c>
      <c r="I4247" t="s">
        <v>423</v>
      </c>
      <c r="J4247">
        <v>83</v>
      </c>
      <c r="K4247" t="s">
        <v>233</v>
      </c>
      <c r="L4247" t="s">
        <v>91</v>
      </c>
      <c r="M4247">
        <v>0</v>
      </c>
      <c r="N4247" t="s">
        <v>979</v>
      </c>
      <c r="O4247" t="s">
        <v>115</v>
      </c>
      <c r="P4247" t="s">
        <v>380</v>
      </c>
      <c r="Q4247" t="s">
        <v>979</v>
      </c>
      <c r="R4247" t="s">
        <v>115</v>
      </c>
      <c r="S4247" t="s">
        <v>380</v>
      </c>
    </row>
    <row r="4248" spans="1:19" x14ac:dyDescent="0.3">
      <c r="A4248" t="s">
        <v>1798</v>
      </c>
      <c r="B4248">
        <v>70</v>
      </c>
      <c r="C4248">
        <v>103</v>
      </c>
      <c r="D4248">
        <v>99031</v>
      </c>
      <c r="E4248" t="s">
        <v>1799</v>
      </c>
      <c r="F4248" t="s">
        <v>1800</v>
      </c>
      <c r="G4248" t="s">
        <v>115</v>
      </c>
      <c r="H4248" t="s">
        <v>409</v>
      </c>
      <c r="I4248" t="s">
        <v>423</v>
      </c>
      <c r="J4248">
        <v>98</v>
      </c>
      <c r="K4248" t="s">
        <v>287</v>
      </c>
      <c r="L4248" t="s">
        <v>93</v>
      </c>
      <c r="M4248">
        <v>0</v>
      </c>
      <c r="N4248" t="s">
        <v>979</v>
      </c>
      <c r="O4248" t="s">
        <v>115</v>
      </c>
      <c r="P4248" t="s">
        <v>380</v>
      </c>
      <c r="Q4248" t="s">
        <v>979</v>
      </c>
      <c r="R4248" t="s">
        <v>115</v>
      </c>
      <c r="S4248" t="s">
        <v>380</v>
      </c>
    </row>
    <row r="4249" spans="1:19" x14ac:dyDescent="0.3">
      <c r="A4249" t="s">
        <v>1798</v>
      </c>
      <c r="B4249">
        <v>70</v>
      </c>
      <c r="C4249">
        <v>103</v>
      </c>
      <c r="D4249">
        <v>99031</v>
      </c>
      <c r="E4249" t="s">
        <v>1799</v>
      </c>
      <c r="F4249" t="s">
        <v>1800</v>
      </c>
      <c r="G4249" t="s">
        <v>115</v>
      </c>
      <c r="H4249" t="s">
        <v>409</v>
      </c>
      <c r="I4249" t="s">
        <v>423</v>
      </c>
      <c r="J4249">
        <v>83</v>
      </c>
      <c r="K4249" t="s">
        <v>235</v>
      </c>
      <c r="L4249" t="s">
        <v>205</v>
      </c>
      <c r="M4249">
        <v>0</v>
      </c>
      <c r="N4249" t="s">
        <v>979</v>
      </c>
      <c r="O4249" t="s">
        <v>115</v>
      </c>
      <c r="P4249" t="s">
        <v>380</v>
      </c>
      <c r="Q4249" t="s">
        <v>979</v>
      </c>
      <c r="R4249" t="s">
        <v>115</v>
      </c>
      <c r="S4249" t="s">
        <v>380</v>
      </c>
    </row>
    <row r="4250" spans="1:19" x14ac:dyDescent="0.3">
      <c r="A4250" t="s">
        <v>1798</v>
      </c>
      <c r="B4250">
        <v>70</v>
      </c>
      <c r="C4250">
        <v>103</v>
      </c>
      <c r="D4250">
        <v>99031</v>
      </c>
      <c r="E4250" t="s">
        <v>1799</v>
      </c>
      <c r="F4250" t="s">
        <v>1800</v>
      </c>
      <c r="G4250" t="s">
        <v>115</v>
      </c>
      <c r="H4250" t="s">
        <v>409</v>
      </c>
      <c r="I4250" t="s">
        <v>423</v>
      </c>
      <c r="J4250">
        <v>83</v>
      </c>
      <c r="K4250" t="s">
        <v>161</v>
      </c>
      <c r="L4250" t="s">
        <v>162</v>
      </c>
      <c r="M4250">
        <v>0</v>
      </c>
      <c r="N4250" t="s">
        <v>979</v>
      </c>
      <c r="O4250" t="s">
        <v>115</v>
      </c>
      <c r="P4250" t="s">
        <v>380</v>
      </c>
      <c r="Q4250" t="s">
        <v>979</v>
      </c>
      <c r="R4250" t="s">
        <v>115</v>
      </c>
      <c r="S4250" t="s">
        <v>380</v>
      </c>
    </row>
    <row r="4251" spans="1:19" x14ac:dyDescent="0.3">
      <c r="A4251" t="s">
        <v>1798</v>
      </c>
      <c r="B4251">
        <v>70</v>
      </c>
      <c r="C4251">
        <v>103</v>
      </c>
      <c r="D4251">
        <v>99031</v>
      </c>
      <c r="E4251" t="s">
        <v>1799</v>
      </c>
      <c r="F4251" t="s">
        <v>1800</v>
      </c>
      <c r="G4251" t="s">
        <v>115</v>
      </c>
      <c r="H4251" t="s">
        <v>417</v>
      </c>
      <c r="I4251" t="s">
        <v>445</v>
      </c>
      <c r="J4251">
        <v>199</v>
      </c>
      <c r="K4251" t="s">
        <v>674</v>
      </c>
      <c r="L4251" t="s">
        <v>675</v>
      </c>
      <c r="M4251">
        <v>0</v>
      </c>
      <c r="N4251" t="s">
        <v>979</v>
      </c>
      <c r="O4251" t="s">
        <v>115</v>
      </c>
      <c r="P4251" t="s">
        <v>380</v>
      </c>
      <c r="Q4251" t="s">
        <v>979</v>
      </c>
      <c r="R4251" t="s">
        <v>115</v>
      </c>
      <c r="S4251" t="s">
        <v>380</v>
      </c>
    </row>
    <row r="4252" spans="1:19" x14ac:dyDescent="0.3">
      <c r="A4252" t="s">
        <v>1801</v>
      </c>
      <c r="B4252">
        <v>70</v>
      </c>
      <c r="C4252">
        <v>103</v>
      </c>
      <c r="D4252">
        <v>99047</v>
      </c>
      <c r="E4252" t="s">
        <v>415</v>
      </c>
      <c r="F4252" t="s">
        <v>1802</v>
      </c>
      <c r="G4252" t="s">
        <v>112</v>
      </c>
      <c r="H4252" t="s">
        <v>420</v>
      </c>
      <c r="I4252" t="s">
        <v>423</v>
      </c>
      <c r="J4252">
        <v>292</v>
      </c>
      <c r="K4252" t="s">
        <v>693</v>
      </c>
      <c r="L4252" t="s">
        <v>694</v>
      </c>
      <c r="M4252">
        <v>0</v>
      </c>
      <c r="N4252" t="s">
        <v>979</v>
      </c>
      <c r="O4252" t="s">
        <v>112</v>
      </c>
      <c r="P4252" t="s">
        <v>360</v>
      </c>
      <c r="Q4252" t="s">
        <v>979</v>
      </c>
      <c r="R4252" t="s">
        <v>112</v>
      </c>
      <c r="S4252" t="s">
        <v>360</v>
      </c>
    </row>
    <row r="4253" spans="1:19" x14ac:dyDescent="0.3">
      <c r="A4253" t="s">
        <v>1801</v>
      </c>
      <c r="B4253">
        <v>70</v>
      </c>
      <c r="C4253">
        <v>103</v>
      </c>
      <c r="D4253">
        <v>99047</v>
      </c>
      <c r="E4253" t="s">
        <v>415</v>
      </c>
      <c r="F4253" t="s">
        <v>1802</v>
      </c>
      <c r="G4253" t="s">
        <v>112</v>
      </c>
      <c r="H4253" t="s">
        <v>420</v>
      </c>
      <c r="I4253" t="s">
        <v>315</v>
      </c>
      <c r="J4253">
        <v>33</v>
      </c>
      <c r="K4253" t="s">
        <v>556</v>
      </c>
      <c r="L4253" t="s">
        <v>557</v>
      </c>
      <c r="M4253">
        <v>0.5</v>
      </c>
      <c r="N4253" t="s">
        <v>979</v>
      </c>
      <c r="O4253" t="s">
        <v>112</v>
      </c>
      <c r="P4253" t="s">
        <v>360</v>
      </c>
      <c r="Q4253" t="s">
        <v>979</v>
      </c>
      <c r="R4253" t="s">
        <v>112</v>
      </c>
      <c r="S4253" t="s">
        <v>360</v>
      </c>
    </row>
    <row r="4254" spans="1:19" x14ac:dyDescent="0.3">
      <c r="A4254" t="s">
        <v>1801</v>
      </c>
      <c r="B4254">
        <v>70</v>
      </c>
      <c r="C4254">
        <v>103</v>
      </c>
      <c r="D4254">
        <v>99047</v>
      </c>
      <c r="E4254" t="s">
        <v>415</v>
      </c>
      <c r="F4254" t="s">
        <v>1802</v>
      </c>
      <c r="G4254" t="s">
        <v>112</v>
      </c>
      <c r="H4254" t="s">
        <v>420</v>
      </c>
      <c r="I4254" t="s">
        <v>423</v>
      </c>
      <c r="J4254">
        <v>288</v>
      </c>
      <c r="K4254" t="s">
        <v>221</v>
      </c>
      <c r="L4254" t="s">
        <v>222</v>
      </c>
      <c r="M4254">
        <v>0</v>
      </c>
      <c r="N4254" t="s">
        <v>979</v>
      </c>
      <c r="O4254" t="s">
        <v>112</v>
      </c>
      <c r="P4254" t="s">
        <v>360</v>
      </c>
      <c r="Q4254" t="s">
        <v>979</v>
      </c>
      <c r="R4254" t="s">
        <v>112</v>
      </c>
      <c r="S4254" t="s">
        <v>360</v>
      </c>
    </row>
    <row r="4255" spans="1:19" x14ac:dyDescent="0.3">
      <c r="A4255" t="s">
        <v>1801</v>
      </c>
      <c r="B4255">
        <v>70</v>
      </c>
      <c r="C4255">
        <v>103</v>
      </c>
      <c r="D4255">
        <v>99047</v>
      </c>
      <c r="E4255" t="s">
        <v>415</v>
      </c>
      <c r="F4255" t="s">
        <v>1802</v>
      </c>
      <c r="G4255" t="s">
        <v>112</v>
      </c>
      <c r="H4255" t="s">
        <v>420</v>
      </c>
      <c r="I4255" t="s">
        <v>423</v>
      </c>
      <c r="J4255">
        <v>287</v>
      </c>
      <c r="K4255" t="s">
        <v>246</v>
      </c>
      <c r="L4255" t="s">
        <v>247</v>
      </c>
      <c r="M4255">
        <v>0</v>
      </c>
      <c r="N4255" t="s">
        <v>979</v>
      </c>
      <c r="O4255" t="s">
        <v>112</v>
      </c>
      <c r="P4255" t="s">
        <v>360</v>
      </c>
      <c r="Q4255" t="s">
        <v>979</v>
      </c>
      <c r="R4255" t="s">
        <v>112</v>
      </c>
      <c r="S4255" t="s">
        <v>360</v>
      </c>
    </row>
    <row r="4256" spans="1:19" x14ac:dyDescent="0.3">
      <c r="A4256" t="s">
        <v>1801</v>
      </c>
      <c r="B4256">
        <v>70</v>
      </c>
      <c r="C4256">
        <v>103</v>
      </c>
      <c r="D4256">
        <v>99047</v>
      </c>
      <c r="E4256" t="s">
        <v>415</v>
      </c>
      <c r="F4256" t="s">
        <v>1802</v>
      </c>
      <c r="G4256" t="s">
        <v>112</v>
      </c>
      <c r="H4256" t="s">
        <v>420</v>
      </c>
      <c r="I4256" t="s">
        <v>423</v>
      </c>
      <c r="J4256">
        <v>287</v>
      </c>
      <c r="K4256" t="s">
        <v>285</v>
      </c>
      <c r="L4256" t="s">
        <v>286</v>
      </c>
      <c r="M4256">
        <v>0.25</v>
      </c>
      <c r="N4256" t="s">
        <v>979</v>
      </c>
      <c r="O4256" t="s">
        <v>112</v>
      </c>
      <c r="P4256" t="s">
        <v>360</v>
      </c>
      <c r="Q4256" t="s">
        <v>979</v>
      </c>
      <c r="R4256" t="s">
        <v>112</v>
      </c>
      <c r="S4256" t="s">
        <v>360</v>
      </c>
    </row>
    <row r="4257" spans="1:19" x14ac:dyDescent="0.3">
      <c r="A4257" t="s">
        <v>1801</v>
      </c>
      <c r="B4257">
        <v>70</v>
      </c>
      <c r="C4257">
        <v>103</v>
      </c>
      <c r="D4257">
        <v>99047</v>
      </c>
      <c r="E4257" t="s">
        <v>415</v>
      </c>
      <c r="F4257" t="s">
        <v>1802</v>
      </c>
      <c r="G4257" t="s">
        <v>112</v>
      </c>
      <c r="H4257" t="s">
        <v>420</v>
      </c>
      <c r="I4257" t="s">
        <v>423</v>
      </c>
      <c r="J4257">
        <v>287</v>
      </c>
      <c r="K4257" t="s">
        <v>570</v>
      </c>
      <c r="L4257" t="s">
        <v>571</v>
      </c>
      <c r="M4257">
        <v>0</v>
      </c>
      <c r="N4257" t="s">
        <v>979</v>
      </c>
      <c r="O4257" t="s">
        <v>112</v>
      </c>
      <c r="P4257" t="s">
        <v>360</v>
      </c>
      <c r="Q4257" t="s">
        <v>979</v>
      </c>
      <c r="R4257" t="s">
        <v>112</v>
      </c>
      <c r="S4257" t="s">
        <v>360</v>
      </c>
    </row>
    <row r="4258" spans="1:19" x14ac:dyDescent="0.3">
      <c r="A4258" t="s">
        <v>1801</v>
      </c>
      <c r="B4258">
        <v>70</v>
      </c>
      <c r="C4258">
        <v>103</v>
      </c>
      <c r="D4258">
        <v>99047</v>
      </c>
      <c r="E4258" t="s">
        <v>415</v>
      </c>
      <c r="F4258" t="s">
        <v>1802</v>
      </c>
      <c r="G4258" t="s">
        <v>112</v>
      </c>
      <c r="H4258" t="s">
        <v>420</v>
      </c>
      <c r="I4258" t="s">
        <v>423</v>
      </c>
      <c r="J4258">
        <v>286</v>
      </c>
      <c r="K4258" t="s">
        <v>378</v>
      </c>
      <c r="L4258" t="s">
        <v>68</v>
      </c>
      <c r="M4258">
        <v>0</v>
      </c>
      <c r="N4258" t="s">
        <v>979</v>
      </c>
      <c r="O4258" t="s">
        <v>112</v>
      </c>
      <c r="P4258" t="s">
        <v>360</v>
      </c>
      <c r="Q4258" t="s">
        <v>979</v>
      </c>
      <c r="R4258" t="s">
        <v>112</v>
      </c>
      <c r="S4258" t="s">
        <v>360</v>
      </c>
    </row>
    <row r="4259" spans="1:19" x14ac:dyDescent="0.3">
      <c r="A4259" t="s">
        <v>1801</v>
      </c>
      <c r="B4259">
        <v>70</v>
      </c>
      <c r="C4259">
        <v>103</v>
      </c>
      <c r="D4259">
        <v>99047</v>
      </c>
      <c r="E4259" t="s">
        <v>415</v>
      </c>
      <c r="F4259" t="s">
        <v>1802</v>
      </c>
      <c r="G4259" t="s">
        <v>112</v>
      </c>
      <c r="H4259" t="s">
        <v>420</v>
      </c>
      <c r="I4259" t="s">
        <v>423</v>
      </c>
      <c r="J4259">
        <v>286</v>
      </c>
      <c r="K4259" t="s">
        <v>329</v>
      </c>
      <c r="L4259" t="s">
        <v>149</v>
      </c>
      <c r="M4259">
        <v>0.25</v>
      </c>
      <c r="N4259" t="s">
        <v>979</v>
      </c>
      <c r="O4259" t="s">
        <v>112</v>
      </c>
      <c r="P4259" t="s">
        <v>360</v>
      </c>
      <c r="Q4259" t="s">
        <v>979</v>
      </c>
      <c r="R4259" t="s">
        <v>112</v>
      </c>
      <c r="S4259" t="s">
        <v>360</v>
      </c>
    </row>
    <row r="4260" spans="1:19" x14ac:dyDescent="0.3">
      <c r="A4260" t="s">
        <v>1801</v>
      </c>
      <c r="B4260">
        <v>70</v>
      </c>
      <c r="C4260">
        <v>103</v>
      </c>
      <c r="D4260">
        <v>99047</v>
      </c>
      <c r="E4260" t="s">
        <v>415</v>
      </c>
      <c r="F4260" t="s">
        <v>1802</v>
      </c>
      <c r="G4260" t="s">
        <v>112</v>
      </c>
      <c r="H4260" t="s">
        <v>420</v>
      </c>
      <c r="I4260" t="s">
        <v>423</v>
      </c>
      <c r="J4260">
        <v>293</v>
      </c>
      <c r="K4260" t="s">
        <v>250</v>
      </c>
      <c r="L4260" t="s">
        <v>74</v>
      </c>
      <c r="M4260">
        <v>0</v>
      </c>
      <c r="N4260" t="s">
        <v>979</v>
      </c>
      <c r="O4260" t="s">
        <v>112</v>
      </c>
      <c r="P4260" t="s">
        <v>360</v>
      </c>
      <c r="Q4260" t="s">
        <v>979</v>
      </c>
      <c r="R4260" t="s">
        <v>112</v>
      </c>
      <c r="S4260" t="s">
        <v>360</v>
      </c>
    </row>
    <row r="4261" spans="1:19" x14ac:dyDescent="0.3">
      <c r="A4261" t="s">
        <v>1801</v>
      </c>
      <c r="B4261">
        <v>70</v>
      </c>
      <c r="C4261">
        <v>103</v>
      </c>
      <c r="D4261">
        <v>99047</v>
      </c>
      <c r="E4261" t="s">
        <v>415</v>
      </c>
      <c r="F4261" t="s">
        <v>1802</v>
      </c>
      <c r="G4261" t="s">
        <v>112</v>
      </c>
      <c r="H4261" t="s">
        <v>420</v>
      </c>
      <c r="I4261" t="s">
        <v>423</v>
      </c>
      <c r="J4261">
        <v>293</v>
      </c>
      <c r="K4261" t="s">
        <v>251</v>
      </c>
      <c r="L4261" t="s">
        <v>76</v>
      </c>
      <c r="M4261">
        <v>0</v>
      </c>
      <c r="N4261" t="s">
        <v>979</v>
      </c>
      <c r="O4261" t="s">
        <v>112</v>
      </c>
      <c r="P4261" t="s">
        <v>360</v>
      </c>
      <c r="Q4261" t="s">
        <v>979</v>
      </c>
      <c r="R4261" t="s">
        <v>112</v>
      </c>
      <c r="S4261" t="s">
        <v>360</v>
      </c>
    </row>
    <row r="4262" spans="1:19" x14ac:dyDescent="0.3">
      <c r="A4262" t="s">
        <v>1801</v>
      </c>
      <c r="B4262">
        <v>70</v>
      </c>
      <c r="C4262">
        <v>103</v>
      </c>
      <c r="D4262">
        <v>99047</v>
      </c>
      <c r="E4262" t="s">
        <v>415</v>
      </c>
      <c r="F4262" t="s">
        <v>1802</v>
      </c>
      <c r="G4262" t="s">
        <v>112</v>
      </c>
      <c r="H4262" t="s">
        <v>420</v>
      </c>
      <c r="I4262" t="s">
        <v>423</v>
      </c>
      <c r="J4262">
        <v>83</v>
      </c>
      <c r="K4262" t="s">
        <v>231</v>
      </c>
      <c r="L4262" t="s">
        <v>87</v>
      </c>
      <c r="M4262">
        <v>0</v>
      </c>
      <c r="N4262" t="s">
        <v>979</v>
      </c>
      <c r="O4262" t="s">
        <v>112</v>
      </c>
      <c r="P4262" t="s">
        <v>360</v>
      </c>
      <c r="Q4262" t="s">
        <v>979</v>
      </c>
      <c r="R4262" t="s">
        <v>112</v>
      </c>
      <c r="S4262" t="s">
        <v>360</v>
      </c>
    </row>
    <row r="4263" spans="1:19" x14ac:dyDescent="0.3">
      <c r="A4263" t="s">
        <v>1801</v>
      </c>
      <c r="B4263">
        <v>70</v>
      </c>
      <c r="C4263">
        <v>103</v>
      </c>
      <c r="D4263">
        <v>99047</v>
      </c>
      <c r="E4263" t="s">
        <v>415</v>
      </c>
      <c r="F4263" t="s">
        <v>1802</v>
      </c>
      <c r="G4263" t="s">
        <v>112</v>
      </c>
      <c r="H4263" t="s">
        <v>420</v>
      </c>
      <c r="I4263" t="s">
        <v>423</v>
      </c>
      <c r="J4263">
        <v>83</v>
      </c>
      <c r="K4263" t="s">
        <v>330</v>
      </c>
      <c r="L4263" t="s">
        <v>129</v>
      </c>
      <c r="M4263">
        <v>0</v>
      </c>
      <c r="N4263" t="s">
        <v>979</v>
      </c>
      <c r="O4263" t="s">
        <v>112</v>
      </c>
      <c r="P4263" t="s">
        <v>360</v>
      </c>
      <c r="Q4263" t="s">
        <v>979</v>
      </c>
      <c r="R4263" t="s">
        <v>112</v>
      </c>
      <c r="S4263" t="s">
        <v>360</v>
      </c>
    </row>
    <row r="4264" spans="1:19" x14ac:dyDescent="0.3">
      <c r="A4264" t="s">
        <v>1801</v>
      </c>
      <c r="B4264">
        <v>70</v>
      </c>
      <c r="C4264">
        <v>103</v>
      </c>
      <c r="D4264">
        <v>99047</v>
      </c>
      <c r="E4264" t="s">
        <v>415</v>
      </c>
      <c r="F4264" t="s">
        <v>1802</v>
      </c>
      <c r="G4264" t="s">
        <v>112</v>
      </c>
      <c r="H4264" t="s">
        <v>420</v>
      </c>
      <c r="I4264" t="s">
        <v>423</v>
      </c>
      <c r="J4264">
        <v>83</v>
      </c>
      <c r="K4264" t="s">
        <v>233</v>
      </c>
      <c r="L4264" t="s">
        <v>91</v>
      </c>
      <c r="M4264">
        <v>0</v>
      </c>
      <c r="N4264" t="s">
        <v>979</v>
      </c>
      <c r="O4264" t="s">
        <v>112</v>
      </c>
      <c r="P4264" t="s">
        <v>360</v>
      </c>
      <c r="Q4264" t="s">
        <v>979</v>
      </c>
      <c r="R4264" t="s">
        <v>112</v>
      </c>
      <c r="S4264" t="s">
        <v>360</v>
      </c>
    </row>
    <row r="4265" spans="1:19" x14ac:dyDescent="0.3">
      <c r="A4265" t="s">
        <v>1801</v>
      </c>
      <c r="B4265">
        <v>70</v>
      </c>
      <c r="C4265">
        <v>103</v>
      </c>
      <c r="D4265">
        <v>99047</v>
      </c>
      <c r="E4265" t="s">
        <v>415</v>
      </c>
      <c r="F4265" t="s">
        <v>1802</v>
      </c>
      <c r="G4265" t="s">
        <v>112</v>
      </c>
      <c r="H4265" t="s">
        <v>420</v>
      </c>
      <c r="I4265" t="s">
        <v>423</v>
      </c>
      <c r="J4265">
        <v>98</v>
      </c>
      <c r="K4265" t="s">
        <v>288</v>
      </c>
      <c r="L4265" t="s">
        <v>130</v>
      </c>
      <c r="M4265">
        <v>0</v>
      </c>
      <c r="N4265" t="s">
        <v>979</v>
      </c>
      <c r="O4265" t="s">
        <v>112</v>
      </c>
      <c r="P4265" t="s">
        <v>360</v>
      </c>
      <c r="Q4265" t="s">
        <v>979</v>
      </c>
      <c r="R4265" t="s">
        <v>112</v>
      </c>
      <c r="S4265" t="s">
        <v>360</v>
      </c>
    </row>
    <row r="4266" spans="1:19" x14ac:dyDescent="0.3">
      <c r="A4266" t="s">
        <v>1801</v>
      </c>
      <c r="B4266">
        <v>70</v>
      </c>
      <c r="C4266">
        <v>103</v>
      </c>
      <c r="D4266">
        <v>99047</v>
      </c>
      <c r="E4266" t="s">
        <v>415</v>
      </c>
      <c r="F4266" t="s">
        <v>1802</v>
      </c>
      <c r="G4266" t="s">
        <v>112</v>
      </c>
      <c r="H4266" t="s">
        <v>420</v>
      </c>
      <c r="I4266" t="s">
        <v>423</v>
      </c>
      <c r="J4266">
        <v>98</v>
      </c>
      <c r="K4266" t="s">
        <v>289</v>
      </c>
      <c r="L4266" t="s">
        <v>94</v>
      </c>
      <c r="M4266">
        <v>0</v>
      </c>
      <c r="N4266" t="s">
        <v>979</v>
      </c>
      <c r="O4266" t="s">
        <v>112</v>
      </c>
      <c r="P4266" t="s">
        <v>360</v>
      </c>
      <c r="Q4266" t="s">
        <v>979</v>
      </c>
      <c r="R4266" t="s">
        <v>112</v>
      </c>
      <c r="S4266" t="s">
        <v>360</v>
      </c>
    </row>
    <row r="4267" spans="1:19" x14ac:dyDescent="0.3">
      <c r="A4267" t="s">
        <v>1801</v>
      </c>
      <c r="B4267">
        <v>70</v>
      </c>
      <c r="C4267">
        <v>103</v>
      </c>
      <c r="D4267">
        <v>99047</v>
      </c>
      <c r="E4267" t="s">
        <v>415</v>
      </c>
      <c r="F4267" t="s">
        <v>1802</v>
      </c>
      <c r="G4267" t="s">
        <v>112</v>
      </c>
      <c r="H4267" t="s">
        <v>429</v>
      </c>
      <c r="I4267" t="s">
        <v>424</v>
      </c>
      <c r="J4267">
        <v>39</v>
      </c>
      <c r="K4267" t="s">
        <v>887</v>
      </c>
      <c r="L4267" t="s">
        <v>148</v>
      </c>
      <c r="M4267">
        <v>0</v>
      </c>
      <c r="N4267" t="s">
        <v>979</v>
      </c>
      <c r="O4267" t="s">
        <v>112</v>
      </c>
      <c r="P4267" t="s">
        <v>360</v>
      </c>
      <c r="Q4267" t="s">
        <v>979</v>
      </c>
      <c r="R4267" t="s">
        <v>112</v>
      </c>
      <c r="S4267" t="s">
        <v>360</v>
      </c>
    </row>
    <row r="4268" spans="1:19" x14ac:dyDescent="0.3">
      <c r="A4268" t="s">
        <v>648</v>
      </c>
      <c r="B4268">
        <v>70</v>
      </c>
      <c r="C4268">
        <v>103</v>
      </c>
      <c r="D4268">
        <v>99051</v>
      </c>
      <c r="E4268" t="s">
        <v>1803</v>
      </c>
      <c r="F4268" t="s">
        <v>1804</v>
      </c>
      <c r="G4268" t="s">
        <v>114</v>
      </c>
      <c r="H4268" t="s">
        <v>409</v>
      </c>
      <c r="I4268" t="s">
        <v>422</v>
      </c>
      <c r="J4268">
        <v>2</v>
      </c>
      <c r="K4268" t="s">
        <v>217</v>
      </c>
      <c r="L4268" t="s">
        <v>8</v>
      </c>
      <c r="M4268">
        <v>50</v>
      </c>
      <c r="N4268" t="s">
        <v>979</v>
      </c>
      <c r="O4268" t="s">
        <v>114</v>
      </c>
      <c r="P4268" t="s">
        <v>380</v>
      </c>
      <c r="Q4268" t="s">
        <v>979</v>
      </c>
      <c r="R4268" t="s">
        <v>114</v>
      </c>
      <c r="S4268" t="s">
        <v>380</v>
      </c>
    </row>
    <row r="4269" spans="1:19" x14ac:dyDescent="0.3">
      <c r="A4269" t="s">
        <v>648</v>
      </c>
      <c r="B4269">
        <v>70</v>
      </c>
      <c r="C4269">
        <v>103</v>
      </c>
      <c r="D4269">
        <v>99051</v>
      </c>
      <c r="E4269" t="s">
        <v>1803</v>
      </c>
      <c r="F4269" t="s">
        <v>1804</v>
      </c>
      <c r="G4269" t="s">
        <v>114</v>
      </c>
      <c r="H4269" t="s">
        <v>409</v>
      </c>
      <c r="I4269" t="s">
        <v>422</v>
      </c>
      <c r="J4269">
        <v>50</v>
      </c>
      <c r="K4269" t="s">
        <v>212</v>
      </c>
      <c r="L4269" t="s">
        <v>11</v>
      </c>
      <c r="M4269">
        <v>1</v>
      </c>
      <c r="N4269" t="s">
        <v>979</v>
      </c>
      <c r="O4269" t="s">
        <v>114</v>
      </c>
      <c r="P4269" t="s">
        <v>380</v>
      </c>
      <c r="Q4269" t="s">
        <v>979</v>
      </c>
      <c r="R4269" t="s">
        <v>114</v>
      </c>
      <c r="S4269" t="s">
        <v>380</v>
      </c>
    </row>
    <row r="4270" spans="1:19" x14ac:dyDescent="0.3">
      <c r="A4270" t="s">
        <v>648</v>
      </c>
      <c r="B4270">
        <v>70</v>
      </c>
      <c r="C4270">
        <v>103</v>
      </c>
      <c r="D4270">
        <v>99051</v>
      </c>
      <c r="E4270" t="s">
        <v>1803</v>
      </c>
      <c r="F4270" t="s">
        <v>1804</v>
      </c>
      <c r="G4270" t="s">
        <v>114</v>
      </c>
      <c r="H4270" t="s">
        <v>409</v>
      </c>
      <c r="I4270" t="s">
        <v>113</v>
      </c>
      <c r="J4270">
        <v>4</v>
      </c>
      <c r="K4270" t="s">
        <v>213</v>
      </c>
      <c r="L4270" t="s">
        <v>24</v>
      </c>
      <c r="M4270">
        <v>205.25</v>
      </c>
      <c r="N4270" t="s">
        <v>979</v>
      </c>
      <c r="O4270" t="s">
        <v>114</v>
      </c>
      <c r="P4270" t="s">
        <v>380</v>
      </c>
      <c r="Q4270" t="s">
        <v>979</v>
      </c>
      <c r="R4270" t="s">
        <v>114</v>
      </c>
      <c r="S4270" t="s">
        <v>380</v>
      </c>
    </row>
    <row r="4271" spans="1:19" x14ac:dyDescent="0.3">
      <c r="A4271" t="s">
        <v>648</v>
      </c>
      <c r="B4271">
        <v>70</v>
      </c>
      <c r="C4271">
        <v>103</v>
      </c>
      <c r="D4271">
        <v>99051</v>
      </c>
      <c r="E4271" t="s">
        <v>1803</v>
      </c>
      <c r="F4271" t="s">
        <v>1804</v>
      </c>
      <c r="G4271" t="s">
        <v>114</v>
      </c>
      <c r="H4271" t="s">
        <v>409</v>
      </c>
      <c r="I4271" t="s">
        <v>315</v>
      </c>
      <c r="J4271">
        <v>32</v>
      </c>
      <c r="K4271" t="s">
        <v>281</v>
      </c>
      <c r="L4271" t="s">
        <v>39</v>
      </c>
      <c r="M4271">
        <v>1</v>
      </c>
      <c r="N4271" t="s">
        <v>979</v>
      </c>
      <c r="O4271" t="s">
        <v>114</v>
      </c>
      <c r="P4271" t="s">
        <v>380</v>
      </c>
      <c r="Q4271" t="s">
        <v>979</v>
      </c>
      <c r="R4271" t="s">
        <v>114</v>
      </c>
      <c r="S4271" t="s">
        <v>380</v>
      </c>
    </row>
    <row r="4272" spans="1:19" x14ac:dyDescent="0.3">
      <c r="A4272" t="s">
        <v>648</v>
      </c>
      <c r="B4272">
        <v>70</v>
      </c>
      <c r="C4272">
        <v>103</v>
      </c>
      <c r="D4272">
        <v>99051</v>
      </c>
      <c r="E4272" t="s">
        <v>1803</v>
      </c>
      <c r="F4272" t="s">
        <v>1804</v>
      </c>
      <c r="G4272" t="s">
        <v>114</v>
      </c>
      <c r="H4272" t="s">
        <v>409</v>
      </c>
      <c r="I4272" t="s">
        <v>315</v>
      </c>
      <c r="J4272">
        <v>35</v>
      </c>
      <c r="K4272" t="s">
        <v>282</v>
      </c>
      <c r="L4272" t="s">
        <v>55</v>
      </c>
      <c r="M4272">
        <v>4</v>
      </c>
      <c r="N4272" t="s">
        <v>979</v>
      </c>
      <c r="O4272" t="s">
        <v>114</v>
      </c>
      <c r="P4272" t="s">
        <v>380</v>
      </c>
      <c r="Q4272" t="s">
        <v>979</v>
      </c>
      <c r="R4272" t="s">
        <v>114</v>
      </c>
      <c r="S4272" t="s">
        <v>380</v>
      </c>
    </row>
    <row r="4273" spans="1:19" x14ac:dyDescent="0.3">
      <c r="A4273" t="s">
        <v>648</v>
      </c>
      <c r="B4273">
        <v>70</v>
      </c>
      <c r="C4273">
        <v>103</v>
      </c>
      <c r="D4273">
        <v>99051</v>
      </c>
      <c r="E4273" t="s">
        <v>1803</v>
      </c>
      <c r="F4273" t="s">
        <v>1804</v>
      </c>
      <c r="G4273" t="s">
        <v>114</v>
      </c>
      <c r="H4273" t="s">
        <v>409</v>
      </c>
      <c r="I4273" t="s">
        <v>423</v>
      </c>
      <c r="J4273">
        <v>288</v>
      </c>
      <c r="K4273" t="s">
        <v>221</v>
      </c>
      <c r="L4273" t="s">
        <v>222</v>
      </c>
      <c r="M4273">
        <v>0</v>
      </c>
      <c r="N4273" t="s">
        <v>979</v>
      </c>
      <c r="O4273" t="s">
        <v>114</v>
      </c>
      <c r="P4273" t="s">
        <v>380</v>
      </c>
      <c r="Q4273" t="s">
        <v>979</v>
      </c>
      <c r="R4273" t="s">
        <v>114</v>
      </c>
      <c r="S4273" t="s">
        <v>380</v>
      </c>
    </row>
    <row r="4274" spans="1:19" x14ac:dyDescent="0.3">
      <c r="A4274" t="s">
        <v>648</v>
      </c>
      <c r="B4274">
        <v>70</v>
      </c>
      <c r="C4274">
        <v>103</v>
      </c>
      <c r="D4274">
        <v>99051</v>
      </c>
      <c r="E4274" t="s">
        <v>1803</v>
      </c>
      <c r="F4274" t="s">
        <v>1804</v>
      </c>
      <c r="G4274" t="s">
        <v>114</v>
      </c>
      <c r="H4274" t="s">
        <v>409</v>
      </c>
      <c r="I4274" t="s">
        <v>423</v>
      </c>
      <c r="J4274">
        <v>287</v>
      </c>
      <c r="K4274" t="s">
        <v>285</v>
      </c>
      <c r="L4274" t="s">
        <v>286</v>
      </c>
      <c r="M4274">
        <v>1</v>
      </c>
      <c r="N4274" t="s">
        <v>979</v>
      </c>
      <c r="O4274" t="s">
        <v>114</v>
      </c>
      <c r="P4274" t="s">
        <v>380</v>
      </c>
      <c r="Q4274" t="s">
        <v>979</v>
      </c>
      <c r="R4274" t="s">
        <v>114</v>
      </c>
      <c r="S4274" t="s">
        <v>380</v>
      </c>
    </row>
    <row r="4275" spans="1:19" x14ac:dyDescent="0.3">
      <c r="A4275" t="s">
        <v>648</v>
      </c>
      <c r="B4275">
        <v>70</v>
      </c>
      <c r="C4275">
        <v>103</v>
      </c>
      <c r="D4275">
        <v>99051</v>
      </c>
      <c r="E4275" t="s">
        <v>1803</v>
      </c>
      <c r="F4275" t="s">
        <v>1804</v>
      </c>
      <c r="G4275" t="s">
        <v>114</v>
      </c>
      <c r="H4275" t="s">
        <v>409</v>
      </c>
      <c r="I4275" t="s">
        <v>423</v>
      </c>
      <c r="J4275">
        <v>286</v>
      </c>
      <c r="K4275" t="s">
        <v>378</v>
      </c>
      <c r="L4275" t="s">
        <v>68</v>
      </c>
      <c r="M4275">
        <v>0</v>
      </c>
      <c r="N4275" t="s">
        <v>979</v>
      </c>
      <c r="O4275" t="s">
        <v>114</v>
      </c>
      <c r="P4275" t="s">
        <v>380</v>
      </c>
      <c r="Q4275" t="s">
        <v>979</v>
      </c>
      <c r="R4275" t="s">
        <v>114</v>
      </c>
      <c r="S4275" t="s">
        <v>380</v>
      </c>
    </row>
    <row r="4276" spans="1:19" x14ac:dyDescent="0.3">
      <c r="A4276" t="s">
        <v>648</v>
      </c>
      <c r="B4276">
        <v>70</v>
      </c>
      <c r="C4276">
        <v>103</v>
      </c>
      <c r="D4276">
        <v>99051</v>
      </c>
      <c r="E4276" t="s">
        <v>1803</v>
      </c>
      <c r="F4276" t="s">
        <v>1804</v>
      </c>
      <c r="G4276" t="s">
        <v>114</v>
      </c>
      <c r="H4276" t="s">
        <v>427</v>
      </c>
      <c r="I4276" t="s">
        <v>423</v>
      </c>
      <c r="J4276">
        <v>86</v>
      </c>
      <c r="K4276" t="s">
        <v>228</v>
      </c>
      <c r="L4276" t="s">
        <v>202</v>
      </c>
      <c r="M4276">
        <v>0.25</v>
      </c>
      <c r="N4276" t="s">
        <v>979</v>
      </c>
      <c r="O4276" t="s">
        <v>114</v>
      </c>
      <c r="P4276" t="s">
        <v>380</v>
      </c>
      <c r="Q4276" t="s">
        <v>979</v>
      </c>
      <c r="R4276" t="s">
        <v>114</v>
      </c>
      <c r="S4276" t="s">
        <v>380</v>
      </c>
    </row>
    <row r="4277" spans="1:19" x14ac:dyDescent="0.3">
      <c r="A4277" t="s">
        <v>648</v>
      </c>
      <c r="B4277">
        <v>70</v>
      </c>
      <c r="C4277">
        <v>103</v>
      </c>
      <c r="D4277">
        <v>99051</v>
      </c>
      <c r="E4277" t="s">
        <v>1803</v>
      </c>
      <c r="F4277" t="s">
        <v>1804</v>
      </c>
      <c r="G4277" t="s">
        <v>114</v>
      </c>
      <c r="H4277" t="s">
        <v>409</v>
      </c>
      <c r="I4277" t="s">
        <v>423</v>
      </c>
      <c r="J4277">
        <v>83</v>
      </c>
      <c r="K4277" t="s">
        <v>231</v>
      </c>
      <c r="L4277" t="s">
        <v>87</v>
      </c>
      <c r="M4277">
        <v>0</v>
      </c>
      <c r="N4277" t="s">
        <v>979</v>
      </c>
      <c r="O4277" t="s">
        <v>114</v>
      </c>
      <c r="P4277" t="s">
        <v>380</v>
      </c>
      <c r="Q4277" t="s">
        <v>979</v>
      </c>
      <c r="R4277" t="s">
        <v>114</v>
      </c>
      <c r="S4277" t="s">
        <v>380</v>
      </c>
    </row>
    <row r="4278" spans="1:19" x14ac:dyDescent="0.3">
      <c r="A4278" t="s">
        <v>648</v>
      </c>
      <c r="B4278">
        <v>70</v>
      </c>
      <c r="C4278">
        <v>103</v>
      </c>
      <c r="D4278">
        <v>99051</v>
      </c>
      <c r="E4278" t="s">
        <v>1803</v>
      </c>
      <c r="F4278" t="s">
        <v>1804</v>
      </c>
      <c r="G4278" t="s">
        <v>114</v>
      </c>
      <c r="H4278" t="s">
        <v>409</v>
      </c>
      <c r="I4278" t="s">
        <v>423</v>
      </c>
      <c r="J4278">
        <v>98</v>
      </c>
      <c r="K4278" t="s">
        <v>234</v>
      </c>
      <c r="L4278" t="s">
        <v>92</v>
      </c>
      <c r="M4278">
        <v>0</v>
      </c>
      <c r="N4278" t="s">
        <v>979</v>
      </c>
      <c r="O4278" t="s">
        <v>114</v>
      </c>
      <c r="P4278" t="s">
        <v>380</v>
      </c>
      <c r="Q4278" t="s">
        <v>979</v>
      </c>
      <c r="R4278" t="s">
        <v>114</v>
      </c>
      <c r="S4278" t="s">
        <v>380</v>
      </c>
    </row>
    <row r="4279" spans="1:19" x14ac:dyDescent="0.3">
      <c r="A4279" t="s">
        <v>648</v>
      </c>
      <c r="B4279">
        <v>70</v>
      </c>
      <c r="C4279">
        <v>103</v>
      </c>
      <c r="D4279">
        <v>99051</v>
      </c>
      <c r="E4279" t="s">
        <v>1803</v>
      </c>
      <c r="F4279" t="s">
        <v>1804</v>
      </c>
      <c r="G4279" t="s">
        <v>114</v>
      </c>
      <c r="H4279" t="s">
        <v>409</v>
      </c>
      <c r="I4279" t="s">
        <v>423</v>
      </c>
      <c r="J4279">
        <v>98</v>
      </c>
      <c r="K4279" t="s">
        <v>288</v>
      </c>
      <c r="L4279" t="s">
        <v>130</v>
      </c>
      <c r="M4279">
        <v>0</v>
      </c>
      <c r="N4279" t="s">
        <v>979</v>
      </c>
      <c r="O4279" t="s">
        <v>114</v>
      </c>
      <c r="P4279" t="s">
        <v>380</v>
      </c>
      <c r="Q4279" t="s">
        <v>979</v>
      </c>
      <c r="R4279" t="s">
        <v>114</v>
      </c>
      <c r="S4279" t="s">
        <v>380</v>
      </c>
    </row>
    <row r="4280" spans="1:19" x14ac:dyDescent="0.3">
      <c r="A4280" t="s">
        <v>648</v>
      </c>
      <c r="B4280">
        <v>70</v>
      </c>
      <c r="C4280">
        <v>103</v>
      </c>
      <c r="D4280">
        <v>99051</v>
      </c>
      <c r="E4280" t="s">
        <v>1803</v>
      </c>
      <c r="F4280" t="s">
        <v>1804</v>
      </c>
      <c r="G4280" t="s">
        <v>114</v>
      </c>
      <c r="H4280" t="s">
        <v>409</v>
      </c>
      <c r="I4280" t="s">
        <v>423</v>
      </c>
      <c r="J4280">
        <v>83</v>
      </c>
      <c r="K4280" t="s">
        <v>235</v>
      </c>
      <c r="L4280" t="s">
        <v>205</v>
      </c>
      <c r="M4280">
        <v>0</v>
      </c>
      <c r="N4280" t="s">
        <v>979</v>
      </c>
      <c r="O4280" t="s">
        <v>114</v>
      </c>
      <c r="P4280" t="s">
        <v>380</v>
      </c>
      <c r="Q4280" t="s">
        <v>979</v>
      </c>
      <c r="R4280" t="s">
        <v>114</v>
      </c>
      <c r="S4280" t="s">
        <v>380</v>
      </c>
    </row>
    <row r="4281" spans="1:19" x14ac:dyDescent="0.3">
      <c r="A4281" t="s">
        <v>648</v>
      </c>
      <c r="B4281">
        <v>70</v>
      </c>
      <c r="C4281">
        <v>103</v>
      </c>
      <c r="D4281">
        <v>99051</v>
      </c>
      <c r="E4281" t="s">
        <v>1803</v>
      </c>
      <c r="F4281" t="s">
        <v>1804</v>
      </c>
      <c r="G4281" t="s">
        <v>114</v>
      </c>
      <c r="H4281" t="s">
        <v>409</v>
      </c>
      <c r="I4281" t="s">
        <v>445</v>
      </c>
      <c r="J4281">
        <v>199</v>
      </c>
      <c r="K4281" t="s">
        <v>674</v>
      </c>
      <c r="L4281" t="s">
        <v>675</v>
      </c>
      <c r="M4281">
        <v>0</v>
      </c>
      <c r="N4281" t="s">
        <v>979</v>
      </c>
      <c r="O4281" t="s">
        <v>114</v>
      </c>
      <c r="P4281" t="s">
        <v>380</v>
      </c>
      <c r="Q4281" t="s">
        <v>979</v>
      </c>
      <c r="R4281" t="s">
        <v>114</v>
      </c>
      <c r="S4281" t="s">
        <v>380</v>
      </c>
    </row>
    <row r="4282" spans="1:19" x14ac:dyDescent="0.3">
      <c r="A4282" t="s">
        <v>1805</v>
      </c>
      <c r="B4282">
        <v>70</v>
      </c>
      <c r="C4282">
        <v>103</v>
      </c>
      <c r="D4282">
        <v>99052</v>
      </c>
      <c r="E4282" t="s">
        <v>408</v>
      </c>
      <c r="F4282" t="s">
        <v>1806</v>
      </c>
      <c r="G4282" t="s">
        <v>116</v>
      </c>
      <c r="H4282" t="s">
        <v>409</v>
      </c>
      <c r="I4282" t="s">
        <v>422</v>
      </c>
      <c r="J4282">
        <v>50</v>
      </c>
      <c r="K4282" t="s">
        <v>212</v>
      </c>
      <c r="L4282" t="s">
        <v>11</v>
      </c>
      <c r="M4282">
        <v>3</v>
      </c>
      <c r="N4282" t="s">
        <v>979</v>
      </c>
      <c r="O4282" t="s">
        <v>116</v>
      </c>
      <c r="P4282" t="s">
        <v>380</v>
      </c>
      <c r="Q4282" t="s">
        <v>979</v>
      </c>
      <c r="R4282" t="s">
        <v>116</v>
      </c>
      <c r="S4282" t="s">
        <v>380</v>
      </c>
    </row>
    <row r="4283" spans="1:19" x14ac:dyDescent="0.3">
      <c r="A4283" t="s">
        <v>1805</v>
      </c>
      <c r="B4283">
        <v>70</v>
      </c>
      <c r="C4283">
        <v>103</v>
      </c>
      <c r="D4283">
        <v>99052</v>
      </c>
      <c r="E4283" t="s">
        <v>408</v>
      </c>
      <c r="F4283" t="s">
        <v>1806</v>
      </c>
      <c r="G4283" t="s">
        <v>116</v>
      </c>
      <c r="H4283" t="s">
        <v>409</v>
      </c>
      <c r="I4283" t="s">
        <v>113</v>
      </c>
      <c r="J4283">
        <v>4</v>
      </c>
      <c r="K4283" t="s">
        <v>213</v>
      </c>
      <c r="L4283" t="s">
        <v>24</v>
      </c>
      <c r="M4283">
        <v>207.5</v>
      </c>
      <c r="N4283" t="s">
        <v>979</v>
      </c>
      <c r="O4283" t="s">
        <v>116</v>
      </c>
      <c r="P4283" t="s">
        <v>380</v>
      </c>
      <c r="Q4283" t="s">
        <v>979</v>
      </c>
      <c r="R4283" t="s">
        <v>116</v>
      </c>
      <c r="S4283" t="s">
        <v>380</v>
      </c>
    </row>
    <row r="4284" spans="1:19" x14ac:dyDescent="0.3">
      <c r="A4284" t="s">
        <v>1805</v>
      </c>
      <c r="B4284">
        <v>70</v>
      </c>
      <c r="C4284">
        <v>103</v>
      </c>
      <c r="D4284">
        <v>99052</v>
      </c>
      <c r="E4284" t="s">
        <v>408</v>
      </c>
      <c r="F4284" t="s">
        <v>1806</v>
      </c>
      <c r="G4284" t="s">
        <v>116</v>
      </c>
      <c r="H4284" t="s">
        <v>409</v>
      </c>
      <c r="I4284" t="s">
        <v>425</v>
      </c>
      <c r="J4284">
        <v>45</v>
      </c>
      <c r="K4284" t="s">
        <v>344</v>
      </c>
      <c r="L4284" t="s">
        <v>62</v>
      </c>
      <c r="M4284">
        <v>17.5</v>
      </c>
      <c r="N4284" t="s">
        <v>979</v>
      </c>
      <c r="O4284" t="s">
        <v>116</v>
      </c>
      <c r="P4284" t="s">
        <v>380</v>
      </c>
      <c r="Q4284" t="s">
        <v>979</v>
      </c>
      <c r="R4284" t="s">
        <v>116</v>
      </c>
      <c r="S4284" t="s">
        <v>380</v>
      </c>
    </row>
    <row r="4285" spans="1:19" x14ac:dyDescent="0.3">
      <c r="A4285" t="s">
        <v>1805</v>
      </c>
      <c r="B4285">
        <v>70</v>
      </c>
      <c r="C4285">
        <v>103</v>
      </c>
      <c r="D4285">
        <v>99052</v>
      </c>
      <c r="E4285" t="s">
        <v>408</v>
      </c>
      <c r="F4285" t="s">
        <v>1806</v>
      </c>
      <c r="G4285" t="s">
        <v>116</v>
      </c>
      <c r="H4285" t="s">
        <v>409</v>
      </c>
      <c r="I4285" t="s">
        <v>425</v>
      </c>
      <c r="J4285">
        <v>42</v>
      </c>
      <c r="K4285" t="s">
        <v>271</v>
      </c>
      <c r="L4285" t="s">
        <v>63</v>
      </c>
      <c r="M4285">
        <v>17.5</v>
      </c>
      <c r="N4285" t="s">
        <v>979</v>
      </c>
      <c r="O4285" t="s">
        <v>116</v>
      </c>
      <c r="P4285" t="s">
        <v>380</v>
      </c>
      <c r="Q4285" t="s">
        <v>979</v>
      </c>
      <c r="R4285" t="s">
        <v>116</v>
      </c>
      <c r="S4285" t="s">
        <v>380</v>
      </c>
    </row>
    <row r="4286" spans="1:19" x14ac:dyDescent="0.3">
      <c r="A4286" t="s">
        <v>1805</v>
      </c>
      <c r="B4286">
        <v>70</v>
      </c>
      <c r="C4286">
        <v>103</v>
      </c>
      <c r="D4286">
        <v>99052</v>
      </c>
      <c r="E4286" t="s">
        <v>408</v>
      </c>
      <c r="F4286" t="s">
        <v>1806</v>
      </c>
      <c r="G4286" t="s">
        <v>116</v>
      </c>
      <c r="H4286" t="s">
        <v>409</v>
      </c>
      <c r="I4286" t="s">
        <v>423</v>
      </c>
      <c r="J4286">
        <v>98</v>
      </c>
      <c r="K4286" t="s">
        <v>345</v>
      </c>
      <c r="L4286" t="s">
        <v>83</v>
      </c>
      <c r="M4286">
        <v>0</v>
      </c>
      <c r="N4286" t="s">
        <v>979</v>
      </c>
      <c r="O4286" t="s">
        <v>116</v>
      </c>
      <c r="P4286" t="s">
        <v>380</v>
      </c>
      <c r="Q4286" t="s">
        <v>979</v>
      </c>
      <c r="R4286" t="s">
        <v>116</v>
      </c>
      <c r="S4286" t="s">
        <v>380</v>
      </c>
    </row>
    <row r="4287" spans="1:19" x14ac:dyDescent="0.3">
      <c r="A4287" t="s">
        <v>1805</v>
      </c>
      <c r="B4287">
        <v>70</v>
      </c>
      <c r="C4287">
        <v>103</v>
      </c>
      <c r="D4287">
        <v>99052</v>
      </c>
      <c r="E4287" t="s">
        <v>408</v>
      </c>
      <c r="F4287" t="s">
        <v>1806</v>
      </c>
      <c r="G4287" t="s">
        <v>116</v>
      </c>
      <c r="H4287" t="s">
        <v>409</v>
      </c>
      <c r="I4287" t="s">
        <v>423</v>
      </c>
      <c r="J4287">
        <v>98</v>
      </c>
      <c r="K4287" t="s">
        <v>272</v>
      </c>
      <c r="L4287" t="s">
        <v>84</v>
      </c>
      <c r="M4287">
        <v>0</v>
      </c>
      <c r="N4287" t="s">
        <v>979</v>
      </c>
      <c r="O4287" t="s">
        <v>116</v>
      </c>
      <c r="P4287" t="s">
        <v>380</v>
      </c>
      <c r="Q4287" t="s">
        <v>979</v>
      </c>
      <c r="R4287" t="s">
        <v>116</v>
      </c>
      <c r="S4287" t="s">
        <v>380</v>
      </c>
    </row>
    <row r="4288" spans="1:19" x14ac:dyDescent="0.3">
      <c r="A4288" t="s">
        <v>1805</v>
      </c>
      <c r="B4288">
        <v>70</v>
      </c>
      <c r="C4288">
        <v>103</v>
      </c>
      <c r="D4288">
        <v>99052</v>
      </c>
      <c r="E4288" t="s">
        <v>408</v>
      </c>
      <c r="F4288" t="s">
        <v>1806</v>
      </c>
      <c r="G4288" t="s">
        <v>116</v>
      </c>
      <c r="H4288" t="s">
        <v>409</v>
      </c>
      <c r="I4288" t="s">
        <v>423</v>
      </c>
      <c r="J4288">
        <v>98</v>
      </c>
      <c r="K4288" t="s">
        <v>273</v>
      </c>
      <c r="L4288" t="s">
        <v>85</v>
      </c>
      <c r="M4288">
        <v>0</v>
      </c>
      <c r="N4288" t="s">
        <v>979</v>
      </c>
      <c r="O4288" t="s">
        <v>116</v>
      </c>
      <c r="P4288" t="s">
        <v>380</v>
      </c>
      <c r="Q4288" t="s">
        <v>979</v>
      </c>
      <c r="R4288" t="s">
        <v>116</v>
      </c>
      <c r="S4288" t="s">
        <v>380</v>
      </c>
    </row>
    <row r="4289" spans="1:19" x14ac:dyDescent="0.3">
      <c r="A4289" t="s">
        <v>1805</v>
      </c>
      <c r="B4289">
        <v>70</v>
      </c>
      <c r="C4289">
        <v>103</v>
      </c>
      <c r="D4289">
        <v>99052</v>
      </c>
      <c r="E4289" t="s">
        <v>408</v>
      </c>
      <c r="F4289" t="s">
        <v>1806</v>
      </c>
      <c r="G4289" t="s">
        <v>116</v>
      </c>
      <c r="H4289" t="s">
        <v>409</v>
      </c>
      <c r="I4289" t="s">
        <v>423</v>
      </c>
      <c r="J4289">
        <v>98</v>
      </c>
      <c r="K4289" t="s">
        <v>216</v>
      </c>
      <c r="L4289" t="s">
        <v>96</v>
      </c>
      <c r="M4289">
        <v>0</v>
      </c>
      <c r="N4289" t="s">
        <v>979</v>
      </c>
      <c r="O4289" t="s">
        <v>116</v>
      </c>
      <c r="P4289" t="s">
        <v>380</v>
      </c>
      <c r="Q4289" t="s">
        <v>979</v>
      </c>
      <c r="R4289" t="s">
        <v>116</v>
      </c>
      <c r="S4289" t="s">
        <v>380</v>
      </c>
    </row>
    <row r="4290" spans="1:19" x14ac:dyDescent="0.3">
      <c r="A4290" t="s">
        <v>1807</v>
      </c>
      <c r="B4290">
        <v>70</v>
      </c>
      <c r="C4290">
        <v>103</v>
      </c>
      <c r="D4290">
        <v>99052</v>
      </c>
      <c r="E4290" t="s">
        <v>413</v>
      </c>
      <c r="F4290" t="s">
        <v>1808</v>
      </c>
      <c r="G4290" t="s">
        <v>116</v>
      </c>
      <c r="H4290" t="s">
        <v>409</v>
      </c>
      <c r="I4290" t="s">
        <v>422</v>
      </c>
      <c r="J4290">
        <v>50</v>
      </c>
      <c r="K4290" t="s">
        <v>212</v>
      </c>
      <c r="L4290" t="s">
        <v>11</v>
      </c>
      <c r="M4290">
        <v>1</v>
      </c>
      <c r="N4290" t="s">
        <v>979</v>
      </c>
      <c r="O4290" t="s">
        <v>116</v>
      </c>
      <c r="P4290" t="s">
        <v>380</v>
      </c>
      <c r="Q4290" t="s">
        <v>979</v>
      </c>
      <c r="R4290" t="s">
        <v>116</v>
      </c>
      <c r="S4290" t="s">
        <v>380</v>
      </c>
    </row>
    <row r="4291" spans="1:19" x14ac:dyDescent="0.3">
      <c r="A4291" t="s">
        <v>1807</v>
      </c>
      <c r="B4291">
        <v>70</v>
      </c>
      <c r="C4291">
        <v>103</v>
      </c>
      <c r="D4291">
        <v>99052</v>
      </c>
      <c r="E4291" t="s">
        <v>413</v>
      </c>
      <c r="F4291" t="s">
        <v>1808</v>
      </c>
      <c r="G4291" t="s">
        <v>116</v>
      </c>
      <c r="H4291" t="s">
        <v>409</v>
      </c>
      <c r="I4291" t="s">
        <v>113</v>
      </c>
      <c r="J4291">
        <v>4</v>
      </c>
      <c r="K4291" t="s">
        <v>259</v>
      </c>
      <c r="L4291" t="s">
        <v>22</v>
      </c>
      <c r="M4291">
        <v>35</v>
      </c>
      <c r="N4291" t="s">
        <v>979</v>
      </c>
      <c r="O4291" t="s">
        <v>116</v>
      </c>
      <c r="P4291" t="s">
        <v>380</v>
      </c>
      <c r="Q4291" t="s">
        <v>979</v>
      </c>
      <c r="R4291" t="s">
        <v>116</v>
      </c>
      <c r="S4291" t="s">
        <v>380</v>
      </c>
    </row>
    <row r="4292" spans="1:19" x14ac:dyDescent="0.3">
      <c r="A4292" t="s">
        <v>1807</v>
      </c>
      <c r="B4292">
        <v>70</v>
      </c>
      <c r="C4292">
        <v>103</v>
      </c>
      <c r="D4292">
        <v>99052</v>
      </c>
      <c r="E4292" t="s">
        <v>413</v>
      </c>
      <c r="F4292" t="s">
        <v>1808</v>
      </c>
      <c r="G4292" t="s">
        <v>116</v>
      </c>
      <c r="H4292" t="s">
        <v>409</v>
      </c>
      <c r="I4292" t="s">
        <v>113</v>
      </c>
      <c r="J4292">
        <v>4</v>
      </c>
      <c r="K4292" t="s">
        <v>213</v>
      </c>
      <c r="L4292" t="s">
        <v>24</v>
      </c>
      <c r="M4292">
        <v>17</v>
      </c>
      <c r="N4292" t="s">
        <v>979</v>
      </c>
      <c r="O4292" t="s">
        <v>116</v>
      </c>
      <c r="P4292" t="s">
        <v>380</v>
      </c>
      <c r="Q4292" t="s">
        <v>979</v>
      </c>
      <c r="R4292" t="s">
        <v>116</v>
      </c>
      <c r="S4292" t="s">
        <v>380</v>
      </c>
    </row>
    <row r="4293" spans="1:19" x14ac:dyDescent="0.3">
      <c r="A4293" t="s">
        <v>1807</v>
      </c>
      <c r="B4293">
        <v>70</v>
      </c>
      <c r="C4293">
        <v>103</v>
      </c>
      <c r="D4293">
        <v>99052</v>
      </c>
      <c r="E4293" t="s">
        <v>413</v>
      </c>
      <c r="F4293" t="s">
        <v>1808</v>
      </c>
      <c r="G4293" t="s">
        <v>116</v>
      </c>
      <c r="H4293" t="s">
        <v>409</v>
      </c>
      <c r="I4293" t="s">
        <v>425</v>
      </c>
      <c r="J4293">
        <v>45</v>
      </c>
      <c r="K4293" t="s">
        <v>344</v>
      </c>
      <c r="L4293" t="s">
        <v>62</v>
      </c>
      <c r="M4293">
        <v>7</v>
      </c>
      <c r="N4293" t="s">
        <v>979</v>
      </c>
      <c r="O4293" t="s">
        <v>116</v>
      </c>
      <c r="P4293" t="s">
        <v>380</v>
      </c>
      <c r="Q4293" t="s">
        <v>979</v>
      </c>
      <c r="R4293" t="s">
        <v>116</v>
      </c>
      <c r="S4293" t="s">
        <v>380</v>
      </c>
    </row>
    <row r="4294" spans="1:19" x14ac:dyDescent="0.3">
      <c r="A4294" t="s">
        <v>1807</v>
      </c>
      <c r="B4294">
        <v>70</v>
      </c>
      <c r="C4294">
        <v>103</v>
      </c>
      <c r="D4294">
        <v>99052</v>
      </c>
      <c r="E4294" t="s">
        <v>413</v>
      </c>
      <c r="F4294" t="s">
        <v>1808</v>
      </c>
      <c r="G4294" t="s">
        <v>116</v>
      </c>
      <c r="H4294" t="s">
        <v>409</v>
      </c>
      <c r="I4294" t="s">
        <v>425</v>
      </c>
      <c r="J4294">
        <v>42</v>
      </c>
      <c r="K4294" t="s">
        <v>271</v>
      </c>
      <c r="L4294" t="s">
        <v>63</v>
      </c>
      <c r="M4294">
        <v>7</v>
      </c>
      <c r="N4294" t="s">
        <v>979</v>
      </c>
      <c r="O4294" t="s">
        <v>116</v>
      </c>
      <c r="P4294" t="s">
        <v>380</v>
      </c>
      <c r="Q4294" t="s">
        <v>979</v>
      </c>
      <c r="R4294" t="s">
        <v>116</v>
      </c>
      <c r="S4294" t="s">
        <v>380</v>
      </c>
    </row>
    <row r="4295" spans="1:19" x14ac:dyDescent="0.3">
      <c r="A4295" t="s">
        <v>1807</v>
      </c>
      <c r="B4295">
        <v>70</v>
      </c>
      <c r="C4295">
        <v>103</v>
      </c>
      <c r="D4295">
        <v>99052</v>
      </c>
      <c r="E4295" t="s">
        <v>413</v>
      </c>
      <c r="F4295" t="s">
        <v>1808</v>
      </c>
      <c r="G4295" t="s">
        <v>116</v>
      </c>
      <c r="H4295" t="s">
        <v>409</v>
      </c>
      <c r="I4295" t="s">
        <v>423</v>
      </c>
      <c r="J4295">
        <v>98</v>
      </c>
      <c r="K4295" t="s">
        <v>273</v>
      </c>
      <c r="L4295" t="s">
        <v>85</v>
      </c>
      <c r="M4295">
        <v>0</v>
      </c>
      <c r="N4295" t="s">
        <v>979</v>
      </c>
      <c r="O4295" t="s">
        <v>116</v>
      </c>
      <c r="P4295" t="s">
        <v>380</v>
      </c>
      <c r="Q4295" t="s">
        <v>979</v>
      </c>
      <c r="R4295" t="s">
        <v>116</v>
      </c>
      <c r="S4295" t="s">
        <v>380</v>
      </c>
    </row>
    <row r="4296" spans="1:19" x14ac:dyDescent="0.3">
      <c r="A4296" t="s">
        <v>1807</v>
      </c>
      <c r="B4296">
        <v>70</v>
      </c>
      <c r="C4296">
        <v>103</v>
      </c>
      <c r="D4296">
        <v>99052</v>
      </c>
      <c r="E4296" t="s">
        <v>413</v>
      </c>
      <c r="F4296" t="s">
        <v>1808</v>
      </c>
      <c r="G4296" t="s">
        <v>116</v>
      </c>
      <c r="H4296" t="s">
        <v>409</v>
      </c>
      <c r="I4296" t="s">
        <v>423</v>
      </c>
      <c r="J4296">
        <v>98</v>
      </c>
      <c r="K4296" t="s">
        <v>216</v>
      </c>
      <c r="L4296" t="s">
        <v>96</v>
      </c>
      <c r="M4296">
        <v>0</v>
      </c>
      <c r="N4296" t="s">
        <v>979</v>
      </c>
      <c r="O4296" t="s">
        <v>116</v>
      </c>
      <c r="P4296" t="s">
        <v>380</v>
      </c>
      <c r="Q4296" t="s">
        <v>979</v>
      </c>
      <c r="R4296" t="s">
        <v>116</v>
      </c>
      <c r="S4296" t="s">
        <v>380</v>
      </c>
    </row>
    <row r="4297" spans="1:19" x14ac:dyDescent="0.3">
      <c r="A4297" t="s">
        <v>1091</v>
      </c>
      <c r="B4297">
        <v>70</v>
      </c>
      <c r="C4297">
        <v>103</v>
      </c>
      <c r="D4297">
        <v>99052</v>
      </c>
      <c r="E4297" t="s">
        <v>414</v>
      </c>
      <c r="F4297" t="s">
        <v>1092</v>
      </c>
      <c r="G4297" t="s">
        <v>114</v>
      </c>
      <c r="H4297" t="s">
        <v>409</v>
      </c>
      <c r="I4297" t="s">
        <v>422</v>
      </c>
      <c r="J4297">
        <v>50</v>
      </c>
      <c r="K4297" t="s">
        <v>212</v>
      </c>
      <c r="L4297" t="s">
        <v>11</v>
      </c>
      <c r="M4297">
        <v>1</v>
      </c>
      <c r="N4297" t="s">
        <v>979</v>
      </c>
      <c r="O4297" t="s">
        <v>114</v>
      </c>
      <c r="P4297" t="s">
        <v>380</v>
      </c>
      <c r="Q4297" t="s">
        <v>979</v>
      </c>
      <c r="R4297" t="s">
        <v>114</v>
      </c>
      <c r="S4297" t="s">
        <v>380</v>
      </c>
    </row>
    <row r="4298" spans="1:19" x14ac:dyDescent="0.3">
      <c r="A4298" t="s">
        <v>1091</v>
      </c>
      <c r="B4298">
        <v>70</v>
      </c>
      <c r="C4298">
        <v>103</v>
      </c>
      <c r="D4298">
        <v>99052</v>
      </c>
      <c r="E4298" t="s">
        <v>414</v>
      </c>
      <c r="F4298" t="s">
        <v>1092</v>
      </c>
      <c r="G4298" t="s">
        <v>114</v>
      </c>
      <c r="H4298" t="s">
        <v>409</v>
      </c>
      <c r="I4298" t="s">
        <v>423</v>
      </c>
      <c r="J4298">
        <v>50</v>
      </c>
      <c r="K4298" t="s">
        <v>237</v>
      </c>
      <c r="L4298" t="s">
        <v>13</v>
      </c>
      <c r="M4298">
        <v>1</v>
      </c>
      <c r="N4298" t="s">
        <v>979</v>
      </c>
      <c r="O4298" t="s">
        <v>114</v>
      </c>
      <c r="P4298" t="s">
        <v>380</v>
      </c>
      <c r="Q4298" t="s">
        <v>979</v>
      </c>
      <c r="R4298" t="s">
        <v>114</v>
      </c>
      <c r="S4298" t="s">
        <v>380</v>
      </c>
    </row>
    <row r="4299" spans="1:19" x14ac:dyDescent="0.3">
      <c r="A4299" t="s">
        <v>1091</v>
      </c>
      <c r="B4299">
        <v>70</v>
      </c>
      <c r="C4299">
        <v>103</v>
      </c>
      <c r="D4299">
        <v>99052</v>
      </c>
      <c r="E4299" t="s">
        <v>414</v>
      </c>
      <c r="F4299" t="s">
        <v>1092</v>
      </c>
      <c r="G4299" t="s">
        <v>114</v>
      </c>
      <c r="H4299" t="s">
        <v>409</v>
      </c>
      <c r="I4299" t="s">
        <v>113</v>
      </c>
      <c r="J4299">
        <v>4</v>
      </c>
      <c r="K4299" t="s">
        <v>259</v>
      </c>
      <c r="L4299" t="s">
        <v>22</v>
      </c>
      <c r="M4299">
        <v>27.5</v>
      </c>
      <c r="N4299" t="s">
        <v>979</v>
      </c>
      <c r="O4299" t="s">
        <v>114</v>
      </c>
      <c r="P4299" t="s">
        <v>380</v>
      </c>
      <c r="Q4299" t="s">
        <v>979</v>
      </c>
      <c r="R4299" t="s">
        <v>114</v>
      </c>
      <c r="S4299" t="s">
        <v>380</v>
      </c>
    </row>
    <row r="4300" spans="1:19" x14ac:dyDescent="0.3">
      <c r="A4300" t="s">
        <v>1091</v>
      </c>
      <c r="B4300">
        <v>70</v>
      </c>
      <c r="C4300">
        <v>103</v>
      </c>
      <c r="D4300">
        <v>99052</v>
      </c>
      <c r="E4300" t="s">
        <v>414</v>
      </c>
      <c r="F4300" t="s">
        <v>1092</v>
      </c>
      <c r="G4300" t="s">
        <v>114</v>
      </c>
      <c r="H4300" t="s">
        <v>409</v>
      </c>
      <c r="I4300" t="s">
        <v>422</v>
      </c>
      <c r="J4300">
        <v>46</v>
      </c>
      <c r="K4300" t="s">
        <v>241</v>
      </c>
      <c r="L4300" t="s">
        <v>32</v>
      </c>
      <c r="M4300">
        <v>60</v>
      </c>
      <c r="N4300" t="s">
        <v>979</v>
      </c>
      <c r="O4300" t="s">
        <v>114</v>
      </c>
      <c r="P4300" t="s">
        <v>380</v>
      </c>
      <c r="Q4300" t="s">
        <v>979</v>
      </c>
      <c r="R4300" t="s">
        <v>114</v>
      </c>
      <c r="S4300" t="s">
        <v>380</v>
      </c>
    </row>
    <row r="4301" spans="1:19" x14ac:dyDescent="0.3">
      <c r="A4301" t="s">
        <v>1091</v>
      </c>
      <c r="B4301">
        <v>70</v>
      </c>
      <c r="C4301">
        <v>103</v>
      </c>
      <c r="D4301">
        <v>99052</v>
      </c>
      <c r="E4301" t="s">
        <v>414</v>
      </c>
      <c r="F4301" t="s">
        <v>1092</v>
      </c>
      <c r="G4301" t="s">
        <v>114</v>
      </c>
      <c r="H4301" t="s">
        <v>409</v>
      </c>
      <c r="I4301" t="s">
        <v>423</v>
      </c>
      <c r="J4301">
        <v>98</v>
      </c>
      <c r="K4301" t="s">
        <v>216</v>
      </c>
      <c r="L4301" t="s">
        <v>96</v>
      </c>
      <c r="M4301">
        <v>0</v>
      </c>
      <c r="N4301" t="s">
        <v>979</v>
      </c>
      <c r="O4301" t="s">
        <v>114</v>
      </c>
      <c r="P4301" t="s">
        <v>380</v>
      </c>
      <c r="Q4301" t="s">
        <v>979</v>
      </c>
      <c r="R4301" t="s">
        <v>114</v>
      </c>
      <c r="S4301" t="s">
        <v>380</v>
      </c>
    </row>
    <row r="4302" spans="1:19" x14ac:dyDescent="0.3">
      <c r="A4302" t="s">
        <v>1809</v>
      </c>
      <c r="B4302">
        <v>70</v>
      </c>
      <c r="C4302">
        <v>103</v>
      </c>
      <c r="D4302">
        <v>99052</v>
      </c>
      <c r="E4302" t="s">
        <v>440</v>
      </c>
      <c r="F4302" t="s">
        <v>1810</v>
      </c>
      <c r="G4302" t="s">
        <v>116</v>
      </c>
      <c r="H4302" t="s">
        <v>409</v>
      </c>
      <c r="I4302" t="s">
        <v>422</v>
      </c>
      <c r="J4302">
        <v>50</v>
      </c>
      <c r="K4302" t="s">
        <v>212</v>
      </c>
      <c r="L4302" t="s">
        <v>11</v>
      </c>
      <c r="M4302">
        <v>3</v>
      </c>
      <c r="N4302" t="s">
        <v>979</v>
      </c>
      <c r="O4302" t="s">
        <v>116</v>
      </c>
      <c r="P4302" t="s">
        <v>380</v>
      </c>
      <c r="Q4302" t="s">
        <v>979</v>
      </c>
      <c r="R4302" t="s">
        <v>116</v>
      </c>
      <c r="S4302" t="s">
        <v>380</v>
      </c>
    </row>
    <row r="4303" spans="1:19" x14ac:dyDescent="0.3">
      <c r="A4303" t="s">
        <v>1809</v>
      </c>
      <c r="B4303">
        <v>70</v>
      </c>
      <c r="C4303">
        <v>103</v>
      </c>
      <c r="D4303">
        <v>99052</v>
      </c>
      <c r="E4303" t="s">
        <v>440</v>
      </c>
      <c r="F4303" t="s">
        <v>1810</v>
      </c>
      <c r="G4303" t="s">
        <v>116</v>
      </c>
      <c r="H4303" t="s">
        <v>409</v>
      </c>
      <c r="I4303" t="s">
        <v>113</v>
      </c>
      <c r="J4303">
        <v>4</v>
      </c>
      <c r="K4303" t="s">
        <v>259</v>
      </c>
      <c r="L4303" t="s">
        <v>22</v>
      </c>
      <c r="M4303">
        <v>0</v>
      </c>
      <c r="N4303" t="s">
        <v>979</v>
      </c>
      <c r="O4303" t="s">
        <v>116</v>
      </c>
      <c r="P4303" t="s">
        <v>380</v>
      </c>
      <c r="Q4303" t="s">
        <v>979</v>
      </c>
      <c r="R4303" t="s">
        <v>116</v>
      </c>
      <c r="S4303" t="s">
        <v>380</v>
      </c>
    </row>
    <row r="4304" spans="1:19" x14ac:dyDescent="0.3">
      <c r="A4304" t="s">
        <v>1809</v>
      </c>
      <c r="B4304">
        <v>70</v>
      </c>
      <c r="C4304">
        <v>103</v>
      </c>
      <c r="D4304">
        <v>99052</v>
      </c>
      <c r="E4304" t="s">
        <v>440</v>
      </c>
      <c r="F4304" t="s">
        <v>1810</v>
      </c>
      <c r="G4304" t="s">
        <v>116</v>
      </c>
      <c r="H4304" t="s">
        <v>409</v>
      </c>
      <c r="I4304" t="s">
        <v>113</v>
      </c>
      <c r="J4304">
        <v>4</v>
      </c>
      <c r="K4304" t="s">
        <v>213</v>
      </c>
      <c r="L4304" t="s">
        <v>24</v>
      </c>
      <c r="M4304">
        <v>140</v>
      </c>
      <c r="N4304" t="s">
        <v>979</v>
      </c>
      <c r="O4304" t="s">
        <v>116</v>
      </c>
      <c r="P4304" t="s">
        <v>380</v>
      </c>
      <c r="Q4304" t="s">
        <v>979</v>
      </c>
      <c r="R4304" t="s">
        <v>116</v>
      </c>
      <c r="S4304" t="s">
        <v>380</v>
      </c>
    </row>
    <row r="4305" spans="1:19" x14ac:dyDescent="0.3">
      <c r="A4305" t="s">
        <v>1809</v>
      </c>
      <c r="B4305">
        <v>70</v>
      </c>
      <c r="C4305">
        <v>103</v>
      </c>
      <c r="D4305">
        <v>99052</v>
      </c>
      <c r="E4305" t="s">
        <v>440</v>
      </c>
      <c r="F4305" t="s">
        <v>1810</v>
      </c>
      <c r="G4305" t="s">
        <v>116</v>
      </c>
      <c r="H4305" t="s">
        <v>409</v>
      </c>
      <c r="I4305" t="s">
        <v>425</v>
      </c>
      <c r="J4305">
        <v>45</v>
      </c>
      <c r="K4305" t="s">
        <v>344</v>
      </c>
      <c r="L4305" t="s">
        <v>62</v>
      </c>
      <c r="M4305">
        <v>2.5</v>
      </c>
      <c r="N4305" t="s">
        <v>979</v>
      </c>
      <c r="O4305" t="s">
        <v>116</v>
      </c>
      <c r="P4305" t="s">
        <v>380</v>
      </c>
      <c r="Q4305" t="s">
        <v>979</v>
      </c>
      <c r="R4305" t="s">
        <v>116</v>
      </c>
      <c r="S4305" t="s">
        <v>380</v>
      </c>
    </row>
    <row r="4306" spans="1:19" x14ac:dyDescent="0.3">
      <c r="A4306" t="s">
        <v>1809</v>
      </c>
      <c r="B4306">
        <v>70</v>
      </c>
      <c r="C4306">
        <v>103</v>
      </c>
      <c r="D4306">
        <v>99052</v>
      </c>
      <c r="E4306" t="s">
        <v>440</v>
      </c>
      <c r="F4306" t="s">
        <v>1810</v>
      </c>
      <c r="G4306" t="s">
        <v>116</v>
      </c>
      <c r="H4306" t="s">
        <v>409</v>
      </c>
      <c r="I4306" t="s">
        <v>425</v>
      </c>
      <c r="J4306">
        <v>42</v>
      </c>
      <c r="K4306" t="s">
        <v>271</v>
      </c>
      <c r="L4306" t="s">
        <v>63</v>
      </c>
      <c r="M4306">
        <v>5</v>
      </c>
      <c r="N4306" t="s">
        <v>979</v>
      </c>
      <c r="O4306" t="s">
        <v>116</v>
      </c>
      <c r="P4306" t="s">
        <v>380</v>
      </c>
      <c r="Q4306" t="s">
        <v>979</v>
      </c>
      <c r="R4306" t="s">
        <v>116</v>
      </c>
      <c r="S4306" t="s">
        <v>380</v>
      </c>
    </row>
    <row r="4307" spans="1:19" x14ac:dyDescent="0.3">
      <c r="A4307" t="s">
        <v>1809</v>
      </c>
      <c r="B4307">
        <v>70</v>
      </c>
      <c r="C4307">
        <v>103</v>
      </c>
      <c r="D4307">
        <v>99052</v>
      </c>
      <c r="E4307" t="s">
        <v>440</v>
      </c>
      <c r="F4307" t="s">
        <v>1810</v>
      </c>
      <c r="G4307" t="s">
        <v>116</v>
      </c>
      <c r="H4307" t="s">
        <v>409</v>
      </c>
      <c r="I4307" t="s">
        <v>423</v>
      </c>
      <c r="J4307">
        <v>98</v>
      </c>
      <c r="K4307" t="s">
        <v>345</v>
      </c>
      <c r="L4307" t="s">
        <v>83</v>
      </c>
      <c r="M4307">
        <v>0.25</v>
      </c>
      <c r="N4307" t="s">
        <v>979</v>
      </c>
      <c r="O4307" t="s">
        <v>116</v>
      </c>
      <c r="P4307" t="s">
        <v>380</v>
      </c>
      <c r="Q4307" t="s">
        <v>979</v>
      </c>
      <c r="R4307" t="s">
        <v>116</v>
      </c>
      <c r="S4307" t="s">
        <v>380</v>
      </c>
    </row>
    <row r="4308" spans="1:19" x14ac:dyDescent="0.3">
      <c r="A4308" t="s">
        <v>1809</v>
      </c>
      <c r="B4308">
        <v>70</v>
      </c>
      <c r="C4308">
        <v>103</v>
      </c>
      <c r="D4308">
        <v>99052</v>
      </c>
      <c r="E4308" t="s">
        <v>440</v>
      </c>
      <c r="F4308" t="s">
        <v>1810</v>
      </c>
      <c r="G4308" t="s">
        <v>116</v>
      </c>
      <c r="H4308" t="s">
        <v>409</v>
      </c>
      <c r="I4308" t="s">
        <v>423</v>
      </c>
      <c r="J4308">
        <v>98</v>
      </c>
      <c r="K4308" t="s">
        <v>272</v>
      </c>
      <c r="L4308" t="s">
        <v>84</v>
      </c>
      <c r="M4308">
        <v>0.25</v>
      </c>
      <c r="N4308" t="s">
        <v>979</v>
      </c>
      <c r="O4308" t="s">
        <v>116</v>
      </c>
      <c r="P4308" t="s">
        <v>380</v>
      </c>
      <c r="Q4308" t="s">
        <v>979</v>
      </c>
      <c r="R4308" t="s">
        <v>116</v>
      </c>
      <c r="S4308" t="s">
        <v>380</v>
      </c>
    </row>
    <row r="4309" spans="1:19" x14ac:dyDescent="0.3">
      <c r="A4309" t="s">
        <v>1809</v>
      </c>
      <c r="B4309">
        <v>70</v>
      </c>
      <c r="C4309">
        <v>103</v>
      </c>
      <c r="D4309">
        <v>99052</v>
      </c>
      <c r="E4309" t="s">
        <v>440</v>
      </c>
      <c r="F4309" t="s">
        <v>1810</v>
      </c>
      <c r="G4309" t="s">
        <v>116</v>
      </c>
      <c r="H4309" t="s">
        <v>409</v>
      </c>
      <c r="I4309" t="s">
        <v>423</v>
      </c>
      <c r="J4309">
        <v>98</v>
      </c>
      <c r="K4309" t="s">
        <v>273</v>
      </c>
      <c r="L4309" t="s">
        <v>85</v>
      </c>
      <c r="M4309">
        <v>0</v>
      </c>
      <c r="N4309" t="s">
        <v>979</v>
      </c>
      <c r="O4309" t="s">
        <v>116</v>
      </c>
      <c r="P4309" t="s">
        <v>380</v>
      </c>
      <c r="Q4309" t="s">
        <v>979</v>
      </c>
      <c r="R4309" t="s">
        <v>116</v>
      </c>
      <c r="S4309" t="s">
        <v>380</v>
      </c>
    </row>
    <row r="4310" spans="1:19" x14ac:dyDescent="0.3">
      <c r="A4310" t="s">
        <v>1809</v>
      </c>
      <c r="B4310">
        <v>70</v>
      </c>
      <c r="C4310">
        <v>103</v>
      </c>
      <c r="D4310">
        <v>99052</v>
      </c>
      <c r="E4310" t="s">
        <v>440</v>
      </c>
      <c r="F4310" t="s">
        <v>1810</v>
      </c>
      <c r="G4310" t="s">
        <v>116</v>
      </c>
      <c r="H4310" t="s">
        <v>409</v>
      </c>
      <c r="I4310" t="s">
        <v>423</v>
      </c>
      <c r="J4310">
        <v>98</v>
      </c>
      <c r="K4310" t="s">
        <v>216</v>
      </c>
      <c r="L4310" t="s">
        <v>96</v>
      </c>
      <c r="M4310">
        <v>0</v>
      </c>
      <c r="N4310" t="s">
        <v>979</v>
      </c>
      <c r="O4310" t="s">
        <v>116</v>
      </c>
      <c r="P4310" t="s">
        <v>380</v>
      </c>
      <c r="Q4310" t="s">
        <v>979</v>
      </c>
      <c r="R4310" t="s">
        <v>116</v>
      </c>
      <c r="S4310" t="s">
        <v>380</v>
      </c>
    </row>
    <row r="4311" spans="1:19" x14ac:dyDescent="0.3">
      <c r="A4311" t="s">
        <v>1811</v>
      </c>
      <c r="B4311">
        <v>70</v>
      </c>
      <c r="C4311">
        <v>103</v>
      </c>
      <c r="D4311">
        <v>99053</v>
      </c>
      <c r="E4311" t="s">
        <v>435</v>
      </c>
      <c r="F4311" t="s">
        <v>1812</v>
      </c>
      <c r="G4311" t="s">
        <v>115</v>
      </c>
      <c r="H4311" t="s">
        <v>432</v>
      </c>
      <c r="I4311" t="s">
        <v>423</v>
      </c>
      <c r="J4311">
        <v>292</v>
      </c>
      <c r="K4311" t="s">
        <v>334</v>
      </c>
      <c r="L4311" t="s">
        <v>335</v>
      </c>
      <c r="M4311">
        <v>0</v>
      </c>
      <c r="N4311" t="s">
        <v>979</v>
      </c>
      <c r="O4311" t="s">
        <v>115</v>
      </c>
      <c r="P4311" t="s">
        <v>315</v>
      </c>
      <c r="Q4311" t="s">
        <v>979</v>
      </c>
      <c r="R4311" t="s">
        <v>115</v>
      </c>
      <c r="S4311" t="s">
        <v>315</v>
      </c>
    </row>
    <row r="4312" spans="1:19" x14ac:dyDescent="0.3">
      <c r="A4312" t="s">
        <v>1811</v>
      </c>
      <c r="B4312">
        <v>70</v>
      </c>
      <c r="C4312">
        <v>103</v>
      </c>
      <c r="D4312">
        <v>99053</v>
      </c>
      <c r="E4312" t="s">
        <v>435</v>
      </c>
      <c r="F4312" t="s">
        <v>1812</v>
      </c>
      <c r="G4312" t="s">
        <v>115</v>
      </c>
      <c r="H4312" t="s">
        <v>432</v>
      </c>
      <c r="I4312" t="s">
        <v>423</v>
      </c>
      <c r="J4312">
        <v>292</v>
      </c>
      <c r="K4312" t="s">
        <v>929</v>
      </c>
      <c r="L4312" t="s">
        <v>930</v>
      </c>
      <c r="M4312">
        <v>0</v>
      </c>
      <c r="N4312" t="s">
        <v>979</v>
      </c>
      <c r="O4312" t="s">
        <v>115</v>
      </c>
      <c r="P4312" t="s">
        <v>315</v>
      </c>
      <c r="Q4312" t="s">
        <v>979</v>
      </c>
      <c r="R4312" t="s">
        <v>115</v>
      </c>
      <c r="S4312" t="s">
        <v>315</v>
      </c>
    </row>
    <row r="4313" spans="1:19" x14ac:dyDescent="0.3">
      <c r="A4313" t="s">
        <v>1811</v>
      </c>
      <c r="B4313">
        <v>70</v>
      </c>
      <c r="C4313">
        <v>103</v>
      </c>
      <c r="D4313">
        <v>99053</v>
      </c>
      <c r="E4313" t="s">
        <v>435</v>
      </c>
      <c r="F4313" t="s">
        <v>1812</v>
      </c>
      <c r="G4313" t="s">
        <v>115</v>
      </c>
      <c r="H4313" t="s">
        <v>432</v>
      </c>
      <c r="I4313" t="s">
        <v>423</v>
      </c>
      <c r="J4313">
        <v>292</v>
      </c>
      <c r="K4313" t="s">
        <v>946</v>
      </c>
      <c r="L4313" t="s">
        <v>947</v>
      </c>
      <c r="M4313">
        <v>0</v>
      </c>
      <c r="N4313" t="s">
        <v>979</v>
      </c>
      <c r="O4313" t="s">
        <v>115</v>
      </c>
      <c r="P4313" t="s">
        <v>315</v>
      </c>
      <c r="Q4313" t="s">
        <v>979</v>
      </c>
      <c r="R4313" t="s">
        <v>115</v>
      </c>
      <c r="S4313" t="s">
        <v>315</v>
      </c>
    </row>
    <row r="4314" spans="1:19" x14ac:dyDescent="0.3">
      <c r="A4314" t="s">
        <v>1811</v>
      </c>
      <c r="B4314">
        <v>70</v>
      </c>
      <c r="C4314">
        <v>103</v>
      </c>
      <c r="D4314">
        <v>99053</v>
      </c>
      <c r="E4314" t="s">
        <v>435</v>
      </c>
      <c r="F4314" t="s">
        <v>1812</v>
      </c>
      <c r="G4314" t="s">
        <v>115</v>
      </c>
      <c r="H4314" t="s">
        <v>432</v>
      </c>
      <c r="I4314" t="s">
        <v>315</v>
      </c>
      <c r="J4314">
        <v>32</v>
      </c>
      <c r="K4314" t="s">
        <v>554</v>
      </c>
      <c r="L4314" t="s">
        <v>555</v>
      </c>
      <c r="M4314">
        <v>0.75</v>
      </c>
      <c r="N4314" t="s">
        <v>979</v>
      </c>
      <c r="O4314" t="s">
        <v>115</v>
      </c>
      <c r="P4314" t="s">
        <v>315</v>
      </c>
      <c r="Q4314" t="s">
        <v>979</v>
      </c>
      <c r="R4314" t="s">
        <v>115</v>
      </c>
      <c r="S4314" t="s">
        <v>315</v>
      </c>
    </row>
    <row r="4315" spans="1:19" x14ac:dyDescent="0.3">
      <c r="A4315" t="s">
        <v>1811</v>
      </c>
      <c r="B4315">
        <v>70</v>
      </c>
      <c r="C4315">
        <v>103</v>
      </c>
      <c r="D4315">
        <v>99053</v>
      </c>
      <c r="E4315" t="s">
        <v>435</v>
      </c>
      <c r="F4315" t="s">
        <v>1812</v>
      </c>
      <c r="G4315" t="s">
        <v>115</v>
      </c>
      <c r="H4315" t="s">
        <v>432</v>
      </c>
      <c r="I4315" t="s">
        <v>315</v>
      </c>
      <c r="J4315">
        <v>35</v>
      </c>
      <c r="K4315" t="s">
        <v>318</v>
      </c>
      <c r="L4315" t="s">
        <v>60</v>
      </c>
      <c r="M4315">
        <v>0.25</v>
      </c>
      <c r="N4315" t="s">
        <v>979</v>
      </c>
      <c r="O4315" t="s">
        <v>115</v>
      </c>
      <c r="P4315" t="s">
        <v>315</v>
      </c>
      <c r="Q4315" t="s">
        <v>979</v>
      </c>
      <c r="R4315" t="s">
        <v>115</v>
      </c>
      <c r="S4315" t="s">
        <v>315</v>
      </c>
    </row>
    <row r="4316" spans="1:19" x14ac:dyDescent="0.3">
      <c r="A4316" t="s">
        <v>1811</v>
      </c>
      <c r="B4316">
        <v>70</v>
      </c>
      <c r="C4316">
        <v>103</v>
      </c>
      <c r="D4316">
        <v>99053</v>
      </c>
      <c r="E4316" t="s">
        <v>435</v>
      </c>
      <c r="F4316" t="s">
        <v>1812</v>
      </c>
      <c r="G4316" t="s">
        <v>115</v>
      </c>
      <c r="H4316" t="s">
        <v>432</v>
      </c>
      <c r="I4316" t="s">
        <v>424</v>
      </c>
      <c r="J4316">
        <v>39</v>
      </c>
      <c r="K4316" t="s">
        <v>220</v>
      </c>
      <c r="L4316" t="s">
        <v>148</v>
      </c>
      <c r="M4316">
        <v>0</v>
      </c>
      <c r="N4316" t="s">
        <v>979</v>
      </c>
      <c r="O4316" t="s">
        <v>115</v>
      </c>
      <c r="P4316" t="s">
        <v>315</v>
      </c>
      <c r="Q4316" t="s">
        <v>979</v>
      </c>
      <c r="R4316" t="s">
        <v>115</v>
      </c>
      <c r="S4316" t="s">
        <v>315</v>
      </c>
    </row>
    <row r="4317" spans="1:19" x14ac:dyDescent="0.3">
      <c r="A4317" t="s">
        <v>1811</v>
      </c>
      <c r="B4317">
        <v>70</v>
      </c>
      <c r="C4317">
        <v>103</v>
      </c>
      <c r="D4317">
        <v>99053</v>
      </c>
      <c r="E4317" t="s">
        <v>435</v>
      </c>
      <c r="F4317" t="s">
        <v>1812</v>
      </c>
      <c r="G4317" t="s">
        <v>115</v>
      </c>
      <c r="H4317" t="s">
        <v>432</v>
      </c>
      <c r="I4317" t="s">
        <v>423</v>
      </c>
      <c r="J4317">
        <v>286</v>
      </c>
      <c r="K4317" t="s">
        <v>697</v>
      </c>
      <c r="L4317" t="s">
        <v>698</v>
      </c>
      <c r="M4317">
        <v>0.5</v>
      </c>
      <c r="N4317" t="s">
        <v>979</v>
      </c>
      <c r="O4317" t="s">
        <v>115</v>
      </c>
      <c r="P4317" t="s">
        <v>315</v>
      </c>
      <c r="Q4317" t="s">
        <v>979</v>
      </c>
      <c r="R4317" t="s">
        <v>115</v>
      </c>
      <c r="S4317" t="s">
        <v>315</v>
      </c>
    </row>
    <row r="4318" spans="1:19" x14ac:dyDescent="0.3">
      <c r="A4318" t="s">
        <v>1811</v>
      </c>
      <c r="B4318">
        <v>70</v>
      </c>
      <c r="C4318">
        <v>103</v>
      </c>
      <c r="D4318">
        <v>99053</v>
      </c>
      <c r="E4318" t="s">
        <v>435</v>
      </c>
      <c r="F4318" t="s">
        <v>1812</v>
      </c>
      <c r="G4318" t="s">
        <v>115</v>
      </c>
      <c r="H4318" t="s">
        <v>432</v>
      </c>
      <c r="I4318" t="s">
        <v>423</v>
      </c>
      <c r="J4318">
        <v>86</v>
      </c>
      <c r="K4318" t="s">
        <v>228</v>
      </c>
      <c r="L4318" t="s">
        <v>202</v>
      </c>
      <c r="M4318">
        <v>0.25</v>
      </c>
      <c r="N4318" t="s">
        <v>979</v>
      </c>
      <c r="O4318" t="s">
        <v>115</v>
      </c>
      <c r="P4318" t="s">
        <v>315</v>
      </c>
      <c r="Q4318" t="s">
        <v>979</v>
      </c>
      <c r="R4318" t="s">
        <v>115</v>
      </c>
      <c r="S4318" t="s">
        <v>315</v>
      </c>
    </row>
    <row r="4319" spans="1:19" x14ac:dyDescent="0.3">
      <c r="A4319" t="s">
        <v>1811</v>
      </c>
      <c r="B4319">
        <v>70</v>
      </c>
      <c r="C4319">
        <v>103</v>
      </c>
      <c r="D4319">
        <v>99053</v>
      </c>
      <c r="E4319" t="s">
        <v>435</v>
      </c>
      <c r="F4319" t="s">
        <v>1812</v>
      </c>
      <c r="G4319" t="s">
        <v>115</v>
      </c>
      <c r="H4319" t="s">
        <v>432</v>
      </c>
      <c r="I4319" t="s">
        <v>423</v>
      </c>
      <c r="J4319">
        <v>83</v>
      </c>
      <c r="K4319" t="s">
        <v>327</v>
      </c>
      <c r="L4319" t="s">
        <v>206</v>
      </c>
      <c r="M4319">
        <v>0</v>
      </c>
      <c r="N4319" t="s">
        <v>979</v>
      </c>
      <c r="O4319" t="s">
        <v>115</v>
      </c>
      <c r="P4319" t="s">
        <v>315</v>
      </c>
      <c r="Q4319" t="s">
        <v>979</v>
      </c>
      <c r="R4319" t="s">
        <v>115</v>
      </c>
      <c r="S4319" t="s">
        <v>315</v>
      </c>
    </row>
    <row r="4320" spans="1:19" x14ac:dyDescent="0.3">
      <c r="A4320" t="s">
        <v>1813</v>
      </c>
      <c r="B4320">
        <v>70</v>
      </c>
      <c r="C4320">
        <v>103</v>
      </c>
      <c r="D4320">
        <v>99054</v>
      </c>
      <c r="E4320" t="s">
        <v>619</v>
      </c>
      <c r="F4320" t="s">
        <v>436</v>
      </c>
      <c r="G4320" t="s">
        <v>116</v>
      </c>
      <c r="H4320" t="s">
        <v>420</v>
      </c>
      <c r="I4320" t="s">
        <v>315</v>
      </c>
      <c r="J4320">
        <v>33</v>
      </c>
      <c r="K4320" t="s">
        <v>556</v>
      </c>
      <c r="L4320" t="s">
        <v>557</v>
      </c>
      <c r="M4320">
        <v>1.5</v>
      </c>
      <c r="N4320" t="s">
        <v>979</v>
      </c>
      <c r="O4320" t="s">
        <v>116</v>
      </c>
      <c r="P4320" t="s">
        <v>360</v>
      </c>
      <c r="Q4320" t="s">
        <v>979</v>
      </c>
      <c r="R4320" t="s">
        <v>116</v>
      </c>
      <c r="S4320" t="s">
        <v>360</v>
      </c>
    </row>
    <row r="4321" spans="1:19" x14ac:dyDescent="0.3">
      <c r="A4321" t="s">
        <v>1813</v>
      </c>
      <c r="B4321">
        <v>70</v>
      </c>
      <c r="C4321">
        <v>103</v>
      </c>
      <c r="D4321">
        <v>99054</v>
      </c>
      <c r="E4321" t="s">
        <v>619</v>
      </c>
      <c r="F4321" t="s">
        <v>436</v>
      </c>
      <c r="G4321" t="s">
        <v>116</v>
      </c>
      <c r="H4321" t="s">
        <v>420</v>
      </c>
      <c r="I4321" t="s">
        <v>423</v>
      </c>
      <c r="J4321">
        <v>288</v>
      </c>
      <c r="K4321" t="s">
        <v>221</v>
      </c>
      <c r="L4321" t="s">
        <v>222</v>
      </c>
      <c r="M4321">
        <v>0</v>
      </c>
      <c r="N4321" t="s">
        <v>979</v>
      </c>
      <c r="O4321" t="s">
        <v>116</v>
      </c>
      <c r="P4321" t="s">
        <v>360</v>
      </c>
      <c r="Q4321" t="s">
        <v>979</v>
      </c>
      <c r="R4321" t="s">
        <v>116</v>
      </c>
      <c r="S4321" t="s">
        <v>360</v>
      </c>
    </row>
    <row r="4322" spans="1:19" x14ac:dyDescent="0.3">
      <c r="A4322" t="s">
        <v>1813</v>
      </c>
      <c r="B4322">
        <v>70</v>
      </c>
      <c r="C4322">
        <v>103</v>
      </c>
      <c r="D4322">
        <v>99054</v>
      </c>
      <c r="E4322" t="s">
        <v>619</v>
      </c>
      <c r="F4322" t="s">
        <v>436</v>
      </c>
      <c r="G4322" t="s">
        <v>116</v>
      </c>
      <c r="H4322" t="s">
        <v>420</v>
      </c>
      <c r="I4322" t="s">
        <v>423</v>
      </c>
      <c r="J4322">
        <v>287</v>
      </c>
      <c r="K4322" t="s">
        <v>285</v>
      </c>
      <c r="L4322" t="s">
        <v>286</v>
      </c>
      <c r="M4322">
        <v>0</v>
      </c>
      <c r="N4322" t="s">
        <v>979</v>
      </c>
      <c r="O4322" t="s">
        <v>116</v>
      </c>
      <c r="P4322" t="s">
        <v>360</v>
      </c>
      <c r="Q4322" t="s">
        <v>979</v>
      </c>
      <c r="R4322" t="s">
        <v>116</v>
      </c>
      <c r="S4322" t="s">
        <v>360</v>
      </c>
    </row>
    <row r="4323" spans="1:19" x14ac:dyDescent="0.3">
      <c r="A4323" t="s">
        <v>1813</v>
      </c>
      <c r="B4323">
        <v>70</v>
      </c>
      <c r="C4323">
        <v>103</v>
      </c>
      <c r="D4323">
        <v>99054</v>
      </c>
      <c r="E4323" t="s">
        <v>619</v>
      </c>
      <c r="F4323" t="s">
        <v>436</v>
      </c>
      <c r="G4323" t="s">
        <v>116</v>
      </c>
      <c r="H4323" t="s">
        <v>420</v>
      </c>
      <c r="I4323" t="s">
        <v>423</v>
      </c>
      <c r="J4323">
        <v>286</v>
      </c>
      <c r="K4323" t="s">
        <v>226</v>
      </c>
      <c r="L4323" t="s">
        <v>69</v>
      </c>
      <c r="M4323">
        <v>0</v>
      </c>
      <c r="N4323" t="s">
        <v>979</v>
      </c>
      <c r="O4323" t="s">
        <v>116</v>
      </c>
      <c r="P4323" t="s">
        <v>360</v>
      </c>
      <c r="Q4323" t="s">
        <v>979</v>
      </c>
      <c r="R4323" t="s">
        <v>116</v>
      </c>
      <c r="S4323" t="s">
        <v>360</v>
      </c>
    </row>
    <row r="4324" spans="1:19" x14ac:dyDescent="0.3">
      <c r="A4324" t="s">
        <v>1813</v>
      </c>
      <c r="B4324">
        <v>70</v>
      </c>
      <c r="C4324">
        <v>103</v>
      </c>
      <c r="D4324">
        <v>99054</v>
      </c>
      <c r="E4324" t="s">
        <v>619</v>
      </c>
      <c r="F4324" t="s">
        <v>436</v>
      </c>
      <c r="G4324" t="s">
        <v>116</v>
      </c>
      <c r="H4324" t="s">
        <v>420</v>
      </c>
      <c r="I4324" t="s">
        <v>423</v>
      </c>
      <c r="J4324">
        <v>286</v>
      </c>
      <c r="K4324" t="s">
        <v>329</v>
      </c>
      <c r="L4324" t="s">
        <v>149</v>
      </c>
      <c r="M4324">
        <v>0</v>
      </c>
      <c r="N4324" t="s">
        <v>979</v>
      </c>
      <c r="O4324" t="s">
        <v>116</v>
      </c>
      <c r="P4324" t="s">
        <v>360</v>
      </c>
      <c r="Q4324" t="s">
        <v>979</v>
      </c>
      <c r="R4324" t="s">
        <v>116</v>
      </c>
      <c r="S4324" t="s">
        <v>360</v>
      </c>
    </row>
    <row r="4325" spans="1:19" x14ac:dyDescent="0.3">
      <c r="A4325" t="s">
        <v>1813</v>
      </c>
      <c r="B4325">
        <v>70</v>
      </c>
      <c r="C4325">
        <v>103</v>
      </c>
      <c r="D4325">
        <v>99054</v>
      </c>
      <c r="E4325" t="s">
        <v>619</v>
      </c>
      <c r="F4325" t="s">
        <v>436</v>
      </c>
      <c r="G4325" t="s">
        <v>116</v>
      </c>
      <c r="H4325" t="s">
        <v>420</v>
      </c>
      <c r="I4325" t="s">
        <v>423</v>
      </c>
      <c r="J4325">
        <v>293</v>
      </c>
      <c r="K4325" t="s">
        <v>250</v>
      </c>
      <c r="L4325" t="s">
        <v>74</v>
      </c>
      <c r="M4325">
        <v>0</v>
      </c>
      <c r="N4325" t="s">
        <v>979</v>
      </c>
      <c r="O4325" t="s">
        <v>116</v>
      </c>
      <c r="P4325" t="s">
        <v>360</v>
      </c>
      <c r="Q4325" t="s">
        <v>979</v>
      </c>
      <c r="R4325" t="s">
        <v>116</v>
      </c>
      <c r="S4325" t="s">
        <v>360</v>
      </c>
    </row>
    <row r="4326" spans="1:19" x14ac:dyDescent="0.3">
      <c r="A4326" t="s">
        <v>1813</v>
      </c>
      <c r="B4326">
        <v>70</v>
      </c>
      <c r="C4326">
        <v>103</v>
      </c>
      <c r="D4326">
        <v>99054</v>
      </c>
      <c r="E4326" t="s">
        <v>619</v>
      </c>
      <c r="F4326" t="s">
        <v>436</v>
      </c>
      <c r="G4326" t="s">
        <v>116</v>
      </c>
      <c r="H4326" t="s">
        <v>420</v>
      </c>
      <c r="I4326" t="s">
        <v>423</v>
      </c>
      <c r="J4326">
        <v>293</v>
      </c>
      <c r="K4326" t="s">
        <v>252</v>
      </c>
      <c r="L4326" t="s">
        <v>78</v>
      </c>
      <c r="M4326">
        <v>0</v>
      </c>
      <c r="N4326" t="s">
        <v>979</v>
      </c>
      <c r="O4326" t="s">
        <v>116</v>
      </c>
      <c r="P4326" t="s">
        <v>360</v>
      </c>
      <c r="Q4326" t="s">
        <v>979</v>
      </c>
      <c r="R4326" t="s">
        <v>116</v>
      </c>
      <c r="S4326" t="s">
        <v>360</v>
      </c>
    </row>
    <row r="4327" spans="1:19" x14ac:dyDescent="0.3">
      <c r="A4327" t="s">
        <v>1813</v>
      </c>
      <c r="B4327">
        <v>70</v>
      </c>
      <c r="C4327">
        <v>103</v>
      </c>
      <c r="D4327">
        <v>99054</v>
      </c>
      <c r="E4327" t="s">
        <v>619</v>
      </c>
      <c r="F4327" t="s">
        <v>436</v>
      </c>
      <c r="G4327" t="s">
        <v>116</v>
      </c>
      <c r="H4327" t="s">
        <v>427</v>
      </c>
      <c r="I4327" t="s">
        <v>423</v>
      </c>
      <c r="J4327">
        <v>86</v>
      </c>
      <c r="K4327" t="s">
        <v>228</v>
      </c>
      <c r="L4327" t="s">
        <v>202</v>
      </c>
      <c r="M4327">
        <v>0.25</v>
      </c>
      <c r="N4327" t="s">
        <v>979</v>
      </c>
      <c r="O4327" t="s">
        <v>116</v>
      </c>
      <c r="P4327" t="s">
        <v>360</v>
      </c>
      <c r="Q4327" t="s">
        <v>979</v>
      </c>
      <c r="R4327" t="s">
        <v>116</v>
      </c>
      <c r="S4327" t="s">
        <v>360</v>
      </c>
    </row>
    <row r="4328" spans="1:19" x14ac:dyDescent="0.3">
      <c r="A4328" t="s">
        <v>1813</v>
      </c>
      <c r="B4328">
        <v>70</v>
      </c>
      <c r="C4328">
        <v>103</v>
      </c>
      <c r="D4328">
        <v>99054</v>
      </c>
      <c r="E4328" t="s">
        <v>619</v>
      </c>
      <c r="F4328" t="s">
        <v>436</v>
      </c>
      <c r="G4328" t="s">
        <v>116</v>
      </c>
      <c r="H4328" t="s">
        <v>427</v>
      </c>
      <c r="I4328" t="s">
        <v>423</v>
      </c>
      <c r="J4328">
        <v>86</v>
      </c>
      <c r="K4328" t="s">
        <v>229</v>
      </c>
      <c r="L4328" t="s">
        <v>204</v>
      </c>
      <c r="M4328">
        <v>0.25</v>
      </c>
      <c r="N4328" t="s">
        <v>979</v>
      </c>
      <c r="O4328" t="s">
        <v>116</v>
      </c>
      <c r="P4328" t="s">
        <v>360</v>
      </c>
      <c r="Q4328" t="s">
        <v>979</v>
      </c>
      <c r="R4328" t="s">
        <v>116</v>
      </c>
      <c r="S4328" t="s">
        <v>360</v>
      </c>
    </row>
    <row r="4329" spans="1:19" x14ac:dyDescent="0.3">
      <c r="A4329" t="s">
        <v>1813</v>
      </c>
      <c r="B4329">
        <v>70</v>
      </c>
      <c r="C4329">
        <v>103</v>
      </c>
      <c r="D4329">
        <v>99054</v>
      </c>
      <c r="E4329" t="s">
        <v>619</v>
      </c>
      <c r="F4329" t="s">
        <v>436</v>
      </c>
      <c r="G4329" t="s">
        <v>116</v>
      </c>
      <c r="H4329" t="s">
        <v>420</v>
      </c>
      <c r="I4329" t="s">
        <v>423</v>
      </c>
      <c r="J4329">
        <v>83</v>
      </c>
      <c r="K4329" t="s">
        <v>231</v>
      </c>
      <c r="L4329" t="s">
        <v>87</v>
      </c>
      <c r="M4329">
        <v>0</v>
      </c>
      <c r="N4329" t="s">
        <v>979</v>
      </c>
      <c r="O4329" t="s">
        <v>116</v>
      </c>
      <c r="P4329" t="s">
        <v>360</v>
      </c>
      <c r="Q4329" t="s">
        <v>979</v>
      </c>
      <c r="R4329" t="s">
        <v>116</v>
      </c>
      <c r="S4329" t="s">
        <v>360</v>
      </c>
    </row>
    <row r="4330" spans="1:19" x14ac:dyDescent="0.3">
      <c r="A4330" t="s">
        <v>1813</v>
      </c>
      <c r="B4330">
        <v>70</v>
      </c>
      <c r="C4330">
        <v>103</v>
      </c>
      <c r="D4330">
        <v>99054</v>
      </c>
      <c r="E4330" t="s">
        <v>619</v>
      </c>
      <c r="F4330" t="s">
        <v>436</v>
      </c>
      <c r="G4330" t="s">
        <v>116</v>
      </c>
      <c r="H4330" t="s">
        <v>420</v>
      </c>
      <c r="I4330" t="s">
        <v>423</v>
      </c>
      <c r="J4330">
        <v>83</v>
      </c>
      <c r="K4330" t="s">
        <v>330</v>
      </c>
      <c r="L4330" t="s">
        <v>129</v>
      </c>
      <c r="M4330">
        <v>0</v>
      </c>
      <c r="N4330" t="s">
        <v>979</v>
      </c>
      <c r="O4330" t="s">
        <v>116</v>
      </c>
      <c r="P4330" t="s">
        <v>360</v>
      </c>
      <c r="Q4330" t="s">
        <v>979</v>
      </c>
      <c r="R4330" t="s">
        <v>116</v>
      </c>
      <c r="S4330" t="s">
        <v>360</v>
      </c>
    </row>
    <row r="4331" spans="1:19" x14ac:dyDescent="0.3">
      <c r="A4331" t="s">
        <v>1813</v>
      </c>
      <c r="B4331">
        <v>70</v>
      </c>
      <c r="C4331">
        <v>103</v>
      </c>
      <c r="D4331">
        <v>99054</v>
      </c>
      <c r="E4331" t="s">
        <v>619</v>
      </c>
      <c r="F4331" t="s">
        <v>436</v>
      </c>
      <c r="G4331" t="s">
        <v>116</v>
      </c>
      <c r="H4331" t="s">
        <v>420</v>
      </c>
      <c r="I4331" t="s">
        <v>423</v>
      </c>
      <c r="J4331">
        <v>98</v>
      </c>
      <c r="K4331" t="s">
        <v>234</v>
      </c>
      <c r="L4331" t="s">
        <v>92</v>
      </c>
      <c r="M4331">
        <v>0</v>
      </c>
      <c r="N4331" t="s">
        <v>979</v>
      </c>
      <c r="O4331" t="s">
        <v>116</v>
      </c>
      <c r="P4331" t="s">
        <v>360</v>
      </c>
      <c r="Q4331" t="s">
        <v>979</v>
      </c>
      <c r="R4331" t="s">
        <v>116</v>
      </c>
      <c r="S4331" t="s">
        <v>360</v>
      </c>
    </row>
    <row r="4332" spans="1:19" x14ac:dyDescent="0.3">
      <c r="A4332" t="s">
        <v>1813</v>
      </c>
      <c r="B4332">
        <v>70</v>
      </c>
      <c r="C4332">
        <v>103</v>
      </c>
      <c r="D4332">
        <v>99054</v>
      </c>
      <c r="E4332" t="s">
        <v>619</v>
      </c>
      <c r="F4332" t="s">
        <v>436</v>
      </c>
      <c r="G4332" t="s">
        <v>116</v>
      </c>
      <c r="H4332" t="s">
        <v>420</v>
      </c>
      <c r="I4332" t="s">
        <v>423</v>
      </c>
      <c r="J4332">
        <v>98</v>
      </c>
      <c r="K4332" t="s">
        <v>288</v>
      </c>
      <c r="L4332" t="s">
        <v>130</v>
      </c>
      <c r="M4332">
        <v>0</v>
      </c>
      <c r="N4332" t="s">
        <v>979</v>
      </c>
      <c r="O4332" t="s">
        <v>116</v>
      </c>
      <c r="P4332" t="s">
        <v>360</v>
      </c>
      <c r="Q4332" t="s">
        <v>979</v>
      </c>
      <c r="R4332" t="s">
        <v>116</v>
      </c>
      <c r="S4332" t="s">
        <v>360</v>
      </c>
    </row>
    <row r="4333" spans="1:19" x14ac:dyDescent="0.3">
      <c r="A4333" t="s">
        <v>1813</v>
      </c>
      <c r="B4333">
        <v>70</v>
      </c>
      <c r="C4333">
        <v>103</v>
      </c>
      <c r="D4333">
        <v>99054</v>
      </c>
      <c r="E4333" t="s">
        <v>619</v>
      </c>
      <c r="F4333" t="s">
        <v>436</v>
      </c>
      <c r="G4333" t="s">
        <v>116</v>
      </c>
      <c r="H4333" t="s">
        <v>420</v>
      </c>
      <c r="I4333" t="s">
        <v>423</v>
      </c>
      <c r="J4333">
        <v>83</v>
      </c>
      <c r="K4333" t="s">
        <v>235</v>
      </c>
      <c r="L4333" t="s">
        <v>205</v>
      </c>
      <c r="M4333">
        <v>0</v>
      </c>
      <c r="N4333" t="s">
        <v>979</v>
      </c>
      <c r="O4333" t="s">
        <v>116</v>
      </c>
      <c r="P4333" t="s">
        <v>360</v>
      </c>
      <c r="Q4333" t="s">
        <v>979</v>
      </c>
      <c r="R4333" t="s">
        <v>116</v>
      </c>
      <c r="S4333" t="s">
        <v>360</v>
      </c>
    </row>
    <row r="4334" spans="1:19" x14ac:dyDescent="0.3">
      <c r="A4334" t="s">
        <v>1814</v>
      </c>
      <c r="B4334">
        <v>70</v>
      </c>
      <c r="C4334">
        <v>103</v>
      </c>
      <c r="D4334">
        <v>99058</v>
      </c>
      <c r="E4334" t="s">
        <v>442</v>
      </c>
      <c r="F4334" t="s">
        <v>1815</v>
      </c>
      <c r="G4334" t="s">
        <v>114</v>
      </c>
      <c r="H4334" t="s">
        <v>438</v>
      </c>
      <c r="I4334" t="s">
        <v>424</v>
      </c>
      <c r="J4334">
        <v>39</v>
      </c>
      <c r="K4334" t="s">
        <v>218</v>
      </c>
      <c r="L4334" t="s">
        <v>40</v>
      </c>
      <c r="M4334">
        <v>0</v>
      </c>
      <c r="N4334" t="s">
        <v>979</v>
      </c>
      <c r="O4334" t="s">
        <v>114</v>
      </c>
      <c r="P4334" t="s">
        <v>380</v>
      </c>
      <c r="Q4334" t="s">
        <v>979</v>
      </c>
      <c r="R4334" t="s">
        <v>114</v>
      </c>
      <c r="S4334" t="s">
        <v>380</v>
      </c>
    </row>
    <row r="4335" spans="1:19" x14ac:dyDescent="0.3">
      <c r="A4335" t="s">
        <v>1814</v>
      </c>
      <c r="B4335">
        <v>70</v>
      </c>
      <c r="C4335">
        <v>103</v>
      </c>
      <c r="D4335">
        <v>99058</v>
      </c>
      <c r="E4335" t="s">
        <v>442</v>
      </c>
      <c r="F4335" t="s">
        <v>1815</v>
      </c>
      <c r="G4335" t="s">
        <v>114</v>
      </c>
      <c r="H4335" t="s">
        <v>438</v>
      </c>
      <c r="I4335" t="s">
        <v>424</v>
      </c>
      <c r="J4335">
        <v>39</v>
      </c>
      <c r="K4335" t="s">
        <v>270</v>
      </c>
      <c r="L4335" t="s">
        <v>42</v>
      </c>
      <c r="M4335">
        <v>0</v>
      </c>
      <c r="N4335" t="s">
        <v>979</v>
      </c>
      <c r="O4335" t="s">
        <v>114</v>
      </c>
      <c r="P4335" t="s">
        <v>380</v>
      </c>
      <c r="Q4335" t="s">
        <v>979</v>
      </c>
      <c r="R4335" t="s">
        <v>114</v>
      </c>
      <c r="S4335" t="s">
        <v>380</v>
      </c>
    </row>
    <row r="4336" spans="1:19" x14ac:dyDescent="0.3">
      <c r="A4336" t="s">
        <v>1814</v>
      </c>
      <c r="B4336">
        <v>70</v>
      </c>
      <c r="C4336">
        <v>103</v>
      </c>
      <c r="D4336">
        <v>99058</v>
      </c>
      <c r="E4336" t="s">
        <v>442</v>
      </c>
      <c r="F4336" t="s">
        <v>1815</v>
      </c>
      <c r="G4336" t="s">
        <v>114</v>
      </c>
      <c r="H4336" t="s">
        <v>409</v>
      </c>
      <c r="I4336" t="s">
        <v>315</v>
      </c>
      <c r="J4336">
        <v>32</v>
      </c>
      <c r="K4336" t="s">
        <v>254</v>
      </c>
      <c r="L4336" t="s">
        <v>45</v>
      </c>
      <c r="M4336">
        <v>8</v>
      </c>
      <c r="N4336" t="s">
        <v>979</v>
      </c>
      <c r="O4336" t="s">
        <v>114</v>
      </c>
      <c r="P4336" t="s">
        <v>380</v>
      </c>
      <c r="Q4336" t="s">
        <v>979</v>
      </c>
      <c r="R4336" t="s">
        <v>114</v>
      </c>
      <c r="S4336" t="s">
        <v>380</v>
      </c>
    </row>
    <row r="4337" spans="1:19" x14ac:dyDescent="0.3">
      <c r="A4337" t="s">
        <v>1814</v>
      </c>
      <c r="B4337">
        <v>70</v>
      </c>
      <c r="C4337">
        <v>103</v>
      </c>
      <c r="D4337">
        <v>99058</v>
      </c>
      <c r="E4337" t="s">
        <v>442</v>
      </c>
      <c r="F4337" t="s">
        <v>1815</v>
      </c>
      <c r="G4337" t="s">
        <v>114</v>
      </c>
      <c r="H4337" t="s">
        <v>438</v>
      </c>
      <c r="I4337" t="s">
        <v>424</v>
      </c>
      <c r="J4337">
        <v>39</v>
      </c>
      <c r="K4337" t="s">
        <v>243</v>
      </c>
      <c r="L4337" t="s">
        <v>147</v>
      </c>
      <c r="M4337">
        <v>0</v>
      </c>
      <c r="N4337" t="s">
        <v>979</v>
      </c>
      <c r="O4337" t="s">
        <v>114</v>
      </c>
      <c r="P4337" t="s">
        <v>380</v>
      </c>
      <c r="Q4337" t="s">
        <v>979</v>
      </c>
      <c r="R4337" t="s">
        <v>114</v>
      </c>
      <c r="S4337" t="s">
        <v>380</v>
      </c>
    </row>
    <row r="4338" spans="1:19" x14ac:dyDescent="0.3">
      <c r="A4338" t="s">
        <v>1814</v>
      </c>
      <c r="B4338">
        <v>70</v>
      </c>
      <c r="C4338">
        <v>103</v>
      </c>
      <c r="D4338">
        <v>99058</v>
      </c>
      <c r="E4338" t="s">
        <v>442</v>
      </c>
      <c r="F4338" t="s">
        <v>1815</v>
      </c>
      <c r="G4338" t="s">
        <v>114</v>
      </c>
      <c r="H4338" t="s">
        <v>409</v>
      </c>
      <c r="I4338" t="s">
        <v>315</v>
      </c>
      <c r="J4338">
        <v>33</v>
      </c>
      <c r="K4338" t="s">
        <v>255</v>
      </c>
      <c r="L4338" t="s">
        <v>51</v>
      </c>
      <c r="M4338">
        <v>4</v>
      </c>
      <c r="N4338" t="s">
        <v>979</v>
      </c>
      <c r="O4338" t="s">
        <v>114</v>
      </c>
      <c r="P4338" t="s">
        <v>380</v>
      </c>
      <c r="Q4338" t="s">
        <v>979</v>
      </c>
      <c r="R4338" t="s">
        <v>114</v>
      </c>
      <c r="S4338" t="s">
        <v>380</v>
      </c>
    </row>
    <row r="4339" spans="1:19" x14ac:dyDescent="0.3">
      <c r="A4339" t="s">
        <v>1814</v>
      </c>
      <c r="B4339">
        <v>70</v>
      </c>
      <c r="C4339">
        <v>103</v>
      </c>
      <c r="D4339">
        <v>99058</v>
      </c>
      <c r="E4339" t="s">
        <v>442</v>
      </c>
      <c r="F4339" t="s">
        <v>1815</v>
      </c>
      <c r="G4339" t="s">
        <v>114</v>
      </c>
      <c r="H4339" t="s">
        <v>409</v>
      </c>
      <c r="I4339" t="s">
        <v>425</v>
      </c>
      <c r="J4339">
        <v>45</v>
      </c>
      <c r="K4339" t="s">
        <v>344</v>
      </c>
      <c r="L4339" t="s">
        <v>62</v>
      </c>
      <c r="M4339">
        <v>1</v>
      </c>
      <c r="N4339" t="s">
        <v>979</v>
      </c>
      <c r="O4339" t="s">
        <v>114</v>
      </c>
      <c r="P4339" t="s">
        <v>380</v>
      </c>
      <c r="Q4339" t="s">
        <v>979</v>
      </c>
      <c r="R4339" t="s">
        <v>114</v>
      </c>
      <c r="S4339" t="s">
        <v>380</v>
      </c>
    </row>
    <row r="4340" spans="1:19" x14ac:dyDescent="0.3">
      <c r="A4340" t="s">
        <v>1814</v>
      </c>
      <c r="B4340">
        <v>70</v>
      </c>
      <c r="C4340">
        <v>103</v>
      </c>
      <c r="D4340">
        <v>99058</v>
      </c>
      <c r="E4340" t="s">
        <v>442</v>
      </c>
      <c r="F4340" t="s">
        <v>1815</v>
      </c>
      <c r="G4340" t="s">
        <v>114</v>
      </c>
      <c r="H4340" t="s">
        <v>421</v>
      </c>
      <c r="I4340" t="s">
        <v>423</v>
      </c>
      <c r="J4340">
        <v>86</v>
      </c>
      <c r="K4340" t="s">
        <v>228</v>
      </c>
      <c r="L4340" t="s">
        <v>202</v>
      </c>
      <c r="M4340">
        <v>0.75</v>
      </c>
      <c r="N4340" t="s">
        <v>979</v>
      </c>
      <c r="O4340" t="s">
        <v>114</v>
      </c>
      <c r="P4340" t="s">
        <v>380</v>
      </c>
      <c r="Q4340" t="s">
        <v>979</v>
      </c>
      <c r="R4340" t="s">
        <v>114</v>
      </c>
      <c r="S4340" t="s">
        <v>380</v>
      </c>
    </row>
    <row r="4341" spans="1:19" x14ac:dyDescent="0.3">
      <c r="A4341" t="s">
        <v>1814</v>
      </c>
      <c r="B4341">
        <v>70</v>
      </c>
      <c r="C4341">
        <v>103</v>
      </c>
      <c r="D4341">
        <v>99058</v>
      </c>
      <c r="E4341" t="s">
        <v>442</v>
      </c>
      <c r="F4341" t="s">
        <v>1815</v>
      </c>
      <c r="G4341" t="s">
        <v>114</v>
      </c>
      <c r="H4341" t="s">
        <v>421</v>
      </c>
      <c r="I4341" t="s">
        <v>423</v>
      </c>
      <c r="J4341">
        <v>86</v>
      </c>
      <c r="K4341" t="s">
        <v>257</v>
      </c>
      <c r="L4341" t="s">
        <v>203</v>
      </c>
      <c r="M4341">
        <v>1.25</v>
      </c>
      <c r="N4341" t="s">
        <v>979</v>
      </c>
      <c r="O4341" t="s">
        <v>114</v>
      </c>
      <c r="P4341" t="s">
        <v>380</v>
      </c>
      <c r="Q4341" t="s">
        <v>979</v>
      </c>
      <c r="R4341" t="s">
        <v>114</v>
      </c>
      <c r="S4341" t="s">
        <v>380</v>
      </c>
    </row>
    <row r="4342" spans="1:19" x14ac:dyDescent="0.3">
      <c r="A4342" t="s">
        <v>1814</v>
      </c>
      <c r="B4342">
        <v>70</v>
      </c>
      <c r="C4342">
        <v>103</v>
      </c>
      <c r="D4342">
        <v>99058</v>
      </c>
      <c r="E4342" t="s">
        <v>442</v>
      </c>
      <c r="F4342" t="s">
        <v>1815</v>
      </c>
      <c r="G4342" t="s">
        <v>114</v>
      </c>
      <c r="H4342" t="s">
        <v>421</v>
      </c>
      <c r="I4342" t="s">
        <v>423</v>
      </c>
      <c r="J4342">
        <v>86</v>
      </c>
      <c r="K4342" t="s">
        <v>229</v>
      </c>
      <c r="L4342" t="s">
        <v>204</v>
      </c>
      <c r="M4342">
        <v>0.5</v>
      </c>
      <c r="N4342" t="s">
        <v>979</v>
      </c>
      <c r="O4342" t="s">
        <v>114</v>
      </c>
      <c r="P4342" t="s">
        <v>380</v>
      </c>
      <c r="Q4342" t="s">
        <v>979</v>
      </c>
      <c r="R4342" t="s">
        <v>114</v>
      </c>
      <c r="S4342" t="s">
        <v>380</v>
      </c>
    </row>
    <row r="4343" spans="1:19" x14ac:dyDescent="0.3">
      <c r="A4343" t="s">
        <v>1814</v>
      </c>
      <c r="B4343">
        <v>70</v>
      </c>
      <c r="C4343">
        <v>103</v>
      </c>
      <c r="D4343">
        <v>99058</v>
      </c>
      <c r="E4343" t="s">
        <v>442</v>
      </c>
      <c r="F4343" t="s">
        <v>1815</v>
      </c>
      <c r="G4343" t="s">
        <v>114</v>
      </c>
      <c r="H4343" t="s">
        <v>409</v>
      </c>
      <c r="I4343" t="s">
        <v>423</v>
      </c>
      <c r="J4343">
        <v>98</v>
      </c>
      <c r="K4343" t="s">
        <v>345</v>
      </c>
      <c r="L4343" t="s">
        <v>83</v>
      </c>
      <c r="M4343">
        <v>0</v>
      </c>
      <c r="N4343" t="s">
        <v>979</v>
      </c>
      <c r="O4343" t="s">
        <v>114</v>
      </c>
      <c r="P4343" t="s">
        <v>380</v>
      </c>
      <c r="Q4343" t="s">
        <v>979</v>
      </c>
      <c r="R4343" t="s">
        <v>114</v>
      </c>
      <c r="S4343" t="s">
        <v>380</v>
      </c>
    </row>
    <row r="4344" spans="1:19" x14ac:dyDescent="0.3">
      <c r="A4344" t="s">
        <v>1814</v>
      </c>
      <c r="B4344">
        <v>70</v>
      </c>
      <c r="C4344">
        <v>103</v>
      </c>
      <c r="D4344">
        <v>99058</v>
      </c>
      <c r="E4344" t="s">
        <v>442</v>
      </c>
      <c r="F4344" t="s">
        <v>1815</v>
      </c>
      <c r="G4344" t="s">
        <v>114</v>
      </c>
      <c r="H4344" t="s">
        <v>409</v>
      </c>
      <c r="I4344" t="s">
        <v>423</v>
      </c>
      <c r="J4344">
        <v>98</v>
      </c>
      <c r="K4344" t="s">
        <v>273</v>
      </c>
      <c r="L4344" t="s">
        <v>85</v>
      </c>
      <c r="M4344">
        <v>0</v>
      </c>
      <c r="N4344" t="s">
        <v>979</v>
      </c>
      <c r="O4344" t="s">
        <v>114</v>
      </c>
      <c r="P4344" t="s">
        <v>380</v>
      </c>
      <c r="Q4344" t="s">
        <v>979</v>
      </c>
      <c r="R4344" t="s">
        <v>114</v>
      </c>
      <c r="S4344" t="s">
        <v>380</v>
      </c>
    </row>
    <row r="4345" spans="1:19" x14ac:dyDescent="0.3">
      <c r="A4345" t="s">
        <v>1814</v>
      </c>
      <c r="B4345">
        <v>70</v>
      </c>
      <c r="C4345">
        <v>103</v>
      </c>
      <c r="D4345">
        <v>99058</v>
      </c>
      <c r="E4345" t="s">
        <v>442</v>
      </c>
      <c r="F4345" t="s">
        <v>1815</v>
      </c>
      <c r="G4345" t="s">
        <v>114</v>
      </c>
      <c r="H4345" t="s">
        <v>409</v>
      </c>
      <c r="I4345" t="s">
        <v>423</v>
      </c>
      <c r="J4345">
        <v>98</v>
      </c>
      <c r="K4345" t="s">
        <v>274</v>
      </c>
      <c r="L4345" t="s">
        <v>160</v>
      </c>
      <c r="M4345">
        <v>0</v>
      </c>
      <c r="N4345" t="s">
        <v>979</v>
      </c>
      <c r="O4345" t="s">
        <v>114</v>
      </c>
      <c r="P4345" t="s">
        <v>380</v>
      </c>
      <c r="Q4345" t="s">
        <v>979</v>
      </c>
      <c r="R4345" t="s">
        <v>114</v>
      </c>
      <c r="S4345" t="s">
        <v>380</v>
      </c>
    </row>
    <row r="4346" spans="1:19" x14ac:dyDescent="0.3">
      <c r="A4346" t="s">
        <v>1814</v>
      </c>
      <c r="B4346">
        <v>70</v>
      </c>
      <c r="C4346">
        <v>103</v>
      </c>
      <c r="D4346">
        <v>99058</v>
      </c>
      <c r="E4346" t="s">
        <v>442</v>
      </c>
      <c r="F4346" t="s">
        <v>1815</v>
      </c>
      <c r="G4346" t="s">
        <v>114</v>
      </c>
      <c r="H4346" t="s">
        <v>409</v>
      </c>
      <c r="I4346" t="s">
        <v>423</v>
      </c>
      <c r="J4346">
        <v>83</v>
      </c>
      <c r="K4346" t="s">
        <v>235</v>
      </c>
      <c r="L4346" t="s">
        <v>205</v>
      </c>
      <c r="M4346">
        <v>0</v>
      </c>
      <c r="N4346" t="s">
        <v>979</v>
      </c>
      <c r="O4346" t="s">
        <v>114</v>
      </c>
      <c r="P4346" t="s">
        <v>380</v>
      </c>
      <c r="Q4346" t="s">
        <v>979</v>
      </c>
      <c r="R4346" t="s">
        <v>114</v>
      </c>
      <c r="S4346" t="s">
        <v>380</v>
      </c>
    </row>
    <row r="4347" spans="1:19" x14ac:dyDescent="0.3">
      <c r="A4347" t="s">
        <v>1816</v>
      </c>
      <c r="B4347">
        <v>70</v>
      </c>
      <c r="C4347">
        <v>103</v>
      </c>
      <c r="D4347">
        <v>99058</v>
      </c>
      <c r="E4347" t="s">
        <v>495</v>
      </c>
      <c r="F4347" t="s">
        <v>1817</v>
      </c>
      <c r="G4347" t="s">
        <v>113</v>
      </c>
      <c r="H4347" t="s">
        <v>409</v>
      </c>
      <c r="I4347" t="s">
        <v>423</v>
      </c>
      <c r="J4347">
        <v>292</v>
      </c>
      <c r="K4347" t="s">
        <v>376</v>
      </c>
      <c r="L4347" t="s">
        <v>34</v>
      </c>
      <c r="M4347">
        <v>0</v>
      </c>
      <c r="N4347" t="s">
        <v>979</v>
      </c>
      <c r="O4347" t="s">
        <v>113</v>
      </c>
      <c r="P4347" t="s">
        <v>380</v>
      </c>
      <c r="Q4347" t="s">
        <v>979</v>
      </c>
      <c r="R4347" t="s">
        <v>113</v>
      </c>
      <c r="S4347" t="s">
        <v>380</v>
      </c>
    </row>
    <row r="4348" spans="1:19" x14ac:dyDescent="0.3">
      <c r="A4348" t="s">
        <v>1816</v>
      </c>
      <c r="B4348">
        <v>70</v>
      </c>
      <c r="C4348">
        <v>103</v>
      </c>
      <c r="D4348">
        <v>99058</v>
      </c>
      <c r="E4348" t="s">
        <v>495</v>
      </c>
      <c r="F4348" t="s">
        <v>1817</v>
      </c>
      <c r="G4348" t="s">
        <v>113</v>
      </c>
      <c r="H4348" t="s">
        <v>409</v>
      </c>
      <c r="I4348" t="s">
        <v>423</v>
      </c>
      <c r="J4348">
        <v>292</v>
      </c>
      <c r="K4348" t="s">
        <v>474</v>
      </c>
      <c r="L4348" t="s">
        <v>475</v>
      </c>
      <c r="M4348">
        <v>0</v>
      </c>
      <c r="N4348" t="s">
        <v>979</v>
      </c>
      <c r="O4348" t="s">
        <v>113</v>
      </c>
      <c r="P4348" t="s">
        <v>380</v>
      </c>
      <c r="Q4348" t="s">
        <v>979</v>
      </c>
      <c r="R4348" t="s">
        <v>113</v>
      </c>
      <c r="S4348" t="s">
        <v>380</v>
      </c>
    </row>
    <row r="4349" spans="1:19" x14ac:dyDescent="0.3">
      <c r="A4349" t="s">
        <v>1816</v>
      </c>
      <c r="B4349">
        <v>70</v>
      </c>
      <c r="C4349">
        <v>103</v>
      </c>
      <c r="D4349">
        <v>99058</v>
      </c>
      <c r="E4349" t="s">
        <v>495</v>
      </c>
      <c r="F4349" t="s">
        <v>1817</v>
      </c>
      <c r="G4349" t="s">
        <v>113</v>
      </c>
      <c r="H4349" t="s">
        <v>409</v>
      </c>
      <c r="I4349" t="s">
        <v>423</v>
      </c>
      <c r="J4349">
        <v>292</v>
      </c>
      <c r="K4349" t="s">
        <v>476</v>
      </c>
      <c r="L4349" t="s">
        <v>477</v>
      </c>
      <c r="M4349">
        <v>0</v>
      </c>
      <c r="N4349" t="s">
        <v>979</v>
      </c>
      <c r="O4349" t="s">
        <v>113</v>
      </c>
      <c r="P4349" t="s">
        <v>380</v>
      </c>
      <c r="Q4349" t="s">
        <v>979</v>
      </c>
      <c r="R4349" t="s">
        <v>113</v>
      </c>
      <c r="S4349" t="s">
        <v>380</v>
      </c>
    </row>
    <row r="4350" spans="1:19" x14ac:dyDescent="0.3">
      <c r="A4350" t="s">
        <v>1816</v>
      </c>
      <c r="B4350">
        <v>70</v>
      </c>
      <c r="C4350">
        <v>103</v>
      </c>
      <c r="D4350">
        <v>99058</v>
      </c>
      <c r="E4350" t="s">
        <v>495</v>
      </c>
      <c r="F4350" t="s">
        <v>1817</v>
      </c>
      <c r="G4350" t="s">
        <v>113</v>
      </c>
      <c r="H4350" t="s">
        <v>438</v>
      </c>
      <c r="I4350" t="s">
        <v>424</v>
      </c>
      <c r="J4350">
        <v>39</v>
      </c>
      <c r="K4350" t="s">
        <v>218</v>
      </c>
      <c r="L4350" t="s">
        <v>40</v>
      </c>
      <c r="M4350">
        <v>0</v>
      </c>
      <c r="N4350" t="s">
        <v>979</v>
      </c>
      <c r="O4350" t="s">
        <v>113</v>
      </c>
      <c r="P4350" t="s">
        <v>380</v>
      </c>
      <c r="Q4350" t="s">
        <v>979</v>
      </c>
      <c r="R4350" t="s">
        <v>113</v>
      </c>
      <c r="S4350" t="s">
        <v>380</v>
      </c>
    </row>
    <row r="4351" spans="1:19" x14ac:dyDescent="0.3">
      <c r="A4351" t="s">
        <v>1816</v>
      </c>
      <c r="B4351">
        <v>70</v>
      </c>
      <c r="C4351">
        <v>103</v>
      </c>
      <c r="D4351">
        <v>99058</v>
      </c>
      <c r="E4351" t="s">
        <v>495</v>
      </c>
      <c r="F4351" t="s">
        <v>1817</v>
      </c>
      <c r="G4351" t="s">
        <v>113</v>
      </c>
      <c r="H4351" t="s">
        <v>438</v>
      </c>
      <c r="I4351" t="s">
        <v>424</v>
      </c>
      <c r="J4351">
        <v>39</v>
      </c>
      <c r="K4351" t="s">
        <v>576</v>
      </c>
      <c r="L4351" t="s">
        <v>41</v>
      </c>
      <c r="M4351">
        <v>0</v>
      </c>
      <c r="N4351" t="s">
        <v>979</v>
      </c>
      <c r="O4351" t="s">
        <v>113</v>
      </c>
      <c r="P4351" t="s">
        <v>380</v>
      </c>
      <c r="Q4351" t="s">
        <v>979</v>
      </c>
      <c r="R4351" t="s">
        <v>113</v>
      </c>
      <c r="S4351" t="s">
        <v>380</v>
      </c>
    </row>
    <row r="4352" spans="1:19" x14ac:dyDescent="0.3">
      <c r="A4352" t="s">
        <v>1816</v>
      </c>
      <c r="B4352">
        <v>70</v>
      </c>
      <c r="C4352">
        <v>103</v>
      </c>
      <c r="D4352">
        <v>99058</v>
      </c>
      <c r="E4352" t="s">
        <v>495</v>
      </c>
      <c r="F4352" t="s">
        <v>1817</v>
      </c>
      <c r="G4352" t="s">
        <v>113</v>
      </c>
      <c r="H4352" t="s">
        <v>409</v>
      </c>
      <c r="I4352" t="s">
        <v>315</v>
      </c>
      <c r="J4352">
        <v>32</v>
      </c>
      <c r="K4352" t="s">
        <v>254</v>
      </c>
      <c r="L4352" t="s">
        <v>45</v>
      </c>
      <c r="M4352">
        <v>24</v>
      </c>
      <c r="N4352" t="s">
        <v>979</v>
      </c>
      <c r="O4352" t="s">
        <v>113</v>
      </c>
      <c r="P4352" t="s">
        <v>380</v>
      </c>
      <c r="Q4352" t="s">
        <v>979</v>
      </c>
      <c r="R4352" t="s">
        <v>113</v>
      </c>
      <c r="S4352" t="s">
        <v>380</v>
      </c>
    </row>
    <row r="4353" spans="1:19" x14ac:dyDescent="0.3">
      <c r="A4353" t="s">
        <v>1816</v>
      </c>
      <c r="B4353">
        <v>70</v>
      </c>
      <c r="C4353">
        <v>103</v>
      </c>
      <c r="D4353">
        <v>99058</v>
      </c>
      <c r="E4353" t="s">
        <v>495</v>
      </c>
      <c r="F4353" t="s">
        <v>1817</v>
      </c>
      <c r="G4353" t="s">
        <v>113</v>
      </c>
      <c r="H4353" t="s">
        <v>409</v>
      </c>
      <c r="I4353" t="s">
        <v>315</v>
      </c>
      <c r="J4353">
        <v>33</v>
      </c>
      <c r="K4353" t="s">
        <v>255</v>
      </c>
      <c r="L4353" t="s">
        <v>51</v>
      </c>
      <c r="M4353">
        <v>6</v>
      </c>
      <c r="N4353" t="s">
        <v>979</v>
      </c>
      <c r="O4353" t="s">
        <v>113</v>
      </c>
      <c r="P4353" t="s">
        <v>380</v>
      </c>
      <c r="Q4353" t="s">
        <v>979</v>
      </c>
      <c r="R4353" t="s">
        <v>113</v>
      </c>
      <c r="S4353" t="s">
        <v>380</v>
      </c>
    </row>
    <row r="4354" spans="1:19" x14ac:dyDescent="0.3">
      <c r="A4354" t="s">
        <v>1816</v>
      </c>
      <c r="B4354">
        <v>70</v>
      </c>
      <c r="C4354">
        <v>103</v>
      </c>
      <c r="D4354">
        <v>99058</v>
      </c>
      <c r="E4354" t="s">
        <v>495</v>
      </c>
      <c r="F4354" t="s">
        <v>1817</v>
      </c>
      <c r="G4354" t="s">
        <v>113</v>
      </c>
      <c r="H4354" t="s">
        <v>409</v>
      </c>
      <c r="I4354" t="s">
        <v>315</v>
      </c>
      <c r="J4354">
        <v>35</v>
      </c>
      <c r="K4354" t="s">
        <v>245</v>
      </c>
      <c r="L4354" t="s">
        <v>59</v>
      </c>
      <c r="M4354">
        <v>1</v>
      </c>
      <c r="N4354" t="s">
        <v>979</v>
      </c>
      <c r="O4354" t="s">
        <v>113</v>
      </c>
      <c r="P4354" t="s">
        <v>380</v>
      </c>
      <c r="Q4354" t="s">
        <v>979</v>
      </c>
      <c r="R4354" t="s">
        <v>113</v>
      </c>
      <c r="S4354" t="s">
        <v>380</v>
      </c>
    </row>
    <row r="4355" spans="1:19" x14ac:dyDescent="0.3">
      <c r="A4355" t="s">
        <v>1816</v>
      </c>
      <c r="B4355">
        <v>70</v>
      </c>
      <c r="C4355">
        <v>103</v>
      </c>
      <c r="D4355">
        <v>99058</v>
      </c>
      <c r="E4355" t="s">
        <v>495</v>
      </c>
      <c r="F4355" t="s">
        <v>1817</v>
      </c>
      <c r="G4355" t="s">
        <v>113</v>
      </c>
      <c r="H4355" t="s">
        <v>409</v>
      </c>
      <c r="I4355" t="s">
        <v>315</v>
      </c>
      <c r="J4355">
        <v>35</v>
      </c>
      <c r="K4355" t="s">
        <v>318</v>
      </c>
      <c r="L4355" t="s">
        <v>60</v>
      </c>
      <c r="M4355">
        <v>1</v>
      </c>
      <c r="N4355" t="s">
        <v>979</v>
      </c>
      <c r="O4355" t="s">
        <v>113</v>
      </c>
      <c r="P4355" t="s">
        <v>380</v>
      </c>
      <c r="Q4355" t="s">
        <v>979</v>
      </c>
      <c r="R4355" t="s">
        <v>113</v>
      </c>
      <c r="S4355" t="s">
        <v>380</v>
      </c>
    </row>
    <row r="4356" spans="1:19" x14ac:dyDescent="0.3">
      <c r="A4356" t="s">
        <v>1816</v>
      </c>
      <c r="B4356">
        <v>70</v>
      </c>
      <c r="C4356">
        <v>103</v>
      </c>
      <c r="D4356">
        <v>99058</v>
      </c>
      <c r="E4356" t="s">
        <v>495</v>
      </c>
      <c r="F4356" t="s">
        <v>1817</v>
      </c>
      <c r="G4356" t="s">
        <v>113</v>
      </c>
      <c r="H4356" t="s">
        <v>409</v>
      </c>
      <c r="I4356" t="s">
        <v>425</v>
      </c>
      <c r="J4356">
        <v>45</v>
      </c>
      <c r="K4356" t="s">
        <v>344</v>
      </c>
      <c r="L4356" t="s">
        <v>62</v>
      </c>
      <c r="M4356">
        <v>1</v>
      </c>
      <c r="N4356" t="s">
        <v>979</v>
      </c>
      <c r="O4356" t="s">
        <v>113</v>
      </c>
      <c r="P4356" t="s">
        <v>380</v>
      </c>
      <c r="Q4356" t="s">
        <v>979</v>
      </c>
      <c r="R4356" t="s">
        <v>113</v>
      </c>
      <c r="S4356" t="s">
        <v>380</v>
      </c>
    </row>
    <row r="4357" spans="1:19" x14ac:dyDescent="0.3">
      <c r="A4357" t="s">
        <v>1816</v>
      </c>
      <c r="B4357">
        <v>70</v>
      </c>
      <c r="C4357">
        <v>103</v>
      </c>
      <c r="D4357">
        <v>99058</v>
      </c>
      <c r="E4357" t="s">
        <v>495</v>
      </c>
      <c r="F4357" t="s">
        <v>1817</v>
      </c>
      <c r="G4357" t="s">
        <v>113</v>
      </c>
      <c r="H4357" t="s">
        <v>421</v>
      </c>
      <c r="I4357" t="s">
        <v>423</v>
      </c>
      <c r="J4357">
        <v>86</v>
      </c>
      <c r="K4357" t="s">
        <v>228</v>
      </c>
      <c r="L4357" t="s">
        <v>202</v>
      </c>
      <c r="M4357">
        <v>1</v>
      </c>
      <c r="N4357" t="s">
        <v>979</v>
      </c>
      <c r="O4357" t="s">
        <v>113</v>
      </c>
      <c r="P4357" t="s">
        <v>380</v>
      </c>
      <c r="Q4357" t="s">
        <v>979</v>
      </c>
      <c r="R4357" t="s">
        <v>113</v>
      </c>
      <c r="S4357" t="s">
        <v>380</v>
      </c>
    </row>
    <row r="4358" spans="1:19" x14ac:dyDescent="0.3">
      <c r="A4358" t="s">
        <v>1816</v>
      </c>
      <c r="B4358">
        <v>70</v>
      </c>
      <c r="C4358">
        <v>103</v>
      </c>
      <c r="D4358">
        <v>99058</v>
      </c>
      <c r="E4358" t="s">
        <v>495</v>
      </c>
      <c r="F4358" t="s">
        <v>1817</v>
      </c>
      <c r="G4358" t="s">
        <v>113</v>
      </c>
      <c r="H4358" t="s">
        <v>421</v>
      </c>
      <c r="I4358" t="s">
        <v>423</v>
      </c>
      <c r="J4358">
        <v>86</v>
      </c>
      <c r="K4358" t="s">
        <v>257</v>
      </c>
      <c r="L4358" t="s">
        <v>203</v>
      </c>
      <c r="M4358">
        <v>0.5</v>
      </c>
      <c r="N4358" t="s">
        <v>979</v>
      </c>
      <c r="O4358" t="s">
        <v>113</v>
      </c>
      <c r="P4358" t="s">
        <v>380</v>
      </c>
      <c r="Q4358" t="s">
        <v>979</v>
      </c>
      <c r="R4358" t="s">
        <v>113</v>
      </c>
      <c r="S4358" t="s">
        <v>380</v>
      </c>
    </row>
    <row r="4359" spans="1:19" x14ac:dyDescent="0.3">
      <c r="A4359" t="s">
        <v>1816</v>
      </c>
      <c r="B4359">
        <v>70</v>
      </c>
      <c r="C4359">
        <v>103</v>
      </c>
      <c r="D4359">
        <v>99058</v>
      </c>
      <c r="E4359" t="s">
        <v>495</v>
      </c>
      <c r="F4359" t="s">
        <v>1817</v>
      </c>
      <c r="G4359" t="s">
        <v>113</v>
      </c>
      <c r="H4359" t="s">
        <v>409</v>
      </c>
      <c r="I4359" t="s">
        <v>423</v>
      </c>
      <c r="J4359">
        <v>98</v>
      </c>
      <c r="K4359" t="s">
        <v>501</v>
      </c>
      <c r="L4359" t="s">
        <v>502</v>
      </c>
      <c r="M4359">
        <v>0.5</v>
      </c>
      <c r="N4359" t="s">
        <v>979</v>
      </c>
      <c r="O4359" t="s">
        <v>113</v>
      </c>
      <c r="P4359" t="s">
        <v>380</v>
      </c>
      <c r="Q4359" t="s">
        <v>979</v>
      </c>
      <c r="R4359" t="s">
        <v>113</v>
      </c>
      <c r="S4359" t="s">
        <v>380</v>
      </c>
    </row>
    <row r="4360" spans="1:19" x14ac:dyDescent="0.3">
      <c r="A4360" t="s">
        <v>1816</v>
      </c>
      <c r="B4360">
        <v>70</v>
      </c>
      <c r="C4360">
        <v>103</v>
      </c>
      <c r="D4360">
        <v>99058</v>
      </c>
      <c r="E4360" t="s">
        <v>495</v>
      </c>
      <c r="F4360" t="s">
        <v>1817</v>
      </c>
      <c r="G4360" t="s">
        <v>113</v>
      </c>
      <c r="H4360" t="s">
        <v>409</v>
      </c>
      <c r="I4360" t="s">
        <v>423</v>
      </c>
      <c r="J4360">
        <v>288</v>
      </c>
      <c r="K4360" t="s">
        <v>503</v>
      </c>
      <c r="L4360" t="s">
        <v>504</v>
      </c>
      <c r="M4360">
        <v>0</v>
      </c>
      <c r="N4360" t="s">
        <v>979</v>
      </c>
      <c r="O4360" t="s">
        <v>113</v>
      </c>
      <c r="P4360" t="s">
        <v>380</v>
      </c>
      <c r="Q4360" t="s">
        <v>979</v>
      </c>
      <c r="R4360" t="s">
        <v>113</v>
      </c>
      <c r="S4360" t="s">
        <v>380</v>
      </c>
    </row>
    <row r="4361" spans="1:19" x14ac:dyDescent="0.3">
      <c r="A4361" t="s">
        <v>1816</v>
      </c>
      <c r="B4361">
        <v>70</v>
      </c>
      <c r="C4361">
        <v>103</v>
      </c>
      <c r="D4361">
        <v>99058</v>
      </c>
      <c r="E4361" t="s">
        <v>495</v>
      </c>
      <c r="F4361" t="s">
        <v>1817</v>
      </c>
      <c r="G4361" t="s">
        <v>113</v>
      </c>
      <c r="H4361" t="s">
        <v>409</v>
      </c>
      <c r="I4361" t="s">
        <v>423</v>
      </c>
      <c r="J4361">
        <v>98</v>
      </c>
      <c r="K4361" t="s">
        <v>274</v>
      </c>
      <c r="L4361" t="s">
        <v>160</v>
      </c>
      <c r="M4361">
        <v>0</v>
      </c>
      <c r="N4361" t="s">
        <v>979</v>
      </c>
      <c r="O4361" t="s">
        <v>113</v>
      </c>
      <c r="P4361" t="s">
        <v>380</v>
      </c>
      <c r="Q4361" t="s">
        <v>979</v>
      </c>
      <c r="R4361" t="s">
        <v>113</v>
      </c>
      <c r="S4361" t="s">
        <v>380</v>
      </c>
    </row>
    <row r="4362" spans="1:19" x14ac:dyDescent="0.3">
      <c r="A4362" t="s">
        <v>1816</v>
      </c>
      <c r="B4362">
        <v>70</v>
      </c>
      <c r="C4362">
        <v>103</v>
      </c>
      <c r="D4362">
        <v>99058</v>
      </c>
      <c r="E4362" t="s">
        <v>495</v>
      </c>
      <c r="F4362" t="s">
        <v>1817</v>
      </c>
      <c r="G4362" t="s">
        <v>113</v>
      </c>
      <c r="H4362" t="s">
        <v>409</v>
      </c>
      <c r="I4362" t="s">
        <v>423</v>
      </c>
      <c r="J4362">
        <v>83</v>
      </c>
      <c r="K4362" t="s">
        <v>235</v>
      </c>
      <c r="L4362" t="s">
        <v>205</v>
      </c>
      <c r="M4362">
        <v>0</v>
      </c>
      <c r="N4362" t="s">
        <v>979</v>
      </c>
      <c r="O4362" t="s">
        <v>113</v>
      </c>
      <c r="P4362" t="s">
        <v>380</v>
      </c>
      <c r="Q4362" t="s">
        <v>979</v>
      </c>
      <c r="R4362" t="s">
        <v>113</v>
      </c>
      <c r="S4362" t="s">
        <v>380</v>
      </c>
    </row>
    <row r="4363" spans="1:19" x14ac:dyDescent="0.3">
      <c r="A4363" t="s">
        <v>1818</v>
      </c>
      <c r="B4363">
        <v>70</v>
      </c>
      <c r="C4363">
        <v>103</v>
      </c>
      <c r="D4363">
        <v>99058</v>
      </c>
      <c r="E4363" t="s">
        <v>1819</v>
      </c>
      <c r="F4363" t="s">
        <v>1820</v>
      </c>
      <c r="G4363" t="s">
        <v>114</v>
      </c>
      <c r="H4363" t="s">
        <v>409</v>
      </c>
      <c r="I4363" t="s">
        <v>315</v>
      </c>
      <c r="J4363">
        <v>32</v>
      </c>
      <c r="K4363" t="s">
        <v>554</v>
      </c>
      <c r="L4363" t="s">
        <v>555</v>
      </c>
      <c r="M4363">
        <v>2</v>
      </c>
      <c r="N4363" t="s">
        <v>979</v>
      </c>
      <c r="O4363" t="s">
        <v>114</v>
      </c>
      <c r="P4363" t="s">
        <v>380</v>
      </c>
      <c r="Q4363" t="s">
        <v>979</v>
      </c>
      <c r="R4363" t="s">
        <v>114</v>
      </c>
      <c r="S4363" t="s">
        <v>380</v>
      </c>
    </row>
    <row r="4364" spans="1:19" x14ac:dyDescent="0.3">
      <c r="A4364" t="s">
        <v>1818</v>
      </c>
      <c r="B4364">
        <v>70</v>
      </c>
      <c r="C4364">
        <v>103</v>
      </c>
      <c r="D4364">
        <v>99058</v>
      </c>
      <c r="E4364" t="s">
        <v>1819</v>
      </c>
      <c r="F4364" t="s">
        <v>1820</v>
      </c>
      <c r="G4364" t="s">
        <v>114</v>
      </c>
      <c r="H4364" t="s">
        <v>409</v>
      </c>
      <c r="I4364" t="s">
        <v>315</v>
      </c>
      <c r="J4364">
        <v>33</v>
      </c>
      <c r="K4364" t="s">
        <v>556</v>
      </c>
      <c r="L4364" t="s">
        <v>557</v>
      </c>
      <c r="M4364">
        <v>2</v>
      </c>
      <c r="N4364" t="s">
        <v>979</v>
      </c>
      <c r="O4364" t="s">
        <v>114</v>
      </c>
      <c r="P4364" t="s">
        <v>380</v>
      </c>
      <c r="Q4364" t="s">
        <v>979</v>
      </c>
      <c r="R4364" t="s">
        <v>114</v>
      </c>
      <c r="S4364" t="s">
        <v>380</v>
      </c>
    </row>
    <row r="4365" spans="1:19" x14ac:dyDescent="0.3">
      <c r="A4365" t="s">
        <v>1818</v>
      </c>
      <c r="B4365">
        <v>70</v>
      </c>
      <c r="C4365">
        <v>103</v>
      </c>
      <c r="D4365">
        <v>99058</v>
      </c>
      <c r="E4365" t="s">
        <v>1819</v>
      </c>
      <c r="F4365" t="s">
        <v>1820</v>
      </c>
      <c r="G4365" t="s">
        <v>114</v>
      </c>
      <c r="H4365" t="s">
        <v>409</v>
      </c>
      <c r="I4365" t="s">
        <v>425</v>
      </c>
      <c r="J4365">
        <v>45</v>
      </c>
      <c r="K4365" t="s">
        <v>344</v>
      </c>
      <c r="L4365" t="s">
        <v>62</v>
      </c>
      <c r="M4365">
        <v>1</v>
      </c>
      <c r="N4365" t="s">
        <v>979</v>
      </c>
      <c r="O4365" t="s">
        <v>114</v>
      </c>
      <c r="P4365" t="s">
        <v>380</v>
      </c>
      <c r="Q4365" t="s">
        <v>979</v>
      </c>
      <c r="R4365" t="s">
        <v>114</v>
      </c>
      <c r="S4365" t="s">
        <v>380</v>
      </c>
    </row>
    <row r="4366" spans="1:19" x14ac:dyDescent="0.3">
      <c r="A4366" t="s">
        <v>1818</v>
      </c>
      <c r="B4366">
        <v>70</v>
      </c>
      <c r="C4366">
        <v>103</v>
      </c>
      <c r="D4366">
        <v>99058</v>
      </c>
      <c r="E4366" t="s">
        <v>1819</v>
      </c>
      <c r="F4366" t="s">
        <v>1820</v>
      </c>
      <c r="G4366" t="s">
        <v>114</v>
      </c>
      <c r="H4366" t="s">
        <v>432</v>
      </c>
      <c r="I4366" t="s">
        <v>423</v>
      </c>
      <c r="J4366">
        <v>86</v>
      </c>
      <c r="K4366" t="s">
        <v>228</v>
      </c>
      <c r="L4366" t="s">
        <v>202</v>
      </c>
      <c r="M4366">
        <v>0.5</v>
      </c>
      <c r="N4366" t="s">
        <v>979</v>
      </c>
      <c r="O4366" t="s">
        <v>114</v>
      </c>
      <c r="P4366" t="s">
        <v>380</v>
      </c>
      <c r="Q4366" t="s">
        <v>979</v>
      </c>
      <c r="R4366" t="s">
        <v>114</v>
      </c>
      <c r="S4366" t="s">
        <v>380</v>
      </c>
    </row>
    <row r="4367" spans="1:19" x14ac:dyDescent="0.3">
      <c r="A4367" t="s">
        <v>1818</v>
      </c>
      <c r="B4367">
        <v>70</v>
      </c>
      <c r="C4367">
        <v>103</v>
      </c>
      <c r="D4367">
        <v>99058</v>
      </c>
      <c r="E4367" t="s">
        <v>1819</v>
      </c>
      <c r="F4367" t="s">
        <v>1820</v>
      </c>
      <c r="G4367" t="s">
        <v>114</v>
      </c>
      <c r="H4367" t="s">
        <v>430</v>
      </c>
      <c r="I4367" t="s">
        <v>423</v>
      </c>
      <c r="J4367">
        <v>86</v>
      </c>
      <c r="K4367" t="s">
        <v>257</v>
      </c>
      <c r="L4367" t="s">
        <v>203</v>
      </c>
      <c r="M4367">
        <v>1</v>
      </c>
      <c r="N4367" t="s">
        <v>979</v>
      </c>
      <c r="O4367" t="s">
        <v>114</v>
      </c>
      <c r="P4367" t="s">
        <v>380</v>
      </c>
      <c r="Q4367" t="s">
        <v>979</v>
      </c>
      <c r="R4367" t="s">
        <v>114</v>
      </c>
      <c r="S4367" t="s">
        <v>380</v>
      </c>
    </row>
    <row r="4368" spans="1:19" x14ac:dyDescent="0.3">
      <c r="A4368" t="s">
        <v>1818</v>
      </c>
      <c r="B4368">
        <v>70</v>
      </c>
      <c r="C4368">
        <v>103</v>
      </c>
      <c r="D4368">
        <v>99058</v>
      </c>
      <c r="E4368" t="s">
        <v>1819</v>
      </c>
      <c r="F4368" t="s">
        <v>1820</v>
      </c>
      <c r="G4368" t="s">
        <v>114</v>
      </c>
      <c r="H4368" t="s">
        <v>409</v>
      </c>
      <c r="I4368" t="s">
        <v>423</v>
      </c>
      <c r="J4368">
        <v>98</v>
      </c>
      <c r="K4368" t="s">
        <v>345</v>
      </c>
      <c r="L4368" t="s">
        <v>83</v>
      </c>
      <c r="M4368">
        <v>0</v>
      </c>
      <c r="N4368" t="s">
        <v>979</v>
      </c>
      <c r="O4368" t="s">
        <v>114</v>
      </c>
      <c r="P4368" t="s">
        <v>380</v>
      </c>
      <c r="Q4368" t="s">
        <v>979</v>
      </c>
      <c r="R4368" t="s">
        <v>114</v>
      </c>
      <c r="S4368" t="s">
        <v>380</v>
      </c>
    </row>
    <row r="4369" spans="1:19" x14ac:dyDescent="0.3">
      <c r="A4369" t="s">
        <v>1818</v>
      </c>
      <c r="B4369">
        <v>70</v>
      </c>
      <c r="C4369">
        <v>103</v>
      </c>
      <c r="D4369">
        <v>99058</v>
      </c>
      <c r="E4369" t="s">
        <v>1819</v>
      </c>
      <c r="F4369" t="s">
        <v>1820</v>
      </c>
      <c r="G4369" t="s">
        <v>114</v>
      </c>
      <c r="H4369" t="s">
        <v>409</v>
      </c>
      <c r="I4369" t="s">
        <v>423</v>
      </c>
      <c r="J4369">
        <v>98</v>
      </c>
      <c r="K4369" t="s">
        <v>273</v>
      </c>
      <c r="L4369" t="s">
        <v>85</v>
      </c>
      <c r="M4369">
        <v>0</v>
      </c>
      <c r="N4369" t="s">
        <v>979</v>
      </c>
      <c r="O4369" t="s">
        <v>114</v>
      </c>
      <c r="P4369" t="s">
        <v>380</v>
      </c>
      <c r="Q4369" t="s">
        <v>979</v>
      </c>
      <c r="R4369" t="s">
        <v>114</v>
      </c>
      <c r="S4369" t="s">
        <v>380</v>
      </c>
    </row>
    <row r="4370" spans="1:19" x14ac:dyDescent="0.3">
      <c r="A4370" t="s">
        <v>1818</v>
      </c>
      <c r="B4370">
        <v>70</v>
      </c>
      <c r="C4370">
        <v>103</v>
      </c>
      <c r="D4370">
        <v>99058</v>
      </c>
      <c r="E4370" t="s">
        <v>1819</v>
      </c>
      <c r="F4370" t="s">
        <v>1820</v>
      </c>
      <c r="G4370" t="s">
        <v>114</v>
      </c>
      <c r="H4370" t="s">
        <v>409</v>
      </c>
      <c r="I4370" t="s">
        <v>423</v>
      </c>
      <c r="J4370">
        <v>98</v>
      </c>
      <c r="K4370" t="s">
        <v>274</v>
      </c>
      <c r="L4370" t="s">
        <v>160</v>
      </c>
      <c r="M4370">
        <v>0</v>
      </c>
      <c r="N4370" t="s">
        <v>979</v>
      </c>
      <c r="O4370" t="s">
        <v>114</v>
      </c>
      <c r="P4370" t="s">
        <v>380</v>
      </c>
      <c r="Q4370" t="s">
        <v>979</v>
      </c>
      <c r="R4370" t="s">
        <v>114</v>
      </c>
      <c r="S4370" t="s">
        <v>380</v>
      </c>
    </row>
    <row r="4371" spans="1:19" x14ac:dyDescent="0.3">
      <c r="A4371" t="s">
        <v>1818</v>
      </c>
      <c r="B4371">
        <v>70</v>
      </c>
      <c r="C4371">
        <v>103</v>
      </c>
      <c r="D4371">
        <v>99058</v>
      </c>
      <c r="E4371" t="s">
        <v>1819</v>
      </c>
      <c r="F4371" t="s">
        <v>1820</v>
      </c>
      <c r="G4371" t="s">
        <v>114</v>
      </c>
      <c r="H4371" t="s">
        <v>409</v>
      </c>
      <c r="I4371" t="s">
        <v>423</v>
      </c>
      <c r="J4371">
        <v>83</v>
      </c>
      <c r="K4371" t="s">
        <v>235</v>
      </c>
      <c r="L4371" t="s">
        <v>205</v>
      </c>
      <c r="M4371">
        <v>0</v>
      </c>
      <c r="N4371" t="s">
        <v>979</v>
      </c>
      <c r="O4371" t="s">
        <v>114</v>
      </c>
      <c r="P4371" t="s">
        <v>380</v>
      </c>
      <c r="Q4371" t="s">
        <v>979</v>
      </c>
      <c r="R4371" t="s">
        <v>114</v>
      </c>
      <c r="S4371" t="s">
        <v>380</v>
      </c>
    </row>
    <row r="4372" spans="1:19" x14ac:dyDescent="0.3">
      <c r="A4372" t="s">
        <v>1821</v>
      </c>
      <c r="B4372">
        <v>70</v>
      </c>
      <c r="C4372">
        <v>103</v>
      </c>
      <c r="D4372">
        <v>99058</v>
      </c>
      <c r="E4372" t="s">
        <v>1822</v>
      </c>
      <c r="F4372" t="s">
        <v>1823</v>
      </c>
      <c r="G4372" t="s">
        <v>113</v>
      </c>
      <c r="H4372" t="s">
        <v>409</v>
      </c>
      <c r="I4372" t="s">
        <v>315</v>
      </c>
      <c r="J4372">
        <v>32</v>
      </c>
      <c r="K4372" t="s">
        <v>254</v>
      </c>
      <c r="L4372" t="s">
        <v>45</v>
      </c>
      <c r="M4372">
        <v>1</v>
      </c>
      <c r="N4372" t="s">
        <v>979</v>
      </c>
      <c r="O4372" t="s">
        <v>113</v>
      </c>
      <c r="P4372" t="s">
        <v>380</v>
      </c>
      <c r="Q4372" t="s">
        <v>979</v>
      </c>
      <c r="R4372" t="s">
        <v>113</v>
      </c>
      <c r="S4372" t="s">
        <v>380</v>
      </c>
    </row>
    <row r="4373" spans="1:19" x14ac:dyDescent="0.3">
      <c r="A4373" t="s">
        <v>1821</v>
      </c>
      <c r="B4373">
        <v>70</v>
      </c>
      <c r="C4373">
        <v>103</v>
      </c>
      <c r="D4373">
        <v>99058</v>
      </c>
      <c r="E4373" t="s">
        <v>1822</v>
      </c>
      <c r="F4373" t="s">
        <v>1823</v>
      </c>
      <c r="G4373" t="s">
        <v>113</v>
      </c>
      <c r="H4373" t="s">
        <v>409</v>
      </c>
      <c r="I4373" t="s">
        <v>315</v>
      </c>
      <c r="J4373">
        <v>33</v>
      </c>
      <c r="K4373" t="s">
        <v>255</v>
      </c>
      <c r="L4373" t="s">
        <v>51</v>
      </c>
      <c r="M4373">
        <v>4</v>
      </c>
      <c r="N4373" t="s">
        <v>979</v>
      </c>
      <c r="O4373" t="s">
        <v>113</v>
      </c>
      <c r="P4373" t="s">
        <v>380</v>
      </c>
      <c r="Q4373" t="s">
        <v>979</v>
      </c>
      <c r="R4373" t="s">
        <v>113</v>
      </c>
      <c r="S4373" t="s">
        <v>380</v>
      </c>
    </row>
    <row r="4374" spans="1:19" x14ac:dyDescent="0.3">
      <c r="A4374" t="s">
        <v>1821</v>
      </c>
      <c r="B4374">
        <v>70</v>
      </c>
      <c r="C4374">
        <v>103</v>
      </c>
      <c r="D4374">
        <v>99058</v>
      </c>
      <c r="E4374" t="s">
        <v>1822</v>
      </c>
      <c r="F4374" t="s">
        <v>1823</v>
      </c>
      <c r="G4374" t="s">
        <v>113</v>
      </c>
      <c r="H4374" t="s">
        <v>409</v>
      </c>
      <c r="I4374" t="s">
        <v>315</v>
      </c>
      <c r="J4374">
        <v>35</v>
      </c>
      <c r="K4374" t="s">
        <v>245</v>
      </c>
      <c r="L4374" t="s">
        <v>59</v>
      </c>
      <c r="M4374">
        <v>1</v>
      </c>
      <c r="N4374" t="s">
        <v>979</v>
      </c>
      <c r="O4374" t="s">
        <v>113</v>
      </c>
      <c r="P4374" t="s">
        <v>380</v>
      </c>
      <c r="Q4374" t="s">
        <v>979</v>
      </c>
      <c r="R4374" t="s">
        <v>113</v>
      </c>
      <c r="S4374" t="s">
        <v>380</v>
      </c>
    </row>
    <row r="4375" spans="1:19" x14ac:dyDescent="0.3">
      <c r="A4375" t="s">
        <v>1821</v>
      </c>
      <c r="B4375">
        <v>70</v>
      </c>
      <c r="C4375">
        <v>103</v>
      </c>
      <c r="D4375">
        <v>99058</v>
      </c>
      <c r="E4375" t="s">
        <v>1822</v>
      </c>
      <c r="F4375" t="s">
        <v>1823</v>
      </c>
      <c r="G4375" t="s">
        <v>113</v>
      </c>
      <c r="H4375" t="s">
        <v>421</v>
      </c>
      <c r="I4375" t="s">
        <v>423</v>
      </c>
      <c r="J4375">
        <v>86</v>
      </c>
      <c r="K4375" t="s">
        <v>228</v>
      </c>
      <c r="L4375" t="s">
        <v>202</v>
      </c>
      <c r="M4375">
        <v>0.25</v>
      </c>
      <c r="N4375" t="s">
        <v>979</v>
      </c>
      <c r="O4375" t="s">
        <v>113</v>
      </c>
      <c r="P4375" t="s">
        <v>380</v>
      </c>
      <c r="Q4375" t="s">
        <v>979</v>
      </c>
      <c r="R4375" t="s">
        <v>113</v>
      </c>
      <c r="S4375" t="s">
        <v>380</v>
      </c>
    </row>
    <row r="4376" spans="1:19" x14ac:dyDescent="0.3">
      <c r="A4376" t="s">
        <v>1821</v>
      </c>
      <c r="B4376">
        <v>70</v>
      </c>
      <c r="C4376">
        <v>103</v>
      </c>
      <c r="D4376">
        <v>99058</v>
      </c>
      <c r="E4376" t="s">
        <v>1822</v>
      </c>
      <c r="F4376" t="s">
        <v>1823</v>
      </c>
      <c r="G4376" t="s">
        <v>113</v>
      </c>
      <c r="H4376" t="s">
        <v>421</v>
      </c>
      <c r="I4376" t="s">
        <v>423</v>
      </c>
      <c r="J4376">
        <v>86</v>
      </c>
      <c r="K4376" t="s">
        <v>229</v>
      </c>
      <c r="L4376" t="s">
        <v>204</v>
      </c>
      <c r="M4376">
        <v>0.25</v>
      </c>
      <c r="N4376" t="s">
        <v>979</v>
      </c>
      <c r="O4376" t="s">
        <v>113</v>
      </c>
      <c r="P4376" t="s">
        <v>380</v>
      </c>
      <c r="Q4376" t="s">
        <v>979</v>
      </c>
      <c r="R4376" t="s">
        <v>113</v>
      </c>
      <c r="S4376" t="s">
        <v>380</v>
      </c>
    </row>
    <row r="4377" spans="1:19" x14ac:dyDescent="0.3">
      <c r="A4377" t="s">
        <v>1821</v>
      </c>
      <c r="B4377">
        <v>70</v>
      </c>
      <c r="C4377">
        <v>103</v>
      </c>
      <c r="D4377">
        <v>99058</v>
      </c>
      <c r="E4377" t="s">
        <v>1822</v>
      </c>
      <c r="F4377" t="s">
        <v>1823</v>
      </c>
      <c r="G4377" t="s">
        <v>113</v>
      </c>
      <c r="H4377" t="s">
        <v>409</v>
      </c>
      <c r="I4377" t="s">
        <v>423</v>
      </c>
      <c r="J4377">
        <v>98</v>
      </c>
      <c r="K4377" t="s">
        <v>274</v>
      </c>
      <c r="L4377" t="s">
        <v>160</v>
      </c>
      <c r="M4377">
        <v>0</v>
      </c>
      <c r="N4377" t="s">
        <v>979</v>
      </c>
      <c r="O4377" t="s">
        <v>113</v>
      </c>
      <c r="P4377" t="s">
        <v>380</v>
      </c>
      <c r="Q4377" t="s">
        <v>979</v>
      </c>
      <c r="R4377" t="s">
        <v>113</v>
      </c>
      <c r="S4377" t="s">
        <v>380</v>
      </c>
    </row>
    <row r="4378" spans="1:19" x14ac:dyDescent="0.3">
      <c r="A4378" t="s">
        <v>1821</v>
      </c>
      <c r="B4378">
        <v>70</v>
      </c>
      <c r="C4378">
        <v>103</v>
      </c>
      <c r="D4378">
        <v>99058</v>
      </c>
      <c r="E4378" t="s">
        <v>1822</v>
      </c>
      <c r="F4378" t="s">
        <v>1823</v>
      </c>
      <c r="G4378" t="s">
        <v>113</v>
      </c>
      <c r="H4378" t="s">
        <v>409</v>
      </c>
      <c r="I4378" t="s">
        <v>423</v>
      </c>
      <c r="J4378">
        <v>83</v>
      </c>
      <c r="K4378" t="s">
        <v>235</v>
      </c>
      <c r="L4378" t="s">
        <v>205</v>
      </c>
      <c r="M4378">
        <v>0</v>
      </c>
      <c r="N4378" t="s">
        <v>979</v>
      </c>
      <c r="O4378" t="s">
        <v>113</v>
      </c>
      <c r="P4378" t="s">
        <v>380</v>
      </c>
      <c r="Q4378" t="s">
        <v>979</v>
      </c>
      <c r="R4378" t="s">
        <v>113</v>
      </c>
      <c r="S4378" t="s">
        <v>380</v>
      </c>
    </row>
    <row r="4379" spans="1:19" x14ac:dyDescent="0.3">
      <c r="A4379" t="s">
        <v>1824</v>
      </c>
      <c r="B4379">
        <v>70</v>
      </c>
      <c r="C4379">
        <v>103</v>
      </c>
      <c r="D4379">
        <v>99061</v>
      </c>
      <c r="E4379" t="s">
        <v>1775</v>
      </c>
      <c r="F4379" t="s">
        <v>1825</v>
      </c>
      <c r="G4379" t="s">
        <v>114</v>
      </c>
      <c r="H4379" t="s">
        <v>417</v>
      </c>
      <c r="I4379" t="s">
        <v>315</v>
      </c>
      <c r="J4379">
        <v>32</v>
      </c>
      <c r="K4379" t="s">
        <v>281</v>
      </c>
      <c r="L4379" t="s">
        <v>39</v>
      </c>
      <c r="M4379">
        <v>0</v>
      </c>
      <c r="N4379" t="s">
        <v>979</v>
      </c>
      <c r="O4379" t="s">
        <v>114</v>
      </c>
      <c r="P4379" t="s">
        <v>1826</v>
      </c>
      <c r="Q4379" t="s">
        <v>979</v>
      </c>
      <c r="R4379" t="s">
        <v>114</v>
      </c>
      <c r="S4379" t="s">
        <v>1826</v>
      </c>
    </row>
    <row r="4380" spans="1:19" x14ac:dyDescent="0.3">
      <c r="A4380" t="s">
        <v>1824</v>
      </c>
      <c r="B4380">
        <v>70</v>
      </c>
      <c r="C4380">
        <v>103</v>
      </c>
      <c r="D4380">
        <v>99061</v>
      </c>
      <c r="E4380" t="s">
        <v>1775</v>
      </c>
      <c r="F4380" t="s">
        <v>1825</v>
      </c>
      <c r="G4380" t="s">
        <v>114</v>
      </c>
      <c r="H4380" t="s">
        <v>417</v>
      </c>
      <c r="I4380" t="s">
        <v>315</v>
      </c>
      <c r="J4380">
        <v>33</v>
      </c>
      <c r="K4380" t="s">
        <v>290</v>
      </c>
      <c r="L4380" t="s">
        <v>46</v>
      </c>
      <c r="M4380">
        <v>0</v>
      </c>
      <c r="N4380" t="s">
        <v>979</v>
      </c>
      <c r="O4380" t="s">
        <v>114</v>
      </c>
      <c r="P4380" t="s">
        <v>1826</v>
      </c>
      <c r="Q4380" t="s">
        <v>979</v>
      </c>
      <c r="R4380" t="s">
        <v>114</v>
      </c>
      <c r="S4380" t="s">
        <v>1826</v>
      </c>
    </row>
    <row r="4381" spans="1:19" x14ac:dyDescent="0.3">
      <c r="A4381" t="s">
        <v>1093</v>
      </c>
      <c r="B4381">
        <v>70</v>
      </c>
      <c r="C4381">
        <v>103</v>
      </c>
      <c r="D4381">
        <v>99061</v>
      </c>
      <c r="E4381" t="s">
        <v>770</v>
      </c>
      <c r="F4381" t="s">
        <v>1094</v>
      </c>
      <c r="G4381" t="s">
        <v>114</v>
      </c>
      <c r="H4381" t="s">
        <v>409</v>
      </c>
      <c r="I4381" t="s">
        <v>422</v>
      </c>
      <c r="J4381">
        <v>1</v>
      </c>
      <c r="K4381" t="s">
        <v>315</v>
      </c>
      <c r="L4381" t="s">
        <v>3</v>
      </c>
      <c r="M4381">
        <v>24</v>
      </c>
      <c r="N4381" t="s">
        <v>979</v>
      </c>
      <c r="O4381" t="s">
        <v>114</v>
      </c>
      <c r="P4381" t="s">
        <v>380</v>
      </c>
      <c r="Q4381" t="s">
        <v>979</v>
      </c>
      <c r="R4381" t="s">
        <v>114</v>
      </c>
      <c r="S4381" t="s">
        <v>380</v>
      </c>
    </row>
    <row r="4382" spans="1:19" x14ac:dyDescent="0.3">
      <c r="A4382" t="s">
        <v>1093</v>
      </c>
      <c r="B4382">
        <v>70</v>
      </c>
      <c r="C4382">
        <v>103</v>
      </c>
      <c r="D4382">
        <v>99061</v>
      </c>
      <c r="E4382" t="s">
        <v>770</v>
      </c>
      <c r="F4382" t="s">
        <v>1094</v>
      </c>
      <c r="G4382" t="s">
        <v>114</v>
      </c>
      <c r="H4382" t="s">
        <v>409</v>
      </c>
      <c r="I4382" t="s">
        <v>422</v>
      </c>
      <c r="J4382">
        <v>50</v>
      </c>
      <c r="K4382" t="s">
        <v>212</v>
      </c>
      <c r="L4382" t="s">
        <v>11</v>
      </c>
      <c r="M4382">
        <v>9</v>
      </c>
      <c r="N4382" t="s">
        <v>979</v>
      </c>
      <c r="O4382" t="s">
        <v>114</v>
      </c>
      <c r="P4382" t="s">
        <v>380</v>
      </c>
      <c r="Q4382" t="s">
        <v>979</v>
      </c>
      <c r="R4382" t="s">
        <v>114</v>
      </c>
      <c r="S4382" t="s">
        <v>380</v>
      </c>
    </row>
    <row r="4383" spans="1:19" x14ac:dyDescent="0.3">
      <c r="A4383" t="s">
        <v>1093</v>
      </c>
      <c r="B4383">
        <v>70</v>
      </c>
      <c r="C4383">
        <v>103</v>
      </c>
      <c r="D4383">
        <v>99061</v>
      </c>
      <c r="E4383" t="s">
        <v>770</v>
      </c>
      <c r="F4383" t="s">
        <v>1094</v>
      </c>
      <c r="G4383" t="s">
        <v>114</v>
      </c>
      <c r="H4383" t="s">
        <v>409</v>
      </c>
      <c r="I4383" t="s">
        <v>113</v>
      </c>
      <c r="J4383">
        <v>4</v>
      </c>
      <c r="K4383" t="s">
        <v>213</v>
      </c>
      <c r="L4383" t="s">
        <v>24</v>
      </c>
      <c r="M4383">
        <v>70</v>
      </c>
      <c r="N4383" t="s">
        <v>979</v>
      </c>
      <c r="O4383" t="s">
        <v>114</v>
      </c>
      <c r="P4383" t="s">
        <v>380</v>
      </c>
      <c r="Q4383" t="s">
        <v>979</v>
      </c>
      <c r="R4383" t="s">
        <v>114</v>
      </c>
      <c r="S4383" t="s">
        <v>380</v>
      </c>
    </row>
    <row r="4384" spans="1:19" x14ac:dyDescent="0.3">
      <c r="A4384" t="s">
        <v>1093</v>
      </c>
      <c r="B4384">
        <v>70</v>
      </c>
      <c r="C4384">
        <v>103</v>
      </c>
      <c r="D4384">
        <v>99061</v>
      </c>
      <c r="E4384" t="s">
        <v>770</v>
      </c>
      <c r="F4384" t="s">
        <v>1094</v>
      </c>
      <c r="G4384" t="s">
        <v>114</v>
      </c>
      <c r="H4384" t="s">
        <v>409</v>
      </c>
      <c r="I4384" t="s">
        <v>315</v>
      </c>
      <c r="J4384">
        <v>32</v>
      </c>
      <c r="K4384" t="s">
        <v>281</v>
      </c>
      <c r="L4384" t="s">
        <v>39</v>
      </c>
      <c r="M4384">
        <v>9</v>
      </c>
      <c r="N4384" t="s">
        <v>979</v>
      </c>
      <c r="O4384" t="s">
        <v>114</v>
      </c>
      <c r="P4384" t="s">
        <v>380</v>
      </c>
      <c r="Q4384" t="s">
        <v>979</v>
      </c>
      <c r="R4384" t="s">
        <v>114</v>
      </c>
      <c r="S4384" t="s">
        <v>380</v>
      </c>
    </row>
    <row r="4385" spans="1:19" x14ac:dyDescent="0.3">
      <c r="A4385" t="s">
        <v>1093</v>
      </c>
      <c r="B4385">
        <v>70</v>
      </c>
      <c r="C4385">
        <v>103</v>
      </c>
      <c r="D4385">
        <v>99061</v>
      </c>
      <c r="E4385" t="s">
        <v>770</v>
      </c>
      <c r="F4385" t="s">
        <v>1094</v>
      </c>
      <c r="G4385" t="s">
        <v>114</v>
      </c>
      <c r="H4385" t="s">
        <v>409</v>
      </c>
      <c r="I4385" t="s">
        <v>315</v>
      </c>
      <c r="J4385">
        <v>33</v>
      </c>
      <c r="K4385" t="s">
        <v>290</v>
      </c>
      <c r="L4385" t="s">
        <v>46</v>
      </c>
      <c r="M4385">
        <v>10</v>
      </c>
      <c r="N4385" t="s">
        <v>979</v>
      </c>
      <c r="O4385" t="s">
        <v>114</v>
      </c>
      <c r="P4385" t="s">
        <v>380</v>
      </c>
      <c r="Q4385" t="s">
        <v>979</v>
      </c>
      <c r="R4385" t="s">
        <v>114</v>
      </c>
      <c r="S4385" t="s">
        <v>380</v>
      </c>
    </row>
    <row r="4386" spans="1:19" x14ac:dyDescent="0.3">
      <c r="A4386" t="s">
        <v>1093</v>
      </c>
      <c r="B4386">
        <v>70</v>
      </c>
      <c r="C4386">
        <v>103</v>
      </c>
      <c r="D4386">
        <v>99061</v>
      </c>
      <c r="E4386" t="s">
        <v>770</v>
      </c>
      <c r="F4386" t="s">
        <v>1094</v>
      </c>
      <c r="G4386" t="s">
        <v>114</v>
      </c>
      <c r="H4386" t="s">
        <v>409</v>
      </c>
      <c r="I4386" t="s">
        <v>315</v>
      </c>
      <c r="J4386">
        <v>34</v>
      </c>
      <c r="K4386" t="s">
        <v>367</v>
      </c>
      <c r="L4386" t="s">
        <v>54</v>
      </c>
      <c r="M4386">
        <v>1</v>
      </c>
      <c r="N4386" t="s">
        <v>979</v>
      </c>
      <c r="O4386" t="s">
        <v>114</v>
      </c>
      <c r="P4386" t="s">
        <v>380</v>
      </c>
      <c r="Q4386" t="s">
        <v>979</v>
      </c>
      <c r="R4386" t="s">
        <v>114</v>
      </c>
      <c r="S4386" t="s">
        <v>380</v>
      </c>
    </row>
    <row r="4387" spans="1:19" x14ac:dyDescent="0.3">
      <c r="A4387" t="s">
        <v>1093</v>
      </c>
      <c r="B4387">
        <v>70</v>
      </c>
      <c r="C4387">
        <v>103</v>
      </c>
      <c r="D4387">
        <v>99061</v>
      </c>
      <c r="E4387" t="s">
        <v>770</v>
      </c>
      <c r="F4387" t="s">
        <v>1094</v>
      </c>
      <c r="G4387" t="s">
        <v>114</v>
      </c>
      <c r="H4387" t="s">
        <v>409</v>
      </c>
      <c r="I4387" t="s">
        <v>315</v>
      </c>
      <c r="J4387">
        <v>35</v>
      </c>
      <c r="K4387" t="s">
        <v>282</v>
      </c>
      <c r="L4387" t="s">
        <v>55</v>
      </c>
      <c r="M4387">
        <v>1</v>
      </c>
      <c r="N4387" t="s">
        <v>979</v>
      </c>
      <c r="O4387" t="s">
        <v>114</v>
      </c>
      <c r="P4387" t="s">
        <v>380</v>
      </c>
      <c r="Q4387" t="s">
        <v>979</v>
      </c>
      <c r="R4387" t="s">
        <v>114</v>
      </c>
      <c r="S4387" t="s">
        <v>380</v>
      </c>
    </row>
    <row r="4388" spans="1:19" x14ac:dyDescent="0.3">
      <c r="A4388" t="s">
        <v>1093</v>
      </c>
      <c r="B4388">
        <v>70</v>
      </c>
      <c r="C4388">
        <v>103</v>
      </c>
      <c r="D4388">
        <v>99061</v>
      </c>
      <c r="E4388" t="s">
        <v>770</v>
      </c>
      <c r="F4388" t="s">
        <v>1094</v>
      </c>
      <c r="G4388" t="s">
        <v>114</v>
      </c>
      <c r="H4388" t="s">
        <v>409</v>
      </c>
      <c r="I4388" t="s">
        <v>315</v>
      </c>
      <c r="J4388">
        <v>36</v>
      </c>
      <c r="K4388" t="s">
        <v>699</v>
      </c>
      <c r="L4388" t="s">
        <v>700</v>
      </c>
      <c r="M4388">
        <v>2</v>
      </c>
      <c r="N4388" t="s">
        <v>979</v>
      </c>
      <c r="O4388" t="s">
        <v>114</v>
      </c>
      <c r="P4388" t="s">
        <v>380</v>
      </c>
      <c r="Q4388" t="s">
        <v>979</v>
      </c>
      <c r="R4388" t="s">
        <v>114</v>
      </c>
      <c r="S4388" t="s">
        <v>380</v>
      </c>
    </row>
    <row r="4389" spans="1:19" x14ac:dyDescent="0.3">
      <c r="A4389" t="s">
        <v>1093</v>
      </c>
      <c r="B4389">
        <v>70</v>
      </c>
      <c r="C4389">
        <v>103</v>
      </c>
      <c r="D4389">
        <v>99061</v>
      </c>
      <c r="E4389" t="s">
        <v>770</v>
      </c>
      <c r="F4389" t="s">
        <v>1094</v>
      </c>
      <c r="G4389" t="s">
        <v>114</v>
      </c>
      <c r="H4389" t="s">
        <v>409</v>
      </c>
      <c r="I4389" t="s">
        <v>425</v>
      </c>
      <c r="J4389">
        <v>43</v>
      </c>
      <c r="K4389" t="s">
        <v>309</v>
      </c>
      <c r="L4389" t="s">
        <v>64</v>
      </c>
      <c r="M4389">
        <v>4.75</v>
      </c>
      <c r="N4389" t="s">
        <v>979</v>
      </c>
      <c r="O4389" t="s">
        <v>114</v>
      </c>
      <c r="P4389" t="s">
        <v>380</v>
      </c>
      <c r="Q4389" t="s">
        <v>979</v>
      </c>
      <c r="R4389" t="s">
        <v>114</v>
      </c>
      <c r="S4389" t="s">
        <v>380</v>
      </c>
    </row>
    <row r="4390" spans="1:19" x14ac:dyDescent="0.3">
      <c r="A4390" t="s">
        <v>1093</v>
      </c>
      <c r="B4390">
        <v>70</v>
      </c>
      <c r="C4390">
        <v>103</v>
      </c>
      <c r="D4390">
        <v>99061</v>
      </c>
      <c r="E4390" t="s">
        <v>770</v>
      </c>
      <c r="F4390" t="s">
        <v>1094</v>
      </c>
      <c r="G4390" t="s">
        <v>114</v>
      </c>
      <c r="H4390" t="s">
        <v>409</v>
      </c>
      <c r="I4390" t="s">
        <v>422</v>
      </c>
      <c r="J4390">
        <v>98</v>
      </c>
      <c r="K4390" t="s">
        <v>215</v>
      </c>
      <c r="L4390" t="s">
        <v>95</v>
      </c>
      <c r="M4390">
        <v>0</v>
      </c>
      <c r="N4390" t="s">
        <v>979</v>
      </c>
      <c r="O4390" t="s">
        <v>114</v>
      </c>
      <c r="P4390" t="s">
        <v>380</v>
      </c>
      <c r="Q4390" t="s">
        <v>979</v>
      </c>
      <c r="R4390" t="s">
        <v>114</v>
      </c>
      <c r="S4390" t="s">
        <v>380</v>
      </c>
    </row>
    <row r="4391" spans="1:19" x14ac:dyDescent="0.3">
      <c r="A4391" t="s">
        <v>1093</v>
      </c>
      <c r="B4391">
        <v>70</v>
      </c>
      <c r="C4391">
        <v>103</v>
      </c>
      <c r="D4391">
        <v>99061</v>
      </c>
      <c r="E4391" t="s">
        <v>770</v>
      </c>
      <c r="F4391" t="s">
        <v>1094</v>
      </c>
      <c r="G4391" t="s">
        <v>114</v>
      </c>
      <c r="H4391" t="s">
        <v>409</v>
      </c>
      <c r="I4391" t="s">
        <v>423</v>
      </c>
      <c r="J4391">
        <v>98</v>
      </c>
      <c r="K4391" t="s">
        <v>216</v>
      </c>
      <c r="L4391" t="s">
        <v>96</v>
      </c>
      <c r="M4391">
        <v>0</v>
      </c>
      <c r="N4391" t="s">
        <v>979</v>
      </c>
      <c r="O4391" t="s">
        <v>114</v>
      </c>
      <c r="P4391" t="s">
        <v>380</v>
      </c>
      <c r="Q4391" t="s">
        <v>979</v>
      </c>
      <c r="R4391" t="s">
        <v>114</v>
      </c>
      <c r="S4391" t="s">
        <v>380</v>
      </c>
    </row>
    <row r="4392" spans="1:19" x14ac:dyDescent="0.3">
      <c r="A4392" t="s">
        <v>1093</v>
      </c>
      <c r="B4392">
        <v>70</v>
      </c>
      <c r="C4392">
        <v>103</v>
      </c>
      <c r="D4392">
        <v>99061</v>
      </c>
      <c r="E4392" t="s">
        <v>770</v>
      </c>
      <c r="F4392" t="s">
        <v>1094</v>
      </c>
      <c r="G4392" t="s">
        <v>114</v>
      </c>
      <c r="H4392" t="s">
        <v>409</v>
      </c>
      <c r="I4392" t="s">
        <v>423</v>
      </c>
      <c r="J4392">
        <v>297</v>
      </c>
      <c r="K4392" t="s">
        <v>312</v>
      </c>
      <c r="L4392" t="s">
        <v>132</v>
      </c>
      <c r="M4392">
        <v>0</v>
      </c>
      <c r="N4392" t="s">
        <v>979</v>
      </c>
      <c r="O4392" t="s">
        <v>114</v>
      </c>
      <c r="P4392" t="s">
        <v>380</v>
      </c>
      <c r="Q4392" t="s">
        <v>979</v>
      </c>
      <c r="R4392" t="s">
        <v>114</v>
      </c>
      <c r="S4392" t="s">
        <v>380</v>
      </c>
    </row>
    <row r="4393" spans="1:19" x14ac:dyDescent="0.3">
      <c r="A4393" t="s">
        <v>782</v>
      </c>
      <c r="B4393">
        <v>70</v>
      </c>
      <c r="C4393">
        <v>103</v>
      </c>
      <c r="D4393">
        <v>99061</v>
      </c>
      <c r="E4393" t="s">
        <v>1095</v>
      </c>
      <c r="F4393" t="s">
        <v>1096</v>
      </c>
      <c r="G4393" t="s">
        <v>112</v>
      </c>
      <c r="H4393" t="s">
        <v>409</v>
      </c>
      <c r="I4393" t="s">
        <v>422</v>
      </c>
      <c r="J4393">
        <v>1</v>
      </c>
      <c r="K4393" t="s">
        <v>315</v>
      </c>
      <c r="L4393" t="s">
        <v>3</v>
      </c>
      <c r="M4393">
        <v>17</v>
      </c>
      <c r="N4393" t="s">
        <v>979</v>
      </c>
      <c r="O4393" t="s">
        <v>112</v>
      </c>
      <c r="P4393" t="s">
        <v>380</v>
      </c>
      <c r="Q4393" t="s">
        <v>979</v>
      </c>
      <c r="R4393" t="s">
        <v>112</v>
      </c>
      <c r="S4393" t="s">
        <v>380</v>
      </c>
    </row>
    <row r="4394" spans="1:19" x14ac:dyDescent="0.3">
      <c r="A4394" t="s">
        <v>782</v>
      </c>
      <c r="B4394">
        <v>70</v>
      </c>
      <c r="C4394">
        <v>103</v>
      </c>
      <c r="D4394">
        <v>99061</v>
      </c>
      <c r="E4394" t="s">
        <v>1095</v>
      </c>
      <c r="F4394" t="s">
        <v>1096</v>
      </c>
      <c r="G4394" t="s">
        <v>112</v>
      </c>
      <c r="H4394" t="s">
        <v>409</v>
      </c>
      <c r="I4394" t="s">
        <v>422</v>
      </c>
      <c r="J4394">
        <v>1</v>
      </c>
      <c r="K4394" t="s">
        <v>258</v>
      </c>
      <c r="L4394" t="s">
        <v>7</v>
      </c>
      <c r="M4394">
        <v>43</v>
      </c>
      <c r="N4394" t="s">
        <v>979</v>
      </c>
      <c r="O4394" t="s">
        <v>112</v>
      </c>
      <c r="P4394" t="s">
        <v>380</v>
      </c>
      <c r="Q4394" t="s">
        <v>979</v>
      </c>
      <c r="R4394" t="s">
        <v>112</v>
      </c>
      <c r="S4394" t="s">
        <v>380</v>
      </c>
    </row>
    <row r="4395" spans="1:19" x14ac:dyDescent="0.3">
      <c r="A4395" t="s">
        <v>782</v>
      </c>
      <c r="B4395">
        <v>70</v>
      </c>
      <c r="C4395">
        <v>103</v>
      </c>
      <c r="D4395">
        <v>99061</v>
      </c>
      <c r="E4395" t="s">
        <v>1095</v>
      </c>
      <c r="F4395" t="s">
        <v>1096</v>
      </c>
      <c r="G4395" t="s">
        <v>112</v>
      </c>
      <c r="H4395" t="s">
        <v>409</v>
      </c>
      <c r="I4395" t="s">
        <v>422</v>
      </c>
      <c r="J4395">
        <v>50</v>
      </c>
      <c r="K4395" t="s">
        <v>212</v>
      </c>
      <c r="L4395" t="s">
        <v>11</v>
      </c>
      <c r="M4395">
        <v>3</v>
      </c>
      <c r="N4395" t="s">
        <v>979</v>
      </c>
      <c r="O4395" t="s">
        <v>112</v>
      </c>
      <c r="P4395" t="s">
        <v>380</v>
      </c>
      <c r="Q4395" t="s">
        <v>979</v>
      </c>
      <c r="R4395" t="s">
        <v>112</v>
      </c>
      <c r="S4395" t="s">
        <v>380</v>
      </c>
    </row>
    <row r="4396" spans="1:19" x14ac:dyDescent="0.3">
      <c r="A4396" t="s">
        <v>782</v>
      </c>
      <c r="B4396">
        <v>70</v>
      </c>
      <c r="C4396">
        <v>103</v>
      </c>
      <c r="D4396">
        <v>99061</v>
      </c>
      <c r="E4396" t="s">
        <v>1095</v>
      </c>
      <c r="F4396" t="s">
        <v>1096</v>
      </c>
      <c r="G4396" t="s">
        <v>112</v>
      </c>
      <c r="H4396" t="s">
        <v>409</v>
      </c>
      <c r="I4396" t="s">
        <v>113</v>
      </c>
      <c r="J4396">
        <v>4</v>
      </c>
      <c r="K4396" t="s">
        <v>213</v>
      </c>
      <c r="L4396" t="s">
        <v>24</v>
      </c>
      <c r="M4396">
        <v>210</v>
      </c>
      <c r="N4396" t="s">
        <v>979</v>
      </c>
      <c r="O4396" t="s">
        <v>112</v>
      </c>
      <c r="P4396" t="s">
        <v>380</v>
      </c>
      <c r="Q4396" t="s">
        <v>979</v>
      </c>
      <c r="R4396" t="s">
        <v>112</v>
      </c>
      <c r="S4396" t="s">
        <v>380</v>
      </c>
    </row>
    <row r="4397" spans="1:19" x14ac:dyDescent="0.3">
      <c r="A4397" t="s">
        <v>782</v>
      </c>
      <c r="B4397">
        <v>70</v>
      </c>
      <c r="C4397">
        <v>103</v>
      </c>
      <c r="D4397">
        <v>99061</v>
      </c>
      <c r="E4397" t="s">
        <v>1095</v>
      </c>
      <c r="F4397" t="s">
        <v>1096</v>
      </c>
      <c r="G4397" t="s">
        <v>112</v>
      </c>
      <c r="H4397" t="s">
        <v>409</v>
      </c>
      <c r="I4397" t="s">
        <v>422</v>
      </c>
      <c r="J4397">
        <v>292</v>
      </c>
      <c r="K4397" t="s">
        <v>379</v>
      </c>
      <c r="L4397" t="s">
        <v>33</v>
      </c>
      <c r="M4397">
        <v>24</v>
      </c>
      <c r="N4397" t="s">
        <v>979</v>
      </c>
      <c r="O4397" t="s">
        <v>112</v>
      </c>
      <c r="P4397" t="s">
        <v>380</v>
      </c>
      <c r="Q4397" t="s">
        <v>979</v>
      </c>
      <c r="R4397" t="s">
        <v>112</v>
      </c>
      <c r="S4397" t="s">
        <v>380</v>
      </c>
    </row>
    <row r="4398" spans="1:19" x14ac:dyDescent="0.3">
      <c r="A4398" t="s">
        <v>782</v>
      </c>
      <c r="B4398">
        <v>70</v>
      </c>
      <c r="C4398">
        <v>103</v>
      </c>
      <c r="D4398">
        <v>99061</v>
      </c>
      <c r="E4398" t="s">
        <v>1095</v>
      </c>
      <c r="F4398" t="s">
        <v>1096</v>
      </c>
      <c r="G4398" t="s">
        <v>112</v>
      </c>
      <c r="H4398" t="s">
        <v>409</v>
      </c>
      <c r="I4398" t="s">
        <v>315</v>
      </c>
      <c r="J4398">
        <v>32</v>
      </c>
      <c r="K4398" t="s">
        <v>281</v>
      </c>
      <c r="L4398" t="s">
        <v>39</v>
      </c>
      <c r="M4398">
        <v>5</v>
      </c>
      <c r="N4398" t="s">
        <v>979</v>
      </c>
      <c r="O4398" t="s">
        <v>112</v>
      </c>
      <c r="P4398" t="s">
        <v>380</v>
      </c>
      <c r="Q4398" t="s">
        <v>979</v>
      </c>
      <c r="R4398" t="s">
        <v>112</v>
      </c>
      <c r="S4398" t="s">
        <v>380</v>
      </c>
    </row>
    <row r="4399" spans="1:19" x14ac:dyDescent="0.3">
      <c r="A4399" t="s">
        <v>782</v>
      </c>
      <c r="B4399">
        <v>70</v>
      </c>
      <c r="C4399">
        <v>103</v>
      </c>
      <c r="D4399">
        <v>99061</v>
      </c>
      <c r="E4399" t="s">
        <v>1095</v>
      </c>
      <c r="F4399" t="s">
        <v>1096</v>
      </c>
      <c r="G4399" t="s">
        <v>112</v>
      </c>
      <c r="H4399" t="s">
        <v>409</v>
      </c>
      <c r="I4399" t="s">
        <v>424</v>
      </c>
      <c r="J4399">
        <v>39</v>
      </c>
      <c r="K4399" t="s">
        <v>218</v>
      </c>
      <c r="L4399" t="s">
        <v>40</v>
      </c>
      <c r="M4399">
        <v>0</v>
      </c>
      <c r="N4399" t="s">
        <v>979</v>
      </c>
      <c r="O4399" t="s">
        <v>112</v>
      </c>
      <c r="P4399" t="s">
        <v>380</v>
      </c>
      <c r="Q4399" t="s">
        <v>979</v>
      </c>
      <c r="R4399" t="s">
        <v>112</v>
      </c>
      <c r="S4399" t="s">
        <v>380</v>
      </c>
    </row>
    <row r="4400" spans="1:19" x14ac:dyDescent="0.3">
      <c r="A4400" t="s">
        <v>782</v>
      </c>
      <c r="B4400">
        <v>70</v>
      </c>
      <c r="C4400">
        <v>103</v>
      </c>
      <c r="D4400">
        <v>99061</v>
      </c>
      <c r="E4400" t="s">
        <v>1095</v>
      </c>
      <c r="F4400" t="s">
        <v>1096</v>
      </c>
      <c r="G4400" t="s">
        <v>112</v>
      </c>
      <c r="H4400" t="s">
        <v>409</v>
      </c>
      <c r="I4400" t="s">
        <v>424</v>
      </c>
      <c r="J4400">
        <v>39</v>
      </c>
      <c r="K4400" t="s">
        <v>243</v>
      </c>
      <c r="L4400" t="s">
        <v>147</v>
      </c>
      <c r="M4400">
        <v>0</v>
      </c>
      <c r="N4400" t="s">
        <v>979</v>
      </c>
      <c r="O4400" t="s">
        <v>112</v>
      </c>
      <c r="P4400" t="s">
        <v>380</v>
      </c>
      <c r="Q4400" t="s">
        <v>979</v>
      </c>
      <c r="R4400" t="s">
        <v>112</v>
      </c>
      <c r="S4400" t="s">
        <v>380</v>
      </c>
    </row>
    <row r="4401" spans="1:19" x14ac:dyDescent="0.3">
      <c r="A4401" t="s">
        <v>782</v>
      </c>
      <c r="B4401">
        <v>70</v>
      </c>
      <c r="C4401">
        <v>103</v>
      </c>
      <c r="D4401">
        <v>99061</v>
      </c>
      <c r="E4401" t="s">
        <v>1095</v>
      </c>
      <c r="F4401" t="s">
        <v>1096</v>
      </c>
      <c r="G4401" t="s">
        <v>112</v>
      </c>
      <c r="H4401" t="s">
        <v>409</v>
      </c>
      <c r="I4401" t="s">
        <v>315</v>
      </c>
      <c r="J4401">
        <v>33</v>
      </c>
      <c r="K4401" t="s">
        <v>290</v>
      </c>
      <c r="L4401" t="s">
        <v>46</v>
      </c>
      <c r="M4401">
        <v>4</v>
      </c>
      <c r="N4401" t="s">
        <v>979</v>
      </c>
      <c r="O4401" t="s">
        <v>112</v>
      </c>
      <c r="P4401" t="s">
        <v>380</v>
      </c>
      <c r="Q4401" t="s">
        <v>979</v>
      </c>
      <c r="R4401" t="s">
        <v>112</v>
      </c>
      <c r="S4401" t="s">
        <v>380</v>
      </c>
    </row>
    <row r="4402" spans="1:19" x14ac:dyDescent="0.3">
      <c r="A4402" t="s">
        <v>782</v>
      </c>
      <c r="B4402">
        <v>70</v>
      </c>
      <c r="C4402">
        <v>103</v>
      </c>
      <c r="D4402">
        <v>99061</v>
      </c>
      <c r="E4402" t="s">
        <v>1095</v>
      </c>
      <c r="F4402" t="s">
        <v>1096</v>
      </c>
      <c r="G4402" t="s">
        <v>112</v>
      </c>
      <c r="H4402" t="s">
        <v>409</v>
      </c>
      <c r="I4402" t="s">
        <v>315</v>
      </c>
      <c r="J4402">
        <v>36</v>
      </c>
      <c r="K4402" t="s">
        <v>699</v>
      </c>
      <c r="L4402" t="s">
        <v>700</v>
      </c>
      <c r="M4402">
        <v>1</v>
      </c>
      <c r="N4402" t="s">
        <v>979</v>
      </c>
      <c r="O4402" t="s">
        <v>112</v>
      </c>
      <c r="P4402" t="s">
        <v>380</v>
      </c>
      <c r="Q4402" t="s">
        <v>979</v>
      </c>
      <c r="R4402" t="s">
        <v>112</v>
      </c>
      <c r="S4402" t="s">
        <v>380</v>
      </c>
    </row>
    <row r="4403" spans="1:19" x14ac:dyDescent="0.3">
      <c r="A4403" t="s">
        <v>782</v>
      </c>
      <c r="B4403">
        <v>70</v>
      </c>
      <c r="C4403">
        <v>103</v>
      </c>
      <c r="D4403">
        <v>99061</v>
      </c>
      <c r="E4403" t="s">
        <v>1095</v>
      </c>
      <c r="F4403" t="s">
        <v>1096</v>
      </c>
      <c r="G4403" t="s">
        <v>112</v>
      </c>
      <c r="H4403" t="s">
        <v>409</v>
      </c>
      <c r="I4403" t="s">
        <v>425</v>
      </c>
      <c r="J4403">
        <v>42</v>
      </c>
      <c r="K4403" t="s">
        <v>271</v>
      </c>
      <c r="L4403" t="s">
        <v>63</v>
      </c>
      <c r="M4403">
        <v>5</v>
      </c>
      <c r="N4403" t="s">
        <v>979</v>
      </c>
      <c r="O4403" t="s">
        <v>112</v>
      </c>
      <c r="P4403" t="s">
        <v>380</v>
      </c>
      <c r="Q4403" t="s">
        <v>979</v>
      </c>
      <c r="R4403" t="s">
        <v>112</v>
      </c>
      <c r="S4403" t="s">
        <v>380</v>
      </c>
    </row>
    <row r="4404" spans="1:19" x14ac:dyDescent="0.3">
      <c r="A4404" t="s">
        <v>782</v>
      </c>
      <c r="B4404">
        <v>70</v>
      </c>
      <c r="C4404">
        <v>103</v>
      </c>
      <c r="D4404">
        <v>99061</v>
      </c>
      <c r="E4404" t="s">
        <v>1095</v>
      </c>
      <c r="F4404" t="s">
        <v>1096</v>
      </c>
      <c r="G4404" t="s">
        <v>112</v>
      </c>
      <c r="H4404" t="s">
        <v>409</v>
      </c>
      <c r="I4404" t="s">
        <v>423</v>
      </c>
      <c r="J4404">
        <v>297</v>
      </c>
      <c r="K4404" t="s">
        <v>312</v>
      </c>
      <c r="L4404" t="s">
        <v>132</v>
      </c>
      <c r="M4404">
        <v>0</v>
      </c>
      <c r="N4404" t="s">
        <v>979</v>
      </c>
      <c r="O4404" t="s">
        <v>112</v>
      </c>
      <c r="P4404" t="s">
        <v>380</v>
      </c>
      <c r="Q4404" t="s">
        <v>979</v>
      </c>
      <c r="R4404" t="s">
        <v>112</v>
      </c>
      <c r="S4404" t="s">
        <v>380</v>
      </c>
    </row>
    <row r="4405" spans="1:19" x14ac:dyDescent="0.3">
      <c r="A4405" t="s">
        <v>1827</v>
      </c>
      <c r="B4405">
        <v>70</v>
      </c>
      <c r="C4405">
        <v>103</v>
      </c>
      <c r="D4405">
        <v>99061</v>
      </c>
      <c r="E4405" t="s">
        <v>1828</v>
      </c>
      <c r="F4405" t="s">
        <v>1829</v>
      </c>
      <c r="G4405" t="s">
        <v>114</v>
      </c>
      <c r="H4405" t="s">
        <v>409</v>
      </c>
      <c r="I4405" t="s">
        <v>113</v>
      </c>
      <c r="J4405">
        <v>4</v>
      </c>
      <c r="K4405" t="s">
        <v>213</v>
      </c>
      <c r="L4405" t="s">
        <v>24</v>
      </c>
      <c r="M4405">
        <v>52</v>
      </c>
      <c r="N4405" t="s">
        <v>979</v>
      </c>
      <c r="O4405" t="s">
        <v>114</v>
      </c>
      <c r="P4405" t="s">
        <v>380</v>
      </c>
      <c r="Q4405" t="s">
        <v>979</v>
      </c>
      <c r="R4405" t="s">
        <v>114</v>
      </c>
      <c r="S4405" t="s">
        <v>380</v>
      </c>
    </row>
    <row r="4406" spans="1:19" x14ac:dyDescent="0.3">
      <c r="A4406" t="s">
        <v>1830</v>
      </c>
      <c r="B4406">
        <v>70</v>
      </c>
      <c r="C4406">
        <v>103</v>
      </c>
      <c r="D4406">
        <v>99061</v>
      </c>
      <c r="E4406" t="s">
        <v>1831</v>
      </c>
      <c r="F4406" t="s">
        <v>1832</v>
      </c>
      <c r="G4406" t="s">
        <v>114</v>
      </c>
      <c r="H4406" t="s">
        <v>409</v>
      </c>
      <c r="I4406" t="s">
        <v>422</v>
      </c>
      <c r="J4406">
        <v>1</v>
      </c>
      <c r="K4406" t="s">
        <v>258</v>
      </c>
      <c r="L4406" t="s">
        <v>7</v>
      </c>
      <c r="M4406">
        <v>35</v>
      </c>
      <c r="N4406" t="s">
        <v>979</v>
      </c>
      <c r="O4406" t="s">
        <v>114</v>
      </c>
      <c r="P4406" t="s">
        <v>380</v>
      </c>
      <c r="Q4406" t="s">
        <v>979</v>
      </c>
      <c r="R4406" t="s">
        <v>114</v>
      </c>
      <c r="S4406" t="s">
        <v>380</v>
      </c>
    </row>
    <row r="4407" spans="1:19" x14ac:dyDescent="0.3">
      <c r="A4407" t="s">
        <v>1830</v>
      </c>
      <c r="B4407">
        <v>70</v>
      </c>
      <c r="C4407">
        <v>103</v>
      </c>
      <c r="D4407">
        <v>99061</v>
      </c>
      <c r="E4407" t="s">
        <v>1831</v>
      </c>
      <c r="F4407" t="s">
        <v>1832</v>
      </c>
      <c r="G4407" t="s">
        <v>114</v>
      </c>
      <c r="H4407" t="s">
        <v>409</v>
      </c>
      <c r="I4407" t="s">
        <v>113</v>
      </c>
      <c r="J4407">
        <v>4</v>
      </c>
      <c r="K4407" t="s">
        <v>213</v>
      </c>
      <c r="L4407" t="s">
        <v>24</v>
      </c>
      <c r="M4407">
        <v>43</v>
      </c>
      <c r="N4407" t="s">
        <v>979</v>
      </c>
      <c r="O4407" t="s">
        <v>114</v>
      </c>
      <c r="P4407" t="s">
        <v>380</v>
      </c>
      <c r="Q4407" t="s">
        <v>979</v>
      </c>
      <c r="R4407" t="s">
        <v>114</v>
      </c>
      <c r="S4407" t="s">
        <v>380</v>
      </c>
    </row>
    <row r="4408" spans="1:19" x14ac:dyDescent="0.3">
      <c r="A4408" t="s">
        <v>1830</v>
      </c>
      <c r="B4408">
        <v>70</v>
      </c>
      <c r="C4408">
        <v>103</v>
      </c>
      <c r="D4408">
        <v>99061</v>
      </c>
      <c r="E4408" t="s">
        <v>1831</v>
      </c>
      <c r="F4408" t="s">
        <v>1832</v>
      </c>
      <c r="G4408" t="s">
        <v>114</v>
      </c>
      <c r="H4408" t="s">
        <v>409</v>
      </c>
      <c r="I4408" t="s">
        <v>424</v>
      </c>
      <c r="J4408">
        <v>39</v>
      </c>
      <c r="K4408" t="s">
        <v>218</v>
      </c>
      <c r="L4408" t="s">
        <v>40</v>
      </c>
      <c r="M4408">
        <v>4</v>
      </c>
      <c r="N4408" t="s">
        <v>979</v>
      </c>
      <c r="O4408" t="s">
        <v>114</v>
      </c>
      <c r="P4408" t="s">
        <v>380</v>
      </c>
      <c r="Q4408" t="s">
        <v>979</v>
      </c>
      <c r="R4408" t="s">
        <v>114</v>
      </c>
      <c r="S4408" t="s">
        <v>380</v>
      </c>
    </row>
    <row r="4409" spans="1:19" x14ac:dyDescent="0.3">
      <c r="A4409" t="s">
        <v>1830</v>
      </c>
      <c r="B4409">
        <v>70</v>
      </c>
      <c r="C4409">
        <v>103</v>
      </c>
      <c r="D4409">
        <v>99061</v>
      </c>
      <c r="E4409" t="s">
        <v>1831</v>
      </c>
      <c r="F4409" t="s">
        <v>1832</v>
      </c>
      <c r="G4409" t="s">
        <v>114</v>
      </c>
      <c r="H4409" t="s">
        <v>409</v>
      </c>
      <c r="I4409" t="s">
        <v>423</v>
      </c>
      <c r="J4409">
        <v>98</v>
      </c>
      <c r="K4409" t="s">
        <v>216</v>
      </c>
      <c r="L4409" t="s">
        <v>96</v>
      </c>
      <c r="M4409">
        <v>0</v>
      </c>
      <c r="N4409" t="s">
        <v>979</v>
      </c>
      <c r="O4409" t="s">
        <v>114</v>
      </c>
      <c r="P4409" t="s">
        <v>380</v>
      </c>
      <c r="Q4409" t="s">
        <v>979</v>
      </c>
      <c r="R4409" t="s">
        <v>114</v>
      </c>
      <c r="S4409" t="s">
        <v>380</v>
      </c>
    </row>
    <row r="4410" spans="1:19" x14ac:dyDescent="0.3">
      <c r="A4410" t="s">
        <v>1833</v>
      </c>
      <c r="B4410">
        <v>70</v>
      </c>
      <c r="C4410">
        <v>103</v>
      </c>
      <c r="D4410">
        <v>99061</v>
      </c>
      <c r="E4410" t="s">
        <v>1834</v>
      </c>
      <c r="F4410" t="s">
        <v>1835</v>
      </c>
      <c r="G4410" t="s">
        <v>114</v>
      </c>
      <c r="H4410" t="s">
        <v>409</v>
      </c>
      <c r="I4410" t="s">
        <v>422</v>
      </c>
      <c r="J4410">
        <v>2</v>
      </c>
      <c r="K4410" t="s">
        <v>217</v>
      </c>
      <c r="L4410" t="s">
        <v>8</v>
      </c>
      <c r="M4410">
        <v>50</v>
      </c>
      <c r="N4410" t="s">
        <v>979</v>
      </c>
      <c r="O4410" t="s">
        <v>114</v>
      </c>
      <c r="P4410" t="s">
        <v>380</v>
      </c>
      <c r="Q4410" t="s">
        <v>979</v>
      </c>
      <c r="R4410" t="s">
        <v>114</v>
      </c>
      <c r="S4410" t="s">
        <v>380</v>
      </c>
    </row>
    <row r="4411" spans="1:19" x14ac:dyDescent="0.3">
      <c r="A4411" t="s">
        <v>1833</v>
      </c>
      <c r="B4411">
        <v>70</v>
      </c>
      <c r="C4411">
        <v>103</v>
      </c>
      <c r="D4411">
        <v>99061</v>
      </c>
      <c r="E4411" t="s">
        <v>1834</v>
      </c>
      <c r="F4411" t="s">
        <v>1835</v>
      </c>
      <c r="G4411" t="s">
        <v>114</v>
      </c>
      <c r="H4411" t="s">
        <v>409</v>
      </c>
      <c r="I4411" t="s">
        <v>113</v>
      </c>
      <c r="J4411">
        <v>4</v>
      </c>
      <c r="K4411" t="s">
        <v>213</v>
      </c>
      <c r="L4411" t="s">
        <v>24</v>
      </c>
      <c r="M4411">
        <v>100</v>
      </c>
      <c r="N4411" t="s">
        <v>979</v>
      </c>
      <c r="O4411" t="s">
        <v>114</v>
      </c>
      <c r="P4411" t="s">
        <v>380</v>
      </c>
      <c r="Q4411" t="s">
        <v>979</v>
      </c>
      <c r="R4411" t="s">
        <v>114</v>
      </c>
      <c r="S4411" t="s">
        <v>380</v>
      </c>
    </row>
    <row r="4412" spans="1:19" x14ac:dyDescent="0.3">
      <c r="A4412" t="s">
        <v>1833</v>
      </c>
      <c r="B4412">
        <v>70</v>
      </c>
      <c r="C4412">
        <v>103</v>
      </c>
      <c r="D4412">
        <v>99061</v>
      </c>
      <c r="E4412" t="s">
        <v>1834</v>
      </c>
      <c r="F4412" t="s">
        <v>1835</v>
      </c>
      <c r="G4412" t="s">
        <v>114</v>
      </c>
      <c r="H4412" t="s">
        <v>409</v>
      </c>
      <c r="I4412" t="s">
        <v>423</v>
      </c>
      <c r="J4412">
        <v>292</v>
      </c>
      <c r="K4412" t="s">
        <v>361</v>
      </c>
      <c r="L4412" t="s">
        <v>362</v>
      </c>
      <c r="M4412">
        <v>0</v>
      </c>
      <c r="N4412" t="s">
        <v>979</v>
      </c>
      <c r="O4412" t="s">
        <v>114</v>
      </c>
      <c r="P4412" t="s">
        <v>380</v>
      </c>
      <c r="Q4412" t="s">
        <v>979</v>
      </c>
      <c r="R4412" t="s">
        <v>114</v>
      </c>
      <c r="S4412" t="s">
        <v>380</v>
      </c>
    </row>
    <row r="4413" spans="1:19" x14ac:dyDescent="0.3">
      <c r="A4413" t="s">
        <v>1833</v>
      </c>
      <c r="B4413">
        <v>70</v>
      </c>
      <c r="C4413">
        <v>103</v>
      </c>
      <c r="D4413">
        <v>99061</v>
      </c>
      <c r="E4413" t="s">
        <v>1834</v>
      </c>
      <c r="F4413" t="s">
        <v>1835</v>
      </c>
      <c r="G4413" t="s">
        <v>114</v>
      </c>
      <c r="H4413" t="s">
        <v>409</v>
      </c>
      <c r="I4413" t="s">
        <v>423</v>
      </c>
      <c r="J4413">
        <v>292</v>
      </c>
      <c r="K4413" t="s">
        <v>307</v>
      </c>
      <c r="L4413" t="s">
        <v>308</v>
      </c>
      <c r="M4413">
        <v>0</v>
      </c>
      <c r="N4413" t="s">
        <v>979</v>
      </c>
      <c r="O4413" t="s">
        <v>114</v>
      </c>
      <c r="P4413" t="s">
        <v>380</v>
      </c>
      <c r="Q4413" t="s">
        <v>979</v>
      </c>
      <c r="R4413" t="s">
        <v>114</v>
      </c>
      <c r="S4413" t="s">
        <v>380</v>
      </c>
    </row>
    <row r="4414" spans="1:19" x14ac:dyDescent="0.3">
      <c r="A4414" t="s">
        <v>1833</v>
      </c>
      <c r="B4414">
        <v>70</v>
      </c>
      <c r="C4414">
        <v>103</v>
      </c>
      <c r="D4414">
        <v>99061</v>
      </c>
      <c r="E4414" t="s">
        <v>1834</v>
      </c>
      <c r="F4414" t="s">
        <v>1835</v>
      </c>
      <c r="G4414" t="s">
        <v>114</v>
      </c>
      <c r="H4414" t="s">
        <v>409</v>
      </c>
      <c r="I4414" t="s">
        <v>424</v>
      </c>
      <c r="J4414">
        <v>39</v>
      </c>
      <c r="K4414" t="s">
        <v>218</v>
      </c>
      <c r="L4414" t="s">
        <v>40</v>
      </c>
      <c r="M4414">
        <v>2</v>
      </c>
      <c r="N4414" t="s">
        <v>979</v>
      </c>
      <c r="O4414" t="s">
        <v>114</v>
      </c>
      <c r="P4414" t="s">
        <v>380</v>
      </c>
      <c r="Q4414" t="s">
        <v>979</v>
      </c>
      <c r="R4414" t="s">
        <v>114</v>
      </c>
      <c r="S4414" t="s">
        <v>380</v>
      </c>
    </row>
    <row r="4415" spans="1:19" x14ac:dyDescent="0.3">
      <c r="A4415" t="s">
        <v>1833</v>
      </c>
      <c r="B4415">
        <v>70</v>
      </c>
      <c r="C4415">
        <v>103</v>
      </c>
      <c r="D4415">
        <v>99061</v>
      </c>
      <c r="E4415" t="s">
        <v>1834</v>
      </c>
      <c r="F4415" t="s">
        <v>1835</v>
      </c>
      <c r="G4415" t="s">
        <v>114</v>
      </c>
      <c r="H4415" t="s">
        <v>409</v>
      </c>
      <c r="I4415" t="s">
        <v>423</v>
      </c>
      <c r="J4415">
        <v>98</v>
      </c>
      <c r="K4415" t="s">
        <v>216</v>
      </c>
      <c r="L4415" t="s">
        <v>96</v>
      </c>
      <c r="M4415">
        <v>0</v>
      </c>
      <c r="N4415" t="s">
        <v>979</v>
      </c>
      <c r="O4415" t="s">
        <v>114</v>
      </c>
      <c r="P4415" t="s">
        <v>380</v>
      </c>
      <c r="Q4415" t="s">
        <v>979</v>
      </c>
      <c r="R4415" t="s">
        <v>114</v>
      </c>
      <c r="S4415" t="s">
        <v>380</v>
      </c>
    </row>
    <row r="4416" spans="1:19" x14ac:dyDescent="0.3">
      <c r="A4416" t="s">
        <v>1836</v>
      </c>
      <c r="B4416">
        <v>70</v>
      </c>
      <c r="C4416">
        <v>103</v>
      </c>
      <c r="D4416">
        <v>99061</v>
      </c>
      <c r="E4416" t="s">
        <v>1007</v>
      </c>
      <c r="F4416" t="s">
        <v>1837</v>
      </c>
      <c r="G4416" t="s">
        <v>114</v>
      </c>
      <c r="H4416" t="s">
        <v>409</v>
      </c>
      <c r="I4416" t="s">
        <v>113</v>
      </c>
      <c r="J4416">
        <v>4</v>
      </c>
      <c r="K4416" t="s">
        <v>213</v>
      </c>
      <c r="L4416" t="s">
        <v>24</v>
      </c>
      <c r="M4416">
        <v>210</v>
      </c>
      <c r="N4416" t="s">
        <v>979</v>
      </c>
      <c r="O4416" t="s">
        <v>114</v>
      </c>
      <c r="P4416" t="s">
        <v>380</v>
      </c>
      <c r="Q4416" t="s">
        <v>979</v>
      </c>
      <c r="R4416" t="s">
        <v>114</v>
      </c>
      <c r="S4416" t="s">
        <v>380</v>
      </c>
    </row>
    <row r="4417" spans="1:19" x14ac:dyDescent="0.3">
      <c r="A4417" t="s">
        <v>1836</v>
      </c>
      <c r="B4417">
        <v>70</v>
      </c>
      <c r="C4417">
        <v>103</v>
      </c>
      <c r="D4417">
        <v>99061</v>
      </c>
      <c r="E4417" t="s">
        <v>1007</v>
      </c>
      <c r="F4417" t="s">
        <v>1837</v>
      </c>
      <c r="G4417" t="s">
        <v>114</v>
      </c>
      <c r="H4417" t="s">
        <v>409</v>
      </c>
      <c r="I4417" t="s">
        <v>423</v>
      </c>
      <c r="J4417">
        <v>98</v>
      </c>
      <c r="K4417" t="s">
        <v>216</v>
      </c>
      <c r="L4417" t="s">
        <v>96</v>
      </c>
      <c r="M4417">
        <v>0</v>
      </c>
      <c r="N4417" t="s">
        <v>979</v>
      </c>
      <c r="O4417" t="s">
        <v>114</v>
      </c>
      <c r="P4417" t="s">
        <v>380</v>
      </c>
      <c r="Q4417" t="s">
        <v>979</v>
      </c>
      <c r="R4417" t="s">
        <v>114</v>
      </c>
      <c r="S4417" t="s">
        <v>380</v>
      </c>
    </row>
    <row r="4418" spans="1:19" x14ac:dyDescent="0.3">
      <c r="A4418" t="s">
        <v>787</v>
      </c>
      <c r="B4418">
        <v>70</v>
      </c>
      <c r="C4418">
        <v>103</v>
      </c>
      <c r="D4418">
        <v>99061</v>
      </c>
      <c r="E4418" t="s">
        <v>771</v>
      </c>
      <c r="F4418" t="s">
        <v>1838</v>
      </c>
      <c r="G4418" t="s">
        <v>114</v>
      </c>
      <c r="H4418" t="s">
        <v>409</v>
      </c>
      <c r="I4418" t="s">
        <v>422</v>
      </c>
      <c r="J4418">
        <v>50</v>
      </c>
      <c r="K4418" t="s">
        <v>212</v>
      </c>
      <c r="L4418" t="s">
        <v>11</v>
      </c>
      <c r="M4418">
        <v>1</v>
      </c>
      <c r="N4418" t="s">
        <v>979</v>
      </c>
      <c r="O4418" t="s">
        <v>114</v>
      </c>
      <c r="P4418" t="s">
        <v>380</v>
      </c>
      <c r="Q4418" t="s">
        <v>979</v>
      </c>
      <c r="R4418" t="s">
        <v>114</v>
      </c>
      <c r="S4418" t="s">
        <v>380</v>
      </c>
    </row>
    <row r="4419" spans="1:19" x14ac:dyDescent="0.3">
      <c r="A4419" t="s">
        <v>787</v>
      </c>
      <c r="B4419">
        <v>70</v>
      </c>
      <c r="C4419">
        <v>103</v>
      </c>
      <c r="D4419">
        <v>99061</v>
      </c>
      <c r="E4419" t="s">
        <v>771</v>
      </c>
      <c r="F4419" t="s">
        <v>1838</v>
      </c>
      <c r="G4419" t="s">
        <v>114</v>
      </c>
      <c r="H4419" t="s">
        <v>409</v>
      </c>
      <c r="I4419" t="s">
        <v>113</v>
      </c>
      <c r="J4419">
        <v>4</v>
      </c>
      <c r="K4419" t="s">
        <v>213</v>
      </c>
      <c r="L4419" t="s">
        <v>24</v>
      </c>
      <c r="M4419">
        <v>70</v>
      </c>
      <c r="N4419" t="s">
        <v>979</v>
      </c>
      <c r="O4419" t="s">
        <v>114</v>
      </c>
      <c r="P4419" t="s">
        <v>380</v>
      </c>
      <c r="Q4419" t="s">
        <v>979</v>
      </c>
      <c r="R4419" t="s">
        <v>114</v>
      </c>
      <c r="S4419" t="s">
        <v>380</v>
      </c>
    </row>
    <row r="4420" spans="1:19" x14ac:dyDescent="0.3">
      <c r="A4420" t="s">
        <v>787</v>
      </c>
      <c r="B4420">
        <v>70</v>
      </c>
      <c r="C4420">
        <v>103</v>
      </c>
      <c r="D4420">
        <v>99061</v>
      </c>
      <c r="E4420" t="s">
        <v>771</v>
      </c>
      <c r="F4420" t="s">
        <v>1838</v>
      </c>
      <c r="G4420" t="s">
        <v>114</v>
      </c>
      <c r="H4420" t="s">
        <v>409</v>
      </c>
      <c r="I4420" t="s">
        <v>424</v>
      </c>
      <c r="J4420">
        <v>39</v>
      </c>
      <c r="K4420" t="s">
        <v>243</v>
      </c>
      <c r="L4420" t="s">
        <v>147</v>
      </c>
      <c r="M4420">
        <v>0</v>
      </c>
      <c r="N4420" t="s">
        <v>979</v>
      </c>
      <c r="O4420" t="s">
        <v>114</v>
      </c>
      <c r="P4420" t="s">
        <v>380</v>
      </c>
      <c r="Q4420" t="s">
        <v>979</v>
      </c>
      <c r="R4420" t="s">
        <v>114</v>
      </c>
      <c r="S4420" t="s">
        <v>380</v>
      </c>
    </row>
    <row r="4421" spans="1:19" x14ac:dyDescent="0.3">
      <c r="A4421" t="s">
        <v>787</v>
      </c>
      <c r="B4421">
        <v>70</v>
      </c>
      <c r="C4421">
        <v>103</v>
      </c>
      <c r="D4421">
        <v>99061</v>
      </c>
      <c r="E4421" t="s">
        <v>771</v>
      </c>
      <c r="F4421" t="s">
        <v>1838</v>
      </c>
      <c r="G4421" t="s">
        <v>114</v>
      </c>
      <c r="H4421" t="s">
        <v>409</v>
      </c>
      <c r="I4421" t="s">
        <v>315</v>
      </c>
      <c r="J4421">
        <v>33</v>
      </c>
      <c r="K4421" t="s">
        <v>290</v>
      </c>
      <c r="L4421" t="s">
        <v>46</v>
      </c>
      <c r="M4421">
        <v>1.5</v>
      </c>
      <c r="N4421" t="s">
        <v>979</v>
      </c>
      <c r="O4421" t="s">
        <v>114</v>
      </c>
      <c r="P4421" t="s">
        <v>380</v>
      </c>
      <c r="Q4421" t="s">
        <v>979</v>
      </c>
      <c r="R4421" t="s">
        <v>114</v>
      </c>
      <c r="S4421" t="s">
        <v>380</v>
      </c>
    </row>
    <row r="4422" spans="1:19" x14ac:dyDescent="0.3">
      <c r="A4422" t="s">
        <v>787</v>
      </c>
      <c r="B4422">
        <v>70</v>
      </c>
      <c r="C4422">
        <v>103</v>
      </c>
      <c r="D4422">
        <v>99061</v>
      </c>
      <c r="E4422" t="s">
        <v>771</v>
      </c>
      <c r="F4422" t="s">
        <v>1838</v>
      </c>
      <c r="G4422" t="s">
        <v>114</v>
      </c>
      <c r="H4422" t="s">
        <v>409</v>
      </c>
      <c r="I4422" t="s">
        <v>315</v>
      </c>
      <c r="J4422">
        <v>35</v>
      </c>
      <c r="K4422" t="s">
        <v>282</v>
      </c>
      <c r="L4422" t="s">
        <v>55</v>
      </c>
      <c r="M4422">
        <v>1.5</v>
      </c>
      <c r="N4422" t="s">
        <v>979</v>
      </c>
      <c r="O4422" t="s">
        <v>114</v>
      </c>
      <c r="P4422" t="s">
        <v>380</v>
      </c>
      <c r="Q4422" t="s">
        <v>979</v>
      </c>
      <c r="R4422" t="s">
        <v>114</v>
      </c>
      <c r="S4422" t="s">
        <v>380</v>
      </c>
    </row>
    <row r="4423" spans="1:19" x14ac:dyDescent="0.3">
      <c r="A4423" t="s">
        <v>787</v>
      </c>
      <c r="B4423">
        <v>70</v>
      </c>
      <c r="C4423">
        <v>103</v>
      </c>
      <c r="D4423">
        <v>99061</v>
      </c>
      <c r="E4423" t="s">
        <v>771</v>
      </c>
      <c r="F4423" t="s">
        <v>1838</v>
      </c>
      <c r="G4423" t="s">
        <v>114</v>
      </c>
      <c r="H4423" t="s">
        <v>409</v>
      </c>
      <c r="I4423" t="s">
        <v>425</v>
      </c>
      <c r="J4423">
        <v>42</v>
      </c>
      <c r="K4423" t="s">
        <v>271</v>
      </c>
      <c r="L4423" t="s">
        <v>63</v>
      </c>
      <c r="M4423">
        <v>1</v>
      </c>
      <c r="N4423" t="s">
        <v>979</v>
      </c>
      <c r="O4423" t="s">
        <v>114</v>
      </c>
      <c r="P4423" t="s">
        <v>380</v>
      </c>
      <c r="Q4423" t="s">
        <v>979</v>
      </c>
      <c r="R4423" t="s">
        <v>114</v>
      </c>
      <c r="S4423" t="s">
        <v>380</v>
      </c>
    </row>
    <row r="4424" spans="1:19" x14ac:dyDescent="0.3">
      <c r="A4424" t="s">
        <v>787</v>
      </c>
      <c r="B4424">
        <v>70</v>
      </c>
      <c r="C4424">
        <v>103</v>
      </c>
      <c r="D4424">
        <v>99061</v>
      </c>
      <c r="E4424" t="s">
        <v>771</v>
      </c>
      <c r="F4424" t="s">
        <v>1838</v>
      </c>
      <c r="G4424" t="s">
        <v>114</v>
      </c>
      <c r="H4424" t="s">
        <v>409</v>
      </c>
      <c r="I4424" t="s">
        <v>423</v>
      </c>
      <c r="J4424">
        <v>98</v>
      </c>
      <c r="K4424" t="s">
        <v>272</v>
      </c>
      <c r="L4424" t="s">
        <v>84</v>
      </c>
      <c r="M4424">
        <v>0</v>
      </c>
      <c r="N4424" t="s">
        <v>979</v>
      </c>
      <c r="O4424" t="s">
        <v>114</v>
      </c>
      <c r="P4424" t="s">
        <v>380</v>
      </c>
      <c r="Q4424" t="s">
        <v>979</v>
      </c>
      <c r="R4424" t="s">
        <v>114</v>
      </c>
      <c r="S4424" t="s">
        <v>380</v>
      </c>
    </row>
    <row r="4425" spans="1:19" x14ac:dyDescent="0.3">
      <c r="A4425" t="s">
        <v>787</v>
      </c>
      <c r="B4425">
        <v>70</v>
      </c>
      <c r="C4425">
        <v>103</v>
      </c>
      <c r="D4425">
        <v>99061</v>
      </c>
      <c r="E4425" t="s">
        <v>771</v>
      </c>
      <c r="F4425" t="s">
        <v>1838</v>
      </c>
      <c r="G4425" t="s">
        <v>114</v>
      </c>
      <c r="H4425" t="s">
        <v>409</v>
      </c>
      <c r="I4425" t="s">
        <v>423</v>
      </c>
      <c r="J4425">
        <v>98</v>
      </c>
      <c r="K4425" t="s">
        <v>273</v>
      </c>
      <c r="L4425" t="s">
        <v>85</v>
      </c>
      <c r="M4425">
        <v>0</v>
      </c>
      <c r="N4425" t="s">
        <v>979</v>
      </c>
      <c r="O4425" t="s">
        <v>114</v>
      </c>
      <c r="P4425" t="s">
        <v>380</v>
      </c>
      <c r="Q4425" t="s">
        <v>979</v>
      </c>
      <c r="R4425" t="s">
        <v>114</v>
      </c>
      <c r="S4425" t="s">
        <v>380</v>
      </c>
    </row>
    <row r="4426" spans="1:19" x14ac:dyDescent="0.3">
      <c r="A4426" t="s">
        <v>787</v>
      </c>
      <c r="B4426">
        <v>70</v>
      </c>
      <c r="C4426">
        <v>103</v>
      </c>
      <c r="D4426">
        <v>99061</v>
      </c>
      <c r="E4426" t="s">
        <v>771</v>
      </c>
      <c r="F4426" t="s">
        <v>1838</v>
      </c>
      <c r="G4426" t="s">
        <v>114</v>
      </c>
      <c r="H4426" t="s">
        <v>409</v>
      </c>
      <c r="I4426" t="s">
        <v>423</v>
      </c>
      <c r="J4426">
        <v>98</v>
      </c>
      <c r="K4426" t="s">
        <v>274</v>
      </c>
      <c r="L4426" t="s">
        <v>160</v>
      </c>
      <c r="M4426">
        <v>0</v>
      </c>
      <c r="N4426" t="s">
        <v>979</v>
      </c>
      <c r="O4426" t="s">
        <v>114</v>
      </c>
      <c r="P4426" t="s">
        <v>380</v>
      </c>
      <c r="Q4426" t="s">
        <v>979</v>
      </c>
      <c r="R4426" t="s">
        <v>114</v>
      </c>
      <c r="S4426" t="s">
        <v>380</v>
      </c>
    </row>
    <row r="4427" spans="1:19" x14ac:dyDescent="0.3">
      <c r="A4427" t="s">
        <v>1839</v>
      </c>
      <c r="B4427">
        <v>70</v>
      </c>
      <c r="C4427">
        <v>103</v>
      </c>
      <c r="D4427">
        <v>99062</v>
      </c>
      <c r="E4427" t="s">
        <v>682</v>
      </c>
      <c r="F4427" t="s">
        <v>1840</v>
      </c>
      <c r="G4427" t="s">
        <v>115</v>
      </c>
      <c r="H4427" t="s">
        <v>409</v>
      </c>
      <c r="I4427" t="s">
        <v>422</v>
      </c>
      <c r="J4427">
        <v>2</v>
      </c>
      <c r="K4427" t="s">
        <v>217</v>
      </c>
      <c r="L4427" t="s">
        <v>8</v>
      </c>
      <c r="M4427">
        <v>50</v>
      </c>
      <c r="N4427" t="s">
        <v>979</v>
      </c>
      <c r="O4427" t="s">
        <v>115</v>
      </c>
      <c r="P4427" t="s">
        <v>380</v>
      </c>
      <c r="Q4427" t="s">
        <v>979</v>
      </c>
      <c r="R4427" t="s">
        <v>115</v>
      </c>
      <c r="S4427" t="s">
        <v>380</v>
      </c>
    </row>
    <row r="4428" spans="1:19" x14ac:dyDescent="0.3">
      <c r="A4428" t="s">
        <v>1839</v>
      </c>
      <c r="B4428">
        <v>70</v>
      </c>
      <c r="C4428">
        <v>103</v>
      </c>
      <c r="D4428">
        <v>99062</v>
      </c>
      <c r="E4428" t="s">
        <v>682</v>
      </c>
      <c r="F4428" t="s">
        <v>1840</v>
      </c>
      <c r="G4428" t="s">
        <v>115</v>
      </c>
      <c r="H4428" t="s">
        <v>409</v>
      </c>
      <c r="I4428" t="s">
        <v>422</v>
      </c>
      <c r="J4428">
        <v>50</v>
      </c>
      <c r="K4428" t="s">
        <v>212</v>
      </c>
      <c r="L4428" t="s">
        <v>11</v>
      </c>
      <c r="M4428">
        <v>1</v>
      </c>
      <c r="N4428" t="s">
        <v>979</v>
      </c>
      <c r="O4428" t="s">
        <v>115</v>
      </c>
      <c r="P4428" t="s">
        <v>380</v>
      </c>
      <c r="Q4428" t="s">
        <v>979</v>
      </c>
      <c r="R4428" t="s">
        <v>115</v>
      </c>
      <c r="S4428" t="s">
        <v>380</v>
      </c>
    </row>
    <row r="4429" spans="1:19" x14ac:dyDescent="0.3">
      <c r="A4429" t="s">
        <v>1839</v>
      </c>
      <c r="B4429">
        <v>70</v>
      </c>
      <c r="C4429">
        <v>103</v>
      </c>
      <c r="D4429">
        <v>99062</v>
      </c>
      <c r="E4429" t="s">
        <v>682</v>
      </c>
      <c r="F4429" t="s">
        <v>1840</v>
      </c>
      <c r="G4429" t="s">
        <v>115</v>
      </c>
      <c r="H4429" t="s">
        <v>409</v>
      </c>
      <c r="I4429" t="s">
        <v>113</v>
      </c>
      <c r="J4429">
        <v>4</v>
      </c>
      <c r="K4429" t="s">
        <v>259</v>
      </c>
      <c r="L4429" t="s">
        <v>22</v>
      </c>
      <c r="M4429">
        <v>50</v>
      </c>
      <c r="N4429" t="s">
        <v>979</v>
      </c>
      <c r="O4429" t="s">
        <v>115</v>
      </c>
      <c r="P4429" t="s">
        <v>380</v>
      </c>
      <c r="Q4429" t="s">
        <v>979</v>
      </c>
      <c r="R4429" t="s">
        <v>115</v>
      </c>
      <c r="S4429" t="s">
        <v>380</v>
      </c>
    </row>
    <row r="4430" spans="1:19" x14ac:dyDescent="0.3">
      <c r="A4430" t="s">
        <v>1839</v>
      </c>
      <c r="B4430">
        <v>70</v>
      </c>
      <c r="C4430">
        <v>103</v>
      </c>
      <c r="D4430">
        <v>99062</v>
      </c>
      <c r="E4430" t="s">
        <v>682</v>
      </c>
      <c r="F4430" t="s">
        <v>1840</v>
      </c>
      <c r="G4430" t="s">
        <v>115</v>
      </c>
      <c r="H4430" t="s">
        <v>409</v>
      </c>
      <c r="I4430" t="s">
        <v>113</v>
      </c>
      <c r="J4430">
        <v>4</v>
      </c>
      <c r="K4430" t="s">
        <v>240</v>
      </c>
      <c r="L4430" t="s">
        <v>153</v>
      </c>
      <c r="M4430">
        <v>52</v>
      </c>
      <c r="N4430" t="s">
        <v>979</v>
      </c>
      <c r="O4430" t="s">
        <v>115</v>
      </c>
      <c r="P4430" t="s">
        <v>380</v>
      </c>
      <c r="Q4430" t="s">
        <v>979</v>
      </c>
      <c r="R4430" t="s">
        <v>115</v>
      </c>
      <c r="S4430" t="s">
        <v>380</v>
      </c>
    </row>
    <row r="4431" spans="1:19" x14ac:dyDescent="0.3">
      <c r="A4431" t="s">
        <v>1839</v>
      </c>
      <c r="B4431">
        <v>70</v>
      </c>
      <c r="C4431">
        <v>103</v>
      </c>
      <c r="D4431">
        <v>99062</v>
      </c>
      <c r="E4431" t="s">
        <v>682</v>
      </c>
      <c r="F4431" t="s">
        <v>1840</v>
      </c>
      <c r="G4431" t="s">
        <v>115</v>
      </c>
      <c r="H4431" t="s">
        <v>433</v>
      </c>
      <c r="I4431" t="s">
        <v>424</v>
      </c>
      <c r="J4431">
        <v>39</v>
      </c>
      <c r="K4431" t="s">
        <v>576</v>
      </c>
      <c r="L4431" t="s">
        <v>41</v>
      </c>
      <c r="M4431">
        <v>1.5</v>
      </c>
      <c r="N4431" t="s">
        <v>979</v>
      </c>
      <c r="O4431" t="s">
        <v>115</v>
      </c>
      <c r="P4431" t="s">
        <v>380</v>
      </c>
      <c r="Q4431" t="s">
        <v>979</v>
      </c>
      <c r="R4431" t="s">
        <v>115</v>
      </c>
      <c r="S4431" t="s">
        <v>380</v>
      </c>
    </row>
    <row r="4432" spans="1:19" x14ac:dyDescent="0.3">
      <c r="A4432" t="s">
        <v>1839</v>
      </c>
      <c r="B4432">
        <v>70</v>
      </c>
      <c r="C4432">
        <v>103</v>
      </c>
      <c r="D4432">
        <v>99062</v>
      </c>
      <c r="E4432" t="s">
        <v>682</v>
      </c>
      <c r="F4432" t="s">
        <v>1840</v>
      </c>
      <c r="G4432" t="s">
        <v>115</v>
      </c>
      <c r="H4432" t="s">
        <v>409</v>
      </c>
      <c r="I4432" t="s">
        <v>315</v>
      </c>
      <c r="J4432">
        <v>33</v>
      </c>
      <c r="K4432" t="s">
        <v>556</v>
      </c>
      <c r="L4432" t="s">
        <v>557</v>
      </c>
      <c r="M4432">
        <v>7</v>
      </c>
      <c r="N4432" t="s">
        <v>979</v>
      </c>
      <c r="O4432" t="s">
        <v>115</v>
      </c>
      <c r="P4432" t="s">
        <v>380</v>
      </c>
      <c r="Q4432" t="s">
        <v>979</v>
      </c>
      <c r="R4432" t="s">
        <v>115</v>
      </c>
      <c r="S4432" t="s">
        <v>380</v>
      </c>
    </row>
    <row r="4433" spans="1:19" x14ac:dyDescent="0.3">
      <c r="A4433" t="s">
        <v>1839</v>
      </c>
      <c r="B4433">
        <v>70</v>
      </c>
      <c r="C4433">
        <v>103</v>
      </c>
      <c r="D4433">
        <v>99062</v>
      </c>
      <c r="E4433" t="s">
        <v>682</v>
      </c>
      <c r="F4433" t="s">
        <v>1840</v>
      </c>
      <c r="G4433" t="s">
        <v>115</v>
      </c>
      <c r="H4433" t="s">
        <v>409</v>
      </c>
      <c r="I4433" t="s">
        <v>315</v>
      </c>
      <c r="J4433">
        <v>33</v>
      </c>
      <c r="K4433" t="s">
        <v>948</v>
      </c>
      <c r="L4433" t="s">
        <v>949</v>
      </c>
      <c r="M4433">
        <v>1</v>
      </c>
      <c r="N4433" t="s">
        <v>979</v>
      </c>
      <c r="O4433" t="s">
        <v>115</v>
      </c>
      <c r="P4433" t="s">
        <v>380</v>
      </c>
      <c r="Q4433" t="s">
        <v>979</v>
      </c>
      <c r="R4433" t="s">
        <v>115</v>
      </c>
      <c r="S4433" t="s">
        <v>380</v>
      </c>
    </row>
    <row r="4434" spans="1:19" x14ac:dyDescent="0.3">
      <c r="A4434" t="s">
        <v>1839</v>
      </c>
      <c r="B4434">
        <v>70</v>
      </c>
      <c r="C4434">
        <v>103</v>
      </c>
      <c r="D4434">
        <v>99062</v>
      </c>
      <c r="E4434" t="s">
        <v>682</v>
      </c>
      <c r="F4434" t="s">
        <v>1840</v>
      </c>
      <c r="G4434" t="s">
        <v>115</v>
      </c>
      <c r="H4434" t="s">
        <v>409</v>
      </c>
      <c r="I4434" t="s">
        <v>315</v>
      </c>
      <c r="J4434">
        <v>37</v>
      </c>
      <c r="K4434" t="s">
        <v>897</v>
      </c>
      <c r="L4434" t="s">
        <v>898</v>
      </c>
      <c r="M4434">
        <v>1</v>
      </c>
      <c r="N4434" t="s">
        <v>979</v>
      </c>
      <c r="O4434" t="s">
        <v>115</v>
      </c>
      <c r="P4434" t="s">
        <v>380</v>
      </c>
      <c r="Q4434" t="s">
        <v>979</v>
      </c>
      <c r="R4434" t="s">
        <v>115</v>
      </c>
      <c r="S4434" t="s">
        <v>380</v>
      </c>
    </row>
    <row r="4435" spans="1:19" x14ac:dyDescent="0.3">
      <c r="A4435" t="s">
        <v>1839</v>
      </c>
      <c r="B4435">
        <v>70</v>
      </c>
      <c r="C4435">
        <v>103</v>
      </c>
      <c r="D4435">
        <v>99062</v>
      </c>
      <c r="E4435" t="s">
        <v>682</v>
      </c>
      <c r="F4435" t="s">
        <v>1840</v>
      </c>
      <c r="G4435" t="s">
        <v>115</v>
      </c>
      <c r="H4435" t="s">
        <v>409</v>
      </c>
      <c r="I4435" t="s">
        <v>425</v>
      </c>
      <c r="J4435">
        <v>42</v>
      </c>
      <c r="K4435" t="s">
        <v>271</v>
      </c>
      <c r="L4435" t="s">
        <v>63</v>
      </c>
      <c r="M4435">
        <v>1</v>
      </c>
      <c r="N4435" t="s">
        <v>979</v>
      </c>
      <c r="O4435" t="s">
        <v>115</v>
      </c>
      <c r="P4435" t="s">
        <v>380</v>
      </c>
      <c r="Q4435" t="s">
        <v>979</v>
      </c>
      <c r="R4435" t="s">
        <v>115</v>
      </c>
      <c r="S4435" t="s">
        <v>380</v>
      </c>
    </row>
    <row r="4436" spans="1:19" x14ac:dyDescent="0.3">
      <c r="A4436" t="s">
        <v>1839</v>
      </c>
      <c r="B4436">
        <v>70</v>
      </c>
      <c r="C4436">
        <v>103</v>
      </c>
      <c r="D4436">
        <v>99062</v>
      </c>
      <c r="E4436" t="s">
        <v>682</v>
      </c>
      <c r="F4436" t="s">
        <v>1840</v>
      </c>
      <c r="G4436" t="s">
        <v>115</v>
      </c>
      <c r="H4436" t="s">
        <v>409</v>
      </c>
      <c r="I4436" t="s">
        <v>422</v>
      </c>
      <c r="J4436">
        <v>289</v>
      </c>
      <c r="K4436" t="s">
        <v>280</v>
      </c>
      <c r="L4436" t="s">
        <v>65</v>
      </c>
      <c r="M4436">
        <v>1.5</v>
      </c>
      <c r="N4436" t="s">
        <v>979</v>
      </c>
      <c r="O4436" t="s">
        <v>115</v>
      </c>
      <c r="P4436" t="s">
        <v>380</v>
      </c>
      <c r="Q4436" t="s">
        <v>979</v>
      </c>
      <c r="R4436" t="s">
        <v>115</v>
      </c>
      <c r="S4436" t="s">
        <v>380</v>
      </c>
    </row>
    <row r="4437" spans="1:19" x14ac:dyDescent="0.3">
      <c r="A4437" t="s">
        <v>1839</v>
      </c>
      <c r="B4437">
        <v>70</v>
      </c>
      <c r="C4437">
        <v>103</v>
      </c>
      <c r="D4437">
        <v>99062</v>
      </c>
      <c r="E4437" t="s">
        <v>682</v>
      </c>
      <c r="F4437" t="s">
        <v>1840</v>
      </c>
      <c r="G4437" t="s">
        <v>115</v>
      </c>
      <c r="H4437" t="s">
        <v>409</v>
      </c>
      <c r="I4437" t="s">
        <v>423</v>
      </c>
      <c r="J4437">
        <v>359</v>
      </c>
      <c r="K4437" t="s">
        <v>374</v>
      </c>
      <c r="L4437" t="s">
        <v>73</v>
      </c>
      <c r="M4437">
        <v>0.5</v>
      </c>
      <c r="N4437" t="s">
        <v>979</v>
      </c>
      <c r="O4437" t="s">
        <v>115</v>
      </c>
      <c r="P4437" t="s">
        <v>380</v>
      </c>
      <c r="Q4437" t="s">
        <v>979</v>
      </c>
      <c r="R4437" t="s">
        <v>115</v>
      </c>
      <c r="S4437" t="s">
        <v>380</v>
      </c>
    </row>
    <row r="4438" spans="1:19" x14ac:dyDescent="0.3">
      <c r="A4438" t="s">
        <v>1839</v>
      </c>
      <c r="B4438">
        <v>70</v>
      </c>
      <c r="C4438">
        <v>103</v>
      </c>
      <c r="D4438">
        <v>99062</v>
      </c>
      <c r="E4438" t="s">
        <v>682</v>
      </c>
      <c r="F4438" t="s">
        <v>1840</v>
      </c>
      <c r="G4438" t="s">
        <v>115</v>
      </c>
      <c r="H4438" t="s">
        <v>409</v>
      </c>
      <c r="I4438" t="s">
        <v>423</v>
      </c>
      <c r="J4438">
        <v>293</v>
      </c>
      <c r="K4438" t="s">
        <v>227</v>
      </c>
      <c r="L4438" t="s">
        <v>80</v>
      </c>
      <c r="M4438">
        <v>0</v>
      </c>
      <c r="N4438" t="s">
        <v>979</v>
      </c>
      <c r="O4438" t="s">
        <v>115</v>
      </c>
      <c r="P4438" t="s">
        <v>380</v>
      </c>
      <c r="Q4438" t="s">
        <v>979</v>
      </c>
      <c r="R4438" t="s">
        <v>115</v>
      </c>
      <c r="S4438" t="s">
        <v>380</v>
      </c>
    </row>
    <row r="4439" spans="1:19" x14ac:dyDescent="0.3">
      <c r="A4439" t="s">
        <v>1839</v>
      </c>
      <c r="B4439">
        <v>70</v>
      </c>
      <c r="C4439">
        <v>103</v>
      </c>
      <c r="D4439">
        <v>99062</v>
      </c>
      <c r="E4439" t="s">
        <v>682</v>
      </c>
      <c r="F4439" t="s">
        <v>1840</v>
      </c>
      <c r="G4439" t="s">
        <v>115</v>
      </c>
      <c r="H4439" t="s">
        <v>409</v>
      </c>
      <c r="I4439" t="s">
        <v>423</v>
      </c>
      <c r="J4439">
        <v>293</v>
      </c>
      <c r="K4439" t="s">
        <v>331</v>
      </c>
      <c r="L4439" t="s">
        <v>81</v>
      </c>
      <c r="M4439">
        <v>0</v>
      </c>
      <c r="N4439" t="s">
        <v>979</v>
      </c>
      <c r="O4439" t="s">
        <v>115</v>
      </c>
      <c r="P4439" t="s">
        <v>380</v>
      </c>
      <c r="Q4439" t="s">
        <v>979</v>
      </c>
      <c r="R4439" t="s">
        <v>115</v>
      </c>
      <c r="S4439" t="s">
        <v>380</v>
      </c>
    </row>
    <row r="4440" spans="1:19" x14ac:dyDescent="0.3">
      <c r="A4440" t="s">
        <v>1839</v>
      </c>
      <c r="B4440">
        <v>70</v>
      </c>
      <c r="C4440">
        <v>103</v>
      </c>
      <c r="D4440">
        <v>99062</v>
      </c>
      <c r="E4440" t="s">
        <v>682</v>
      </c>
      <c r="F4440" t="s">
        <v>1840</v>
      </c>
      <c r="G4440" t="s">
        <v>115</v>
      </c>
      <c r="H4440" t="s">
        <v>430</v>
      </c>
      <c r="I4440" t="s">
        <v>423</v>
      </c>
      <c r="J4440">
        <v>86</v>
      </c>
      <c r="K4440" t="s">
        <v>228</v>
      </c>
      <c r="L4440" t="s">
        <v>202</v>
      </c>
      <c r="M4440">
        <v>0.25</v>
      </c>
      <c r="N4440" t="s">
        <v>979</v>
      </c>
      <c r="O4440" t="s">
        <v>115</v>
      </c>
      <c r="P4440" t="s">
        <v>380</v>
      </c>
      <c r="Q4440" t="s">
        <v>979</v>
      </c>
      <c r="R4440" t="s">
        <v>115</v>
      </c>
      <c r="S4440" t="s">
        <v>380</v>
      </c>
    </row>
    <row r="4441" spans="1:19" x14ac:dyDescent="0.3">
      <c r="A4441" t="s">
        <v>1839</v>
      </c>
      <c r="B4441">
        <v>70</v>
      </c>
      <c r="C4441">
        <v>103</v>
      </c>
      <c r="D4441">
        <v>99062</v>
      </c>
      <c r="E4441" t="s">
        <v>682</v>
      </c>
      <c r="F4441" t="s">
        <v>1840</v>
      </c>
      <c r="G4441" t="s">
        <v>115</v>
      </c>
      <c r="H4441" t="s">
        <v>430</v>
      </c>
      <c r="I4441" t="s">
        <v>423</v>
      </c>
      <c r="J4441">
        <v>86</v>
      </c>
      <c r="K4441" t="s">
        <v>257</v>
      </c>
      <c r="L4441" t="s">
        <v>203</v>
      </c>
      <c r="M4441">
        <v>0.25</v>
      </c>
      <c r="N4441" t="s">
        <v>979</v>
      </c>
      <c r="O4441" t="s">
        <v>115</v>
      </c>
      <c r="P4441" t="s">
        <v>380</v>
      </c>
      <c r="Q4441" t="s">
        <v>979</v>
      </c>
      <c r="R4441" t="s">
        <v>115</v>
      </c>
      <c r="S4441" t="s">
        <v>380</v>
      </c>
    </row>
    <row r="4442" spans="1:19" x14ac:dyDescent="0.3">
      <c r="A4442" t="s">
        <v>1839</v>
      </c>
      <c r="B4442">
        <v>70</v>
      </c>
      <c r="C4442">
        <v>103</v>
      </c>
      <c r="D4442">
        <v>99062</v>
      </c>
      <c r="E4442" t="s">
        <v>682</v>
      </c>
      <c r="F4442" t="s">
        <v>1840</v>
      </c>
      <c r="G4442" t="s">
        <v>115</v>
      </c>
      <c r="H4442" t="s">
        <v>409</v>
      </c>
      <c r="I4442" t="s">
        <v>423</v>
      </c>
      <c r="J4442">
        <v>98</v>
      </c>
      <c r="K4442" t="s">
        <v>272</v>
      </c>
      <c r="L4442" t="s">
        <v>84</v>
      </c>
      <c r="M4442">
        <v>0</v>
      </c>
      <c r="N4442" t="s">
        <v>979</v>
      </c>
      <c r="O4442" t="s">
        <v>115</v>
      </c>
      <c r="P4442" t="s">
        <v>380</v>
      </c>
      <c r="Q4442" t="s">
        <v>979</v>
      </c>
      <c r="R4442" t="s">
        <v>115</v>
      </c>
      <c r="S4442" t="s">
        <v>380</v>
      </c>
    </row>
    <row r="4443" spans="1:19" x14ac:dyDescent="0.3">
      <c r="A4443" t="s">
        <v>1839</v>
      </c>
      <c r="B4443">
        <v>70</v>
      </c>
      <c r="C4443">
        <v>103</v>
      </c>
      <c r="D4443">
        <v>99062</v>
      </c>
      <c r="E4443" t="s">
        <v>682</v>
      </c>
      <c r="F4443" t="s">
        <v>1840</v>
      </c>
      <c r="G4443" t="s">
        <v>115</v>
      </c>
      <c r="H4443" t="s">
        <v>409</v>
      </c>
      <c r="I4443" t="s">
        <v>423</v>
      </c>
      <c r="J4443">
        <v>98</v>
      </c>
      <c r="K4443" t="s">
        <v>273</v>
      </c>
      <c r="L4443" t="s">
        <v>85</v>
      </c>
      <c r="M4443">
        <v>0</v>
      </c>
      <c r="N4443" t="s">
        <v>979</v>
      </c>
      <c r="O4443" t="s">
        <v>115</v>
      </c>
      <c r="P4443" t="s">
        <v>380</v>
      </c>
      <c r="Q4443" t="s">
        <v>979</v>
      </c>
      <c r="R4443" t="s">
        <v>115</v>
      </c>
      <c r="S4443" t="s">
        <v>380</v>
      </c>
    </row>
    <row r="4444" spans="1:19" x14ac:dyDescent="0.3">
      <c r="A4444" t="s">
        <v>1839</v>
      </c>
      <c r="B4444">
        <v>70</v>
      </c>
      <c r="C4444">
        <v>103</v>
      </c>
      <c r="D4444">
        <v>99062</v>
      </c>
      <c r="E4444" t="s">
        <v>682</v>
      </c>
      <c r="F4444" t="s">
        <v>1840</v>
      </c>
      <c r="G4444" t="s">
        <v>115</v>
      </c>
      <c r="H4444" t="s">
        <v>409</v>
      </c>
      <c r="I4444" t="s">
        <v>423</v>
      </c>
      <c r="J4444">
        <v>83</v>
      </c>
      <c r="K4444" t="s">
        <v>327</v>
      </c>
      <c r="L4444" t="s">
        <v>206</v>
      </c>
      <c r="M4444">
        <v>0</v>
      </c>
      <c r="N4444" t="s">
        <v>979</v>
      </c>
      <c r="O4444" t="s">
        <v>115</v>
      </c>
      <c r="P4444" t="s">
        <v>380</v>
      </c>
      <c r="Q4444" t="s">
        <v>979</v>
      </c>
      <c r="R4444" t="s">
        <v>115</v>
      </c>
      <c r="S4444" t="s">
        <v>380</v>
      </c>
    </row>
    <row r="4445" spans="1:19" x14ac:dyDescent="0.3">
      <c r="A4445" t="s">
        <v>1841</v>
      </c>
      <c r="B4445">
        <v>70</v>
      </c>
      <c r="C4445">
        <v>103</v>
      </c>
      <c r="D4445">
        <v>99062</v>
      </c>
      <c r="E4445" t="s">
        <v>1498</v>
      </c>
      <c r="F4445" t="s">
        <v>1842</v>
      </c>
      <c r="G4445" t="s">
        <v>116</v>
      </c>
      <c r="H4445" t="s">
        <v>432</v>
      </c>
      <c r="I4445" t="s">
        <v>422</v>
      </c>
      <c r="J4445">
        <v>1</v>
      </c>
      <c r="K4445" t="s">
        <v>258</v>
      </c>
      <c r="L4445" t="s">
        <v>7</v>
      </c>
      <c r="M4445">
        <v>6.25</v>
      </c>
      <c r="N4445" t="s">
        <v>979</v>
      </c>
      <c r="O4445" t="s">
        <v>116</v>
      </c>
      <c r="P4445" t="s">
        <v>315</v>
      </c>
      <c r="Q4445" t="s">
        <v>979</v>
      </c>
      <c r="R4445" t="s">
        <v>116</v>
      </c>
      <c r="S4445" t="s">
        <v>315</v>
      </c>
    </row>
    <row r="4446" spans="1:19" x14ac:dyDescent="0.3">
      <c r="A4446" t="s">
        <v>1841</v>
      </c>
      <c r="B4446">
        <v>70</v>
      </c>
      <c r="C4446">
        <v>103</v>
      </c>
      <c r="D4446">
        <v>99062</v>
      </c>
      <c r="E4446" t="s">
        <v>1498</v>
      </c>
      <c r="F4446" t="s">
        <v>1842</v>
      </c>
      <c r="G4446" t="s">
        <v>116</v>
      </c>
      <c r="H4446" t="s">
        <v>432</v>
      </c>
      <c r="I4446" t="s">
        <v>422</v>
      </c>
      <c r="J4446">
        <v>50</v>
      </c>
      <c r="K4446" t="s">
        <v>212</v>
      </c>
      <c r="L4446" t="s">
        <v>11</v>
      </c>
      <c r="M4446">
        <v>0.25</v>
      </c>
      <c r="N4446" t="s">
        <v>979</v>
      </c>
      <c r="O4446" t="s">
        <v>116</v>
      </c>
      <c r="P4446" t="s">
        <v>315</v>
      </c>
      <c r="Q4446" t="s">
        <v>979</v>
      </c>
      <c r="R4446" t="s">
        <v>116</v>
      </c>
      <c r="S4446" t="s">
        <v>315</v>
      </c>
    </row>
    <row r="4447" spans="1:19" x14ac:dyDescent="0.3">
      <c r="A4447" t="s">
        <v>1841</v>
      </c>
      <c r="B4447">
        <v>70</v>
      </c>
      <c r="C4447">
        <v>103</v>
      </c>
      <c r="D4447">
        <v>99062</v>
      </c>
      <c r="E4447" t="s">
        <v>1498</v>
      </c>
      <c r="F4447" t="s">
        <v>1842</v>
      </c>
      <c r="G4447" t="s">
        <v>116</v>
      </c>
      <c r="H4447" t="s">
        <v>432</v>
      </c>
      <c r="I4447" t="s">
        <v>113</v>
      </c>
      <c r="J4447">
        <v>4</v>
      </c>
      <c r="K4447" t="s">
        <v>259</v>
      </c>
      <c r="L4447" t="s">
        <v>22</v>
      </c>
      <c r="M4447">
        <v>18.75</v>
      </c>
      <c r="N4447" t="s">
        <v>979</v>
      </c>
      <c r="O4447" t="s">
        <v>116</v>
      </c>
      <c r="P4447" t="s">
        <v>315</v>
      </c>
      <c r="Q4447" t="s">
        <v>979</v>
      </c>
      <c r="R4447" t="s">
        <v>116</v>
      </c>
      <c r="S4447" t="s">
        <v>315</v>
      </c>
    </row>
    <row r="4448" spans="1:19" x14ac:dyDescent="0.3">
      <c r="A4448" t="s">
        <v>1841</v>
      </c>
      <c r="B4448">
        <v>70</v>
      </c>
      <c r="C4448">
        <v>103</v>
      </c>
      <c r="D4448">
        <v>99062</v>
      </c>
      <c r="E4448" t="s">
        <v>1498</v>
      </c>
      <c r="F4448" t="s">
        <v>1842</v>
      </c>
      <c r="G4448" t="s">
        <v>116</v>
      </c>
      <c r="H4448" t="s">
        <v>432</v>
      </c>
      <c r="I4448" t="s">
        <v>422</v>
      </c>
      <c r="J4448">
        <v>292</v>
      </c>
      <c r="K4448" t="s">
        <v>379</v>
      </c>
      <c r="L4448" t="s">
        <v>33</v>
      </c>
      <c r="M4448">
        <v>0</v>
      </c>
      <c r="N4448" t="s">
        <v>979</v>
      </c>
      <c r="O4448" t="s">
        <v>116</v>
      </c>
      <c r="P4448" t="s">
        <v>315</v>
      </c>
      <c r="Q4448" t="s">
        <v>979</v>
      </c>
      <c r="R4448" t="s">
        <v>116</v>
      </c>
      <c r="S4448" t="s">
        <v>315</v>
      </c>
    </row>
    <row r="4449" spans="1:19" x14ac:dyDescent="0.3">
      <c r="A4449" t="s">
        <v>1841</v>
      </c>
      <c r="B4449">
        <v>70</v>
      </c>
      <c r="C4449">
        <v>103</v>
      </c>
      <c r="D4449">
        <v>99062</v>
      </c>
      <c r="E4449" t="s">
        <v>1498</v>
      </c>
      <c r="F4449" t="s">
        <v>1842</v>
      </c>
      <c r="G4449" t="s">
        <v>116</v>
      </c>
      <c r="H4449" t="s">
        <v>432</v>
      </c>
      <c r="I4449" t="s">
        <v>423</v>
      </c>
      <c r="J4449">
        <v>98</v>
      </c>
      <c r="K4449" t="s">
        <v>216</v>
      </c>
      <c r="L4449" t="s">
        <v>96</v>
      </c>
      <c r="M4449">
        <v>0</v>
      </c>
      <c r="N4449" t="s">
        <v>979</v>
      </c>
      <c r="O4449" t="s">
        <v>116</v>
      </c>
      <c r="P4449" t="s">
        <v>315</v>
      </c>
      <c r="Q4449" t="s">
        <v>979</v>
      </c>
      <c r="R4449" t="s">
        <v>116</v>
      </c>
      <c r="S4449" t="s">
        <v>315</v>
      </c>
    </row>
    <row r="4450" spans="1:19" x14ac:dyDescent="0.3">
      <c r="A4450" t="s">
        <v>1843</v>
      </c>
      <c r="B4450">
        <v>70</v>
      </c>
      <c r="C4450">
        <v>103</v>
      </c>
      <c r="D4450">
        <v>99082</v>
      </c>
      <c r="E4450" t="s">
        <v>468</v>
      </c>
      <c r="F4450" t="s">
        <v>1844</v>
      </c>
      <c r="G4450" t="s">
        <v>112</v>
      </c>
      <c r="H4450" t="s">
        <v>409</v>
      </c>
      <c r="I4450" t="s">
        <v>422</v>
      </c>
      <c r="J4450">
        <v>1</v>
      </c>
      <c r="K4450" t="s">
        <v>258</v>
      </c>
      <c r="L4450" t="s">
        <v>7</v>
      </c>
      <c r="M4450">
        <v>45</v>
      </c>
      <c r="N4450" t="s">
        <v>979</v>
      </c>
      <c r="O4450" t="s">
        <v>112</v>
      </c>
      <c r="P4450" t="s">
        <v>380</v>
      </c>
      <c r="Q4450" t="s">
        <v>979</v>
      </c>
      <c r="R4450" t="s">
        <v>112</v>
      </c>
      <c r="S4450" t="s">
        <v>380</v>
      </c>
    </row>
    <row r="4451" spans="1:19" x14ac:dyDescent="0.3">
      <c r="A4451" t="s">
        <v>1843</v>
      </c>
      <c r="B4451">
        <v>70</v>
      </c>
      <c r="C4451">
        <v>103</v>
      </c>
      <c r="D4451">
        <v>99082</v>
      </c>
      <c r="E4451" t="s">
        <v>468</v>
      </c>
      <c r="F4451" t="s">
        <v>1844</v>
      </c>
      <c r="G4451" t="s">
        <v>112</v>
      </c>
      <c r="H4451" t="s">
        <v>409</v>
      </c>
      <c r="I4451" t="s">
        <v>422</v>
      </c>
      <c r="J4451">
        <v>50</v>
      </c>
      <c r="K4451" t="s">
        <v>212</v>
      </c>
      <c r="L4451" t="s">
        <v>11</v>
      </c>
      <c r="M4451">
        <v>1</v>
      </c>
      <c r="N4451" t="s">
        <v>979</v>
      </c>
      <c r="O4451" t="s">
        <v>112</v>
      </c>
      <c r="P4451" t="s">
        <v>380</v>
      </c>
      <c r="Q4451" t="s">
        <v>979</v>
      </c>
      <c r="R4451" t="s">
        <v>112</v>
      </c>
      <c r="S4451" t="s">
        <v>380</v>
      </c>
    </row>
    <row r="4452" spans="1:19" x14ac:dyDescent="0.3">
      <c r="A4452" t="s">
        <v>1843</v>
      </c>
      <c r="B4452">
        <v>70</v>
      </c>
      <c r="C4452">
        <v>103</v>
      </c>
      <c r="D4452">
        <v>99082</v>
      </c>
      <c r="E4452" t="s">
        <v>468</v>
      </c>
      <c r="F4452" t="s">
        <v>1844</v>
      </c>
      <c r="G4452" t="s">
        <v>112</v>
      </c>
      <c r="H4452" t="s">
        <v>409</v>
      </c>
      <c r="I4452" t="s">
        <v>113</v>
      </c>
      <c r="J4452">
        <v>4</v>
      </c>
      <c r="K4452" t="s">
        <v>213</v>
      </c>
      <c r="L4452" t="s">
        <v>24</v>
      </c>
      <c r="M4452">
        <v>180</v>
      </c>
      <c r="N4452" t="s">
        <v>979</v>
      </c>
      <c r="O4452" t="s">
        <v>112</v>
      </c>
      <c r="P4452" t="s">
        <v>380</v>
      </c>
      <c r="Q4452" t="s">
        <v>979</v>
      </c>
      <c r="R4452" t="s">
        <v>112</v>
      </c>
      <c r="S4452" t="s">
        <v>380</v>
      </c>
    </row>
    <row r="4453" spans="1:19" x14ac:dyDescent="0.3">
      <c r="A4453" t="s">
        <v>1843</v>
      </c>
      <c r="B4453">
        <v>70</v>
      </c>
      <c r="C4453">
        <v>103</v>
      </c>
      <c r="D4453">
        <v>99082</v>
      </c>
      <c r="E4453" t="s">
        <v>468</v>
      </c>
      <c r="F4453" t="s">
        <v>1844</v>
      </c>
      <c r="G4453" t="s">
        <v>112</v>
      </c>
      <c r="H4453" t="s">
        <v>409</v>
      </c>
      <c r="I4453" t="s">
        <v>423</v>
      </c>
      <c r="J4453">
        <v>276</v>
      </c>
      <c r="K4453" t="s">
        <v>301</v>
      </c>
      <c r="L4453" t="s">
        <v>302</v>
      </c>
      <c r="M4453">
        <v>0</v>
      </c>
      <c r="N4453" t="s">
        <v>979</v>
      </c>
      <c r="O4453" t="s">
        <v>112</v>
      </c>
      <c r="P4453" t="s">
        <v>380</v>
      </c>
      <c r="Q4453" t="s">
        <v>979</v>
      </c>
      <c r="R4453" t="s">
        <v>112</v>
      </c>
      <c r="S4453" t="s">
        <v>380</v>
      </c>
    </row>
    <row r="4454" spans="1:19" x14ac:dyDescent="0.3">
      <c r="A4454" t="s">
        <v>1843</v>
      </c>
      <c r="B4454">
        <v>70</v>
      </c>
      <c r="C4454">
        <v>103</v>
      </c>
      <c r="D4454">
        <v>99082</v>
      </c>
      <c r="E4454" t="s">
        <v>468</v>
      </c>
      <c r="F4454" t="s">
        <v>1844</v>
      </c>
      <c r="G4454" t="s">
        <v>112</v>
      </c>
      <c r="H4454" t="s">
        <v>409</v>
      </c>
      <c r="I4454" t="s">
        <v>423</v>
      </c>
      <c r="J4454">
        <v>292</v>
      </c>
      <c r="K4454" t="s">
        <v>260</v>
      </c>
      <c r="L4454" t="s">
        <v>261</v>
      </c>
      <c r="M4454">
        <v>0.25</v>
      </c>
      <c r="N4454" t="s">
        <v>979</v>
      </c>
      <c r="O4454" t="s">
        <v>112</v>
      </c>
      <c r="P4454" t="s">
        <v>380</v>
      </c>
      <c r="Q4454" t="s">
        <v>979</v>
      </c>
      <c r="R4454" t="s">
        <v>112</v>
      </c>
      <c r="S4454" t="s">
        <v>380</v>
      </c>
    </row>
    <row r="4455" spans="1:19" x14ac:dyDescent="0.3">
      <c r="A4455" t="s">
        <v>1843</v>
      </c>
      <c r="B4455">
        <v>70</v>
      </c>
      <c r="C4455">
        <v>103</v>
      </c>
      <c r="D4455">
        <v>99082</v>
      </c>
      <c r="E4455" t="s">
        <v>468</v>
      </c>
      <c r="F4455" t="s">
        <v>1844</v>
      </c>
      <c r="G4455" t="s">
        <v>112</v>
      </c>
      <c r="H4455" t="s">
        <v>409</v>
      </c>
      <c r="I4455" t="s">
        <v>423</v>
      </c>
      <c r="J4455">
        <v>292</v>
      </c>
      <c r="K4455" t="s">
        <v>303</v>
      </c>
      <c r="L4455" t="s">
        <v>304</v>
      </c>
      <c r="M4455">
        <v>0</v>
      </c>
      <c r="N4455" t="s">
        <v>979</v>
      </c>
      <c r="O4455" t="s">
        <v>112</v>
      </c>
      <c r="P4455" t="s">
        <v>380</v>
      </c>
      <c r="Q4455" t="s">
        <v>979</v>
      </c>
      <c r="R4455" t="s">
        <v>112</v>
      </c>
      <c r="S4455" t="s">
        <v>380</v>
      </c>
    </row>
    <row r="4456" spans="1:19" x14ac:dyDescent="0.3">
      <c r="A4456" t="s">
        <v>1843</v>
      </c>
      <c r="B4456">
        <v>70</v>
      </c>
      <c r="C4456">
        <v>103</v>
      </c>
      <c r="D4456">
        <v>99082</v>
      </c>
      <c r="E4456" t="s">
        <v>468</v>
      </c>
      <c r="F4456" t="s">
        <v>1844</v>
      </c>
      <c r="G4456" t="s">
        <v>112</v>
      </c>
      <c r="H4456" t="s">
        <v>409</v>
      </c>
      <c r="I4456" t="s">
        <v>423</v>
      </c>
      <c r="J4456">
        <v>292</v>
      </c>
      <c r="K4456" t="s">
        <v>262</v>
      </c>
      <c r="L4456" t="s">
        <v>263</v>
      </c>
      <c r="M4456">
        <v>0</v>
      </c>
      <c r="N4456" t="s">
        <v>979</v>
      </c>
      <c r="O4456" t="s">
        <v>112</v>
      </c>
      <c r="P4456" t="s">
        <v>380</v>
      </c>
      <c r="Q4456" t="s">
        <v>979</v>
      </c>
      <c r="R4456" t="s">
        <v>112</v>
      </c>
      <c r="S4456" t="s">
        <v>380</v>
      </c>
    </row>
    <row r="4457" spans="1:19" x14ac:dyDescent="0.3">
      <c r="A4457" t="s">
        <v>1843</v>
      </c>
      <c r="B4457">
        <v>70</v>
      </c>
      <c r="C4457">
        <v>103</v>
      </c>
      <c r="D4457">
        <v>99082</v>
      </c>
      <c r="E4457" t="s">
        <v>468</v>
      </c>
      <c r="F4457" t="s">
        <v>1844</v>
      </c>
      <c r="G4457" t="s">
        <v>112</v>
      </c>
      <c r="H4457" t="s">
        <v>409</v>
      </c>
      <c r="I4457" t="s">
        <v>315</v>
      </c>
      <c r="J4457">
        <v>33</v>
      </c>
      <c r="K4457" t="s">
        <v>556</v>
      </c>
      <c r="L4457" t="s">
        <v>557</v>
      </c>
      <c r="M4457">
        <v>1</v>
      </c>
      <c r="N4457" t="s">
        <v>979</v>
      </c>
      <c r="O4457" t="s">
        <v>112</v>
      </c>
      <c r="P4457" t="s">
        <v>380</v>
      </c>
      <c r="Q4457" t="s">
        <v>979</v>
      </c>
      <c r="R4457" t="s">
        <v>112</v>
      </c>
      <c r="S4457" t="s">
        <v>380</v>
      </c>
    </row>
    <row r="4458" spans="1:19" x14ac:dyDescent="0.3">
      <c r="A4458" t="s">
        <v>1843</v>
      </c>
      <c r="B4458">
        <v>70</v>
      </c>
      <c r="C4458">
        <v>103</v>
      </c>
      <c r="D4458">
        <v>99082</v>
      </c>
      <c r="E4458" t="s">
        <v>468</v>
      </c>
      <c r="F4458" t="s">
        <v>1844</v>
      </c>
      <c r="G4458" t="s">
        <v>112</v>
      </c>
      <c r="H4458" t="s">
        <v>409</v>
      </c>
      <c r="I4458" t="s">
        <v>315</v>
      </c>
      <c r="J4458">
        <v>35</v>
      </c>
      <c r="K4458" t="s">
        <v>724</v>
      </c>
      <c r="L4458" t="s">
        <v>725</v>
      </c>
      <c r="M4458">
        <v>5</v>
      </c>
      <c r="N4458" t="s">
        <v>979</v>
      </c>
      <c r="O4458" t="s">
        <v>112</v>
      </c>
      <c r="P4458" t="s">
        <v>380</v>
      </c>
      <c r="Q4458" t="s">
        <v>979</v>
      </c>
      <c r="R4458" t="s">
        <v>112</v>
      </c>
      <c r="S4458" t="s">
        <v>380</v>
      </c>
    </row>
    <row r="4459" spans="1:19" x14ac:dyDescent="0.3">
      <c r="A4459" t="s">
        <v>1843</v>
      </c>
      <c r="B4459">
        <v>70</v>
      </c>
      <c r="C4459">
        <v>103</v>
      </c>
      <c r="D4459">
        <v>99082</v>
      </c>
      <c r="E4459" t="s">
        <v>468</v>
      </c>
      <c r="F4459" t="s">
        <v>1844</v>
      </c>
      <c r="G4459" t="s">
        <v>112</v>
      </c>
      <c r="H4459" t="s">
        <v>409</v>
      </c>
      <c r="I4459" t="s">
        <v>425</v>
      </c>
      <c r="J4459">
        <v>42</v>
      </c>
      <c r="K4459" t="s">
        <v>271</v>
      </c>
      <c r="L4459" t="s">
        <v>63</v>
      </c>
      <c r="M4459">
        <v>1</v>
      </c>
      <c r="N4459" t="s">
        <v>979</v>
      </c>
      <c r="O4459" t="s">
        <v>112</v>
      </c>
      <c r="P4459" t="s">
        <v>380</v>
      </c>
      <c r="Q4459" t="s">
        <v>979</v>
      </c>
      <c r="R4459" t="s">
        <v>112</v>
      </c>
      <c r="S4459" t="s">
        <v>380</v>
      </c>
    </row>
    <row r="4460" spans="1:19" x14ac:dyDescent="0.3">
      <c r="A4460" t="s">
        <v>1843</v>
      </c>
      <c r="B4460">
        <v>70</v>
      </c>
      <c r="C4460">
        <v>103</v>
      </c>
      <c r="D4460">
        <v>99082</v>
      </c>
      <c r="E4460" t="s">
        <v>468</v>
      </c>
      <c r="F4460" t="s">
        <v>1844</v>
      </c>
      <c r="G4460" t="s">
        <v>112</v>
      </c>
      <c r="H4460" t="s">
        <v>432</v>
      </c>
      <c r="I4460" t="s">
        <v>423</v>
      </c>
      <c r="J4460">
        <v>86</v>
      </c>
      <c r="K4460" t="s">
        <v>228</v>
      </c>
      <c r="L4460" t="s">
        <v>202</v>
      </c>
      <c r="M4460">
        <v>0.5</v>
      </c>
      <c r="N4460" t="s">
        <v>979</v>
      </c>
      <c r="O4460" t="s">
        <v>112</v>
      </c>
      <c r="P4460" t="s">
        <v>380</v>
      </c>
      <c r="Q4460" t="s">
        <v>979</v>
      </c>
      <c r="R4460" t="s">
        <v>112</v>
      </c>
      <c r="S4460" t="s">
        <v>380</v>
      </c>
    </row>
    <row r="4461" spans="1:19" x14ac:dyDescent="0.3">
      <c r="A4461" t="s">
        <v>1843</v>
      </c>
      <c r="B4461">
        <v>70</v>
      </c>
      <c r="C4461">
        <v>103</v>
      </c>
      <c r="D4461">
        <v>99082</v>
      </c>
      <c r="E4461" t="s">
        <v>468</v>
      </c>
      <c r="F4461" t="s">
        <v>1844</v>
      </c>
      <c r="G4461" t="s">
        <v>112</v>
      </c>
      <c r="H4461" t="s">
        <v>432</v>
      </c>
      <c r="I4461" t="s">
        <v>423</v>
      </c>
      <c r="J4461">
        <v>86</v>
      </c>
      <c r="K4461" t="s">
        <v>229</v>
      </c>
      <c r="L4461" t="s">
        <v>204</v>
      </c>
      <c r="M4461">
        <v>0.5</v>
      </c>
      <c r="N4461" t="s">
        <v>979</v>
      </c>
      <c r="O4461" t="s">
        <v>112</v>
      </c>
      <c r="P4461" t="s">
        <v>380</v>
      </c>
      <c r="Q4461" t="s">
        <v>979</v>
      </c>
      <c r="R4461" t="s">
        <v>112</v>
      </c>
      <c r="S4461" t="s">
        <v>380</v>
      </c>
    </row>
    <row r="4462" spans="1:19" x14ac:dyDescent="0.3">
      <c r="A4462" t="s">
        <v>1843</v>
      </c>
      <c r="B4462">
        <v>70</v>
      </c>
      <c r="C4462">
        <v>103</v>
      </c>
      <c r="D4462">
        <v>99082</v>
      </c>
      <c r="E4462" t="s">
        <v>468</v>
      </c>
      <c r="F4462" t="s">
        <v>1844</v>
      </c>
      <c r="G4462" t="s">
        <v>112</v>
      </c>
      <c r="H4462" t="s">
        <v>409</v>
      </c>
      <c r="I4462" t="s">
        <v>423</v>
      </c>
      <c r="J4462">
        <v>98</v>
      </c>
      <c r="K4462" t="s">
        <v>594</v>
      </c>
      <c r="L4462" t="s">
        <v>595</v>
      </c>
      <c r="M4462">
        <v>0</v>
      </c>
      <c r="N4462" t="s">
        <v>979</v>
      </c>
      <c r="O4462" t="s">
        <v>112</v>
      </c>
      <c r="P4462" t="s">
        <v>380</v>
      </c>
      <c r="Q4462" t="s">
        <v>979</v>
      </c>
      <c r="R4462" t="s">
        <v>112</v>
      </c>
      <c r="S4462" t="s">
        <v>380</v>
      </c>
    </row>
    <row r="4463" spans="1:19" x14ac:dyDescent="0.3">
      <c r="A4463" t="s">
        <v>1843</v>
      </c>
      <c r="B4463">
        <v>70</v>
      </c>
      <c r="C4463">
        <v>103</v>
      </c>
      <c r="D4463">
        <v>99082</v>
      </c>
      <c r="E4463" t="s">
        <v>468</v>
      </c>
      <c r="F4463" t="s">
        <v>1844</v>
      </c>
      <c r="G4463" t="s">
        <v>112</v>
      </c>
      <c r="H4463" t="s">
        <v>409</v>
      </c>
      <c r="I4463" t="s">
        <v>423</v>
      </c>
      <c r="J4463">
        <v>98</v>
      </c>
      <c r="K4463" t="s">
        <v>273</v>
      </c>
      <c r="L4463" t="s">
        <v>85</v>
      </c>
      <c r="M4463">
        <v>0</v>
      </c>
      <c r="N4463" t="s">
        <v>979</v>
      </c>
      <c r="O4463" t="s">
        <v>112</v>
      </c>
      <c r="P4463" t="s">
        <v>380</v>
      </c>
      <c r="Q4463" t="s">
        <v>979</v>
      </c>
      <c r="R4463" t="s">
        <v>112</v>
      </c>
      <c r="S4463" t="s">
        <v>380</v>
      </c>
    </row>
    <row r="4464" spans="1:19" x14ac:dyDescent="0.3">
      <c r="A4464" t="s">
        <v>1843</v>
      </c>
      <c r="B4464">
        <v>70</v>
      </c>
      <c r="C4464">
        <v>103</v>
      </c>
      <c r="D4464">
        <v>99082</v>
      </c>
      <c r="E4464" t="s">
        <v>468</v>
      </c>
      <c r="F4464" t="s">
        <v>1844</v>
      </c>
      <c r="G4464" t="s">
        <v>112</v>
      </c>
      <c r="H4464" t="s">
        <v>409</v>
      </c>
      <c r="I4464" t="s">
        <v>423</v>
      </c>
      <c r="J4464">
        <v>98</v>
      </c>
      <c r="K4464" t="s">
        <v>274</v>
      </c>
      <c r="L4464" t="s">
        <v>160</v>
      </c>
      <c r="M4464">
        <v>0</v>
      </c>
      <c r="N4464" t="s">
        <v>979</v>
      </c>
      <c r="O4464" t="s">
        <v>112</v>
      </c>
      <c r="P4464" t="s">
        <v>380</v>
      </c>
      <c r="Q4464" t="s">
        <v>979</v>
      </c>
      <c r="R4464" t="s">
        <v>112</v>
      </c>
      <c r="S4464" t="s">
        <v>380</v>
      </c>
    </row>
    <row r="4465" spans="1:19" x14ac:dyDescent="0.3">
      <c r="A4465" t="s">
        <v>1843</v>
      </c>
      <c r="B4465">
        <v>70</v>
      </c>
      <c r="C4465">
        <v>103</v>
      </c>
      <c r="D4465">
        <v>99082</v>
      </c>
      <c r="E4465" t="s">
        <v>468</v>
      </c>
      <c r="F4465" t="s">
        <v>1844</v>
      </c>
      <c r="G4465" t="s">
        <v>112</v>
      </c>
      <c r="H4465" t="s">
        <v>409</v>
      </c>
      <c r="I4465" t="s">
        <v>423</v>
      </c>
      <c r="J4465">
        <v>83</v>
      </c>
      <c r="K4465" t="s">
        <v>235</v>
      </c>
      <c r="L4465" t="s">
        <v>205</v>
      </c>
      <c r="M4465">
        <v>0</v>
      </c>
      <c r="N4465" t="s">
        <v>979</v>
      </c>
      <c r="O4465" t="s">
        <v>112</v>
      </c>
      <c r="P4465" t="s">
        <v>380</v>
      </c>
      <c r="Q4465" t="s">
        <v>979</v>
      </c>
      <c r="R4465" t="s">
        <v>112</v>
      </c>
      <c r="S4465" t="s">
        <v>380</v>
      </c>
    </row>
    <row r="4466" spans="1:19" x14ac:dyDescent="0.3">
      <c r="A4466" t="s">
        <v>363</v>
      </c>
      <c r="B4466">
        <v>70</v>
      </c>
      <c r="C4466">
        <v>103</v>
      </c>
      <c r="D4466">
        <v>99120</v>
      </c>
      <c r="E4466" t="s">
        <v>408</v>
      </c>
      <c r="F4466" t="s">
        <v>1845</v>
      </c>
      <c r="G4466" t="s">
        <v>115</v>
      </c>
      <c r="H4466" t="s">
        <v>420</v>
      </c>
      <c r="I4466" t="s">
        <v>422</v>
      </c>
      <c r="J4466">
        <v>50</v>
      </c>
      <c r="K4466" t="s">
        <v>212</v>
      </c>
      <c r="L4466" t="s">
        <v>11</v>
      </c>
      <c r="M4466">
        <v>0.5</v>
      </c>
      <c r="N4466" t="s">
        <v>979</v>
      </c>
      <c r="O4466" t="s">
        <v>115</v>
      </c>
      <c r="P4466" t="s">
        <v>360</v>
      </c>
      <c r="Q4466" t="s">
        <v>979</v>
      </c>
      <c r="R4466" t="s">
        <v>115</v>
      </c>
      <c r="S4466" t="s">
        <v>360</v>
      </c>
    </row>
    <row r="4467" spans="1:19" x14ac:dyDescent="0.3">
      <c r="A4467" t="s">
        <v>363</v>
      </c>
      <c r="B4467">
        <v>70</v>
      </c>
      <c r="C4467">
        <v>103</v>
      </c>
      <c r="D4467">
        <v>99120</v>
      </c>
      <c r="E4467" t="s">
        <v>408</v>
      </c>
      <c r="F4467" t="s">
        <v>1845</v>
      </c>
      <c r="G4467" t="s">
        <v>115</v>
      </c>
      <c r="H4467" t="s">
        <v>420</v>
      </c>
      <c r="I4467" t="s">
        <v>113</v>
      </c>
      <c r="J4467">
        <v>4</v>
      </c>
      <c r="K4467" t="s">
        <v>213</v>
      </c>
      <c r="L4467" t="s">
        <v>24</v>
      </c>
      <c r="M4467">
        <v>10.5</v>
      </c>
      <c r="N4467" t="s">
        <v>979</v>
      </c>
      <c r="O4467" t="s">
        <v>115</v>
      </c>
      <c r="P4467" t="s">
        <v>360</v>
      </c>
      <c r="Q4467" t="s">
        <v>979</v>
      </c>
      <c r="R4467" t="s">
        <v>115</v>
      </c>
      <c r="S4467" t="s">
        <v>360</v>
      </c>
    </row>
    <row r="4468" spans="1:19" x14ac:dyDescent="0.3">
      <c r="A4468" t="s">
        <v>363</v>
      </c>
      <c r="B4468">
        <v>70</v>
      </c>
      <c r="C4468">
        <v>103</v>
      </c>
      <c r="D4468">
        <v>99120</v>
      </c>
      <c r="E4468" t="s">
        <v>408</v>
      </c>
      <c r="F4468" t="s">
        <v>1845</v>
      </c>
      <c r="G4468" t="s">
        <v>115</v>
      </c>
      <c r="H4468" t="s">
        <v>420</v>
      </c>
      <c r="I4468" t="s">
        <v>422</v>
      </c>
      <c r="J4468">
        <v>16</v>
      </c>
      <c r="K4468" t="s">
        <v>355</v>
      </c>
      <c r="L4468" t="s">
        <v>28</v>
      </c>
      <c r="M4468">
        <v>10.5</v>
      </c>
      <c r="N4468" t="s">
        <v>979</v>
      </c>
      <c r="O4468" t="s">
        <v>115</v>
      </c>
      <c r="P4468" t="s">
        <v>360</v>
      </c>
      <c r="Q4468" t="s">
        <v>979</v>
      </c>
      <c r="R4468" t="s">
        <v>115</v>
      </c>
      <c r="S4468" t="s">
        <v>360</v>
      </c>
    </row>
    <row r="4469" spans="1:19" x14ac:dyDescent="0.3">
      <c r="A4469" t="s">
        <v>363</v>
      </c>
      <c r="B4469">
        <v>70</v>
      </c>
      <c r="C4469">
        <v>103</v>
      </c>
      <c r="D4469">
        <v>99120</v>
      </c>
      <c r="E4469" t="s">
        <v>408</v>
      </c>
      <c r="F4469" t="s">
        <v>1845</v>
      </c>
      <c r="G4469" t="s">
        <v>115</v>
      </c>
      <c r="H4469" t="s">
        <v>427</v>
      </c>
      <c r="I4469" t="s">
        <v>315</v>
      </c>
      <c r="J4469">
        <v>32</v>
      </c>
      <c r="K4469" t="s">
        <v>219</v>
      </c>
      <c r="L4469" t="s">
        <v>43</v>
      </c>
      <c r="M4469">
        <v>0.5</v>
      </c>
      <c r="N4469" t="s">
        <v>979</v>
      </c>
      <c r="O4469" t="s">
        <v>115</v>
      </c>
      <c r="P4469" t="s">
        <v>360</v>
      </c>
      <c r="Q4469" t="s">
        <v>979</v>
      </c>
      <c r="R4469" t="s">
        <v>115</v>
      </c>
      <c r="S4469" t="s">
        <v>360</v>
      </c>
    </row>
    <row r="4470" spans="1:19" x14ac:dyDescent="0.3">
      <c r="A4470" t="s">
        <v>363</v>
      </c>
      <c r="B4470">
        <v>70</v>
      </c>
      <c r="C4470">
        <v>103</v>
      </c>
      <c r="D4470">
        <v>99120</v>
      </c>
      <c r="E4470" t="s">
        <v>408</v>
      </c>
      <c r="F4470" t="s">
        <v>1845</v>
      </c>
      <c r="G4470" t="s">
        <v>115</v>
      </c>
      <c r="H4470" t="s">
        <v>427</v>
      </c>
      <c r="I4470" t="s">
        <v>315</v>
      </c>
      <c r="J4470">
        <v>33</v>
      </c>
      <c r="K4470" t="s">
        <v>211</v>
      </c>
      <c r="L4470" t="s">
        <v>49</v>
      </c>
      <c r="M4470">
        <v>1.5</v>
      </c>
      <c r="N4470" t="s">
        <v>979</v>
      </c>
      <c r="O4470" t="s">
        <v>115</v>
      </c>
      <c r="P4470" t="s">
        <v>360</v>
      </c>
      <c r="Q4470" t="s">
        <v>979</v>
      </c>
      <c r="R4470" t="s">
        <v>115</v>
      </c>
      <c r="S4470" t="s">
        <v>360</v>
      </c>
    </row>
    <row r="4471" spans="1:19" x14ac:dyDescent="0.3">
      <c r="A4471" t="s">
        <v>363</v>
      </c>
      <c r="B4471">
        <v>70</v>
      </c>
      <c r="C4471">
        <v>103</v>
      </c>
      <c r="D4471">
        <v>99120</v>
      </c>
      <c r="E4471" t="s">
        <v>408</v>
      </c>
      <c r="F4471" t="s">
        <v>1845</v>
      </c>
      <c r="G4471" t="s">
        <v>115</v>
      </c>
      <c r="H4471" t="s">
        <v>427</v>
      </c>
      <c r="I4471" t="s">
        <v>315</v>
      </c>
      <c r="J4471">
        <v>35</v>
      </c>
      <c r="K4471" t="s">
        <v>324</v>
      </c>
      <c r="L4471" t="s">
        <v>56</v>
      </c>
      <c r="M4471">
        <v>0.75</v>
      </c>
      <c r="N4471" t="s">
        <v>979</v>
      </c>
      <c r="O4471" t="s">
        <v>115</v>
      </c>
      <c r="P4471" t="s">
        <v>360</v>
      </c>
      <c r="Q4471" t="s">
        <v>979</v>
      </c>
      <c r="R4471" t="s">
        <v>115</v>
      </c>
      <c r="S4471" t="s">
        <v>360</v>
      </c>
    </row>
    <row r="4472" spans="1:19" x14ac:dyDescent="0.3">
      <c r="A4472" t="s">
        <v>363</v>
      </c>
      <c r="B4472">
        <v>70</v>
      </c>
      <c r="C4472">
        <v>103</v>
      </c>
      <c r="D4472">
        <v>99120</v>
      </c>
      <c r="E4472" t="s">
        <v>408</v>
      </c>
      <c r="F4472" t="s">
        <v>1845</v>
      </c>
      <c r="G4472" t="s">
        <v>115</v>
      </c>
      <c r="H4472" t="s">
        <v>420</v>
      </c>
      <c r="I4472" t="s">
        <v>423</v>
      </c>
      <c r="J4472">
        <v>98</v>
      </c>
      <c r="K4472" t="s">
        <v>216</v>
      </c>
      <c r="L4472" t="s">
        <v>96</v>
      </c>
      <c r="M4472">
        <v>0</v>
      </c>
      <c r="N4472" t="s">
        <v>979</v>
      </c>
      <c r="O4472" t="s">
        <v>115</v>
      </c>
      <c r="P4472" t="s">
        <v>360</v>
      </c>
      <c r="Q4472" t="s">
        <v>979</v>
      </c>
      <c r="R4472" t="s">
        <v>115</v>
      </c>
      <c r="S4472" t="s">
        <v>360</v>
      </c>
    </row>
    <row r="4473" spans="1:19" x14ac:dyDescent="0.3">
      <c r="A4473" t="s">
        <v>570</v>
      </c>
      <c r="B4473">
        <v>70</v>
      </c>
      <c r="C4473">
        <v>103</v>
      </c>
      <c r="D4473">
        <v>99120</v>
      </c>
      <c r="E4473" t="s">
        <v>412</v>
      </c>
      <c r="F4473" t="s">
        <v>1846</v>
      </c>
      <c r="G4473" t="s">
        <v>112</v>
      </c>
      <c r="H4473" t="s">
        <v>430</v>
      </c>
      <c r="I4473" t="s">
        <v>315</v>
      </c>
      <c r="J4473">
        <v>33</v>
      </c>
      <c r="K4473" t="s">
        <v>608</v>
      </c>
      <c r="L4473" t="s">
        <v>609</v>
      </c>
      <c r="M4473">
        <v>0.75</v>
      </c>
      <c r="N4473" t="s">
        <v>979</v>
      </c>
      <c r="O4473" t="s">
        <v>112</v>
      </c>
      <c r="P4473" t="s">
        <v>422</v>
      </c>
      <c r="Q4473" t="s">
        <v>979</v>
      </c>
      <c r="R4473" t="s">
        <v>112</v>
      </c>
      <c r="S4473" t="s">
        <v>422</v>
      </c>
    </row>
    <row r="4474" spans="1:19" x14ac:dyDescent="0.3">
      <c r="A4474" t="s">
        <v>570</v>
      </c>
      <c r="B4474">
        <v>70</v>
      </c>
      <c r="C4474">
        <v>103</v>
      </c>
      <c r="D4474">
        <v>99120</v>
      </c>
      <c r="E4474" t="s">
        <v>412</v>
      </c>
      <c r="F4474" t="s">
        <v>1846</v>
      </c>
      <c r="G4474" t="s">
        <v>112</v>
      </c>
      <c r="H4474" t="s">
        <v>430</v>
      </c>
      <c r="I4474" t="s">
        <v>315</v>
      </c>
      <c r="J4474">
        <v>35</v>
      </c>
      <c r="K4474" t="s">
        <v>722</v>
      </c>
      <c r="L4474" t="s">
        <v>723</v>
      </c>
      <c r="M4474">
        <v>0.25</v>
      </c>
      <c r="N4474" t="s">
        <v>979</v>
      </c>
      <c r="O4474" t="s">
        <v>112</v>
      </c>
      <c r="P4474" t="s">
        <v>422</v>
      </c>
      <c r="Q4474" t="s">
        <v>979</v>
      </c>
      <c r="R4474" t="s">
        <v>112</v>
      </c>
      <c r="S4474" t="s">
        <v>422</v>
      </c>
    </row>
    <row r="4475" spans="1:19" x14ac:dyDescent="0.3">
      <c r="A4475" t="s">
        <v>1847</v>
      </c>
      <c r="B4475">
        <v>70</v>
      </c>
      <c r="C4475">
        <v>103</v>
      </c>
      <c r="D4475">
        <v>99126</v>
      </c>
      <c r="E4475" t="s">
        <v>416</v>
      </c>
      <c r="F4475" t="s">
        <v>1848</v>
      </c>
      <c r="G4475" t="s">
        <v>112</v>
      </c>
      <c r="H4475" t="s">
        <v>421</v>
      </c>
      <c r="I4475" t="s">
        <v>315</v>
      </c>
      <c r="J4475">
        <v>35</v>
      </c>
      <c r="K4475" t="s">
        <v>282</v>
      </c>
      <c r="L4475" t="s">
        <v>55</v>
      </c>
      <c r="M4475">
        <v>0.25</v>
      </c>
      <c r="N4475" t="s">
        <v>979</v>
      </c>
      <c r="O4475" t="s">
        <v>112</v>
      </c>
      <c r="P4475" t="s">
        <v>384</v>
      </c>
      <c r="Q4475" t="s">
        <v>979</v>
      </c>
      <c r="R4475" t="s">
        <v>112</v>
      </c>
      <c r="S4475" t="s">
        <v>384</v>
      </c>
    </row>
    <row r="4476" spans="1:19" x14ac:dyDescent="0.3">
      <c r="A4476" t="s">
        <v>1847</v>
      </c>
      <c r="B4476">
        <v>70</v>
      </c>
      <c r="C4476">
        <v>103</v>
      </c>
      <c r="D4476">
        <v>99126</v>
      </c>
      <c r="E4476" t="s">
        <v>416</v>
      </c>
      <c r="F4476" t="s">
        <v>1848</v>
      </c>
      <c r="G4476" t="s">
        <v>112</v>
      </c>
      <c r="H4476" t="s">
        <v>421</v>
      </c>
      <c r="I4476" t="s">
        <v>425</v>
      </c>
      <c r="J4476">
        <v>42</v>
      </c>
      <c r="K4476" t="s">
        <v>271</v>
      </c>
      <c r="L4476" t="s">
        <v>63</v>
      </c>
      <c r="M4476">
        <v>0.25</v>
      </c>
      <c r="N4476" t="s">
        <v>979</v>
      </c>
      <c r="O4476" t="s">
        <v>112</v>
      </c>
      <c r="P4476" t="s">
        <v>384</v>
      </c>
      <c r="Q4476" t="s">
        <v>979</v>
      </c>
      <c r="R4476" t="s">
        <v>112</v>
      </c>
      <c r="S4476" t="s">
        <v>384</v>
      </c>
    </row>
    <row r="4477" spans="1:19" x14ac:dyDescent="0.3">
      <c r="A4477" t="s">
        <v>1847</v>
      </c>
      <c r="B4477">
        <v>70</v>
      </c>
      <c r="C4477">
        <v>103</v>
      </c>
      <c r="D4477">
        <v>99126</v>
      </c>
      <c r="E4477" t="s">
        <v>416</v>
      </c>
      <c r="F4477" t="s">
        <v>1848</v>
      </c>
      <c r="G4477" t="s">
        <v>112</v>
      </c>
      <c r="H4477" t="s">
        <v>421</v>
      </c>
      <c r="I4477" t="s">
        <v>423</v>
      </c>
      <c r="J4477">
        <v>98</v>
      </c>
      <c r="K4477" t="s">
        <v>272</v>
      </c>
      <c r="L4477" t="s">
        <v>84</v>
      </c>
      <c r="M4477">
        <v>0</v>
      </c>
      <c r="N4477" t="s">
        <v>979</v>
      </c>
      <c r="O4477" t="s">
        <v>112</v>
      </c>
      <c r="P4477" t="s">
        <v>384</v>
      </c>
      <c r="Q4477" t="s">
        <v>979</v>
      </c>
      <c r="R4477" t="s">
        <v>112</v>
      </c>
      <c r="S4477" t="s">
        <v>384</v>
      </c>
    </row>
    <row r="4478" spans="1:19" x14ac:dyDescent="0.3">
      <c r="A4478" t="s">
        <v>1847</v>
      </c>
      <c r="B4478">
        <v>70</v>
      </c>
      <c r="C4478">
        <v>103</v>
      </c>
      <c r="D4478">
        <v>99126</v>
      </c>
      <c r="E4478" t="s">
        <v>416</v>
      </c>
      <c r="F4478" t="s">
        <v>1848</v>
      </c>
      <c r="G4478" t="s">
        <v>112</v>
      </c>
      <c r="H4478" t="s">
        <v>421</v>
      </c>
      <c r="I4478" t="s">
        <v>423</v>
      </c>
      <c r="J4478">
        <v>98</v>
      </c>
      <c r="K4478" t="s">
        <v>273</v>
      </c>
      <c r="L4478" t="s">
        <v>85</v>
      </c>
      <c r="M4478">
        <v>0</v>
      </c>
      <c r="N4478" t="s">
        <v>979</v>
      </c>
      <c r="O4478" t="s">
        <v>112</v>
      </c>
      <c r="P4478" t="s">
        <v>384</v>
      </c>
      <c r="Q4478" t="s">
        <v>979</v>
      </c>
      <c r="R4478" t="s">
        <v>112</v>
      </c>
      <c r="S4478" t="s">
        <v>384</v>
      </c>
    </row>
    <row r="4479" spans="1:19" x14ac:dyDescent="0.3">
      <c r="A4479" t="s">
        <v>1849</v>
      </c>
      <c r="B4479">
        <v>70</v>
      </c>
      <c r="C4479">
        <v>103</v>
      </c>
      <c r="D4479">
        <v>99152</v>
      </c>
      <c r="E4479" t="s">
        <v>408</v>
      </c>
      <c r="F4479" t="s">
        <v>1850</v>
      </c>
      <c r="G4479" t="s">
        <v>113</v>
      </c>
      <c r="H4479" t="s">
        <v>409</v>
      </c>
      <c r="I4479" t="s">
        <v>422</v>
      </c>
      <c r="J4479">
        <v>18</v>
      </c>
      <c r="K4479" t="s">
        <v>354</v>
      </c>
      <c r="L4479" t="s">
        <v>9</v>
      </c>
      <c r="M4479">
        <v>8.5</v>
      </c>
      <c r="N4479" t="s">
        <v>979</v>
      </c>
      <c r="O4479" t="s">
        <v>113</v>
      </c>
      <c r="P4479" t="s">
        <v>380</v>
      </c>
      <c r="Q4479" t="s">
        <v>979</v>
      </c>
      <c r="R4479" t="s">
        <v>113</v>
      </c>
      <c r="S4479" t="s">
        <v>380</v>
      </c>
    </row>
    <row r="4480" spans="1:19" x14ac:dyDescent="0.3">
      <c r="A4480" t="s">
        <v>1849</v>
      </c>
      <c r="B4480">
        <v>70</v>
      </c>
      <c r="C4480">
        <v>103</v>
      </c>
      <c r="D4480">
        <v>99152</v>
      </c>
      <c r="E4480" t="s">
        <v>408</v>
      </c>
      <c r="F4480" t="s">
        <v>1850</v>
      </c>
      <c r="G4480" t="s">
        <v>113</v>
      </c>
      <c r="H4480" t="s">
        <v>409</v>
      </c>
      <c r="I4480" t="s">
        <v>422</v>
      </c>
      <c r="J4480">
        <v>18</v>
      </c>
      <c r="K4480" t="s">
        <v>357</v>
      </c>
      <c r="L4480" t="s">
        <v>10</v>
      </c>
      <c r="M4480">
        <v>0</v>
      </c>
      <c r="N4480" t="s">
        <v>979</v>
      </c>
      <c r="O4480" t="s">
        <v>113</v>
      </c>
      <c r="P4480" t="s">
        <v>380</v>
      </c>
      <c r="Q4480" t="s">
        <v>979</v>
      </c>
      <c r="R4480" t="s">
        <v>113</v>
      </c>
      <c r="S4480" t="s">
        <v>380</v>
      </c>
    </row>
    <row r="4481" spans="1:19" x14ac:dyDescent="0.3">
      <c r="A4481" t="s">
        <v>1849</v>
      </c>
      <c r="B4481">
        <v>70</v>
      </c>
      <c r="C4481">
        <v>103</v>
      </c>
      <c r="D4481">
        <v>99152</v>
      </c>
      <c r="E4481" t="s">
        <v>408</v>
      </c>
      <c r="F4481" t="s">
        <v>1850</v>
      </c>
      <c r="G4481" t="s">
        <v>113</v>
      </c>
      <c r="H4481" t="s">
        <v>409</v>
      </c>
      <c r="I4481" t="s">
        <v>422</v>
      </c>
      <c r="J4481">
        <v>16</v>
      </c>
      <c r="K4481" t="s">
        <v>355</v>
      </c>
      <c r="L4481" t="s">
        <v>28</v>
      </c>
      <c r="M4481">
        <v>0</v>
      </c>
      <c r="N4481" t="s">
        <v>979</v>
      </c>
      <c r="O4481" t="s">
        <v>113</v>
      </c>
      <c r="P4481" t="s">
        <v>380</v>
      </c>
      <c r="Q4481" t="s">
        <v>979</v>
      </c>
      <c r="R4481" t="s">
        <v>113</v>
      </c>
      <c r="S4481" t="s">
        <v>380</v>
      </c>
    </row>
    <row r="4482" spans="1:19" x14ac:dyDescent="0.3">
      <c r="A4482" t="s">
        <v>1849</v>
      </c>
      <c r="B4482">
        <v>70</v>
      </c>
      <c r="C4482">
        <v>103</v>
      </c>
      <c r="D4482">
        <v>99152</v>
      </c>
      <c r="E4482" t="s">
        <v>408</v>
      </c>
      <c r="F4482" t="s">
        <v>1850</v>
      </c>
      <c r="G4482" t="s">
        <v>113</v>
      </c>
      <c r="H4482" t="s">
        <v>409</v>
      </c>
      <c r="I4482" t="s">
        <v>360</v>
      </c>
      <c r="J4482">
        <v>20</v>
      </c>
      <c r="K4482" t="s">
        <v>358</v>
      </c>
      <c r="L4482" t="s">
        <v>207</v>
      </c>
      <c r="M4482">
        <v>0</v>
      </c>
      <c r="N4482" t="s">
        <v>979</v>
      </c>
      <c r="O4482" t="s">
        <v>113</v>
      </c>
      <c r="P4482" t="s">
        <v>380</v>
      </c>
      <c r="Q4482" t="s">
        <v>979</v>
      </c>
      <c r="R4482" t="s">
        <v>113</v>
      </c>
      <c r="S4482" t="s">
        <v>380</v>
      </c>
    </row>
    <row r="4483" spans="1:19" x14ac:dyDescent="0.3">
      <c r="A4483" t="s">
        <v>1849</v>
      </c>
      <c r="B4483">
        <v>70</v>
      </c>
      <c r="C4483">
        <v>103</v>
      </c>
      <c r="D4483">
        <v>99152</v>
      </c>
      <c r="E4483" t="s">
        <v>408</v>
      </c>
      <c r="F4483" t="s">
        <v>1850</v>
      </c>
      <c r="G4483" t="s">
        <v>113</v>
      </c>
      <c r="H4483" t="s">
        <v>409</v>
      </c>
      <c r="I4483" t="s">
        <v>360</v>
      </c>
      <c r="J4483">
        <v>65</v>
      </c>
      <c r="K4483" t="s">
        <v>356</v>
      </c>
      <c r="L4483" t="s">
        <v>36</v>
      </c>
      <c r="M4483">
        <v>10</v>
      </c>
      <c r="N4483" t="s">
        <v>979</v>
      </c>
      <c r="O4483" t="s">
        <v>113</v>
      </c>
      <c r="P4483" t="s">
        <v>380</v>
      </c>
      <c r="Q4483" t="s">
        <v>979</v>
      </c>
      <c r="R4483" t="s">
        <v>113</v>
      </c>
      <c r="S4483" t="s">
        <v>380</v>
      </c>
    </row>
    <row r="4484" spans="1:19" x14ac:dyDescent="0.3">
      <c r="A4484" t="s">
        <v>1849</v>
      </c>
      <c r="B4484">
        <v>70</v>
      </c>
      <c r="C4484">
        <v>103</v>
      </c>
      <c r="D4484">
        <v>99152</v>
      </c>
      <c r="E4484" t="s">
        <v>408</v>
      </c>
      <c r="F4484" t="s">
        <v>1850</v>
      </c>
      <c r="G4484" t="s">
        <v>113</v>
      </c>
      <c r="H4484" t="s">
        <v>409</v>
      </c>
      <c r="I4484" t="s">
        <v>422</v>
      </c>
      <c r="J4484">
        <v>50</v>
      </c>
      <c r="K4484" t="s">
        <v>350</v>
      </c>
      <c r="L4484" t="s">
        <v>82</v>
      </c>
      <c r="M4484">
        <v>2</v>
      </c>
      <c r="N4484" t="s">
        <v>979</v>
      </c>
      <c r="O4484" t="s">
        <v>113</v>
      </c>
      <c r="P4484" t="s">
        <v>380</v>
      </c>
      <c r="Q4484" t="s">
        <v>979</v>
      </c>
      <c r="R4484" t="s">
        <v>113</v>
      </c>
      <c r="S4484" t="s">
        <v>380</v>
      </c>
    </row>
    <row r="4485" spans="1:19" x14ac:dyDescent="0.3">
      <c r="A4485" t="s">
        <v>1849</v>
      </c>
      <c r="B4485">
        <v>70</v>
      </c>
      <c r="C4485">
        <v>103</v>
      </c>
      <c r="D4485">
        <v>99152</v>
      </c>
      <c r="E4485" t="s">
        <v>408</v>
      </c>
      <c r="F4485" t="s">
        <v>1850</v>
      </c>
      <c r="G4485" t="s">
        <v>113</v>
      </c>
      <c r="H4485" t="s">
        <v>409</v>
      </c>
      <c r="I4485" t="s">
        <v>423</v>
      </c>
      <c r="J4485">
        <v>98</v>
      </c>
      <c r="K4485" t="s">
        <v>216</v>
      </c>
      <c r="L4485" t="s">
        <v>96</v>
      </c>
      <c r="M4485">
        <v>0</v>
      </c>
      <c r="N4485" t="s">
        <v>979</v>
      </c>
      <c r="O4485" t="s">
        <v>113</v>
      </c>
      <c r="P4485" t="s">
        <v>380</v>
      </c>
      <c r="Q4485" t="s">
        <v>979</v>
      </c>
      <c r="R4485" t="s">
        <v>113</v>
      </c>
      <c r="S4485" t="s">
        <v>380</v>
      </c>
    </row>
    <row r="4486" spans="1:19" x14ac:dyDescent="0.3">
      <c r="A4486" t="s">
        <v>1851</v>
      </c>
      <c r="B4486">
        <v>70</v>
      </c>
      <c r="C4486">
        <v>103</v>
      </c>
      <c r="D4486">
        <v>99152</v>
      </c>
      <c r="E4486" t="s">
        <v>414</v>
      </c>
      <c r="F4486" t="s">
        <v>1852</v>
      </c>
      <c r="G4486" t="s">
        <v>112</v>
      </c>
      <c r="H4486" t="s">
        <v>409</v>
      </c>
      <c r="I4486" t="s">
        <v>422</v>
      </c>
      <c r="J4486">
        <v>18</v>
      </c>
      <c r="K4486" t="s">
        <v>354</v>
      </c>
      <c r="L4486" t="s">
        <v>9</v>
      </c>
      <c r="M4486">
        <v>4.25</v>
      </c>
      <c r="N4486" t="s">
        <v>979</v>
      </c>
      <c r="O4486" t="s">
        <v>112</v>
      </c>
      <c r="P4486" t="s">
        <v>380</v>
      </c>
      <c r="Q4486" t="s">
        <v>979</v>
      </c>
      <c r="R4486" t="s">
        <v>112</v>
      </c>
      <c r="S4486" t="s">
        <v>380</v>
      </c>
    </row>
    <row r="4487" spans="1:19" x14ac:dyDescent="0.3">
      <c r="A4487" t="s">
        <v>1851</v>
      </c>
      <c r="B4487">
        <v>70</v>
      </c>
      <c r="C4487">
        <v>103</v>
      </c>
      <c r="D4487">
        <v>99152</v>
      </c>
      <c r="E4487" t="s">
        <v>414</v>
      </c>
      <c r="F4487" t="s">
        <v>1852</v>
      </c>
      <c r="G4487" t="s">
        <v>112</v>
      </c>
      <c r="H4487" t="s">
        <v>409</v>
      </c>
      <c r="I4487" t="s">
        <v>422</v>
      </c>
      <c r="J4487">
        <v>18</v>
      </c>
      <c r="K4487" t="s">
        <v>357</v>
      </c>
      <c r="L4487" t="s">
        <v>10</v>
      </c>
      <c r="M4487">
        <v>0</v>
      </c>
      <c r="N4487" t="s">
        <v>979</v>
      </c>
      <c r="O4487" t="s">
        <v>112</v>
      </c>
      <c r="P4487" t="s">
        <v>380</v>
      </c>
      <c r="Q4487" t="s">
        <v>979</v>
      </c>
      <c r="R4487" t="s">
        <v>112</v>
      </c>
      <c r="S4487" t="s">
        <v>380</v>
      </c>
    </row>
    <row r="4488" spans="1:19" x14ac:dyDescent="0.3">
      <c r="A4488" t="s">
        <v>1851</v>
      </c>
      <c r="B4488">
        <v>70</v>
      </c>
      <c r="C4488">
        <v>103</v>
      </c>
      <c r="D4488">
        <v>99152</v>
      </c>
      <c r="E4488" t="s">
        <v>414</v>
      </c>
      <c r="F4488" t="s">
        <v>1852</v>
      </c>
      <c r="G4488" t="s">
        <v>112</v>
      </c>
      <c r="H4488" t="s">
        <v>409</v>
      </c>
      <c r="I4488" t="s">
        <v>422</v>
      </c>
      <c r="J4488">
        <v>16</v>
      </c>
      <c r="K4488" t="s">
        <v>355</v>
      </c>
      <c r="L4488" t="s">
        <v>28</v>
      </c>
      <c r="M4488">
        <v>0</v>
      </c>
      <c r="N4488" t="s">
        <v>979</v>
      </c>
      <c r="O4488" t="s">
        <v>112</v>
      </c>
      <c r="P4488" t="s">
        <v>380</v>
      </c>
      <c r="Q4488" t="s">
        <v>979</v>
      </c>
      <c r="R4488" t="s">
        <v>112</v>
      </c>
      <c r="S4488" t="s">
        <v>380</v>
      </c>
    </row>
    <row r="4489" spans="1:19" x14ac:dyDescent="0.3">
      <c r="A4489" t="s">
        <v>1851</v>
      </c>
      <c r="B4489">
        <v>70</v>
      </c>
      <c r="C4489">
        <v>103</v>
      </c>
      <c r="D4489">
        <v>99152</v>
      </c>
      <c r="E4489" t="s">
        <v>414</v>
      </c>
      <c r="F4489" t="s">
        <v>1852</v>
      </c>
      <c r="G4489" t="s">
        <v>112</v>
      </c>
      <c r="H4489" t="s">
        <v>409</v>
      </c>
      <c r="I4489" t="s">
        <v>360</v>
      </c>
      <c r="J4489">
        <v>65</v>
      </c>
      <c r="K4489" t="s">
        <v>356</v>
      </c>
      <c r="L4489" t="s">
        <v>36</v>
      </c>
      <c r="M4489">
        <v>0</v>
      </c>
      <c r="N4489" t="s">
        <v>979</v>
      </c>
      <c r="O4489" t="s">
        <v>112</v>
      </c>
      <c r="P4489" t="s">
        <v>380</v>
      </c>
      <c r="Q4489" t="s">
        <v>979</v>
      </c>
      <c r="R4489" t="s">
        <v>112</v>
      </c>
      <c r="S4489" t="s">
        <v>380</v>
      </c>
    </row>
    <row r="4490" spans="1:19" x14ac:dyDescent="0.3">
      <c r="A4490" t="s">
        <v>1851</v>
      </c>
      <c r="B4490">
        <v>70</v>
      </c>
      <c r="C4490">
        <v>103</v>
      </c>
      <c r="D4490">
        <v>99152</v>
      </c>
      <c r="E4490" t="s">
        <v>414</v>
      </c>
      <c r="F4490" t="s">
        <v>1852</v>
      </c>
      <c r="G4490" t="s">
        <v>112</v>
      </c>
      <c r="H4490" t="s">
        <v>409</v>
      </c>
      <c r="I4490" t="s">
        <v>422</v>
      </c>
      <c r="J4490">
        <v>50</v>
      </c>
      <c r="K4490" t="s">
        <v>350</v>
      </c>
      <c r="L4490" t="s">
        <v>82</v>
      </c>
      <c r="M4490">
        <v>1</v>
      </c>
      <c r="N4490" t="s">
        <v>979</v>
      </c>
      <c r="O4490" t="s">
        <v>112</v>
      </c>
      <c r="P4490" t="s">
        <v>380</v>
      </c>
      <c r="Q4490" t="s">
        <v>979</v>
      </c>
      <c r="R4490" t="s">
        <v>112</v>
      </c>
      <c r="S4490" t="s">
        <v>380</v>
      </c>
    </row>
    <row r="4491" spans="1:19" x14ac:dyDescent="0.3">
      <c r="A4491" t="s">
        <v>1851</v>
      </c>
      <c r="B4491">
        <v>70</v>
      </c>
      <c r="C4491">
        <v>103</v>
      </c>
      <c r="D4491">
        <v>99152</v>
      </c>
      <c r="E4491" t="s">
        <v>414</v>
      </c>
      <c r="F4491" t="s">
        <v>1852</v>
      </c>
      <c r="G4491" t="s">
        <v>112</v>
      </c>
      <c r="H4491" t="s">
        <v>409</v>
      </c>
      <c r="I4491" t="s">
        <v>423</v>
      </c>
      <c r="J4491">
        <v>98</v>
      </c>
      <c r="K4491" t="s">
        <v>216</v>
      </c>
      <c r="L4491" t="s">
        <v>96</v>
      </c>
      <c r="M4491">
        <v>0</v>
      </c>
      <c r="N4491" t="s">
        <v>979</v>
      </c>
      <c r="O4491" t="s">
        <v>112</v>
      </c>
      <c r="P4491" t="s">
        <v>380</v>
      </c>
      <c r="Q4491" t="s">
        <v>979</v>
      </c>
      <c r="R4491" t="s">
        <v>112</v>
      </c>
      <c r="S4491" t="s">
        <v>380</v>
      </c>
    </row>
    <row r="4492" spans="1:19" x14ac:dyDescent="0.3">
      <c r="A4492" t="s">
        <v>1853</v>
      </c>
      <c r="B4492">
        <v>70</v>
      </c>
      <c r="C4492">
        <v>103</v>
      </c>
      <c r="D4492">
        <v>99152</v>
      </c>
      <c r="E4492" t="s">
        <v>441</v>
      </c>
      <c r="F4492" t="s">
        <v>1854</v>
      </c>
      <c r="G4492" t="s">
        <v>115</v>
      </c>
      <c r="H4492" t="s">
        <v>420</v>
      </c>
      <c r="I4492" t="s">
        <v>315</v>
      </c>
      <c r="J4492">
        <v>32</v>
      </c>
      <c r="K4492" t="s">
        <v>219</v>
      </c>
      <c r="L4492" t="s">
        <v>43</v>
      </c>
      <c r="M4492">
        <v>0.5</v>
      </c>
      <c r="N4492" t="s">
        <v>979</v>
      </c>
      <c r="O4492" t="s">
        <v>115</v>
      </c>
      <c r="P4492" t="s">
        <v>360</v>
      </c>
      <c r="Q4492" t="s">
        <v>979</v>
      </c>
      <c r="R4492" t="s">
        <v>115</v>
      </c>
      <c r="S4492" t="s">
        <v>360</v>
      </c>
    </row>
    <row r="4493" spans="1:19" x14ac:dyDescent="0.3">
      <c r="A4493" t="s">
        <v>1853</v>
      </c>
      <c r="B4493">
        <v>70</v>
      </c>
      <c r="C4493">
        <v>103</v>
      </c>
      <c r="D4493">
        <v>99152</v>
      </c>
      <c r="E4493" t="s">
        <v>441</v>
      </c>
      <c r="F4493" t="s">
        <v>1854</v>
      </c>
      <c r="G4493" t="s">
        <v>115</v>
      </c>
      <c r="H4493" t="s">
        <v>420</v>
      </c>
      <c r="I4493" t="s">
        <v>315</v>
      </c>
      <c r="J4493">
        <v>33</v>
      </c>
      <c r="K4493" t="s">
        <v>387</v>
      </c>
      <c r="L4493" t="s">
        <v>52</v>
      </c>
      <c r="M4493">
        <v>2.5</v>
      </c>
      <c r="N4493" t="s">
        <v>979</v>
      </c>
      <c r="O4493" t="s">
        <v>115</v>
      </c>
      <c r="P4493" t="s">
        <v>360</v>
      </c>
      <c r="Q4493" t="s">
        <v>979</v>
      </c>
      <c r="R4493" t="s">
        <v>115</v>
      </c>
      <c r="S4493" t="s">
        <v>360</v>
      </c>
    </row>
    <row r="4494" spans="1:19" x14ac:dyDescent="0.3">
      <c r="A4494" t="s">
        <v>1853</v>
      </c>
      <c r="B4494">
        <v>70</v>
      </c>
      <c r="C4494">
        <v>103</v>
      </c>
      <c r="D4494">
        <v>99152</v>
      </c>
      <c r="E4494" t="s">
        <v>441</v>
      </c>
      <c r="F4494" t="s">
        <v>1854</v>
      </c>
      <c r="G4494" t="s">
        <v>115</v>
      </c>
      <c r="H4494" t="s">
        <v>427</v>
      </c>
      <c r="I4494" t="s">
        <v>423</v>
      </c>
      <c r="J4494">
        <v>86</v>
      </c>
      <c r="K4494" t="s">
        <v>228</v>
      </c>
      <c r="L4494" t="s">
        <v>202</v>
      </c>
      <c r="M4494">
        <v>0.5</v>
      </c>
      <c r="N4494" t="s">
        <v>979</v>
      </c>
      <c r="O4494" t="s">
        <v>115</v>
      </c>
      <c r="P4494" t="s">
        <v>360</v>
      </c>
      <c r="Q4494" t="s">
        <v>979</v>
      </c>
      <c r="R4494" t="s">
        <v>115</v>
      </c>
      <c r="S4494" t="s">
        <v>360</v>
      </c>
    </row>
    <row r="4495" spans="1:19" x14ac:dyDescent="0.3">
      <c r="A4495" t="s">
        <v>1853</v>
      </c>
      <c r="B4495">
        <v>70</v>
      </c>
      <c r="C4495">
        <v>103</v>
      </c>
      <c r="D4495">
        <v>99152</v>
      </c>
      <c r="E4495" t="s">
        <v>441</v>
      </c>
      <c r="F4495" t="s">
        <v>1854</v>
      </c>
      <c r="G4495" t="s">
        <v>115</v>
      </c>
      <c r="H4495" t="s">
        <v>420</v>
      </c>
      <c r="I4495" t="s">
        <v>423</v>
      </c>
      <c r="J4495">
        <v>83</v>
      </c>
      <c r="K4495" t="s">
        <v>327</v>
      </c>
      <c r="L4495" t="s">
        <v>206</v>
      </c>
      <c r="M4495">
        <v>0</v>
      </c>
      <c r="N4495" t="s">
        <v>979</v>
      </c>
      <c r="O4495" t="s">
        <v>115</v>
      </c>
      <c r="P4495" t="s">
        <v>360</v>
      </c>
      <c r="Q4495" t="s">
        <v>979</v>
      </c>
      <c r="R4495" t="s">
        <v>115</v>
      </c>
      <c r="S4495" t="s">
        <v>360</v>
      </c>
    </row>
    <row r="4496" spans="1:19" x14ac:dyDescent="0.3">
      <c r="A4496" t="s">
        <v>1855</v>
      </c>
      <c r="B4496">
        <v>70</v>
      </c>
      <c r="C4496">
        <v>103</v>
      </c>
      <c r="D4496">
        <v>99158</v>
      </c>
      <c r="E4496" t="s">
        <v>408</v>
      </c>
      <c r="F4496" t="s">
        <v>1856</v>
      </c>
      <c r="G4496" t="s">
        <v>116</v>
      </c>
      <c r="H4496" t="s">
        <v>432</v>
      </c>
      <c r="I4496" t="s">
        <v>424</v>
      </c>
      <c r="J4496">
        <v>39</v>
      </c>
      <c r="K4496" t="s">
        <v>243</v>
      </c>
      <c r="L4496" t="s">
        <v>147</v>
      </c>
      <c r="M4496">
        <v>0</v>
      </c>
      <c r="N4496" t="s">
        <v>979</v>
      </c>
      <c r="O4496" t="s">
        <v>116</v>
      </c>
      <c r="P4496" t="s">
        <v>315</v>
      </c>
      <c r="Q4496" t="s">
        <v>979</v>
      </c>
      <c r="R4496" t="s">
        <v>116</v>
      </c>
      <c r="S4496" t="s">
        <v>315</v>
      </c>
    </row>
    <row r="4497" spans="1:19" x14ac:dyDescent="0.3">
      <c r="A4497" t="s">
        <v>1855</v>
      </c>
      <c r="B4497">
        <v>70</v>
      </c>
      <c r="C4497">
        <v>103</v>
      </c>
      <c r="D4497">
        <v>99158</v>
      </c>
      <c r="E4497" t="s">
        <v>408</v>
      </c>
      <c r="F4497" t="s">
        <v>1856</v>
      </c>
      <c r="G4497" t="s">
        <v>116</v>
      </c>
      <c r="H4497" t="s">
        <v>432</v>
      </c>
      <c r="I4497" t="s">
        <v>315</v>
      </c>
      <c r="J4497">
        <v>33</v>
      </c>
      <c r="K4497" t="s">
        <v>211</v>
      </c>
      <c r="L4497" t="s">
        <v>49</v>
      </c>
      <c r="M4497">
        <v>0.75</v>
      </c>
      <c r="N4497" t="s">
        <v>979</v>
      </c>
      <c r="O4497" t="s">
        <v>116</v>
      </c>
      <c r="P4497" t="s">
        <v>315</v>
      </c>
      <c r="Q4497" t="s">
        <v>979</v>
      </c>
      <c r="R4497" t="s">
        <v>116</v>
      </c>
      <c r="S4497" t="s">
        <v>315</v>
      </c>
    </row>
    <row r="4498" spans="1:19" x14ac:dyDescent="0.3">
      <c r="A4498" t="s">
        <v>1855</v>
      </c>
      <c r="B4498">
        <v>70</v>
      </c>
      <c r="C4498">
        <v>103</v>
      </c>
      <c r="D4498">
        <v>99158</v>
      </c>
      <c r="E4498" t="s">
        <v>408</v>
      </c>
      <c r="F4498" t="s">
        <v>1856</v>
      </c>
      <c r="G4498" t="s">
        <v>116</v>
      </c>
      <c r="H4498" t="s">
        <v>432</v>
      </c>
      <c r="I4498" t="s">
        <v>315</v>
      </c>
      <c r="J4498">
        <v>35</v>
      </c>
      <c r="K4498" t="s">
        <v>244</v>
      </c>
      <c r="L4498" t="s">
        <v>57</v>
      </c>
      <c r="M4498">
        <v>0.25</v>
      </c>
      <c r="N4498" t="s">
        <v>979</v>
      </c>
      <c r="O4498" t="s">
        <v>116</v>
      </c>
      <c r="P4498" t="s">
        <v>315</v>
      </c>
      <c r="Q4498" t="s">
        <v>979</v>
      </c>
      <c r="R4498" t="s">
        <v>116</v>
      </c>
      <c r="S4498" t="s">
        <v>315</v>
      </c>
    </row>
    <row r="4499" spans="1:19" x14ac:dyDescent="0.3">
      <c r="A4499" t="s">
        <v>1857</v>
      </c>
      <c r="B4499">
        <v>70</v>
      </c>
      <c r="C4499">
        <v>103</v>
      </c>
      <c r="D4499">
        <v>99158</v>
      </c>
      <c r="E4499" t="s">
        <v>412</v>
      </c>
      <c r="F4499" t="s">
        <v>1856</v>
      </c>
      <c r="G4499" t="s">
        <v>116</v>
      </c>
      <c r="H4499" t="s">
        <v>432</v>
      </c>
      <c r="I4499" t="s">
        <v>315</v>
      </c>
      <c r="J4499">
        <v>32</v>
      </c>
      <c r="K4499" t="s">
        <v>219</v>
      </c>
      <c r="L4499" t="s">
        <v>43</v>
      </c>
      <c r="M4499">
        <v>0.5</v>
      </c>
      <c r="N4499" t="s">
        <v>979</v>
      </c>
      <c r="O4499" t="s">
        <v>116</v>
      </c>
      <c r="P4499" t="s">
        <v>315</v>
      </c>
      <c r="Q4499" t="s">
        <v>979</v>
      </c>
      <c r="R4499" t="s">
        <v>116</v>
      </c>
      <c r="S4499" t="s">
        <v>315</v>
      </c>
    </row>
    <row r="4500" spans="1:19" x14ac:dyDescent="0.3">
      <c r="A4500" t="s">
        <v>1857</v>
      </c>
      <c r="B4500">
        <v>70</v>
      </c>
      <c r="C4500">
        <v>103</v>
      </c>
      <c r="D4500">
        <v>99158</v>
      </c>
      <c r="E4500" t="s">
        <v>412</v>
      </c>
      <c r="F4500" t="s">
        <v>1856</v>
      </c>
      <c r="G4500" t="s">
        <v>116</v>
      </c>
      <c r="H4500" t="s">
        <v>432</v>
      </c>
      <c r="I4500" t="s">
        <v>315</v>
      </c>
      <c r="J4500">
        <v>33</v>
      </c>
      <c r="K4500" t="s">
        <v>211</v>
      </c>
      <c r="L4500" t="s">
        <v>49</v>
      </c>
      <c r="M4500">
        <v>1</v>
      </c>
      <c r="N4500" t="s">
        <v>979</v>
      </c>
      <c r="O4500" t="s">
        <v>116</v>
      </c>
      <c r="P4500" t="s">
        <v>315</v>
      </c>
      <c r="Q4500" t="s">
        <v>979</v>
      </c>
      <c r="R4500" t="s">
        <v>116</v>
      </c>
      <c r="S4500" t="s">
        <v>315</v>
      </c>
    </row>
    <row r="4501" spans="1:19" x14ac:dyDescent="0.3">
      <c r="A4501" t="s">
        <v>1858</v>
      </c>
      <c r="B4501">
        <v>70</v>
      </c>
      <c r="C4501">
        <v>103</v>
      </c>
      <c r="D4501">
        <v>99161</v>
      </c>
      <c r="E4501" t="s">
        <v>1775</v>
      </c>
      <c r="F4501" t="s">
        <v>1859</v>
      </c>
      <c r="G4501" t="s">
        <v>113</v>
      </c>
      <c r="H4501" t="s">
        <v>703</v>
      </c>
      <c r="I4501" t="s">
        <v>445</v>
      </c>
      <c r="J4501">
        <v>200</v>
      </c>
      <c r="K4501" t="s">
        <v>891</v>
      </c>
      <c r="L4501" t="s">
        <v>892</v>
      </c>
      <c r="M4501">
        <v>1.75</v>
      </c>
      <c r="N4501" t="s">
        <v>979</v>
      </c>
      <c r="O4501" t="s">
        <v>113</v>
      </c>
      <c r="P4501" t="s">
        <v>380</v>
      </c>
      <c r="Q4501" t="s">
        <v>979</v>
      </c>
      <c r="R4501" t="s">
        <v>113</v>
      </c>
      <c r="S4501" t="s">
        <v>380</v>
      </c>
    </row>
    <row r="4502" spans="1:19" x14ac:dyDescent="0.3">
      <c r="A4502" t="s">
        <v>1858</v>
      </c>
      <c r="B4502">
        <v>70</v>
      </c>
      <c r="C4502">
        <v>103</v>
      </c>
      <c r="D4502">
        <v>99161</v>
      </c>
      <c r="E4502" t="s">
        <v>1775</v>
      </c>
      <c r="F4502" t="s">
        <v>1859</v>
      </c>
      <c r="G4502" t="s">
        <v>113</v>
      </c>
      <c r="H4502" t="s">
        <v>703</v>
      </c>
      <c r="I4502" t="s">
        <v>445</v>
      </c>
      <c r="J4502">
        <v>200</v>
      </c>
      <c r="K4502" t="s">
        <v>950</v>
      </c>
      <c r="L4502" t="s">
        <v>951</v>
      </c>
      <c r="M4502">
        <v>1.25</v>
      </c>
      <c r="N4502" t="s">
        <v>979</v>
      </c>
      <c r="O4502" t="s">
        <v>113</v>
      </c>
      <c r="P4502" t="s">
        <v>380</v>
      </c>
      <c r="Q4502" t="s">
        <v>979</v>
      </c>
      <c r="R4502" t="s">
        <v>113</v>
      </c>
      <c r="S4502" t="s">
        <v>380</v>
      </c>
    </row>
    <row r="4503" spans="1:19" x14ac:dyDescent="0.3">
      <c r="A4503" t="s">
        <v>1858</v>
      </c>
      <c r="B4503">
        <v>70</v>
      </c>
      <c r="C4503">
        <v>103</v>
      </c>
      <c r="D4503">
        <v>99161</v>
      </c>
      <c r="E4503" t="s">
        <v>1775</v>
      </c>
      <c r="F4503" t="s">
        <v>1859</v>
      </c>
      <c r="G4503" t="s">
        <v>113</v>
      </c>
      <c r="H4503" t="s">
        <v>409</v>
      </c>
      <c r="I4503" t="s">
        <v>445</v>
      </c>
      <c r="J4503">
        <v>200</v>
      </c>
      <c r="K4503" t="s">
        <v>574</v>
      </c>
      <c r="L4503" t="s">
        <v>575</v>
      </c>
      <c r="M4503">
        <v>1.25</v>
      </c>
      <c r="N4503" t="s">
        <v>979</v>
      </c>
      <c r="O4503" t="s">
        <v>113</v>
      </c>
      <c r="P4503" t="s">
        <v>380</v>
      </c>
      <c r="Q4503" t="s">
        <v>979</v>
      </c>
      <c r="R4503" t="s">
        <v>113</v>
      </c>
      <c r="S4503" t="s">
        <v>380</v>
      </c>
    </row>
    <row r="4504" spans="1:19" x14ac:dyDescent="0.3">
      <c r="A4504" t="s">
        <v>1858</v>
      </c>
      <c r="B4504">
        <v>70</v>
      </c>
      <c r="C4504">
        <v>103</v>
      </c>
      <c r="D4504">
        <v>99161</v>
      </c>
      <c r="E4504" t="s">
        <v>1775</v>
      </c>
      <c r="F4504" t="s">
        <v>1859</v>
      </c>
      <c r="G4504" t="s">
        <v>113</v>
      </c>
      <c r="H4504" t="s">
        <v>409</v>
      </c>
      <c r="I4504" t="s">
        <v>445</v>
      </c>
      <c r="J4504">
        <v>200</v>
      </c>
      <c r="K4504" t="s">
        <v>137</v>
      </c>
      <c r="L4504" t="s">
        <v>138</v>
      </c>
      <c r="M4504">
        <v>1.25</v>
      </c>
      <c r="N4504" t="s">
        <v>979</v>
      </c>
      <c r="O4504" t="s">
        <v>113</v>
      </c>
      <c r="P4504" t="s">
        <v>380</v>
      </c>
      <c r="Q4504" t="s">
        <v>979</v>
      </c>
      <c r="R4504" t="s">
        <v>113</v>
      </c>
      <c r="S4504" t="s">
        <v>380</v>
      </c>
    </row>
    <row r="4505" spans="1:19" x14ac:dyDescent="0.3">
      <c r="A4505" t="s">
        <v>1858</v>
      </c>
      <c r="B4505">
        <v>70</v>
      </c>
      <c r="C4505">
        <v>103</v>
      </c>
      <c r="D4505">
        <v>99161</v>
      </c>
      <c r="E4505" t="s">
        <v>1775</v>
      </c>
      <c r="F4505" t="s">
        <v>1859</v>
      </c>
      <c r="G4505" t="s">
        <v>113</v>
      </c>
      <c r="H4505" t="s">
        <v>409</v>
      </c>
      <c r="I4505" t="s">
        <v>445</v>
      </c>
      <c r="J4505">
        <v>200</v>
      </c>
      <c r="K4505" t="s">
        <v>753</v>
      </c>
      <c r="L4505" t="s">
        <v>754</v>
      </c>
      <c r="M4505">
        <v>1</v>
      </c>
      <c r="N4505" t="s">
        <v>979</v>
      </c>
      <c r="O4505" t="s">
        <v>113</v>
      </c>
      <c r="P4505" t="s">
        <v>380</v>
      </c>
      <c r="Q4505" t="s">
        <v>979</v>
      </c>
      <c r="R4505" t="s">
        <v>113</v>
      </c>
      <c r="S4505" t="s">
        <v>380</v>
      </c>
    </row>
    <row r="4506" spans="1:19" x14ac:dyDescent="0.3">
      <c r="A4506" t="s">
        <v>1858</v>
      </c>
      <c r="B4506">
        <v>70</v>
      </c>
      <c r="C4506">
        <v>103</v>
      </c>
      <c r="D4506">
        <v>99161</v>
      </c>
      <c r="E4506" t="s">
        <v>1775</v>
      </c>
      <c r="F4506" t="s">
        <v>1859</v>
      </c>
      <c r="G4506" t="s">
        <v>113</v>
      </c>
      <c r="H4506" t="s">
        <v>409</v>
      </c>
      <c r="I4506" t="s">
        <v>445</v>
      </c>
      <c r="J4506">
        <v>200</v>
      </c>
      <c r="K4506" t="s">
        <v>755</v>
      </c>
      <c r="L4506" t="s">
        <v>756</v>
      </c>
      <c r="M4506">
        <v>1</v>
      </c>
      <c r="N4506" t="s">
        <v>979</v>
      </c>
      <c r="O4506" t="s">
        <v>113</v>
      </c>
      <c r="P4506" t="s">
        <v>380</v>
      </c>
      <c r="Q4506" t="s">
        <v>979</v>
      </c>
      <c r="R4506" t="s">
        <v>113</v>
      </c>
      <c r="S4506" t="s">
        <v>380</v>
      </c>
    </row>
    <row r="4507" spans="1:19" x14ac:dyDescent="0.3">
      <c r="A4507" t="s">
        <v>1858</v>
      </c>
      <c r="B4507">
        <v>70</v>
      </c>
      <c r="C4507">
        <v>103</v>
      </c>
      <c r="D4507">
        <v>99161</v>
      </c>
      <c r="E4507" t="s">
        <v>1775</v>
      </c>
      <c r="F4507" t="s">
        <v>1859</v>
      </c>
      <c r="G4507" t="s">
        <v>113</v>
      </c>
      <c r="H4507" t="s">
        <v>409</v>
      </c>
      <c r="I4507" t="s">
        <v>445</v>
      </c>
      <c r="J4507">
        <v>200</v>
      </c>
      <c r="K4507" t="s">
        <v>166</v>
      </c>
      <c r="L4507" t="s">
        <v>167</v>
      </c>
      <c r="M4507">
        <v>1.25</v>
      </c>
      <c r="N4507" t="s">
        <v>979</v>
      </c>
      <c r="O4507" t="s">
        <v>113</v>
      </c>
      <c r="P4507" t="s">
        <v>380</v>
      </c>
      <c r="Q4507" t="s">
        <v>979</v>
      </c>
      <c r="R4507" t="s">
        <v>113</v>
      </c>
      <c r="S4507" t="s">
        <v>380</v>
      </c>
    </row>
    <row r="4508" spans="1:19" x14ac:dyDescent="0.3">
      <c r="A4508" t="s">
        <v>1858</v>
      </c>
      <c r="B4508">
        <v>70</v>
      </c>
      <c r="C4508">
        <v>103</v>
      </c>
      <c r="D4508">
        <v>99161</v>
      </c>
      <c r="E4508" t="s">
        <v>1775</v>
      </c>
      <c r="F4508" t="s">
        <v>1859</v>
      </c>
      <c r="G4508" t="s">
        <v>113</v>
      </c>
      <c r="H4508" t="s">
        <v>409</v>
      </c>
      <c r="I4508" t="s">
        <v>445</v>
      </c>
      <c r="J4508">
        <v>200</v>
      </c>
      <c r="K4508" t="s">
        <v>197</v>
      </c>
      <c r="L4508" t="s">
        <v>198</v>
      </c>
      <c r="M4508">
        <v>1</v>
      </c>
      <c r="N4508" t="s">
        <v>979</v>
      </c>
      <c r="O4508" t="s">
        <v>113</v>
      </c>
      <c r="P4508" t="s">
        <v>380</v>
      </c>
      <c r="Q4508" t="s">
        <v>979</v>
      </c>
      <c r="R4508" t="s">
        <v>113</v>
      </c>
      <c r="S4508" t="s">
        <v>380</v>
      </c>
    </row>
    <row r="4509" spans="1:19" x14ac:dyDescent="0.3">
      <c r="A4509" t="s">
        <v>1858</v>
      </c>
      <c r="B4509">
        <v>70</v>
      </c>
      <c r="C4509">
        <v>103</v>
      </c>
      <c r="D4509">
        <v>99161</v>
      </c>
      <c r="E4509" t="s">
        <v>1775</v>
      </c>
      <c r="F4509" t="s">
        <v>1859</v>
      </c>
      <c r="G4509" t="s">
        <v>113</v>
      </c>
      <c r="H4509" t="s">
        <v>409</v>
      </c>
      <c r="I4509" t="s">
        <v>445</v>
      </c>
      <c r="J4509">
        <v>200</v>
      </c>
      <c r="K4509" t="s">
        <v>141</v>
      </c>
      <c r="L4509" t="s">
        <v>142</v>
      </c>
      <c r="M4509">
        <v>1</v>
      </c>
      <c r="N4509" t="s">
        <v>979</v>
      </c>
      <c r="O4509" t="s">
        <v>113</v>
      </c>
      <c r="P4509" t="s">
        <v>380</v>
      </c>
      <c r="Q4509" t="s">
        <v>979</v>
      </c>
      <c r="R4509" t="s">
        <v>113</v>
      </c>
      <c r="S4509" t="s">
        <v>380</v>
      </c>
    </row>
    <row r="4510" spans="1:19" x14ac:dyDescent="0.3">
      <c r="A4510" t="s">
        <v>1858</v>
      </c>
      <c r="B4510">
        <v>70</v>
      </c>
      <c r="C4510">
        <v>103</v>
      </c>
      <c r="D4510">
        <v>99161</v>
      </c>
      <c r="E4510" t="s">
        <v>1775</v>
      </c>
      <c r="F4510" t="s">
        <v>1859</v>
      </c>
      <c r="G4510" t="s">
        <v>113</v>
      </c>
      <c r="H4510" t="s">
        <v>409</v>
      </c>
      <c r="I4510" t="s">
        <v>445</v>
      </c>
      <c r="J4510">
        <v>200</v>
      </c>
      <c r="K4510" t="s">
        <v>168</v>
      </c>
      <c r="L4510" t="s">
        <v>169</v>
      </c>
      <c r="M4510">
        <v>1.25</v>
      </c>
      <c r="N4510" t="s">
        <v>979</v>
      </c>
      <c r="O4510" t="s">
        <v>113</v>
      </c>
      <c r="P4510" t="s">
        <v>380</v>
      </c>
      <c r="Q4510" t="s">
        <v>979</v>
      </c>
      <c r="R4510" t="s">
        <v>113</v>
      </c>
      <c r="S4510" t="s">
        <v>380</v>
      </c>
    </row>
    <row r="4511" spans="1:19" x14ac:dyDescent="0.3">
      <c r="A4511" t="s">
        <v>1858</v>
      </c>
      <c r="B4511">
        <v>70</v>
      </c>
      <c r="C4511">
        <v>103</v>
      </c>
      <c r="D4511">
        <v>99161</v>
      </c>
      <c r="E4511" t="s">
        <v>1775</v>
      </c>
      <c r="F4511" t="s">
        <v>1859</v>
      </c>
      <c r="G4511" t="s">
        <v>113</v>
      </c>
      <c r="H4511" t="s">
        <v>703</v>
      </c>
      <c r="I4511" t="s">
        <v>445</v>
      </c>
      <c r="J4511">
        <v>200</v>
      </c>
      <c r="K4511" t="s">
        <v>759</v>
      </c>
      <c r="L4511" t="s">
        <v>760</v>
      </c>
      <c r="M4511">
        <v>0.75</v>
      </c>
      <c r="N4511" t="s">
        <v>979</v>
      </c>
      <c r="O4511" t="s">
        <v>113</v>
      </c>
      <c r="P4511" t="s">
        <v>380</v>
      </c>
      <c r="Q4511" t="s">
        <v>979</v>
      </c>
      <c r="R4511" t="s">
        <v>113</v>
      </c>
      <c r="S4511" t="s">
        <v>380</v>
      </c>
    </row>
    <row r="4512" spans="1:19" x14ac:dyDescent="0.3">
      <c r="A4512" t="s">
        <v>1858</v>
      </c>
      <c r="B4512">
        <v>70</v>
      </c>
      <c r="C4512">
        <v>103</v>
      </c>
      <c r="D4512">
        <v>99161</v>
      </c>
      <c r="E4512" t="s">
        <v>1775</v>
      </c>
      <c r="F4512" t="s">
        <v>1859</v>
      </c>
      <c r="G4512" t="s">
        <v>113</v>
      </c>
      <c r="H4512" t="s">
        <v>409</v>
      </c>
      <c r="I4512" t="s">
        <v>445</v>
      </c>
      <c r="J4512">
        <v>200</v>
      </c>
      <c r="K4512" t="s">
        <v>170</v>
      </c>
      <c r="L4512" t="s">
        <v>171</v>
      </c>
      <c r="M4512">
        <v>1.25</v>
      </c>
      <c r="N4512" t="s">
        <v>979</v>
      </c>
      <c r="O4512" t="s">
        <v>113</v>
      </c>
      <c r="P4512" t="s">
        <v>380</v>
      </c>
      <c r="Q4512" t="s">
        <v>979</v>
      </c>
      <c r="R4512" t="s">
        <v>113</v>
      </c>
      <c r="S4512" t="s">
        <v>380</v>
      </c>
    </row>
    <row r="4513" spans="1:19" x14ac:dyDescent="0.3">
      <c r="A4513" t="s">
        <v>1858</v>
      </c>
      <c r="B4513">
        <v>70</v>
      </c>
      <c r="C4513">
        <v>103</v>
      </c>
      <c r="D4513">
        <v>99161</v>
      </c>
      <c r="E4513" t="s">
        <v>1775</v>
      </c>
      <c r="F4513" t="s">
        <v>1859</v>
      </c>
      <c r="G4513" t="s">
        <v>113</v>
      </c>
      <c r="H4513" t="s">
        <v>409</v>
      </c>
      <c r="I4513" t="s">
        <v>445</v>
      </c>
      <c r="J4513">
        <v>200</v>
      </c>
      <c r="K4513" t="s">
        <v>143</v>
      </c>
      <c r="L4513" t="s">
        <v>144</v>
      </c>
      <c r="M4513">
        <v>1.25</v>
      </c>
      <c r="N4513" t="s">
        <v>979</v>
      </c>
      <c r="O4513" t="s">
        <v>113</v>
      </c>
      <c r="P4513" t="s">
        <v>380</v>
      </c>
      <c r="Q4513" t="s">
        <v>979</v>
      </c>
      <c r="R4513" t="s">
        <v>113</v>
      </c>
      <c r="S4513" t="s">
        <v>380</v>
      </c>
    </row>
    <row r="4514" spans="1:19" x14ac:dyDescent="0.3">
      <c r="A4514" t="s">
        <v>1858</v>
      </c>
      <c r="B4514">
        <v>70</v>
      </c>
      <c r="C4514">
        <v>103</v>
      </c>
      <c r="D4514">
        <v>99161</v>
      </c>
      <c r="E4514" t="s">
        <v>1775</v>
      </c>
      <c r="F4514" t="s">
        <v>1859</v>
      </c>
      <c r="G4514" t="s">
        <v>113</v>
      </c>
      <c r="H4514" t="s">
        <v>409</v>
      </c>
      <c r="I4514" t="s">
        <v>445</v>
      </c>
      <c r="J4514">
        <v>200</v>
      </c>
      <c r="K4514" t="s">
        <v>106</v>
      </c>
      <c r="L4514" t="s">
        <v>107</v>
      </c>
      <c r="M4514">
        <v>1</v>
      </c>
      <c r="N4514" t="s">
        <v>979</v>
      </c>
      <c r="O4514" t="s">
        <v>113</v>
      </c>
      <c r="P4514" t="s">
        <v>380</v>
      </c>
      <c r="Q4514" t="s">
        <v>979</v>
      </c>
      <c r="R4514" t="s">
        <v>113</v>
      </c>
      <c r="S4514" t="s">
        <v>380</v>
      </c>
    </row>
    <row r="4515" spans="1:19" x14ac:dyDescent="0.3">
      <c r="A4515" t="s">
        <v>1858</v>
      </c>
      <c r="B4515">
        <v>70</v>
      </c>
      <c r="C4515">
        <v>103</v>
      </c>
      <c r="D4515">
        <v>99161</v>
      </c>
      <c r="E4515" t="s">
        <v>1775</v>
      </c>
      <c r="F4515" t="s">
        <v>1859</v>
      </c>
      <c r="G4515" t="s">
        <v>113</v>
      </c>
      <c r="H4515" t="s">
        <v>409</v>
      </c>
      <c r="I4515" t="s">
        <v>445</v>
      </c>
      <c r="J4515">
        <v>200</v>
      </c>
      <c r="K4515" t="s">
        <v>761</v>
      </c>
      <c r="L4515" t="s">
        <v>762</v>
      </c>
      <c r="M4515">
        <v>1</v>
      </c>
      <c r="N4515" t="s">
        <v>979</v>
      </c>
      <c r="O4515" t="s">
        <v>113</v>
      </c>
      <c r="P4515" t="s">
        <v>380</v>
      </c>
      <c r="Q4515" t="s">
        <v>979</v>
      </c>
      <c r="R4515" t="s">
        <v>113</v>
      </c>
      <c r="S4515" t="s">
        <v>380</v>
      </c>
    </row>
    <row r="4516" spans="1:19" x14ac:dyDescent="0.3">
      <c r="A4516" t="s">
        <v>1858</v>
      </c>
      <c r="B4516">
        <v>70</v>
      </c>
      <c r="C4516">
        <v>103</v>
      </c>
      <c r="D4516">
        <v>99161</v>
      </c>
      <c r="E4516" t="s">
        <v>1775</v>
      </c>
      <c r="F4516" t="s">
        <v>1859</v>
      </c>
      <c r="G4516" t="s">
        <v>113</v>
      </c>
      <c r="H4516" t="s">
        <v>409</v>
      </c>
      <c r="I4516" t="s">
        <v>445</v>
      </c>
      <c r="J4516">
        <v>200</v>
      </c>
      <c r="K4516" t="s">
        <v>176</v>
      </c>
      <c r="L4516" t="s">
        <v>177</v>
      </c>
      <c r="M4516">
        <v>1.25</v>
      </c>
      <c r="N4516" t="s">
        <v>979</v>
      </c>
      <c r="O4516" t="s">
        <v>113</v>
      </c>
      <c r="P4516" t="s">
        <v>380</v>
      </c>
      <c r="Q4516" t="s">
        <v>979</v>
      </c>
      <c r="R4516" t="s">
        <v>113</v>
      </c>
      <c r="S4516" t="s">
        <v>380</v>
      </c>
    </row>
    <row r="4517" spans="1:19" x14ac:dyDescent="0.3">
      <c r="A4517" t="s">
        <v>1860</v>
      </c>
      <c r="B4517">
        <v>70</v>
      </c>
      <c r="C4517">
        <v>103</v>
      </c>
      <c r="D4517">
        <v>99173</v>
      </c>
      <c r="E4517" t="s">
        <v>412</v>
      </c>
      <c r="F4517" t="s">
        <v>1861</v>
      </c>
      <c r="G4517" t="s">
        <v>112</v>
      </c>
      <c r="H4517" t="s">
        <v>430</v>
      </c>
      <c r="I4517" t="s">
        <v>422</v>
      </c>
      <c r="J4517">
        <v>1</v>
      </c>
      <c r="K4517" t="s">
        <v>258</v>
      </c>
      <c r="L4517" t="s">
        <v>7</v>
      </c>
      <c r="M4517">
        <v>4.25</v>
      </c>
      <c r="N4517" t="s">
        <v>979</v>
      </c>
      <c r="O4517" t="s">
        <v>112</v>
      </c>
      <c r="P4517" t="s">
        <v>422</v>
      </c>
      <c r="Q4517" t="s">
        <v>979</v>
      </c>
      <c r="R4517" t="s">
        <v>112</v>
      </c>
      <c r="S4517" t="s">
        <v>422</v>
      </c>
    </row>
    <row r="4518" spans="1:19" x14ac:dyDescent="0.3">
      <c r="A4518" t="s">
        <v>1860</v>
      </c>
      <c r="B4518">
        <v>70</v>
      </c>
      <c r="C4518">
        <v>103</v>
      </c>
      <c r="D4518">
        <v>99173</v>
      </c>
      <c r="E4518" t="s">
        <v>412</v>
      </c>
      <c r="F4518" t="s">
        <v>1861</v>
      </c>
      <c r="G4518" t="s">
        <v>112</v>
      </c>
      <c r="H4518" t="s">
        <v>430</v>
      </c>
      <c r="I4518" t="s">
        <v>422</v>
      </c>
      <c r="J4518">
        <v>50</v>
      </c>
      <c r="K4518" t="s">
        <v>212</v>
      </c>
      <c r="L4518" t="s">
        <v>11</v>
      </c>
      <c r="M4518">
        <v>0.25</v>
      </c>
      <c r="N4518" t="s">
        <v>979</v>
      </c>
      <c r="O4518" t="s">
        <v>112</v>
      </c>
      <c r="P4518" t="s">
        <v>422</v>
      </c>
      <c r="Q4518" t="s">
        <v>979</v>
      </c>
      <c r="R4518" t="s">
        <v>112</v>
      </c>
      <c r="S4518" t="s">
        <v>422</v>
      </c>
    </row>
    <row r="4519" spans="1:19" x14ac:dyDescent="0.3">
      <c r="A4519" t="s">
        <v>1860</v>
      </c>
      <c r="B4519">
        <v>70</v>
      </c>
      <c r="C4519">
        <v>103</v>
      </c>
      <c r="D4519">
        <v>99173</v>
      </c>
      <c r="E4519" t="s">
        <v>412</v>
      </c>
      <c r="F4519" t="s">
        <v>1861</v>
      </c>
      <c r="G4519" t="s">
        <v>112</v>
      </c>
      <c r="H4519" t="s">
        <v>430</v>
      </c>
      <c r="I4519" t="s">
        <v>113</v>
      </c>
      <c r="J4519">
        <v>4</v>
      </c>
      <c r="K4519" t="s">
        <v>213</v>
      </c>
      <c r="L4519" t="s">
        <v>24</v>
      </c>
      <c r="M4519">
        <v>4.25</v>
      </c>
      <c r="N4519" t="s">
        <v>979</v>
      </c>
      <c r="O4519" t="s">
        <v>112</v>
      </c>
      <c r="P4519" t="s">
        <v>422</v>
      </c>
      <c r="Q4519" t="s">
        <v>979</v>
      </c>
      <c r="R4519" t="s">
        <v>112</v>
      </c>
      <c r="S4519" t="s">
        <v>422</v>
      </c>
    </row>
    <row r="4520" spans="1:19" x14ac:dyDescent="0.3">
      <c r="A4520" t="s">
        <v>1862</v>
      </c>
      <c r="B4520">
        <v>70</v>
      </c>
      <c r="C4520">
        <v>103</v>
      </c>
      <c r="D4520">
        <v>99173</v>
      </c>
      <c r="E4520" t="s">
        <v>413</v>
      </c>
      <c r="F4520" t="s">
        <v>1863</v>
      </c>
      <c r="G4520" t="s">
        <v>112</v>
      </c>
      <c r="H4520" t="s">
        <v>430</v>
      </c>
      <c r="I4520" t="s">
        <v>422</v>
      </c>
      <c r="J4520">
        <v>1</v>
      </c>
      <c r="K4520" t="s">
        <v>258</v>
      </c>
      <c r="L4520" t="s">
        <v>7</v>
      </c>
      <c r="M4520">
        <v>4.25</v>
      </c>
      <c r="N4520" t="s">
        <v>979</v>
      </c>
      <c r="O4520" t="s">
        <v>112</v>
      </c>
      <c r="P4520" t="s">
        <v>422</v>
      </c>
      <c r="Q4520" t="s">
        <v>979</v>
      </c>
      <c r="R4520" t="s">
        <v>112</v>
      </c>
      <c r="S4520" t="s">
        <v>422</v>
      </c>
    </row>
    <row r="4521" spans="1:19" x14ac:dyDescent="0.3">
      <c r="A4521" t="s">
        <v>1862</v>
      </c>
      <c r="B4521">
        <v>70</v>
      </c>
      <c r="C4521">
        <v>103</v>
      </c>
      <c r="D4521">
        <v>99173</v>
      </c>
      <c r="E4521" t="s">
        <v>413</v>
      </c>
      <c r="F4521" t="s">
        <v>1863</v>
      </c>
      <c r="G4521" t="s">
        <v>112</v>
      </c>
      <c r="H4521" t="s">
        <v>430</v>
      </c>
      <c r="I4521" t="s">
        <v>422</v>
      </c>
      <c r="J4521">
        <v>50</v>
      </c>
      <c r="K4521" t="s">
        <v>212</v>
      </c>
      <c r="L4521" t="s">
        <v>11</v>
      </c>
      <c r="M4521">
        <v>0.25</v>
      </c>
      <c r="N4521" t="s">
        <v>979</v>
      </c>
      <c r="O4521" t="s">
        <v>112</v>
      </c>
      <c r="P4521" t="s">
        <v>422</v>
      </c>
      <c r="Q4521" t="s">
        <v>979</v>
      </c>
      <c r="R4521" t="s">
        <v>112</v>
      </c>
      <c r="S4521" t="s">
        <v>422</v>
      </c>
    </row>
    <row r="4522" spans="1:19" x14ac:dyDescent="0.3">
      <c r="A4522" t="s">
        <v>1862</v>
      </c>
      <c r="B4522">
        <v>70</v>
      </c>
      <c r="C4522">
        <v>103</v>
      </c>
      <c r="D4522">
        <v>99173</v>
      </c>
      <c r="E4522" t="s">
        <v>413</v>
      </c>
      <c r="F4522" t="s">
        <v>1863</v>
      </c>
      <c r="G4522" t="s">
        <v>112</v>
      </c>
      <c r="H4522" t="s">
        <v>430</v>
      </c>
      <c r="I4522" t="s">
        <v>113</v>
      </c>
      <c r="J4522">
        <v>4</v>
      </c>
      <c r="K4522" t="s">
        <v>213</v>
      </c>
      <c r="L4522" t="s">
        <v>24</v>
      </c>
      <c r="M4522">
        <v>4.25</v>
      </c>
      <c r="N4522" t="s">
        <v>979</v>
      </c>
      <c r="O4522" t="s">
        <v>112</v>
      </c>
      <c r="P4522" t="s">
        <v>422</v>
      </c>
      <c r="Q4522" t="s">
        <v>979</v>
      </c>
      <c r="R4522" t="s">
        <v>112</v>
      </c>
      <c r="S4522" t="s">
        <v>422</v>
      </c>
    </row>
    <row r="4523" spans="1:19" x14ac:dyDescent="0.3">
      <c r="A4523" t="s">
        <v>1864</v>
      </c>
      <c r="B4523">
        <v>70</v>
      </c>
      <c r="C4523">
        <v>103</v>
      </c>
      <c r="D4523">
        <v>99178</v>
      </c>
      <c r="E4523" t="s">
        <v>413</v>
      </c>
      <c r="F4523" t="s">
        <v>1865</v>
      </c>
      <c r="G4523" t="s">
        <v>114</v>
      </c>
      <c r="H4523" t="s">
        <v>409</v>
      </c>
      <c r="I4523" t="s">
        <v>315</v>
      </c>
      <c r="J4523">
        <v>33</v>
      </c>
      <c r="K4523" t="s">
        <v>255</v>
      </c>
      <c r="L4523" t="s">
        <v>51</v>
      </c>
      <c r="M4523">
        <v>1</v>
      </c>
      <c r="N4523" t="s">
        <v>979</v>
      </c>
      <c r="O4523" t="s">
        <v>114</v>
      </c>
      <c r="P4523" t="s">
        <v>380</v>
      </c>
      <c r="Q4523" t="s">
        <v>979</v>
      </c>
      <c r="R4523" t="s">
        <v>114</v>
      </c>
      <c r="S4523" t="s">
        <v>380</v>
      </c>
    </row>
    <row r="4524" spans="1:19" x14ac:dyDescent="0.3">
      <c r="A4524" t="s">
        <v>1864</v>
      </c>
      <c r="B4524">
        <v>70</v>
      </c>
      <c r="C4524">
        <v>103</v>
      </c>
      <c r="D4524">
        <v>99178</v>
      </c>
      <c r="E4524" t="s">
        <v>413</v>
      </c>
      <c r="F4524" t="s">
        <v>1865</v>
      </c>
      <c r="G4524" t="s">
        <v>114</v>
      </c>
      <c r="H4524" t="s">
        <v>409</v>
      </c>
      <c r="I4524" t="s">
        <v>315</v>
      </c>
      <c r="J4524">
        <v>35</v>
      </c>
      <c r="K4524" t="s">
        <v>324</v>
      </c>
      <c r="L4524" t="s">
        <v>56</v>
      </c>
      <c r="M4524">
        <v>2.5</v>
      </c>
      <c r="N4524" t="s">
        <v>979</v>
      </c>
      <c r="O4524" t="s">
        <v>114</v>
      </c>
      <c r="P4524" t="s">
        <v>380</v>
      </c>
      <c r="Q4524" t="s">
        <v>979</v>
      </c>
      <c r="R4524" t="s">
        <v>114</v>
      </c>
      <c r="S4524" t="s">
        <v>380</v>
      </c>
    </row>
    <row r="4525" spans="1:19" x14ac:dyDescent="0.3">
      <c r="A4525" t="s">
        <v>1864</v>
      </c>
      <c r="B4525">
        <v>70</v>
      </c>
      <c r="C4525">
        <v>103</v>
      </c>
      <c r="D4525">
        <v>99178</v>
      </c>
      <c r="E4525" t="s">
        <v>413</v>
      </c>
      <c r="F4525" t="s">
        <v>1865</v>
      </c>
      <c r="G4525" t="s">
        <v>114</v>
      </c>
      <c r="H4525" t="s">
        <v>438</v>
      </c>
      <c r="I4525" t="s">
        <v>424</v>
      </c>
      <c r="J4525">
        <v>39</v>
      </c>
      <c r="K4525" t="s">
        <v>220</v>
      </c>
      <c r="L4525" t="s">
        <v>148</v>
      </c>
      <c r="M4525">
        <v>0</v>
      </c>
      <c r="N4525" t="s">
        <v>979</v>
      </c>
      <c r="O4525" t="s">
        <v>114</v>
      </c>
      <c r="P4525" t="s">
        <v>380</v>
      </c>
      <c r="Q4525" t="s">
        <v>979</v>
      </c>
      <c r="R4525" t="s">
        <v>114</v>
      </c>
      <c r="S4525" t="s">
        <v>380</v>
      </c>
    </row>
    <row r="4526" spans="1:19" x14ac:dyDescent="0.3">
      <c r="A4526" t="s">
        <v>1864</v>
      </c>
      <c r="B4526">
        <v>70</v>
      </c>
      <c r="C4526">
        <v>103</v>
      </c>
      <c r="D4526">
        <v>99178</v>
      </c>
      <c r="E4526" t="s">
        <v>413</v>
      </c>
      <c r="F4526" t="s">
        <v>1865</v>
      </c>
      <c r="G4526" t="s">
        <v>114</v>
      </c>
      <c r="H4526" t="s">
        <v>409</v>
      </c>
      <c r="I4526" t="s">
        <v>423</v>
      </c>
      <c r="J4526">
        <v>286</v>
      </c>
      <c r="K4526" t="s">
        <v>256</v>
      </c>
      <c r="L4526" t="s">
        <v>72</v>
      </c>
      <c r="M4526">
        <v>0</v>
      </c>
      <c r="N4526" t="s">
        <v>979</v>
      </c>
      <c r="O4526" t="s">
        <v>114</v>
      </c>
      <c r="P4526" t="s">
        <v>380</v>
      </c>
      <c r="Q4526" t="s">
        <v>979</v>
      </c>
      <c r="R4526" t="s">
        <v>114</v>
      </c>
      <c r="S4526" t="s">
        <v>380</v>
      </c>
    </row>
    <row r="4527" spans="1:19" x14ac:dyDescent="0.3">
      <c r="A4527" t="s">
        <v>1864</v>
      </c>
      <c r="B4527">
        <v>70</v>
      </c>
      <c r="C4527">
        <v>103</v>
      </c>
      <c r="D4527">
        <v>99178</v>
      </c>
      <c r="E4527" t="s">
        <v>413</v>
      </c>
      <c r="F4527" t="s">
        <v>1865</v>
      </c>
      <c r="G4527" t="s">
        <v>114</v>
      </c>
      <c r="H4527" t="s">
        <v>421</v>
      </c>
      <c r="I4527" t="s">
        <v>423</v>
      </c>
      <c r="J4527">
        <v>86</v>
      </c>
      <c r="K4527" t="s">
        <v>257</v>
      </c>
      <c r="L4527" t="s">
        <v>203</v>
      </c>
      <c r="M4527">
        <v>0.5</v>
      </c>
      <c r="N4527" t="s">
        <v>979</v>
      </c>
      <c r="O4527" t="s">
        <v>114</v>
      </c>
      <c r="P4527" t="s">
        <v>380</v>
      </c>
      <c r="Q4527" t="s">
        <v>979</v>
      </c>
      <c r="R4527" t="s">
        <v>114</v>
      </c>
      <c r="S4527" t="s">
        <v>380</v>
      </c>
    </row>
    <row r="4528" spans="1:19" x14ac:dyDescent="0.3">
      <c r="A4528" t="s">
        <v>1864</v>
      </c>
      <c r="B4528">
        <v>70</v>
      </c>
      <c r="C4528">
        <v>103</v>
      </c>
      <c r="D4528">
        <v>99178</v>
      </c>
      <c r="E4528" t="s">
        <v>413</v>
      </c>
      <c r="F4528" t="s">
        <v>1865</v>
      </c>
      <c r="G4528" t="s">
        <v>114</v>
      </c>
      <c r="H4528" t="s">
        <v>421</v>
      </c>
      <c r="I4528" t="s">
        <v>423</v>
      </c>
      <c r="J4528">
        <v>86</v>
      </c>
      <c r="K4528" t="s">
        <v>229</v>
      </c>
      <c r="L4528" t="s">
        <v>204</v>
      </c>
      <c r="M4528">
        <v>0.25</v>
      </c>
      <c r="N4528" t="s">
        <v>979</v>
      </c>
      <c r="O4528" t="s">
        <v>114</v>
      </c>
      <c r="P4528" t="s">
        <v>380</v>
      </c>
      <c r="Q4528" t="s">
        <v>979</v>
      </c>
      <c r="R4528" t="s">
        <v>114</v>
      </c>
      <c r="S4528" t="s">
        <v>380</v>
      </c>
    </row>
    <row r="4529" spans="1:19" x14ac:dyDescent="0.3">
      <c r="A4529" t="s">
        <v>1864</v>
      </c>
      <c r="B4529">
        <v>70</v>
      </c>
      <c r="C4529">
        <v>103</v>
      </c>
      <c r="D4529">
        <v>99178</v>
      </c>
      <c r="E4529" t="s">
        <v>413</v>
      </c>
      <c r="F4529" t="s">
        <v>1865</v>
      </c>
      <c r="G4529" t="s">
        <v>114</v>
      </c>
      <c r="H4529" t="s">
        <v>409</v>
      </c>
      <c r="I4529" t="s">
        <v>423</v>
      </c>
      <c r="J4529">
        <v>83</v>
      </c>
      <c r="K4529" t="s">
        <v>284</v>
      </c>
      <c r="L4529" t="s">
        <v>165</v>
      </c>
      <c r="M4529">
        <v>0</v>
      </c>
      <c r="N4529" t="s">
        <v>979</v>
      </c>
      <c r="O4529" t="s">
        <v>114</v>
      </c>
      <c r="P4529" t="s">
        <v>380</v>
      </c>
      <c r="Q4529" t="s">
        <v>979</v>
      </c>
      <c r="R4529" t="s">
        <v>114</v>
      </c>
      <c r="S4529" t="s">
        <v>380</v>
      </c>
    </row>
    <row r="4530" spans="1:19" x14ac:dyDescent="0.3">
      <c r="A4530" t="s">
        <v>1864</v>
      </c>
      <c r="B4530">
        <v>70</v>
      </c>
      <c r="C4530">
        <v>103</v>
      </c>
      <c r="D4530">
        <v>99178</v>
      </c>
      <c r="E4530" t="s">
        <v>413</v>
      </c>
      <c r="F4530" t="s">
        <v>1865</v>
      </c>
      <c r="G4530" t="s">
        <v>114</v>
      </c>
      <c r="H4530" t="s">
        <v>409</v>
      </c>
      <c r="I4530" t="s">
        <v>446</v>
      </c>
      <c r="J4530">
        <v>535</v>
      </c>
      <c r="K4530" t="s">
        <v>99</v>
      </c>
      <c r="L4530" t="s">
        <v>100</v>
      </c>
      <c r="M4530">
        <v>2</v>
      </c>
      <c r="N4530" t="s">
        <v>979</v>
      </c>
      <c r="O4530" t="s">
        <v>114</v>
      </c>
      <c r="P4530" t="s">
        <v>380</v>
      </c>
      <c r="Q4530" t="s">
        <v>979</v>
      </c>
      <c r="R4530" t="s">
        <v>114</v>
      </c>
      <c r="S4530" t="s">
        <v>380</v>
      </c>
    </row>
    <row r="4531" spans="1:19" x14ac:dyDescent="0.3">
      <c r="A4531" t="s">
        <v>1864</v>
      </c>
      <c r="B4531">
        <v>70</v>
      </c>
      <c r="C4531">
        <v>103</v>
      </c>
      <c r="D4531">
        <v>99178</v>
      </c>
      <c r="E4531" t="s">
        <v>413</v>
      </c>
      <c r="F4531" t="s">
        <v>1865</v>
      </c>
      <c r="G4531" t="s">
        <v>114</v>
      </c>
      <c r="H4531" t="s">
        <v>409</v>
      </c>
      <c r="I4531" t="s">
        <v>423</v>
      </c>
      <c r="J4531">
        <v>83</v>
      </c>
      <c r="K4531" t="s">
        <v>163</v>
      </c>
      <c r="L4531" t="s">
        <v>164</v>
      </c>
      <c r="M4531">
        <v>0</v>
      </c>
      <c r="N4531" t="s">
        <v>979</v>
      </c>
      <c r="O4531" t="s">
        <v>114</v>
      </c>
      <c r="P4531" t="s">
        <v>380</v>
      </c>
      <c r="Q4531" t="s">
        <v>979</v>
      </c>
      <c r="R4531" t="s">
        <v>114</v>
      </c>
      <c r="S4531" t="s">
        <v>380</v>
      </c>
    </row>
    <row r="4532" spans="1:19" x14ac:dyDescent="0.3">
      <c r="A4532" t="s">
        <v>1864</v>
      </c>
      <c r="B4532">
        <v>70</v>
      </c>
      <c r="C4532">
        <v>103</v>
      </c>
      <c r="D4532">
        <v>99178</v>
      </c>
      <c r="E4532" t="s">
        <v>413</v>
      </c>
      <c r="F4532" t="s">
        <v>1865</v>
      </c>
      <c r="G4532" t="s">
        <v>114</v>
      </c>
      <c r="H4532" t="s">
        <v>409</v>
      </c>
      <c r="I4532" t="s">
        <v>445</v>
      </c>
      <c r="J4532">
        <v>199</v>
      </c>
      <c r="K4532" t="s">
        <v>674</v>
      </c>
      <c r="L4532" t="s">
        <v>675</v>
      </c>
      <c r="M4532">
        <v>0</v>
      </c>
      <c r="N4532" t="s">
        <v>979</v>
      </c>
      <c r="O4532" t="s">
        <v>114</v>
      </c>
      <c r="P4532" t="s">
        <v>380</v>
      </c>
      <c r="Q4532" t="s">
        <v>979</v>
      </c>
      <c r="R4532" t="s">
        <v>114</v>
      </c>
      <c r="S4532" t="s">
        <v>380</v>
      </c>
    </row>
    <row r="4533" spans="1:19" x14ac:dyDescent="0.3">
      <c r="A4533" t="s">
        <v>1866</v>
      </c>
      <c r="B4533">
        <v>70</v>
      </c>
      <c r="C4533">
        <v>103</v>
      </c>
      <c r="D4533">
        <v>99189</v>
      </c>
      <c r="E4533" t="s">
        <v>408</v>
      </c>
      <c r="F4533" t="s">
        <v>1867</v>
      </c>
      <c r="G4533" t="s">
        <v>114</v>
      </c>
      <c r="H4533" t="s">
        <v>417</v>
      </c>
      <c r="I4533" t="s">
        <v>422</v>
      </c>
      <c r="J4533">
        <v>2</v>
      </c>
      <c r="K4533" t="s">
        <v>217</v>
      </c>
      <c r="L4533" t="s">
        <v>8</v>
      </c>
      <c r="M4533">
        <v>4.5</v>
      </c>
      <c r="N4533" t="s">
        <v>979</v>
      </c>
      <c r="O4533" t="s">
        <v>114</v>
      </c>
      <c r="P4533" t="s">
        <v>418</v>
      </c>
      <c r="Q4533" t="s">
        <v>979</v>
      </c>
      <c r="R4533" t="s">
        <v>114</v>
      </c>
      <c r="S4533" t="s">
        <v>418</v>
      </c>
    </row>
    <row r="4534" spans="1:19" x14ac:dyDescent="0.3">
      <c r="A4534" t="s">
        <v>1866</v>
      </c>
      <c r="B4534">
        <v>70</v>
      </c>
      <c r="C4534">
        <v>103</v>
      </c>
      <c r="D4534">
        <v>99189</v>
      </c>
      <c r="E4534" t="s">
        <v>408</v>
      </c>
      <c r="F4534" t="s">
        <v>1867</v>
      </c>
      <c r="G4534" t="s">
        <v>114</v>
      </c>
      <c r="H4534" t="s">
        <v>417</v>
      </c>
      <c r="I4534" t="s">
        <v>422</v>
      </c>
      <c r="J4534">
        <v>50</v>
      </c>
      <c r="K4534" t="s">
        <v>212</v>
      </c>
      <c r="L4534" t="s">
        <v>11</v>
      </c>
      <c r="M4534">
        <v>0.5</v>
      </c>
      <c r="N4534" t="s">
        <v>979</v>
      </c>
      <c r="O4534" t="s">
        <v>114</v>
      </c>
      <c r="P4534" t="s">
        <v>418</v>
      </c>
      <c r="Q4534" t="s">
        <v>979</v>
      </c>
      <c r="R4534" t="s">
        <v>114</v>
      </c>
      <c r="S4534" t="s">
        <v>418</v>
      </c>
    </row>
    <row r="4535" spans="1:19" x14ac:dyDescent="0.3">
      <c r="A4535" t="s">
        <v>1866</v>
      </c>
      <c r="B4535">
        <v>70</v>
      </c>
      <c r="C4535">
        <v>103</v>
      </c>
      <c r="D4535">
        <v>99189</v>
      </c>
      <c r="E4535" t="s">
        <v>408</v>
      </c>
      <c r="F4535" t="s">
        <v>1867</v>
      </c>
      <c r="G4535" t="s">
        <v>114</v>
      </c>
      <c r="H4535" t="s">
        <v>417</v>
      </c>
      <c r="I4535" t="s">
        <v>113</v>
      </c>
      <c r="J4535">
        <v>4</v>
      </c>
      <c r="K4535" t="s">
        <v>259</v>
      </c>
      <c r="L4535" t="s">
        <v>22</v>
      </c>
      <c r="M4535">
        <v>30</v>
      </c>
      <c r="N4535" t="s">
        <v>979</v>
      </c>
      <c r="O4535" t="s">
        <v>114</v>
      </c>
      <c r="P4535" t="s">
        <v>418</v>
      </c>
      <c r="Q4535" t="s">
        <v>979</v>
      </c>
      <c r="R4535" t="s">
        <v>114</v>
      </c>
      <c r="S4535" t="s">
        <v>418</v>
      </c>
    </row>
    <row r="4536" spans="1:19" x14ac:dyDescent="0.3">
      <c r="A4536" t="s">
        <v>1866</v>
      </c>
      <c r="B4536">
        <v>70</v>
      </c>
      <c r="C4536">
        <v>103</v>
      </c>
      <c r="D4536">
        <v>99189</v>
      </c>
      <c r="E4536" t="s">
        <v>408</v>
      </c>
      <c r="F4536" t="s">
        <v>1867</v>
      </c>
      <c r="G4536" t="s">
        <v>114</v>
      </c>
      <c r="H4536" t="s">
        <v>417</v>
      </c>
      <c r="I4536" t="s">
        <v>113</v>
      </c>
      <c r="J4536">
        <v>4</v>
      </c>
      <c r="K4536" t="s">
        <v>213</v>
      </c>
      <c r="L4536" t="s">
        <v>24</v>
      </c>
      <c r="M4536">
        <v>20</v>
      </c>
      <c r="N4536" t="s">
        <v>979</v>
      </c>
      <c r="O4536" t="s">
        <v>114</v>
      </c>
      <c r="P4536" t="s">
        <v>418</v>
      </c>
      <c r="Q4536" t="s">
        <v>979</v>
      </c>
      <c r="R4536" t="s">
        <v>114</v>
      </c>
      <c r="S4536" t="s">
        <v>418</v>
      </c>
    </row>
    <row r="4537" spans="1:19" x14ac:dyDescent="0.3">
      <c r="A4537" t="s">
        <v>1866</v>
      </c>
      <c r="B4537">
        <v>70</v>
      </c>
      <c r="C4537">
        <v>103</v>
      </c>
      <c r="D4537">
        <v>99189</v>
      </c>
      <c r="E4537" t="s">
        <v>408</v>
      </c>
      <c r="F4537" t="s">
        <v>1867</v>
      </c>
      <c r="G4537" t="s">
        <v>114</v>
      </c>
      <c r="H4537" t="s">
        <v>417</v>
      </c>
      <c r="I4537" t="s">
        <v>315</v>
      </c>
      <c r="J4537">
        <v>32</v>
      </c>
      <c r="K4537" t="s">
        <v>219</v>
      </c>
      <c r="L4537" t="s">
        <v>43</v>
      </c>
      <c r="M4537">
        <v>0.5</v>
      </c>
      <c r="N4537" t="s">
        <v>979</v>
      </c>
      <c r="O4537" t="s">
        <v>114</v>
      </c>
      <c r="P4537" t="s">
        <v>418</v>
      </c>
      <c r="Q4537" t="s">
        <v>979</v>
      </c>
      <c r="R4537" t="s">
        <v>114</v>
      </c>
      <c r="S4537" t="s">
        <v>418</v>
      </c>
    </row>
    <row r="4538" spans="1:19" x14ac:dyDescent="0.3">
      <c r="A4538" t="s">
        <v>1866</v>
      </c>
      <c r="B4538">
        <v>70</v>
      </c>
      <c r="C4538">
        <v>103</v>
      </c>
      <c r="D4538">
        <v>99189</v>
      </c>
      <c r="E4538" t="s">
        <v>408</v>
      </c>
      <c r="F4538" t="s">
        <v>1867</v>
      </c>
      <c r="G4538" t="s">
        <v>114</v>
      </c>
      <c r="H4538" t="s">
        <v>417</v>
      </c>
      <c r="I4538" t="s">
        <v>315</v>
      </c>
      <c r="J4538">
        <v>33</v>
      </c>
      <c r="K4538" t="s">
        <v>211</v>
      </c>
      <c r="L4538" t="s">
        <v>49</v>
      </c>
      <c r="M4538">
        <v>2.5</v>
      </c>
      <c r="N4538" t="s">
        <v>979</v>
      </c>
      <c r="O4538" t="s">
        <v>114</v>
      </c>
      <c r="P4538" t="s">
        <v>418</v>
      </c>
      <c r="Q4538" t="s">
        <v>979</v>
      </c>
      <c r="R4538" t="s">
        <v>114</v>
      </c>
      <c r="S4538" t="s">
        <v>418</v>
      </c>
    </row>
    <row r="4539" spans="1:19" x14ac:dyDescent="0.3">
      <c r="A4539" t="s">
        <v>1866</v>
      </c>
      <c r="B4539">
        <v>70</v>
      </c>
      <c r="C4539">
        <v>103</v>
      </c>
      <c r="D4539">
        <v>99189</v>
      </c>
      <c r="E4539" t="s">
        <v>408</v>
      </c>
      <c r="F4539" t="s">
        <v>1867</v>
      </c>
      <c r="G4539" t="s">
        <v>114</v>
      </c>
      <c r="H4539" t="s">
        <v>417</v>
      </c>
      <c r="I4539" t="s">
        <v>423</v>
      </c>
      <c r="J4539">
        <v>98</v>
      </c>
      <c r="K4539" t="s">
        <v>216</v>
      </c>
      <c r="L4539" t="s">
        <v>96</v>
      </c>
      <c r="M4539">
        <v>0</v>
      </c>
      <c r="N4539" t="s">
        <v>979</v>
      </c>
      <c r="O4539" t="s">
        <v>114</v>
      </c>
      <c r="P4539" t="s">
        <v>418</v>
      </c>
      <c r="Q4539" t="s">
        <v>979</v>
      </c>
      <c r="R4539" t="s">
        <v>114</v>
      </c>
      <c r="S4539" t="s">
        <v>418</v>
      </c>
    </row>
    <row r="4540" spans="1:19" x14ac:dyDescent="0.3">
      <c r="A4540" t="s">
        <v>788</v>
      </c>
      <c r="B4540">
        <v>70</v>
      </c>
      <c r="C4540">
        <v>103</v>
      </c>
      <c r="D4540">
        <v>99193</v>
      </c>
      <c r="E4540" t="s">
        <v>412</v>
      </c>
      <c r="F4540" t="s">
        <v>1868</v>
      </c>
      <c r="G4540" t="s">
        <v>113</v>
      </c>
      <c r="H4540" t="s">
        <v>420</v>
      </c>
      <c r="I4540" t="s">
        <v>315</v>
      </c>
      <c r="J4540">
        <v>32</v>
      </c>
      <c r="K4540" t="s">
        <v>566</v>
      </c>
      <c r="L4540" t="s">
        <v>567</v>
      </c>
      <c r="M4540">
        <v>0.75</v>
      </c>
      <c r="N4540" t="s">
        <v>979</v>
      </c>
      <c r="O4540" t="s">
        <v>113</v>
      </c>
      <c r="P4540" t="s">
        <v>360</v>
      </c>
      <c r="Q4540" t="s">
        <v>979</v>
      </c>
      <c r="R4540" t="s">
        <v>113</v>
      </c>
      <c r="S4540" t="s">
        <v>360</v>
      </c>
    </row>
    <row r="4541" spans="1:19" x14ac:dyDescent="0.3">
      <c r="A4541" t="s">
        <v>788</v>
      </c>
      <c r="B4541">
        <v>70</v>
      </c>
      <c r="C4541">
        <v>103</v>
      </c>
      <c r="D4541">
        <v>99193</v>
      </c>
      <c r="E4541" t="s">
        <v>412</v>
      </c>
      <c r="F4541" t="s">
        <v>1868</v>
      </c>
      <c r="G4541" t="s">
        <v>113</v>
      </c>
      <c r="H4541" t="s">
        <v>420</v>
      </c>
      <c r="I4541" t="s">
        <v>424</v>
      </c>
      <c r="J4541">
        <v>39</v>
      </c>
      <c r="K4541" t="s">
        <v>218</v>
      </c>
      <c r="L4541" t="s">
        <v>40</v>
      </c>
      <c r="M4541">
        <v>-0.25</v>
      </c>
      <c r="N4541" t="s">
        <v>979</v>
      </c>
      <c r="O4541" t="s">
        <v>113</v>
      </c>
      <c r="P4541" t="s">
        <v>360</v>
      </c>
      <c r="Q4541" t="s">
        <v>979</v>
      </c>
      <c r="R4541" t="s">
        <v>113</v>
      </c>
      <c r="S4541" t="s">
        <v>360</v>
      </c>
    </row>
    <row r="4542" spans="1:19" x14ac:dyDescent="0.3">
      <c r="A4542" t="s">
        <v>788</v>
      </c>
      <c r="B4542">
        <v>70</v>
      </c>
      <c r="C4542">
        <v>103</v>
      </c>
      <c r="D4542">
        <v>99193</v>
      </c>
      <c r="E4542" t="s">
        <v>412</v>
      </c>
      <c r="F4542" t="s">
        <v>1868</v>
      </c>
      <c r="G4542" t="s">
        <v>113</v>
      </c>
      <c r="H4542" t="s">
        <v>420</v>
      </c>
      <c r="I4542" t="s">
        <v>315</v>
      </c>
      <c r="J4542">
        <v>35</v>
      </c>
      <c r="K4542" t="s">
        <v>695</v>
      </c>
      <c r="L4542" t="s">
        <v>696</v>
      </c>
      <c r="M4542">
        <v>0.5</v>
      </c>
      <c r="N4542" t="s">
        <v>979</v>
      </c>
      <c r="O4542" t="s">
        <v>113</v>
      </c>
      <c r="P4542" t="s">
        <v>360</v>
      </c>
      <c r="Q4542" t="s">
        <v>979</v>
      </c>
      <c r="R4542" t="s">
        <v>113</v>
      </c>
      <c r="S4542" t="s">
        <v>360</v>
      </c>
    </row>
    <row r="4543" spans="1:19" x14ac:dyDescent="0.3">
      <c r="A4543" t="s">
        <v>788</v>
      </c>
      <c r="B4543">
        <v>70</v>
      </c>
      <c r="C4543">
        <v>103</v>
      </c>
      <c r="D4543">
        <v>99193</v>
      </c>
      <c r="E4543" t="s">
        <v>412</v>
      </c>
      <c r="F4543" t="s">
        <v>1868</v>
      </c>
      <c r="G4543" t="s">
        <v>113</v>
      </c>
      <c r="H4543" t="s">
        <v>420</v>
      </c>
      <c r="I4543" t="s">
        <v>446</v>
      </c>
      <c r="J4543">
        <v>535</v>
      </c>
      <c r="K4543" t="s">
        <v>99</v>
      </c>
      <c r="L4543" t="s">
        <v>100</v>
      </c>
      <c r="M4543">
        <v>0.5</v>
      </c>
      <c r="N4543" t="s">
        <v>979</v>
      </c>
      <c r="O4543" t="s">
        <v>113</v>
      </c>
      <c r="P4543" t="s">
        <v>360</v>
      </c>
      <c r="Q4543" t="s">
        <v>979</v>
      </c>
      <c r="R4543" t="s">
        <v>113</v>
      </c>
      <c r="S4543" t="s">
        <v>360</v>
      </c>
    </row>
    <row r="4544" spans="1:19" x14ac:dyDescent="0.3">
      <c r="A4544" t="s">
        <v>1869</v>
      </c>
      <c r="B4544">
        <v>70</v>
      </c>
      <c r="C4544">
        <v>103</v>
      </c>
      <c r="D4544">
        <v>99193</v>
      </c>
      <c r="E4544" t="s">
        <v>416</v>
      </c>
      <c r="F4544" t="s">
        <v>1870</v>
      </c>
      <c r="G4544" t="s">
        <v>113</v>
      </c>
      <c r="H4544" t="s">
        <v>417</v>
      </c>
      <c r="I4544" t="s">
        <v>315</v>
      </c>
      <c r="J4544">
        <v>32</v>
      </c>
      <c r="K4544" t="s">
        <v>254</v>
      </c>
      <c r="L4544" t="s">
        <v>45</v>
      </c>
      <c r="M4544">
        <v>0.5</v>
      </c>
      <c r="N4544" t="s">
        <v>979</v>
      </c>
      <c r="O4544" t="s">
        <v>113</v>
      </c>
      <c r="P4544" t="s">
        <v>418</v>
      </c>
      <c r="Q4544" t="s">
        <v>979</v>
      </c>
      <c r="R4544" t="s">
        <v>113</v>
      </c>
      <c r="S4544" t="s">
        <v>418</v>
      </c>
    </row>
    <row r="4545" spans="1:19" x14ac:dyDescent="0.3">
      <c r="A4545" t="s">
        <v>1869</v>
      </c>
      <c r="B4545">
        <v>70</v>
      </c>
      <c r="C4545">
        <v>103</v>
      </c>
      <c r="D4545">
        <v>99193</v>
      </c>
      <c r="E4545" t="s">
        <v>416</v>
      </c>
      <c r="F4545" t="s">
        <v>1870</v>
      </c>
      <c r="G4545" t="s">
        <v>113</v>
      </c>
      <c r="H4545" t="s">
        <v>417</v>
      </c>
      <c r="I4545" t="s">
        <v>315</v>
      </c>
      <c r="J4545">
        <v>33</v>
      </c>
      <c r="K4545" t="s">
        <v>255</v>
      </c>
      <c r="L4545" t="s">
        <v>51</v>
      </c>
      <c r="M4545">
        <v>2</v>
      </c>
      <c r="N4545" t="s">
        <v>979</v>
      </c>
      <c r="O4545" t="s">
        <v>113</v>
      </c>
      <c r="P4545" t="s">
        <v>418</v>
      </c>
      <c r="Q4545" t="s">
        <v>979</v>
      </c>
      <c r="R4545" t="s">
        <v>113</v>
      </c>
      <c r="S4545" t="s">
        <v>418</v>
      </c>
    </row>
    <row r="4546" spans="1:19" x14ac:dyDescent="0.3">
      <c r="A4546" t="s">
        <v>1097</v>
      </c>
      <c r="B4546">
        <v>70</v>
      </c>
      <c r="C4546">
        <v>103</v>
      </c>
      <c r="D4546">
        <v>99193</v>
      </c>
      <c r="E4546" t="s">
        <v>440</v>
      </c>
      <c r="F4546" t="s">
        <v>1098</v>
      </c>
      <c r="G4546" t="s">
        <v>112</v>
      </c>
      <c r="H4546" t="s">
        <v>427</v>
      </c>
      <c r="I4546" t="s">
        <v>315</v>
      </c>
      <c r="J4546">
        <v>33</v>
      </c>
      <c r="K4546" t="s">
        <v>290</v>
      </c>
      <c r="L4546" t="s">
        <v>46</v>
      </c>
      <c r="M4546">
        <v>0.5</v>
      </c>
      <c r="N4546" t="s">
        <v>979</v>
      </c>
      <c r="O4546" t="s">
        <v>112</v>
      </c>
      <c r="P4546" t="s">
        <v>380</v>
      </c>
      <c r="Q4546" t="s">
        <v>979</v>
      </c>
      <c r="R4546" t="s">
        <v>112</v>
      </c>
      <c r="S4546" t="s">
        <v>380</v>
      </c>
    </row>
    <row r="4547" spans="1:19" x14ac:dyDescent="0.3">
      <c r="A4547" t="s">
        <v>1097</v>
      </c>
      <c r="B4547">
        <v>70</v>
      </c>
      <c r="C4547">
        <v>103</v>
      </c>
      <c r="D4547">
        <v>99193</v>
      </c>
      <c r="E4547" t="s">
        <v>440</v>
      </c>
      <c r="F4547" t="s">
        <v>1098</v>
      </c>
      <c r="G4547" t="s">
        <v>112</v>
      </c>
      <c r="H4547" t="s">
        <v>427</v>
      </c>
      <c r="I4547" t="s">
        <v>315</v>
      </c>
      <c r="J4547">
        <v>35</v>
      </c>
      <c r="K4547" t="s">
        <v>282</v>
      </c>
      <c r="L4547" t="s">
        <v>55</v>
      </c>
      <c r="M4547">
        <v>0.5</v>
      </c>
      <c r="N4547" t="s">
        <v>979</v>
      </c>
      <c r="O4547" t="s">
        <v>112</v>
      </c>
      <c r="P4547" t="s">
        <v>380</v>
      </c>
      <c r="Q4547" t="s">
        <v>979</v>
      </c>
      <c r="R4547" t="s">
        <v>112</v>
      </c>
      <c r="S4547" t="s">
        <v>380</v>
      </c>
    </row>
    <row r="4548" spans="1:19" x14ac:dyDescent="0.3">
      <c r="A4548" t="s">
        <v>1871</v>
      </c>
      <c r="B4548">
        <v>70</v>
      </c>
      <c r="C4548">
        <v>103</v>
      </c>
      <c r="D4548">
        <v>99212</v>
      </c>
      <c r="E4548" t="s">
        <v>413</v>
      </c>
      <c r="F4548" t="s">
        <v>1872</v>
      </c>
      <c r="G4548" t="s">
        <v>114</v>
      </c>
      <c r="H4548" t="s">
        <v>420</v>
      </c>
      <c r="I4548" t="s">
        <v>315</v>
      </c>
      <c r="J4548">
        <v>32</v>
      </c>
      <c r="K4548" t="s">
        <v>281</v>
      </c>
      <c r="L4548" t="s">
        <v>39</v>
      </c>
      <c r="M4548">
        <v>2</v>
      </c>
      <c r="N4548" t="s">
        <v>979</v>
      </c>
      <c r="O4548" t="s">
        <v>114</v>
      </c>
      <c r="P4548" t="s">
        <v>360</v>
      </c>
      <c r="Q4548" t="s">
        <v>979</v>
      </c>
      <c r="R4548" t="s">
        <v>114</v>
      </c>
      <c r="S4548" t="s">
        <v>360</v>
      </c>
    </row>
    <row r="4549" spans="1:19" x14ac:dyDescent="0.3">
      <c r="A4549" t="s">
        <v>1871</v>
      </c>
      <c r="B4549">
        <v>70</v>
      </c>
      <c r="C4549">
        <v>103</v>
      </c>
      <c r="D4549">
        <v>99212</v>
      </c>
      <c r="E4549" t="s">
        <v>413</v>
      </c>
      <c r="F4549" t="s">
        <v>1872</v>
      </c>
      <c r="G4549" t="s">
        <v>114</v>
      </c>
      <c r="H4549" t="s">
        <v>420</v>
      </c>
      <c r="I4549" t="s">
        <v>315</v>
      </c>
      <c r="J4549">
        <v>33</v>
      </c>
      <c r="K4549" t="s">
        <v>290</v>
      </c>
      <c r="L4549" t="s">
        <v>46</v>
      </c>
      <c r="M4549">
        <v>2</v>
      </c>
      <c r="N4549" t="s">
        <v>979</v>
      </c>
      <c r="O4549" t="s">
        <v>114</v>
      </c>
      <c r="P4549" t="s">
        <v>360</v>
      </c>
      <c r="Q4549" t="s">
        <v>979</v>
      </c>
      <c r="R4549" t="s">
        <v>114</v>
      </c>
      <c r="S4549" t="s">
        <v>360</v>
      </c>
    </row>
    <row r="4550" spans="1:19" x14ac:dyDescent="0.3">
      <c r="A4550" t="s">
        <v>1871</v>
      </c>
      <c r="B4550">
        <v>70</v>
      </c>
      <c r="C4550">
        <v>103</v>
      </c>
      <c r="D4550">
        <v>99212</v>
      </c>
      <c r="E4550" t="s">
        <v>413</v>
      </c>
      <c r="F4550" t="s">
        <v>1872</v>
      </c>
      <c r="G4550" t="s">
        <v>114</v>
      </c>
      <c r="H4550" t="s">
        <v>429</v>
      </c>
      <c r="I4550" t="s">
        <v>424</v>
      </c>
      <c r="J4550">
        <v>39</v>
      </c>
      <c r="K4550" t="s">
        <v>220</v>
      </c>
      <c r="L4550" t="s">
        <v>148</v>
      </c>
      <c r="M4550">
        <v>0</v>
      </c>
      <c r="N4550" t="s">
        <v>979</v>
      </c>
      <c r="O4550" t="s">
        <v>114</v>
      </c>
      <c r="P4550" t="s">
        <v>360</v>
      </c>
      <c r="Q4550" t="s">
        <v>979</v>
      </c>
      <c r="R4550" t="s">
        <v>114</v>
      </c>
      <c r="S4550" t="s">
        <v>360</v>
      </c>
    </row>
    <row r="4551" spans="1:19" x14ac:dyDescent="0.3">
      <c r="A4551" t="s">
        <v>1099</v>
      </c>
      <c r="B4551">
        <v>70</v>
      </c>
      <c r="C4551">
        <v>103</v>
      </c>
      <c r="D4551">
        <v>99213</v>
      </c>
      <c r="E4551" t="s">
        <v>413</v>
      </c>
      <c r="F4551" t="s">
        <v>1100</v>
      </c>
      <c r="G4551" t="s">
        <v>112</v>
      </c>
      <c r="H4551" t="s">
        <v>409</v>
      </c>
      <c r="I4551" t="s">
        <v>422</v>
      </c>
      <c r="J4551">
        <v>50</v>
      </c>
      <c r="K4551" t="s">
        <v>212</v>
      </c>
      <c r="L4551" t="s">
        <v>11</v>
      </c>
      <c r="M4551">
        <v>2</v>
      </c>
      <c r="N4551" t="s">
        <v>979</v>
      </c>
      <c r="O4551" t="s">
        <v>112</v>
      </c>
      <c r="P4551" t="s">
        <v>380</v>
      </c>
      <c r="Q4551" t="s">
        <v>979</v>
      </c>
      <c r="R4551" t="s">
        <v>112</v>
      </c>
      <c r="S4551" t="s">
        <v>380</v>
      </c>
    </row>
    <row r="4552" spans="1:19" x14ac:dyDescent="0.3">
      <c r="A4552" t="s">
        <v>1099</v>
      </c>
      <c r="B4552">
        <v>70</v>
      </c>
      <c r="C4552">
        <v>103</v>
      </c>
      <c r="D4552">
        <v>99213</v>
      </c>
      <c r="E4552" t="s">
        <v>413</v>
      </c>
      <c r="F4552" t="s">
        <v>1100</v>
      </c>
      <c r="G4552" t="s">
        <v>112</v>
      </c>
      <c r="H4552" t="s">
        <v>409</v>
      </c>
      <c r="I4552" t="s">
        <v>422</v>
      </c>
      <c r="J4552">
        <v>98</v>
      </c>
      <c r="K4552" t="s">
        <v>215</v>
      </c>
      <c r="L4552" t="s">
        <v>95</v>
      </c>
      <c r="M4552">
        <v>0.25</v>
      </c>
      <c r="N4552" t="s">
        <v>979</v>
      </c>
      <c r="O4552" t="s">
        <v>112</v>
      </c>
      <c r="P4552" t="s">
        <v>380</v>
      </c>
      <c r="Q4552" t="s">
        <v>979</v>
      </c>
      <c r="R4552" t="s">
        <v>112</v>
      </c>
      <c r="S4552" t="s">
        <v>380</v>
      </c>
    </row>
    <row r="4553" spans="1:19" x14ac:dyDescent="0.3">
      <c r="A4553" t="s">
        <v>1873</v>
      </c>
      <c r="B4553">
        <v>70</v>
      </c>
      <c r="C4553">
        <v>103</v>
      </c>
      <c r="D4553">
        <v>99213</v>
      </c>
      <c r="E4553" t="s">
        <v>414</v>
      </c>
      <c r="F4553" t="s">
        <v>1100</v>
      </c>
      <c r="G4553" t="s">
        <v>112</v>
      </c>
      <c r="H4553" t="s">
        <v>409</v>
      </c>
      <c r="I4553" t="s">
        <v>422</v>
      </c>
      <c r="J4553">
        <v>50</v>
      </c>
      <c r="K4553" t="s">
        <v>212</v>
      </c>
      <c r="L4553" t="s">
        <v>11</v>
      </c>
      <c r="M4553">
        <v>10</v>
      </c>
      <c r="N4553" t="s">
        <v>979</v>
      </c>
      <c r="O4553" t="s">
        <v>112</v>
      </c>
      <c r="P4553" t="s">
        <v>380</v>
      </c>
      <c r="Q4553" t="s">
        <v>979</v>
      </c>
      <c r="R4553" t="s">
        <v>112</v>
      </c>
      <c r="S4553" t="s">
        <v>380</v>
      </c>
    </row>
    <row r="4554" spans="1:19" x14ac:dyDescent="0.3">
      <c r="A4554" t="s">
        <v>1873</v>
      </c>
      <c r="B4554">
        <v>70</v>
      </c>
      <c r="C4554">
        <v>103</v>
      </c>
      <c r="D4554">
        <v>99213</v>
      </c>
      <c r="E4554" t="s">
        <v>414</v>
      </c>
      <c r="F4554" t="s">
        <v>1100</v>
      </c>
      <c r="G4554" t="s">
        <v>112</v>
      </c>
      <c r="H4554" t="s">
        <v>409</v>
      </c>
      <c r="I4554" t="s">
        <v>423</v>
      </c>
      <c r="J4554">
        <v>50</v>
      </c>
      <c r="K4554" t="s">
        <v>237</v>
      </c>
      <c r="L4554" t="s">
        <v>13</v>
      </c>
      <c r="M4554">
        <v>10</v>
      </c>
      <c r="N4554" t="s">
        <v>979</v>
      </c>
      <c r="O4554" t="s">
        <v>112</v>
      </c>
      <c r="P4554" t="s">
        <v>380</v>
      </c>
      <c r="Q4554" t="s">
        <v>979</v>
      </c>
      <c r="R4554" t="s">
        <v>112</v>
      </c>
      <c r="S4554" t="s">
        <v>380</v>
      </c>
    </row>
    <row r="4555" spans="1:19" x14ac:dyDescent="0.3">
      <c r="A4555" t="s">
        <v>1873</v>
      </c>
      <c r="B4555">
        <v>70</v>
      </c>
      <c r="C4555">
        <v>103</v>
      </c>
      <c r="D4555">
        <v>99213</v>
      </c>
      <c r="E4555" t="s">
        <v>414</v>
      </c>
      <c r="F4555" t="s">
        <v>1100</v>
      </c>
      <c r="G4555" t="s">
        <v>112</v>
      </c>
      <c r="H4555" t="s">
        <v>409</v>
      </c>
      <c r="I4555" t="s">
        <v>422</v>
      </c>
      <c r="J4555">
        <v>46</v>
      </c>
      <c r="K4555" t="s">
        <v>772</v>
      </c>
      <c r="L4555" t="s">
        <v>773</v>
      </c>
      <c r="M4555">
        <v>1057.5</v>
      </c>
      <c r="N4555" t="s">
        <v>979</v>
      </c>
      <c r="O4555" t="s">
        <v>112</v>
      </c>
      <c r="P4555" t="s">
        <v>380</v>
      </c>
      <c r="Q4555" t="s">
        <v>979</v>
      </c>
      <c r="R4555" t="s">
        <v>112</v>
      </c>
      <c r="S4555" t="s">
        <v>380</v>
      </c>
    </row>
    <row r="4556" spans="1:19" x14ac:dyDescent="0.3">
      <c r="A4556" t="s">
        <v>1873</v>
      </c>
      <c r="B4556">
        <v>70</v>
      </c>
      <c r="C4556">
        <v>103</v>
      </c>
      <c r="D4556">
        <v>99213</v>
      </c>
      <c r="E4556" t="s">
        <v>414</v>
      </c>
      <c r="F4556" t="s">
        <v>1100</v>
      </c>
      <c r="G4556" t="s">
        <v>112</v>
      </c>
      <c r="H4556" t="s">
        <v>409</v>
      </c>
      <c r="I4556" t="s">
        <v>422</v>
      </c>
      <c r="J4556">
        <v>7</v>
      </c>
      <c r="K4556" t="s">
        <v>351</v>
      </c>
      <c r="L4556" t="s">
        <v>352</v>
      </c>
      <c r="M4556">
        <v>67</v>
      </c>
      <c r="N4556" t="s">
        <v>979</v>
      </c>
      <c r="O4556" t="s">
        <v>112</v>
      </c>
      <c r="P4556" t="s">
        <v>380</v>
      </c>
      <c r="Q4556" t="s">
        <v>979</v>
      </c>
      <c r="R4556" t="s">
        <v>112</v>
      </c>
      <c r="S4556" t="s">
        <v>380</v>
      </c>
    </row>
    <row r="4557" spans="1:19" x14ac:dyDescent="0.3">
      <c r="A4557" t="s">
        <v>1873</v>
      </c>
      <c r="B4557">
        <v>70</v>
      </c>
      <c r="C4557">
        <v>103</v>
      </c>
      <c r="D4557">
        <v>99213</v>
      </c>
      <c r="E4557" t="s">
        <v>414</v>
      </c>
      <c r="F4557" t="s">
        <v>1100</v>
      </c>
      <c r="G4557" t="s">
        <v>112</v>
      </c>
      <c r="H4557" t="s">
        <v>409</v>
      </c>
      <c r="I4557" t="s">
        <v>423</v>
      </c>
      <c r="J4557">
        <v>292</v>
      </c>
      <c r="K4557" t="s">
        <v>334</v>
      </c>
      <c r="L4557" t="s">
        <v>335</v>
      </c>
      <c r="M4557">
        <v>0</v>
      </c>
      <c r="N4557" t="s">
        <v>979</v>
      </c>
      <c r="O4557" t="s">
        <v>112</v>
      </c>
      <c r="P4557" t="s">
        <v>380</v>
      </c>
      <c r="Q4557" t="s">
        <v>979</v>
      </c>
      <c r="R4557" t="s">
        <v>112</v>
      </c>
      <c r="S4557" t="s">
        <v>380</v>
      </c>
    </row>
    <row r="4558" spans="1:19" x14ac:dyDescent="0.3">
      <c r="A4558" t="s">
        <v>1873</v>
      </c>
      <c r="B4558">
        <v>70</v>
      </c>
      <c r="C4558">
        <v>103</v>
      </c>
      <c r="D4558">
        <v>99213</v>
      </c>
      <c r="E4558" t="s">
        <v>414</v>
      </c>
      <c r="F4558" t="s">
        <v>1100</v>
      </c>
      <c r="G4558" t="s">
        <v>112</v>
      </c>
      <c r="H4558" t="s">
        <v>409</v>
      </c>
      <c r="I4558" t="s">
        <v>315</v>
      </c>
      <c r="J4558">
        <v>32</v>
      </c>
      <c r="K4558" t="s">
        <v>550</v>
      </c>
      <c r="L4558" t="s">
        <v>551</v>
      </c>
      <c r="M4558">
        <v>6</v>
      </c>
      <c r="N4558" t="s">
        <v>979</v>
      </c>
      <c r="O4558" t="s">
        <v>112</v>
      </c>
      <c r="P4558" t="s">
        <v>380</v>
      </c>
      <c r="Q4558" t="s">
        <v>979</v>
      </c>
      <c r="R4558" t="s">
        <v>112</v>
      </c>
      <c r="S4558" t="s">
        <v>380</v>
      </c>
    </row>
    <row r="4559" spans="1:19" x14ac:dyDescent="0.3">
      <c r="A4559" t="s">
        <v>1873</v>
      </c>
      <c r="B4559">
        <v>70</v>
      </c>
      <c r="C4559">
        <v>103</v>
      </c>
      <c r="D4559">
        <v>99213</v>
      </c>
      <c r="E4559" t="s">
        <v>414</v>
      </c>
      <c r="F4559" t="s">
        <v>1100</v>
      </c>
      <c r="G4559" t="s">
        <v>112</v>
      </c>
      <c r="H4559" t="s">
        <v>438</v>
      </c>
      <c r="I4559" t="s">
        <v>424</v>
      </c>
      <c r="J4559">
        <v>39</v>
      </c>
      <c r="K4559" t="s">
        <v>243</v>
      </c>
      <c r="L4559" t="s">
        <v>147</v>
      </c>
      <c r="M4559">
        <v>0</v>
      </c>
      <c r="N4559" t="s">
        <v>979</v>
      </c>
      <c r="O4559" t="s">
        <v>112</v>
      </c>
      <c r="P4559" t="s">
        <v>380</v>
      </c>
      <c r="Q4559" t="s">
        <v>979</v>
      </c>
      <c r="R4559" t="s">
        <v>112</v>
      </c>
      <c r="S4559" t="s">
        <v>380</v>
      </c>
    </row>
    <row r="4560" spans="1:19" x14ac:dyDescent="0.3">
      <c r="A4560" t="s">
        <v>1873</v>
      </c>
      <c r="B4560">
        <v>70</v>
      </c>
      <c r="C4560">
        <v>103</v>
      </c>
      <c r="D4560">
        <v>99213</v>
      </c>
      <c r="E4560" t="s">
        <v>414</v>
      </c>
      <c r="F4560" t="s">
        <v>1100</v>
      </c>
      <c r="G4560" t="s">
        <v>112</v>
      </c>
      <c r="H4560" t="s">
        <v>409</v>
      </c>
      <c r="I4560" t="s">
        <v>315</v>
      </c>
      <c r="J4560">
        <v>33</v>
      </c>
      <c r="K4560" t="s">
        <v>323</v>
      </c>
      <c r="L4560" t="s">
        <v>47</v>
      </c>
      <c r="M4560">
        <v>8</v>
      </c>
      <c r="N4560" t="s">
        <v>979</v>
      </c>
      <c r="O4560" t="s">
        <v>112</v>
      </c>
      <c r="P4560" t="s">
        <v>380</v>
      </c>
      <c r="Q4560" t="s">
        <v>979</v>
      </c>
      <c r="R4560" t="s">
        <v>112</v>
      </c>
      <c r="S4560" t="s">
        <v>380</v>
      </c>
    </row>
    <row r="4561" spans="1:19" x14ac:dyDescent="0.3">
      <c r="A4561" t="s">
        <v>1873</v>
      </c>
      <c r="B4561">
        <v>70</v>
      </c>
      <c r="C4561">
        <v>103</v>
      </c>
      <c r="D4561">
        <v>99213</v>
      </c>
      <c r="E4561" t="s">
        <v>414</v>
      </c>
      <c r="F4561" t="s">
        <v>1100</v>
      </c>
      <c r="G4561" t="s">
        <v>112</v>
      </c>
      <c r="H4561" t="s">
        <v>409</v>
      </c>
      <c r="I4561" t="s">
        <v>315</v>
      </c>
      <c r="J4561">
        <v>35</v>
      </c>
      <c r="K4561" t="s">
        <v>324</v>
      </c>
      <c r="L4561" t="s">
        <v>56</v>
      </c>
      <c r="M4561">
        <v>2</v>
      </c>
      <c r="N4561" t="s">
        <v>979</v>
      </c>
      <c r="O4561" t="s">
        <v>112</v>
      </c>
      <c r="P4561" t="s">
        <v>380</v>
      </c>
      <c r="Q4561" t="s">
        <v>979</v>
      </c>
      <c r="R4561" t="s">
        <v>112</v>
      </c>
      <c r="S4561" t="s">
        <v>380</v>
      </c>
    </row>
    <row r="4562" spans="1:19" x14ac:dyDescent="0.3">
      <c r="A4562" t="s">
        <v>1873</v>
      </c>
      <c r="B4562">
        <v>70</v>
      </c>
      <c r="C4562">
        <v>103</v>
      </c>
      <c r="D4562">
        <v>99213</v>
      </c>
      <c r="E4562" t="s">
        <v>414</v>
      </c>
      <c r="F4562" t="s">
        <v>1100</v>
      </c>
      <c r="G4562" t="s">
        <v>112</v>
      </c>
      <c r="H4562" t="s">
        <v>438</v>
      </c>
      <c r="I4562" t="s">
        <v>424</v>
      </c>
      <c r="J4562">
        <v>39</v>
      </c>
      <c r="K4562" t="s">
        <v>220</v>
      </c>
      <c r="L4562" t="s">
        <v>148</v>
      </c>
      <c r="M4562">
        <v>0</v>
      </c>
      <c r="N4562" t="s">
        <v>979</v>
      </c>
      <c r="O4562" t="s">
        <v>112</v>
      </c>
      <c r="P4562" t="s">
        <v>380</v>
      </c>
      <c r="Q4562" t="s">
        <v>979</v>
      </c>
      <c r="R4562" t="s">
        <v>112</v>
      </c>
      <c r="S4562" t="s">
        <v>380</v>
      </c>
    </row>
    <row r="4563" spans="1:19" x14ac:dyDescent="0.3">
      <c r="A4563" t="s">
        <v>1873</v>
      </c>
      <c r="B4563">
        <v>70</v>
      </c>
      <c r="C4563">
        <v>103</v>
      </c>
      <c r="D4563">
        <v>99213</v>
      </c>
      <c r="E4563" t="s">
        <v>414</v>
      </c>
      <c r="F4563" t="s">
        <v>1100</v>
      </c>
      <c r="G4563" t="s">
        <v>112</v>
      </c>
      <c r="H4563" t="s">
        <v>409</v>
      </c>
      <c r="I4563" t="s">
        <v>425</v>
      </c>
      <c r="J4563">
        <v>41</v>
      </c>
      <c r="K4563" t="s">
        <v>606</v>
      </c>
      <c r="L4563" t="s">
        <v>607</v>
      </c>
      <c r="M4563">
        <v>0</v>
      </c>
      <c r="N4563" t="s">
        <v>979</v>
      </c>
      <c r="O4563" t="s">
        <v>112</v>
      </c>
      <c r="P4563" t="s">
        <v>380</v>
      </c>
      <c r="Q4563" t="s">
        <v>979</v>
      </c>
      <c r="R4563" t="s">
        <v>112</v>
      </c>
      <c r="S4563" t="s">
        <v>380</v>
      </c>
    </row>
    <row r="4564" spans="1:19" x14ac:dyDescent="0.3">
      <c r="A4564" t="s">
        <v>1873</v>
      </c>
      <c r="B4564">
        <v>70</v>
      </c>
      <c r="C4564">
        <v>103</v>
      </c>
      <c r="D4564">
        <v>99213</v>
      </c>
      <c r="E4564" t="s">
        <v>414</v>
      </c>
      <c r="F4564" t="s">
        <v>1100</v>
      </c>
      <c r="G4564" t="s">
        <v>112</v>
      </c>
      <c r="H4564" t="s">
        <v>409</v>
      </c>
      <c r="I4564" t="s">
        <v>425</v>
      </c>
      <c r="J4564">
        <v>45</v>
      </c>
      <c r="K4564" t="s">
        <v>344</v>
      </c>
      <c r="L4564" t="s">
        <v>62</v>
      </c>
      <c r="M4564">
        <v>4</v>
      </c>
      <c r="N4564" t="s">
        <v>979</v>
      </c>
      <c r="O4564" t="s">
        <v>112</v>
      </c>
      <c r="P4564" t="s">
        <v>380</v>
      </c>
      <c r="Q4564" t="s">
        <v>979</v>
      </c>
      <c r="R4564" t="s">
        <v>112</v>
      </c>
      <c r="S4564" t="s">
        <v>380</v>
      </c>
    </row>
    <row r="4565" spans="1:19" x14ac:dyDescent="0.3">
      <c r="A4565" t="s">
        <v>1873</v>
      </c>
      <c r="B4565">
        <v>70</v>
      </c>
      <c r="C4565">
        <v>103</v>
      </c>
      <c r="D4565">
        <v>99213</v>
      </c>
      <c r="E4565" t="s">
        <v>414</v>
      </c>
      <c r="F4565" t="s">
        <v>1100</v>
      </c>
      <c r="G4565" t="s">
        <v>112</v>
      </c>
      <c r="H4565" t="s">
        <v>409</v>
      </c>
      <c r="I4565" t="s">
        <v>425</v>
      </c>
      <c r="J4565">
        <v>42</v>
      </c>
      <c r="K4565" t="s">
        <v>271</v>
      </c>
      <c r="L4565" t="s">
        <v>63</v>
      </c>
      <c r="M4565">
        <v>0</v>
      </c>
      <c r="N4565" t="s">
        <v>979</v>
      </c>
      <c r="O4565" t="s">
        <v>112</v>
      </c>
      <c r="P4565" t="s">
        <v>380</v>
      </c>
      <c r="Q4565" t="s">
        <v>979</v>
      </c>
      <c r="R4565" t="s">
        <v>112</v>
      </c>
      <c r="S4565" t="s">
        <v>380</v>
      </c>
    </row>
    <row r="4566" spans="1:19" x14ac:dyDescent="0.3">
      <c r="A4566" t="s">
        <v>1873</v>
      </c>
      <c r="B4566">
        <v>70</v>
      </c>
      <c r="C4566">
        <v>103</v>
      </c>
      <c r="D4566">
        <v>99213</v>
      </c>
      <c r="E4566" t="s">
        <v>414</v>
      </c>
      <c r="F4566" t="s">
        <v>1100</v>
      </c>
      <c r="G4566" t="s">
        <v>112</v>
      </c>
      <c r="H4566" t="s">
        <v>409</v>
      </c>
      <c r="I4566" t="s">
        <v>422</v>
      </c>
      <c r="J4566">
        <v>289</v>
      </c>
      <c r="K4566" t="s">
        <v>280</v>
      </c>
      <c r="L4566" t="s">
        <v>65</v>
      </c>
      <c r="M4566">
        <v>25</v>
      </c>
      <c r="N4566" t="s">
        <v>979</v>
      </c>
      <c r="O4566" t="s">
        <v>112</v>
      </c>
      <c r="P4566" t="s">
        <v>380</v>
      </c>
      <c r="Q4566" t="s">
        <v>979</v>
      </c>
      <c r="R4566" t="s">
        <v>112</v>
      </c>
      <c r="S4566" t="s">
        <v>380</v>
      </c>
    </row>
    <row r="4567" spans="1:19" x14ac:dyDescent="0.3">
      <c r="A4567" t="s">
        <v>1873</v>
      </c>
      <c r="B4567">
        <v>70</v>
      </c>
      <c r="C4567">
        <v>103</v>
      </c>
      <c r="D4567">
        <v>99213</v>
      </c>
      <c r="E4567" t="s">
        <v>414</v>
      </c>
      <c r="F4567" t="s">
        <v>1100</v>
      </c>
      <c r="G4567" t="s">
        <v>112</v>
      </c>
      <c r="H4567" t="s">
        <v>409</v>
      </c>
      <c r="I4567" t="s">
        <v>423</v>
      </c>
      <c r="J4567">
        <v>288</v>
      </c>
      <c r="K4567" t="s">
        <v>221</v>
      </c>
      <c r="L4567" t="s">
        <v>222</v>
      </c>
      <c r="M4567">
        <v>1</v>
      </c>
      <c r="N4567" t="s">
        <v>979</v>
      </c>
      <c r="O4567" t="s">
        <v>112</v>
      </c>
      <c r="P4567" t="s">
        <v>380</v>
      </c>
      <c r="Q4567" t="s">
        <v>979</v>
      </c>
      <c r="R4567" t="s">
        <v>112</v>
      </c>
      <c r="S4567" t="s">
        <v>380</v>
      </c>
    </row>
    <row r="4568" spans="1:19" x14ac:dyDescent="0.3">
      <c r="A4568" t="s">
        <v>1873</v>
      </c>
      <c r="B4568">
        <v>70</v>
      </c>
      <c r="C4568">
        <v>103</v>
      </c>
      <c r="D4568">
        <v>99213</v>
      </c>
      <c r="E4568" t="s">
        <v>414</v>
      </c>
      <c r="F4568" t="s">
        <v>1100</v>
      </c>
      <c r="G4568" t="s">
        <v>112</v>
      </c>
      <c r="H4568" t="s">
        <v>409</v>
      </c>
      <c r="I4568" t="s">
        <v>423</v>
      </c>
      <c r="J4568">
        <v>287</v>
      </c>
      <c r="K4568" t="s">
        <v>246</v>
      </c>
      <c r="L4568" t="s">
        <v>247</v>
      </c>
      <c r="M4568">
        <v>2</v>
      </c>
      <c r="N4568" t="s">
        <v>979</v>
      </c>
      <c r="O4568" t="s">
        <v>112</v>
      </c>
      <c r="P4568" t="s">
        <v>380</v>
      </c>
      <c r="Q4568" t="s">
        <v>979</v>
      </c>
      <c r="R4568" t="s">
        <v>112</v>
      </c>
      <c r="S4568" t="s">
        <v>380</v>
      </c>
    </row>
    <row r="4569" spans="1:19" x14ac:dyDescent="0.3">
      <c r="A4569" t="s">
        <v>1873</v>
      </c>
      <c r="B4569">
        <v>70</v>
      </c>
      <c r="C4569">
        <v>103</v>
      </c>
      <c r="D4569">
        <v>99213</v>
      </c>
      <c r="E4569" t="s">
        <v>414</v>
      </c>
      <c r="F4569" t="s">
        <v>1100</v>
      </c>
      <c r="G4569" t="s">
        <v>112</v>
      </c>
      <c r="H4569" t="s">
        <v>409</v>
      </c>
      <c r="I4569" t="s">
        <v>423</v>
      </c>
      <c r="J4569">
        <v>286</v>
      </c>
      <c r="K4569" t="s">
        <v>226</v>
      </c>
      <c r="L4569" t="s">
        <v>69</v>
      </c>
      <c r="M4569">
        <v>1</v>
      </c>
      <c r="N4569" t="s">
        <v>979</v>
      </c>
      <c r="O4569" t="s">
        <v>112</v>
      </c>
      <c r="P4569" t="s">
        <v>380</v>
      </c>
      <c r="Q4569" t="s">
        <v>979</v>
      </c>
      <c r="R4569" t="s">
        <v>112</v>
      </c>
      <c r="S4569" t="s">
        <v>380</v>
      </c>
    </row>
    <row r="4570" spans="1:19" x14ac:dyDescent="0.3">
      <c r="A4570" t="s">
        <v>1873</v>
      </c>
      <c r="B4570">
        <v>70</v>
      </c>
      <c r="C4570">
        <v>103</v>
      </c>
      <c r="D4570">
        <v>99213</v>
      </c>
      <c r="E4570" t="s">
        <v>414</v>
      </c>
      <c r="F4570" t="s">
        <v>1100</v>
      </c>
      <c r="G4570" t="s">
        <v>112</v>
      </c>
      <c r="H4570" t="s">
        <v>409</v>
      </c>
      <c r="I4570" t="s">
        <v>423</v>
      </c>
      <c r="J4570">
        <v>286</v>
      </c>
      <c r="K4570" t="s">
        <v>697</v>
      </c>
      <c r="L4570" t="s">
        <v>698</v>
      </c>
      <c r="M4570">
        <v>0.25</v>
      </c>
      <c r="N4570" t="s">
        <v>979</v>
      </c>
      <c r="O4570" t="s">
        <v>112</v>
      </c>
      <c r="P4570" t="s">
        <v>380</v>
      </c>
      <c r="Q4570" t="s">
        <v>979</v>
      </c>
      <c r="R4570" t="s">
        <v>112</v>
      </c>
      <c r="S4570" t="s">
        <v>380</v>
      </c>
    </row>
    <row r="4571" spans="1:19" x14ac:dyDescent="0.3">
      <c r="A4571" t="s">
        <v>1873</v>
      </c>
      <c r="B4571">
        <v>70</v>
      </c>
      <c r="C4571">
        <v>103</v>
      </c>
      <c r="D4571">
        <v>99213</v>
      </c>
      <c r="E4571" t="s">
        <v>414</v>
      </c>
      <c r="F4571" t="s">
        <v>1100</v>
      </c>
      <c r="G4571" t="s">
        <v>112</v>
      </c>
      <c r="H4571" t="s">
        <v>409</v>
      </c>
      <c r="I4571" t="s">
        <v>423</v>
      </c>
      <c r="J4571">
        <v>286</v>
      </c>
      <c r="K4571" t="s">
        <v>329</v>
      </c>
      <c r="L4571" t="s">
        <v>149</v>
      </c>
      <c r="M4571">
        <v>1</v>
      </c>
      <c r="N4571" t="s">
        <v>979</v>
      </c>
      <c r="O4571" t="s">
        <v>112</v>
      </c>
      <c r="P4571" t="s">
        <v>380</v>
      </c>
      <c r="Q4571" t="s">
        <v>979</v>
      </c>
      <c r="R4571" t="s">
        <v>112</v>
      </c>
      <c r="S4571" t="s">
        <v>380</v>
      </c>
    </row>
    <row r="4572" spans="1:19" x14ac:dyDescent="0.3">
      <c r="A4572" t="s">
        <v>1873</v>
      </c>
      <c r="B4572">
        <v>70</v>
      </c>
      <c r="C4572">
        <v>103</v>
      </c>
      <c r="D4572">
        <v>99213</v>
      </c>
      <c r="E4572" t="s">
        <v>414</v>
      </c>
      <c r="F4572" t="s">
        <v>1100</v>
      </c>
      <c r="G4572" t="s">
        <v>112</v>
      </c>
      <c r="H4572" t="s">
        <v>409</v>
      </c>
      <c r="I4572" t="s">
        <v>423</v>
      </c>
      <c r="J4572">
        <v>293</v>
      </c>
      <c r="K4572" t="s">
        <v>331</v>
      </c>
      <c r="L4572" t="s">
        <v>81</v>
      </c>
      <c r="M4572">
        <v>0</v>
      </c>
      <c r="N4572" t="s">
        <v>979</v>
      </c>
      <c r="O4572" t="s">
        <v>112</v>
      </c>
      <c r="P4572" t="s">
        <v>380</v>
      </c>
      <c r="Q4572" t="s">
        <v>979</v>
      </c>
      <c r="R4572" t="s">
        <v>112</v>
      </c>
      <c r="S4572" t="s">
        <v>380</v>
      </c>
    </row>
    <row r="4573" spans="1:19" x14ac:dyDescent="0.3">
      <c r="A4573" t="s">
        <v>1873</v>
      </c>
      <c r="B4573">
        <v>70</v>
      </c>
      <c r="C4573">
        <v>103</v>
      </c>
      <c r="D4573">
        <v>99213</v>
      </c>
      <c r="E4573" t="s">
        <v>414</v>
      </c>
      <c r="F4573" t="s">
        <v>1100</v>
      </c>
      <c r="G4573" t="s">
        <v>112</v>
      </c>
      <c r="H4573" t="s">
        <v>409</v>
      </c>
      <c r="I4573" t="s">
        <v>423</v>
      </c>
      <c r="J4573">
        <v>286</v>
      </c>
      <c r="K4573" t="s">
        <v>925</v>
      </c>
      <c r="L4573" t="s">
        <v>926</v>
      </c>
      <c r="M4573">
        <v>0.25</v>
      </c>
      <c r="N4573" t="s">
        <v>979</v>
      </c>
      <c r="O4573" t="s">
        <v>112</v>
      </c>
      <c r="P4573" t="s">
        <v>380</v>
      </c>
      <c r="Q4573" t="s">
        <v>979</v>
      </c>
      <c r="R4573" t="s">
        <v>112</v>
      </c>
      <c r="S4573" t="s">
        <v>380</v>
      </c>
    </row>
    <row r="4574" spans="1:19" x14ac:dyDescent="0.3">
      <c r="A4574" t="s">
        <v>1873</v>
      </c>
      <c r="B4574">
        <v>70</v>
      </c>
      <c r="C4574">
        <v>103</v>
      </c>
      <c r="D4574">
        <v>99213</v>
      </c>
      <c r="E4574" t="s">
        <v>414</v>
      </c>
      <c r="F4574" t="s">
        <v>1100</v>
      </c>
      <c r="G4574" t="s">
        <v>112</v>
      </c>
      <c r="H4574" t="s">
        <v>427</v>
      </c>
      <c r="I4574" t="s">
        <v>423</v>
      </c>
      <c r="J4574">
        <v>86</v>
      </c>
      <c r="K4574" t="s">
        <v>228</v>
      </c>
      <c r="L4574" t="s">
        <v>202</v>
      </c>
      <c r="M4574">
        <v>1.5</v>
      </c>
      <c r="N4574" t="s">
        <v>979</v>
      </c>
      <c r="O4574" t="s">
        <v>112</v>
      </c>
      <c r="P4574" t="s">
        <v>380</v>
      </c>
      <c r="Q4574" t="s">
        <v>979</v>
      </c>
      <c r="R4574" t="s">
        <v>112</v>
      </c>
      <c r="S4574" t="s">
        <v>380</v>
      </c>
    </row>
    <row r="4575" spans="1:19" x14ac:dyDescent="0.3">
      <c r="A4575" t="s">
        <v>1873</v>
      </c>
      <c r="B4575">
        <v>70</v>
      </c>
      <c r="C4575">
        <v>103</v>
      </c>
      <c r="D4575">
        <v>99213</v>
      </c>
      <c r="E4575" t="s">
        <v>414</v>
      </c>
      <c r="F4575" t="s">
        <v>1100</v>
      </c>
      <c r="G4575" t="s">
        <v>112</v>
      </c>
      <c r="H4575" t="s">
        <v>409</v>
      </c>
      <c r="I4575" t="s">
        <v>423</v>
      </c>
      <c r="J4575">
        <v>98</v>
      </c>
      <c r="K4575" t="s">
        <v>345</v>
      </c>
      <c r="L4575" t="s">
        <v>83</v>
      </c>
      <c r="M4575">
        <v>0</v>
      </c>
      <c r="N4575" t="s">
        <v>979</v>
      </c>
      <c r="O4575" t="s">
        <v>112</v>
      </c>
      <c r="P4575" t="s">
        <v>380</v>
      </c>
      <c r="Q4575" t="s">
        <v>979</v>
      </c>
      <c r="R4575" t="s">
        <v>112</v>
      </c>
      <c r="S4575" t="s">
        <v>380</v>
      </c>
    </row>
    <row r="4576" spans="1:19" x14ac:dyDescent="0.3">
      <c r="A4576" t="s">
        <v>1873</v>
      </c>
      <c r="B4576">
        <v>70</v>
      </c>
      <c r="C4576">
        <v>103</v>
      </c>
      <c r="D4576">
        <v>99213</v>
      </c>
      <c r="E4576" t="s">
        <v>414</v>
      </c>
      <c r="F4576" t="s">
        <v>1100</v>
      </c>
      <c r="G4576" t="s">
        <v>112</v>
      </c>
      <c r="H4576" t="s">
        <v>409</v>
      </c>
      <c r="I4576" t="s">
        <v>423</v>
      </c>
      <c r="J4576">
        <v>98</v>
      </c>
      <c r="K4576" t="s">
        <v>273</v>
      </c>
      <c r="L4576" t="s">
        <v>85</v>
      </c>
      <c r="M4576">
        <v>0</v>
      </c>
      <c r="N4576" t="s">
        <v>979</v>
      </c>
      <c r="O4576" t="s">
        <v>112</v>
      </c>
      <c r="P4576" t="s">
        <v>380</v>
      </c>
      <c r="Q4576" t="s">
        <v>979</v>
      </c>
      <c r="R4576" t="s">
        <v>112</v>
      </c>
      <c r="S4576" t="s">
        <v>380</v>
      </c>
    </row>
    <row r="4577" spans="1:19" x14ac:dyDescent="0.3">
      <c r="A4577" t="s">
        <v>1873</v>
      </c>
      <c r="B4577">
        <v>70</v>
      </c>
      <c r="C4577">
        <v>103</v>
      </c>
      <c r="D4577">
        <v>99213</v>
      </c>
      <c r="E4577" t="s">
        <v>414</v>
      </c>
      <c r="F4577" t="s">
        <v>1100</v>
      </c>
      <c r="G4577" t="s">
        <v>112</v>
      </c>
      <c r="H4577" t="s">
        <v>409</v>
      </c>
      <c r="I4577" t="s">
        <v>423</v>
      </c>
      <c r="J4577">
        <v>98</v>
      </c>
      <c r="K4577" t="s">
        <v>274</v>
      </c>
      <c r="L4577" t="s">
        <v>160</v>
      </c>
      <c r="M4577">
        <v>0</v>
      </c>
      <c r="N4577" t="s">
        <v>979</v>
      </c>
      <c r="O4577" t="s">
        <v>112</v>
      </c>
      <c r="P4577" t="s">
        <v>380</v>
      </c>
      <c r="Q4577" t="s">
        <v>979</v>
      </c>
      <c r="R4577" t="s">
        <v>112</v>
      </c>
      <c r="S4577" t="s">
        <v>380</v>
      </c>
    </row>
    <row r="4578" spans="1:19" x14ac:dyDescent="0.3">
      <c r="A4578" t="s">
        <v>1873</v>
      </c>
      <c r="B4578">
        <v>70</v>
      </c>
      <c r="C4578">
        <v>103</v>
      </c>
      <c r="D4578">
        <v>99213</v>
      </c>
      <c r="E4578" t="s">
        <v>414</v>
      </c>
      <c r="F4578" t="s">
        <v>1100</v>
      </c>
      <c r="G4578" t="s">
        <v>112</v>
      </c>
      <c r="H4578" t="s">
        <v>409</v>
      </c>
      <c r="I4578" t="s">
        <v>423</v>
      </c>
      <c r="J4578">
        <v>98</v>
      </c>
      <c r="K4578" t="s">
        <v>353</v>
      </c>
      <c r="L4578" t="s">
        <v>86</v>
      </c>
      <c r="M4578">
        <v>0</v>
      </c>
      <c r="N4578" t="s">
        <v>979</v>
      </c>
      <c r="O4578" t="s">
        <v>112</v>
      </c>
      <c r="P4578" t="s">
        <v>380</v>
      </c>
      <c r="Q4578" t="s">
        <v>979</v>
      </c>
      <c r="R4578" t="s">
        <v>112</v>
      </c>
      <c r="S4578" t="s">
        <v>380</v>
      </c>
    </row>
    <row r="4579" spans="1:19" x14ac:dyDescent="0.3">
      <c r="A4579" t="s">
        <v>1873</v>
      </c>
      <c r="B4579">
        <v>70</v>
      </c>
      <c r="C4579">
        <v>103</v>
      </c>
      <c r="D4579">
        <v>99213</v>
      </c>
      <c r="E4579" t="s">
        <v>414</v>
      </c>
      <c r="F4579" t="s">
        <v>1100</v>
      </c>
      <c r="G4579" t="s">
        <v>112</v>
      </c>
      <c r="H4579" t="s">
        <v>409</v>
      </c>
      <c r="I4579" t="s">
        <v>423</v>
      </c>
      <c r="J4579">
        <v>83</v>
      </c>
      <c r="K4579" t="s">
        <v>231</v>
      </c>
      <c r="L4579" t="s">
        <v>87</v>
      </c>
      <c r="M4579">
        <v>0</v>
      </c>
      <c r="N4579" t="s">
        <v>979</v>
      </c>
      <c r="O4579" t="s">
        <v>112</v>
      </c>
      <c r="P4579" t="s">
        <v>380</v>
      </c>
      <c r="Q4579" t="s">
        <v>979</v>
      </c>
      <c r="R4579" t="s">
        <v>112</v>
      </c>
      <c r="S4579" t="s">
        <v>380</v>
      </c>
    </row>
    <row r="4580" spans="1:19" x14ac:dyDescent="0.3">
      <c r="A4580" t="s">
        <v>1873</v>
      </c>
      <c r="B4580">
        <v>70</v>
      </c>
      <c r="C4580">
        <v>103</v>
      </c>
      <c r="D4580">
        <v>99213</v>
      </c>
      <c r="E4580" t="s">
        <v>414</v>
      </c>
      <c r="F4580" t="s">
        <v>1100</v>
      </c>
      <c r="G4580" t="s">
        <v>112</v>
      </c>
      <c r="H4580" t="s">
        <v>409</v>
      </c>
      <c r="I4580" t="s">
        <v>423</v>
      </c>
      <c r="J4580">
        <v>83</v>
      </c>
      <c r="K4580" t="s">
        <v>330</v>
      </c>
      <c r="L4580" t="s">
        <v>129</v>
      </c>
      <c r="M4580">
        <v>0</v>
      </c>
      <c r="N4580" t="s">
        <v>979</v>
      </c>
      <c r="O4580" t="s">
        <v>112</v>
      </c>
      <c r="P4580" t="s">
        <v>380</v>
      </c>
      <c r="Q4580" t="s">
        <v>979</v>
      </c>
      <c r="R4580" t="s">
        <v>112</v>
      </c>
      <c r="S4580" t="s">
        <v>380</v>
      </c>
    </row>
    <row r="4581" spans="1:19" x14ac:dyDescent="0.3">
      <c r="A4581" t="s">
        <v>1873</v>
      </c>
      <c r="B4581">
        <v>70</v>
      </c>
      <c r="C4581">
        <v>103</v>
      </c>
      <c r="D4581">
        <v>99213</v>
      </c>
      <c r="E4581" t="s">
        <v>414</v>
      </c>
      <c r="F4581" t="s">
        <v>1100</v>
      </c>
      <c r="G4581" t="s">
        <v>112</v>
      </c>
      <c r="H4581" t="s">
        <v>409</v>
      </c>
      <c r="I4581" t="s">
        <v>423</v>
      </c>
      <c r="J4581">
        <v>83</v>
      </c>
      <c r="K4581" t="s">
        <v>347</v>
      </c>
      <c r="L4581" t="s">
        <v>89</v>
      </c>
      <c r="M4581">
        <v>0</v>
      </c>
      <c r="N4581" t="s">
        <v>979</v>
      </c>
      <c r="O4581" t="s">
        <v>112</v>
      </c>
      <c r="P4581" t="s">
        <v>380</v>
      </c>
      <c r="Q4581" t="s">
        <v>979</v>
      </c>
      <c r="R4581" t="s">
        <v>112</v>
      </c>
      <c r="S4581" t="s">
        <v>380</v>
      </c>
    </row>
    <row r="4582" spans="1:19" x14ac:dyDescent="0.3">
      <c r="A4582" t="s">
        <v>1873</v>
      </c>
      <c r="B4582">
        <v>70</v>
      </c>
      <c r="C4582">
        <v>103</v>
      </c>
      <c r="D4582">
        <v>99213</v>
      </c>
      <c r="E4582" t="s">
        <v>414</v>
      </c>
      <c r="F4582" t="s">
        <v>1100</v>
      </c>
      <c r="G4582" t="s">
        <v>112</v>
      </c>
      <c r="H4582" t="s">
        <v>409</v>
      </c>
      <c r="I4582" t="s">
        <v>423</v>
      </c>
      <c r="J4582">
        <v>98</v>
      </c>
      <c r="K4582" t="s">
        <v>234</v>
      </c>
      <c r="L4582" t="s">
        <v>92</v>
      </c>
      <c r="M4582">
        <v>0</v>
      </c>
      <c r="N4582" t="s">
        <v>979</v>
      </c>
      <c r="O4582" t="s">
        <v>112</v>
      </c>
      <c r="P4582" t="s">
        <v>380</v>
      </c>
      <c r="Q4582" t="s">
        <v>979</v>
      </c>
      <c r="R4582" t="s">
        <v>112</v>
      </c>
      <c r="S4582" t="s">
        <v>380</v>
      </c>
    </row>
    <row r="4583" spans="1:19" x14ac:dyDescent="0.3">
      <c r="A4583" t="s">
        <v>1873</v>
      </c>
      <c r="B4583">
        <v>70</v>
      </c>
      <c r="C4583">
        <v>103</v>
      </c>
      <c r="D4583">
        <v>99213</v>
      </c>
      <c r="E4583" t="s">
        <v>414</v>
      </c>
      <c r="F4583" t="s">
        <v>1100</v>
      </c>
      <c r="G4583" t="s">
        <v>112</v>
      </c>
      <c r="H4583" t="s">
        <v>409</v>
      </c>
      <c r="I4583" t="s">
        <v>423</v>
      </c>
      <c r="J4583">
        <v>98</v>
      </c>
      <c r="K4583" t="s">
        <v>289</v>
      </c>
      <c r="L4583" t="s">
        <v>94</v>
      </c>
      <c r="M4583">
        <v>0</v>
      </c>
      <c r="N4583" t="s">
        <v>979</v>
      </c>
      <c r="O4583" t="s">
        <v>112</v>
      </c>
      <c r="P4583" t="s">
        <v>380</v>
      </c>
      <c r="Q4583" t="s">
        <v>979</v>
      </c>
      <c r="R4583" t="s">
        <v>112</v>
      </c>
      <c r="S4583" t="s">
        <v>380</v>
      </c>
    </row>
    <row r="4584" spans="1:19" x14ac:dyDescent="0.3">
      <c r="A4584" t="s">
        <v>1873</v>
      </c>
      <c r="B4584">
        <v>70</v>
      </c>
      <c r="C4584">
        <v>103</v>
      </c>
      <c r="D4584">
        <v>99213</v>
      </c>
      <c r="E4584" t="s">
        <v>414</v>
      </c>
      <c r="F4584" t="s">
        <v>1100</v>
      </c>
      <c r="G4584" t="s">
        <v>112</v>
      </c>
      <c r="H4584" t="s">
        <v>409</v>
      </c>
      <c r="I4584" t="s">
        <v>423</v>
      </c>
      <c r="J4584">
        <v>83</v>
      </c>
      <c r="K4584" t="s">
        <v>235</v>
      </c>
      <c r="L4584" t="s">
        <v>205</v>
      </c>
      <c r="M4584">
        <v>0</v>
      </c>
      <c r="N4584" t="s">
        <v>979</v>
      </c>
      <c r="O4584" t="s">
        <v>112</v>
      </c>
      <c r="P4584" t="s">
        <v>380</v>
      </c>
      <c r="Q4584" t="s">
        <v>979</v>
      </c>
      <c r="R4584" t="s">
        <v>112</v>
      </c>
      <c r="S4584" t="s">
        <v>380</v>
      </c>
    </row>
    <row r="4585" spans="1:19" x14ac:dyDescent="0.3">
      <c r="A4585" t="s">
        <v>1101</v>
      </c>
      <c r="B4585">
        <v>70</v>
      </c>
      <c r="C4585">
        <v>103</v>
      </c>
      <c r="D4585">
        <v>99214</v>
      </c>
      <c r="E4585" t="s">
        <v>408</v>
      </c>
      <c r="F4585" t="s">
        <v>1102</v>
      </c>
      <c r="G4585" t="s">
        <v>115</v>
      </c>
      <c r="H4585" t="s">
        <v>409</v>
      </c>
      <c r="I4585" t="s">
        <v>422</v>
      </c>
      <c r="J4585">
        <v>50</v>
      </c>
      <c r="K4585" t="s">
        <v>212</v>
      </c>
      <c r="L4585" t="s">
        <v>11</v>
      </c>
      <c r="M4585">
        <v>2</v>
      </c>
      <c r="N4585" t="s">
        <v>979</v>
      </c>
      <c r="O4585" t="s">
        <v>115</v>
      </c>
      <c r="P4585" t="s">
        <v>380</v>
      </c>
      <c r="Q4585" t="s">
        <v>979</v>
      </c>
      <c r="R4585" t="s">
        <v>115</v>
      </c>
      <c r="S4585" t="s">
        <v>380</v>
      </c>
    </row>
    <row r="4586" spans="1:19" x14ac:dyDescent="0.3">
      <c r="A4586" t="s">
        <v>1101</v>
      </c>
      <c r="B4586">
        <v>70</v>
      </c>
      <c r="C4586">
        <v>103</v>
      </c>
      <c r="D4586">
        <v>99214</v>
      </c>
      <c r="E4586" t="s">
        <v>408</v>
      </c>
      <c r="F4586" t="s">
        <v>1102</v>
      </c>
      <c r="G4586" t="s">
        <v>115</v>
      </c>
      <c r="H4586" t="s">
        <v>409</v>
      </c>
      <c r="I4586" t="s">
        <v>423</v>
      </c>
      <c r="J4586">
        <v>50</v>
      </c>
      <c r="K4586" t="s">
        <v>237</v>
      </c>
      <c r="L4586" t="s">
        <v>13</v>
      </c>
      <c r="M4586">
        <v>1</v>
      </c>
      <c r="N4586" t="s">
        <v>979</v>
      </c>
      <c r="O4586" t="s">
        <v>115</v>
      </c>
      <c r="P4586" t="s">
        <v>380</v>
      </c>
      <c r="Q4586" t="s">
        <v>979</v>
      </c>
      <c r="R4586" t="s">
        <v>115</v>
      </c>
      <c r="S4586" t="s">
        <v>380</v>
      </c>
    </row>
    <row r="4587" spans="1:19" x14ac:dyDescent="0.3">
      <c r="A4587" t="s">
        <v>1101</v>
      </c>
      <c r="B4587">
        <v>70</v>
      </c>
      <c r="C4587">
        <v>103</v>
      </c>
      <c r="D4587">
        <v>99214</v>
      </c>
      <c r="E4587" t="s">
        <v>408</v>
      </c>
      <c r="F4587" t="s">
        <v>1102</v>
      </c>
      <c r="G4587" t="s">
        <v>115</v>
      </c>
      <c r="H4587" t="s">
        <v>409</v>
      </c>
      <c r="I4587" t="s">
        <v>422</v>
      </c>
      <c r="J4587">
        <v>46</v>
      </c>
      <c r="K4587" t="s">
        <v>241</v>
      </c>
      <c r="L4587" t="s">
        <v>32</v>
      </c>
      <c r="M4587">
        <v>210</v>
      </c>
      <c r="N4587" t="s">
        <v>979</v>
      </c>
      <c r="O4587" t="s">
        <v>115</v>
      </c>
      <c r="P4587" t="s">
        <v>380</v>
      </c>
      <c r="Q4587" t="s">
        <v>979</v>
      </c>
      <c r="R4587" t="s">
        <v>115</v>
      </c>
      <c r="S4587" t="s">
        <v>380</v>
      </c>
    </row>
    <row r="4588" spans="1:19" x14ac:dyDescent="0.3">
      <c r="A4588" t="s">
        <v>1101</v>
      </c>
      <c r="B4588">
        <v>70</v>
      </c>
      <c r="C4588">
        <v>103</v>
      </c>
      <c r="D4588">
        <v>99214</v>
      </c>
      <c r="E4588" t="s">
        <v>408</v>
      </c>
      <c r="F4588" t="s">
        <v>1102</v>
      </c>
      <c r="G4588" t="s">
        <v>115</v>
      </c>
      <c r="H4588" t="s">
        <v>409</v>
      </c>
      <c r="I4588" t="s">
        <v>423</v>
      </c>
      <c r="J4588">
        <v>292</v>
      </c>
      <c r="K4588" t="s">
        <v>332</v>
      </c>
      <c r="L4588" t="s">
        <v>333</v>
      </c>
      <c r="M4588">
        <v>0</v>
      </c>
      <c r="N4588" t="s">
        <v>979</v>
      </c>
      <c r="O4588" t="s">
        <v>115</v>
      </c>
      <c r="P4588" t="s">
        <v>380</v>
      </c>
      <c r="Q4588" t="s">
        <v>979</v>
      </c>
      <c r="R4588" t="s">
        <v>115</v>
      </c>
      <c r="S4588" t="s">
        <v>380</v>
      </c>
    </row>
    <row r="4589" spans="1:19" x14ac:dyDescent="0.3">
      <c r="A4589" t="s">
        <v>1101</v>
      </c>
      <c r="B4589">
        <v>70</v>
      </c>
      <c r="C4589">
        <v>103</v>
      </c>
      <c r="D4589">
        <v>99214</v>
      </c>
      <c r="E4589" t="s">
        <v>408</v>
      </c>
      <c r="F4589" t="s">
        <v>1102</v>
      </c>
      <c r="G4589" t="s">
        <v>115</v>
      </c>
      <c r="H4589" t="s">
        <v>409</v>
      </c>
      <c r="I4589" t="s">
        <v>423</v>
      </c>
      <c r="J4589">
        <v>288</v>
      </c>
      <c r="K4589" t="s">
        <v>221</v>
      </c>
      <c r="L4589" t="s">
        <v>222</v>
      </c>
      <c r="M4589">
        <v>0.25</v>
      </c>
      <c r="N4589" t="s">
        <v>979</v>
      </c>
      <c r="O4589" t="s">
        <v>115</v>
      </c>
      <c r="P4589" t="s">
        <v>380</v>
      </c>
      <c r="Q4589" t="s">
        <v>979</v>
      </c>
      <c r="R4589" t="s">
        <v>115</v>
      </c>
      <c r="S4589" t="s">
        <v>380</v>
      </c>
    </row>
    <row r="4590" spans="1:19" x14ac:dyDescent="0.3">
      <c r="A4590" t="s">
        <v>1101</v>
      </c>
      <c r="B4590">
        <v>70</v>
      </c>
      <c r="C4590">
        <v>103</v>
      </c>
      <c r="D4590">
        <v>99214</v>
      </c>
      <c r="E4590" t="s">
        <v>408</v>
      </c>
      <c r="F4590" t="s">
        <v>1102</v>
      </c>
      <c r="G4590" t="s">
        <v>115</v>
      </c>
      <c r="H4590" t="s">
        <v>409</v>
      </c>
      <c r="I4590" t="s">
        <v>423</v>
      </c>
      <c r="J4590">
        <v>287</v>
      </c>
      <c r="K4590" t="s">
        <v>223</v>
      </c>
      <c r="L4590" t="s">
        <v>224</v>
      </c>
      <c r="M4590">
        <v>0.25</v>
      </c>
      <c r="N4590" t="s">
        <v>979</v>
      </c>
      <c r="O4590" t="s">
        <v>115</v>
      </c>
      <c r="P4590" t="s">
        <v>380</v>
      </c>
      <c r="Q4590" t="s">
        <v>979</v>
      </c>
      <c r="R4590" t="s">
        <v>115</v>
      </c>
      <c r="S4590" t="s">
        <v>380</v>
      </c>
    </row>
    <row r="4591" spans="1:19" x14ac:dyDescent="0.3">
      <c r="A4591" t="s">
        <v>1101</v>
      </c>
      <c r="B4591">
        <v>70</v>
      </c>
      <c r="C4591">
        <v>103</v>
      </c>
      <c r="D4591">
        <v>99214</v>
      </c>
      <c r="E4591" t="s">
        <v>408</v>
      </c>
      <c r="F4591" t="s">
        <v>1102</v>
      </c>
      <c r="G4591" t="s">
        <v>115</v>
      </c>
      <c r="H4591" t="s">
        <v>427</v>
      </c>
      <c r="I4591" t="s">
        <v>423</v>
      </c>
      <c r="J4591">
        <v>86</v>
      </c>
      <c r="K4591" t="s">
        <v>228</v>
      </c>
      <c r="L4591" t="s">
        <v>202</v>
      </c>
      <c r="M4591">
        <v>0.75</v>
      </c>
      <c r="N4591" t="s">
        <v>979</v>
      </c>
      <c r="O4591" t="s">
        <v>115</v>
      </c>
      <c r="P4591" t="s">
        <v>380</v>
      </c>
      <c r="Q4591" t="s">
        <v>979</v>
      </c>
      <c r="R4591" t="s">
        <v>115</v>
      </c>
      <c r="S4591" t="s">
        <v>380</v>
      </c>
    </row>
    <row r="4592" spans="1:19" x14ac:dyDescent="0.3">
      <c r="A4592" t="s">
        <v>1101</v>
      </c>
      <c r="B4592">
        <v>70</v>
      </c>
      <c r="C4592">
        <v>103</v>
      </c>
      <c r="D4592">
        <v>99214</v>
      </c>
      <c r="E4592" t="s">
        <v>408</v>
      </c>
      <c r="F4592" t="s">
        <v>1102</v>
      </c>
      <c r="G4592" t="s">
        <v>115</v>
      </c>
      <c r="H4592" t="s">
        <v>409</v>
      </c>
      <c r="I4592" t="s">
        <v>423</v>
      </c>
      <c r="J4592">
        <v>83</v>
      </c>
      <c r="K4592" t="s">
        <v>233</v>
      </c>
      <c r="L4592" t="s">
        <v>91</v>
      </c>
      <c r="M4592">
        <v>0</v>
      </c>
      <c r="N4592" t="s">
        <v>979</v>
      </c>
      <c r="O4592" t="s">
        <v>115</v>
      </c>
      <c r="P4592" t="s">
        <v>380</v>
      </c>
      <c r="Q4592" t="s">
        <v>979</v>
      </c>
      <c r="R4592" t="s">
        <v>115</v>
      </c>
      <c r="S4592" t="s">
        <v>380</v>
      </c>
    </row>
    <row r="4593" spans="1:19" x14ac:dyDescent="0.3">
      <c r="A4593" t="s">
        <v>1101</v>
      </c>
      <c r="B4593">
        <v>70</v>
      </c>
      <c r="C4593">
        <v>103</v>
      </c>
      <c r="D4593">
        <v>99214</v>
      </c>
      <c r="E4593" t="s">
        <v>408</v>
      </c>
      <c r="F4593" t="s">
        <v>1102</v>
      </c>
      <c r="G4593" t="s">
        <v>115</v>
      </c>
      <c r="H4593" t="s">
        <v>409</v>
      </c>
      <c r="I4593" t="s">
        <v>423</v>
      </c>
      <c r="J4593">
        <v>98</v>
      </c>
      <c r="K4593" t="s">
        <v>234</v>
      </c>
      <c r="L4593" t="s">
        <v>92</v>
      </c>
      <c r="M4593">
        <v>0</v>
      </c>
      <c r="N4593" t="s">
        <v>979</v>
      </c>
      <c r="O4593" t="s">
        <v>115</v>
      </c>
      <c r="P4593" t="s">
        <v>380</v>
      </c>
      <c r="Q4593" t="s">
        <v>979</v>
      </c>
      <c r="R4593" t="s">
        <v>115</v>
      </c>
      <c r="S4593" t="s">
        <v>380</v>
      </c>
    </row>
    <row r="4594" spans="1:19" x14ac:dyDescent="0.3">
      <c r="A4594" t="s">
        <v>1101</v>
      </c>
      <c r="B4594">
        <v>70</v>
      </c>
      <c r="C4594">
        <v>103</v>
      </c>
      <c r="D4594">
        <v>99214</v>
      </c>
      <c r="E4594" t="s">
        <v>408</v>
      </c>
      <c r="F4594" t="s">
        <v>1102</v>
      </c>
      <c r="G4594" t="s">
        <v>115</v>
      </c>
      <c r="H4594" t="s">
        <v>409</v>
      </c>
      <c r="I4594" t="s">
        <v>422</v>
      </c>
      <c r="J4594">
        <v>98</v>
      </c>
      <c r="K4594" t="s">
        <v>215</v>
      </c>
      <c r="L4594" t="s">
        <v>95</v>
      </c>
      <c r="M4594">
        <v>0</v>
      </c>
      <c r="N4594" t="s">
        <v>979</v>
      </c>
      <c r="O4594" t="s">
        <v>115</v>
      </c>
      <c r="P4594" t="s">
        <v>380</v>
      </c>
      <c r="Q4594" t="s">
        <v>979</v>
      </c>
      <c r="R4594" t="s">
        <v>115</v>
      </c>
      <c r="S4594" t="s">
        <v>380</v>
      </c>
    </row>
    <row r="4595" spans="1:19" x14ac:dyDescent="0.3">
      <c r="A4595" t="s">
        <v>1101</v>
      </c>
      <c r="B4595">
        <v>70</v>
      </c>
      <c r="C4595">
        <v>103</v>
      </c>
      <c r="D4595">
        <v>99214</v>
      </c>
      <c r="E4595" t="s">
        <v>408</v>
      </c>
      <c r="F4595" t="s">
        <v>1102</v>
      </c>
      <c r="G4595" t="s">
        <v>115</v>
      </c>
      <c r="H4595" t="s">
        <v>409</v>
      </c>
      <c r="I4595" t="s">
        <v>423</v>
      </c>
      <c r="J4595">
        <v>98</v>
      </c>
      <c r="K4595" t="s">
        <v>216</v>
      </c>
      <c r="L4595" t="s">
        <v>96</v>
      </c>
      <c r="M4595">
        <v>0</v>
      </c>
      <c r="N4595" t="s">
        <v>979</v>
      </c>
      <c r="O4595" t="s">
        <v>115</v>
      </c>
      <c r="P4595" t="s">
        <v>380</v>
      </c>
      <c r="Q4595" t="s">
        <v>979</v>
      </c>
      <c r="R4595" t="s">
        <v>115</v>
      </c>
      <c r="S4595" t="s">
        <v>380</v>
      </c>
    </row>
    <row r="4596" spans="1:19" x14ac:dyDescent="0.3">
      <c r="A4596" t="s">
        <v>1101</v>
      </c>
      <c r="B4596">
        <v>70</v>
      </c>
      <c r="C4596">
        <v>103</v>
      </c>
      <c r="D4596">
        <v>99214</v>
      </c>
      <c r="E4596" t="s">
        <v>408</v>
      </c>
      <c r="F4596" t="s">
        <v>1102</v>
      </c>
      <c r="G4596" t="s">
        <v>115</v>
      </c>
      <c r="H4596" t="s">
        <v>409</v>
      </c>
      <c r="I4596" t="s">
        <v>423</v>
      </c>
      <c r="J4596">
        <v>83</v>
      </c>
      <c r="K4596" t="s">
        <v>327</v>
      </c>
      <c r="L4596" t="s">
        <v>206</v>
      </c>
      <c r="M4596">
        <v>0</v>
      </c>
      <c r="N4596" t="s">
        <v>979</v>
      </c>
      <c r="O4596" t="s">
        <v>115</v>
      </c>
      <c r="P4596" t="s">
        <v>380</v>
      </c>
      <c r="Q4596" t="s">
        <v>979</v>
      </c>
      <c r="R4596" t="s">
        <v>115</v>
      </c>
      <c r="S4596" t="s">
        <v>380</v>
      </c>
    </row>
    <row r="4597" spans="1:19" x14ac:dyDescent="0.3">
      <c r="A4597" t="s">
        <v>1103</v>
      </c>
      <c r="B4597">
        <v>70</v>
      </c>
      <c r="C4597">
        <v>103</v>
      </c>
      <c r="D4597">
        <v>232954</v>
      </c>
      <c r="E4597" t="s">
        <v>412</v>
      </c>
      <c r="F4597" t="s">
        <v>665</v>
      </c>
      <c r="G4597" t="s">
        <v>114</v>
      </c>
      <c r="H4597" t="s">
        <v>409</v>
      </c>
      <c r="I4597" t="s">
        <v>422</v>
      </c>
      <c r="J4597">
        <v>50</v>
      </c>
      <c r="K4597" t="s">
        <v>212</v>
      </c>
      <c r="L4597" t="s">
        <v>11</v>
      </c>
      <c r="M4597">
        <v>1</v>
      </c>
      <c r="N4597" t="s">
        <v>979</v>
      </c>
      <c r="O4597" t="s">
        <v>114</v>
      </c>
      <c r="P4597" t="s">
        <v>380</v>
      </c>
      <c r="Q4597" t="s">
        <v>979</v>
      </c>
      <c r="R4597" t="s">
        <v>114</v>
      </c>
      <c r="S4597" t="s">
        <v>380</v>
      </c>
    </row>
    <row r="4598" spans="1:19" x14ac:dyDescent="0.3">
      <c r="A4598" t="s">
        <v>1103</v>
      </c>
      <c r="B4598">
        <v>70</v>
      </c>
      <c r="C4598">
        <v>103</v>
      </c>
      <c r="D4598">
        <v>232954</v>
      </c>
      <c r="E4598" t="s">
        <v>412</v>
      </c>
      <c r="F4598" t="s">
        <v>665</v>
      </c>
      <c r="G4598" t="s">
        <v>114</v>
      </c>
      <c r="H4598" t="s">
        <v>409</v>
      </c>
      <c r="I4598" t="s">
        <v>423</v>
      </c>
      <c r="J4598">
        <v>50</v>
      </c>
      <c r="K4598" t="s">
        <v>237</v>
      </c>
      <c r="L4598" t="s">
        <v>13</v>
      </c>
      <c r="M4598">
        <v>1</v>
      </c>
      <c r="N4598" t="s">
        <v>979</v>
      </c>
      <c r="O4598" t="s">
        <v>114</v>
      </c>
      <c r="P4598" t="s">
        <v>380</v>
      </c>
      <c r="Q4598" t="s">
        <v>979</v>
      </c>
      <c r="R4598" t="s">
        <v>114</v>
      </c>
      <c r="S4598" t="s">
        <v>380</v>
      </c>
    </row>
    <row r="4599" spans="1:19" x14ac:dyDescent="0.3">
      <c r="A4599" t="s">
        <v>1103</v>
      </c>
      <c r="B4599">
        <v>70</v>
      </c>
      <c r="C4599">
        <v>103</v>
      </c>
      <c r="D4599">
        <v>232954</v>
      </c>
      <c r="E4599" t="s">
        <v>412</v>
      </c>
      <c r="F4599" t="s">
        <v>665</v>
      </c>
      <c r="G4599" t="s">
        <v>114</v>
      </c>
      <c r="H4599" t="s">
        <v>409</v>
      </c>
      <c r="I4599" t="s">
        <v>422</v>
      </c>
      <c r="J4599">
        <v>46</v>
      </c>
      <c r="K4599" t="s">
        <v>241</v>
      </c>
      <c r="L4599" t="s">
        <v>32</v>
      </c>
      <c r="M4599">
        <v>100</v>
      </c>
      <c r="N4599" t="s">
        <v>979</v>
      </c>
      <c r="O4599" t="s">
        <v>114</v>
      </c>
      <c r="P4599" t="s">
        <v>380</v>
      </c>
      <c r="Q4599" t="s">
        <v>979</v>
      </c>
      <c r="R4599" t="s">
        <v>114</v>
      </c>
      <c r="S4599" t="s">
        <v>380</v>
      </c>
    </row>
    <row r="4600" spans="1:19" x14ac:dyDescent="0.3">
      <c r="A4600" t="s">
        <v>1103</v>
      </c>
      <c r="B4600">
        <v>70</v>
      </c>
      <c r="C4600">
        <v>103</v>
      </c>
      <c r="D4600">
        <v>232954</v>
      </c>
      <c r="E4600" t="s">
        <v>412</v>
      </c>
      <c r="F4600" t="s">
        <v>665</v>
      </c>
      <c r="G4600" t="s">
        <v>114</v>
      </c>
      <c r="H4600" t="s">
        <v>409</v>
      </c>
      <c r="I4600" t="s">
        <v>315</v>
      </c>
      <c r="J4600">
        <v>33</v>
      </c>
      <c r="K4600" t="s">
        <v>211</v>
      </c>
      <c r="L4600" t="s">
        <v>49</v>
      </c>
      <c r="M4600">
        <v>4</v>
      </c>
      <c r="N4600" t="s">
        <v>979</v>
      </c>
      <c r="O4600" t="s">
        <v>114</v>
      </c>
      <c r="P4600" t="s">
        <v>380</v>
      </c>
      <c r="Q4600" t="s">
        <v>979</v>
      </c>
      <c r="R4600" t="s">
        <v>114</v>
      </c>
      <c r="S4600" t="s">
        <v>380</v>
      </c>
    </row>
    <row r="4601" spans="1:19" x14ac:dyDescent="0.3">
      <c r="A4601" t="s">
        <v>1103</v>
      </c>
      <c r="B4601">
        <v>70</v>
      </c>
      <c r="C4601">
        <v>103</v>
      </c>
      <c r="D4601">
        <v>232954</v>
      </c>
      <c r="E4601" t="s">
        <v>412</v>
      </c>
      <c r="F4601" t="s">
        <v>665</v>
      </c>
      <c r="G4601" t="s">
        <v>114</v>
      </c>
      <c r="H4601" t="s">
        <v>409</v>
      </c>
      <c r="I4601" t="s">
        <v>315</v>
      </c>
      <c r="J4601">
        <v>35</v>
      </c>
      <c r="K4601" t="s">
        <v>244</v>
      </c>
      <c r="L4601" t="s">
        <v>57</v>
      </c>
      <c r="M4601">
        <v>1</v>
      </c>
      <c r="N4601" t="s">
        <v>979</v>
      </c>
      <c r="O4601" t="s">
        <v>114</v>
      </c>
      <c r="P4601" t="s">
        <v>380</v>
      </c>
      <c r="Q4601" t="s">
        <v>979</v>
      </c>
      <c r="R4601" t="s">
        <v>114</v>
      </c>
      <c r="S4601" t="s">
        <v>380</v>
      </c>
    </row>
    <row r="4602" spans="1:19" x14ac:dyDescent="0.3">
      <c r="A4602" t="s">
        <v>1103</v>
      </c>
      <c r="B4602">
        <v>70</v>
      </c>
      <c r="C4602">
        <v>103</v>
      </c>
      <c r="D4602">
        <v>232954</v>
      </c>
      <c r="E4602" t="s">
        <v>412</v>
      </c>
      <c r="F4602" t="s">
        <v>665</v>
      </c>
      <c r="G4602" t="s">
        <v>114</v>
      </c>
      <c r="H4602" t="s">
        <v>409</v>
      </c>
      <c r="I4602" t="s">
        <v>423</v>
      </c>
      <c r="J4602">
        <v>287</v>
      </c>
      <c r="K4602" t="s">
        <v>363</v>
      </c>
      <c r="L4602" t="s">
        <v>364</v>
      </c>
      <c r="M4602">
        <v>0</v>
      </c>
      <c r="N4602" t="s">
        <v>979</v>
      </c>
      <c r="O4602" t="s">
        <v>114</v>
      </c>
      <c r="P4602" t="s">
        <v>380</v>
      </c>
      <c r="Q4602" t="s">
        <v>979</v>
      </c>
      <c r="R4602" t="s">
        <v>114</v>
      </c>
      <c r="S4602" t="s">
        <v>380</v>
      </c>
    </row>
    <row r="4603" spans="1:19" x14ac:dyDescent="0.3">
      <c r="A4603" t="s">
        <v>1103</v>
      </c>
      <c r="B4603">
        <v>70</v>
      </c>
      <c r="C4603">
        <v>103</v>
      </c>
      <c r="D4603">
        <v>232954</v>
      </c>
      <c r="E4603" t="s">
        <v>412</v>
      </c>
      <c r="F4603" t="s">
        <v>665</v>
      </c>
      <c r="G4603" t="s">
        <v>114</v>
      </c>
      <c r="H4603" t="s">
        <v>409</v>
      </c>
      <c r="I4603" t="s">
        <v>423</v>
      </c>
      <c r="J4603">
        <v>287</v>
      </c>
      <c r="K4603" t="s">
        <v>285</v>
      </c>
      <c r="L4603" t="s">
        <v>286</v>
      </c>
      <c r="M4603">
        <v>0</v>
      </c>
      <c r="N4603" t="s">
        <v>979</v>
      </c>
      <c r="O4603" t="s">
        <v>114</v>
      </c>
      <c r="P4603" t="s">
        <v>380</v>
      </c>
      <c r="Q4603" t="s">
        <v>979</v>
      </c>
      <c r="R4603" t="s">
        <v>114</v>
      </c>
      <c r="S4603" t="s">
        <v>380</v>
      </c>
    </row>
    <row r="4604" spans="1:19" x14ac:dyDescent="0.3">
      <c r="A4604" t="s">
        <v>1103</v>
      </c>
      <c r="B4604">
        <v>70</v>
      </c>
      <c r="C4604">
        <v>103</v>
      </c>
      <c r="D4604">
        <v>232954</v>
      </c>
      <c r="E4604" t="s">
        <v>412</v>
      </c>
      <c r="F4604" t="s">
        <v>665</v>
      </c>
      <c r="G4604" t="s">
        <v>114</v>
      </c>
      <c r="H4604" t="s">
        <v>439</v>
      </c>
      <c r="I4604" t="s">
        <v>423</v>
      </c>
      <c r="J4604">
        <v>286</v>
      </c>
      <c r="K4604" t="s">
        <v>225</v>
      </c>
      <c r="L4604" t="s">
        <v>66</v>
      </c>
      <c r="M4604">
        <v>0</v>
      </c>
      <c r="N4604" t="s">
        <v>979</v>
      </c>
      <c r="O4604" t="s">
        <v>114</v>
      </c>
      <c r="P4604" t="s">
        <v>380</v>
      </c>
      <c r="Q4604" t="s">
        <v>979</v>
      </c>
      <c r="R4604" t="s">
        <v>114</v>
      </c>
      <c r="S4604" t="s">
        <v>380</v>
      </c>
    </row>
    <row r="4605" spans="1:19" x14ac:dyDescent="0.3">
      <c r="A4605" t="s">
        <v>1103</v>
      </c>
      <c r="B4605">
        <v>70</v>
      </c>
      <c r="C4605">
        <v>103</v>
      </c>
      <c r="D4605">
        <v>232954</v>
      </c>
      <c r="E4605" t="s">
        <v>412</v>
      </c>
      <c r="F4605" t="s">
        <v>665</v>
      </c>
      <c r="G4605" t="s">
        <v>114</v>
      </c>
      <c r="H4605" t="s">
        <v>431</v>
      </c>
      <c r="I4605" t="s">
        <v>423</v>
      </c>
      <c r="J4605">
        <v>86</v>
      </c>
      <c r="K4605" t="s">
        <v>283</v>
      </c>
      <c r="L4605" t="s">
        <v>67</v>
      </c>
      <c r="M4605">
        <v>3</v>
      </c>
      <c r="N4605" t="s">
        <v>979</v>
      </c>
      <c r="O4605" t="s">
        <v>114</v>
      </c>
      <c r="P4605" t="s">
        <v>380</v>
      </c>
      <c r="Q4605" t="s">
        <v>979</v>
      </c>
      <c r="R4605" t="s">
        <v>114</v>
      </c>
      <c r="S4605" t="s">
        <v>380</v>
      </c>
    </row>
    <row r="4606" spans="1:19" x14ac:dyDescent="0.3">
      <c r="A4606" t="s">
        <v>1103</v>
      </c>
      <c r="B4606">
        <v>70</v>
      </c>
      <c r="C4606">
        <v>103</v>
      </c>
      <c r="D4606">
        <v>232954</v>
      </c>
      <c r="E4606" t="s">
        <v>412</v>
      </c>
      <c r="F4606" t="s">
        <v>665</v>
      </c>
      <c r="G4606" t="s">
        <v>114</v>
      </c>
      <c r="H4606" t="s">
        <v>409</v>
      </c>
      <c r="I4606" t="s">
        <v>423</v>
      </c>
      <c r="J4606">
        <v>286</v>
      </c>
      <c r="K4606" t="s">
        <v>378</v>
      </c>
      <c r="L4606" t="s">
        <v>68</v>
      </c>
      <c r="M4606">
        <v>0</v>
      </c>
      <c r="N4606" t="s">
        <v>979</v>
      </c>
      <c r="O4606" t="s">
        <v>114</v>
      </c>
      <c r="P4606" t="s">
        <v>380</v>
      </c>
      <c r="Q4606" t="s">
        <v>979</v>
      </c>
      <c r="R4606" t="s">
        <v>114</v>
      </c>
      <c r="S4606" t="s">
        <v>380</v>
      </c>
    </row>
    <row r="4607" spans="1:19" x14ac:dyDescent="0.3">
      <c r="A4607" t="s">
        <v>1103</v>
      </c>
      <c r="B4607">
        <v>70</v>
      </c>
      <c r="C4607">
        <v>103</v>
      </c>
      <c r="D4607">
        <v>232954</v>
      </c>
      <c r="E4607" t="s">
        <v>412</v>
      </c>
      <c r="F4607" t="s">
        <v>665</v>
      </c>
      <c r="G4607" t="s">
        <v>114</v>
      </c>
      <c r="H4607" t="s">
        <v>409</v>
      </c>
      <c r="I4607" t="s">
        <v>423</v>
      </c>
      <c r="J4607">
        <v>286</v>
      </c>
      <c r="K4607" t="s">
        <v>346</v>
      </c>
      <c r="L4607" t="s">
        <v>71</v>
      </c>
      <c r="M4607">
        <v>0</v>
      </c>
      <c r="N4607" t="s">
        <v>979</v>
      </c>
      <c r="O4607" t="s">
        <v>114</v>
      </c>
      <c r="P4607" t="s">
        <v>380</v>
      </c>
      <c r="Q4607" t="s">
        <v>979</v>
      </c>
      <c r="R4607" t="s">
        <v>114</v>
      </c>
      <c r="S4607" t="s">
        <v>380</v>
      </c>
    </row>
    <row r="4608" spans="1:19" x14ac:dyDescent="0.3">
      <c r="A4608" t="s">
        <v>1103</v>
      </c>
      <c r="B4608">
        <v>70</v>
      </c>
      <c r="C4608">
        <v>103</v>
      </c>
      <c r="D4608">
        <v>232954</v>
      </c>
      <c r="E4608" t="s">
        <v>412</v>
      </c>
      <c r="F4608" t="s">
        <v>665</v>
      </c>
      <c r="G4608" t="s">
        <v>114</v>
      </c>
      <c r="H4608" t="s">
        <v>409</v>
      </c>
      <c r="I4608" t="s">
        <v>423</v>
      </c>
      <c r="J4608">
        <v>83</v>
      </c>
      <c r="K4608" t="s">
        <v>340</v>
      </c>
      <c r="L4608" t="s">
        <v>88</v>
      </c>
      <c r="M4608">
        <v>0</v>
      </c>
      <c r="N4608" t="s">
        <v>979</v>
      </c>
      <c r="O4608" t="s">
        <v>114</v>
      </c>
      <c r="P4608" t="s">
        <v>380</v>
      </c>
      <c r="Q4608" t="s">
        <v>979</v>
      </c>
      <c r="R4608" t="s">
        <v>114</v>
      </c>
      <c r="S4608" t="s">
        <v>380</v>
      </c>
    </row>
    <row r="4609" spans="1:19" x14ac:dyDescent="0.3">
      <c r="A4609" t="s">
        <v>1103</v>
      </c>
      <c r="B4609">
        <v>70</v>
      </c>
      <c r="C4609">
        <v>103</v>
      </c>
      <c r="D4609">
        <v>232954</v>
      </c>
      <c r="E4609" t="s">
        <v>412</v>
      </c>
      <c r="F4609" t="s">
        <v>665</v>
      </c>
      <c r="G4609" t="s">
        <v>114</v>
      </c>
      <c r="H4609" t="s">
        <v>409</v>
      </c>
      <c r="I4609" t="s">
        <v>423</v>
      </c>
      <c r="J4609">
        <v>83</v>
      </c>
      <c r="K4609" t="s">
        <v>347</v>
      </c>
      <c r="L4609" t="s">
        <v>89</v>
      </c>
      <c r="M4609">
        <v>0</v>
      </c>
      <c r="N4609" t="s">
        <v>979</v>
      </c>
      <c r="O4609" t="s">
        <v>114</v>
      </c>
      <c r="P4609" t="s">
        <v>380</v>
      </c>
      <c r="Q4609" t="s">
        <v>979</v>
      </c>
      <c r="R4609" t="s">
        <v>114</v>
      </c>
      <c r="S4609" t="s">
        <v>380</v>
      </c>
    </row>
    <row r="4610" spans="1:19" x14ac:dyDescent="0.3">
      <c r="A4610" t="s">
        <v>1103</v>
      </c>
      <c r="B4610">
        <v>70</v>
      </c>
      <c r="C4610">
        <v>103</v>
      </c>
      <c r="D4610">
        <v>232954</v>
      </c>
      <c r="E4610" t="s">
        <v>412</v>
      </c>
      <c r="F4610" t="s">
        <v>665</v>
      </c>
      <c r="G4610" t="s">
        <v>114</v>
      </c>
      <c r="H4610" t="s">
        <v>409</v>
      </c>
      <c r="I4610" t="s">
        <v>423</v>
      </c>
      <c r="J4610">
        <v>83</v>
      </c>
      <c r="K4610" t="s">
        <v>232</v>
      </c>
      <c r="L4610" t="s">
        <v>90</v>
      </c>
      <c r="M4610">
        <v>0</v>
      </c>
      <c r="N4610" t="s">
        <v>979</v>
      </c>
      <c r="O4610" t="s">
        <v>114</v>
      </c>
      <c r="P4610" t="s">
        <v>380</v>
      </c>
      <c r="Q4610" t="s">
        <v>979</v>
      </c>
      <c r="R4610" t="s">
        <v>114</v>
      </c>
      <c r="S4610" t="s">
        <v>380</v>
      </c>
    </row>
    <row r="4611" spans="1:19" x14ac:dyDescent="0.3">
      <c r="A4611" t="s">
        <v>1103</v>
      </c>
      <c r="B4611">
        <v>70</v>
      </c>
      <c r="C4611">
        <v>103</v>
      </c>
      <c r="D4611">
        <v>232954</v>
      </c>
      <c r="E4611" t="s">
        <v>412</v>
      </c>
      <c r="F4611" t="s">
        <v>665</v>
      </c>
      <c r="G4611" t="s">
        <v>114</v>
      </c>
      <c r="H4611" t="s">
        <v>409</v>
      </c>
      <c r="I4611" t="s">
        <v>423</v>
      </c>
      <c r="J4611">
        <v>98</v>
      </c>
      <c r="K4611" t="s">
        <v>288</v>
      </c>
      <c r="L4611" t="s">
        <v>130</v>
      </c>
      <c r="M4611">
        <v>0</v>
      </c>
      <c r="N4611" t="s">
        <v>979</v>
      </c>
      <c r="O4611" t="s">
        <v>114</v>
      </c>
      <c r="P4611" t="s">
        <v>380</v>
      </c>
      <c r="Q4611" t="s">
        <v>979</v>
      </c>
      <c r="R4611" t="s">
        <v>114</v>
      </c>
      <c r="S4611" t="s">
        <v>380</v>
      </c>
    </row>
    <row r="4612" spans="1:19" x14ac:dyDescent="0.3">
      <c r="A4612" t="s">
        <v>1103</v>
      </c>
      <c r="B4612">
        <v>70</v>
      </c>
      <c r="C4612">
        <v>103</v>
      </c>
      <c r="D4612">
        <v>232954</v>
      </c>
      <c r="E4612" t="s">
        <v>412</v>
      </c>
      <c r="F4612" t="s">
        <v>665</v>
      </c>
      <c r="G4612" t="s">
        <v>114</v>
      </c>
      <c r="H4612" t="s">
        <v>409</v>
      </c>
      <c r="I4612" t="s">
        <v>422</v>
      </c>
      <c r="J4612">
        <v>98</v>
      </c>
      <c r="K4612" t="s">
        <v>215</v>
      </c>
      <c r="L4612" t="s">
        <v>95</v>
      </c>
      <c r="M4612">
        <v>0</v>
      </c>
      <c r="N4612" t="s">
        <v>979</v>
      </c>
      <c r="O4612" t="s">
        <v>114</v>
      </c>
      <c r="P4612" t="s">
        <v>380</v>
      </c>
      <c r="Q4612" t="s">
        <v>979</v>
      </c>
      <c r="R4612" t="s">
        <v>114</v>
      </c>
      <c r="S4612" t="s">
        <v>380</v>
      </c>
    </row>
    <row r="4613" spans="1:19" x14ac:dyDescent="0.3">
      <c r="A4613" t="s">
        <v>1103</v>
      </c>
      <c r="B4613">
        <v>70</v>
      </c>
      <c r="C4613">
        <v>103</v>
      </c>
      <c r="D4613">
        <v>232954</v>
      </c>
      <c r="E4613" t="s">
        <v>412</v>
      </c>
      <c r="F4613" t="s">
        <v>665</v>
      </c>
      <c r="G4613" t="s">
        <v>114</v>
      </c>
      <c r="H4613" t="s">
        <v>409</v>
      </c>
      <c r="I4613" t="s">
        <v>423</v>
      </c>
      <c r="J4613">
        <v>98</v>
      </c>
      <c r="K4613" t="s">
        <v>216</v>
      </c>
      <c r="L4613" t="s">
        <v>96</v>
      </c>
      <c r="M4613">
        <v>0</v>
      </c>
      <c r="N4613" t="s">
        <v>979</v>
      </c>
      <c r="O4613" t="s">
        <v>114</v>
      </c>
      <c r="P4613" t="s">
        <v>380</v>
      </c>
      <c r="Q4613" t="s">
        <v>979</v>
      </c>
      <c r="R4613" t="s">
        <v>114</v>
      </c>
      <c r="S4613" t="s">
        <v>380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5444-0931-4C14-BDA0-7F568C30E32C}">
  <sheetPr filterMode="1"/>
  <dimension ref="A1:Q7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defaultRowHeight="13.8" x14ac:dyDescent="0.3"/>
  <cols>
    <col min="1" max="1" width="9.44140625" style="3" bestFit="1" customWidth="1"/>
    <col min="2" max="2" width="24.5546875" customWidth="1"/>
    <col min="3" max="4" width="9.109375" style="2"/>
    <col min="5" max="5" width="9.109375" style="5"/>
    <col min="6" max="7" width="9.109375" style="2"/>
    <col min="8" max="8" width="9.109375" style="5"/>
    <col min="9" max="10" width="9.109375" style="2"/>
    <col min="11" max="11" width="9.109375" style="5"/>
    <col min="12" max="13" width="9.109375" style="2"/>
    <col min="14" max="14" width="9.109375" style="5"/>
    <col min="15" max="17" width="9.109375" style="2"/>
  </cols>
  <sheetData>
    <row r="1" spans="1:17" x14ac:dyDescent="0.3">
      <c r="C1" s="38" t="s">
        <v>122</v>
      </c>
      <c r="D1" s="38"/>
      <c r="E1" s="39"/>
      <c r="F1" s="38" t="s">
        <v>123</v>
      </c>
      <c r="G1" s="38"/>
      <c r="H1" s="39"/>
      <c r="I1" s="38" t="s">
        <v>124</v>
      </c>
      <c r="J1" s="38"/>
      <c r="K1" s="39"/>
      <c r="L1" s="38" t="s">
        <v>125</v>
      </c>
      <c r="M1" s="38"/>
      <c r="N1" s="39"/>
      <c r="O1" s="38" t="s">
        <v>126</v>
      </c>
      <c r="P1" s="38"/>
      <c r="Q1" s="38"/>
    </row>
    <row r="2" spans="1:17" s="9" customFormat="1" x14ac:dyDescent="0.3">
      <c r="A2" s="6" t="s">
        <v>0</v>
      </c>
      <c r="B2" s="9" t="s">
        <v>118</v>
      </c>
      <c r="C2" s="7" t="s">
        <v>119</v>
      </c>
      <c r="D2" s="7" t="s">
        <v>120</v>
      </c>
      <c r="E2" s="8" t="s">
        <v>121</v>
      </c>
      <c r="F2" s="7" t="s">
        <v>119</v>
      </c>
      <c r="G2" s="7" t="s">
        <v>120</v>
      </c>
      <c r="H2" s="8" t="s">
        <v>121</v>
      </c>
      <c r="I2" s="7" t="s">
        <v>119</v>
      </c>
      <c r="J2" s="7" t="s">
        <v>120</v>
      </c>
      <c r="K2" s="8" t="s">
        <v>121</v>
      </c>
      <c r="L2" s="7" t="s">
        <v>119</v>
      </c>
      <c r="M2" s="7" t="s">
        <v>120</v>
      </c>
      <c r="N2" s="8" t="s">
        <v>121</v>
      </c>
      <c r="O2" s="7" t="s">
        <v>119</v>
      </c>
      <c r="P2" s="7" t="s">
        <v>120</v>
      </c>
      <c r="Q2" s="7" t="s">
        <v>121</v>
      </c>
    </row>
    <row r="3" spans="1:17" x14ac:dyDescent="0.3">
      <c r="A3" s="3" t="str" cm="1">
        <f t="array" ref="A3:A445">SKUs_listing[SKU '#]</f>
        <v>2</v>
      </c>
      <c r="B3" s="3" t="str" cm="1">
        <f t="array" ref="B3:B445">SKUs_listing[SKU Description]</f>
        <v xml:space="preserve">AP BIB RED          </v>
      </c>
      <c r="C3" s="2">
        <f>VLOOKUP($A3,'By SKU - Old RTs'!$A:$V,3,FALSE)</f>
        <v>34.5</v>
      </c>
      <c r="D3" s="2">
        <f>VLOOKUP($A3,'By SKU - New RTs'!$A:$V,3,FALSE)</f>
        <v>34.5</v>
      </c>
      <c r="E3" s="5">
        <f t="shared" ref="E3:E66" si="0">D3-C3</f>
        <v>0</v>
      </c>
      <c r="F3" s="2">
        <f>VLOOKUP($A3,'By SKU - Old RTs'!$A:$V,4,FALSE)</f>
        <v>0</v>
      </c>
      <c r="G3" s="2">
        <f>VLOOKUP($A3,'By SKU - New RTs'!$A:$V,4,FALSE)</f>
        <v>0</v>
      </c>
      <c r="H3" s="5">
        <f t="shared" ref="H3:H66" si="1">G3-F3</f>
        <v>0</v>
      </c>
      <c r="I3" s="2">
        <f>VLOOKUP($A3,'By SKU - Old RTs'!$A:$V,5,FALSE)</f>
        <v>34</v>
      </c>
      <c r="J3" s="2">
        <f>VLOOKUP($A3,'By SKU - New RTs'!$A:$V,5,FALSE)</f>
        <v>34</v>
      </c>
      <c r="K3" s="5">
        <f t="shared" ref="K3:K66" si="2">J3-I3</f>
        <v>0</v>
      </c>
      <c r="L3" s="2">
        <f>VLOOKUP($A3,'By SKU - Old RTs'!$A:$V,6,FALSE)</f>
        <v>0</v>
      </c>
      <c r="M3" s="2">
        <f>VLOOKUP($A3,'By SKU - New RTs'!$A:$V,6,FALSE)</f>
        <v>0</v>
      </c>
      <c r="N3" s="5">
        <f t="shared" ref="N3:N66" si="3">M3-L3</f>
        <v>0</v>
      </c>
      <c r="O3" s="2">
        <f>VLOOKUP($A3,'By SKU - Old RTs'!$A:$V,7,FALSE)</f>
        <v>0</v>
      </c>
      <c r="P3" s="2">
        <f>VLOOKUP($A3,'By SKU - New RTs'!$A:$V,7,FALSE)</f>
        <v>0</v>
      </c>
      <c r="Q3" s="2">
        <f t="shared" ref="Q3:Q66" si="4">P3-O3</f>
        <v>0</v>
      </c>
    </row>
    <row r="4" spans="1:17" x14ac:dyDescent="0.3">
      <c r="A4" s="3" t="str">
        <v>3</v>
      </c>
      <c r="B4" s="4" t="str">
        <v xml:space="preserve">AP BIB DARK GRN     </v>
      </c>
      <c r="C4" s="2">
        <f>VLOOKUP($A4,'By SKU - Old RTs'!$A:$V,3,FALSE)</f>
        <v>32.5</v>
      </c>
      <c r="D4" s="2">
        <f>VLOOKUP($A4,'By SKU - New RTs'!$A:$V,3,FALSE)</f>
        <v>0</v>
      </c>
      <c r="E4" s="5">
        <f t="shared" si="0"/>
        <v>-32.5</v>
      </c>
      <c r="F4" s="2">
        <f>VLOOKUP($A4,'By SKU - Old RTs'!$A:$V,4,FALSE)</f>
        <v>0</v>
      </c>
      <c r="G4" s="2">
        <f>VLOOKUP($A4,'By SKU - New RTs'!$A:$V,4,FALSE)</f>
        <v>0</v>
      </c>
      <c r="H4" s="5">
        <f t="shared" si="1"/>
        <v>0</v>
      </c>
      <c r="I4" s="2">
        <f>VLOOKUP($A4,'By SKU - Old RTs'!$A:$V,5,FALSE)</f>
        <v>0</v>
      </c>
      <c r="J4" s="2">
        <f>VLOOKUP($A4,'By SKU - New RTs'!$A:$V,5,FALSE)</f>
        <v>32.5</v>
      </c>
      <c r="K4" s="5">
        <f t="shared" si="2"/>
        <v>32.5</v>
      </c>
      <c r="L4" s="2">
        <f>VLOOKUP($A4,'By SKU - Old RTs'!$A:$V,6,FALSE)</f>
        <v>0</v>
      </c>
      <c r="M4" s="2">
        <f>VLOOKUP($A4,'By SKU - New RTs'!$A:$V,6,FALSE)</f>
        <v>0</v>
      </c>
      <c r="N4" s="5">
        <f t="shared" si="3"/>
        <v>0</v>
      </c>
      <c r="O4" s="2">
        <f>VLOOKUP($A4,'By SKU - Old RTs'!$A:$V,7,FALSE)</f>
        <v>0</v>
      </c>
      <c r="P4" s="2">
        <f>VLOOKUP($A4,'By SKU - New RTs'!$A:$V,7,FALSE)</f>
        <v>0</v>
      </c>
      <c r="Q4" s="2">
        <f t="shared" si="4"/>
        <v>0</v>
      </c>
    </row>
    <row r="5" spans="1:17" x14ac:dyDescent="0.3">
      <c r="A5" s="3" t="str">
        <v>7</v>
      </c>
      <c r="B5" s="4" t="str">
        <v xml:space="preserve">AP BIB ROYAL BLUE     </v>
      </c>
      <c r="C5" s="2">
        <f>VLOOKUP($A5,'By SKU - Old RTs'!$A:$V,3,FALSE)</f>
        <v>0</v>
      </c>
      <c r="D5" s="2">
        <f>VLOOKUP($A5,'By SKU - New RTs'!$A:$V,3,FALSE)</f>
        <v>0</v>
      </c>
      <c r="E5" s="5">
        <f t="shared" si="0"/>
        <v>0</v>
      </c>
      <c r="F5" s="2">
        <f>VLOOKUP($A5,'By SKU - Old RTs'!$A:$V,4,FALSE)</f>
        <v>0</v>
      </c>
      <c r="G5" s="2">
        <f>VLOOKUP($A5,'By SKU - New RTs'!$A:$V,4,FALSE)</f>
        <v>0</v>
      </c>
      <c r="H5" s="5">
        <f t="shared" si="1"/>
        <v>0</v>
      </c>
      <c r="I5" s="2">
        <f>VLOOKUP($A5,'By SKU - Old RTs'!$A:$V,5,FALSE)</f>
        <v>0</v>
      </c>
      <c r="J5" s="2">
        <f>VLOOKUP($A5,'By SKU - New RTs'!$A:$V,5,FALSE)</f>
        <v>0</v>
      </c>
      <c r="K5" s="5">
        <f t="shared" si="2"/>
        <v>0</v>
      </c>
      <c r="L5" s="2">
        <f>VLOOKUP($A5,'By SKU - Old RTs'!$A:$V,6,FALSE)</f>
        <v>0</v>
      </c>
      <c r="M5" s="2">
        <f>VLOOKUP($A5,'By SKU - New RTs'!$A:$V,6,FALSE)</f>
        <v>0</v>
      </c>
      <c r="N5" s="5">
        <f t="shared" si="3"/>
        <v>0</v>
      </c>
      <c r="O5" s="2">
        <f>VLOOKUP($A5,'By SKU - Old RTs'!$A:$V,7,FALSE)</f>
        <v>42</v>
      </c>
      <c r="P5" s="2">
        <f>VLOOKUP($A5,'By SKU - New RTs'!$A:$V,7,FALSE)</f>
        <v>42</v>
      </c>
      <c r="Q5" s="2">
        <f t="shared" si="4"/>
        <v>0</v>
      </c>
    </row>
    <row r="6" spans="1:17" x14ac:dyDescent="0.3">
      <c r="A6" s="3" t="str">
        <v>8</v>
      </c>
      <c r="B6" s="4" t="str">
        <v xml:space="preserve">AP BIB NAVY BLUE      </v>
      </c>
      <c r="C6" s="2">
        <f>VLOOKUP($A6,'By SKU - Old RTs'!$A:$V,3,FALSE)</f>
        <v>0</v>
      </c>
      <c r="D6" s="2">
        <f>VLOOKUP($A6,'By SKU - New RTs'!$A:$V,3,FALSE)</f>
        <v>0</v>
      </c>
      <c r="E6" s="5">
        <f t="shared" si="0"/>
        <v>0</v>
      </c>
      <c r="F6" s="2">
        <f>VLOOKUP($A6,'By SKU - Old RTs'!$A:$V,4,FALSE)</f>
        <v>0</v>
      </c>
      <c r="G6" s="2">
        <f>VLOOKUP($A6,'By SKU - New RTs'!$A:$V,4,FALSE)</f>
        <v>0</v>
      </c>
      <c r="H6" s="5">
        <f t="shared" si="1"/>
        <v>0</v>
      </c>
      <c r="I6" s="2">
        <f>VLOOKUP($A6,'By SKU - Old RTs'!$A:$V,5,FALSE)</f>
        <v>0</v>
      </c>
      <c r="J6" s="2">
        <f>VLOOKUP($A6,'By SKU - New RTs'!$A:$V,5,FALSE)</f>
        <v>0</v>
      </c>
      <c r="K6" s="5">
        <f t="shared" si="2"/>
        <v>0</v>
      </c>
      <c r="L6" s="2">
        <f>VLOOKUP($A6,'By SKU - Old RTs'!$A:$V,6,FALSE)</f>
        <v>17</v>
      </c>
      <c r="M6" s="2">
        <f>VLOOKUP($A6,'By SKU - New RTs'!$A:$V,6,FALSE)</f>
        <v>17</v>
      </c>
      <c r="N6" s="5">
        <f t="shared" si="3"/>
        <v>0</v>
      </c>
      <c r="O6" s="2">
        <f>VLOOKUP($A6,'By SKU - Old RTs'!$A:$V,7,FALSE)</f>
        <v>52</v>
      </c>
      <c r="P6" s="2">
        <f>VLOOKUP($A6,'By SKU - New RTs'!$A:$V,7,FALSE)</f>
        <v>52</v>
      </c>
      <c r="Q6" s="2">
        <f t="shared" si="4"/>
        <v>0</v>
      </c>
    </row>
    <row r="7" spans="1:17" x14ac:dyDescent="0.3">
      <c r="A7" s="3" t="str">
        <v>11</v>
      </c>
      <c r="B7" s="4" t="str">
        <v xml:space="preserve">AP BIB WT SELECT       </v>
      </c>
      <c r="C7" s="2">
        <f>VLOOKUP($A7,'By SKU - Old RTs'!$A:$V,3,FALSE)</f>
        <v>291</v>
      </c>
      <c r="D7" s="2">
        <f>VLOOKUP($A7,'By SKU - New RTs'!$A:$V,3,FALSE)</f>
        <v>218</v>
      </c>
      <c r="E7" s="5">
        <f t="shared" si="0"/>
        <v>-73</v>
      </c>
      <c r="F7" s="2">
        <f>VLOOKUP($A7,'By SKU - Old RTs'!$A:$V,4,FALSE)</f>
        <v>12</v>
      </c>
      <c r="G7" s="2">
        <f>VLOOKUP($A7,'By SKU - New RTs'!$A:$V,4,FALSE)</f>
        <v>72.5</v>
      </c>
      <c r="H7" s="5">
        <f t="shared" si="1"/>
        <v>60.5</v>
      </c>
      <c r="I7" s="2">
        <f>VLOOKUP($A7,'By SKU - Old RTs'!$A:$V,5,FALSE)</f>
        <v>153</v>
      </c>
      <c r="J7" s="2">
        <f>VLOOKUP($A7,'By SKU - New RTs'!$A:$V,5,FALSE)</f>
        <v>189.5</v>
      </c>
      <c r="K7" s="5">
        <f t="shared" si="2"/>
        <v>36.5</v>
      </c>
      <c r="L7" s="2">
        <f>VLOOKUP($A7,'By SKU - Old RTs'!$A:$V,6,FALSE)</f>
        <v>91.75</v>
      </c>
      <c r="M7" s="2">
        <f>VLOOKUP($A7,'By SKU - New RTs'!$A:$V,6,FALSE)</f>
        <v>91.75</v>
      </c>
      <c r="N7" s="5">
        <f t="shared" si="3"/>
        <v>0</v>
      </c>
      <c r="O7" s="2">
        <f>VLOOKUP($A7,'By SKU - Old RTs'!$A:$V,7,FALSE)</f>
        <v>72</v>
      </c>
      <c r="P7" s="2">
        <f>VLOOKUP($A7,'By SKU - New RTs'!$A:$V,7,FALSE)</f>
        <v>48</v>
      </c>
      <c r="Q7" s="2">
        <f t="shared" si="4"/>
        <v>-24</v>
      </c>
    </row>
    <row r="8" spans="1:17" x14ac:dyDescent="0.3">
      <c r="A8" s="3" t="str">
        <v>21</v>
      </c>
      <c r="B8" s="4" t="str">
        <v>AP BIB BLACK</v>
      </c>
      <c r="C8" s="2">
        <f>VLOOKUP($A8,'By SKU - Old RTs'!$A:$V,3,FALSE)</f>
        <v>170.75</v>
      </c>
      <c r="D8" s="2">
        <f>VLOOKUP($A8,'By SKU - New RTs'!$A:$V,3,FALSE)</f>
        <v>145.75</v>
      </c>
      <c r="E8" s="5">
        <f t="shared" si="0"/>
        <v>-25</v>
      </c>
      <c r="F8" s="2">
        <f>VLOOKUP($A8,'By SKU - Old RTs'!$A:$V,4,FALSE)</f>
        <v>125.5</v>
      </c>
      <c r="G8" s="2">
        <f>VLOOKUP($A8,'By SKU - New RTs'!$A:$V,4,FALSE)</f>
        <v>153.5</v>
      </c>
      <c r="H8" s="5">
        <f t="shared" si="1"/>
        <v>28</v>
      </c>
      <c r="I8" s="2">
        <f>VLOOKUP($A8,'By SKU - Old RTs'!$A:$V,5,FALSE)</f>
        <v>297.25</v>
      </c>
      <c r="J8" s="2">
        <f>VLOOKUP($A8,'By SKU - New RTs'!$A:$V,5,FALSE)</f>
        <v>346</v>
      </c>
      <c r="K8" s="5">
        <f t="shared" si="2"/>
        <v>48.75</v>
      </c>
      <c r="L8" s="2">
        <f>VLOOKUP($A8,'By SKU - Old RTs'!$A:$V,6,FALSE)</f>
        <v>225.5</v>
      </c>
      <c r="M8" s="2">
        <f>VLOOKUP($A8,'By SKU - New RTs'!$A:$V,6,FALSE)</f>
        <v>190.5</v>
      </c>
      <c r="N8" s="5">
        <f t="shared" si="3"/>
        <v>-35</v>
      </c>
      <c r="O8" s="2">
        <f>VLOOKUP($A8,'By SKU - Old RTs'!$A:$V,7,FALSE)</f>
        <v>75.25</v>
      </c>
      <c r="P8" s="2">
        <f>VLOOKUP($A8,'By SKU - New RTs'!$A:$V,7,FALSE)</f>
        <v>58.5</v>
      </c>
      <c r="Q8" s="2">
        <f t="shared" si="4"/>
        <v>-16.75</v>
      </c>
    </row>
    <row r="9" spans="1:17" x14ac:dyDescent="0.3">
      <c r="A9" s="3" t="str">
        <v>40</v>
      </c>
      <c r="B9" s="4" t="str">
        <v>PILLOW CASE</v>
      </c>
      <c r="C9" s="2">
        <f>VLOOKUP($A9,'By SKU - Old RTs'!$A:$V,3,FALSE)</f>
        <v>16.75</v>
      </c>
      <c r="D9" s="2">
        <f>VLOOKUP($A9,'By SKU - New RTs'!$A:$V,3,FALSE)</f>
        <v>16.75</v>
      </c>
      <c r="E9" s="5">
        <f t="shared" si="0"/>
        <v>0</v>
      </c>
      <c r="F9" s="2">
        <f>VLOOKUP($A9,'By SKU - Old RTs'!$A:$V,4,FALSE)</f>
        <v>8.5</v>
      </c>
      <c r="G9" s="2">
        <f>VLOOKUP($A9,'By SKU - New RTs'!$A:$V,4,FALSE)</f>
        <v>8.5</v>
      </c>
      <c r="H9" s="5">
        <f t="shared" si="1"/>
        <v>0</v>
      </c>
      <c r="I9" s="2">
        <f>VLOOKUP($A9,'By SKU - Old RTs'!$A:$V,5,FALSE)</f>
        <v>11.25</v>
      </c>
      <c r="J9" s="2">
        <f>VLOOKUP($A9,'By SKU - New RTs'!$A:$V,5,FALSE)</f>
        <v>15.5</v>
      </c>
      <c r="K9" s="5">
        <f t="shared" si="2"/>
        <v>4.25</v>
      </c>
      <c r="L9" s="2">
        <f>VLOOKUP($A9,'By SKU - Old RTs'!$A:$V,6,FALSE)</f>
        <v>250</v>
      </c>
      <c r="M9" s="2">
        <f>VLOOKUP($A9,'By SKU - New RTs'!$A:$V,6,FALSE)</f>
        <v>250</v>
      </c>
      <c r="N9" s="5">
        <f t="shared" si="3"/>
        <v>0</v>
      </c>
      <c r="O9" s="2">
        <f>VLOOKUP($A9,'By SKU - Old RTs'!$A:$V,7,FALSE)</f>
        <v>4.25</v>
      </c>
      <c r="P9" s="2">
        <f>VLOOKUP($A9,'By SKU - New RTs'!$A:$V,7,FALSE)</f>
        <v>0</v>
      </c>
      <c r="Q9" s="2">
        <f t="shared" si="4"/>
        <v>-4.25</v>
      </c>
    </row>
    <row r="10" spans="1:17" x14ac:dyDescent="0.3">
      <c r="A10" s="3" t="str">
        <v>41</v>
      </c>
      <c r="B10" s="4" t="str">
        <v xml:space="preserve">SHEETS 54 FLAT      </v>
      </c>
      <c r="C10" s="2">
        <f>VLOOKUP($A10,'By SKU - Old RTs'!$A:$V,3,FALSE)</f>
        <v>0</v>
      </c>
      <c r="D10" s="2">
        <f>VLOOKUP($A10,'By SKU - New RTs'!$A:$V,3,FALSE)</f>
        <v>0</v>
      </c>
      <c r="E10" s="5">
        <f t="shared" si="0"/>
        <v>0</v>
      </c>
      <c r="F10" s="2">
        <f>VLOOKUP($A10,'By SKU - Old RTs'!$A:$V,4,FALSE)</f>
        <v>0</v>
      </c>
      <c r="G10" s="2">
        <f>VLOOKUP($A10,'By SKU - New RTs'!$A:$V,4,FALSE)</f>
        <v>0</v>
      </c>
      <c r="H10" s="5">
        <f t="shared" si="1"/>
        <v>0</v>
      </c>
      <c r="I10" s="2">
        <f>VLOOKUP($A10,'By SKU - Old RTs'!$A:$V,5,FALSE)</f>
        <v>0</v>
      </c>
      <c r="J10" s="2">
        <f>VLOOKUP($A10,'By SKU - New RTs'!$A:$V,5,FALSE)</f>
        <v>0</v>
      </c>
      <c r="K10" s="5">
        <f t="shared" si="2"/>
        <v>0</v>
      </c>
      <c r="L10" s="2">
        <f>VLOOKUP($A10,'By SKU - Old RTs'!$A:$V,6,FALSE)</f>
        <v>20</v>
      </c>
      <c r="M10" s="2">
        <f>VLOOKUP($A10,'By SKU - New RTs'!$A:$V,6,FALSE)</f>
        <v>20</v>
      </c>
      <c r="N10" s="5">
        <f t="shared" si="3"/>
        <v>0</v>
      </c>
      <c r="O10" s="2">
        <f>VLOOKUP($A10,'By SKU - Old RTs'!$A:$V,7,FALSE)</f>
        <v>0</v>
      </c>
      <c r="P10" s="2">
        <f>VLOOKUP($A10,'By SKU - New RTs'!$A:$V,7,FALSE)</f>
        <v>0</v>
      </c>
      <c r="Q10" s="2">
        <f t="shared" si="4"/>
        <v>0</v>
      </c>
    </row>
    <row r="11" spans="1:17" x14ac:dyDescent="0.3">
      <c r="A11" s="3" t="str">
        <v>43</v>
      </c>
      <c r="B11" s="4" t="str">
        <v xml:space="preserve">SHEETS 72 FLAT      </v>
      </c>
      <c r="C11" s="2">
        <f>VLOOKUP($A11,'By SKU - Old RTs'!$A:$V,3,FALSE)</f>
        <v>2.5</v>
      </c>
      <c r="D11" s="2">
        <f>VLOOKUP($A11,'By SKU - New RTs'!$A:$V,3,FALSE)</f>
        <v>2.5</v>
      </c>
      <c r="E11" s="5">
        <f t="shared" si="0"/>
        <v>0</v>
      </c>
      <c r="F11" s="2">
        <f>VLOOKUP($A11,'By SKU - Old RTs'!$A:$V,4,FALSE)</f>
        <v>0</v>
      </c>
      <c r="G11" s="2">
        <f>VLOOKUP($A11,'By SKU - New RTs'!$A:$V,4,FALSE)</f>
        <v>0</v>
      </c>
      <c r="H11" s="5">
        <f t="shared" si="1"/>
        <v>0</v>
      </c>
      <c r="I11" s="2">
        <f>VLOOKUP($A11,'By SKU - Old RTs'!$A:$V,5,FALSE)</f>
        <v>21.25</v>
      </c>
      <c r="J11" s="2">
        <f>VLOOKUP($A11,'By SKU - New RTs'!$A:$V,5,FALSE)</f>
        <v>21.25</v>
      </c>
      <c r="K11" s="5">
        <f t="shared" si="2"/>
        <v>0</v>
      </c>
      <c r="L11" s="2">
        <f>VLOOKUP($A11,'By SKU - Old RTs'!$A:$V,6,FALSE)</f>
        <v>64</v>
      </c>
      <c r="M11" s="2">
        <f>VLOOKUP($A11,'By SKU - New RTs'!$A:$V,6,FALSE)</f>
        <v>64</v>
      </c>
      <c r="N11" s="5">
        <f t="shared" si="3"/>
        <v>0</v>
      </c>
      <c r="O11" s="2">
        <f>VLOOKUP($A11,'By SKU - Old RTs'!$A:$V,7,FALSE)</f>
        <v>0</v>
      </c>
      <c r="P11" s="2">
        <f>VLOOKUP($A11,'By SKU - New RTs'!$A:$V,7,FALSE)</f>
        <v>0</v>
      </c>
      <c r="Q11" s="2">
        <f t="shared" si="4"/>
        <v>0</v>
      </c>
    </row>
    <row r="12" spans="1:17" hidden="1" x14ac:dyDescent="0.3">
      <c r="A12" s="3" t="str">
        <v>44</v>
      </c>
      <c r="B12" s="4" t="str">
        <v xml:space="preserve">SHEETS 81 FLAT      </v>
      </c>
      <c r="C12" s="2" t="e">
        <f>VLOOKUP($A12,'By SKU - Old RTs'!$A:$V,3,FALSE)</f>
        <v>#N/A</v>
      </c>
      <c r="D12" s="2" t="e">
        <f>VLOOKUP($A12,'By SKU - New RTs'!$A:$V,3,FALSE)</f>
        <v>#N/A</v>
      </c>
      <c r="E12" s="5" t="e">
        <f t="shared" si="0"/>
        <v>#N/A</v>
      </c>
      <c r="F12" s="2" t="e">
        <f>VLOOKUP($A12,'By SKU - Old RTs'!$A:$V,4,FALSE)</f>
        <v>#N/A</v>
      </c>
      <c r="G12" s="2" t="e">
        <f>VLOOKUP($A12,'By SKU - New RTs'!$A:$V,4,FALSE)</f>
        <v>#N/A</v>
      </c>
      <c r="H12" s="5" t="e">
        <f t="shared" si="1"/>
        <v>#N/A</v>
      </c>
      <c r="I12" s="2" t="e">
        <f>VLOOKUP($A12,'By SKU - Old RTs'!$A:$V,5,FALSE)</f>
        <v>#N/A</v>
      </c>
      <c r="J12" s="2" t="e">
        <f>VLOOKUP($A12,'By SKU - New RTs'!$A:$V,5,FALSE)</f>
        <v>#N/A</v>
      </c>
      <c r="K12" s="5" t="e">
        <f t="shared" si="2"/>
        <v>#N/A</v>
      </c>
      <c r="L12" s="2" t="e">
        <f>VLOOKUP($A12,'By SKU - Old RTs'!$A:$V,6,FALSE)</f>
        <v>#N/A</v>
      </c>
      <c r="M12" s="2" t="e">
        <f>VLOOKUP($A12,'By SKU - New RTs'!$A:$V,6,FALSE)</f>
        <v>#N/A</v>
      </c>
      <c r="N12" s="5" t="e">
        <f t="shared" si="3"/>
        <v>#N/A</v>
      </c>
      <c r="O12" s="2" t="e">
        <f>VLOOKUP($A12,'By SKU - Old RTs'!$A:$V,7,FALSE)</f>
        <v>#N/A</v>
      </c>
      <c r="P12" s="2" t="e">
        <f>VLOOKUP($A12,'By SKU - New RTs'!$A:$V,7,FALSE)</f>
        <v>#N/A</v>
      </c>
      <c r="Q12" s="2" t="e">
        <f t="shared" si="4"/>
        <v>#N/A</v>
      </c>
    </row>
    <row r="13" spans="1:17" hidden="1" x14ac:dyDescent="0.3">
      <c r="A13" s="3" t="str">
        <v>46</v>
      </c>
      <c r="B13" s="4" t="str">
        <v xml:space="preserve">GURNEY FLAT SHT     </v>
      </c>
      <c r="C13" s="2" t="e">
        <f>VLOOKUP($A13,'By SKU - Old RTs'!$A:$V,3,FALSE)</f>
        <v>#N/A</v>
      </c>
      <c r="D13" s="2" t="e">
        <f>VLOOKUP($A13,'By SKU - New RTs'!$A:$V,3,FALSE)</f>
        <v>#N/A</v>
      </c>
      <c r="E13" s="5" t="e">
        <f t="shared" si="0"/>
        <v>#N/A</v>
      </c>
      <c r="F13" s="2" t="e">
        <f>VLOOKUP($A13,'By SKU - Old RTs'!$A:$V,4,FALSE)</f>
        <v>#N/A</v>
      </c>
      <c r="G13" s="2" t="e">
        <f>VLOOKUP($A13,'By SKU - New RTs'!$A:$V,4,FALSE)</f>
        <v>#N/A</v>
      </c>
      <c r="H13" s="5" t="e">
        <f t="shared" si="1"/>
        <v>#N/A</v>
      </c>
      <c r="I13" s="2" t="e">
        <f>VLOOKUP($A13,'By SKU - Old RTs'!$A:$V,5,FALSE)</f>
        <v>#N/A</v>
      </c>
      <c r="J13" s="2" t="e">
        <f>VLOOKUP($A13,'By SKU - New RTs'!$A:$V,5,FALSE)</f>
        <v>#N/A</v>
      </c>
      <c r="K13" s="5" t="e">
        <f t="shared" si="2"/>
        <v>#N/A</v>
      </c>
      <c r="L13" s="2" t="e">
        <f>VLOOKUP($A13,'By SKU - Old RTs'!$A:$V,6,FALSE)</f>
        <v>#N/A</v>
      </c>
      <c r="M13" s="2" t="e">
        <f>VLOOKUP($A13,'By SKU - New RTs'!$A:$V,6,FALSE)</f>
        <v>#N/A</v>
      </c>
      <c r="N13" s="5" t="e">
        <f t="shared" si="3"/>
        <v>#N/A</v>
      </c>
      <c r="O13" s="2" t="e">
        <f>VLOOKUP($A13,'By SKU - Old RTs'!$A:$V,7,FALSE)</f>
        <v>#N/A</v>
      </c>
      <c r="P13" s="2" t="e">
        <f>VLOOKUP($A13,'By SKU - New RTs'!$A:$V,7,FALSE)</f>
        <v>#N/A</v>
      </c>
      <c r="Q13" s="2" t="e">
        <f t="shared" si="4"/>
        <v>#N/A</v>
      </c>
    </row>
    <row r="14" spans="1:17" x14ac:dyDescent="0.3">
      <c r="A14" s="3" t="str">
        <v>48</v>
      </c>
      <c r="B14" s="4" t="str">
        <v xml:space="preserve">SHEETS QUEEN FL     </v>
      </c>
      <c r="C14" s="2">
        <f>VLOOKUP($A14,'By SKU - Old RTs'!$A:$V,3,FALSE)</f>
        <v>12.5</v>
      </c>
      <c r="D14" s="2">
        <f>VLOOKUP($A14,'By SKU - New RTs'!$A:$V,3,FALSE)</f>
        <v>12.5</v>
      </c>
      <c r="E14" s="5">
        <f t="shared" si="0"/>
        <v>0</v>
      </c>
      <c r="F14" s="2">
        <f>VLOOKUP($A14,'By SKU - Old RTs'!$A:$V,4,FALSE)</f>
        <v>0</v>
      </c>
      <c r="G14" s="2">
        <f>VLOOKUP($A14,'By SKU - New RTs'!$A:$V,4,FALSE)</f>
        <v>0</v>
      </c>
      <c r="H14" s="5">
        <f t="shared" si="1"/>
        <v>0</v>
      </c>
      <c r="I14" s="2">
        <f>VLOOKUP($A14,'By SKU - Old RTs'!$A:$V,5,FALSE)</f>
        <v>0</v>
      </c>
      <c r="J14" s="2">
        <f>VLOOKUP($A14,'By SKU - New RTs'!$A:$V,5,FALSE)</f>
        <v>0</v>
      </c>
      <c r="K14" s="5">
        <f t="shared" si="2"/>
        <v>0</v>
      </c>
      <c r="L14" s="2">
        <f>VLOOKUP($A14,'By SKU - Old RTs'!$A:$V,6,FALSE)</f>
        <v>0</v>
      </c>
      <c r="M14" s="2">
        <f>VLOOKUP($A14,'By SKU - New RTs'!$A:$V,6,FALSE)</f>
        <v>0</v>
      </c>
      <c r="N14" s="5">
        <f t="shared" si="3"/>
        <v>0</v>
      </c>
      <c r="O14" s="2">
        <f>VLOOKUP($A14,'By SKU - Old RTs'!$A:$V,7,FALSE)</f>
        <v>0</v>
      </c>
      <c r="P14" s="2">
        <f>VLOOKUP($A14,'By SKU - New RTs'!$A:$V,7,FALSE)</f>
        <v>0</v>
      </c>
      <c r="Q14" s="2">
        <f t="shared" si="4"/>
        <v>0</v>
      </c>
    </row>
    <row r="15" spans="1:17" x14ac:dyDescent="0.3">
      <c r="A15" s="3" t="str">
        <v>49</v>
      </c>
      <c r="B15" s="4" t="str">
        <v xml:space="preserve">SHEET KING FLAT     </v>
      </c>
      <c r="C15" s="2">
        <f>VLOOKUP($A15,'By SKU - Old RTs'!$A:$V,3,FALSE)</f>
        <v>5</v>
      </c>
      <c r="D15" s="2">
        <f>VLOOKUP($A15,'By SKU - New RTs'!$A:$V,3,FALSE)</f>
        <v>5</v>
      </c>
      <c r="E15" s="5">
        <f t="shared" si="0"/>
        <v>0</v>
      </c>
      <c r="F15" s="2">
        <f>VLOOKUP($A15,'By SKU - Old RTs'!$A:$V,4,FALSE)</f>
        <v>0</v>
      </c>
      <c r="G15" s="2">
        <f>VLOOKUP($A15,'By SKU - New RTs'!$A:$V,4,FALSE)</f>
        <v>0</v>
      </c>
      <c r="H15" s="5">
        <f t="shared" si="1"/>
        <v>0</v>
      </c>
      <c r="I15" s="2">
        <f>VLOOKUP($A15,'By SKU - Old RTs'!$A:$V,5,FALSE)</f>
        <v>0</v>
      </c>
      <c r="J15" s="2">
        <f>VLOOKUP($A15,'By SKU - New RTs'!$A:$V,5,FALSE)</f>
        <v>0</v>
      </c>
      <c r="K15" s="5">
        <f t="shared" si="2"/>
        <v>0</v>
      </c>
      <c r="L15" s="2">
        <f>VLOOKUP($A15,'By SKU - Old RTs'!$A:$V,6,FALSE)</f>
        <v>0</v>
      </c>
      <c r="M15" s="2">
        <f>VLOOKUP($A15,'By SKU - New RTs'!$A:$V,6,FALSE)</f>
        <v>0</v>
      </c>
      <c r="N15" s="5">
        <f t="shared" si="3"/>
        <v>0</v>
      </c>
      <c r="O15" s="2">
        <f>VLOOKUP($A15,'By SKU - Old RTs'!$A:$V,7,FALSE)</f>
        <v>0</v>
      </c>
      <c r="P15" s="2">
        <f>VLOOKUP($A15,'By SKU - New RTs'!$A:$V,7,FALSE)</f>
        <v>0</v>
      </c>
      <c r="Q15" s="2">
        <f t="shared" si="4"/>
        <v>0</v>
      </c>
    </row>
    <row r="16" spans="1:17" x14ac:dyDescent="0.3">
      <c r="A16" s="3" t="str">
        <v>50</v>
      </c>
      <c r="B16" s="4" t="str">
        <v xml:space="preserve">BAG CLOTH           </v>
      </c>
      <c r="C16" s="2">
        <f>VLOOKUP($A16,'By SKU - Old RTs'!$A:$V,3,FALSE)</f>
        <v>59.5</v>
      </c>
      <c r="D16" s="2">
        <f>VLOOKUP($A16,'By SKU - New RTs'!$A:$V,3,FALSE)</f>
        <v>62.5</v>
      </c>
      <c r="E16" s="5">
        <f t="shared" si="0"/>
        <v>3</v>
      </c>
      <c r="F16" s="2">
        <f>VLOOKUP($A16,'By SKU - Old RTs'!$A:$V,4,FALSE)</f>
        <v>57.5</v>
      </c>
      <c r="G16" s="2">
        <f>VLOOKUP($A16,'By SKU - New RTs'!$A:$V,4,FALSE)</f>
        <v>35.75</v>
      </c>
      <c r="H16" s="5">
        <f t="shared" si="1"/>
        <v>-21.75</v>
      </c>
      <c r="I16" s="2">
        <f>VLOOKUP($A16,'By SKU - Old RTs'!$A:$V,5,FALSE)</f>
        <v>61.5</v>
      </c>
      <c r="J16" s="2">
        <f>VLOOKUP($A16,'By SKU - New RTs'!$A:$V,5,FALSE)</f>
        <v>63.25</v>
      </c>
      <c r="K16" s="5">
        <f t="shared" si="2"/>
        <v>1.75</v>
      </c>
      <c r="L16" s="2">
        <f>VLOOKUP($A16,'By SKU - Old RTs'!$A:$V,6,FALSE)</f>
        <v>50.75</v>
      </c>
      <c r="M16" s="2">
        <f>VLOOKUP($A16,'By SKU - New RTs'!$A:$V,6,FALSE)</f>
        <v>48.75</v>
      </c>
      <c r="N16" s="5">
        <f t="shared" si="3"/>
        <v>-2</v>
      </c>
      <c r="O16" s="2">
        <f>VLOOKUP($A16,'By SKU - Old RTs'!$A:$V,7,FALSE)</f>
        <v>46.25</v>
      </c>
      <c r="P16" s="2">
        <f>VLOOKUP($A16,'By SKU - New RTs'!$A:$V,7,FALSE)</f>
        <v>65.25</v>
      </c>
      <c r="Q16" s="2">
        <f t="shared" si="4"/>
        <v>19</v>
      </c>
    </row>
    <row r="17" spans="1:17" x14ac:dyDescent="0.3">
      <c r="A17" s="3" t="str">
        <v>53</v>
      </c>
      <c r="B17" s="4" t="str">
        <v xml:space="preserve">BED PADS            </v>
      </c>
      <c r="C17" s="2">
        <f>VLOOKUP($A17,'By SKU - Old RTs'!$A:$V,3,FALSE)</f>
        <v>0</v>
      </c>
      <c r="D17" s="2">
        <f>VLOOKUP($A17,'By SKU - New RTs'!$A:$V,3,FALSE)</f>
        <v>0</v>
      </c>
      <c r="E17" s="5">
        <f t="shared" si="0"/>
        <v>0</v>
      </c>
      <c r="F17" s="2">
        <f>VLOOKUP($A17,'By SKU - Old RTs'!$A:$V,4,FALSE)</f>
        <v>0</v>
      </c>
      <c r="G17" s="2">
        <f>VLOOKUP($A17,'By SKU - New RTs'!$A:$V,4,FALSE)</f>
        <v>0</v>
      </c>
      <c r="H17" s="5">
        <f t="shared" si="1"/>
        <v>0</v>
      </c>
      <c r="I17" s="2">
        <f>VLOOKUP($A17,'By SKU - Old RTs'!$A:$V,5,FALSE)</f>
        <v>137.5</v>
      </c>
      <c r="J17" s="2">
        <f>VLOOKUP($A17,'By SKU - New RTs'!$A:$V,5,FALSE)</f>
        <v>137.5</v>
      </c>
      <c r="K17" s="5">
        <f t="shared" si="2"/>
        <v>0</v>
      </c>
      <c r="L17" s="2">
        <f>VLOOKUP($A17,'By SKU - Old RTs'!$A:$V,6,FALSE)</f>
        <v>60</v>
      </c>
      <c r="M17" s="2">
        <f>VLOOKUP($A17,'By SKU - New RTs'!$A:$V,6,FALSE)</f>
        <v>60</v>
      </c>
      <c r="N17" s="5">
        <f t="shared" si="3"/>
        <v>0</v>
      </c>
      <c r="O17" s="2">
        <f>VLOOKUP($A17,'By SKU - Old RTs'!$A:$V,7,FALSE)</f>
        <v>0</v>
      </c>
      <c r="P17" s="2">
        <f>VLOOKUP($A17,'By SKU - New RTs'!$A:$V,7,FALSE)</f>
        <v>0</v>
      </c>
      <c r="Q17" s="2">
        <f t="shared" si="4"/>
        <v>0</v>
      </c>
    </row>
    <row r="18" spans="1:17" x14ac:dyDescent="0.3">
      <c r="A18" s="3" t="str">
        <v>56</v>
      </c>
      <c r="B18" s="4" t="str">
        <v xml:space="preserve">SHEET FULL FIT      </v>
      </c>
      <c r="C18" s="2">
        <f>VLOOKUP($A18,'By SKU - Old RTs'!$A:$V,3,FALSE)</f>
        <v>10</v>
      </c>
      <c r="D18" s="2">
        <f>VLOOKUP($A18,'By SKU - New RTs'!$A:$V,3,FALSE)</f>
        <v>10</v>
      </c>
      <c r="E18" s="5">
        <f t="shared" si="0"/>
        <v>0</v>
      </c>
      <c r="F18" s="2">
        <f>VLOOKUP($A18,'By SKU - Old RTs'!$A:$V,4,FALSE)</f>
        <v>0</v>
      </c>
      <c r="G18" s="2">
        <f>VLOOKUP($A18,'By SKU - New RTs'!$A:$V,4,FALSE)</f>
        <v>0</v>
      </c>
      <c r="H18" s="5">
        <f t="shared" si="1"/>
        <v>0</v>
      </c>
      <c r="I18" s="2">
        <f>VLOOKUP($A18,'By SKU - Old RTs'!$A:$V,5,FALSE)</f>
        <v>0</v>
      </c>
      <c r="J18" s="2">
        <f>VLOOKUP($A18,'By SKU - New RTs'!$A:$V,5,FALSE)</f>
        <v>0</v>
      </c>
      <c r="K18" s="5">
        <f t="shared" si="2"/>
        <v>0</v>
      </c>
      <c r="L18" s="2">
        <f>VLOOKUP($A18,'By SKU - Old RTs'!$A:$V,6,FALSE)</f>
        <v>0</v>
      </c>
      <c r="M18" s="2">
        <f>VLOOKUP($A18,'By SKU - New RTs'!$A:$V,6,FALSE)</f>
        <v>0</v>
      </c>
      <c r="N18" s="5">
        <f t="shared" si="3"/>
        <v>0</v>
      </c>
      <c r="O18" s="2">
        <f>VLOOKUP($A18,'By SKU - Old RTs'!$A:$V,7,FALSE)</f>
        <v>0</v>
      </c>
      <c r="P18" s="2">
        <f>VLOOKUP($A18,'By SKU - New RTs'!$A:$V,7,FALSE)</f>
        <v>0</v>
      </c>
      <c r="Q18" s="2">
        <f t="shared" si="4"/>
        <v>0</v>
      </c>
    </row>
    <row r="19" spans="1:17" hidden="1" x14ac:dyDescent="0.3">
      <c r="A19" s="3" t="str">
        <v>57</v>
      </c>
      <c r="B19" s="4" t="str">
        <v xml:space="preserve">SHEET QUEEN FIT     </v>
      </c>
      <c r="C19" s="2" t="e">
        <f>VLOOKUP($A19,'By SKU - Old RTs'!$A:$V,3,FALSE)</f>
        <v>#N/A</v>
      </c>
      <c r="D19" s="2" t="e">
        <f>VLOOKUP($A19,'By SKU - New RTs'!$A:$V,3,FALSE)</f>
        <v>#N/A</v>
      </c>
      <c r="E19" s="5" t="e">
        <f t="shared" si="0"/>
        <v>#N/A</v>
      </c>
      <c r="F19" s="2" t="e">
        <f>VLOOKUP($A19,'By SKU - Old RTs'!$A:$V,4,FALSE)</f>
        <v>#N/A</v>
      </c>
      <c r="G19" s="2" t="e">
        <f>VLOOKUP($A19,'By SKU - New RTs'!$A:$V,4,FALSE)</f>
        <v>#N/A</v>
      </c>
      <c r="H19" s="5" t="e">
        <f t="shared" si="1"/>
        <v>#N/A</v>
      </c>
      <c r="I19" s="2" t="e">
        <f>VLOOKUP($A19,'By SKU - Old RTs'!$A:$V,5,FALSE)</f>
        <v>#N/A</v>
      </c>
      <c r="J19" s="2" t="e">
        <f>VLOOKUP($A19,'By SKU - New RTs'!$A:$V,5,FALSE)</f>
        <v>#N/A</v>
      </c>
      <c r="K19" s="5" t="e">
        <f t="shared" si="2"/>
        <v>#N/A</v>
      </c>
      <c r="L19" s="2" t="e">
        <f>VLOOKUP($A19,'By SKU - Old RTs'!$A:$V,6,FALSE)</f>
        <v>#N/A</v>
      </c>
      <c r="M19" s="2" t="e">
        <f>VLOOKUP($A19,'By SKU - New RTs'!$A:$V,6,FALSE)</f>
        <v>#N/A</v>
      </c>
      <c r="N19" s="5" t="e">
        <f t="shared" si="3"/>
        <v>#N/A</v>
      </c>
      <c r="O19" s="2" t="e">
        <f>VLOOKUP($A19,'By SKU - Old RTs'!$A:$V,7,FALSE)</f>
        <v>#N/A</v>
      </c>
      <c r="P19" s="2" t="e">
        <f>VLOOKUP($A19,'By SKU - New RTs'!$A:$V,7,FALSE)</f>
        <v>#N/A</v>
      </c>
      <c r="Q19" s="2" t="e">
        <f t="shared" si="4"/>
        <v>#N/A</v>
      </c>
    </row>
    <row r="20" spans="1:17" x14ac:dyDescent="0.3">
      <c r="A20" s="3" t="str">
        <v>58</v>
      </c>
      <c r="B20" s="4" t="str">
        <v xml:space="preserve">SHEET KING FIT      </v>
      </c>
      <c r="C20" s="2">
        <f>VLOOKUP($A20,'By SKU - Old RTs'!$A:$V,3,FALSE)</f>
        <v>5</v>
      </c>
      <c r="D20" s="2">
        <f>VLOOKUP($A20,'By SKU - New RTs'!$A:$V,3,FALSE)</f>
        <v>5</v>
      </c>
      <c r="E20" s="5">
        <f t="shared" si="0"/>
        <v>0</v>
      </c>
      <c r="F20" s="2">
        <f>VLOOKUP($A20,'By SKU - Old RTs'!$A:$V,4,FALSE)</f>
        <v>0</v>
      </c>
      <c r="G20" s="2">
        <f>VLOOKUP($A20,'By SKU - New RTs'!$A:$V,4,FALSE)</f>
        <v>0</v>
      </c>
      <c r="H20" s="5">
        <f t="shared" si="1"/>
        <v>0</v>
      </c>
      <c r="I20" s="2">
        <f>VLOOKUP($A20,'By SKU - Old RTs'!$A:$V,5,FALSE)</f>
        <v>0</v>
      </c>
      <c r="J20" s="2">
        <f>VLOOKUP($A20,'By SKU - New RTs'!$A:$V,5,FALSE)</f>
        <v>0</v>
      </c>
      <c r="K20" s="5">
        <f t="shared" si="2"/>
        <v>0</v>
      </c>
      <c r="L20" s="2">
        <f>VLOOKUP($A20,'By SKU - Old RTs'!$A:$V,6,FALSE)</f>
        <v>0</v>
      </c>
      <c r="M20" s="2">
        <f>VLOOKUP($A20,'By SKU - New RTs'!$A:$V,6,FALSE)</f>
        <v>0</v>
      </c>
      <c r="N20" s="5">
        <f t="shared" si="3"/>
        <v>0</v>
      </c>
      <c r="O20" s="2">
        <f>VLOOKUP($A20,'By SKU - Old RTs'!$A:$V,7,FALSE)</f>
        <v>0</v>
      </c>
      <c r="P20" s="2">
        <f>VLOOKUP($A20,'By SKU - New RTs'!$A:$V,7,FALSE)</f>
        <v>0</v>
      </c>
      <c r="Q20" s="2">
        <f t="shared" si="4"/>
        <v>0</v>
      </c>
    </row>
    <row r="21" spans="1:17" x14ac:dyDescent="0.3">
      <c r="A21" s="3" t="str">
        <v>60</v>
      </c>
      <c r="B21" s="4" t="str">
        <v>KNITTED FITTED TWIN</v>
      </c>
      <c r="C21" s="2">
        <f>VLOOKUP($A21,'By SKU - Old RTs'!$A:$V,3,FALSE)</f>
        <v>0</v>
      </c>
      <c r="D21" s="2">
        <f>VLOOKUP($A21,'By SKU - New RTs'!$A:$V,3,FALSE)</f>
        <v>0</v>
      </c>
      <c r="E21" s="5">
        <f t="shared" si="0"/>
        <v>0</v>
      </c>
      <c r="F21" s="2">
        <f>VLOOKUP($A21,'By SKU - Old RTs'!$A:$V,4,FALSE)</f>
        <v>0</v>
      </c>
      <c r="G21" s="2">
        <f>VLOOKUP($A21,'By SKU - New RTs'!$A:$V,4,FALSE)</f>
        <v>0</v>
      </c>
      <c r="H21" s="5">
        <f t="shared" si="1"/>
        <v>0</v>
      </c>
      <c r="I21" s="2">
        <f>VLOOKUP($A21,'By SKU - Old RTs'!$A:$V,5,FALSE)</f>
        <v>23.75</v>
      </c>
      <c r="J21" s="2">
        <f>VLOOKUP($A21,'By SKU - New RTs'!$A:$V,5,FALSE)</f>
        <v>23.75</v>
      </c>
      <c r="K21" s="5">
        <f t="shared" si="2"/>
        <v>0</v>
      </c>
      <c r="L21" s="2">
        <f>VLOOKUP($A21,'By SKU - Old RTs'!$A:$V,6,FALSE)</f>
        <v>0</v>
      </c>
      <c r="M21" s="2">
        <f>VLOOKUP($A21,'By SKU - New RTs'!$A:$V,6,FALSE)</f>
        <v>0</v>
      </c>
      <c r="N21" s="5">
        <f t="shared" si="3"/>
        <v>0</v>
      </c>
      <c r="O21" s="2">
        <f>VLOOKUP($A21,'By SKU - Old RTs'!$A:$V,7,FALSE)</f>
        <v>0</v>
      </c>
      <c r="P21" s="2">
        <f>VLOOKUP($A21,'By SKU - New RTs'!$A:$V,7,FALSE)</f>
        <v>0</v>
      </c>
      <c r="Q21" s="2">
        <f t="shared" si="4"/>
        <v>0</v>
      </c>
    </row>
    <row r="22" spans="1:17" x14ac:dyDescent="0.3">
      <c r="A22" s="3" t="str">
        <v>65</v>
      </c>
      <c r="B22" s="4" t="str">
        <v>KNITTED BLUE GURNEY SHEET</v>
      </c>
      <c r="C22" s="2">
        <f>VLOOKUP($A22,'By SKU - Old RTs'!$A:$V,3,FALSE)</f>
        <v>0</v>
      </c>
      <c r="D22" s="2">
        <f>VLOOKUP($A22,'By SKU - New RTs'!$A:$V,3,FALSE)</f>
        <v>0</v>
      </c>
      <c r="E22" s="5">
        <f t="shared" si="0"/>
        <v>0</v>
      </c>
      <c r="F22" s="2">
        <f>VLOOKUP($A22,'By SKU - Old RTs'!$A:$V,4,FALSE)</f>
        <v>0</v>
      </c>
      <c r="G22" s="2">
        <f>VLOOKUP($A22,'By SKU - New RTs'!$A:$V,4,FALSE)</f>
        <v>0</v>
      </c>
      <c r="H22" s="5">
        <f t="shared" si="1"/>
        <v>0</v>
      </c>
      <c r="I22" s="2">
        <f>VLOOKUP($A22,'By SKU - Old RTs'!$A:$V,5,FALSE)</f>
        <v>0</v>
      </c>
      <c r="J22" s="2">
        <f>VLOOKUP($A22,'By SKU - New RTs'!$A:$V,5,FALSE)</f>
        <v>0</v>
      </c>
      <c r="K22" s="5">
        <f t="shared" si="2"/>
        <v>0</v>
      </c>
      <c r="L22" s="2">
        <f>VLOOKUP($A22,'By SKU - Old RTs'!$A:$V,6,FALSE)</f>
        <v>91.25</v>
      </c>
      <c r="M22" s="2">
        <f>VLOOKUP($A22,'By SKU - New RTs'!$A:$V,6,FALSE)</f>
        <v>91.25</v>
      </c>
      <c r="N22" s="5">
        <f t="shared" si="3"/>
        <v>0</v>
      </c>
      <c r="O22" s="2">
        <f>VLOOKUP($A22,'By SKU - Old RTs'!$A:$V,7,FALSE)</f>
        <v>0</v>
      </c>
      <c r="P22" s="2">
        <f>VLOOKUP($A22,'By SKU - New RTs'!$A:$V,7,FALSE)</f>
        <v>0</v>
      </c>
      <c r="Q22" s="2">
        <f t="shared" si="4"/>
        <v>0</v>
      </c>
    </row>
    <row r="23" spans="1:17" x14ac:dyDescent="0.3">
      <c r="A23" s="3" t="str">
        <v>70</v>
      </c>
      <c r="B23" s="4" t="str">
        <v>PLASTIC SOIL BAG</v>
      </c>
      <c r="C23" s="2">
        <f>VLOOKUP($A23,'By SKU - Old RTs'!$A:$V,3,FALSE)</f>
        <v>15.25</v>
      </c>
      <c r="D23" s="2">
        <f>VLOOKUP($A23,'By SKU - New RTs'!$A:$V,3,FALSE)</f>
        <v>15</v>
      </c>
      <c r="E23" s="5">
        <f t="shared" si="0"/>
        <v>-0.25</v>
      </c>
      <c r="F23" s="2">
        <f>VLOOKUP($A23,'By SKU - Old RTs'!$A:$V,4,FALSE)</f>
        <v>14.5</v>
      </c>
      <c r="G23" s="2">
        <f>VLOOKUP($A23,'By SKU - New RTs'!$A:$V,4,FALSE)</f>
        <v>9.5</v>
      </c>
      <c r="H23" s="5">
        <f t="shared" si="1"/>
        <v>-5</v>
      </c>
      <c r="I23" s="2">
        <f>VLOOKUP($A23,'By SKU - Old RTs'!$A:$V,5,FALSE)</f>
        <v>5.75</v>
      </c>
      <c r="J23" s="2">
        <f>VLOOKUP($A23,'By SKU - New RTs'!$A:$V,5,FALSE)</f>
        <v>13</v>
      </c>
      <c r="K23" s="5">
        <f t="shared" si="2"/>
        <v>7.25</v>
      </c>
      <c r="L23" s="2">
        <f>VLOOKUP($A23,'By SKU - Old RTs'!$A:$V,6,FALSE)</f>
        <v>6.5</v>
      </c>
      <c r="M23" s="2">
        <f>VLOOKUP($A23,'By SKU - New RTs'!$A:$V,6,FALSE)</f>
        <v>6.5</v>
      </c>
      <c r="N23" s="5">
        <f t="shared" si="3"/>
        <v>0</v>
      </c>
      <c r="O23" s="2">
        <f>VLOOKUP($A23,'By SKU - Old RTs'!$A:$V,7,FALSE)</f>
        <v>13</v>
      </c>
      <c r="P23" s="2">
        <f>VLOOKUP($A23,'By SKU - New RTs'!$A:$V,7,FALSE)</f>
        <v>11</v>
      </c>
      <c r="Q23" s="2">
        <f t="shared" si="4"/>
        <v>-2</v>
      </c>
    </row>
    <row r="24" spans="1:17" hidden="1" x14ac:dyDescent="0.3">
      <c r="A24" s="3" t="str">
        <v>102</v>
      </c>
      <c r="B24" s="4" t="str">
        <v xml:space="preserve">NAPKIN RED          </v>
      </c>
      <c r="C24" s="2" t="e">
        <f>VLOOKUP($A24,'By SKU - Old RTs'!$A:$V,3,FALSE)</f>
        <v>#N/A</v>
      </c>
      <c r="D24" s="2" t="e">
        <f>VLOOKUP($A24,'By SKU - New RTs'!$A:$V,3,FALSE)</f>
        <v>#N/A</v>
      </c>
      <c r="E24" s="5" t="e">
        <f t="shared" si="0"/>
        <v>#N/A</v>
      </c>
      <c r="F24" s="2" t="e">
        <f>VLOOKUP($A24,'By SKU - Old RTs'!$A:$V,4,FALSE)</f>
        <v>#N/A</v>
      </c>
      <c r="G24" s="2" t="e">
        <f>VLOOKUP($A24,'By SKU - New RTs'!$A:$V,4,FALSE)</f>
        <v>#N/A</v>
      </c>
      <c r="H24" s="5" t="e">
        <f t="shared" si="1"/>
        <v>#N/A</v>
      </c>
      <c r="I24" s="2" t="e">
        <f>VLOOKUP($A24,'By SKU - Old RTs'!$A:$V,5,FALSE)</f>
        <v>#N/A</v>
      </c>
      <c r="J24" s="2" t="e">
        <f>VLOOKUP($A24,'By SKU - New RTs'!$A:$V,5,FALSE)</f>
        <v>#N/A</v>
      </c>
      <c r="K24" s="5" t="e">
        <f t="shared" si="2"/>
        <v>#N/A</v>
      </c>
      <c r="L24" s="2" t="e">
        <f>VLOOKUP($A24,'By SKU - Old RTs'!$A:$V,6,FALSE)</f>
        <v>#N/A</v>
      </c>
      <c r="M24" s="2" t="e">
        <f>VLOOKUP($A24,'By SKU - New RTs'!$A:$V,6,FALSE)</f>
        <v>#N/A</v>
      </c>
      <c r="N24" s="5" t="e">
        <f t="shared" si="3"/>
        <v>#N/A</v>
      </c>
      <c r="O24" s="2" t="e">
        <f>VLOOKUP($A24,'By SKU - Old RTs'!$A:$V,7,FALSE)</f>
        <v>#N/A</v>
      </c>
      <c r="P24" s="2" t="e">
        <f>VLOOKUP($A24,'By SKU - New RTs'!$A:$V,7,FALSE)</f>
        <v>#N/A</v>
      </c>
      <c r="Q24" s="2" t="e">
        <f t="shared" si="4"/>
        <v>#N/A</v>
      </c>
    </row>
    <row r="25" spans="1:17" hidden="1" x14ac:dyDescent="0.3">
      <c r="A25" s="3" t="str">
        <v>104</v>
      </c>
      <c r="B25" s="4" t="str">
        <v>NAPKIN CHOCOLATE</v>
      </c>
      <c r="C25" s="2" t="e">
        <f>VLOOKUP($A25,'By SKU - Old RTs'!$A:$V,3,FALSE)</f>
        <v>#N/A</v>
      </c>
      <c r="D25" s="2" t="e">
        <f>VLOOKUP($A25,'By SKU - New RTs'!$A:$V,3,FALSE)</f>
        <v>#N/A</v>
      </c>
      <c r="E25" s="5" t="e">
        <f t="shared" si="0"/>
        <v>#N/A</v>
      </c>
      <c r="F25" s="2" t="e">
        <f>VLOOKUP($A25,'By SKU - Old RTs'!$A:$V,4,FALSE)</f>
        <v>#N/A</v>
      </c>
      <c r="G25" s="2" t="e">
        <f>VLOOKUP($A25,'By SKU - New RTs'!$A:$V,4,FALSE)</f>
        <v>#N/A</v>
      </c>
      <c r="H25" s="5" t="e">
        <f t="shared" si="1"/>
        <v>#N/A</v>
      </c>
      <c r="I25" s="2" t="e">
        <f>VLOOKUP($A25,'By SKU - Old RTs'!$A:$V,5,FALSE)</f>
        <v>#N/A</v>
      </c>
      <c r="J25" s="2" t="e">
        <f>VLOOKUP($A25,'By SKU - New RTs'!$A:$V,5,FALSE)</f>
        <v>#N/A</v>
      </c>
      <c r="K25" s="5" t="e">
        <f t="shared" si="2"/>
        <v>#N/A</v>
      </c>
      <c r="L25" s="2" t="e">
        <f>VLOOKUP($A25,'By SKU - Old RTs'!$A:$V,6,FALSE)</f>
        <v>#N/A</v>
      </c>
      <c r="M25" s="2" t="e">
        <f>VLOOKUP($A25,'By SKU - New RTs'!$A:$V,6,FALSE)</f>
        <v>#N/A</v>
      </c>
      <c r="N25" s="5" t="e">
        <f t="shared" si="3"/>
        <v>#N/A</v>
      </c>
      <c r="O25" s="2" t="e">
        <f>VLOOKUP($A25,'By SKU - Old RTs'!$A:$V,7,FALSE)</f>
        <v>#N/A</v>
      </c>
      <c r="P25" s="2" t="e">
        <f>VLOOKUP($A25,'By SKU - New RTs'!$A:$V,7,FALSE)</f>
        <v>#N/A</v>
      </c>
      <c r="Q25" s="2" t="e">
        <f t="shared" si="4"/>
        <v>#N/A</v>
      </c>
    </row>
    <row r="26" spans="1:17" hidden="1" x14ac:dyDescent="0.3">
      <c r="A26" s="3" t="str">
        <v>113</v>
      </c>
      <c r="B26" s="4" t="str">
        <v>NAPKIN SEASPRAY</v>
      </c>
      <c r="C26" s="2" t="e">
        <f>VLOOKUP($A26,'By SKU - Old RTs'!$A:$V,3,FALSE)</f>
        <v>#N/A</v>
      </c>
      <c r="D26" s="2" t="e">
        <f>VLOOKUP($A26,'By SKU - New RTs'!$A:$V,3,FALSE)</f>
        <v>#N/A</v>
      </c>
      <c r="E26" s="5" t="e">
        <f t="shared" si="0"/>
        <v>#N/A</v>
      </c>
      <c r="F26" s="2" t="e">
        <f>VLOOKUP($A26,'By SKU - Old RTs'!$A:$V,4,FALSE)</f>
        <v>#N/A</v>
      </c>
      <c r="G26" s="2" t="e">
        <f>VLOOKUP($A26,'By SKU - New RTs'!$A:$V,4,FALSE)</f>
        <v>#N/A</v>
      </c>
      <c r="H26" s="5" t="e">
        <f t="shared" si="1"/>
        <v>#N/A</v>
      </c>
      <c r="I26" s="2" t="e">
        <f>VLOOKUP($A26,'By SKU - Old RTs'!$A:$V,5,FALSE)</f>
        <v>#N/A</v>
      </c>
      <c r="J26" s="2" t="e">
        <f>VLOOKUP($A26,'By SKU - New RTs'!$A:$V,5,FALSE)</f>
        <v>#N/A</v>
      </c>
      <c r="K26" s="5" t="e">
        <f t="shared" si="2"/>
        <v>#N/A</v>
      </c>
      <c r="L26" s="2" t="e">
        <f>VLOOKUP($A26,'By SKU - Old RTs'!$A:$V,6,FALSE)</f>
        <v>#N/A</v>
      </c>
      <c r="M26" s="2" t="e">
        <f>VLOOKUP($A26,'By SKU - New RTs'!$A:$V,6,FALSE)</f>
        <v>#N/A</v>
      </c>
      <c r="N26" s="5" t="e">
        <f t="shared" si="3"/>
        <v>#N/A</v>
      </c>
      <c r="O26" s="2" t="e">
        <f>VLOOKUP($A26,'By SKU - Old RTs'!$A:$V,7,FALSE)</f>
        <v>#N/A</v>
      </c>
      <c r="P26" s="2" t="e">
        <f>VLOOKUP($A26,'By SKU - New RTs'!$A:$V,7,FALSE)</f>
        <v>#N/A</v>
      </c>
      <c r="Q26" s="2" t="e">
        <f t="shared" si="4"/>
        <v>#N/A</v>
      </c>
    </row>
    <row r="27" spans="1:17" hidden="1" x14ac:dyDescent="0.3">
      <c r="A27" s="3" t="str">
        <v>115</v>
      </c>
      <c r="B27" s="4" t="str">
        <v xml:space="preserve">NAPKIN BURGUNDY     </v>
      </c>
      <c r="C27" s="2" t="e">
        <f>VLOOKUP($A27,'By SKU - Old RTs'!$A:$V,3,FALSE)</f>
        <v>#N/A</v>
      </c>
      <c r="D27" s="2" t="e">
        <f>VLOOKUP($A27,'By SKU - New RTs'!$A:$V,3,FALSE)</f>
        <v>#N/A</v>
      </c>
      <c r="E27" s="5" t="e">
        <f t="shared" si="0"/>
        <v>#N/A</v>
      </c>
      <c r="F27" s="2" t="e">
        <f>VLOOKUP($A27,'By SKU - Old RTs'!$A:$V,4,FALSE)</f>
        <v>#N/A</v>
      </c>
      <c r="G27" s="2" t="e">
        <f>VLOOKUP($A27,'By SKU - New RTs'!$A:$V,4,FALSE)</f>
        <v>#N/A</v>
      </c>
      <c r="H27" s="5" t="e">
        <f t="shared" si="1"/>
        <v>#N/A</v>
      </c>
      <c r="I27" s="2" t="e">
        <f>VLOOKUP($A27,'By SKU - Old RTs'!$A:$V,5,FALSE)</f>
        <v>#N/A</v>
      </c>
      <c r="J27" s="2" t="e">
        <f>VLOOKUP($A27,'By SKU - New RTs'!$A:$V,5,FALSE)</f>
        <v>#N/A</v>
      </c>
      <c r="K27" s="5" t="e">
        <f t="shared" si="2"/>
        <v>#N/A</v>
      </c>
      <c r="L27" s="2" t="e">
        <f>VLOOKUP($A27,'By SKU - Old RTs'!$A:$V,6,FALSE)</f>
        <v>#N/A</v>
      </c>
      <c r="M27" s="2" t="e">
        <f>VLOOKUP($A27,'By SKU - New RTs'!$A:$V,6,FALSE)</f>
        <v>#N/A</v>
      </c>
      <c r="N27" s="5" t="e">
        <f t="shared" si="3"/>
        <v>#N/A</v>
      </c>
      <c r="O27" s="2" t="e">
        <f>VLOOKUP($A27,'By SKU - Old RTs'!$A:$V,7,FALSE)</f>
        <v>#N/A</v>
      </c>
      <c r="P27" s="2" t="e">
        <f>VLOOKUP($A27,'By SKU - New RTs'!$A:$V,7,FALSE)</f>
        <v>#N/A</v>
      </c>
      <c r="Q27" s="2" t="e">
        <f t="shared" si="4"/>
        <v>#N/A</v>
      </c>
    </row>
    <row r="28" spans="1:17" hidden="1" x14ac:dyDescent="0.3">
      <c r="A28" s="3" t="str">
        <v>116</v>
      </c>
      <c r="B28" s="4" t="str">
        <v xml:space="preserve">NAPKIN NAVY         </v>
      </c>
      <c r="C28" s="2" t="e">
        <f>VLOOKUP($A28,'By SKU - Old RTs'!$A:$V,3,FALSE)</f>
        <v>#N/A</v>
      </c>
      <c r="D28" s="2" t="e">
        <f>VLOOKUP($A28,'By SKU - New RTs'!$A:$V,3,FALSE)</f>
        <v>#N/A</v>
      </c>
      <c r="E28" s="5" t="e">
        <f t="shared" si="0"/>
        <v>#N/A</v>
      </c>
      <c r="F28" s="2" t="e">
        <f>VLOOKUP($A28,'By SKU - Old RTs'!$A:$V,4,FALSE)</f>
        <v>#N/A</v>
      </c>
      <c r="G28" s="2" t="e">
        <f>VLOOKUP($A28,'By SKU - New RTs'!$A:$V,4,FALSE)</f>
        <v>#N/A</v>
      </c>
      <c r="H28" s="5" t="e">
        <f t="shared" si="1"/>
        <v>#N/A</v>
      </c>
      <c r="I28" s="2" t="e">
        <f>VLOOKUP($A28,'By SKU - Old RTs'!$A:$V,5,FALSE)</f>
        <v>#N/A</v>
      </c>
      <c r="J28" s="2" t="e">
        <f>VLOOKUP($A28,'By SKU - New RTs'!$A:$V,5,FALSE)</f>
        <v>#N/A</v>
      </c>
      <c r="K28" s="5" t="e">
        <f t="shared" si="2"/>
        <v>#N/A</v>
      </c>
      <c r="L28" s="2" t="e">
        <f>VLOOKUP($A28,'By SKU - Old RTs'!$A:$V,6,FALSE)</f>
        <v>#N/A</v>
      </c>
      <c r="M28" s="2" t="e">
        <f>VLOOKUP($A28,'By SKU - New RTs'!$A:$V,6,FALSE)</f>
        <v>#N/A</v>
      </c>
      <c r="N28" s="5" t="e">
        <f t="shared" si="3"/>
        <v>#N/A</v>
      </c>
      <c r="O28" s="2" t="e">
        <f>VLOOKUP($A28,'By SKU - Old RTs'!$A:$V,7,FALSE)</f>
        <v>#N/A</v>
      </c>
      <c r="P28" s="2" t="e">
        <f>VLOOKUP($A28,'By SKU - New RTs'!$A:$V,7,FALSE)</f>
        <v>#N/A</v>
      </c>
      <c r="Q28" s="2" t="e">
        <f t="shared" si="4"/>
        <v>#N/A</v>
      </c>
    </row>
    <row r="29" spans="1:17" x14ac:dyDescent="0.3">
      <c r="A29" s="3" t="str">
        <v>126</v>
      </c>
      <c r="B29" s="4" t="str">
        <v>TC 52X114 BLACK</v>
      </c>
      <c r="C29" s="2">
        <f>VLOOKUP($A29,'By SKU - Old RTs'!$A:$V,3,FALSE)</f>
        <v>0</v>
      </c>
      <c r="D29" s="2">
        <f>VLOOKUP($A29,'By SKU - New RTs'!$A:$V,3,FALSE)</f>
        <v>0</v>
      </c>
      <c r="E29" s="5">
        <f t="shared" si="0"/>
        <v>0</v>
      </c>
      <c r="F29" s="2">
        <f>VLOOKUP($A29,'By SKU - Old RTs'!$A:$V,4,FALSE)</f>
        <v>0</v>
      </c>
      <c r="G29" s="2">
        <f>VLOOKUP($A29,'By SKU - New RTs'!$A:$V,4,FALSE)</f>
        <v>0</v>
      </c>
      <c r="H29" s="5">
        <f t="shared" si="1"/>
        <v>0</v>
      </c>
      <c r="I29" s="2">
        <f>VLOOKUP($A29,'By SKU - Old RTs'!$A:$V,5,FALSE)</f>
        <v>0</v>
      </c>
      <c r="J29" s="2">
        <f>VLOOKUP($A29,'By SKU - New RTs'!$A:$V,5,FALSE)</f>
        <v>0</v>
      </c>
      <c r="K29" s="5">
        <f t="shared" si="2"/>
        <v>0</v>
      </c>
      <c r="L29" s="2">
        <f>VLOOKUP($A29,'By SKU - Old RTs'!$A:$V,6,FALSE)</f>
        <v>0</v>
      </c>
      <c r="M29" s="2">
        <f>VLOOKUP($A29,'By SKU - New RTs'!$A:$V,6,FALSE)</f>
        <v>0</v>
      </c>
      <c r="N29" s="5">
        <f t="shared" si="3"/>
        <v>0</v>
      </c>
      <c r="O29" s="2">
        <f>VLOOKUP($A29,'By SKU - Old RTs'!$A:$V,7,FALSE)</f>
        <v>0</v>
      </c>
      <c r="P29" s="2">
        <f>VLOOKUP($A29,'By SKU - New RTs'!$A:$V,7,FALSE)</f>
        <v>0</v>
      </c>
      <c r="Q29" s="2">
        <f t="shared" si="4"/>
        <v>0</v>
      </c>
    </row>
    <row r="30" spans="1:17" hidden="1" x14ac:dyDescent="0.3">
      <c r="A30" s="3" t="str">
        <v>140</v>
      </c>
      <c r="B30" s="4" t="str">
        <v>TC 90" ROUND BLACK</v>
      </c>
      <c r="C30" s="2" t="e">
        <f>VLOOKUP($A30,'By SKU - Old RTs'!$A:$V,3,FALSE)</f>
        <v>#N/A</v>
      </c>
      <c r="D30" s="2" t="e">
        <f>VLOOKUP($A30,'By SKU - New RTs'!$A:$V,3,FALSE)</f>
        <v>#N/A</v>
      </c>
      <c r="E30" s="5" t="e">
        <f t="shared" si="0"/>
        <v>#N/A</v>
      </c>
      <c r="F30" s="2" t="e">
        <f>VLOOKUP($A30,'By SKU - Old RTs'!$A:$V,4,FALSE)</f>
        <v>#N/A</v>
      </c>
      <c r="G30" s="2" t="e">
        <f>VLOOKUP($A30,'By SKU - New RTs'!$A:$V,4,FALSE)</f>
        <v>#N/A</v>
      </c>
      <c r="H30" s="5" t="e">
        <f t="shared" si="1"/>
        <v>#N/A</v>
      </c>
      <c r="I30" s="2" t="e">
        <f>VLOOKUP($A30,'By SKU - Old RTs'!$A:$V,5,FALSE)</f>
        <v>#N/A</v>
      </c>
      <c r="J30" s="2" t="e">
        <f>VLOOKUP($A30,'By SKU - New RTs'!$A:$V,5,FALSE)</f>
        <v>#N/A</v>
      </c>
      <c r="K30" s="5" t="e">
        <f t="shared" si="2"/>
        <v>#N/A</v>
      </c>
      <c r="L30" s="2" t="e">
        <f>VLOOKUP($A30,'By SKU - Old RTs'!$A:$V,6,FALSE)</f>
        <v>#N/A</v>
      </c>
      <c r="M30" s="2" t="e">
        <f>VLOOKUP($A30,'By SKU - New RTs'!$A:$V,6,FALSE)</f>
        <v>#N/A</v>
      </c>
      <c r="N30" s="5" t="e">
        <f t="shared" si="3"/>
        <v>#N/A</v>
      </c>
      <c r="O30" s="2" t="e">
        <f>VLOOKUP($A30,'By SKU - Old RTs'!$A:$V,7,FALSE)</f>
        <v>#N/A</v>
      </c>
      <c r="P30" s="2" t="e">
        <f>VLOOKUP($A30,'By SKU - New RTs'!$A:$V,7,FALSE)</f>
        <v>#N/A</v>
      </c>
      <c r="Q30" s="2" t="e">
        <f t="shared" si="4"/>
        <v>#N/A</v>
      </c>
    </row>
    <row r="31" spans="1:17" x14ac:dyDescent="0.3">
      <c r="A31" s="3" t="str">
        <v>150</v>
      </c>
      <c r="B31" s="4" t="str">
        <v xml:space="preserve">NAPKIN WHITE        </v>
      </c>
      <c r="C31" s="2">
        <f>VLOOKUP($A31,'By SKU - Old RTs'!$A:$V,3,FALSE)</f>
        <v>0</v>
      </c>
      <c r="D31" s="2">
        <f>VLOOKUP($A31,'By SKU - New RTs'!$A:$V,3,FALSE)</f>
        <v>0</v>
      </c>
      <c r="E31" s="5">
        <f t="shared" si="0"/>
        <v>0</v>
      </c>
      <c r="F31" s="2">
        <f>VLOOKUP($A31,'By SKU - Old RTs'!$A:$V,4,FALSE)</f>
        <v>0</v>
      </c>
      <c r="G31" s="2">
        <f>VLOOKUP($A31,'By SKU - New RTs'!$A:$V,4,FALSE)</f>
        <v>0</v>
      </c>
      <c r="H31" s="5">
        <f t="shared" si="1"/>
        <v>0</v>
      </c>
      <c r="I31" s="2">
        <f>VLOOKUP($A31,'By SKU - Old RTs'!$A:$V,5,FALSE)</f>
        <v>0</v>
      </c>
      <c r="J31" s="2">
        <f>VLOOKUP($A31,'By SKU - New RTs'!$A:$V,5,FALSE)</f>
        <v>0</v>
      </c>
      <c r="K31" s="5">
        <f t="shared" si="2"/>
        <v>0</v>
      </c>
      <c r="L31" s="2">
        <f>VLOOKUP($A31,'By SKU - Old RTs'!$A:$V,6,FALSE)</f>
        <v>350</v>
      </c>
      <c r="M31" s="2">
        <f>VLOOKUP($A31,'By SKU - New RTs'!$A:$V,6,FALSE)</f>
        <v>350</v>
      </c>
      <c r="N31" s="5">
        <f t="shared" si="3"/>
        <v>0</v>
      </c>
      <c r="O31" s="2">
        <f>VLOOKUP($A31,'By SKU - Old RTs'!$A:$V,7,FALSE)</f>
        <v>0</v>
      </c>
      <c r="P31" s="2">
        <f>VLOOKUP($A31,'By SKU - New RTs'!$A:$V,7,FALSE)</f>
        <v>0</v>
      </c>
      <c r="Q31" s="2">
        <f t="shared" si="4"/>
        <v>0</v>
      </c>
    </row>
    <row r="32" spans="1:17" hidden="1" x14ac:dyDescent="0.3">
      <c r="A32" s="3" t="str">
        <v>151</v>
      </c>
      <c r="B32" s="4" t="str">
        <v xml:space="preserve">NAPKIN PINK         </v>
      </c>
      <c r="C32" s="2" t="e">
        <f>VLOOKUP($A32,'By SKU - Old RTs'!$A:$V,3,FALSE)</f>
        <v>#N/A</v>
      </c>
      <c r="D32" s="2" t="e">
        <f>VLOOKUP($A32,'By SKU - New RTs'!$A:$V,3,FALSE)</f>
        <v>#N/A</v>
      </c>
      <c r="E32" s="5" t="e">
        <f t="shared" si="0"/>
        <v>#N/A</v>
      </c>
      <c r="F32" s="2" t="e">
        <f>VLOOKUP($A32,'By SKU - Old RTs'!$A:$V,4,FALSE)</f>
        <v>#N/A</v>
      </c>
      <c r="G32" s="2" t="e">
        <f>VLOOKUP($A32,'By SKU - New RTs'!$A:$V,4,FALSE)</f>
        <v>#N/A</v>
      </c>
      <c r="H32" s="5" t="e">
        <f t="shared" si="1"/>
        <v>#N/A</v>
      </c>
      <c r="I32" s="2" t="e">
        <f>VLOOKUP($A32,'By SKU - Old RTs'!$A:$V,5,FALSE)</f>
        <v>#N/A</v>
      </c>
      <c r="J32" s="2" t="e">
        <f>VLOOKUP($A32,'By SKU - New RTs'!$A:$V,5,FALSE)</f>
        <v>#N/A</v>
      </c>
      <c r="K32" s="5" t="e">
        <f t="shared" si="2"/>
        <v>#N/A</v>
      </c>
      <c r="L32" s="2" t="e">
        <f>VLOOKUP($A32,'By SKU - Old RTs'!$A:$V,6,FALSE)</f>
        <v>#N/A</v>
      </c>
      <c r="M32" s="2" t="e">
        <f>VLOOKUP($A32,'By SKU - New RTs'!$A:$V,6,FALSE)</f>
        <v>#N/A</v>
      </c>
      <c r="N32" s="5" t="e">
        <f t="shared" si="3"/>
        <v>#N/A</v>
      </c>
      <c r="O32" s="2" t="e">
        <f>VLOOKUP($A32,'By SKU - Old RTs'!$A:$V,7,FALSE)</f>
        <v>#N/A</v>
      </c>
      <c r="P32" s="2" t="e">
        <f>VLOOKUP($A32,'By SKU - New RTs'!$A:$V,7,FALSE)</f>
        <v>#N/A</v>
      </c>
      <c r="Q32" s="2" t="e">
        <f t="shared" si="4"/>
        <v>#N/A</v>
      </c>
    </row>
    <row r="33" spans="1:17" hidden="1" x14ac:dyDescent="0.3">
      <c r="A33" s="3" t="str">
        <v>154</v>
      </c>
      <c r="B33" s="4" t="str">
        <v xml:space="preserve">NAPKIN EGGPLANT     </v>
      </c>
      <c r="C33" s="2" t="e">
        <f>VLOOKUP($A33,'By SKU - Old RTs'!$A:$V,3,FALSE)</f>
        <v>#N/A</v>
      </c>
      <c r="D33" s="2" t="e">
        <f>VLOOKUP($A33,'By SKU - New RTs'!$A:$V,3,FALSE)</f>
        <v>#N/A</v>
      </c>
      <c r="E33" s="5" t="e">
        <f t="shared" si="0"/>
        <v>#N/A</v>
      </c>
      <c r="F33" s="2" t="e">
        <f>VLOOKUP($A33,'By SKU - Old RTs'!$A:$V,4,FALSE)</f>
        <v>#N/A</v>
      </c>
      <c r="G33" s="2" t="e">
        <f>VLOOKUP($A33,'By SKU - New RTs'!$A:$V,4,FALSE)</f>
        <v>#N/A</v>
      </c>
      <c r="H33" s="5" t="e">
        <f t="shared" si="1"/>
        <v>#N/A</v>
      </c>
      <c r="I33" s="2" t="e">
        <f>VLOOKUP($A33,'By SKU - Old RTs'!$A:$V,5,FALSE)</f>
        <v>#N/A</v>
      </c>
      <c r="J33" s="2" t="e">
        <f>VLOOKUP($A33,'By SKU - New RTs'!$A:$V,5,FALSE)</f>
        <v>#N/A</v>
      </c>
      <c r="K33" s="5" t="e">
        <f t="shared" si="2"/>
        <v>#N/A</v>
      </c>
      <c r="L33" s="2" t="e">
        <f>VLOOKUP($A33,'By SKU - Old RTs'!$A:$V,6,FALSE)</f>
        <v>#N/A</v>
      </c>
      <c r="M33" s="2" t="e">
        <f>VLOOKUP($A33,'By SKU - New RTs'!$A:$V,6,FALSE)</f>
        <v>#N/A</v>
      </c>
      <c r="N33" s="5" t="e">
        <f t="shared" si="3"/>
        <v>#N/A</v>
      </c>
      <c r="O33" s="2" t="e">
        <f>VLOOKUP($A33,'By SKU - Old RTs'!$A:$V,7,FALSE)</f>
        <v>#N/A</v>
      </c>
      <c r="P33" s="2" t="e">
        <f>VLOOKUP($A33,'By SKU - New RTs'!$A:$V,7,FALSE)</f>
        <v>#N/A</v>
      </c>
      <c r="Q33" s="2" t="e">
        <f t="shared" si="4"/>
        <v>#N/A</v>
      </c>
    </row>
    <row r="34" spans="1:17" hidden="1" x14ac:dyDescent="0.3">
      <c r="A34" s="3" t="str">
        <v>155</v>
      </c>
      <c r="B34" s="4" t="str">
        <v xml:space="preserve">NAPKIN GOLD         </v>
      </c>
      <c r="C34" s="2" t="e">
        <f>VLOOKUP($A34,'By SKU - Old RTs'!$A:$V,3,FALSE)</f>
        <v>#N/A</v>
      </c>
      <c r="D34" s="2" t="e">
        <f>VLOOKUP($A34,'By SKU - New RTs'!$A:$V,3,FALSE)</f>
        <v>#N/A</v>
      </c>
      <c r="E34" s="5" t="e">
        <f t="shared" si="0"/>
        <v>#N/A</v>
      </c>
      <c r="F34" s="2" t="e">
        <f>VLOOKUP($A34,'By SKU - Old RTs'!$A:$V,4,FALSE)</f>
        <v>#N/A</v>
      </c>
      <c r="G34" s="2" t="e">
        <f>VLOOKUP($A34,'By SKU - New RTs'!$A:$V,4,FALSE)</f>
        <v>#N/A</v>
      </c>
      <c r="H34" s="5" t="e">
        <f t="shared" si="1"/>
        <v>#N/A</v>
      </c>
      <c r="I34" s="2" t="e">
        <f>VLOOKUP($A34,'By SKU - Old RTs'!$A:$V,5,FALSE)</f>
        <v>#N/A</v>
      </c>
      <c r="J34" s="2" t="e">
        <f>VLOOKUP($A34,'By SKU - New RTs'!$A:$V,5,FALSE)</f>
        <v>#N/A</v>
      </c>
      <c r="K34" s="5" t="e">
        <f t="shared" si="2"/>
        <v>#N/A</v>
      </c>
      <c r="L34" s="2" t="e">
        <f>VLOOKUP($A34,'By SKU - Old RTs'!$A:$V,6,FALSE)</f>
        <v>#N/A</v>
      </c>
      <c r="M34" s="2" t="e">
        <f>VLOOKUP($A34,'By SKU - New RTs'!$A:$V,6,FALSE)</f>
        <v>#N/A</v>
      </c>
      <c r="N34" s="5" t="e">
        <f t="shared" si="3"/>
        <v>#N/A</v>
      </c>
      <c r="O34" s="2" t="e">
        <f>VLOOKUP($A34,'By SKU - Old RTs'!$A:$V,7,FALSE)</f>
        <v>#N/A</v>
      </c>
      <c r="P34" s="2" t="e">
        <f>VLOOKUP($A34,'By SKU - New RTs'!$A:$V,7,FALSE)</f>
        <v>#N/A</v>
      </c>
      <c r="Q34" s="2" t="e">
        <f t="shared" si="4"/>
        <v>#N/A</v>
      </c>
    </row>
    <row r="35" spans="1:17" hidden="1" x14ac:dyDescent="0.3">
      <c r="A35" s="3" t="str">
        <v>157</v>
      </c>
      <c r="B35" s="4" t="str">
        <v>NAPKIN ROYAL BLUE</v>
      </c>
      <c r="C35" s="2" t="e">
        <f>VLOOKUP($A35,'By SKU - Old RTs'!$A:$V,3,FALSE)</f>
        <v>#N/A</v>
      </c>
      <c r="D35" s="2" t="e">
        <f>VLOOKUP($A35,'By SKU - New RTs'!$A:$V,3,FALSE)</f>
        <v>#N/A</v>
      </c>
      <c r="E35" s="5" t="e">
        <f t="shared" si="0"/>
        <v>#N/A</v>
      </c>
      <c r="F35" s="2" t="e">
        <f>VLOOKUP($A35,'By SKU - Old RTs'!$A:$V,4,FALSE)</f>
        <v>#N/A</v>
      </c>
      <c r="G35" s="2" t="e">
        <f>VLOOKUP($A35,'By SKU - New RTs'!$A:$V,4,FALSE)</f>
        <v>#N/A</v>
      </c>
      <c r="H35" s="5" t="e">
        <f t="shared" si="1"/>
        <v>#N/A</v>
      </c>
      <c r="I35" s="2" t="e">
        <f>VLOOKUP($A35,'By SKU - Old RTs'!$A:$V,5,FALSE)</f>
        <v>#N/A</v>
      </c>
      <c r="J35" s="2" t="e">
        <f>VLOOKUP($A35,'By SKU - New RTs'!$A:$V,5,FALSE)</f>
        <v>#N/A</v>
      </c>
      <c r="K35" s="5" t="e">
        <f t="shared" si="2"/>
        <v>#N/A</v>
      </c>
      <c r="L35" s="2" t="e">
        <f>VLOOKUP($A35,'By SKU - Old RTs'!$A:$V,6,FALSE)</f>
        <v>#N/A</v>
      </c>
      <c r="M35" s="2" t="e">
        <f>VLOOKUP($A35,'By SKU - New RTs'!$A:$V,6,FALSE)</f>
        <v>#N/A</v>
      </c>
      <c r="N35" s="5" t="e">
        <f t="shared" si="3"/>
        <v>#N/A</v>
      </c>
      <c r="O35" s="2" t="e">
        <f>VLOOKUP($A35,'By SKU - Old RTs'!$A:$V,7,FALSE)</f>
        <v>#N/A</v>
      </c>
      <c r="P35" s="2" t="e">
        <f>VLOOKUP($A35,'By SKU - New RTs'!$A:$V,7,FALSE)</f>
        <v>#N/A</v>
      </c>
      <c r="Q35" s="2" t="e">
        <f t="shared" si="4"/>
        <v>#N/A</v>
      </c>
    </row>
    <row r="36" spans="1:17" hidden="1" x14ac:dyDescent="0.3">
      <c r="A36" s="3" t="str">
        <v>159</v>
      </c>
      <c r="B36" s="4" t="str">
        <v>NAPKIN HUNTER GREEN</v>
      </c>
      <c r="C36" s="2" t="e">
        <f>VLOOKUP($A36,'By SKU - Old RTs'!$A:$V,3,FALSE)</f>
        <v>#N/A</v>
      </c>
      <c r="D36" s="2" t="e">
        <f>VLOOKUP($A36,'By SKU - New RTs'!$A:$V,3,FALSE)</f>
        <v>#N/A</v>
      </c>
      <c r="E36" s="5" t="e">
        <f t="shared" si="0"/>
        <v>#N/A</v>
      </c>
      <c r="F36" s="2" t="e">
        <f>VLOOKUP($A36,'By SKU - Old RTs'!$A:$V,4,FALSE)</f>
        <v>#N/A</v>
      </c>
      <c r="G36" s="2" t="e">
        <f>VLOOKUP($A36,'By SKU - New RTs'!$A:$V,4,FALSE)</f>
        <v>#N/A</v>
      </c>
      <c r="H36" s="5" t="e">
        <f t="shared" si="1"/>
        <v>#N/A</v>
      </c>
      <c r="I36" s="2" t="e">
        <f>VLOOKUP($A36,'By SKU - Old RTs'!$A:$V,5,FALSE)</f>
        <v>#N/A</v>
      </c>
      <c r="J36" s="2" t="e">
        <f>VLOOKUP($A36,'By SKU - New RTs'!$A:$V,5,FALSE)</f>
        <v>#N/A</v>
      </c>
      <c r="K36" s="5" t="e">
        <f t="shared" si="2"/>
        <v>#N/A</v>
      </c>
      <c r="L36" s="2" t="e">
        <f>VLOOKUP($A36,'By SKU - Old RTs'!$A:$V,6,FALSE)</f>
        <v>#N/A</v>
      </c>
      <c r="M36" s="2" t="e">
        <f>VLOOKUP($A36,'By SKU - New RTs'!$A:$V,6,FALSE)</f>
        <v>#N/A</v>
      </c>
      <c r="N36" s="5" t="e">
        <f t="shared" si="3"/>
        <v>#N/A</v>
      </c>
      <c r="O36" s="2" t="e">
        <f>VLOOKUP($A36,'By SKU - Old RTs'!$A:$V,7,FALSE)</f>
        <v>#N/A</v>
      </c>
      <c r="P36" s="2" t="e">
        <f>VLOOKUP($A36,'By SKU - New RTs'!$A:$V,7,FALSE)</f>
        <v>#N/A</v>
      </c>
      <c r="Q36" s="2" t="e">
        <f t="shared" si="4"/>
        <v>#N/A</v>
      </c>
    </row>
    <row r="37" spans="1:17" hidden="1" x14ac:dyDescent="0.3">
      <c r="A37" s="3" t="str">
        <v>160</v>
      </c>
      <c r="B37" s="4" t="str">
        <v xml:space="preserve">NAPKIN YELLOW       </v>
      </c>
      <c r="C37" s="2" t="e">
        <f>VLOOKUP($A37,'By SKU - Old RTs'!$A:$V,3,FALSE)</f>
        <v>#N/A</v>
      </c>
      <c r="D37" s="2" t="e">
        <f>VLOOKUP($A37,'By SKU - New RTs'!$A:$V,3,FALSE)</f>
        <v>#N/A</v>
      </c>
      <c r="E37" s="5" t="e">
        <f t="shared" si="0"/>
        <v>#N/A</v>
      </c>
      <c r="F37" s="2" t="e">
        <f>VLOOKUP($A37,'By SKU - Old RTs'!$A:$V,4,FALSE)</f>
        <v>#N/A</v>
      </c>
      <c r="G37" s="2" t="e">
        <f>VLOOKUP($A37,'By SKU - New RTs'!$A:$V,4,FALSE)</f>
        <v>#N/A</v>
      </c>
      <c r="H37" s="5" t="e">
        <f t="shared" si="1"/>
        <v>#N/A</v>
      </c>
      <c r="I37" s="2" t="e">
        <f>VLOOKUP($A37,'By SKU - Old RTs'!$A:$V,5,FALSE)</f>
        <v>#N/A</v>
      </c>
      <c r="J37" s="2" t="e">
        <f>VLOOKUP($A37,'By SKU - New RTs'!$A:$V,5,FALSE)</f>
        <v>#N/A</v>
      </c>
      <c r="K37" s="5" t="e">
        <f t="shared" si="2"/>
        <v>#N/A</v>
      </c>
      <c r="L37" s="2" t="e">
        <f>VLOOKUP($A37,'By SKU - Old RTs'!$A:$V,6,FALSE)</f>
        <v>#N/A</v>
      </c>
      <c r="M37" s="2" t="e">
        <f>VLOOKUP($A37,'By SKU - New RTs'!$A:$V,6,FALSE)</f>
        <v>#N/A</v>
      </c>
      <c r="N37" s="5" t="e">
        <f t="shared" si="3"/>
        <v>#N/A</v>
      </c>
      <c r="O37" s="2" t="e">
        <f>VLOOKUP($A37,'By SKU - Old RTs'!$A:$V,7,FALSE)</f>
        <v>#N/A</v>
      </c>
      <c r="P37" s="2" t="e">
        <f>VLOOKUP($A37,'By SKU - New RTs'!$A:$V,7,FALSE)</f>
        <v>#N/A</v>
      </c>
      <c r="Q37" s="2" t="e">
        <f t="shared" si="4"/>
        <v>#N/A</v>
      </c>
    </row>
    <row r="38" spans="1:17" hidden="1" x14ac:dyDescent="0.3">
      <c r="A38" s="3" t="str">
        <v>162</v>
      </c>
      <c r="B38" s="4" t="str">
        <v xml:space="preserve">NAPKIN PEACH        </v>
      </c>
      <c r="C38" s="2" t="e">
        <f>VLOOKUP($A38,'By SKU - Old RTs'!$A:$V,3,FALSE)</f>
        <v>#N/A</v>
      </c>
      <c r="D38" s="2" t="e">
        <f>VLOOKUP($A38,'By SKU - New RTs'!$A:$V,3,FALSE)</f>
        <v>#N/A</v>
      </c>
      <c r="E38" s="5" t="e">
        <f t="shared" si="0"/>
        <v>#N/A</v>
      </c>
      <c r="F38" s="2" t="e">
        <f>VLOOKUP($A38,'By SKU - Old RTs'!$A:$V,4,FALSE)</f>
        <v>#N/A</v>
      </c>
      <c r="G38" s="2" t="e">
        <f>VLOOKUP($A38,'By SKU - New RTs'!$A:$V,4,FALSE)</f>
        <v>#N/A</v>
      </c>
      <c r="H38" s="5" t="e">
        <f t="shared" si="1"/>
        <v>#N/A</v>
      </c>
      <c r="I38" s="2" t="e">
        <f>VLOOKUP($A38,'By SKU - Old RTs'!$A:$V,5,FALSE)</f>
        <v>#N/A</v>
      </c>
      <c r="J38" s="2" t="e">
        <f>VLOOKUP($A38,'By SKU - New RTs'!$A:$V,5,FALSE)</f>
        <v>#N/A</v>
      </c>
      <c r="K38" s="5" t="e">
        <f t="shared" si="2"/>
        <v>#N/A</v>
      </c>
      <c r="L38" s="2" t="e">
        <f>VLOOKUP($A38,'By SKU - Old RTs'!$A:$V,6,FALSE)</f>
        <v>#N/A</v>
      </c>
      <c r="M38" s="2" t="e">
        <f>VLOOKUP($A38,'By SKU - New RTs'!$A:$V,6,FALSE)</f>
        <v>#N/A</v>
      </c>
      <c r="N38" s="5" t="e">
        <f t="shared" si="3"/>
        <v>#N/A</v>
      </c>
      <c r="O38" s="2" t="e">
        <f>VLOOKUP($A38,'By SKU - Old RTs'!$A:$V,7,FALSE)</f>
        <v>#N/A</v>
      </c>
      <c r="P38" s="2" t="e">
        <f>VLOOKUP($A38,'By SKU - New RTs'!$A:$V,7,FALSE)</f>
        <v>#N/A</v>
      </c>
      <c r="Q38" s="2" t="e">
        <f t="shared" si="4"/>
        <v>#N/A</v>
      </c>
    </row>
    <row r="39" spans="1:17" x14ac:dyDescent="0.3">
      <c r="A39" s="3" t="str">
        <v>163</v>
      </c>
      <c r="B39" s="4" t="str">
        <v xml:space="preserve">NAPKIN BLACK        </v>
      </c>
      <c r="C39" s="2">
        <f>VLOOKUP($A39,'By SKU - Old RTs'!$A:$V,3,FALSE)</f>
        <v>25</v>
      </c>
      <c r="D39" s="2">
        <f>VLOOKUP($A39,'By SKU - New RTs'!$A:$V,3,FALSE)</f>
        <v>150</v>
      </c>
      <c r="E39" s="5">
        <f t="shared" si="0"/>
        <v>125</v>
      </c>
      <c r="F39" s="2">
        <f>VLOOKUP($A39,'By SKU - Old RTs'!$A:$V,4,FALSE)</f>
        <v>0</v>
      </c>
      <c r="G39" s="2">
        <f>VLOOKUP($A39,'By SKU - New RTs'!$A:$V,4,FALSE)</f>
        <v>0</v>
      </c>
      <c r="H39" s="5">
        <f t="shared" si="1"/>
        <v>0</v>
      </c>
      <c r="I39" s="2">
        <f>VLOOKUP($A39,'By SKU - Old RTs'!$A:$V,5,FALSE)</f>
        <v>150</v>
      </c>
      <c r="J39" s="2">
        <f>VLOOKUP($A39,'By SKU - New RTs'!$A:$V,5,FALSE)</f>
        <v>25</v>
      </c>
      <c r="K39" s="5">
        <f t="shared" si="2"/>
        <v>-125</v>
      </c>
      <c r="L39" s="2">
        <f>VLOOKUP($A39,'By SKU - Old RTs'!$A:$V,6,FALSE)</f>
        <v>725</v>
      </c>
      <c r="M39" s="2">
        <f>VLOOKUP($A39,'By SKU - New RTs'!$A:$V,6,FALSE)</f>
        <v>725</v>
      </c>
      <c r="N39" s="5">
        <f t="shared" si="3"/>
        <v>0</v>
      </c>
      <c r="O39" s="2">
        <f>VLOOKUP($A39,'By SKU - Old RTs'!$A:$V,7,FALSE)</f>
        <v>0</v>
      </c>
      <c r="P39" s="2">
        <f>VLOOKUP($A39,'By SKU - New RTs'!$A:$V,7,FALSE)</f>
        <v>0</v>
      </c>
      <c r="Q39" s="2">
        <f t="shared" si="4"/>
        <v>0</v>
      </c>
    </row>
    <row r="40" spans="1:17" hidden="1" x14ac:dyDescent="0.3">
      <c r="A40" s="3" t="str">
        <v>166</v>
      </c>
      <c r="B40" s="4" t="str">
        <v xml:space="preserve">NAPKIN ORANGE       </v>
      </c>
      <c r="C40" s="2" t="e">
        <f>VLOOKUP($A40,'By SKU - Old RTs'!$A:$V,3,FALSE)</f>
        <v>#N/A</v>
      </c>
      <c r="D40" s="2" t="e">
        <f>VLOOKUP($A40,'By SKU - New RTs'!$A:$V,3,FALSE)</f>
        <v>#N/A</v>
      </c>
      <c r="E40" s="5" t="e">
        <f t="shared" si="0"/>
        <v>#N/A</v>
      </c>
      <c r="F40" s="2" t="e">
        <f>VLOOKUP($A40,'By SKU - Old RTs'!$A:$V,4,FALSE)</f>
        <v>#N/A</v>
      </c>
      <c r="G40" s="2" t="e">
        <f>VLOOKUP($A40,'By SKU - New RTs'!$A:$V,4,FALSE)</f>
        <v>#N/A</v>
      </c>
      <c r="H40" s="5" t="e">
        <f t="shared" si="1"/>
        <v>#N/A</v>
      </c>
      <c r="I40" s="2" t="e">
        <f>VLOOKUP($A40,'By SKU - Old RTs'!$A:$V,5,FALSE)</f>
        <v>#N/A</v>
      </c>
      <c r="J40" s="2" t="e">
        <f>VLOOKUP($A40,'By SKU - New RTs'!$A:$V,5,FALSE)</f>
        <v>#N/A</v>
      </c>
      <c r="K40" s="5" t="e">
        <f t="shared" si="2"/>
        <v>#N/A</v>
      </c>
      <c r="L40" s="2" t="e">
        <f>VLOOKUP($A40,'By SKU - Old RTs'!$A:$V,6,FALSE)</f>
        <v>#N/A</v>
      </c>
      <c r="M40" s="2" t="e">
        <f>VLOOKUP($A40,'By SKU - New RTs'!$A:$V,6,FALSE)</f>
        <v>#N/A</v>
      </c>
      <c r="N40" s="5" t="e">
        <f t="shared" si="3"/>
        <v>#N/A</v>
      </c>
      <c r="O40" s="2" t="e">
        <f>VLOOKUP($A40,'By SKU - Old RTs'!$A:$V,7,FALSE)</f>
        <v>#N/A</v>
      </c>
      <c r="P40" s="2" t="e">
        <f>VLOOKUP($A40,'By SKU - New RTs'!$A:$V,7,FALSE)</f>
        <v>#N/A</v>
      </c>
      <c r="Q40" s="2" t="e">
        <f t="shared" si="4"/>
        <v>#N/A</v>
      </c>
    </row>
    <row r="41" spans="1:17" hidden="1" x14ac:dyDescent="0.3">
      <c r="A41" s="3" t="str">
        <v>168</v>
      </c>
      <c r="B41" s="4" t="str">
        <v xml:space="preserve">NAPKIN IVORY        </v>
      </c>
      <c r="C41" s="2" t="e">
        <f>VLOOKUP($A41,'By SKU - Old RTs'!$A:$V,3,FALSE)</f>
        <v>#N/A</v>
      </c>
      <c r="D41" s="2" t="e">
        <f>VLOOKUP($A41,'By SKU - New RTs'!$A:$V,3,FALSE)</f>
        <v>#N/A</v>
      </c>
      <c r="E41" s="5" t="e">
        <f t="shared" si="0"/>
        <v>#N/A</v>
      </c>
      <c r="F41" s="2" t="e">
        <f>VLOOKUP($A41,'By SKU - Old RTs'!$A:$V,4,FALSE)</f>
        <v>#N/A</v>
      </c>
      <c r="G41" s="2" t="e">
        <f>VLOOKUP($A41,'By SKU - New RTs'!$A:$V,4,FALSE)</f>
        <v>#N/A</v>
      </c>
      <c r="H41" s="5" t="e">
        <f t="shared" si="1"/>
        <v>#N/A</v>
      </c>
      <c r="I41" s="2" t="e">
        <f>VLOOKUP($A41,'By SKU - Old RTs'!$A:$V,5,FALSE)</f>
        <v>#N/A</v>
      </c>
      <c r="J41" s="2" t="e">
        <f>VLOOKUP($A41,'By SKU - New RTs'!$A:$V,5,FALSE)</f>
        <v>#N/A</v>
      </c>
      <c r="K41" s="5" t="e">
        <f t="shared" si="2"/>
        <v>#N/A</v>
      </c>
      <c r="L41" s="2" t="e">
        <f>VLOOKUP($A41,'By SKU - Old RTs'!$A:$V,6,FALSE)</f>
        <v>#N/A</v>
      </c>
      <c r="M41" s="2" t="e">
        <f>VLOOKUP($A41,'By SKU - New RTs'!$A:$V,6,FALSE)</f>
        <v>#N/A</v>
      </c>
      <c r="N41" s="5" t="e">
        <f t="shared" si="3"/>
        <v>#N/A</v>
      </c>
      <c r="O41" s="2" t="e">
        <f>VLOOKUP($A41,'By SKU - Old RTs'!$A:$V,7,FALSE)</f>
        <v>#N/A</v>
      </c>
      <c r="P41" s="2" t="e">
        <f>VLOOKUP($A41,'By SKU - New RTs'!$A:$V,7,FALSE)</f>
        <v>#N/A</v>
      </c>
      <c r="Q41" s="2" t="e">
        <f t="shared" si="4"/>
        <v>#N/A</v>
      </c>
    </row>
    <row r="42" spans="1:17" hidden="1" x14ac:dyDescent="0.3">
      <c r="A42" s="3" t="str">
        <v>173</v>
      </c>
      <c r="B42" s="4" t="str">
        <v xml:space="preserve">NAPKIN MAIZE        </v>
      </c>
      <c r="C42" s="2" t="e">
        <f>VLOOKUP($A42,'By SKU - Old RTs'!$A:$V,3,FALSE)</f>
        <v>#N/A</v>
      </c>
      <c r="D42" s="2" t="e">
        <f>VLOOKUP($A42,'By SKU - New RTs'!$A:$V,3,FALSE)</f>
        <v>#N/A</v>
      </c>
      <c r="E42" s="5" t="e">
        <f t="shared" si="0"/>
        <v>#N/A</v>
      </c>
      <c r="F42" s="2" t="e">
        <f>VLOOKUP($A42,'By SKU - Old RTs'!$A:$V,4,FALSE)</f>
        <v>#N/A</v>
      </c>
      <c r="G42" s="2" t="e">
        <f>VLOOKUP($A42,'By SKU - New RTs'!$A:$V,4,FALSE)</f>
        <v>#N/A</v>
      </c>
      <c r="H42" s="5" t="e">
        <f t="shared" si="1"/>
        <v>#N/A</v>
      </c>
      <c r="I42" s="2" t="e">
        <f>VLOOKUP($A42,'By SKU - Old RTs'!$A:$V,5,FALSE)</f>
        <v>#N/A</v>
      </c>
      <c r="J42" s="2" t="e">
        <f>VLOOKUP($A42,'By SKU - New RTs'!$A:$V,5,FALSE)</f>
        <v>#N/A</v>
      </c>
      <c r="K42" s="5" t="e">
        <f t="shared" si="2"/>
        <v>#N/A</v>
      </c>
      <c r="L42" s="2" t="e">
        <f>VLOOKUP($A42,'By SKU - Old RTs'!$A:$V,6,FALSE)</f>
        <v>#N/A</v>
      </c>
      <c r="M42" s="2" t="e">
        <f>VLOOKUP($A42,'By SKU - New RTs'!$A:$V,6,FALSE)</f>
        <v>#N/A</v>
      </c>
      <c r="N42" s="5" t="e">
        <f t="shared" si="3"/>
        <v>#N/A</v>
      </c>
      <c r="O42" s="2" t="e">
        <f>VLOOKUP($A42,'By SKU - Old RTs'!$A:$V,7,FALSE)</f>
        <v>#N/A</v>
      </c>
      <c r="P42" s="2" t="e">
        <f>VLOOKUP($A42,'By SKU - New RTs'!$A:$V,7,FALSE)</f>
        <v>#N/A</v>
      </c>
      <c r="Q42" s="2" t="e">
        <f t="shared" si="4"/>
        <v>#N/A</v>
      </c>
    </row>
    <row r="43" spans="1:17" hidden="1" x14ac:dyDescent="0.3">
      <c r="A43" s="3" t="str">
        <v>179</v>
      </c>
      <c r="B43" s="4" t="str">
        <v>NAPKIN KELLY GREEN</v>
      </c>
      <c r="C43" s="2" t="e">
        <f>VLOOKUP($A43,'By SKU - Old RTs'!$A:$V,3,FALSE)</f>
        <v>#N/A</v>
      </c>
      <c r="D43" s="2" t="e">
        <f>VLOOKUP($A43,'By SKU - New RTs'!$A:$V,3,FALSE)</f>
        <v>#N/A</v>
      </c>
      <c r="E43" s="5" t="e">
        <f t="shared" si="0"/>
        <v>#N/A</v>
      </c>
      <c r="F43" s="2" t="e">
        <f>VLOOKUP($A43,'By SKU - Old RTs'!$A:$V,4,FALSE)</f>
        <v>#N/A</v>
      </c>
      <c r="G43" s="2" t="e">
        <f>VLOOKUP($A43,'By SKU - New RTs'!$A:$V,4,FALSE)</f>
        <v>#N/A</v>
      </c>
      <c r="H43" s="5" t="e">
        <f t="shared" si="1"/>
        <v>#N/A</v>
      </c>
      <c r="I43" s="2" t="e">
        <f>VLOOKUP($A43,'By SKU - Old RTs'!$A:$V,5,FALSE)</f>
        <v>#N/A</v>
      </c>
      <c r="J43" s="2" t="e">
        <f>VLOOKUP($A43,'By SKU - New RTs'!$A:$V,5,FALSE)</f>
        <v>#N/A</v>
      </c>
      <c r="K43" s="5" t="e">
        <f t="shared" si="2"/>
        <v>#N/A</v>
      </c>
      <c r="L43" s="2" t="e">
        <f>VLOOKUP($A43,'By SKU - Old RTs'!$A:$V,6,FALSE)</f>
        <v>#N/A</v>
      </c>
      <c r="M43" s="2" t="e">
        <f>VLOOKUP($A43,'By SKU - New RTs'!$A:$V,6,FALSE)</f>
        <v>#N/A</v>
      </c>
      <c r="N43" s="5" t="e">
        <f t="shared" si="3"/>
        <v>#N/A</v>
      </c>
      <c r="O43" s="2" t="e">
        <f>VLOOKUP($A43,'By SKU - Old RTs'!$A:$V,7,FALSE)</f>
        <v>#N/A</v>
      </c>
      <c r="P43" s="2" t="e">
        <f>VLOOKUP($A43,'By SKU - New RTs'!$A:$V,7,FALSE)</f>
        <v>#N/A</v>
      </c>
      <c r="Q43" s="2" t="e">
        <f t="shared" si="4"/>
        <v>#N/A</v>
      </c>
    </row>
    <row r="44" spans="1:17" hidden="1" x14ac:dyDescent="0.3">
      <c r="A44" s="3" t="str">
        <v>192</v>
      </c>
      <c r="B44" s="4" t="str">
        <v>TC 72X72 BLACK</v>
      </c>
      <c r="C44" s="2" t="e">
        <f>VLOOKUP($A44,'By SKU - Old RTs'!$A:$V,3,FALSE)</f>
        <v>#N/A</v>
      </c>
      <c r="D44" s="2" t="e">
        <f>VLOOKUP($A44,'By SKU - New RTs'!$A:$V,3,FALSE)</f>
        <v>#N/A</v>
      </c>
      <c r="E44" s="5" t="e">
        <f t="shared" si="0"/>
        <v>#N/A</v>
      </c>
      <c r="F44" s="2" t="e">
        <f>VLOOKUP($A44,'By SKU - Old RTs'!$A:$V,4,FALSE)</f>
        <v>#N/A</v>
      </c>
      <c r="G44" s="2" t="e">
        <f>VLOOKUP($A44,'By SKU - New RTs'!$A:$V,4,FALSE)</f>
        <v>#N/A</v>
      </c>
      <c r="H44" s="5" t="e">
        <f t="shared" si="1"/>
        <v>#N/A</v>
      </c>
      <c r="I44" s="2" t="e">
        <f>VLOOKUP($A44,'By SKU - Old RTs'!$A:$V,5,FALSE)</f>
        <v>#N/A</v>
      </c>
      <c r="J44" s="2" t="e">
        <f>VLOOKUP($A44,'By SKU - New RTs'!$A:$V,5,FALSE)</f>
        <v>#N/A</v>
      </c>
      <c r="K44" s="5" t="e">
        <f t="shared" si="2"/>
        <v>#N/A</v>
      </c>
      <c r="L44" s="2" t="e">
        <f>VLOOKUP($A44,'By SKU - Old RTs'!$A:$V,6,FALSE)</f>
        <v>#N/A</v>
      </c>
      <c r="M44" s="2" t="e">
        <f>VLOOKUP($A44,'By SKU - New RTs'!$A:$V,6,FALSE)</f>
        <v>#N/A</v>
      </c>
      <c r="N44" s="5" t="e">
        <f t="shared" si="3"/>
        <v>#N/A</v>
      </c>
      <c r="O44" s="2" t="e">
        <f>VLOOKUP($A44,'By SKU - Old RTs'!$A:$V,7,FALSE)</f>
        <v>#N/A</v>
      </c>
      <c r="P44" s="2" t="e">
        <f>VLOOKUP($A44,'By SKU - New RTs'!$A:$V,7,FALSE)</f>
        <v>#N/A</v>
      </c>
      <c r="Q44" s="2" t="e">
        <f t="shared" si="4"/>
        <v>#N/A</v>
      </c>
    </row>
    <row r="45" spans="1:17" hidden="1" x14ac:dyDescent="0.3">
      <c r="A45" s="3" t="str">
        <v>202</v>
      </c>
      <c r="B45" s="4" t="str">
        <v>TC 90" ROUND WHITE</v>
      </c>
      <c r="C45" s="2" t="e">
        <f>VLOOKUP($A45,'By SKU - Old RTs'!$A:$V,3,FALSE)</f>
        <v>#N/A</v>
      </c>
      <c r="D45" s="2" t="e">
        <f>VLOOKUP($A45,'By SKU - New RTs'!$A:$V,3,FALSE)</f>
        <v>#N/A</v>
      </c>
      <c r="E45" s="5" t="e">
        <f t="shared" si="0"/>
        <v>#N/A</v>
      </c>
      <c r="F45" s="2" t="e">
        <f>VLOOKUP($A45,'By SKU - Old RTs'!$A:$V,4,FALSE)</f>
        <v>#N/A</v>
      </c>
      <c r="G45" s="2" t="e">
        <f>VLOOKUP($A45,'By SKU - New RTs'!$A:$V,4,FALSE)</f>
        <v>#N/A</v>
      </c>
      <c r="H45" s="5" t="e">
        <f t="shared" si="1"/>
        <v>#N/A</v>
      </c>
      <c r="I45" s="2" t="e">
        <f>VLOOKUP($A45,'By SKU - Old RTs'!$A:$V,5,FALSE)</f>
        <v>#N/A</v>
      </c>
      <c r="J45" s="2" t="e">
        <f>VLOOKUP($A45,'By SKU - New RTs'!$A:$V,5,FALSE)</f>
        <v>#N/A</v>
      </c>
      <c r="K45" s="5" t="e">
        <f t="shared" si="2"/>
        <v>#N/A</v>
      </c>
      <c r="L45" s="2" t="e">
        <f>VLOOKUP($A45,'By SKU - Old RTs'!$A:$V,6,FALSE)</f>
        <v>#N/A</v>
      </c>
      <c r="M45" s="2" t="e">
        <f>VLOOKUP($A45,'By SKU - New RTs'!$A:$V,6,FALSE)</f>
        <v>#N/A</v>
      </c>
      <c r="N45" s="5" t="e">
        <f t="shared" si="3"/>
        <v>#N/A</v>
      </c>
      <c r="O45" s="2" t="e">
        <f>VLOOKUP($A45,'By SKU - Old RTs'!$A:$V,7,FALSE)</f>
        <v>#N/A</v>
      </c>
      <c r="P45" s="2" t="e">
        <f>VLOOKUP($A45,'By SKU - New RTs'!$A:$V,7,FALSE)</f>
        <v>#N/A</v>
      </c>
      <c r="Q45" s="2" t="e">
        <f t="shared" si="4"/>
        <v>#N/A</v>
      </c>
    </row>
    <row r="46" spans="1:17" hidden="1" x14ac:dyDescent="0.3">
      <c r="A46" s="3" t="str">
        <v>208</v>
      </c>
      <c r="B46" s="4" t="str">
        <v>TC 52X52 BLACK</v>
      </c>
      <c r="C46" s="2" t="e">
        <f>VLOOKUP($A46,'By SKU - Old RTs'!$A:$V,3,FALSE)</f>
        <v>#N/A</v>
      </c>
      <c r="D46" s="2" t="e">
        <f>VLOOKUP($A46,'By SKU - New RTs'!$A:$V,3,FALSE)</f>
        <v>#N/A</v>
      </c>
      <c r="E46" s="5" t="e">
        <f t="shared" si="0"/>
        <v>#N/A</v>
      </c>
      <c r="F46" s="2" t="e">
        <f>VLOOKUP($A46,'By SKU - Old RTs'!$A:$V,4,FALSE)</f>
        <v>#N/A</v>
      </c>
      <c r="G46" s="2" t="e">
        <f>VLOOKUP($A46,'By SKU - New RTs'!$A:$V,4,FALSE)</f>
        <v>#N/A</v>
      </c>
      <c r="H46" s="5" t="e">
        <f t="shared" si="1"/>
        <v>#N/A</v>
      </c>
      <c r="I46" s="2" t="e">
        <f>VLOOKUP($A46,'By SKU - Old RTs'!$A:$V,5,FALSE)</f>
        <v>#N/A</v>
      </c>
      <c r="J46" s="2" t="e">
        <f>VLOOKUP($A46,'By SKU - New RTs'!$A:$V,5,FALSE)</f>
        <v>#N/A</v>
      </c>
      <c r="K46" s="5" t="e">
        <f t="shared" si="2"/>
        <v>#N/A</v>
      </c>
      <c r="L46" s="2" t="e">
        <f>VLOOKUP($A46,'By SKU - Old RTs'!$A:$V,6,FALSE)</f>
        <v>#N/A</v>
      </c>
      <c r="M46" s="2" t="e">
        <f>VLOOKUP($A46,'By SKU - New RTs'!$A:$V,6,FALSE)</f>
        <v>#N/A</v>
      </c>
      <c r="N46" s="5" t="e">
        <f t="shared" si="3"/>
        <v>#N/A</v>
      </c>
      <c r="O46" s="2" t="e">
        <f>VLOOKUP($A46,'By SKU - Old RTs'!$A:$V,7,FALSE)</f>
        <v>#N/A</v>
      </c>
      <c r="P46" s="2" t="e">
        <f>VLOOKUP($A46,'By SKU - New RTs'!$A:$V,7,FALSE)</f>
        <v>#N/A</v>
      </c>
      <c r="Q46" s="2" t="e">
        <f t="shared" si="4"/>
        <v>#N/A</v>
      </c>
    </row>
    <row r="47" spans="1:17" x14ac:dyDescent="0.3">
      <c r="A47" s="3" t="str">
        <v>209</v>
      </c>
      <c r="B47" s="4" t="str">
        <v xml:space="preserve">TC 85X85 BLACK      </v>
      </c>
      <c r="C47" s="2">
        <f>VLOOKUP($A47,'By SKU - Old RTs'!$A:$V,3,FALSE)</f>
        <v>0</v>
      </c>
      <c r="D47" s="2">
        <f>VLOOKUP($A47,'By SKU - New RTs'!$A:$V,3,FALSE)</f>
        <v>0</v>
      </c>
      <c r="E47" s="5">
        <f t="shared" si="0"/>
        <v>0</v>
      </c>
      <c r="F47" s="2">
        <f>VLOOKUP($A47,'By SKU - Old RTs'!$A:$V,4,FALSE)</f>
        <v>0</v>
      </c>
      <c r="G47" s="2">
        <f>VLOOKUP($A47,'By SKU - New RTs'!$A:$V,4,FALSE)</f>
        <v>0</v>
      </c>
      <c r="H47" s="5">
        <f t="shared" si="1"/>
        <v>0</v>
      </c>
      <c r="I47" s="2">
        <f>VLOOKUP($A47,'By SKU - Old RTs'!$A:$V,5,FALSE)</f>
        <v>2.5</v>
      </c>
      <c r="J47" s="2">
        <f>VLOOKUP($A47,'By SKU - New RTs'!$A:$V,5,FALSE)</f>
        <v>2.5</v>
      </c>
      <c r="K47" s="5">
        <f t="shared" si="2"/>
        <v>0</v>
      </c>
      <c r="L47" s="2">
        <f>VLOOKUP($A47,'By SKU - Old RTs'!$A:$V,6,FALSE)</f>
        <v>0</v>
      </c>
      <c r="M47" s="2">
        <f>VLOOKUP($A47,'By SKU - New RTs'!$A:$V,6,FALSE)</f>
        <v>0</v>
      </c>
      <c r="N47" s="5">
        <f t="shared" si="3"/>
        <v>0</v>
      </c>
      <c r="O47" s="2">
        <f>VLOOKUP($A47,'By SKU - Old RTs'!$A:$V,7,FALSE)</f>
        <v>0</v>
      </c>
      <c r="P47" s="2">
        <f>VLOOKUP($A47,'By SKU - New RTs'!$A:$V,7,FALSE)</f>
        <v>0</v>
      </c>
      <c r="Q47" s="2">
        <f t="shared" si="4"/>
        <v>0</v>
      </c>
    </row>
    <row r="48" spans="1:17" hidden="1" x14ac:dyDescent="0.3">
      <c r="A48" s="3" t="str">
        <v>211</v>
      </c>
      <c r="B48" s="4" t="str">
        <v>TC 52X52 IVORY</v>
      </c>
      <c r="C48" s="2" t="e">
        <f>VLOOKUP($A48,'By SKU - Old RTs'!$A:$V,3,FALSE)</f>
        <v>#N/A</v>
      </c>
      <c r="D48" s="2" t="e">
        <f>VLOOKUP($A48,'By SKU - New RTs'!$A:$V,3,FALSE)</f>
        <v>#N/A</v>
      </c>
      <c r="E48" s="5" t="e">
        <f t="shared" si="0"/>
        <v>#N/A</v>
      </c>
      <c r="F48" s="2" t="e">
        <f>VLOOKUP($A48,'By SKU - Old RTs'!$A:$V,4,FALSE)</f>
        <v>#N/A</v>
      </c>
      <c r="G48" s="2" t="e">
        <f>VLOOKUP($A48,'By SKU - New RTs'!$A:$V,4,FALSE)</f>
        <v>#N/A</v>
      </c>
      <c r="H48" s="5" t="e">
        <f t="shared" si="1"/>
        <v>#N/A</v>
      </c>
      <c r="I48" s="2" t="e">
        <f>VLOOKUP($A48,'By SKU - Old RTs'!$A:$V,5,FALSE)</f>
        <v>#N/A</v>
      </c>
      <c r="J48" s="2" t="e">
        <f>VLOOKUP($A48,'By SKU - New RTs'!$A:$V,5,FALSE)</f>
        <v>#N/A</v>
      </c>
      <c r="K48" s="5" t="e">
        <f t="shared" si="2"/>
        <v>#N/A</v>
      </c>
      <c r="L48" s="2" t="e">
        <f>VLOOKUP($A48,'By SKU - Old RTs'!$A:$V,6,FALSE)</f>
        <v>#N/A</v>
      </c>
      <c r="M48" s="2" t="e">
        <f>VLOOKUP($A48,'By SKU - New RTs'!$A:$V,6,FALSE)</f>
        <v>#N/A</v>
      </c>
      <c r="N48" s="5" t="e">
        <f t="shared" si="3"/>
        <v>#N/A</v>
      </c>
      <c r="O48" s="2" t="e">
        <f>VLOOKUP($A48,'By SKU - Old RTs'!$A:$V,7,FALSE)</f>
        <v>#N/A</v>
      </c>
      <c r="P48" s="2" t="e">
        <f>VLOOKUP($A48,'By SKU - New RTs'!$A:$V,7,FALSE)</f>
        <v>#N/A</v>
      </c>
      <c r="Q48" s="2" t="e">
        <f t="shared" si="4"/>
        <v>#N/A</v>
      </c>
    </row>
    <row r="49" spans="1:17" hidden="1" x14ac:dyDescent="0.3">
      <c r="A49" s="3" t="str">
        <v>212</v>
      </c>
      <c r="B49" s="4" t="str">
        <v>TC 90" ROUND IVORY</v>
      </c>
      <c r="C49" s="2" t="e">
        <f>VLOOKUP($A49,'By SKU - Old RTs'!$A:$V,3,FALSE)</f>
        <v>#N/A</v>
      </c>
      <c r="D49" s="2" t="e">
        <f>VLOOKUP($A49,'By SKU - New RTs'!$A:$V,3,FALSE)</f>
        <v>#N/A</v>
      </c>
      <c r="E49" s="5" t="e">
        <f t="shared" si="0"/>
        <v>#N/A</v>
      </c>
      <c r="F49" s="2" t="e">
        <f>VLOOKUP($A49,'By SKU - Old RTs'!$A:$V,4,FALSE)</f>
        <v>#N/A</v>
      </c>
      <c r="G49" s="2" t="e">
        <f>VLOOKUP($A49,'By SKU - New RTs'!$A:$V,4,FALSE)</f>
        <v>#N/A</v>
      </c>
      <c r="H49" s="5" t="e">
        <f t="shared" si="1"/>
        <v>#N/A</v>
      </c>
      <c r="I49" s="2" t="e">
        <f>VLOOKUP($A49,'By SKU - Old RTs'!$A:$V,5,FALSE)</f>
        <v>#N/A</v>
      </c>
      <c r="J49" s="2" t="e">
        <f>VLOOKUP($A49,'By SKU - New RTs'!$A:$V,5,FALSE)</f>
        <v>#N/A</v>
      </c>
      <c r="K49" s="5" t="e">
        <f t="shared" si="2"/>
        <v>#N/A</v>
      </c>
      <c r="L49" s="2" t="e">
        <f>VLOOKUP($A49,'By SKU - Old RTs'!$A:$V,6,FALSE)</f>
        <v>#N/A</v>
      </c>
      <c r="M49" s="2" t="e">
        <f>VLOOKUP($A49,'By SKU - New RTs'!$A:$V,6,FALSE)</f>
        <v>#N/A</v>
      </c>
      <c r="N49" s="5" t="e">
        <f t="shared" si="3"/>
        <v>#N/A</v>
      </c>
      <c r="O49" s="2" t="e">
        <f>VLOOKUP($A49,'By SKU - Old RTs'!$A:$V,7,FALSE)</f>
        <v>#N/A</v>
      </c>
      <c r="P49" s="2" t="e">
        <f>VLOOKUP($A49,'By SKU - New RTs'!$A:$V,7,FALSE)</f>
        <v>#N/A</v>
      </c>
      <c r="Q49" s="2" t="e">
        <f t="shared" si="4"/>
        <v>#N/A</v>
      </c>
    </row>
    <row r="50" spans="1:17" hidden="1" x14ac:dyDescent="0.3">
      <c r="A50" s="3" t="str">
        <v>225</v>
      </c>
      <c r="B50" s="4" t="str">
        <v>TC 62X62 BLACK</v>
      </c>
      <c r="C50" s="2" t="e">
        <f>VLOOKUP($A50,'By SKU - Old RTs'!$A:$V,3,FALSE)</f>
        <v>#N/A</v>
      </c>
      <c r="D50" s="2" t="e">
        <f>VLOOKUP($A50,'By SKU - New RTs'!$A:$V,3,FALSE)</f>
        <v>#N/A</v>
      </c>
      <c r="E50" s="5" t="e">
        <f t="shared" si="0"/>
        <v>#N/A</v>
      </c>
      <c r="F50" s="2" t="e">
        <f>VLOOKUP($A50,'By SKU - Old RTs'!$A:$V,4,FALSE)</f>
        <v>#N/A</v>
      </c>
      <c r="G50" s="2" t="e">
        <f>VLOOKUP($A50,'By SKU - New RTs'!$A:$V,4,FALSE)</f>
        <v>#N/A</v>
      </c>
      <c r="H50" s="5" t="e">
        <f t="shared" si="1"/>
        <v>#N/A</v>
      </c>
      <c r="I50" s="2" t="e">
        <f>VLOOKUP($A50,'By SKU - Old RTs'!$A:$V,5,FALSE)</f>
        <v>#N/A</v>
      </c>
      <c r="J50" s="2" t="e">
        <f>VLOOKUP($A50,'By SKU - New RTs'!$A:$V,5,FALSE)</f>
        <v>#N/A</v>
      </c>
      <c r="K50" s="5" t="e">
        <f t="shared" si="2"/>
        <v>#N/A</v>
      </c>
      <c r="L50" s="2" t="e">
        <f>VLOOKUP($A50,'By SKU - Old RTs'!$A:$V,6,FALSE)</f>
        <v>#N/A</v>
      </c>
      <c r="M50" s="2" t="e">
        <f>VLOOKUP($A50,'By SKU - New RTs'!$A:$V,6,FALSE)</f>
        <v>#N/A</v>
      </c>
      <c r="N50" s="5" t="e">
        <f t="shared" si="3"/>
        <v>#N/A</v>
      </c>
      <c r="O50" s="2" t="e">
        <f>VLOOKUP($A50,'By SKU - Old RTs'!$A:$V,7,FALSE)</f>
        <v>#N/A</v>
      </c>
      <c r="P50" s="2" t="e">
        <f>VLOOKUP($A50,'By SKU - New RTs'!$A:$V,7,FALSE)</f>
        <v>#N/A</v>
      </c>
      <c r="Q50" s="2" t="e">
        <f t="shared" si="4"/>
        <v>#N/A</v>
      </c>
    </row>
    <row r="51" spans="1:17" hidden="1" x14ac:dyDescent="0.3">
      <c r="A51" s="3" t="str">
        <v>228</v>
      </c>
      <c r="B51" s="4" t="str">
        <v>TC 52X90 BLACK</v>
      </c>
      <c r="C51" s="2" t="e">
        <f>VLOOKUP($A51,'By SKU - Old RTs'!$A:$V,3,FALSE)</f>
        <v>#N/A</v>
      </c>
      <c r="D51" s="2" t="e">
        <f>VLOOKUP($A51,'By SKU - New RTs'!$A:$V,3,FALSE)</f>
        <v>#N/A</v>
      </c>
      <c r="E51" s="5" t="e">
        <f t="shared" si="0"/>
        <v>#N/A</v>
      </c>
      <c r="F51" s="2" t="e">
        <f>VLOOKUP($A51,'By SKU - Old RTs'!$A:$V,4,FALSE)</f>
        <v>#N/A</v>
      </c>
      <c r="G51" s="2" t="e">
        <f>VLOOKUP($A51,'By SKU - New RTs'!$A:$V,4,FALSE)</f>
        <v>#N/A</v>
      </c>
      <c r="H51" s="5" t="e">
        <f t="shared" si="1"/>
        <v>#N/A</v>
      </c>
      <c r="I51" s="2" t="e">
        <f>VLOOKUP($A51,'By SKU - Old RTs'!$A:$V,5,FALSE)</f>
        <v>#N/A</v>
      </c>
      <c r="J51" s="2" t="e">
        <f>VLOOKUP($A51,'By SKU - New RTs'!$A:$V,5,FALSE)</f>
        <v>#N/A</v>
      </c>
      <c r="K51" s="5" t="e">
        <f t="shared" si="2"/>
        <v>#N/A</v>
      </c>
      <c r="L51" s="2" t="e">
        <f>VLOOKUP($A51,'By SKU - Old RTs'!$A:$V,6,FALSE)</f>
        <v>#N/A</v>
      </c>
      <c r="M51" s="2" t="e">
        <f>VLOOKUP($A51,'By SKU - New RTs'!$A:$V,6,FALSE)</f>
        <v>#N/A</v>
      </c>
      <c r="N51" s="5" t="e">
        <f t="shared" si="3"/>
        <v>#N/A</v>
      </c>
      <c r="O51" s="2" t="e">
        <f>VLOOKUP($A51,'By SKU - Old RTs'!$A:$V,7,FALSE)</f>
        <v>#N/A</v>
      </c>
      <c r="P51" s="2" t="e">
        <f>VLOOKUP($A51,'By SKU - New RTs'!$A:$V,7,FALSE)</f>
        <v>#N/A</v>
      </c>
      <c r="Q51" s="2" t="e">
        <f t="shared" si="4"/>
        <v>#N/A</v>
      </c>
    </row>
    <row r="52" spans="1:17" hidden="1" x14ac:dyDescent="0.3">
      <c r="A52" s="3" t="str">
        <v>229</v>
      </c>
      <c r="B52" s="4" t="str">
        <v>TC 85X85 WHITE</v>
      </c>
      <c r="C52" s="2" t="e">
        <f>VLOOKUP($A52,'By SKU - Old RTs'!$A:$V,3,FALSE)</f>
        <v>#N/A</v>
      </c>
      <c r="D52" s="2" t="e">
        <f>VLOOKUP($A52,'By SKU - New RTs'!$A:$V,3,FALSE)</f>
        <v>#N/A</v>
      </c>
      <c r="E52" s="5" t="e">
        <f t="shared" si="0"/>
        <v>#N/A</v>
      </c>
      <c r="F52" s="2" t="e">
        <f>VLOOKUP($A52,'By SKU - Old RTs'!$A:$V,4,FALSE)</f>
        <v>#N/A</v>
      </c>
      <c r="G52" s="2" t="e">
        <f>VLOOKUP($A52,'By SKU - New RTs'!$A:$V,4,FALSE)</f>
        <v>#N/A</v>
      </c>
      <c r="H52" s="5" t="e">
        <f t="shared" si="1"/>
        <v>#N/A</v>
      </c>
      <c r="I52" s="2" t="e">
        <f>VLOOKUP($A52,'By SKU - Old RTs'!$A:$V,5,FALSE)</f>
        <v>#N/A</v>
      </c>
      <c r="J52" s="2" t="e">
        <f>VLOOKUP($A52,'By SKU - New RTs'!$A:$V,5,FALSE)</f>
        <v>#N/A</v>
      </c>
      <c r="K52" s="5" t="e">
        <f t="shared" si="2"/>
        <v>#N/A</v>
      </c>
      <c r="L52" s="2" t="e">
        <f>VLOOKUP($A52,'By SKU - Old RTs'!$A:$V,6,FALSE)</f>
        <v>#N/A</v>
      </c>
      <c r="M52" s="2" t="e">
        <f>VLOOKUP($A52,'By SKU - New RTs'!$A:$V,6,FALSE)</f>
        <v>#N/A</v>
      </c>
      <c r="N52" s="5" t="e">
        <f t="shared" si="3"/>
        <v>#N/A</v>
      </c>
      <c r="O52" s="2" t="e">
        <f>VLOOKUP($A52,'By SKU - Old RTs'!$A:$V,7,FALSE)</f>
        <v>#N/A</v>
      </c>
      <c r="P52" s="2" t="e">
        <f>VLOOKUP($A52,'By SKU - New RTs'!$A:$V,7,FALSE)</f>
        <v>#N/A</v>
      </c>
      <c r="Q52" s="2" t="e">
        <f t="shared" si="4"/>
        <v>#N/A</v>
      </c>
    </row>
    <row r="53" spans="1:17" hidden="1" x14ac:dyDescent="0.3">
      <c r="A53" s="3" t="str">
        <v>230</v>
      </c>
      <c r="B53" s="4" t="str">
        <v>TC 90X156 WHITE</v>
      </c>
      <c r="C53" s="2" t="e">
        <f>VLOOKUP($A53,'By SKU - Old RTs'!$A:$V,3,FALSE)</f>
        <v>#N/A</v>
      </c>
      <c r="D53" s="2" t="e">
        <f>VLOOKUP($A53,'By SKU - New RTs'!$A:$V,3,FALSE)</f>
        <v>#N/A</v>
      </c>
      <c r="E53" s="5" t="e">
        <f t="shared" si="0"/>
        <v>#N/A</v>
      </c>
      <c r="F53" s="2" t="e">
        <f>VLOOKUP($A53,'By SKU - Old RTs'!$A:$V,4,FALSE)</f>
        <v>#N/A</v>
      </c>
      <c r="G53" s="2" t="e">
        <f>VLOOKUP($A53,'By SKU - New RTs'!$A:$V,4,FALSE)</f>
        <v>#N/A</v>
      </c>
      <c r="H53" s="5" t="e">
        <f t="shared" si="1"/>
        <v>#N/A</v>
      </c>
      <c r="I53" s="2" t="e">
        <f>VLOOKUP($A53,'By SKU - Old RTs'!$A:$V,5,FALSE)</f>
        <v>#N/A</v>
      </c>
      <c r="J53" s="2" t="e">
        <f>VLOOKUP($A53,'By SKU - New RTs'!$A:$V,5,FALSE)</f>
        <v>#N/A</v>
      </c>
      <c r="K53" s="5" t="e">
        <f t="shared" si="2"/>
        <v>#N/A</v>
      </c>
      <c r="L53" s="2" t="e">
        <f>VLOOKUP($A53,'By SKU - Old RTs'!$A:$V,6,FALSE)</f>
        <v>#N/A</v>
      </c>
      <c r="M53" s="2" t="e">
        <f>VLOOKUP($A53,'By SKU - New RTs'!$A:$V,6,FALSE)</f>
        <v>#N/A</v>
      </c>
      <c r="N53" s="5" t="e">
        <f t="shared" si="3"/>
        <v>#N/A</v>
      </c>
      <c r="O53" s="2" t="e">
        <f>VLOOKUP($A53,'By SKU - Old RTs'!$A:$V,7,FALSE)</f>
        <v>#N/A</v>
      </c>
      <c r="P53" s="2" t="e">
        <f>VLOOKUP($A53,'By SKU - New RTs'!$A:$V,7,FALSE)</f>
        <v>#N/A</v>
      </c>
      <c r="Q53" s="2" t="e">
        <f t="shared" si="4"/>
        <v>#N/A</v>
      </c>
    </row>
    <row r="54" spans="1:17" hidden="1" x14ac:dyDescent="0.3">
      <c r="A54" s="3" t="str">
        <v>245</v>
      </c>
      <c r="B54" s="4" t="str">
        <v>TC 90X156 BLACK</v>
      </c>
      <c r="C54" s="2" t="e">
        <f>VLOOKUP($A54,'By SKU - Old RTs'!$A:$V,3,FALSE)</f>
        <v>#N/A</v>
      </c>
      <c r="D54" s="2" t="e">
        <f>VLOOKUP($A54,'By SKU - New RTs'!$A:$V,3,FALSE)</f>
        <v>#N/A</v>
      </c>
      <c r="E54" s="5" t="e">
        <f t="shared" si="0"/>
        <v>#N/A</v>
      </c>
      <c r="F54" s="2" t="e">
        <f>VLOOKUP($A54,'By SKU - Old RTs'!$A:$V,4,FALSE)</f>
        <v>#N/A</v>
      </c>
      <c r="G54" s="2" t="e">
        <f>VLOOKUP($A54,'By SKU - New RTs'!$A:$V,4,FALSE)</f>
        <v>#N/A</v>
      </c>
      <c r="H54" s="5" t="e">
        <f t="shared" si="1"/>
        <v>#N/A</v>
      </c>
      <c r="I54" s="2" t="e">
        <f>VLOOKUP($A54,'By SKU - Old RTs'!$A:$V,5,FALSE)</f>
        <v>#N/A</v>
      </c>
      <c r="J54" s="2" t="e">
        <f>VLOOKUP($A54,'By SKU - New RTs'!$A:$V,5,FALSE)</f>
        <v>#N/A</v>
      </c>
      <c r="K54" s="5" t="e">
        <f t="shared" si="2"/>
        <v>#N/A</v>
      </c>
      <c r="L54" s="2" t="e">
        <f>VLOOKUP($A54,'By SKU - Old RTs'!$A:$V,6,FALSE)</f>
        <v>#N/A</v>
      </c>
      <c r="M54" s="2" t="e">
        <f>VLOOKUP($A54,'By SKU - New RTs'!$A:$V,6,FALSE)</f>
        <v>#N/A</v>
      </c>
      <c r="N54" s="5" t="e">
        <f t="shared" si="3"/>
        <v>#N/A</v>
      </c>
      <c r="O54" s="2" t="e">
        <f>VLOOKUP($A54,'By SKU - Old RTs'!$A:$V,7,FALSE)</f>
        <v>#N/A</v>
      </c>
      <c r="P54" s="2" t="e">
        <f>VLOOKUP($A54,'By SKU - New RTs'!$A:$V,7,FALSE)</f>
        <v>#N/A</v>
      </c>
      <c r="Q54" s="2" t="e">
        <f t="shared" si="4"/>
        <v>#N/A</v>
      </c>
    </row>
    <row r="55" spans="1:17" hidden="1" x14ac:dyDescent="0.3">
      <c r="A55" s="3" t="str">
        <v>253</v>
      </c>
      <c r="B55" s="4" t="str">
        <v>TC 52X52 GREEN</v>
      </c>
      <c r="C55" s="2" t="e">
        <f>VLOOKUP($A55,'By SKU - Old RTs'!$A:$V,3,FALSE)</f>
        <v>#N/A</v>
      </c>
      <c r="D55" s="2" t="e">
        <f>VLOOKUP($A55,'By SKU - New RTs'!$A:$V,3,FALSE)</f>
        <v>#N/A</v>
      </c>
      <c r="E55" s="5" t="e">
        <f t="shared" si="0"/>
        <v>#N/A</v>
      </c>
      <c r="F55" s="2" t="e">
        <f>VLOOKUP($A55,'By SKU - Old RTs'!$A:$V,4,FALSE)</f>
        <v>#N/A</v>
      </c>
      <c r="G55" s="2" t="e">
        <f>VLOOKUP($A55,'By SKU - New RTs'!$A:$V,4,FALSE)</f>
        <v>#N/A</v>
      </c>
      <c r="H55" s="5" t="e">
        <f t="shared" si="1"/>
        <v>#N/A</v>
      </c>
      <c r="I55" s="2" t="e">
        <f>VLOOKUP($A55,'By SKU - Old RTs'!$A:$V,5,FALSE)</f>
        <v>#N/A</v>
      </c>
      <c r="J55" s="2" t="e">
        <f>VLOOKUP($A55,'By SKU - New RTs'!$A:$V,5,FALSE)</f>
        <v>#N/A</v>
      </c>
      <c r="K55" s="5" t="e">
        <f t="shared" si="2"/>
        <v>#N/A</v>
      </c>
      <c r="L55" s="2" t="e">
        <f>VLOOKUP($A55,'By SKU - Old RTs'!$A:$V,6,FALSE)</f>
        <v>#N/A</v>
      </c>
      <c r="M55" s="2" t="e">
        <f>VLOOKUP($A55,'By SKU - New RTs'!$A:$V,6,FALSE)</f>
        <v>#N/A</v>
      </c>
      <c r="N55" s="5" t="e">
        <f t="shared" si="3"/>
        <v>#N/A</v>
      </c>
      <c r="O55" s="2" t="e">
        <f>VLOOKUP($A55,'By SKU - Old RTs'!$A:$V,7,FALSE)</f>
        <v>#N/A</v>
      </c>
      <c r="P55" s="2" t="e">
        <f>VLOOKUP($A55,'By SKU - New RTs'!$A:$V,7,FALSE)</f>
        <v>#N/A</v>
      </c>
      <c r="Q55" s="2" t="e">
        <f t="shared" si="4"/>
        <v>#N/A</v>
      </c>
    </row>
    <row r="56" spans="1:17" hidden="1" x14ac:dyDescent="0.3">
      <c r="A56" s="3" t="str">
        <v>255</v>
      </c>
      <c r="B56" s="4" t="str">
        <v>TC 52X52 ROYAL BLUE</v>
      </c>
      <c r="C56" s="2" t="e">
        <f>VLOOKUP($A56,'By SKU - Old RTs'!$A:$V,3,FALSE)</f>
        <v>#N/A</v>
      </c>
      <c r="D56" s="2" t="e">
        <f>VLOOKUP($A56,'By SKU - New RTs'!$A:$V,3,FALSE)</f>
        <v>#N/A</v>
      </c>
      <c r="E56" s="5" t="e">
        <f t="shared" si="0"/>
        <v>#N/A</v>
      </c>
      <c r="F56" s="2" t="e">
        <f>VLOOKUP($A56,'By SKU - Old RTs'!$A:$V,4,FALSE)</f>
        <v>#N/A</v>
      </c>
      <c r="G56" s="2" t="e">
        <f>VLOOKUP($A56,'By SKU - New RTs'!$A:$V,4,FALSE)</f>
        <v>#N/A</v>
      </c>
      <c r="H56" s="5" t="e">
        <f t="shared" si="1"/>
        <v>#N/A</v>
      </c>
      <c r="I56" s="2" t="e">
        <f>VLOOKUP($A56,'By SKU - Old RTs'!$A:$V,5,FALSE)</f>
        <v>#N/A</v>
      </c>
      <c r="J56" s="2" t="e">
        <f>VLOOKUP($A56,'By SKU - New RTs'!$A:$V,5,FALSE)</f>
        <v>#N/A</v>
      </c>
      <c r="K56" s="5" t="e">
        <f t="shared" si="2"/>
        <v>#N/A</v>
      </c>
      <c r="L56" s="2" t="e">
        <f>VLOOKUP($A56,'By SKU - Old RTs'!$A:$V,6,FALSE)</f>
        <v>#N/A</v>
      </c>
      <c r="M56" s="2" t="e">
        <f>VLOOKUP($A56,'By SKU - New RTs'!$A:$V,6,FALSE)</f>
        <v>#N/A</v>
      </c>
      <c r="N56" s="5" t="e">
        <f t="shared" si="3"/>
        <v>#N/A</v>
      </c>
      <c r="O56" s="2" t="e">
        <f>VLOOKUP($A56,'By SKU - Old RTs'!$A:$V,7,FALSE)</f>
        <v>#N/A</v>
      </c>
      <c r="P56" s="2" t="e">
        <f>VLOOKUP($A56,'By SKU - New RTs'!$A:$V,7,FALSE)</f>
        <v>#N/A</v>
      </c>
      <c r="Q56" s="2" t="e">
        <f t="shared" si="4"/>
        <v>#N/A</v>
      </c>
    </row>
    <row r="57" spans="1:17" hidden="1" x14ac:dyDescent="0.3">
      <c r="A57" s="3" t="str">
        <v>257</v>
      </c>
      <c r="B57" s="4" t="str">
        <v>TC 120" ROUND BLACK</v>
      </c>
      <c r="C57" s="2" t="e">
        <f>VLOOKUP($A57,'By SKU - Old RTs'!$A:$V,3,FALSE)</f>
        <v>#N/A</v>
      </c>
      <c r="D57" s="2" t="e">
        <f>VLOOKUP($A57,'By SKU - New RTs'!$A:$V,3,FALSE)</f>
        <v>#N/A</v>
      </c>
      <c r="E57" s="5" t="e">
        <f t="shared" si="0"/>
        <v>#N/A</v>
      </c>
      <c r="F57" s="2" t="e">
        <f>VLOOKUP($A57,'By SKU - Old RTs'!$A:$V,4,FALSE)</f>
        <v>#N/A</v>
      </c>
      <c r="G57" s="2" t="e">
        <f>VLOOKUP($A57,'By SKU - New RTs'!$A:$V,4,FALSE)</f>
        <v>#N/A</v>
      </c>
      <c r="H57" s="5" t="e">
        <f t="shared" si="1"/>
        <v>#N/A</v>
      </c>
      <c r="I57" s="2" t="e">
        <f>VLOOKUP($A57,'By SKU - Old RTs'!$A:$V,5,FALSE)</f>
        <v>#N/A</v>
      </c>
      <c r="J57" s="2" t="e">
        <f>VLOOKUP($A57,'By SKU - New RTs'!$A:$V,5,FALSE)</f>
        <v>#N/A</v>
      </c>
      <c r="K57" s="5" t="e">
        <f t="shared" si="2"/>
        <v>#N/A</v>
      </c>
      <c r="L57" s="2" t="e">
        <f>VLOOKUP($A57,'By SKU - Old RTs'!$A:$V,6,FALSE)</f>
        <v>#N/A</v>
      </c>
      <c r="M57" s="2" t="e">
        <f>VLOOKUP($A57,'By SKU - New RTs'!$A:$V,6,FALSE)</f>
        <v>#N/A</v>
      </c>
      <c r="N57" s="5" t="e">
        <f t="shared" si="3"/>
        <v>#N/A</v>
      </c>
      <c r="O57" s="2" t="e">
        <f>VLOOKUP($A57,'By SKU - Old RTs'!$A:$V,7,FALSE)</f>
        <v>#N/A</v>
      </c>
      <c r="P57" s="2" t="e">
        <f>VLOOKUP($A57,'By SKU - New RTs'!$A:$V,7,FALSE)</f>
        <v>#N/A</v>
      </c>
      <c r="Q57" s="2" t="e">
        <f t="shared" si="4"/>
        <v>#N/A</v>
      </c>
    </row>
    <row r="58" spans="1:17" hidden="1" x14ac:dyDescent="0.3">
      <c r="A58" s="3" t="str">
        <v>276</v>
      </c>
      <c r="B58" s="4" t="str">
        <v xml:space="preserve">TC 90X90 BLACK      </v>
      </c>
      <c r="C58" s="2" t="e">
        <f>VLOOKUP($A58,'By SKU - Old RTs'!$A:$V,3,FALSE)</f>
        <v>#N/A</v>
      </c>
      <c r="D58" s="2" t="e">
        <f>VLOOKUP($A58,'By SKU - New RTs'!$A:$V,3,FALSE)</f>
        <v>#N/A</v>
      </c>
      <c r="E58" s="5" t="e">
        <f t="shared" si="0"/>
        <v>#N/A</v>
      </c>
      <c r="F58" s="2" t="e">
        <f>VLOOKUP($A58,'By SKU - Old RTs'!$A:$V,4,FALSE)</f>
        <v>#N/A</v>
      </c>
      <c r="G58" s="2" t="e">
        <f>VLOOKUP($A58,'By SKU - New RTs'!$A:$V,4,FALSE)</f>
        <v>#N/A</v>
      </c>
      <c r="H58" s="5" t="e">
        <f t="shared" si="1"/>
        <v>#N/A</v>
      </c>
      <c r="I58" s="2" t="e">
        <f>VLOOKUP($A58,'By SKU - Old RTs'!$A:$V,5,FALSE)</f>
        <v>#N/A</v>
      </c>
      <c r="J58" s="2" t="e">
        <f>VLOOKUP($A58,'By SKU - New RTs'!$A:$V,5,FALSE)</f>
        <v>#N/A</v>
      </c>
      <c r="K58" s="5" t="e">
        <f t="shared" si="2"/>
        <v>#N/A</v>
      </c>
      <c r="L58" s="2" t="e">
        <f>VLOOKUP($A58,'By SKU - Old RTs'!$A:$V,6,FALSE)</f>
        <v>#N/A</v>
      </c>
      <c r="M58" s="2" t="e">
        <f>VLOOKUP($A58,'By SKU - New RTs'!$A:$V,6,FALSE)</f>
        <v>#N/A</v>
      </c>
      <c r="N58" s="5" t="e">
        <f t="shared" si="3"/>
        <v>#N/A</v>
      </c>
      <c r="O58" s="2" t="e">
        <f>VLOOKUP($A58,'By SKU - Old RTs'!$A:$V,7,FALSE)</f>
        <v>#N/A</v>
      </c>
      <c r="P58" s="2" t="e">
        <f>VLOOKUP($A58,'By SKU - New RTs'!$A:$V,7,FALSE)</f>
        <v>#N/A</v>
      </c>
      <c r="Q58" s="2" t="e">
        <f t="shared" si="4"/>
        <v>#N/A</v>
      </c>
    </row>
    <row r="59" spans="1:17" hidden="1" x14ac:dyDescent="0.3">
      <c r="A59" s="3" t="str">
        <v>280</v>
      </c>
      <c r="B59" s="4" t="str">
        <v>TC 52X114 WHITE</v>
      </c>
      <c r="C59" s="2" t="e">
        <f>VLOOKUP($A59,'By SKU - Old RTs'!$A:$V,3,FALSE)</f>
        <v>#N/A</v>
      </c>
      <c r="D59" s="2" t="e">
        <f>VLOOKUP($A59,'By SKU - New RTs'!$A:$V,3,FALSE)</f>
        <v>#N/A</v>
      </c>
      <c r="E59" s="5" t="e">
        <f t="shared" si="0"/>
        <v>#N/A</v>
      </c>
      <c r="F59" s="2" t="e">
        <f>VLOOKUP($A59,'By SKU - Old RTs'!$A:$V,4,FALSE)</f>
        <v>#N/A</v>
      </c>
      <c r="G59" s="2" t="e">
        <f>VLOOKUP($A59,'By SKU - New RTs'!$A:$V,4,FALSE)</f>
        <v>#N/A</v>
      </c>
      <c r="H59" s="5" t="e">
        <f t="shared" si="1"/>
        <v>#N/A</v>
      </c>
      <c r="I59" s="2" t="e">
        <f>VLOOKUP($A59,'By SKU - Old RTs'!$A:$V,5,FALSE)</f>
        <v>#N/A</v>
      </c>
      <c r="J59" s="2" t="e">
        <f>VLOOKUP($A59,'By SKU - New RTs'!$A:$V,5,FALSE)</f>
        <v>#N/A</v>
      </c>
      <c r="K59" s="5" t="e">
        <f t="shared" si="2"/>
        <v>#N/A</v>
      </c>
      <c r="L59" s="2" t="e">
        <f>VLOOKUP($A59,'By SKU - Old RTs'!$A:$V,6,FALSE)</f>
        <v>#N/A</v>
      </c>
      <c r="M59" s="2" t="e">
        <f>VLOOKUP($A59,'By SKU - New RTs'!$A:$V,6,FALSE)</f>
        <v>#N/A</v>
      </c>
      <c r="N59" s="5" t="e">
        <f t="shared" si="3"/>
        <v>#N/A</v>
      </c>
      <c r="O59" s="2" t="e">
        <f>VLOOKUP($A59,'By SKU - Old RTs'!$A:$V,7,FALSE)</f>
        <v>#N/A</v>
      </c>
      <c r="P59" s="2" t="e">
        <f>VLOOKUP($A59,'By SKU - New RTs'!$A:$V,7,FALSE)</f>
        <v>#N/A</v>
      </c>
      <c r="Q59" s="2" t="e">
        <f t="shared" si="4"/>
        <v>#N/A</v>
      </c>
    </row>
    <row r="60" spans="1:17" hidden="1" x14ac:dyDescent="0.3">
      <c r="A60" s="3" t="str">
        <v>281</v>
      </c>
      <c r="B60" s="4" t="str">
        <v>TC 52X52 WHITE</v>
      </c>
      <c r="C60" s="2" t="e">
        <f>VLOOKUP($A60,'By SKU - Old RTs'!$A:$V,3,FALSE)</f>
        <v>#N/A</v>
      </c>
      <c r="D60" s="2" t="e">
        <f>VLOOKUP($A60,'By SKU - New RTs'!$A:$V,3,FALSE)</f>
        <v>#N/A</v>
      </c>
      <c r="E60" s="5" t="e">
        <f t="shared" si="0"/>
        <v>#N/A</v>
      </c>
      <c r="F60" s="2" t="e">
        <f>VLOOKUP($A60,'By SKU - Old RTs'!$A:$V,4,FALSE)</f>
        <v>#N/A</v>
      </c>
      <c r="G60" s="2" t="e">
        <f>VLOOKUP($A60,'By SKU - New RTs'!$A:$V,4,FALSE)</f>
        <v>#N/A</v>
      </c>
      <c r="H60" s="5" t="e">
        <f t="shared" si="1"/>
        <v>#N/A</v>
      </c>
      <c r="I60" s="2" t="e">
        <f>VLOOKUP($A60,'By SKU - Old RTs'!$A:$V,5,FALSE)</f>
        <v>#N/A</v>
      </c>
      <c r="J60" s="2" t="e">
        <f>VLOOKUP($A60,'By SKU - New RTs'!$A:$V,5,FALSE)</f>
        <v>#N/A</v>
      </c>
      <c r="K60" s="5" t="e">
        <f t="shared" si="2"/>
        <v>#N/A</v>
      </c>
      <c r="L60" s="2" t="e">
        <f>VLOOKUP($A60,'By SKU - Old RTs'!$A:$V,6,FALSE)</f>
        <v>#N/A</v>
      </c>
      <c r="M60" s="2" t="e">
        <f>VLOOKUP($A60,'By SKU - New RTs'!$A:$V,6,FALSE)</f>
        <v>#N/A</v>
      </c>
      <c r="N60" s="5" t="e">
        <f t="shared" si="3"/>
        <v>#N/A</v>
      </c>
      <c r="O60" s="2" t="e">
        <f>VLOOKUP($A60,'By SKU - Old RTs'!$A:$V,7,FALSE)</f>
        <v>#N/A</v>
      </c>
      <c r="P60" s="2" t="e">
        <f>VLOOKUP($A60,'By SKU - New RTs'!$A:$V,7,FALSE)</f>
        <v>#N/A</v>
      </c>
      <c r="Q60" s="2" t="e">
        <f t="shared" si="4"/>
        <v>#N/A</v>
      </c>
    </row>
    <row r="61" spans="1:17" hidden="1" x14ac:dyDescent="0.3">
      <c r="A61" s="3" t="str">
        <v>283</v>
      </c>
      <c r="B61" s="4" t="str">
        <v>TC 62X62 WHITE</v>
      </c>
      <c r="C61" s="2" t="e">
        <f>VLOOKUP($A61,'By SKU - Old RTs'!$A:$V,3,FALSE)</f>
        <v>#N/A</v>
      </c>
      <c r="D61" s="2" t="e">
        <f>VLOOKUP($A61,'By SKU - New RTs'!$A:$V,3,FALSE)</f>
        <v>#N/A</v>
      </c>
      <c r="E61" s="5" t="e">
        <f t="shared" si="0"/>
        <v>#N/A</v>
      </c>
      <c r="F61" s="2" t="e">
        <f>VLOOKUP($A61,'By SKU - Old RTs'!$A:$V,4,FALSE)</f>
        <v>#N/A</v>
      </c>
      <c r="G61" s="2" t="e">
        <f>VLOOKUP($A61,'By SKU - New RTs'!$A:$V,4,FALSE)</f>
        <v>#N/A</v>
      </c>
      <c r="H61" s="5" t="e">
        <f t="shared" si="1"/>
        <v>#N/A</v>
      </c>
      <c r="I61" s="2" t="e">
        <f>VLOOKUP($A61,'By SKU - Old RTs'!$A:$V,5,FALSE)</f>
        <v>#N/A</v>
      </c>
      <c r="J61" s="2" t="e">
        <f>VLOOKUP($A61,'By SKU - New RTs'!$A:$V,5,FALSE)</f>
        <v>#N/A</v>
      </c>
      <c r="K61" s="5" t="e">
        <f t="shared" si="2"/>
        <v>#N/A</v>
      </c>
      <c r="L61" s="2" t="e">
        <f>VLOOKUP($A61,'By SKU - Old RTs'!$A:$V,6,FALSE)</f>
        <v>#N/A</v>
      </c>
      <c r="M61" s="2" t="e">
        <f>VLOOKUP($A61,'By SKU - New RTs'!$A:$V,6,FALSE)</f>
        <v>#N/A</v>
      </c>
      <c r="N61" s="5" t="e">
        <f t="shared" si="3"/>
        <v>#N/A</v>
      </c>
      <c r="O61" s="2" t="e">
        <f>VLOOKUP($A61,'By SKU - Old RTs'!$A:$V,7,FALSE)</f>
        <v>#N/A</v>
      </c>
      <c r="P61" s="2" t="e">
        <f>VLOOKUP($A61,'By SKU - New RTs'!$A:$V,7,FALSE)</f>
        <v>#N/A</v>
      </c>
      <c r="Q61" s="2" t="e">
        <f t="shared" si="4"/>
        <v>#N/A</v>
      </c>
    </row>
    <row r="62" spans="1:17" hidden="1" x14ac:dyDescent="0.3">
      <c r="A62" s="3" t="str">
        <v>284</v>
      </c>
      <c r="B62" s="4" t="str">
        <v>TC 72X72 WHITE</v>
      </c>
      <c r="C62" s="2" t="e">
        <f>VLOOKUP($A62,'By SKU - Old RTs'!$A:$V,3,FALSE)</f>
        <v>#N/A</v>
      </c>
      <c r="D62" s="2" t="e">
        <f>VLOOKUP($A62,'By SKU - New RTs'!$A:$V,3,FALSE)</f>
        <v>#N/A</v>
      </c>
      <c r="E62" s="5" t="e">
        <f t="shared" si="0"/>
        <v>#N/A</v>
      </c>
      <c r="F62" s="2" t="e">
        <f>VLOOKUP($A62,'By SKU - Old RTs'!$A:$V,4,FALSE)</f>
        <v>#N/A</v>
      </c>
      <c r="G62" s="2" t="e">
        <f>VLOOKUP($A62,'By SKU - New RTs'!$A:$V,4,FALSE)</f>
        <v>#N/A</v>
      </c>
      <c r="H62" s="5" t="e">
        <f t="shared" si="1"/>
        <v>#N/A</v>
      </c>
      <c r="I62" s="2" t="e">
        <f>VLOOKUP($A62,'By SKU - Old RTs'!$A:$V,5,FALSE)</f>
        <v>#N/A</v>
      </c>
      <c r="J62" s="2" t="e">
        <f>VLOOKUP($A62,'By SKU - New RTs'!$A:$V,5,FALSE)</f>
        <v>#N/A</v>
      </c>
      <c r="K62" s="5" t="e">
        <f t="shared" si="2"/>
        <v>#N/A</v>
      </c>
      <c r="L62" s="2" t="e">
        <f>VLOOKUP($A62,'By SKU - Old RTs'!$A:$V,6,FALSE)</f>
        <v>#N/A</v>
      </c>
      <c r="M62" s="2" t="e">
        <f>VLOOKUP($A62,'By SKU - New RTs'!$A:$V,6,FALSE)</f>
        <v>#N/A</v>
      </c>
      <c r="N62" s="5" t="e">
        <f t="shared" si="3"/>
        <v>#N/A</v>
      </c>
      <c r="O62" s="2" t="e">
        <f>VLOOKUP($A62,'By SKU - Old RTs'!$A:$V,7,FALSE)</f>
        <v>#N/A</v>
      </c>
      <c r="P62" s="2" t="e">
        <f>VLOOKUP($A62,'By SKU - New RTs'!$A:$V,7,FALSE)</f>
        <v>#N/A</v>
      </c>
      <c r="Q62" s="2" t="e">
        <f t="shared" si="4"/>
        <v>#N/A</v>
      </c>
    </row>
    <row r="63" spans="1:17" x14ac:dyDescent="0.3">
      <c r="A63" s="3" t="str">
        <v>286</v>
      </c>
      <c r="B63" s="4" t="str">
        <v>TC 90X90 WHITE</v>
      </c>
      <c r="C63" s="2">
        <f>VLOOKUP($A63,'By SKU - Old RTs'!$A:$V,3,FALSE)</f>
        <v>0</v>
      </c>
      <c r="D63" s="2">
        <f>VLOOKUP($A63,'By SKU - New RTs'!$A:$V,3,FALSE)</f>
        <v>0</v>
      </c>
      <c r="E63" s="5">
        <f t="shared" si="0"/>
        <v>0</v>
      </c>
      <c r="F63" s="2">
        <f>VLOOKUP($A63,'By SKU - Old RTs'!$A:$V,4,FALSE)</f>
        <v>0</v>
      </c>
      <c r="G63" s="2">
        <f>VLOOKUP($A63,'By SKU - New RTs'!$A:$V,4,FALSE)</f>
        <v>0</v>
      </c>
      <c r="H63" s="5">
        <f t="shared" si="1"/>
        <v>0</v>
      </c>
      <c r="I63" s="2">
        <f>VLOOKUP($A63,'By SKU - Old RTs'!$A:$V,5,FALSE)</f>
        <v>0</v>
      </c>
      <c r="J63" s="2">
        <f>VLOOKUP($A63,'By SKU - New RTs'!$A:$V,5,FALSE)</f>
        <v>0</v>
      </c>
      <c r="K63" s="5">
        <f t="shared" si="2"/>
        <v>0</v>
      </c>
      <c r="L63" s="2">
        <f>VLOOKUP($A63,'By SKU - Old RTs'!$A:$V,6,FALSE)</f>
        <v>0</v>
      </c>
      <c r="M63" s="2">
        <f>VLOOKUP($A63,'By SKU - New RTs'!$A:$V,6,FALSE)</f>
        <v>0</v>
      </c>
      <c r="N63" s="5">
        <f t="shared" si="3"/>
        <v>0</v>
      </c>
      <c r="O63" s="2">
        <f>VLOOKUP($A63,'By SKU - Old RTs'!$A:$V,7,FALSE)</f>
        <v>0</v>
      </c>
      <c r="P63" s="2">
        <f>VLOOKUP($A63,'By SKU - New RTs'!$A:$V,7,FALSE)</f>
        <v>0</v>
      </c>
      <c r="Q63" s="2">
        <f t="shared" si="4"/>
        <v>0</v>
      </c>
    </row>
    <row r="64" spans="1:17" hidden="1" x14ac:dyDescent="0.3">
      <c r="A64" s="3" t="str">
        <v>288</v>
      </c>
      <c r="B64" s="4" t="str">
        <v>TC 52X114 IVORY</v>
      </c>
      <c r="C64" s="2" t="e">
        <f>VLOOKUP($A64,'By SKU - Old RTs'!$A:$V,3,FALSE)</f>
        <v>#N/A</v>
      </c>
      <c r="D64" s="2" t="e">
        <f>VLOOKUP($A64,'By SKU - New RTs'!$A:$V,3,FALSE)</f>
        <v>#N/A</v>
      </c>
      <c r="E64" s="5" t="e">
        <f t="shared" si="0"/>
        <v>#N/A</v>
      </c>
      <c r="F64" s="2" t="e">
        <f>VLOOKUP($A64,'By SKU - Old RTs'!$A:$V,4,FALSE)</f>
        <v>#N/A</v>
      </c>
      <c r="G64" s="2" t="e">
        <f>VLOOKUP($A64,'By SKU - New RTs'!$A:$V,4,FALSE)</f>
        <v>#N/A</v>
      </c>
      <c r="H64" s="5" t="e">
        <f t="shared" si="1"/>
        <v>#N/A</v>
      </c>
      <c r="I64" s="2" t="e">
        <f>VLOOKUP($A64,'By SKU - Old RTs'!$A:$V,5,FALSE)</f>
        <v>#N/A</v>
      </c>
      <c r="J64" s="2" t="e">
        <f>VLOOKUP($A64,'By SKU - New RTs'!$A:$V,5,FALSE)</f>
        <v>#N/A</v>
      </c>
      <c r="K64" s="5" t="e">
        <f t="shared" si="2"/>
        <v>#N/A</v>
      </c>
      <c r="L64" s="2" t="e">
        <f>VLOOKUP($A64,'By SKU - Old RTs'!$A:$V,6,FALSE)</f>
        <v>#N/A</v>
      </c>
      <c r="M64" s="2" t="e">
        <f>VLOOKUP($A64,'By SKU - New RTs'!$A:$V,6,FALSE)</f>
        <v>#N/A</v>
      </c>
      <c r="N64" s="5" t="e">
        <f t="shared" si="3"/>
        <v>#N/A</v>
      </c>
      <c r="O64" s="2" t="e">
        <f>VLOOKUP($A64,'By SKU - Old RTs'!$A:$V,7,FALSE)</f>
        <v>#N/A</v>
      </c>
      <c r="P64" s="2" t="e">
        <f>VLOOKUP($A64,'By SKU - New RTs'!$A:$V,7,FALSE)</f>
        <v>#N/A</v>
      </c>
      <c r="Q64" s="2" t="e">
        <f t="shared" si="4"/>
        <v>#N/A</v>
      </c>
    </row>
    <row r="65" spans="1:17" hidden="1" x14ac:dyDescent="0.3">
      <c r="A65" s="3" t="str">
        <v>289</v>
      </c>
      <c r="B65" s="4" t="str">
        <v>TC 52X96 IVORY</v>
      </c>
      <c r="C65" s="2" t="e">
        <f>VLOOKUP($A65,'By SKU - Old RTs'!$A:$V,3,FALSE)</f>
        <v>#N/A</v>
      </c>
      <c r="D65" s="2" t="e">
        <f>VLOOKUP($A65,'By SKU - New RTs'!$A:$V,3,FALSE)</f>
        <v>#N/A</v>
      </c>
      <c r="E65" s="5" t="e">
        <f t="shared" si="0"/>
        <v>#N/A</v>
      </c>
      <c r="F65" s="2" t="e">
        <f>VLOOKUP($A65,'By SKU - Old RTs'!$A:$V,4,FALSE)</f>
        <v>#N/A</v>
      </c>
      <c r="G65" s="2" t="e">
        <f>VLOOKUP($A65,'By SKU - New RTs'!$A:$V,4,FALSE)</f>
        <v>#N/A</v>
      </c>
      <c r="H65" s="5" t="e">
        <f t="shared" si="1"/>
        <v>#N/A</v>
      </c>
      <c r="I65" s="2" t="e">
        <f>VLOOKUP($A65,'By SKU - Old RTs'!$A:$V,5,FALSE)</f>
        <v>#N/A</v>
      </c>
      <c r="J65" s="2" t="e">
        <f>VLOOKUP($A65,'By SKU - New RTs'!$A:$V,5,FALSE)</f>
        <v>#N/A</v>
      </c>
      <c r="K65" s="5" t="e">
        <f t="shared" si="2"/>
        <v>#N/A</v>
      </c>
      <c r="L65" s="2" t="e">
        <f>VLOOKUP($A65,'By SKU - Old RTs'!$A:$V,6,FALSE)</f>
        <v>#N/A</v>
      </c>
      <c r="M65" s="2" t="e">
        <f>VLOOKUP($A65,'By SKU - New RTs'!$A:$V,6,FALSE)</f>
        <v>#N/A</v>
      </c>
      <c r="N65" s="5" t="e">
        <f t="shared" si="3"/>
        <v>#N/A</v>
      </c>
      <c r="O65" s="2" t="e">
        <f>VLOOKUP($A65,'By SKU - Old RTs'!$A:$V,7,FALSE)</f>
        <v>#N/A</v>
      </c>
      <c r="P65" s="2" t="e">
        <f>VLOOKUP($A65,'By SKU - New RTs'!$A:$V,7,FALSE)</f>
        <v>#N/A</v>
      </c>
      <c r="Q65" s="2" t="e">
        <f t="shared" si="4"/>
        <v>#N/A</v>
      </c>
    </row>
    <row r="66" spans="1:17" hidden="1" x14ac:dyDescent="0.3">
      <c r="A66" s="3" t="str">
        <v>290</v>
      </c>
      <c r="B66" s="4" t="str">
        <v>TC 72X72 IVORY</v>
      </c>
      <c r="C66" s="2" t="e">
        <f>VLOOKUP($A66,'By SKU - Old RTs'!$A:$V,3,FALSE)</f>
        <v>#N/A</v>
      </c>
      <c r="D66" s="2" t="e">
        <f>VLOOKUP($A66,'By SKU - New RTs'!$A:$V,3,FALSE)</f>
        <v>#N/A</v>
      </c>
      <c r="E66" s="5" t="e">
        <f t="shared" si="0"/>
        <v>#N/A</v>
      </c>
      <c r="F66" s="2" t="e">
        <f>VLOOKUP($A66,'By SKU - Old RTs'!$A:$V,4,FALSE)</f>
        <v>#N/A</v>
      </c>
      <c r="G66" s="2" t="e">
        <f>VLOOKUP($A66,'By SKU - New RTs'!$A:$V,4,FALSE)</f>
        <v>#N/A</v>
      </c>
      <c r="H66" s="5" t="e">
        <f t="shared" si="1"/>
        <v>#N/A</v>
      </c>
      <c r="I66" s="2" t="e">
        <f>VLOOKUP($A66,'By SKU - Old RTs'!$A:$V,5,FALSE)</f>
        <v>#N/A</v>
      </c>
      <c r="J66" s="2" t="e">
        <f>VLOOKUP($A66,'By SKU - New RTs'!$A:$V,5,FALSE)</f>
        <v>#N/A</v>
      </c>
      <c r="K66" s="5" t="e">
        <f t="shared" si="2"/>
        <v>#N/A</v>
      </c>
      <c r="L66" s="2" t="e">
        <f>VLOOKUP($A66,'By SKU - Old RTs'!$A:$V,6,FALSE)</f>
        <v>#N/A</v>
      </c>
      <c r="M66" s="2" t="e">
        <f>VLOOKUP($A66,'By SKU - New RTs'!$A:$V,6,FALSE)</f>
        <v>#N/A</v>
      </c>
      <c r="N66" s="5" t="e">
        <f t="shared" si="3"/>
        <v>#N/A</v>
      </c>
      <c r="O66" s="2" t="e">
        <f>VLOOKUP($A66,'By SKU - Old RTs'!$A:$V,7,FALSE)</f>
        <v>#N/A</v>
      </c>
      <c r="P66" s="2" t="e">
        <f>VLOOKUP($A66,'By SKU - New RTs'!$A:$V,7,FALSE)</f>
        <v>#N/A</v>
      </c>
      <c r="Q66" s="2" t="e">
        <f t="shared" si="4"/>
        <v>#N/A</v>
      </c>
    </row>
    <row r="67" spans="1:17" hidden="1" x14ac:dyDescent="0.3">
      <c r="A67" s="3" t="str">
        <v>292</v>
      </c>
      <c r="B67" s="4" t="str">
        <v>TC 90X90 IVORY</v>
      </c>
      <c r="C67" s="2" t="e">
        <f>VLOOKUP($A67,'By SKU - Old RTs'!$A:$V,3,FALSE)</f>
        <v>#N/A</v>
      </c>
      <c r="D67" s="2" t="e">
        <f>VLOOKUP($A67,'By SKU - New RTs'!$A:$V,3,FALSE)</f>
        <v>#N/A</v>
      </c>
      <c r="E67" s="5" t="e">
        <f t="shared" ref="E67:E130" si="5">D67-C67</f>
        <v>#N/A</v>
      </c>
      <c r="F67" s="2" t="e">
        <f>VLOOKUP($A67,'By SKU - Old RTs'!$A:$V,4,FALSE)</f>
        <v>#N/A</v>
      </c>
      <c r="G67" s="2" t="e">
        <f>VLOOKUP($A67,'By SKU - New RTs'!$A:$V,4,FALSE)</f>
        <v>#N/A</v>
      </c>
      <c r="H67" s="5" t="e">
        <f t="shared" ref="H67:H130" si="6">G67-F67</f>
        <v>#N/A</v>
      </c>
      <c r="I67" s="2" t="e">
        <f>VLOOKUP($A67,'By SKU - Old RTs'!$A:$V,5,FALSE)</f>
        <v>#N/A</v>
      </c>
      <c r="J67" s="2" t="e">
        <f>VLOOKUP($A67,'By SKU - New RTs'!$A:$V,5,FALSE)</f>
        <v>#N/A</v>
      </c>
      <c r="K67" s="5" t="e">
        <f t="shared" ref="K67:K130" si="7">J67-I67</f>
        <v>#N/A</v>
      </c>
      <c r="L67" s="2" t="e">
        <f>VLOOKUP($A67,'By SKU - Old RTs'!$A:$V,6,FALSE)</f>
        <v>#N/A</v>
      </c>
      <c r="M67" s="2" t="e">
        <f>VLOOKUP($A67,'By SKU - New RTs'!$A:$V,6,FALSE)</f>
        <v>#N/A</v>
      </c>
      <c r="N67" s="5" t="e">
        <f t="shared" ref="N67:N130" si="8">M67-L67</f>
        <v>#N/A</v>
      </c>
      <c r="O67" s="2" t="e">
        <f>VLOOKUP($A67,'By SKU - Old RTs'!$A:$V,7,FALSE)</f>
        <v>#N/A</v>
      </c>
      <c r="P67" s="2" t="e">
        <f>VLOOKUP($A67,'By SKU - New RTs'!$A:$V,7,FALSE)</f>
        <v>#N/A</v>
      </c>
      <c r="Q67" s="2" t="e">
        <f t="shared" ref="Q67:Q130" si="9">P67-O67</f>
        <v>#N/A</v>
      </c>
    </row>
    <row r="68" spans="1:17" hidden="1" x14ac:dyDescent="0.3">
      <c r="A68" s="3" t="str">
        <v>298</v>
      </c>
      <c r="B68" s="4" t="str">
        <v>TC 120" ROUND WHITE</v>
      </c>
      <c r="C68" s="2" t="e">
        <f>VLOOKUP($A68,'By SKU - Old RTs'!$A:$V,3,FALSE)</f>
        <v>#N/A</v>
      </c>
      <c r="D68" s="2" t="e">
        <f>VLOOKUP($A68,'By SKU - New RTs'!$A:$V,3,FALSE)</f>
        <v>#N/A</v>
      </c>
      <c r="E68" s="5" t="e">
        <f t="shared" si="5"/>
        <v>#N/A</v>
      </c>
      <c r="F68" s="2" t="e">
        <f>VLOOKUP($A68,'By SKU - Old RTs'!$A:$V,4,FALSE)</f>
        <v>#N/A</v>
      </c>
      <c r="G68" s="2" t="e">
        <f>VLOOKUP($A68,'By SKU - New RTs'!$A:$V,4,FALSE)</f>
        <v>#N/A</v>
      </c>
      <c r="H68" s="5" t="e">
        <f t="shared" si="6"/>
        <v>#N/A</v>
      </c>
      <c r="I68" s="2" t="e">
        <f>VLOOKUP($A68,'By SKU - Old RTs'!$A:$V,5,FALSE)</f>
        <v>#N/A</v>
      </c>
      <c r="J68" s="2" t="e">
        <f>VLOOKUP($A68,'By SKU - New RTs'!$A:$V,5,FALSE)</f>
        <v>#N/A</v>
      </c>
      <c r="K68" s="5" t="e">
        <f t="shared" si="7"/>
        <v>#N/A</v>
      </c>
      <c r="L68" s="2" t="e">
        <f>VLOOKUP($A68,'By SKU - Old RTs'!$A:$V,6,FALSE)</f>
        <v>#N/A</v>
      </c>
      <c r="M68" s="2" t="e">
        <f>VLOOKUP($A68,'By SKU - New RTs'!$A:$V,6,FALSE)</f>
        <v>#N/A</v>
      </c>
      <c r="N68" s="5" t="e">
        <f t="shared" si="8"/>
        <v>#N/A</v>
      </c>
      <c r="O68" s="2" t="e">
        <f>VLOOKUP($A68,'By SKU - Old RTs'!$A:$V,7,FALSE)</f>
        <v>#N/A</v>
      </c>
      <c r="P68" s="2" t="e">
        <f>VLOOKUP($A68,'By SKU - New RTs'!$A:$V,7,FALSE)</f>
        <v>#N/A</v>
      </c>
      <c r="Q68" s="2" t="e">
        <f t="shared" si="9"/>
        <v>#N/A</v>
      </c>
    </row>
    <row r="69" spans="1:17" x14ac:dyDescent="0.3">
      <c r="A69" s="3" t="str">
        <v>301</v>
      </c>
      <c r="B69" s="4" t="str">
        <v>TWL BAR SELECT</v>
      </c>
      <c r="C69" s="2">
        <f>VLOOKUP($A69,'By SKU - Old RTs'!$A:$V,3,FALSE)</f>
        <v>1074</v>
      </c>
      <c r="D69" s="2">
        <f>VLOOKUP($A69,'By SKU - New RTs'!$A:$V,3,FALSE)</f>
        <v>1053.25</v>
      </c>
      <c r="E69" s="5">
        <f t="shared" si="5"/>
        <v>-20.75</v>
      </c>
      <c r="F69" s="2">
        <f>VLOOKUP($A69,'By SKU - Old RTs'!$A:$V,4,FALSE)</f>
        <v>871.25</v>
      </c>
      <c r="G69" s="2">
        <f>VLOOKUP($A69,'By SKU - New RTs'!$A:$V,4,FALSE)</f>
        <v>1087.5</v>
      </c>
      <c r="H69" s="5">
        <f t="shared" si="6"/>
        <v>216.25</v>
      </c>
      <c r="I69" s="2">
        <f>VLOOKUP($A69,'By SKU - Old RTs'!$A:$V,5,FALSE)</f>
        <v>1424.75</v>
      </c>
      <c r="J69" s="2">
        <f>VLOOKUP($A69,'By SKU - New RTs'!$A:$V,5,FALSE)</f>
        <v>1249.25</v>
      </c>
      <c r="K69" s="5">
        <f t="shared" si="7"/>
        <v>-175.5</v>
      </c>
      <c r="L69" s="2">
        <f>VLOOKUP($A69,'By SKU - Old RTs'!$A:$V,6,FALSE)</f>
        <v>1034.25</v>
      </c>
      <c r="M69" s="2">
        <f>VLOOKUP($A69,'By SKU - New RTs'!$A:$V,6,FALSE)</f>
        <v>947.25</v>
      </c>
      <c r="N69" s="5">
        <f t="shared" si="8"/>
        <v>-87</v>
      </c>
      <c r="O69" s="2">
        <f>VLOOKUP($A69,'By SKU - Old RTs'!$A:$V,7,FALSE)</f>
        <v>181</v>
      </c>
      <c r="P69" s="2">
        <f>VLOOKUP($A69,'By SKU - New RTs'!$A:$V,7,FALSE)</f>
        <v>248</v>
      </c>
      <c r="Q69" s="2">
        <f t="shared" si="9"/>
        <v>67</v>
      </c>
    </row>
    <row r="70" spans="1:17" x14ac:dyDescent="0.3">
      <c r="A70" s="3" t="str">
        <v>306</v>
      </c>
      <c r="B70" s="4" t="str">
        <v xml:space="preserve">TWL KTCHN SLECT     </v>
      </c>
      <c r="C70" s="2">
        <f>VLOOKUP($A70,'By SKU - Old RTs'!$A:$V,3,FALSE)</f>
        <v>0</v>
      </c>
      <c r="D70" s="2">
        <f>VLOOKUP($A70,'By SKU - New RTs'!$A:$V,3,FALSE)</f>
        <v>0</v>
      </c>
      <c r="E70" s="5">
        <f t="shared" si="5"/>
        <v>0</v>
      </c>
      <c r="F70" s="2">
        <f>VLOOKUP($A70,'By SKU - Old RTs'!$A:$V,4,FALSE)</f>
        <v>0</v>
      </c>
      <c r="G70" s="2">
        <f>VLOOKUP($A70,'By SKU - New RTs'!$A:$V,4,FALSE)</f>
        <v>0</v>
      </c>
      <c r="H70" s="5">
        <f t="shared" si="6"/>
        <v>0</v>
      </c>
      <c r="I70" s="2">
        <f>VLOOKUP($A70,'By SKU - Old RTs'!$A:$V,5,FALSE)</f>
        <v>0</v>
      </c>
      <c r="J70" s="2">
        <f>VLOOKUP($A70,'By SKU - New RTs'!$A:$V,5,FALSE)</f>
        <v>23.75</v>
      </c>
      <c r="K70" s="5">
        <f t="shared" si="7"/>
        <v>23.75</v>
      </c>
      <c r="L70" s="2">
        <f>VLOOKUP($A70,'By SKU - Old RTs'!$A:$V,6,FALSE)</f>
        <v>0</v>
      </c>
      <c r="M70" s="2">
        <f>VLOOKUP($A70,'By SKU - New RTs'!$A:$V,6,FALSE)</f>
        <v>0</v>
      </c>
      <c r="N70" s="5">
        <f t="shared" si="8"/>
        <v>0</v>
      </c>
      <c r="O70" s="2">
        <f>VLOOKUP($A70,'By SKU - Old RTs'!$A:$V,7,FALSE)</f>
        <v>23.75</v>
      </c>
      <c r="P70" s="2">
        <f>VLOOKUP($A70,'By SKU - New RTs'!$A:$V,7,FALSE)</f>
        <v>0</v>
      </c>
      <c r="Q70" s="2">
        <f t="shared" si="9"/>
        <v>-23.75</v>
      </c>
    </row>
    <row r="71" spans="1:17" x14ac:dyDescent="0.3">
      <c r="A71" s="3" t="str">
        <v>307</v>
      </c>
      <c r="B71" s="4" t="str">
        <v xml:space="preserve">MICROTEX BAR TL     </v>
      </c>
      <c r="C71" s="2">
        <f>VLOOKUP($A71,'By SKU - Old RTs'!$A:$V,3,FALSE)</f>
        <v>1884.5</v>
      </c>
      <c r="D71" s="2">
        <f>VLOOKUP($A71,'By SKU - New RTs'!$A:$V,3,FALSE)</f>
        <v>1227.5</v>
      </c>
      <c r="E71" s="5">
        <f t="shared" si="5"/>
        <v>-657</v>
      </c>
      <c r="F71" s="2">
        <f>VLOOKUP($A71,'By SKU - Old RTs'!$A:$V,4,FALSE)</f>
        <v>570.5</v>
      </c>
      <c r="G71" s="2">
        <f>VLOOKUP($A71,'By SKU - New RTs'!$A:$V,4,FALSE)</f>
        <v>796.5</v>
      </c>
      <c r="H71" s="5">
        <f t="shared" si="6"/>
        <v>226</v>
      </c>
      <c r="I71" s="2">
        <f>VLOOKUP($A71,'By SKU - Old RTs'!$A:$V,5,FALSE)</f>
        <v>1341.75</v>
      </c>
      <c r="J71" s="2">
        <f>VLOOKUP($A71,'By SKU - New RTs'!$A:$V,5,FALSE)</f>
        <v>1972.25</v>
      </c>
      <c r="K71" s="5">
        <f t="shared" si="7"/>
        <v>630.5</v>
      </c>
      <c r="L71" s="2">
        <f>VLOOKUP($A71,'By SKU - Old RTs'!$A:$V,6,FALSE)</f>
        <v>890.5</v>
      </c>
      <c r="M71" s="2">
        <f>VLOOKUP($A71,'By SKU - New RTs'!$A:$V,6,FALSE)</f>
        <v>890.5</v>
      </c>
      <c r="N71" s="5">
        <f t="shared" si="8"/>
        <v>0</v>
      </c>
      <c r="O71" s="2">
        <f>VLOOKUP($A71,'By SKU - Old RTs'!$A:$V,7,FALSE)</f>
        <v>1375</v>
      </c>
      <c r="P71" s="2">
        <f>VLOOKUP($A71,'By SKU - New RTs'!$A:$V,7,FALSE)</f>
        <v>1175.5</v>
      </c>
      <c r="Q71" s="2">
        <f t="shared" si="9"/>
        <v>-199.5</v>
      </c>
    </row>
    <row r="72" spans="1:17" x14ac:dyDescent="0.3">
      <c r="A72" s="3" t="str">
        <v>309</v>
      </c>
      <c r="B72" s="4" t="str">
        <v xml:space="preserve">TWL GRILL           </v>
      </c>
      <c r="C72" s="2">
        <f>VLOOKUP($A72,'By SKU - Old RTs'!$A:$V,3,FALSE)</f>
        <v>7</v>
      </c>
      <c r="D72" s="2">
        <f>VLOOKUP($A72,'By SKU - New RTs'!$A:$V,3,FALSE)</f>
        <v>7</v>
      </c>
      <c r="E72" s="5">
        <f t="shared" si="5"/>
        <v>0</v>
      </c>
      <c r="F72" s="2">
        <f>VLOOKUP($A72,'By SKU - Old RTs'!$A:$V,4,FALSE)</f>
        <v>0</v>
      </c>
      <c r="G72" s="2">
        <f>VLOOKUP($A72,'By SKU - New RTs'!$A:$V,4,FALSE)</f>
        <v>0</v>
      </c>
      <c r="H72" s="5">
        <f t="shared" si="6"/>
        <v>0</v>
      </c>
      <c r="I72" s="2">
        <f>VLOOKUP($A72,'By SKU - Old RTs'!$A:$V,5,FALSE)</f>
        <v>0</v>
      </c>
      <c r="J72" s="2">
        <f>VLOOKUP($A72,'By SKU - New RTs'!$A:$V,5,FALSE)</f>
        <v>0</v>
      </c>
      <c r="K72" s="5">
        <f t="shared" si="7"/>
        <v>0</v>
      </c>
      <c r="L72" s="2">
        <f>VLOOKUP($A72,'By SKU - Old RTs'!$A:$V,6,FALSE)</f>
        <v>0</v>
      </c>
      <c r="M72" s="2">
        <f>VLOOKUP($A72,'By SKU - New RTs'!$A:$V,6,FALSE)</f>
        <v>0</v>
      </c>
      <c r="N72" s="5">
        <f t="shared" si="8"/>
        <v>0</v>
      </c>
      <c r="O72" s="2">
        <f>VLOOKUP($A72,'By SKU - Old RTs'!$A:$V,7,FALSE)</f>
        <v>0</v>
      </c>
      <c r="P72" s="2">
        <f>VLOOKUP($A72,'By SKU - New RTs'!$A:$V,7,FALSE)</f>
        <v>0</v>
      </c>
      <c r="Q72" s="2">
        <f t="shared" si="9"/>
        <v>0</v>
      </c>
    </row>
    <row r="73" spans="1:17" hidden="1" x14ac:dyDescent="0.3">
      <c r="A73" s="3" t="str">
        <v>318</v>
      </c>
      <c r="B73" s="4" t="str">
        <v>TC 120" ROUND IVORY</v>
      </c>
      <c r="C73" s="2" t="e">
        <f>VLOOKUP($A73,'By SKU - Old RTs'!$A:$V,3,FALSE)</f>
        <v>#N/A</v>
      </c>
      <c r="D73" s="2" t="e">
        <f>VLOOKUP($A73,'By SKU - New RTs'!$A:$V,3,FALSE)</f>
        <v>#N/A</v>
      </c>
      <c r="E73" s="5" t="e">
        <f t="shared" si="5"/>
        <v>#N/A</v>
      </c>
      <c r="F73" s="2" t="e">
        <f>VLOOKUP($A73,'By SKU - Old RTs'!$A:$V,4,FALSE)</f>
        <v>#N/A</v>
      </c>
      <c r="G73" s="2" t="e">
        <f>VLOOKUP($A73,'By SKU - New RTs'!$A:$V,4,FALSE)</f>
        <v>#N/A</v>
      </c>
      <c r="H73" s="5" t="e">
        <f t="shared" si="6"/>
        <v>#N/A</v>
      </c>
      <c r="I73" s="2" t="e">
        <f>VLOOKUP($A73,'By SKU - Old RTs'!$A:$V,5,FALSE)</f>
        <v>#N/A</v>
      </c>
      <c r="J73" s="2" t="e">
        <f>VLOOKUP($A73,'By SKU - New RTs'!$A:$V,5,FALSE)</f>
        <v>#N/A</v>
      </c>
      <c r="K73" s="5" t="e">
        <f t="shared" si="7"/>
        <v>#N/A</v>
      </c>
      <c r="L73" s="2" t="e">
        <f>VLOOKUP($A73,'By SKU - Old RTs'!$A:$V,6,FALSE)</f>
        <v>#N/A</v>
      </c>
      <c r="M73" s="2" t="e">
        <f>VLOOKUP($A73,'By SKU - New RTs'!$A:$V,6,FALSE)</f>
        <v>#N/A</v>
      </c>
      <c r="N73" s="5" t="e">
        <f t="shared" si="8"/>
        <v>#N/A</v>
      </c>
      <c r="O73" s="2" t="e">
        <f>VLOOKUP($A73,'By SKU - Old RTs'!$A:$V,7,FALSE)</f>
        <v>#N/A</v>
      </c>
      <c r="P73" s="2" t="e">
        <f>VLOOKUP($A73,'By SKU - New RTs'!$A:$V,7,FALSE)</f>
        <v>#N/A</v>
      </c>
      <c r="Q73" s="2" t="e">
        <f t="shared" si="9"/>
        <v>#N/A</v>
      </c>
    </row>
    <row r="74" spans="1:17" x14ac:dyDescent="0.3">
      <c r="A74" s="3" t="str">
        <v>325</v>
      </c>
      <c r="B74" s="4" t="str">
        <v xml:space="preserve">TWL LUXURY BATH     </v>
      </c>
      <c r="C74" s="2">
        <f>VLOOKUP($A74,'By SKU - Old RTs'!$A:$V,3,FALSE)</f>
        <v>0</v>
      </c>
      <c r="D74" s="2">
        <f>VLOOKUP($A74,'By SKU - New RTs'!$A:$V,3,FALSE)</f>
        <v>0</v>
      </c>
      <c r="E74" s="5">
        <f t="shared" si="5"/>
        <v>0</v>
      </c>
      <c r="F74" s="2">
        <f>VLOOKUP($A74,'By SKU - Old RTs'!$A:$V,4,FALSE)</f>
        <v>0</v>
      </c>
      <c r="G74" s="2">
        <f>VLOOKUP($A74,'By SKU - New RTs'!$A:$V,4,FALSE)</f>
        <v>0</v>
      </c>
      <c r="H74" s="5">
        <f t="shared" si="6"/>
        <v>0</v>
      </c>
      <c r="I74" s="2">
        <f>VLOOKUP($A74,'By SKU - Old RTs'!$A:$V,5,FALSE)</f>
        <v>0</v>
      </c>
      <c r="J74" s="2">
        <f>VLOOKUP($A74,'By SKU - New RTs'!$A:$V,5,FALSE)</f>
        <v>0</v>
      </c>
      <c r="K74" s="5">
        <f t="shared" si="7"/>
        <v>0</v>
      </c>
      <c r="L74" s="2">
        <f>VLOOKUP($A74,'By SKU - Old RTs'!$A:$V,6,FALSE)</f>
        <v>0</v>
      </c>
      <c r="M74" s="2">
        <f>VLOOKUP($A74,'By SKU - New RTs'!$A:$V,6,FALSE)</f>
        <v>0</v>
      </c>
      <c r="N74" s="5">
        <f t="shared" si="8"/>
        <v>0</v>
      </c>
      <c r="O74" s="2">
        <f>VLOOKUP($A74,'By SKU - Old RTs'!$A:$V,7,FALSE)</f>
        <v>0</v>
      </c>
      <c r="P74" s="2">
        <f>VLOOKUP($A74,'By SKU - New RTs'!$A:$V,7,FALSE)</f>
        <v>0</v>
      </c>
      <c r="Q74" s="2">
        <f t="shared" si="9"/>
        <v>0</v>
      </c>
    </row>
    <row r="75" spans="1:17" x14ac:dyDescent="0.3">
      <c r="A75" s="3" t="str">
        <v>330</v>
      </c>
      <c r="B75" s="4" t="str">
        <v xml:space="preserve">#2 BATH DELUXE      </v>
      </c>
      <c r="C75" s="2">
        <f>VLOOKUP($A75,'By SKU - Old RTs'!$A:$V,3,FALSE)</f>
        <v>11.5</v>
      </c>
      <c r="D75" s="2">
        <f>VLOOKUP($A75,'By SKU - New RTs'!$A:$V,3,FALSE)</f>
        <v>11.5</v>
      </c>
      <c r="E75" s="5">
        <f t="shared" si="5"/>
        <v>0</v>
      </c>
      <c r="F75" s="2">
        <f>VLOOKUP($A75,'By SKU - Old RTs'!$A:$V,4,FALSE)</f>
        <v>30</v>
      </c>
      <c r="G75" s="2">
        <f>VLOOKUP($A75,'By SKU - New RTs'!$A:$V,4,FALSE)</f>
        <v>0</v>
      </c>
      <c r="H75" s="5">
        <f t="shared" si="6"/>
        <v>-30</v>
      </c>
      <c r="I75" s="2">
        <f>VLOOKUP($A75,'By SKU - Old RTs'!$A:$V,5,FALSE)</f>
        <v>2.5</v>
      </c>
      <c r="J75" s="2">
        <f>VLOOKUP($A75,'By SKU - New RTs'!$A:$V,5,FALSE)</f>
        <v>2.5</v>
      </c>
      <c r="K75" s="5">
        <f t="shared" si="7"/>
        <v>0</v>
      </c>
      <c r="L75" s="2">
        <f>VLOOKUP($A75,'By SKU - Old RTs'!$A:$V,6,FALSE)</f>
        <v>10</v>
      </c>
      <c r="M75" s="2">
        <f>VLOOKUP($A75,'By SKU - New RTs'!$A:$V,6,FALSE)</f>
        <v>10</v>
      </c>
      <c r="N75" s="5">
        <f t="shared" si="8"/>
        <v>0</v>
      </c>
      <c r="O75" s="2">
        <f>VLOOKUP($A75,'By SKU - Old RTs'!$A:$V,7,FALSE)</f>
        <v>40</v>
      </c>
      <c r="P75" s="2">
        <f>VLOOKUP($A75,'By SKU - New RTs'!$A:$V,7,FALSE)</f>
        <v>70</v>
      </c>
      <c r="Q75" s="2">
        <f t="shared" si="9"/>
        <v>30</v>
      </c>
    </row>
    <row r="76" spans="1:17" x14ac:dyDescent="0.3">
      <c r="A76" s="3" t="str">
        <v>331</v>
      </c>
      <c r="B76" s="4" t="str">
        <v xml:space="preserve">TWL BATH DELUXE     </v>
      </c>
      <c r="C76" s="2">
        <f>VLOOKUP($A76,'By SKU - Old RTs'!$A:$V,3,FALSE)</f>
        <v>16</v>
      </c>
      <c r="D76" s="2">
        <f>VLOOKUP($A76,'By SKU - New RTs'!$A:$V,3,FALSE)</f>
        <v>16</v>
      </c>
      <c r="E76" s="5">
        <f t="shared" si="5"/>
        <v>0</v>
      </c>
      <c r="F76" s="2">
        <f>VLOOKUP($A76,'By SKU - Old RTs'!$A:$V,4,FALSE)</f>
        <v>0</v>
      </c>
      <c r="G76" s="2">
        <f>VLOOKUP($A76,'By SKU - New RTs'!$A:$V,4,FALSE)</f>
        <v>0</v>
      </c>
      <c r="H76" s="5">
        <f t="shared" si="6"/>
        <v>0</v>
      </c>
      <c r="I76" s="2">
        <f>VLOOKUP($A76,'By SKU - Old RTs'!$A:$V,5,FALSE)</f>
        <v>90</v>
      </c>
      <c r="J76" s="2">
        <f>VLOOKUP($A76,'By SKU - New RTs'!$A:$V,5,FALSE)</f>
        <v>90</v>
      </c>
      <c r="K76" s="5">
        <f t="shared" si="7"/>
        <v>0</v>
      </c>
      <c r="L76" s="2">
        <f>VLOOKUP($A76,'By SKU - Old RTs'!$A:$V,6,FALSE)</f>
        <v>78.75</v>
      </c>
      <c r="M76" s="2">
        <f>VLOOKUP($A76,'By SKU - New RTs'!$A:$V,6,FALSE)</f>
        <v>78.75</v>
      </c>
      <c r="N76" s="5">
        <f t="shared" si="8"/>
        <v>0</v>
      </c>
      <c r="O76" s="2">
        <f>VLOOKUP($A76,'By SKU - Old RTs'!$A:$V,7,FALSE)</f>
        <v>0</v>
      </c>
      <c r="P76" s="2">
        <f>VLOOKUP($A76,'By SKU - New RTs'!$A:$V,7,FALSE)</f>
        <v>0</v>
      </c>
      <c r="Q76" s="2">
        <f t="shared" si="9"/>
        <v>0</v>
      </c>
    </row>
    <row r="77" spans="1:17" x14ac:dyDescent="0.3">
      <c r="A77" s="3" t="str">
        <v>333</v>
      </c>
      <c r="B77" s="4" t="str">
        <v xml:space="preserve">TWL BATH MAT        </v>
      </c>
      <c r="C77" s="2">
        <f>VLOOKUP($A77,'By SKU - Old RTs'!$A:$V,3,FALSE)</f>
        <v>7.5</v>
      </c>
      <c r="D77" s="2">
        <f>VLOOKUP($A77,'By SKU - New RTs'!$A:$V,3,FALSE)</f>
        <v>7.5</v>
      </c>
      <c r="E77" s="5">
        <f t="shared" si="5"/>
        <v>0</v>
      </c>
      <c r="F77" s="2">
        <f>VLOOKUP($A77,'By SKU - Old RTs'!$A:$V,4,FALSE)</f>
        <v>0</v>
      </c>
      <c r="G77" s="2">
        <f>VLOOKUP($A77,'By SKU - New RTs'!$A:$V,4,FALSE)</f>
        <v>0</v>
      </c>
      <c r="H77" s="5">
        <f t="shared" si="6"/>
        <v>0</v>
      </c>
      <c r="I77" s="2">
        <f>VLOOKUP($A77,'By SKU - Old RTs'!$A:$V,5,FALSE)</f>
        <v>0</v>
      </c>
      <c r="J77" s="2">
        <f>VLOOKUP($A77,'By SKU - New RTs'!$A:$V,5,FALSE)</f>
        <v>0</v>
      </c>
      <c r="K77" s="5">
        <f t="shared" si="7"/>
        <v>0</v>
      </c>
      <c r="L77" s="2">
        <f>VLOOKUP($A77,'By SKU - Old RTs'!$A:$V,6,FALSE)</f>
        <v>0</v>
      </c>
      <c r="M77" s="2">
        <f>VLOOKUP($A77,'By SKU - New RTs'!$A:$V,6,FALSE)</f>
        <v>0</v>
      </c>
      <c r="N77" s="5">
        <f t="shared" si="8"/>
        <v>0</v>
      </c>
      <c r="O77" s="2">
        <f>VLOOKUP($A77,'By SKU - Old RTs'!$A:$V,7,FALSE)</f>
        <v>0</v>
      </c>
      <c r="P77" s="2">
        <f>VLOOKUP($A77,'By SKU - New RTs'!$A:$V,7,FALSE)</f>
        <v>0</v>
      </c>
      <c r="Q77" s="2">
        <f t="shared" si="9"/>
        <v>0</v>
      </c>
    </row>
    <row r="78" spans="1:17" x14ac:dyDescent="0.3">
      <c r="A78" s="3" t="str">
        <v>334</v>
      </c>
      <c r="B78" s="4" t="str">
        <v xml:space="preserve">TWL WASH CLOTH      </v>
      </c>
      <c r="C78" s="2">
        <f>VLOOKUP($A78,'By SKU - Old RTs'!$A:$V,3,FALSE)</f>
        <v>37.5</v>
      </c>
      <c r="D78" s="2">
        <f>VLOOKUP($A78,'By SKU - New RTs'!$A:$V,3,FALSE)</f>
        <v>37.5</v>
      </c>
      <c r="E78" s="5">
        <f t="shared" si="5"/>
        <v>0</v>
      </c>
      <c r="F78" s="2">
        <f>VLOOKUP($A78,'By SKU - Old RTs'!$A:$V,4,FALSE)</f>
        <v>0</v>
      </c>
      <c r="G78" s="2">
        <f>VLOOKUP($A78,'By SKU - New RTs'!$A:$V,4,FALSE)</f>
        <v>0</v>
      </c>
      <c r="H78" s="5">
        <f t="shared" si="6"/>
        <v>0</v>
      </c>
      <c r="I78" s="2">
        <f>VLOOKUP($A78,'By SKU - Old RTs'!$A:$V,5,FALSE)</f>
        <v>600</v>
      </c>
      <c r="J78" s="2">
        <f>VLOOKUP($A78,'By SKU - New RTs'!$A:$V,5,FALSE)</f>
        <v>600</v>
      </c>
      <c r="K78" s="5">
        <f t="shared" si="7"/>
        <v>0</v>
      </c>
      <c r="L78" s="2">
        <f>VLOOKUP($A78,'By SKU - Old RTs'!$A:$V,6,FALSE)</f>
        <v>148.5</v>
      </c>
      <c r="M78" s="2">
        <f>VLOOKUP($A78,'By SKU - New RTs'!$A:$V,6,FALSE)</f>
        <v>148.5</v>
      </c>
      <c r="N78" s="5">
        <f t="shared" si="8"/>
        <v>0</v>
      </c>
      <c r="O78" s="2">
        <f>VLOOKUP($A78,'By SKU - Old RTs'!$A:$V,7,FALSE)</f>
        <v>0</v>
      </c>
      <c r="P78" s="2">
        <f>VLOOKUP($A78,'By SKU - New RTs'!$A:$V,7,FALSE)</f>
        <v>0</v>
      </c>
      <c r="Q78" s="2">
        <f t="shared" si="9"/>
        <v>0</v>
      </c>
    </row>
    <row r="79" spans="1:17" x14ac:dyDescent="0.3">
      <c r="A79" s="3" t="str">
        <v>337</v>
      </c>
      <c r="B79" s="4" t="str">
        <v xml:space="preserve">TWL COUNTER         </v>
      </c>
      <c r="C79" s="2">
        <f>VLOOKUP($A79,'By SKU - Old RTs'!$A:$V,3,FALSE)</f>
        <v>8.5</v>
      </c>
      <c r="D79" s="2">
        <f>VLOOKUP($A79,'By SKU - New RTs'!$A:$V,3,FALSE)</f>
        <v>8.5</v>
      </c>
      <c r="E79" s="5">
        <f t="shared" si="5"/>
        <v>0</v>
      </c>
      <c r="F79" s="2">
        <f>VLOOKUP($A79,'By SKU - Old RTs'!$A:$V,4,FALSE)</f>
        <v>0</v>
      </c>
      <c r="G79" s="2">
        <f>VLOOKUP($A79,'By SKU - New RTs'!$A:$V,4,FALSE)</f>
        <v>0</v>
      </c>
      <c r="H79" s="5">
        <f t="shared" si="6"/>
        <v>0</v>
      </c>
      <c r="I79" s="2">
        <f>VLOOKUP($A79,'By SKU - Old RTs'!$A:$V,5,FALSE)</f>
        <v>0</v>
      </c>
      <c r="J79" s="2">
        <f>VLOOKUP($A79,'By SKU - New RTs'!$A:$V,5,FALSE)</f>
        <v>0</v>
      </c>
      <c r="K79" s="5">
        <f t="shared" si="7"/>
        <v>0</v>
      </c>
      <c r="L79" s="2">
        <f>VLOOKUP($A79,'By SKU - Old RTs'!$A:$V,6,FALSE)</f>
        <v>0</v>
      </c>
      <c r="M79" s="2">
        <f>VLOOKUP($A79,'By SKU - New RTs'!$A:$V,6,FALSE)</f>
        <v>0</v>
      </c>
      <c r="N79" s="5">
        <f t="shared" si="8"/>
        <v>0</v>
      </c>
      <c r="O79" s="2">
        <f>VLOOKUP($A79,'By SKU - Old RTs'!$A:$V,7,FALSE)</f>
        <v>0</v>
      </c>
      <c r="P79" s="2">
        <f>VLOOKUP($A79,'By SKU - New RTs'!$A:$V,7,FALSE)</f>
        <v>0</v>
      </c>
      <c r="Q79" s="2">
        <f t="shared" si="9"/>
        <v>0</v>
      </c>
    </row>
    <row r="80" spans="1:17" x14ac:dyDescent="0.3">
      <c r="A80" s="3" t="str">
        <v>340</v>
      </c>
      <c r="B80" s="4" t="str">
        <v xml:space="preserve">TWL GLASS MICRO     </v>
      </c>
      <c r="C80" s="2">
        <f>VLOOKUP($A80,'By SKU - Old RTs'!$A:$V,3,FALSE)</f>
        <v>0</v>
      </c>
      <c r="D80" s="2">
        <f>VLOOKUP($A80,'By SKU - New RTs'!$A:$V,3,FALSE)</f>
        <v>0</v>
      </c>
      <c r="E80" s="5">
        <f t="shared" si="5"/>
        <v>0</v>
      </c>
      <c r="F80" s="2">
        <f>VLOOKUP($A80,'By SKU - Old RTs'!$A:$V,4,FALSE)</f>
        <v>0</v>
      </c>
      <c r="G80" s="2">
        <f>VLOOKUP($A80,'By SKU - New RTs'!$A:$V,4,FALSE)</f>
        <v>0</v>
      </c>
      <c r="H80" s="5">
        <f t="shared" si="6"/>
        <v>0</v>
      </c>
      <c r="I80" s="2">
        <f>VLOOKUP($A80,'By SKU - Old RTs'!$A:$V,5,FALSE)</f>
        <v>17</v>
      </c>
      <c r="J80" s="2">
        <f>VLOOKUP($A80,'By SKU - New RTs'!$A:$V,5,FALSE)</f>
        <v>17</v>
      </c>
      <c r="K80" s="5">
        <f t="shared" si="7"/>
        <v>0</v>
      </c>
      <c r="L80" s="2">
        <f>VLOOKUP($A80,'By SKU - Old RTs'!$A:$V,6,FALSE)</f>
        <v>0</v>
      </c>
      <c r="M80" s="2">
        <f>VLOOKUP($A80,'By SKU - New RTs'!$A:$V,6,FALSE)</f>
        <v>0</v>
      </c>
      <c r="N80" s="5">
        <f t="shared" si="8"/>
        <v>0</v>
      </c>
      <c r="O80" s="2">
        <f>VLOOKUP($A80,'By SKU - Old RTs'!$A:$V,7,FALSE)</f>
        <v>50</v>
      </c>
      <c r="P80" s="2">
        <f>VLOOKUP($A80,'By SKU - New RTs'!$A:$V,7,FALSE)</f>
        <v>50</v>
      </c>
      <c r="Q80" s="2">
        <f t="shared" si="9"/>
        <v>0</v>
      </c>
    </row>
    <row r="81" spans="1:17" x14ac:dyDescent="0.3">
      <c r="A81" s="3" t="str">
        <v>342</v>
      </c>
      <c r="B81" s="4" t="str">
        <v xml:space="preserve">TWL SALON           </v>
      </c>
      <c r="C81" s="2">
        <f>VLOOKUP($A81,'By SKU - Old RTs'!$A:$V,3,FALSE)</f>
        <v>0</v>
      </c>
      <c r="D81" s="2">
        <f>VLOOKUP($A81,'By SKU - New RTs'!$A:$V,3,FALSE)</f>
        <v>0</v>
      </c>
      <c r="E81" s="5">
        <f t="shared" si="5"/>
        <v>0</v>
      </c>
      <c r="F81" s="2">
        <f>VLOOKUP($A81,'By SKU - Old RTs'!$A:$V,4,FALSE)</f>
        <v>0</v>
      </c>
      <c r="G81" s="2">
        <f>VLOOKUP($A81,'By SKU - New RTs'!$A:$V,4,FALSE)</f>
        <v>1.75</v>
      </c>
      <c r="H81" s="5">
        <f t="shared" si="6"/>
        <v>1.75</v>
      </c>
      <c r="I81" s="2">
        <f>VLOOKUP($A81,'By SKU - Old RTs'!$A:$V,5,FALSE)</f>
        <v>1.75</v>
      </c>
      <c r="J81" s="2">
        <f>VLOOKUP($A81,'By SKU - New RTs'!$A:$V,5,FALSE)</f>
        <v>0</v>
      </c>
      <c r="K81" s="5">
        <f t="shared" si="7"/>
        <v>-1.75</v>
      </c>
      <c r="L81" s="2">
        <f>VLOOKUP($A81,'By SKU - Old RTs'!$A:$V,6,FALSE)</f>
        <v>17.5</v>
      </c>
      <c r="M81" s="2">
        <f>VLOOKUP($A81,'By SKU - New RTs'!$A:$V,6,FALSE)</f>
        <v>17.5</v>
      </c>
      <c r="N81" s="5">
        <f t="shared" si="8"/>
        <v>0</v>
      </c>
      <c r="O81" s="2">
        <f>VLOOKUP($A81,'By SKU - Old RTs'!$A:$V,7,FALSE)</f>
        <v>43</v>
      </c>
      <c r="P81" s="2">
        <f>VLOOKUP($A81,'By SKU - New RTs'!$A:$V,7,FALSE)</f>
        <v>43</v>
      </c>
      <c r="Q81" s="2">
        <f t="shared" si="9"/>
        <v>0</v>
      </c>
    </row>
    <row r="82" spans="1:17" x14ac:dyDescent="0.3">
      <c r="A82" s="3" t="str">
        <v>348</v>
      </c>
      <c r="B82" s="4" t="str">
        <v>TWL BLACK MICRO</v>
      </c>
      <c r="C82" s="2">
        <f>VLOOKUP($A82,'By SKU - Old RTs'!$A:$V,3,FALSE)</f>
        <v>0</v>
      </c>
      <c r="D82" s="2">
        <f>VLOOKUP($A82,'By SKU - New RTs'!$A:$V,3,FALSE)</f>
        <v>17</v>
      </c>
      <c r="E82" s="5">
        <f t="shared" si="5"/>
        <v>17</v>
      </c>
      <c r="F82" s="2">
        <f>VLOOKUP($A82,'By SKU - Old RTs'!$A:$V,4,FALSE)</f>
        <v>17</v>
      </c>
      <c r="G82" s="2">
        <f>VLOOKUP($A82,'By SKU - New RTs'!$A:$V,4,FALSE)</f>
        <v>0</v>
      </c>
      <c r="H82" s="5">
        <f t="shared" si="6"/>
        <v>-17</v>
      </c>
      <c r="I82" s="2">
        <f>VLOOKUP($A82,'By SKU - Old RTs'!$A:$V,5,FALSE)</f>
        <v>0</v>
      </c>
      <c r="J82" s="2">
        <f>VLOOKUP($A82,'By SKU - New RTs'!$A:$V,5,FALSE)</f>
        <v>0</v>
      </c>
      <c r="K82" s="5">
        <f t="shared" si="7"/>
        <v>0</v>
      </c>
      <c r="L82" s="2">
        <f>VLOOKUP($A82,'By SKU - Old RTs'!$A:$V,6,FALSE)</f>
        <v>52.25</v>
      </c>
      <c r="M82" s="2">
        <f>VLOOKUP($A82,'By SKU - New RTs'!$A:$V,6,FALSE)</f>
        <v>52.25</v>
      </c>
      <c r="N82" s="5">
        <f t="shared" si="8"/>
        <v>0</v>
      </c>
      <c r="O82" s="2">
        <f>VLOOKUP($A82,'By SKU - Old RTs'!$A:$V,7,FALSE)</f>
        <v>207.75</v>
      </c>
      <c r="P82" s="2">
        <f>VLOOKUP($A82,'By SKU - New RTs'!$A:$V,7,FALSE)</f>
        <v>207.75</v>
      </c>
      <c r="Q82" s="2">
        <f t="shared" si="9"/>
        <v>0</v>
      </c>
    </row>
    <row r="83" spans="1:17" x14ac:dyDescent="0.3">
      <c r="A83" s="3" t="str">
        <v>349</v>
      </c>
      <c r="B83" s="4" t="str">
        <v>LT DUTY MICROFIBER  LB</v>
      </c>
      <c r="C83" s="2">
        <f>VLOOKUP($A83,'By SKU - Old RTs'!$A:$V,3,FALSE)</f>
        <v>0</v>
      </c>
      <c r="D83" s="2">
        <f>VLOOKUP($A83,'By SKU - New RTs'!$A:$V,3,FALSE)</f>
        <v>26.25</v>
      </c>
      <c r="E83" s="5">
        <f t="shared" si="5"/>
        <v>26.25</v>
      </c>
      <c r="F83" s="2">
        <f>VLOOKUP($A83,'By SKU - Old RTs'!$A:$V,4,FALSE)</f>
        <v>35</v>
      </c>
      <c r="G83" s="2">
        <f>VLOOKUP($A83,'By SKU - New RTs'!$A:$V,4,FALSE)</f>
        <v>35</v>
      </c>
      <c r="H83" s="5">
        <f t="shared" si="6"/>
        <v>0</v>
      </c>
      <c r="I83" s="2">
        <f>VLOOKUP($A83,'By SKU - Old RTs'!$A:$V,5,FALSE)</f>
        <v>126.25</v>
      </c>
      <c r="J83" s="2">
        <f>VLOOKUP($A83,'By SKU - New RTs'!$A:$V,5,FALSE)</f>
        <v>100</v>
      </c>
      <c r="K83" s="5">
        <f t="shared" si="7"/>
        <v>-26.25</v>
      </c>
      <c r="L83" s="2">
        <f>VLOOKUP($A83,'By SKU - Old RTs'!$A:$V,6,FALSE)</f>
        <v>657</v>
      </c>
      <c r="M83" s="2">
        <f>VLOOKUP($A83,'By SKU - New RTs'!$A:$V,6,FALSE)</f>
        <v>657</v>
      </c>
      <c r="N83" s="5">
        <f t="shared" si="8"/>
        <v>0</v>
      </c>
      <c r="O83" s="2">
        <f>VLOOKUP($A83,'By SKU - Old RTs'!$A:$V,7,FALSE)</f>
        <v>200</v>
      </c>
      <c r="P83" s="2">
        <f>VLOOKUP($A83,'By SKU - New RTs'!$A:$V,7,FALSE)</f>
        <v>200</v>
      </c>
      <c r="Q83" s="2">
        <f t="shared" si="9"/>
        <v>0</v>
      </c>
    </row>
    <row r="84" spans="1:17" x14ac:dyDescent="0.3">
      <c r="A84" s="3" t="str">
        <v>350</v>
      </c>
      <c r="B84" s="4" t="str">
        <v xml:space="preserve">TWL SHOP SM WHT     </v>
      </c>
      <c r="C84" s="2">
        <f>VLOOKUP($A84,'By SKU - Old RTs'!$A:$V,3,FALSE)</f>
        <v>0</v>
      </c>
      <c r="D84" s="2">
        <f>VLOOKUP($A84,'By SKU - New RTs'!$A:$V,3,FALSE)</f>
        <v>0</v>
      </c>
      <c r="E84" s="5">
        <f t="shared" si="5"/>
        <v>0</v>
      </c>
      <c r="F84" s="2">
        <f>VLOOKUP($A84,'By SKU - Old RTs'!$A:$V,4,FALSE)</f>
        <v>0</v>
      </c>
      <c r="G84" s="2">
        <f>VLOOKUP($A84,'By SKU - New RTs'!$A:$V,4,FALSE)</f>
        <v>0</v>
      </c>
      <c r="H84" s="5">
        <f t="shared" si="6"/>
        <v>0</v>
      </c>
      <c r="I84" s="2">
        <f>VLOOKUP($A84,'By SKU - Old RTs'!$A:$V,5,FALSE)</f>
        <v>35</v>
      </c>
      <c r="J84" s="2">
        <f>VLOOKUP($A84,'By SKU - New RTs'!$A:$V,5,FALSE)</f>
        <v>35</v>
      </c>
      <c r="K84" s="5">
        <f t="shared" si="7"/>
        <v>0</v>
      </c>
      <c r="L84" s="2">
        <f>VLOOKUP($A84,'By SKU - Old RTs'!$A:$V,6,FALSE)</f>
        <v>0</v>
      </c>
      <c r="M84" s="2">
        <f>VLOOKUP($A84,'By SKU - New RTs'!$A:$V,6,FALSE)</f>
        <v>0</v>
      </c>
      <c r="N84" s="5">
        <f t="shared" si="8"/>
        <v>0</v>
      </c>
      <c r="O84" s="2">
        <f>VLOOKUP($A84,'By SKU - Old RTs'!$A:$V,7,FALSE)</f>
        <v>0</v>
      </c>
      <c r="P84" s="2">
        <f>VLOOKUP($A84,'By SKU - New RTs'!$A:$V,7,FALSE)</f>
        <v>0</v>
      </c>
      <c r="Q84" s="2">
        <f t="shared" si="9"/>
        <v>0</v>
      </c>
    </row>
    <row r="85" spans="1:17" x14ac:dyDescent="0.3">
      <c r="A85" s="3" t="str">
        <v>352</v>
      </c>
      <c r="B85" s="4" t="str">
        <v xml:space="preserve">TWL SHOP SM RED     </v>
      </c>
      <c r="C85" s="2">
        <f>VLOOKUP($A85,'By SKU - Old RTs'!$A:$V,3,FALSE)</f>
        <v>487.5</v>
      </c>
      <c r="D85" s="2">
        <f>VLOOKUP($A85,'By SKU - New RTs'!$A:$V,3,FALSE)</f>
        <v>470</v>
      </c>
      <c r="E85" s="5">
        <f t="shared" si="5"/>
        <v>-17.5</v>
      </c>
      <c r="F85" s="2">
        <f>VLOOKUP($A85,'By SKU - Old RTs'!$A:$V,4,FALSE)</f>
        <v>1222.25</v>
      </c>
      <c r="G85" s="2">
        <f>VLOOKUP($A85,'By SKU - New RTs'!$A:$V,4,FALSE)</f>
        <v>636</v>
      </c>
      <c r="H85" s="5">
        <f t="shared" si="6"/>
        <v>-586.25</v>
      </c>
      <c r="I85" s="2">
        <f>VLOOKUP($A85,'By SKU - Old RTs'!$A:$V,5,FALSE)</f>
        <v>383.5</v>
      </c>
      <c r="J85" s="2">
        <f>VLOOKUP($A85,'By SKU - New RTs'!$A:$V,5,FALSE)</f>
        <v>1306</v>
      </c>
      <c r="K85" s="5">
        <f t="shared" si="7"/>
        <v>922.5</v>
      </c>
      <c r="L85" s="2">
        <f>VLOOKUP($A85,'By SKU - Old RTs'!$A:$V,6,FALSE)</f>
        <v>601</v>
      </c>
      <c r="M85" s="2">
        <f>VLOOKUP($A85,'By SKU - New RTs'!$A:$V,6,FALSE)</f>
        <v>601</v>
      </c>
      <c r="N85" s="5">
        <f t="shared" si="8"/>
        <v>0</v>
      </c>
      <c r="O85" s="2">
        <f>VLOOKUP($A85,'By SKU - Old RTs'!$A:$V,7,FALSE)</f>
        <v>1152</v>
      </c>
      <c r="P85" s="2">
        <f>VLOOKUP($A85,'By SKU - New RTs'!$A:$V,7,FALSE)</f>
        <v>833.25</v>
      </c>
      <c r="Q85" s="2">
        <f t="shared" si="9"/>
        <v>-318.75</v>
      </c>
    </row>
    <row r="86" spans="1:17" x14ac:dyDescent="0.3">
      <c r="A86" s="3" t="str">
        <v>353</v>
      </c>
      <c r="B86" s="4" t="str">
        <v xml:space="preserve">TWL PRINT SM BL     </v>
      </c>
      <c r="C86" s="2">
        <f>VLOOKUP($A86,'By SKU - Old RTs'!$A:$V,3,FALSE)</f>
        <v>1057.5</v>
      </c>
      <c r="D86" s="2">
        <f>VLOOKUP($A86,'By SKU - New RTs'!$A:$V,3,FALSE)</f>
        <v>1057.5</v>
      </c>
      <c r="E86" s="5">
        <f t="shared" si="5"/>
        <v>0</v>
      </c>
      <c r="F86" s="2">
        <f>VLOOKUP($A86,'By SKU - Old RTs'!$A:$V,4,FALSE)</f>
        <v>0</v>
      </c>
      <c r="G86" s="2">
        <f>VLOOKUP($A86,'By SKU - New RTs'!$A:$V,4,FALSE)</f>
        <v>0</v>
      </c>
      <c r="H86" s="5">
        <f t="shared" si="6"/>
        <v>0</v>
      </c>
      <c r="I86" s="2">
        <f>VLOOKUP($A86,'By SKU - Old RTs'!$A:$V,5,FALSE)</f>
        <v>0</v>
      </c>
      <c r="J86" s="2">
        <f>VLOOKUP($A86,'By SKU - New RTs'!$A:$V,5,FALSE)</f>
        <v>0</v>
      </c>
      <c r="K86" s="5">
        <f t="shared" si="7"/>
        <v>0</v>
      </c>
      <c r="L86" s="2">
        <f>VLOOKUP($A86,'By SKU - Old RTs'!$A:$V,6,FALSE)</f>
        <v>0</v>
      </c>
      <c r="M86" s="2">
        <f>VLOOKUP($A86,'By SKU - New RTs'!$A:$V,6,FALSE)</f>
        <v>0</v>
      </c>
      <c r="N86" s="5">
        <f t="shared" si="8"/>
        <v>0</v>
      </c>
      <c r="O86" s="2">
        <f>VLOOKUP($A86,'By SKU - Old RTs'!$A:$V,7,FALSE)</f>
        <v>0</v>
      </c>
      <c r="P86" s="2">
        <f>VLOOKUP($A86,'By SKU - New RTs'!$A:$V,7,FALSE)</f>
        <v>0</v>
      </c>
      <c r="Q86" s="2">
        <f t="shared" si="9"/>
        <v>0</v>
      </c>
    </row>
    <row r="87" spans="1:17" x14ac:dyDescent="0.3">
      <c r="A87" s="3" t="str">
        <v>357</v>
      </c>
      <c r="B87" s="4" t="str">
        <v>TWL SHOP GRAY</v>
      </c>
      <c r="C87" s="2">
        <f>VLOOKUP($A87,'By SKU - Old RTs'!$A:$V,3,FALSE)</f>
        <v>0</v>
      </c>
      <c r="D87" s="2">
        <f>VLOOKUP($A87,'By SKU - New RTs'!$A:$V,3,FALSE)</f>
        <v>0</v>
      </c>
      <c r="E87" s="5">
        <f t="shared" si="5"/>
        <v>0</v>
      </c>
      <c r="F87" s="2">
        <f>VLOOKUP($A87,'By SKU - Old RTs'!$A:$V,4,FALSE)</f>
        <v>35</v>
      </c>
      <c r="G87" s="2">
        <f>VLOOKUP($A87,'By SKU - New RTs'!$A:$V,4,FALSE)</f>
        <v>35</v>
      </c>
      <c r="H87" s="5">
        <f t="shared" si="6"/>
        <v>0</v>
      </c>
      <c r="I87" s="2">
        <f>VLOOKUP($A87,'By SKU - Old RTs'!$A:$V,5,FALSE)</f>
        <v>0</v>
      </c>
      <c r="J87" s="2">
        <f>VLOOKUP($A87,'By SKU - New RTs'!$A:$V,5,FALSE)</f>
        <v>0</v>
      </c>
      <c r="K87" s="5">
        <f t="shared" si="7"/>
        <v>0</v>
      </c>
      <c r="L87" s="2">
        <f>VLOOKUP($A87,'By SKU - Old RTs'!$A:$V,6,FALSE)</f>
        <v>50</v>
      </c>
      <c r="M87" s="2">
        <f>VLOOKUP($A87,'By SKU - New RTs'!$A:$V,6,FALSE)</f>
        <v>50</v>
      </c>
      <c r="N87" s="5">
        <f t="shared" si="8"/>
        <v>0</v>
      </c>
      <c r="O87" s="2">
        <f>VLOOKUP($A87,'By SKU - Old RTs'!$A:$V,7,FALSE)</f>
        <v>14</v>
      </c>
      <c r="P87" s="2">
        <f>VLOOKUP($A87,'By SKU - New RTs'!$A:$V,7,FALSE)</f>
        <v>14</v>
      </c>
      <c r="Q87" s="2">
        <f t="shared" si="9"/>
        <v>0</v>
      </c>
    </row>
    <row r="88" spans="1:17" x14ac:dyDescent="0.3">
      <c r="A88" s="3" t="str">
        <v>361</v>
      </c>
      <c r="B88" s="4" t="str">
        <v>NATURE'S LINEN CRT</v>
      </c>
      <c r="C88" s="2">
        <f>VLOOKUP($A88,'By SKU - Old RTs'!$A:$V,3,FALSE)</f>
        <v>71</v>
      </c>
      <c r="D88" s="2">
        <f>VLOOKUP($A88,'By SKU - New RTs'!$A:$V,3,FALSE)</f>
        <v>71</v>
      </c>
      <c r="E88" s="5">
        <f t="shared" si="5"/>
        <v>0</v>
      </c>
      <c r="F88" s="2">
        <f>VLOOKUP($A88,'By SKU - Old RTs'!$A:$V,4,FALSE)</f>
        <v>11.5</v>
      </c>
      <c r="G88" s="2">
        <f>VLOOKUP($A88,'By SKU - New RTs'!$A:$V,4,FALSE)</f>
        <v>11.5</v>
      </c>
      <c r="H88" s="5">
        <f t="shared" si="6"/>
        <v>0</v>
      </c>
      <c r="I88" s="2">
        <f>VLOOKUP($A88,'By SKU - Old RTs'!$A:$V,5,FALSE)</f>
        <v>2.5</v>
      </c>
      <c r="J88" s="2">
        <f>VLOOKUP($A88,'By SKU - New RTs'!$A:$V,5,FALSE)</f>
        <v>2.5</v>
      </c>
      <c r="K88" s="5">
        <f t="shared" si="7"/>
        <v>0</v>
      </c>
      <c r="L88" s="2">
        <f>VLOOKUP($A88,'By SKU - Old RTs'!$A:$V,6,FALSE)</f>
        <v>2.75</v>
      </c>
      <c r="M88" s="2">
        <f>VLOOKUP($A88,'By SKU - New RTs'!$A:$V,6,FALSE)</f>
        <v>2.75</v>
      </c>
      <c r="N88" s="5">
        <f t="shared" si="8"/>
        <v>0</v>
      </c>
      <c r="O88" s="2">
        <f>VLOOKUP($A88,'By SKU - Old RTs'!$A:$V,7,FALSE)</f>
        <v>4.25</v>
      </c>
      <c r="P88" s="2">
        <f>VLOOKUP($A88,'By SKU - New RTs'!$A:$V,7,FALSE)</f>
        <v>4.25</v>
      </c>
      <c r="Q88" s="2">
        <f t="shared" si="9"/>
        <v>0</v>
      </c>
    </row>
    <row r="89" spans="1:17" hidden="1" x14ac:dyDescent="0.3">
      <c r="A89" s="3" t="str">
        <v>374</v>
      </c>
      <c r="B89" s="4" t="str">
        <v>TC 90X156 IVORY</v>
      </c>
      <c r="C89" s="2" t="e">
        <f>VLOOKUP($A89,'By SKU - Old RTs'!$A:$V,3,FALSE)</f>
        <v>#N/A</v>
      </c>
      <c r="D89" s="2" t="e">
        <f>VLOOKUP($A89,'By SKU - New RTs'!$A:$V,3,FALSE)</f>
        <v>#N/A</v>
      </c>
      <c r="E89" s="5" t="e">
        <f t="shared" si="5"/>
        <v>#N/A</v>
      </c>
      <c r="F89" s="2" t="e">
        <f>VLOOKUP($A89,'By SKU - Old RTs'!$A:$V,4,FALSE)</f>
        <v>#N/A</v>
      </c>
      <c r="G89" s="2" t="e">
        <f>VLOOKUP($A89,'By SKU - New RTs'!$A:$V,4,FALSE)</f>
        <v>#N/A</v>
      </c>
      <c r="H89" s="5" t="e">
        <f t="shared" si="6"/>
        <v>#N/A</v>
      </c>
      <c r="I89" s="2" t="e">
        <f>VLOOKUP($A89,'By SKU - Old RTs'!$A:$V,5,FALSE)</f>
        <v>#N/A</v>
      </c>
      <c r="J89" s="2" t="e">
        <f>VLOOKUP($A89,'By SKU - New RTs'!$A:$V,5,FALSE)</f>
        <v>#N/A</v>
      </c>
      <c r="K89" s="5" t="e">
        <f t="shared" si="7"/>
        <v>#N/A</v>
      </c>
      <c r="L89" s="2" t="e">
        <f>VLOOKUP($A89,'By SKU - Old RTs'!$A:$V,6,FALSE)</f>
        <v>#N/A</v>
      </c>
      <c r="M89" s="2" t="e">
        <f>VLOOKUP($A89,'By SKU - New RTs'!$A:$V,6,FALSE)</f>
        <v>#N/A</v>
      </c>
      <c r="N89" s="5" t="e">
        <f t="shared" si="8"/>
        <v>#N/A</v>
      </c>
      <c r="O89" s="2" t="e">
        <f>VLOOKUP($A89,'By SKU - Old RTs'!$A:$V,7,FALSE)</f>
        <v>#N/A</v>
      </c>
      <c r="P89" s="2" t="e">
        <f>VLOOKUP($A89,'By SKU - New RTs'!$A:$V,7,FALSE)</f>
        <v>#N/A</v>
      </c>
      <c r="Q89" s="2" t="e">
        <f t="shared" si="9"/>
        <v>#N/A</v>
      </c>
    </row>
    <row r="90" spans="1:17" x14ac:dyDescent="0.3">
      <c r="A90" s="3" t="str">
        <v>400</v>
      </c>
      <c r="B90" s="4" t="str">
        <v xml:space="preserve">GLOVES CVR/TEX      </v>
      </c>
      <c r="C90" s="2">
        <f>VLOOKUP($A90,'By SKU - Old RTs'!$A:$V,3,FALSE)</f>
        <v>24</v>
      </c>
      <c r="D90" s="2">
        <f>VLOOKUP($A90,'By SKU - New RTs'!$A:$V,3,FALSE)</f>
        <v>24</v>
      </c>
      <c r="E90" s="5">
        <f t="shared" si="5"/>
        <v>0</v>
      </c>
      <c r="F90" s="2">
        <f>VLOOKUP($A90,'By SKU - Old RTs'!$A:$V,4,FALSE)</f>
        <v>24</v>
      </c>
      <c r="G90" s="2">
        <f>VLOOKUP($A90,'By SKU - New RTs'!$A:$V,4,FALSE)</f>
        <v>48</v>
      </c>
      <c r="H90" s="5">
        <f t="shared" si="6"/>
        <v>24</v>
      </c>
      <c r="I90" s="2">
        <f>VLOOKUP($A90,'By SKU - Old RTs'!$A:$V,5,FALSE)</f>
        <v>72</v>
      </c>
      <c r="J90" s="2">
        <f>VLOOKUP($A90,'By SKU - New RTs'!$A:$V,5,FALSE)</f>
        <v>48</v>
      </c>
      <c r="K90" s="5">
        <f t="shared" si="7"/>
        <v>-24</v>
      </c>
      <c r="L90" s="2">
        <f>VLOOKUP($A90,'By SKU - Old RTs'!$A:$V,6,FALSE)</f>
        <v>48</v>
      </c>
      <c r="M90" s="2">
        <f>VLOOKUP($A90,'By SKU - New RTs'!$A:$V,6,FALSE)</f>
        <v>48</v>
      </c>
      <c r="N90" s="5">
        <f t="shared" si="8"/>
        <v>0</v>
      </c>
      <c r="O90" s="2">
        <f>VLOOKUP($A90,'By SKU - Old RTs'!$A:$V,7,FALSE)</f>
        <v>0</v>
      </c>
      <c r="P90" s="2">
        <f>VLOOKUP($A90,'By SKU - New RTs'!$A:$V,7,FALSE)</f>
        <v>0</v>
      </c>
      <c r="Q90" s="2">
        <f t="shared" si="9"/>
        <v>0</v>
      </c>
    </row>
    <row r="91" spans="1:17" hidden="1" x14ac:dyDescent="0.3">
      <c r="A91" s="3" t="str">
        <v>405</v>
      </c>
      <c r="B91" s="4" t="str">
        <v>VINYL PF SM 3MIL VSM5201</v>
      </c>
      <c r="C91" s="2" t="e">
        <f>VLOOKUP($A91,'By SKU - Old RTs'!$A:$V,3,FALSE)</f>
        <v>#N/A</v>
      </c>
      <c r="D91" s="2" t="e">
        <f>VLOOKUP($A91,'By SKU - New RTs'!$A:$V,3,FALSE)</f>
        <v>#N/A</v>
      </c>
      <c r="E91" s="5" t="e">
        <f t="shared" si="5"/>
        <v>#N/A</v>
      </c>
      <c r="F91" s="2" t="e">
        <f>VLOOKUP($A91,'By SKU - Old RTs'!$A:$V,4,FALSE)</f>
        <v>#N/A</v>
      </c>
      <c r="G91" s="2" t="e">
        <f>VLOOKUP($A91,'By SKU - New RTs'!$A:$V,4,FALSE)</f>
        <v>#N/A</v>
      </c>
      <c r="H91" s="5" t="e">
        <f t="shared" si="6"/>
        <v>#N/A</v>
      </c>
      <c r="I91" s="2" t="e">
        <f>VLOOKUP($A91,'By SKU - Old RTs'!$A:$V,5,FALSE)</f>
        <v>#N/A</v>
      </c>
      <c r="J91" s="2" t="e">
        <f>VLOOKUP($A91,'By SKU - New RTs'!$A:$V,5,FALSE)</f>
        <v>#N/A</v>
      </c>
      <c r="K91" s="5" t="e">
        <f t="shared" si="7"/>
        <v>#N/A</v>
      </c>
      <c r="L91" s="2" t="e">
        <f>VLOOKUP($A91,'By SKU - Old RTs'!$A:$V,6,FALSE)</f>
        <v>#N/A</v>
      </c>
      <c r="M91" s="2" t="e">
        <f>VLOOKUP($A91,'By SKU - New RTs'!$A:$V,6,FALSE)</f>
        <v>#N/A</v>
      </c>
      <c r="N91" s="5" t="e">
        <f t="shared" si="8"/>
        <v>#N/A</v>
      </c>
      <c r="O91" s="2" t="e">
        <f>VLOOKUP($A91,'By SKU - Old RTs'!$A:$V,7,FALSE)</f>
        <v>#N/A</v>
      </c>
      <c r="P91" s="2" t="e">
        <f>VLOOKUP($A91,'By SKU - New RTs'!$A:$V,7,FALSE)</f>
        <v>#N/A</v>
      </c>
      <c r="Q91" s="2" t="e">
        <f t="shared" si="9"/>
        <v>#N/A</v>
      </c>
    </row>
    <row r="92" spans="1:17" x14ac:dyDescent="0.3">
      <c r="A92" s="3" t="str">
        <v>406</v>
      </c>
      <c r="B92" s="4" t="str">
        <v>VINYL PF MD 3MIL VMD5201</v>
      </c>
      <c r="C92" s="2">
        <f>VLOOKUP($A92,'By SKU - Old RTs'!$A:$V,3,FALSE)</f>
        <v>0.25</v>
      </c>
      <c r="D92" s="2">
        <f>VLOOKUP($A92,'By SKU - New RTs'!$A:$V,3,FALSE)</f>
        <v>0.25</v>
      </c>
      <c r="E92" s="5">
        <f t="shared" si="5"/>
        <v>0</v>
      </c>
      <c r="F92" s="2">
        <f>VLOOKUP($A92,'By SKU - Old RTs'!$A:$V,4,FALSE)</f>
        <v>0</v>
      </c>
      <c r="G92" s="2">
        <f>VLOOKUP($A92,'By SKU - New RTs'!$A:$V,4,FALSE)</f>
        <v>0</v>
      </c>
      <c r="H92" s="5">
        <f t="shared" si="6"/>
        <v>0</v>
      </c>
      <c r="I92" s="2">
        <f>VLOOKUP($A92,'By SKU - Old RTs'!$A:$V,5,FALSE)</f>
        <v>0</v>
      </c>
      <c r="J92" s="2">
        <f>VLOOKUP($A92,'By SKU - New RTs'!$A:$V,5,FALSE)</f>
        <v>0</v>
      </c>
      <c r="K92" s="5">
        <f t="shared" si="7"/>
        <v>0</v>
      </c>
      <c r="L92" s="2">
        <f>VLOOKUP($A92,'By SKU - Old RTs'!$A:$V,6,FALSE)</f>
        <v>0</v>
      </c>
      <c r="M92" s="2">
        <f>VLOOKUP($A92,'By SKU - New RTs'!$A:$V,6,FALSE)</f>
        <v>0</v>
      </c>
      <c r="N92" s="5">
        <f t="shared" si="8"/>
        <v>0</v>
      </c>
      <c r="O92" s="2">
        <f>VLOOKUP($A92,'By SKU - Old RTs'!$A:$V,7,FALSE)</f>
        <v>0</v>
      </c>
      <c r="P92" s="2">
        <f>VLOOKUP($A92,'By SKU - New RTs'!$A:$V,7,FALSE)</f>
        <v>0</v>
      </c>
      <c r="Q92" s="2">
        <f t="shared" si="9"/>
        <v>0</v>
      </c>
    </row>
    <row r="93" spans="1:17" x14ac:dyDescent="0.3">
      <c r="A93" s="3" t="str">
        <v>407</v>
      </c>
      <c r="B93" s="4" t="str">
        <v>VINYL PF LG 3MIL VLG5201</v>
      </c>
      <c r="C93" s="2">
        <f>VLOOKUP($A93,'By SKU - Old RTs'!$A:$V,3,FALSE)</f>
        <v>0</v>
      </c>
      <c r="D93" s="2">
        <f>VLOOKUP($A93,'By SKU - New RTs'!$A:$V,3,FALSE)</f>
        <v>0</v>
      </c>
      <c r="E93" s="5">
        <f t="shared" si="5"/>
        <v>0</v>
      </c>
      <c r="F93" s="2">
        <f>VLOOKUP($A93,'By SKU - Old RTs'!$A:$V,4,FALSE)</f>
        <v>0.25</v>
      </c>
      <c r="G93" s="2">
        <f>VLOOKUP($A93,'By SKU - New RTs'!$A:$V,4,FALSE)</f>
        <v>1</v>
      </c>
      <c r="H93" s="5">
        <f t="shared" si="6"/>
        <v>0.75</v>
      </c>
      <c r="I93" s="2">
        <f>VLOOKUP($A93,'By SKU - Old RTs'!$A:$V,5,FALSE)</f>
        <v>0</v>
      </c>
      <c r="J93" s="2">
        <f>VLOOKUP($A93,'By SKU - New RTs'!$A:$V,5,FALSE)</f>
        <v>0</v>
      </c>
      <c r="K93" s="5">
        <f t="shared" si="7"/>
        <v>0</v>
      </c>
      <c r="L93" s="2">
        <f>VLOOKUP($A93,'By SKU - Old RTs'!$A:$V,6,FALSE)</f>
        <v>0.75</v>
      </c>
      <c r="M93" s="2">
        <f>VLOOKUP($A93,'By SKU - New RTs'!$A:$V,6,FALSE)</f>
        <v>0</v>
      </c>
      <c r="N93" s="5">
        <f t="shared" si="8"/>
        <v>-0.75</v>
      </c>
      <c r="O93" s="2">
        <f>VLOOKUP($A93,'By SKU - Old RTs'!$A:$V,7,FALSE)</f>
        <v>0</v>
      </c>
      <c r="P93" s="2">
        <f>VLOOKUP($A93,'By SKU - New RTs'!$A:$V,7,FALSE)</f>
        <v>0</v>
      </c>
      <c r="Q93" s="2">
        <f t="shared" si="9"/>
        <v>0</v>
      </c>
    </row>
    <row r="94" spans="1:17" x14ac:dyDescent="0.3">
      <c r="A94" s="3" t="str">
        <v>408</v>
      </c>
      <c r="B94" s="4" t="str">
        <v>VINYL PF XL 3MIL VXL5201</v>
      </c>
      <c r="C94" s="2">
        <f>VLOOKUP($A94,'By SKU - Old RTs'!$A:$V,3,FALSE)</f>
        <v>0.25</v>
      </c>
      <c r="D94" s="2">
        <f>VLOOKUP($A94,'By SKU - New RTs'!$A:$V,3,FALSE)</f>
        <v>0.25</v>
      </c>
      <c r="E94" s="5">
        <f t="shared" si="5"/>
        <v>0</v>
      </c>
      <c r="F94" s="2">
        <f>VLOOKUP($A94,'By SKU - Old RTs'!$A:$V,4,FALSE)</f>
        <v>0.25</v>
      </c>
      <c r="G94" s="2">
        <f>VLOOKUP($A94,'By SKU - New RTs'!$A:$V,4,FALSE)</f>
        <v>0.5</v>
      </c>
      <c r="H94" s="5">
        <f t="shared" si="6"/>
        <v>0.25</v>
      </c>
      <c r="I94" s="2">
        <f>VLOOKUP($A94,'By SKU - Old RTs'!$A:$V,5,FALSE)</f>
        <v>0</v>
      </c>
      <c r="J94" s="2">
        <f>VLOOKUP($A94,'By SKU - New RTs'!$A:$V,5,FALSE)</f>
        <v>0</v>
      </c>
      <c r="K94" s="5">
        <f t="shared" si="7"/>
        <v>0</v>
      </c>
      <c r="L94" s="2">
        <f>VLOOKUP($A94,'By SKU - Old RTs'!$A:$V,6,FALSE)</f>
        <v>0.25</v>
      </c>
      <c r="M94" s="2">
        <f>VLOOKUP($A94,'By SKU - New RTs'!$A:$V,6,FALSE)</f>
        <v>0</v>
      </c>
      <c r="N94" s="5">
        <f t="shared" si="8"/>
        <v>-0.25</v>
      </c>
      <c r="O94" s="2">
        <f>VLOOKUP($A94,'By SKU - Old RTs'!$A:$V,7,FALSE)</f>
        <v>0</v>
      </c>
      <c r="P94" s="2">
        <f>VLOOKUP($A94,'By SKU - New RTs'!$A:$V,7,FALSE)</f>
        <v>0</v>
      </c>
      <c r="Q94" s="2">
        <f t="shared" si="9"/>
        <v>0</v>
      </c>
    </row>
    <row r="95" spans="1:17" hidden="1" x14ac:dyDescent="0.3">
      <c r="A95" s="3" t="str">
        <v>413</v>
      </c>
      <c r="B95" s="4" t="str">
        <v>VINYL POWDER LG VLG5101</v>
      </c>
      <c r="C95" s="2" t="e">
        <f>VLOOKUP($A95,'By SKU - Old RTs'!$A:$V,3,FALSE)</f>
        <v>#N/A</v>
      </c>
      <c r="D95" s="2" t="e">
        <f>VLOOKUP($A95,'By SKU - New RTs'!$A:$V,3,FALSE)</f>
        <v>#N/A</v>
      </c>
      <c r="E95" s="5" t="e">
        <f t="shared" si="5"/>
        <v>#N/A</v>
      </c>
      <c r="F95" s="2" t="e">
        <f>VLOOKUP($A95,'By SKU - Old RTs'!$A:$V,4,FALSE)</f>
        <v>#N/A</v>
      </c>
      <c r="G95" s="2" t="e">
        <f>VLOOKUP($A95,'By SKU - New RTs'!$A:$V,4,FALSE)</f>
        <v>#N/A</v>
      </c>
      <c r="H95" s="5" t="e">
        <f t="shared" si="6"/>
        <v>#N/A</v>
      </c>
      <c r="I95" s="2" t="e">
        <f>VLOOKUP($A95,'By SKU - Old RTs'!$A:$V,5,FALSE)</f>
        <v>#N/A</v>
      </c>
      <c r="J95" s="2" t="e">
        <f>VLOOKUP($A95,'By SKU - New RTs'!$A:$V,5,FALSE)</f>
        <v>#N/A</v>
      </c>
      <c r="K95" s="5" t="e">
        <f t="shared" si="7"/>
        <v>#N/A</v>
      </c>
      <c r="L95" s="2" t="e">
        <f>VLOOKUP($A95,'By SKU - Old RTs'!$A:$V,6,FALSE)</f>
        <v>#N/A</v>
      </c>
      <c r="M95" s="2" t="e">
        <f>VLOOKUP($A95,'By SKU - New RTs'!$A:$V,6,FALSE)</f>
        <v>#N/A</v>
      </c>
      <c r="N95" s="5" t="e">
        <f t="shared" si="8"/>
        <v>#N/A</v>
      </c>
      <c r="O95" s="2" t="e">
        <f>VLOOKUP($A95,'By SKU - Old RTs'!$A:$V,7,FALSE)</f>
        <v>#N/A</v>
      </c>
      <c r="P95" s="2" t="e">
        <f>VLOOKUP($A95,'By SKU - New RTs'!$A:$V,7,FALSE)</f>
        <v>#N/A</v>
      </c>
      <c r="Q95" s="2" t="e">
        <f t="shared" si="9"/>
        <v>#N/A</v>
      </c>
    </row>
    <row r="96" spans="1:17" hidden="1" x14ac:dyDescent="0.3">
      <c r="A96" s="3" t="str">
        <v>416</v>
      </c>
      <c r="B96" s="4" t="str">
        <v>LATEX PF MD 4MIL LMD5201</v>
      </c>
      <c r="C96" s="2" t="e">
        <f>VLOOKUP($A96,'By SKU - Old RTs'!$A:$V,3,FALSE)</f>
        <v>#N/A</v>
      </c>
      <c r="D96" s="2" t="e">
        <f>VLOOKUP($A96,'By SKU - New RTs'!$A:$V,3,FALSE)</f>
        <v>#N/A</v>
      </c>
      <c r="E96" s="5" t="e">
        <f t="shared" si="5"/>
        <v>#N/A</v>
      </c>
      <c r="F96" s="2" t="e">
        <f>VLOOKUP($A96,'By SKU - Old RTs'!$A:$V,4,FALSE)</f>
        <v>#N/A</v>
      </c>
      <c r="G96" s="2" t="e">
        <f>VLOOKUP($A96,'By SKU - New RTs'!$A:$V,4,FALSE)</f>
        <v>#N/A</v>
      </c>
      <c r="H96" s="5" t="e">
        <f t="shared" si="6"/>
        <v>#N/A</v>
      </c>
      <c r="I96" s="2" t="e">
        <f>VLOOKUP($A96,'By SKU - Old RTs'!$A:$V,5,FALSE)</f>
        <v>#N/A</v>
      </c>
      <c r="J96" s="2" t="e">
        <f>VLOOKUP($A96,'By SKU - New RTs'!$A:$V,5,FALSE)</f>
        <v>#N/A</v>
      </c>
      <c r="K96" s="5" t="e">
        <f t="shared" si="7"/>
        <v>#N/A</v>
      </c>
      <c r="L96" s="2" t="e">
        <f>VLOOKUP($A96,'By SKU - Old RTs'!$A:$V,6,FALSE)</f>
        <v>#N/A</v>
      </c>
      <c r="M96" s="2" t="e">
        <f>VLOOKUP($A96,'By SKU - New RTs'!$A:$V,6,FALSE)</f>
        <v>#N/A</v>
      </c>
      <c r="N96" s="5" t="e">
        <f t="shared" si="8"/>
        <v>#N/A</v>
      </c>
      <c r="O96" s="2" t="e">
        <f>VLOOKUP($A96,'By SKU - Old RTs'!$A:$V,7,FALSE)</f>
        <v>#N/A</v>
      </c>
      <c r="P96" s="2" t="e">
        <f>VLOOKUP($A96,'By SKU - New RTs'!$A:$V,7,FALSE)</f>
        <v>#N/A</v>
      </c>
      <c r="Q96" s="2" t="e">
        <f t="shared" si="9"/>
        <v>#N/A</v>
      </c>
    </row>
    <row r="97" spans="1:17" x14ac:dyDescent="0.3">
      <c r="A97" s="3" t="str">
        <v>417</v>
      </c>
      <c r="B97" s="4" t="str">
        <v>LATEX PF LG 4MIL LLG5201</v>
      </c>
      <c r="C97" s="2">
        <f>VLOOKUP($A97,'By SKU - Old RTs'!$A:$V,3,FALSE)</f>
        <v>0</v>
      </c>
      <c r="D97" s="2">
        <f>VLOOKUP($A97,'By SKU - New RTs'!$A:$V,3,FALSE)</f>
        <v>0</v>
      </c>
      <c r="E97" s="5">
        <f t="shared" si="5"/>
        <v>0</v>
      </c>
      <c r="F97" s="2">
        <f>VLOOKUP($A97,'By SKU - Old RTs'!$A:$V,4,FALSE)</f>
        <v>0</v>
      </c>
      <c r="G97" s="2">
        <f>VLOOKUP($A97,'By SKU - New RTs'!$A:$V,4,FALSE)</f>
        <v>0</v>
      </c>
      <c r="H97" s="5">
        <f t="shared" si="6"/>
        <v>0</v>
      </c>
      <c r="I97" s="2">
        <f>VLOOKUP($A97,'By SKU - Old RTs'!$A:$V,5,FALSE)</f>
        <v>0</v>
      </c>
      <c r="J97" s="2">
        <f>VLOOKUP($A97,'By SKU - New RTs'!$A:$V,5,FALSE)</f>
        <v>0</v>
      </c>
      <c r="K97" s="5">
        <f t="shared" si="7"/>
        <v>0</v>
      </c>
      <c r="L97" s="2">
        <f>VLOOKUP($A97,'By SKU - Old RTs'!$A:$V,6,FALSE)</f>
        <v>0.5</v>
      </c>
      <c r="M97" s="2">
        <f>VLOOKUP($A97,'By SKU - New RTs'!$A:$V,6,FALSE)</f>
        <v>0.5</v>
      </c>
      <c r="N97" s="5">
        <f t="shared" si="8"/>
        <v>0</v>
      </c>
      <c r="O97" s="2">
        <f>VLOOKUP($A97,'By SKU - Old RTs'!$A:$V,7,FALSE)</f>
        <v>0</v>
      </c>
      <c r="P97" s="2">
        <f>VLOOKUP($A97,'By SKU - New RTs'!$A:$V,7,FALSE)</f>
        <v>0</v>
      </c>
      <c r="Q97" s="2">
        <f t="shared" si="9"/>
        <v>0</v>
      </c>
    </row>
    <row r="98" spans="1:17" hidden="1" x14ac:dyDescent="0.3">
      <c r="A98" s="3" t="str">
        <v>418</v>
      </c>
      <c r="B98" s="4" t="str">
        <v>LATEX PF XL 4MIL LXL5201</v>
      </c>
      <c r="C98" s="2" t="e">
        <f>VLOOKUP($A98,'By SKU - Old RTs'!$A:$V,3,FALSE)</f>
        <v>#N/A</v>
      </c>
      <c r="D98" s="2" t="e">
        <f>VLOOKUP($A98,'By SKU - New RTs'!$A:$V,3,FALSE)</f>
        <v>#N/A</v>
      </c>
      <c r="E98" s="5" t="e">
        <f t="shared" si="5"/>
        <v>#N/A</v>
      </c>
      <c r="F98" s="2" t="e">
        <f>VLOOKUP($A98,'By SKU - Old RTs'!$A:$V,4,FALSE)</f>
        <v>#N/A</v>
      </c>
      <c r="G98" s="2" t="e">
        <f>VLOOKUP($A98,'By SKU - New RTs'!$A:$V,4,FALSE)</f>
        <v>#N/A</v>
      </c>
      <c r="H98" s="5" t="e">
        <f t="shared" si="6"/>
        <v>#N/A</v>
      </c>
      <c r="I98" s="2" t="e">
        <f>VLOOKUP($A98,'By SKU - Old RTs'!$A:$V,5,FALSE)</f>
        <v>#N/A</v>
      </c>
      <c r="J98" s="2" t="e">
        <f>VLOOKUP($A98,'By SKU - New RTs'!$A:$V,5,FALSE)</f>
        <v>#N/A</v>
      </c>
      <c r="K98" s="5" t="e">
        <f t="shared" si="7"/>
        <v>#N/A</v>
      </c>
      <c r="L98" s="2" t="e">
        <f>VLOOKUP($A98,'By SKU - Old RTs'!$A:$V,6,FALSE)</f>
        <v>#N/A</v>
      </c>
      <c r="M98" s="2" t="e">
        <f>VLOOKUP($A98,'By SKU - New RTs'!$A:$V,6,FALSE)</f>
        <v>#N/A</v>
      </c>
      <c r="N98" s="5" t="e">
        <f t="shared" si="8"/>
        <v>#N/A</v>
      </c>
      <c r="O98" s="2" t="e">
        <f>VLOOKUP($A98,'By SKU - Old RTs'!$A:$V,7,FALSE)</f>
        <v>#N/A</v>
      </c>
      <c r="P98" s="2" t="e">
        <f>VLOOKUP($A98,'By SKU - New RTs'!$A:$V,7,FALSE)</f>
        <v>#N/A</v>
      </c>
      <c r="Q98" s="2" t="e">
        <f t="shared" si="9"/>
        <v>#N/A</v>
      </c>
    </row>
    <row r="99" spans="1:17" hidden="1" x14ac:dyDescent="0.3">
      <c r="A99" s="3" t="str">
        <v>436</v>
      </c>
      <c r="B99" s="4" t="str">
        <v>NITRILE BLUE PF MD 3MIL NMD400</v>
      </c>
      <c r="C99" s="2" t="e">
        <f>VLOOKUP($A99,'By SKU - Old RTs'!$A:$V,3,FALSE)</f>
        <v>#N/A</v>
      </c>
      <c r="D99" s="2" t="e">
        <f>VLOOKUP($A99,'By SKU - New RTs'!$A:$V,3,FALSE)</f>
        <v>#N/A</v>
      </c>
      <c r="E99" s="5" t="e">
        <f t="shared" si="5"/>
        <v>#N/A</v>
      </c>
      <c r="F99" s="2" t="e">
        <f>VLOOKUP($A99,'By SKU - Old RTs'!$A:$V,4,FALSE)</f>
        <v>#N/A</v>
      </c>
      <c r="G99" s="2" t="e">
        <f>VLOOKUP($A99,'By SKU - New RTs'!$A:$V,4,FALSE)</f>
        <v>#N/A</v>
      </c>
      <c r="H99" s="5" t="e">
        <f t="shared" si="6"/>
        <v>#N/A</v>
      </c>
      <c r="I99" s="2" t="e">
        <f>VLOOKUP($A99,'By SKU - Old RTs'!$A:$V,5,FALSE)</f>
        <v>#N/A</v>
      </c>
      <c r="J99" s="2" t="e">
        <f>VLOOKUP($A99,'By SKU - New RTs'!$A:$V,5,FALSE)</f>
        <v>#N/A</v>
      </c>
      <c r="K99" s="5" t="e">
        <f t="shared" si="7"/>
        <v>#N/A</v>
      </c>
      <c r="L99" s="2" t="e">
        <f>VLOOKUP($A99,'By SKU - Old RTs'!$A:$V,6,FALSE)</f>
        <v>#N/A</v>
      </c>
      <c r="M99" s="2" t="e">
        <f>VLOOKUP($A99,'By SKU - New RTs'!$A:$V,6,FALSE)</f>
        <v>#N/A</v>
      </c>
      <c r="N99" s="5" t="e">
        <f t="shared" si="8"/>
        <v>#N/A</v>
      </c>
      <c r="O99" s="2" t="e">
        <f>VLOOKUP($A99,'By SKU - Old RTs'!$A:$V,7,FALSE)</f>
        <v>#N/A</v>
      </c>
      <c r="P99" s="2" t="e">
        <f>VLOOKUP($A99,'By SKU - New RTs'!$A:$V,7,FALSE)</f>
        <v>#N/A</v>
      </c>
      <c r="Q99" s="2" t="e">
        <f t="shared" si="9"/>
        <v>#N/A</v>
      </c>
    </row>
    <row r="100" spans="1:17" hidden="1" x14ac:dyDescent="0.3">
      <c r="A100" s="3" t="str">
        <v>437</v>
      </c>
      <c r="B100" s="4" t="str">
        <v>NITRILE BLUE PF LG 3MIL NLG400</v>
      </c>
      <c r="C100" s="2" t="e">
        <f>VLOOKUP($A100,'By SKU - Old RTs'!$A:$V,3,FALSE)</f>
        <v>#N/A</v>
      </c>
      <c r="D100" s="2" t="e">
        <f>VLOOKUP($A100,'By SKU - New RTs'!$A:$V,3,FALSE)</f>
        <v>#N/A</v>
      </c>
      <c r="E100" s="5" t="e">
        <f t="shared" si="5"/>
        <v>#N/A</v>
      </c>
      <c r="F100" s="2" t="e">
        <f>VLOOKUP($A100,'By SKU - Old RTs'!$A:$V,4,FALSE)</f>
        <v>#N/A</v>
      </c>
      <c r="G100" s="2" t="e">
        <f>VLOOKUP($A100,'By SKU - New RTs'!$A:$V,4,FALSE)</f>
        <v>#N/A</v>
      </c>
      <c r="H100" s="5" t="e">
        <f t="shared" si="6"/>
        <v>#N/A</v>
      </c>
      <c r="I100" s="2" t="e">
        <f>VLOOKUP($A100,'By SKU - Old RTs'!$A:$V,5,FALSE)</f>
        <v>#N/A</v>
      </c>
      <c r="J100" s="2" t="e">
        <f>VLOOKUP($A100,'By SKU - New RTs'!$A:$V,5,FALSE)</f>
        <v>#N/A</v>
      </c>
      <c r="K100" s="5" t="e">
        <f t="shared" si="7"/>
        <v>#N/A</v>
      </c>
      <c r="L100" s="2" t="e">
        <f>VLOOKUP($A100,'By SKU - Old RTs'!$A:$V,6,FALSE)</f>
        <v>#N/A</v>
      </c>
      <c r="M100" s="2" t="e">
        <f>VLOOKUP($A100,'By SKU - New RTs'!$A:$V,6,FALSE)</f>
        <v>#N/A</v>
      </c>
      <c r="N100" s="5" t="e">
        <f t="shared" si="8"/>
        <v>#N/A</v>
      </c>
      <c r="O100" s="2" t="e">
        <f>VLOOKUP($A100,'By SKU - Old RTs'!$A:$V,7,FALSE)</f>
        <v>#N/A</v>
      </c>
      <c r="P100" s="2" t="e">
        <f>VLOOKUP($A100,'By SKU - New RTs'!$A:$V,7,FALSE)</f>
        <v>#N/A</v>
      </c>
      <c r="Q100" s="2" t="e">
        <f t="shared" si="9"/>
        <v>#N/A</v>
      </c>
    </row>
    <row r="101" spans="1:17" hidden="1" x14ac:dyDescent="0.3">
      <c r="A101" s="3" t="str">
        <v>438</v>
      </c>
      <c r="B101" s="4" t="str">
        <v>POLY FS MD CS</v>
      </c>
      <c r="C101" s="2" t="e">
        <f>VLOOKUP($A101,'By SKU - Old RTs'!$A:$V,3,FALSE)</f>
        <v>#N/A</v>
      </c>
      <c r="D101" s="2" t="e">
        <f>VLOOKUP($A101,'By SKU - New RTs'!$A:$V,3,FALSE)</f>
        <v>#N/A</v>
      </c>
      <c r="E101" s="5" t="e">
        <f t="shared" si="5"/>
        <v>#N/A</v>
      </c>
      <c r="F101" s="2" t="e">
        <f>VLOOKUP($A101,'By SKU - Old RTs'!$A:$V,4,FALSE)</f>
        <v>#N/A</v>
      </c>
      <c r="G101" s="2" t="e">
        <f>VLOOKUP($A101,'By SKU - New RTs'!$A:$V,4,FALSE)</f>
        <v>#N/A</v>
      </c>
      <c r="H101" s="5" t="e">
        <f t="shared" si="6"/>
        <v>#N/A</v>
      </c>
      <c r="I101" s="2" t="e">
        <f>VLOOKUP($A101,'By SKU - Old RTs'!$A:$V,5,FALSE)</f>
        <v>#N/A</v>
      </c>
      <c r="J101" s="2" t="e">
        <f>VLOOKUP($A101,'By SKU - New RTs'!$A:$V,5,FALSE)</f>
        <v>#N/A</v>
      </c>
      <c r="K101" s="5" t="e">
        <f t="shared" si="7"/>
        <v>#N/A</v>
      </c>
      <c r="L101" s="2" t="e">
        <f>VLOOKUP($A101,'By SKU - Old RTs'!$A:$V,6,FALSE)</f>
        <v>#N/A</v>
      </c>
      <c r="M101" s="2" t="e">
        <f>VLOOKUP($A101,'By SKU - New RTs'!$A:$V,6,FALSE)</f>
        <v>#N/A</v>
      </c>
      <c r="N101" s="5" t="e">
        <f t="shared" si="8"/>
        <v>#N/A</v>
      </c>
      <c r="O101" s="2" t="e">
        <f>VLOOKUP($A101,'By SKU - Old RTs'!$A:$V,7,FALSE)</f>
        <v>#N/A</v>
      </c>
      <c r="P101" s="2" t="e">
        <f>VLOOKUP($A101,'By SKU - New RTs'!$A:$V,7,FALSE)</f>
        <v>#N/A</v>
      </c>
      <c r="Q101" s="2" t="e">
        <f t="shared" si="9"/>
        <v>#N/A</v>
      </c>
    </row>
    <row r="102" spans="1:17" hidden="1" x14ac:dyDescent="0.3">
      <c r="A102" s="3" t="str">
        <v>439</v>
      </c>
      <c r="B102" s="4" t="str">
        <v>POLY FS LG CS</v>
      </c>
      <c r="C102" s="2" t="e">
        <f>VLOOKUP($A102,'By SKU - Old RTs'!$A:$V,3,FALSE)</f>
        <v>#N/A</v>
      </c>
      <c r="D102" s="2" t="e">
        <f>VLOOKUP($A102,'By SKU - New RTs'!$A:$V,3,FALSE)</f>
        <v>#N/A</v>
      </c>
      <c r="E102" s="5" t="e">
        <f t="shared" si="5"/>
        <v>#N/A</v>
      </c>
      <c r="F102" s="2" t="e">
        <f>VLOOKUP($A102,'By SKU - Old RTs'!$A:$V,4,FALSE)</f>
        <v>#N/A</v>
      </c>
      <c r="G102" s="2" t="e">
        <f>VLOOKUP($A102,'By SKU - New RTs'!$A:$V,4,FALSE)</f>
        <v>#N/A</v>
      </c>
      <c r="H102" s="5" t="e">
        <f t="shared" si="6"/>
        <v>#N/A</v>
      </c>
      <c r="I102" s="2" t="e">
        <f>VLOOKUP($A102,'By SKU - Old RTs'!$A:$V,5,FALSE)</f>
        <v>#N/A</v>
      </c>
      <c r="J102" s="2" t="e">
        <f>VLOOKUP($A102,'By SKU - New RTs'!$A:$V,5,FALSE)</f>
        <v>#N/A</v>
      </c>
      <c r="K102" s="5" t="e">
        <f t="shared" si="7"/>
        <v>#N/A</v>
      </c>
      <c r="L102" s="2" t="e">
        <f>VLOOKUP($A102,'By SKU - Old RTs'!$A:$V,6,FALSE)</f>
        <v>#N/A</v>
      </c>
      <c r="M102" s="2" t="e">
        <f>VLOOKUP($A102,'By SKU - New RTs'!$A:$V,6,FALSE)</f>
        <v>#N/A</v>
      </c>
      <c r="N102" s="5" t="e">
        <f t="shared" si="8"/>
        <v>#N/A</v>
      </c>
      <c r="O102" s="2" t="e">
        <f>VLOOKUP($A102,'By SKU - Old RTs'!$A:$V,7,FALSE)</f>
        <v>#N/A</v>
      </c>
      <c r="P102" s="2" t="e">
        <f>VLOOKUP($A102,'By SKU - New RTs'!$A:$V,7,FALSE)</f>
        <v>#N/A</v>
      </c>
      <c r="Q102" s="2" t="e">
        <f t="shared" si="9"/>
        <v>#N/A</v>
      </c>
    </row>
    <row r="103" spans="1:17" hidden="1" x14ac:dyDescent="0.3">
      <c r="A103" s="3" t="str">
        <v>442</v>
      </c>
      <c r="B103" s="4" t="str">
        <v xml:space="preserve">STRCH VL PF EXAM MD CS  </v>
      </c>
      <c r="C103" s="2" t="e">
        <f>VLOOKUP($A103,'By SKU - Old RTs'!$A:$V,3,FALSE)</f>
        <v>#N/A</v>
      </c>
      <c r="D103" s="2" t="e">
        <f>VLOOKUP($A103,'By SKU - New RTs'!$A:$V,3,FALSE)</f>
        <v>#N/A</v>
      </c>
      <c r="E103" s="5" t="e">
        <f t="shared" si="5"/>
        <v>#N/A</v>
      </c>
      <c r="F103" s="2" t="e">
        <f>VLOOKUP($A103,'By SKU - Old RTs'!$A:$V,4,FALSE)</f>
        <v>#N/A</v>
      </c>
      <c r="G103" s="2" t="e">
        <f>VLOOKUP($A103,'By SKU - New RTs'!$A:$V,4,FALSE)</f>
        <v>#N/A</v>
      </c>
      <c r="H103" s="5" t="e">
        <f t="shared" si="6"/>
        <v>#N/A</v>
      </c>
      <c r="I103" s="2" t="e">
        <f>VLOOKUP($A103,'By SKU - Old RTs'!$A:$V,5,FALSE)</f>
        <v>#N/A</v>
      </c>
      <c r="J103" s="2" t="e">
        <f>VLOOKUP($A103,'By SKU - New RTs'!$A:$V,5,FALSE)</f>
        <v>#N/A</v>
      </c>
      <c r="K103" s="5" t="e">
        <f t="shared" si="7"/>
        <v>#N/A</v>
      </c>
      <c r="L103" s="2" t="e">
        <f>VLOOKUP($A103,'By SKU - Old RTs'!$A:$V,6,FALSE)</f>
        <v>#N/A</v>
      </c>
      <c r="M103" s="2" t="e">
        <f>VLOOKUP($A103,'By SKU - New RTs'!$A:$V,6,FALSE)</f>
        <v>#N/A</v>
      </c>
      <c r="N103" s="5" t="e">
        <f t="shared" si="8"/>
        <v>#N/A</v>
      </c>
      <c r="O103" s="2" t="e">
        <f>VLOOKUP($A103,'By SKU - Old RTs'!$A:$V,7,FALSE)</f>
        <v>#N/A</v>
      </c>
      <c r="P103" s="2" t="e">
        <f>VLOOKUP($A103,'By SKU - New RTs'!$A:$V,7,FALSE)</f>
        <v>#N/A</v>
      </c>
      <c r="Q103" s="2" t="e">
        <f t="shared" si="9"/>
        <v>#N/A</v>
      </c>
    </row>
    <row r="104" spans="1:17" x14ac:dyDescent="0.3">
      <c r="A104" s="3" t="str">
        <v>452</v>
      </c>
      <c r="B104" s="4" t="str">
        <v>NITRILE BLUE PF MD 4MIL NMD5201</v>
      </c>
      <c r="C104" s="2">
        <f>VLOOKUP($A104,'By SKU - Old RTs'!$A:$V,3,FALSE)</f>
        <v>0.25</v>
      </c>
      <c r="D104" s="2">
        <f>VLOOKUP($A104,'By SKU - New RTs'!$A:$V,3,FALSE)</f>
        <v>0.25</v>
      </c>
      <c r="E104" s="5">
        <f t="shared" si="5"/>
        <v>0</v>
      </c>
      <c r="F104" s="2">
        <f>VLOOKUP($A104,'By SKU - Old RTs'!$A:$V,4,FALSE)</f>
        <v>0</v>
      </c>
      <c r="G104" s="2">
        <f>VLOOKUP($A104,'By SKU - New RTs'!$A:$V,4,FALSE)</f>
        <v>0</v>
      </c>
      <c r="H104" s="5">
        <f t="shared" si="6"/>
        <v>0</v>
      </c>
      <c r="I104" s="2">
        <f>VLOOKUP($A104,'By SKU - Old RTs'!$A:$V,5,FALSE)</f>
        <v>0.5</v>
      </c>
      <c r="J104" s="2">
        <f>VLOOKUP($A104,'By SKU - New RTs'!$A:$V,5,FALSE)</f>
        <v>0.5</v>
      </c>
      <c r="K104" s="5">
        <f t="shared" si="7"/>
        <v>0</v>
      </c>
      <c r="L104" s="2">
        <f>VLOOKUP($A104,'By SKU - Old RTs'!$A:$V,6,FALSE)</f>
        <v>0</v>
      </c>
      <c r="M104" s="2">
        <f>VLOOKUP($A104,'By SKU - New RTs'!$A:$V,6,FALSE)</f>
        <v>0</v>
      </c>
      <c r="N104" s="5">
        <f t="shared" si="8"/>
        <v>0</v>
      </c>
      <c r="O104" s="2">
        <f>VLOOKUP($A104,'By SKU - Old RTs'!$A:$V,7,FALSE)</f>
        <v>0</v>
      </c>
      <c r="P104" s="2">
        <f>VLOOKUP($A104,'By SKU - New RTs'!$A:$V,7,FALSE)</f>
        <v>0</v>
      </c>
      <c r="Q104" s="2">
        <f t="shared" si="9"/>
        <v>0</v>
      </c>
    </row>
    <row r="105" spans="1:17" x14ac:dyDescent="0.3">
      <c r="A105" s="3" t="str">
        <v>453</v>
      </c>
      <c r="B105" s="4" t="str">
        <v>NITRILE BLUE PF LG 4MIL NLG5201</v>
      </c>
      <c r="C105" s="2">
        <f>VLOOKUP($A105,'By SKU - Old RTs'!$A:$V,3,FALSE)</f>
        <v>0</v>
      </c>
      <c r="D105" s="2">
        <f>VLOOKUP($A105,'By SKU - New RTs'!$A:$V,3,FALSE)</f>
        <v>0</v>
      </c>
      <c r="E105" s="5">
        <f t="shared" si="5"/>
        <v>0</v>
      </c>
      <c r="F105" s="2">
        <f>VLOOKUP($A105,'By SKU - Old RTs'!$A:$V,4,FALSE)</f>
        <v>0</v>
      </c>
      <c r="G105" s="2">
        <f>VLOOKUP($A105,'By SKU - New RTs'!$A:$V,4,FALSE)</f>
        <v>0</v>
      </c>
      <c r="H105" s="5">
        <f t="shared" si="6"/>
        <v>0</v>
      </c>
      <c r="I105" s="2">
        <f>VLOOKUP($A105,'By SKU - Old RTs'!$A:$V,5,FALSE)</f>
        <v>0.25</v>
      </c>
      <c r="J105" s="2">
        <f>VLOOKUP($A105,'By SKU - New RTs'!$A:$V,5,FALSE)</f>
        <v>0.25</v>
      </c>
      <c r="K105" s="5">
        <f t="shared" si="7"/>
        <v>0</v>
      </c>
      <c r="L105" s="2">
        <f>VLOOKUP($A105,'By SKU - Old RTs'!$A:$V,6,FALSE)</f>
        <v>0</v>
      </c>
      <c r="M105" s="2">
        <f>VLOOKUP($A105,'By SKU - New RTs'!$A:$V,6,FALSE)</f>
        <v>0</v>
      </c>
      <c r="N105" s="5">
        <f t="shared" si="8"/>
        <v>0</v>
      </c>
      <c r="O105" s="2">
        <f>VLOOKUP($A105,'By SKU - Old RTs'!$A:$V,7,FALSE)</f>
        <v>0</v>
      </c>
      <c r="P105" s="2">
        <f>VLOOKUP($A105,'By SKU - New RTs'!$A:$V,7,FALSE)</f>
        <v>0</v>
      </c>
      <c r="Q105" s="2">
        <f t="shared" si="9"/>
        <v>0</v>
      </c>
    </row>
    <row r="106" spans="1:17" x14ac:dyDescent="0.3">
      <c r="A106" s="3" t="str">
        <v>454</v>
      </c>
      <c r="B106" s="4" t="str">
        <v>NITRILE BLUE PF XL 4MIL NXL5201</v>
      </c>
      <c r="C106" s="2">
        <f>VLOOKUP($A106,'By SKU - Old RTs'!$A:$V,3,FALSE)</f>
        <v>0.25</v>
      </c>
      <c r="D106" s="2">
        <f>VLOOKUP($A106,'By SKU - New RTs'!$A:$V,3,FALSE)</f>
        <v>0.25</v>
      </c>
      <c r="E106" s="5">
        <f t="shared" si="5"/>
        <v>0</v>
      </c>
      <c r="F106" s="2">
        <f>VLOOKUP($A106,'By SKU - Old RTs'!$A:$V,4,FALSE)</f>
        <v>0</v>
      </c>
      <c r="G106" s="2">
        <f>VLOOKUP($A106,'By SKU - New RTs'!$A:$V,4,FALSE)</f>
        <v>0</v>
      </c>
      <c r="H106" s="5">
        <f t="shared" si="6"/>
        <v>0</v>
      </c>
      <c r="I106" s="2">
        <f>VLOOKUP($A106,'By SKU - Old RTs'!$A:$V,5,FALSE)</f>
        <v>0</v>
      </c>
      <c r="J106" s="2">
        <f>VLOOKUP($A106,'By SKU - New RTs'!$A:$V,5,FALSE)</f>
        <v>0</v>
      </c>
      <c r="K106" s="5">
        <f t="shared" si="7"/>
        <v>0</v>
      </c>
      <c r="L106" s="2">
        <f>VLOOKUP($A106,'By SKU - Old RTs'!$A:$V,6,FALSE)</f>
        <v>1</v>
      </c>
      <c r="M106" s="2">
        <f>VLOOKUP($A106,'By SKU - New RTs'!$A:$V,6,FALSE)</f>
        <v>1</v>
      </c>
      <c r="N106" s="5">
        <f t="shared" si="8"/>
        <v>0</v>
      </c>
      <c r="O106" s="2">
        <f>VLOOKUP($A106,'By SKU - Old RTs'!$A:$V,7,FALSE)</f>
        <v>0</v>
      </c>
      <c r="P106" s="2">
        <f>VLOOKUP($A106,'By SKU - New RTs'!$A:$V,7,FALSE)</f>
        <v>0</v>
      </c>
      <c r="Q106" s="2">
        <f t="shared" si="9"/>
        <v>0</v>
      </c>
    </row>
    <row r="107" spans="1:17" hidden="1" x14ac:dyDescent="0.3">
      <c r="A107" s="3" t="str">
        <v>461</v>
      </c>
      <c r="B107" s="4" t="str">
        <v>NITRILE BLK PF SM 6MIL NSM720</v>
      </c>
      <c r="C107" s="2" t="e">
        <f>VLOOKUP($A107,'By SKU - Old RTs'!$A:$V,3,FALSE)</f>
        <v>#N/A</v>
      </c>
      <c r="D107" s="2" t="e">
        <f>VLOOKUP($A107,'By SKU - New RTs'!$A:$V,3,FALSE)</f>
        <v>#N/A</v>
      </c>
      <c r="E107" s="5" t="e">
        <f t="shared" si="5"/>
        <v>#N/A</v>
      </c>
      <c r="F107" s="2" t="e">
        <f>VLOOKUP($A107,'By SKU - Old RTs'!$A:$V,4,FALSE)</f>
        <v>#N/A</v>
      </c>
      <c r="G107" s="2" t="e">
        <f>VLOOKUP($A107,'By SKU - New RTs'!$A:$V,4,FALSE)</f>
        <v>#N/A</v>
      </c>
      <c r="H107" s="5" t="e">
        <f t="shared" si="6"/>
        <v>#N/A</v>
      </c>
      <c r="I107" s="2" t="e">
        <f>VLOOKUP($A107,'By SKU - Old RTs'!$A:$V,5,FALSE)</f>
        <v>#N/A</v>
      </c>
      <c r="J107" s="2" t="e">
        <f>VLOOKUP($A107,'By SKU - New RTs'!$A:$V,5,FALSE)</f>
        <v>#N/A</v>
      </c>
      <c r="K107" s="5" t="e">
        <f t="shared" si="7"/>
        <v>#N/A</v>
      </c>
      <c r="L107" s="2" t="e">
        <f>VLOOKUP($A107,'By SKU - Old RTs'!$A:$V,6,FALSE)</f>
        <v>#N/A</v>
      </c>
      <c r="M107" s="2" t="e">
        <f>VLOOKUP($A107,'By SKU - New RTs'!$A:$V,6,FALSE)</f>
        <v>#N/A</v>
      </c>
      <c r="N107" s="5" t="e">
        <f t="shared" si="8"/>
        <v>#N/A</v>
      </c>
      <c r="O107" s="2" t="e">
        <f>VLOOKUP($A107,'By SKU - Old RTs'!$A:$V,7,FALSE)</f>
        <v>#N/A</v>
      </c>
      <c r="P107" s="2" t="e">
        <f>VLOOKUP($A107,'By SKU - New RTs'!$A:$V,7,FALSE)</f>
        <v>#N/A</v>
      </c>
      <c r="Q107" s="2" t="e">
        <f t="shared" si="9"/>
        <v>#N/A</v>
      </c>
    </row>
    <row r="108" spans="1:17" x14ac:dyDescent="0.3">
      <c r="A108" s="3" t="str">
        <v>462</v>
      </c>
      <c r="B108" s="4" t="str">
        <v>NITRILE BLK PF LG 6MIL NLG720</v>
      </c>
      <c r="C108" s="2">
        <f>VLOOKUP($A108,'By SKU - Old RTs'!$A:$V,3,FALSE)</f>
        <v>0</v>
      </c>
      <c r="D108" s="2">
        <f>VLOOKUP($A108,'By SKU - New RTs'!$A:$V,3,FALSE)</f>
        <v>0</v>
      </c>
      <c r="E108" s="5">
        <f t="shared" si="5"/>
        <v>0</v>
      </c>
      <c r="F108" s="2">
        <f>VLOOKUP($A108,'By SKU - Old RTs'!$A:$V,4,FALSE)</f>
        <v>0</v>
      </c>
      <c r="G108" s="2">
        <f>VLOOKUP($A108,'By SKU - New RTs'!$A:$V,4,FALSE)</f>
        <v>0</v>
      </c>
      <c r="H108" s="5">
        <f t="shared" si="6"/>
        <v>0</v>
      </c>
      <c r="I108" s="2">
        <f>VLOOKUP($A108,'By SKU - Old RTs'!$A:$V,5,FALSE)</f>
        <v>0</v>
      </c>
      <c r="J108" s="2">
        <f>VLOOKUP($A108,'By SKU - New RTs'!$A:$V,5,FALSE)</f>
        <v>0</v>
      </c>
      <c r="K108" s="5">
        <f t="shared" si="7"/>
        <v>0</v>
      </c>
      <c r="L108" s="2">
        <f>VLOOKUP($A108,'By SKU - Old RTs'!$A:$V,6,FALSE)</f>
        <v>0.25</v>
      </c>
      <c r="M108" s="2">
        <f>VLOOKUP($A108,'By SKU - New RTs'!$A:$V,6,FALSE)</f>
        <v>0.25</v>
      </c>
      <c r="N108" s="5">
        <f t="shared" si="8"/>
        <v>0</v>
      </c>
      <c r="O108" s="2">
        <f>VLOOKUP($A108,'By SKU - Old RTs'!$A:$V,7,FALSE)</f>
        <v>0</v>
      </c>
      <c r="P108" s="2">
        <f>VLOOKUP($A108,'By SKU - New RTs'!$A:$V,7,FALSE)</f>
        <v>0</v>
      </c>
      <c r="Q108" s="2">
        <f t="shared" si="9"/>
        <v>0</v>
      </c>
    </row>
    <row r="109" spans="1:17" hidden="1" x14ac:dyDescent="0.3">
      <c r="A109" s="3" t="str">
        <v>463</v>
      </c>
      <c r="B109" s="4" t="str">
        <v>NITRILE BLK PF XL 6MIL NXL720</v>
      </c>
      <c r="C109" s="2" t="e">
        <f>VLOOKUP($A109,'By SKU - Old RTs'!$A:$V,3,FALSE)</f>
        <v>#N/A</v>
      </c>
      <c r="D109" s="2" t="e">
        <f>VLOOKUP($A109,'By SKU - New RTs'!$A:$V,3,FALSE)</f>
        <v>#N/A</v>
      </c>
      <c r="E109" s="5" t="e">
        <f t="shared" si="5"/>
        <v>#N/A</v>
      </c>
      <c r="F109" s="2" t="e">
        <f>VLOOKUP($A109,'By SKU - Old RTs'!$A:$V,4,FALSE)</f>
        <v>#N/A</v>
      </c>
      <c r="G109" s="2" t="e">
        <f>VLOOKUP($A109,'By SKU - New RTs'!$A:$V,4,FALSE)</f>
        <v>#N/A</v>
      </c>
      <c r="H109" s="5" t="e">
        <f t="shared" si="6"/>
        <v>#N/A</v>
      </c>
      <c r="I109" s="2" t="e">
        <f>VLOOKUP($A109,'By SKU - Old RTs'!$A:$V,5,FALSE)</f>
        <v>#N/A</v>
      </c>
      <c r="J109" s="2" t="e">
        <f>VLOOKUP($A109,'By SKU - New RTs'!$A:$V,5,FALSE)</f>
        <v>#N/A</v>
      </c>
      <c r="K109" s="5" t="e">
        <f t="shared" si="7"/>
        <v>#N/A</v>
      </c>
      <c r="L109" s="2" t="e">
        <f>VLOOKUP($A109,'By SKU - Old RTs'!$A:$V,6,FALSE)</f>
        <v>#N/A</v>
      </c>
      <c r="M109" s="2" t="e">
        <f>VLOOKUP($A109,'By SKU - New RTs'!$A:$V,6,FALSE)</f>
        <v>#N/A</v>
      </c>
      <c r="N109" s="5" t="e">
        <f t="shared" si="8"/>
        <v>#N/A</v>
      </c>
      <c r="O109" s="2" t="e">
        <f>VLOOKUP($A109,'By SKU - Old RTs'!$A:$V,7,FALSE)</f>
        <v>#N/A</v>
      </c>
      <c r="P109" s="2" t="e">
        <f>VLOOKUP($A109,'By SKU - New RTs'!$A:$V,7,FALSE)</f>
        <v>#N/A</v>
      </c>
      <c r="Q109" s="2" t="e">
        <f t="shared" si="9"/>
        <v>#N/A</v>
      </c>
    </row>
    <row r="110" spans="1:17" x14ac:dyDescent="0.3">
      <c r="A110" s="3" t="str">
        <v>467</v>
      </c>
      <c r="B110" s="4" t="str">
        <v>NITRILE BLK PF XXL 6MIL NXXL720</v>
      </c>
      <c r="C110" s="2">
        <f>VLOOKUP($A110,'By SKU - Old RTs'!$A:$V,3,FALSE)</f>
        <v>0</v>
      </c>
      <c r="D110" s="2">
        <f>VLOOKUP($A110,'By SKU - New RTs'!$A:$V,3,FALSE)</f>
        <v>0</v>
      </c>
      <c r="E110" s="5">
        <f t="shared" si="5"/>
        <v>0</v>
      </c>
      <c r="F110" s="2">
        <f>VLOOKUP($A110,'By SKU - Old RTs'!$A:$V,4,FALSE)</f>
        <v>0</v>
      </c>
      <c r="G110" s="2">
        <f>VLOOKUP($A110,'By SKU - New RTs'!$A:$V,4,FALSE)</f>
        <v>0</v>
      </c>
      <c r="H110" s="5">
        <f t="shared" si="6"/>
        <v>0</v>
      </c>
      <c r="I110" s="2">
        <f>VLOOKUP($A110,'By SKU - Old RTs'!$A:$V,5,FALSE)</f>
        <v>0.5</v>
      </c>
      <c r="J110" s="2">
        <f>VLOOKUP($A110,'By SKU - New RTs'!$A:$V,5,FALSE)</f>
        <v>0.5</v>
      </c>
      <c r="K110" s="5">
        <f t="shared" si="7"/>
        <v>0</v>
      </c>
      <c r="L110" s="2">
        <f>VLOOKUP($A110,'By SKU - Old RTs'!$A:$V,6,FALSE)</f>
        <v>0</v>
      </c>
      <c r="M110" s="2">
        <f>VLOOKUP($A110,'By SKU - New RTs'!$A:$V,6,FALSE)</f>
        <v>0</v>
      </c>
      <c r="N110" s="5">
        <f t="shared" si="8"/>
        <v>0</v>
      </c>
      <c r="O110" s="2">
        <f>VLOOKUP($A110,'By SKU - Old RTs'!$A:$V,7,FALSE)</f>
        <v>0</v>
      </c>
      <c r="P110" s="2">
        <f>VLOOKUP($A110,'By SKU - New RTs'!$A:$V,7,FALSE)</f>
        <v>0</v>
      </c>
      <c r="Q110" s="2">
        <f t="shared" si="9"/>
        <v>0</v>
      </c>
    </row>
    <row r="111" spans="1:17" hidden="1" x14ac:dyDescent="0.3">
      <c r="A111" s="3" t="str">
        <v>471</v>
      </c>
      <c r="B111" s="4" t="str">
        <v>NITRILE BLK PF MD 6MIL NMD720</v>
      </c>
      <c r="C111" s="2" t="e">
        <f>VLOOKUP($A111,'By SKU - Old RTs'!$A:$V,3,FALSE)</f>
        <v>#N/A</v>
      </c>
      <c r="D111" s="2" t="e">
        <f>VLOOKUP($A111,'By SKU - New RTs'!$A:$V,3,FALSE)</f>
        <v>#N/A</v>
      </c>
      <c r="E111" s="5" t="e">
        <f t="shared" si="5"/>
        <v>#N/A</v>
      </c>
      <c r="F111" s="2" t="e">
        <f>VLOOKUP($A111,'By SKU - Old RTs'!$A:$V,4,FALSE)</f>
        <v>#N/A</v>
      </c>
      <c r="G111" s="2" t="e">
        <f>VLOOKUP($A111,'By SKU - New RTs'!$A:$V,4,FALSE)</f>
        <v>#N/A</v>
      </c>
      <c r="H111" s="5" t="e">
        <f t="shared" si="6"/>
        <v>#N/A</v>
      </c>
      <c r="I111" s="2" t="e">
        <f>VLOOKUP($A111,'By SKU - Old RTs'!$A:$V,5,FALSE)</f>
        <v>#N/A</v>
      </c>
      <c r="J111" s="2" t="e">
        <f>VLOOKUP($A111,'By SKU - New RTs'!$A:$V,5,FALSE)</f>
        <v>#N/A</v>
      </c>
      <c r="K111" s="5" t="e">
        <f t="shared" si="7"/>
        <v>#N/A</v>
      </c>
      <c r="L111" s="2" t="e">
        <f>VLOOKUP($A111,'By SKU - Old RTs'!$A:$V,6,FALSE)</f>
        <v>#N/A</v>
      </c>
      <c r="M111" s="2" t="e">
        <f>VLOOKUP($A111,'By SKU - New RTs'!$A:$V,6,FALSE)</f>
        <v>#N/A</v>
      </c>
      <c r="N111" s="5" t="e">
        <f t="shared" si="8"/>
        <v>#N/A</v>
      </c>
      <c r="O111" s="2" t="e">
        <f>VLOOKUP($A111,'By SKU - Old RTs'!$A:$V,7,FALSE)</f>
        <v>#N/A</v>
      </c>
      <c r="P111" s="2" t="e">
        <f>VLOOKUP($A111,'By SKU - New RTs'!$A:$V,7,FALSE)</f>
        <v>#N/A</v>
      </c>
      <c r="Q111" s="2" t="e">
        <f t="shared" si="9"/>
        <v>#N/A</v>
      </c>
    </row>
    <row r="112" spans="1:17" hidden="1" x14ac:dyDescent="0.3">
      <c r="A112" s="3" t="str">
        <v>480</v>
      </c>
      <c r="B112" s="4" t="str">
        <v>D GRIP PF LG 8MIL ORNG NLG9201T</v>
      </c>
      <c r="C112" s="2" t="e">
        <f>VLOOKUP($A112,'By SKU - Old RTs'!$A:$V,3,FALSE)</f>
        <v>#N/A</v>
      </c>
      <c r="D112" s="2" t="e">
        <f>VLOOKUP($A112,'By SKU - New RTs'!$A:$V,3,FALSE)</f>
        <v>#N/A</v>
      </c>
      <c r="E112" s="5" t="e">
        <f t="shared" si="5"/>
        <v>#N/A</v>
      </c>
      <c r="F112" s="2" t="e">
        <f>VLOOKUP($A112,'By SKU - Old RTs'!$A:$V,4,FALSE)</f>
        <v>#N/A</v>
      </c>
      <c r="G112" s="2" t="e">
        <f>VLOOKUP($A112,'By SKU - New RTs'!$A:$V,4,FALSE)</f>
        <v>#N/A</v>
      </c>
      <c r="H112" s="5" t="e">
        <f t="shared" si="6"/>
        <v>#N/A</v>
      </c>
      <c r="I112" s="2" t="e">
        <f>VLOOKUP($A112,'By SKU - Old RTs'!$A:$V,5,FALSE)</f>
        <v>#N/A</v>
      </c>
      <c r="J112" s="2" t="e">
        <f>VLOOKUP($A112,'By SKU - New RTs'!$A:$V,5,FALSE)</f>
        <v>#N/A</v>
      </c>
      <c r="K112" s="5" t="e">
        <f t="shared" si="7"/>
        <v>#N/A</v>
      </c>
      <c r="L112" s="2" t="e">
        <f>VLOOKUP($A112,'By SKU - Old RTs'!$A:$V,6,FALSE)</f>
        <v>#N/A</v>
      </c>
      <c r="M112" s="2" t="e">
        <f>VLOOKUP($A112,'By SKU - New RTs'!$A:$V,6,FALSE)</f>
        <v>#N/A</v>
      </c>
      <c r="N112" s="5" t="e">
        <f t="shared" si="8"/>
        <v>#N/A</v>
      </c>
      <c r="O112" s="2" t="e">
        <f>VLOOKUP($A112,'By SKU - Old RTs'!$A:$V,7,FALSE)</f>
        <v>#N/A</v>
      </c>
      <c r="P112" s="2" t="e">
        <f>VLOOKUP($A112,'By SKU - New RTs'!$A:$V,7,FALSE)</f>
        <v>#N/A</v>
      </c>
      <c r="Q112" s="2" t="e">
        <f t="shared" si="9"/>
        <v>#N/A</v>
      </c>
    </row>
    <row r="113" spans="1:17" x14ac:dyDescent="0.3">
      <c r="A113" s="3" t="str">
        <v>481</v>
      </c>
      <c r="B113" s="4" t="str">
        <v>D GRIP PF XL 8MIL ORNG NXL9201T</v>
      </c>
      <c r="C113" s="2">
        <f>VLOOKUP($A113,'By SKU - Old RTs'!$A:$V,3,FALSE)</f>
        <v>0</v>
      </c>
      <c r="D113" s="2">
        <f>VLOOKUP($A113,'By SKU - New RTs'!$A:$V,3,FALSE)</f>
        <v>0</v>
      </c>
      <c r="E113" s="5">
        <f t="shared" si="5"/>
        <v>0</v>
      </c>
      <c r="F113" s="2">
        <f>VLOOKUP($A113,'By SKU - Old RTs'!$A:$V,4,FALSE)</f>
        <v>0.25</v>
      </c>
      <c r="G113" s="2">
        <f>VLOOKUP($A113,'By SKU - New RTs'!$A:$V,4,FALSE)</f>
        <v>0</v>
      </c>
      <c r="H113" s="5">
        <f t="shared" si="6"/>
        <v>-0.25</v>
      </c>
      <c r="I113" s="2">
        <f>VLOOKUP($A113,'By SKU - Old RTs'!$A:$V,5,FALSE)</f>
        <v>0</v>
      </c>
      <c r="J113" s="2">
        <f>VLOOKUP($A113,'By SKU - New RTs'!$A:$V,5,FALSE)</f>
        <v>0</v>
      </c>
      <c r="K113" s="5">
        <f t="shared" si="7"/>
        <v>0</v>
      </c>
      <c r="L113" s="2">
        <f>VLOOKUP($A113,'By SKU - Old RTs'!$A:$V,6,FALSE)</f>
        <v>0</v>
      </c>
      <c r="M113" s="2">
        <f>VLOOKUP($A113,'By SKU - New RTs'!$A:$V,6,FALSE)</f>
        <v>0</v>
      </c>
      <c r="N113" s="5">
        <f t="shared" si="8"/>
        <v>0</v>
      </c>
      <c r="O113" s="2">
        <f>VLOOKUP($A113,'By SKU - Old RTs'!$A:$V,7,FALSE)</f>
        <v>0</v>
      </c>
      <c r="P113" s="2">
        <f>VLOOKUP($A113,'By SKU - New RTs'!$A:$V,7,FALSE)</f>
        <v>0.25</v>
      </c>
      <c r="Q113" s="2">
        <f t="shared" si="9"/>
        <v>0.25</v>
      </c>
    </row>
    <row r="114" spans="1:17" x14ac:dyDescent="0.3">
      <c r="A114" s="3" t="str">
        <v>485</v>
      </c>
      <c r="B114" s="4" t="str">
        <v>NITRILE BLUE PF 2X 4MIL NXXL5201</v>
      </c>
      <c r="C114" s="2">
        <f>VLOOKUP($A114,'By SKU - Old RTs'!$A:$V,3,FALSE)</f>
        <v>0</v>
      </c>
      <c r="D114" s="2">
        <f>VLOOKUP($A114,'By SKU - New RTs'!$A:$V,3,FALSE)</f>
        <v>0</v>
      </c>
      <c r="E114" s="5">
        <f t="shared" si="5"/>
        <v>0</v>
      </c>
      <c r="F114" s="2">
        <f>VLOOKUP($A114,'By SKU - Old RTs'!$A:$V,4,FALSE)</f>
        <v>0</v>
      </c>
      <c r="G114" s="2">
        <f>VLOOKUP($A114,'By SKU - New RTs'!$A:$V,4,FALSE)</f>
        <v>0</v>
      </c>
      <c r="H114" s="5">
        <f t="shared" si="6"/>
        <v>0</v>
      </c>
      <c r="I114" s="2">
        <f>VLOOKUP($A114,'By SKU - Old RTs'!$A:$V,5,FALSE)</f>
        <v>0</v>
      </c>
      <c r="J114" s="2">
        <f>VLOOKUP($A114,'By SKU - New RTs'!$A:$V,5,FALSE)</f>
        <v>0</v>
      </c>
      <c r="K114" s="5">
        <f t="shared" si="7"/>
        <v>0</v>
      </c>
      <c r="L114" s="2">
        <f>VLOOKUP($A114,'By SKU - Old RTs'!$A:$V,6,FALSE)</f>
        <v>0</v>
      </c>
      <c r="M114" s="2">
        <f>VLOOKUP($A114,'By SKU - New RTs'!$A:$V,6,FALSE)</f>
        <v>0</v>
      </c>
      <c r="N114" s="5">
        <f t="shared" si="8"/>
        <v>0</v>
      </c>
      <c r="O114" s="2">
        <f>VLOOKUP($A114,'By SKU - Old RTs'!$A:$V,7,FALSE)</f>
        <v>0</v>
      </c>
      <c r="P114" s="2">
        <f>VLOOKUP($A114,'By SKU - New RTs'!$A:$V,7,FALSE)</f>
        <v>0</v>
      </c>
      <c r="Q114" s="2">
        <f t="shared" si="9"/>
        <v>0</v>
      </c>
    </row>
    <row r="115" spans="1:17" hidden="1" x14ac:dyDescent="0.3">
      <c r="A115" s="3" t="str">
        <v>487</v>
      </c>
      <c r="B115" s="4" t="str">
        <v>D GRIP PF MD 8MIL ORNG NMD9201T</v>
      </c>
      <c r="C115" s="2" t="e">
        <f>VLOOKUP($A115,'By SKU - Old RTs'!$A:$V,3,FALSE)</f>
        <v>#N/A</v>
      </c>
      <c r="D115" s="2" t="e">
        <f>VLOOKUP($A115,'By SKU - New RTs'!$A:$V,3,FALSE)</f>
        <v>#N/A</v>
      </c>
      <c r="E115" s="5" t="e">
        <f t="shared" si="5"/>
        <v>#N/A</v>
      </c>
      <c r="F115" s="2" t="e">
        <f>VLOOKUP($A115,'By SKU - Old RTs'!$A:$V,4,FALSE)</f>
        <v>#N/A</v>
      </c>
      <c r="G115" s="2" t="e">
        <f>VLOOKUP($A115,'By SKU - New RTs'!$A:$V,4,FALSE)</f>
        <v>#N/A</v>
      </c>
      <c r="H115" s="5" t="e">
        <f t="shared" si="6"/>
        <v>#N/A</v>
      </c>
      <c r="I115" s="2" t="e">
        <f>VLOOKUP($A115,'By SKU - Old RTs'!$A:$V,5,FALSE)</f>
        <v>#N/A</v>
      </c>
      <c r="J115" s="2" t="e">
        <f>VLOOKUP($A115,'By SKU - New RTs'!$A:$V,5,FALSE)</f>
        <v>#N/A</v>
      </c>
      <c r="K115" s="5" t="e">
        <f t="shared" si="7"/>
        <v>#N/A</v>
      </c>
      <c r="L115" s="2" t="e">
        <f>VLOOKUP($A115,'By SKU - Old RTs'!$A:$V,6,FALSE)</f>
        <v>#N/A</v>
      </c>
      <c r="M115" s="2" t="e">
        <f>VLOOKUP($A115,'By SKU - New RTs'!$A:$V,6,FALSE)</f>
        <v>#N/A</v>
      </c>
      <c r="N115" s="5" t="e">
        <f t="shared" si="8"/>
        <v>#N/A</v>
      </c>
      <c r="O115" s="2" t="e">
        <f>VLOOKUP($A115,'By SKU - Old RTs'!$A:$V,7,FALSE)</f>
        <v>#N/A</v>
      </c>
      <c r="P115" s="2" t="e">
        <f>VLOOKUP($A115,'By SKU - New RTs'!$A:$V,7,FALSE)</f>
        <v>#N/A</v>
      </c>
      <c r="Q115" s="2" t="e">
        <f t="shared" si="9"/>
        <v>#N/A</v>
      </c>
    </row>
    <row r="116" spans="1:17" hidden="1" x14ac:dyDescent="0.3">
      <c r="A116" s="3" t="str">
        <v>488</v>
      </c>
      <c r="B116" s="4" t="str">
        <v>D GRIP PF 2X 8MIL ORNG NXXL9201T</v>
      </c>
      <c r="C116" s="2" t="e">
        <f>VLOOKUP($A116,'By SKU - Old RTs'!$A:$V,3,FALSE)</f>
        <v>#N/A</v>
      </c>
      <c r="D116" s="2" t="e">
        <f>VLOOKUP($A116,'By SKU - New RTs'!$A:$V,3,FALSE)</f>
        <v>#N/A</v>
      </c>
      <c r="E116" s="5" t="e">
        <f t="shared" si="5"/>
        <v>#N/A</v>
      </c>
      <c r="F116" s="2" t="e">
        <f>VLOOKUP($A116,'By SKU - Old RTs'!$A:$V,4,FALSE)</f>
        <v>#N/A</v>
      </c>
      <c r="G116" s="2" t="e">
        <f>VLOOKUP($A116,'By SKU - New RTs'!$A:$V,4,FALSE)</f>
        <v>#N/A</v>
      </c>
      <c r="H116" s="5" t="e">
        <f t="shared" si="6"/>
        <v>#N/A</v>
      </c>
      <c r="I116" s="2" t="e">
        <f>VLOOKUP($A116,'By SKU - Old RTs'!$A:$V,5,FALSE)</f>
        <v>#N/A</v>
      </c>
      <c r="J116" s="2" t="e">
        <f>VLOOKUP($A116,'By SKU - New RTs'!$A:$V,5,FALSE)</f>
        <v>#N/A</v>
      </c>
      <c r="K116" s="5" t="e">
        <f t="shared" si="7"/>
        <v>#N/A</v>
      </c>
      <c r="L116" s="2" t="e">
        <f>VLOOKUP($A116,'By SKU - Old RTs'!$A:$V,6,FALSE)</f>
        <v>#N/A</v>
      </c>
      <c r="M116" s="2" t="e">
        <f>VLOOKUP($A116,'By SKU - New RTs'!$A:$V,6,FALSE)</f>
        <v>#N/A</v>
      </c>
      <c r="N116" s="5" t="e">
        <f t="shared" si="8"/>
        <v>#N/A</v>
      </c>
      <c r="O116" s="2" t="e">
        <f>VLOOKUP($A116,'By SKU - Old RTs'!$A:$V,7,FALSE)</f>
        <v>#N/A</v>
      </c>
      <c r="P116" s="2" t="e">
        <f>VLOOKUP($A116,'By SKU - New RTs'!$A:$V,7,FALSE)</f>
        <v>#N/A</v>
      </c>
      <c r="Q116" s="2" t="e">
        <f t="shared" si="9"/>
        <v>#N/A</v>
      </c>
    </row>
    <row r="117" spans="1:17" hidden="1" x14ac:dyDescent="0.3">
      <c r="A117" s="3" t="str">
        <v>505</v>
      </c>
      <c r="B117" s="4" t="str">
        <v xml:space="preserve">VL GLV PF SM BX     </v>
      </c>
      <c r="C117" s="2" t="e">
        <f>VLOOKUP($A117,'By SKU - Old RTs'!$A:$V,3,FALSE)</f>
        <v>#N/A</v>
      </c>
      <c r="D117" s="2" t="e">
        <f>VLOOKUP($A117,'By SKU - New RTs'!$A:$V,3,FALSE)</f>
        <v>#N/A</v>
      </c>
      <c r="E117" s="5" t="e">
        <f t="shared" si="5"/>
        <v>#N/A</v>
      </c>
      <c r="F117" s="2" t="e">
        <f>VLOOKUP($A117,'By SKU - Old RTs'!$A:$V,4,FALSE)</f>
        <v>#N/A</v>
      </c>
      <c r="G117" s="2" t="e">
        <f>VLOOKUP($A117,'By SKU - New RTs'!$A:$V,4,FALSE)</f>
        <v>#N/A</v>
      </c>
      <c r="H117" s="5" t="e">
        <f t="shared" si="6"/>
        <v>#N/A</v>
      </c>
      <c r="I117" s="2" t="e">
        <f>VLOOKUP($A117,'By SKU - Old RTs'!$A:$V,5,FALSE)</f>
        <v>#N/A</v>
      </c>
      <c r="J117" s="2" t="e">
        <f>VLOOKUP($A117,'By SKU - New RTs'!$A:$V,5,FALSE)</f>
        <v>#N/A</v>
      </c>
      <c r="K117" s="5" t="e">
        <f t="shared" si="7"/>
        <v>#N/A</v>
      </c>
      <c r="L117" s="2" t="e">
        <f>VLOOKUP($A117,'By SKU - Old RTs'!$A:$V,6,FALSE)</f>
        <v>#N/A</v>
      </c>
      <c r="M117" s="2" t="e">
        <f>VLOOKUP($A117,'By SKU - New RTs'!$A:$V,6,FALSE)</f>
        <v>#N/A</v>
      </c>
      <c r="N117" s="5" t="e">
        <f t="shared" si="8"/>
        <v>#N/A</v>
      </c>
      <c r="O117" s="2" t="e">
        <f>VLOOKUP($A117,'By SKU - Old RTs'!$A:$V,7,FALSE)</f>
        <v>#N/A</v>
      </c>
      <c r="P117" s="2" t="e">
        <f>VLOOKUP($A117,'By SKU - New RTs'!$A:$V,7,FALSE)</f>
        <v>#N/A</v>
      </c>
      <c r="Q117" s="2" t="e">
        <f t="shared" si="9"/>
        <v>#N/A</v>
      </c>
    </row>
    <row r="118" spans="1:17" hidden="1" x14ac:dyDescent="0.3">
      <c r="A118" s="3" t="str">
        <v>506</v>
      </c>
      <c r="B118" s="4" t="str">
        <v xml:space="preserve">VL GLV PF MD BX     </v>
      </c>
      <c r="C118" s="2" t="e">
        <f>VLOOKUP($A118,'By SKU - Old RTs'!$A:$V,3,FALSE)</f>
        <v>#N/A</v>
      </c>
      <c r="D118" s="2" t="e">
        <f>VLOOKUP($A118,'By SKU - New RTs'!$A:$V,3,FALSE)</f>
        <v>#N/A</v>
      </c>
      <c r="E118" s="5" t="e">
        <f t="shared" si="5"/>
        <v>#N/A</v>
      </c>
      <c r="F118" s="2" t="e">
        <f>VLOOKUP($A118,'By SKU - Old RTs'!$A:$V,4,FALSE)</f>
        <v>#N/A</v>
      </c>
      <c r="G118" s="2" t="e">
        <f>VLOOKUP($A118,'By SKU - New RTs'!$A:$V,4,FALSE)</f>
        <v>#N/A</v>
      </c>
      <c r="H118" s="5" t="e">
        <f t="shared" si="6"/>
        <v>#N/A</v>
      </c>
      <c r="I118" s="2" t="e">
        <f>VLOOKUP($A118,'By SKU - Old RTs'!$A:$V,5,FALSE)</f>
        <v>#N/A</v>
      </c>
      <c r="J118" s="2" t="e">
        <f>VLOOKUP($A118,'By SKU - New RTs'!$A:$V,5,FALSE)</f>
        <v>#N/A</v>
      </c>
      <c r="K118" s="5" t="e">
        <f t="shared" si="7"/>
        <v>#N/A</v>
      </c>
      <c r="L118" s="2" t="e">
        <f>VLOOKUP($A118,'By SKU - Old RTs'!$A:$V,6,FALSE)</f>
        <v>#N/A</v>
      </c>
      <c r="M118" s="2" t="e">
        <f>VLOOKUP($A118,'By SKU - New RTs'!$A:$V,6,FALSE)</f>
        <v>#N/A</v>
      </c>
      <c r="N118" s="5" t="e">
        <f t="shared" si="8"/>
        <v>#N/A</v>
      </c>
      <c r="O118" s="2" t="e">
        <f>VLOOKUP($A118,'By SKU - Old RTs'!$A:$V,7,FALSE)</f>
        <v>#N/A</v>
      </c>
      <c r="P118" s="2" t="e">
        <f>VLOOKUP($A118,'By SKU - New RTs'!$A:$V,7,FALSE)</f>
        <v>#N/A</v>
      </c>
      <c r="Q118" s="2" t="e">
        <f t="shared" si="9"/>
        <v>#N/A</v>
      </c>
    </row>
    <row r="119" spans="1:17" hidden="1" x14ac:dyDescent="0.3">
      <c r="A119" s="3" t="str">
        <v>507</v>
      </c>
      <c r="B119" s="4" t="str">
        <v xml:space="preserve">VL GLV PF LG BX     </v>
      </c>
      <c r="C119" s="2" t="e">
        <f>VLOOKUP($A119,'By SKU - Old RTs'!$A:$V,3,FALSE)</f>
        <v>#N/A</v>
      </c>
      <c r="D119" s="2" t="e">
        <f>VLOOKUP($A119,'By SKU - New RTs'!$A:$V,3,FALSE)</f>
        <v>#N/A</v>
      </c>
      <c r="E119" s="5" t="e">
        <f t="shared" si="5"/>
        <v>#N/A</v>
      </c>
      <c r="F119" s="2" t="e">
        <f>VLOOKUP($A119,'By SKU - Old RTs'!$A:$V,4,FALSE)</f>
        <v>#N/A</v>
      </c>
      <c r="G119" s="2" t="e">
        <f>VLOOKUP($A119,'By SKU - New RTs'!$A:$V,4,FALSE)</f>
        <v>#N/A</v>
      </c>
      <c r="H119" s="5" t="e">
        <f t="shared" si="6"/>
        <v>#N/A</v>
      </c>
      <c r="I119" s="2" t="e">
        <f>VLOOKUP($A119,'By SKU - Old RTs'!$A:$V,5,FALSE)</f>
        <v>#N/A</v>
      </c>
      <c r="J119" s="2" t="e">
        <f>VLOOKUP($A119,'By SKU - New RTs'!$A:$V,5,FALSE)</f>
        <v>#N/A</v>
      </c>
      <c r="K119" s="5" t="e">
        <f t="shared" si="7"/>
        <v>#N/A</v>
      </c>
      <c r="L119" s="2" t="e">
        <f>VLOOKUP($A119,'By SKU - Old RTs'!$A:$V,6,FALSE)</f>
        <v>#N/A</v>
      </c>
      <c r="M119" s="2" t="e">
        <f>VLOOKUP($A119,'By SKU - New RTs'!$A:$V,6,FALSE)</f>
        <v>#N/A</v>
      </c>
      <c r="N119" s="5" t="e">
        <f t="shared" si="8"/>
        <v>#N/A</v>
      </c>
      <c r="O119" s="2" t="e">
        <f>VLOOKUP($A119,'By SKU - Old RTs'!$A:$V,7,FALSE)</f>
        <v>#N/A</v>
      </c>
      <c r="P119" s="2" t="e">
        <f>VLOOKUP($A119,'By SKU - New RTs'!$A:$V,7,FALSE)</f>
        <v>#N/A</v>
      </c>
      <c r="Q119" s="2" t="e">
        <f t="shared" si="9"/>
        <v>#N/A</v>
      </c>
    </row>
    <row r="120" spans="1:17" hidden="1" x14ac:dyDescent="0.3">
      <c r="A120" s="3" t="str">
        <v>516</v>
      </c>
      <c r="B120" s="4" t="str">
        <v xml:space="preserve">LATEX PF MD BX      </v>
      </c>
      <c r="C120" s="2" t="e">
        <f>VLOOKUP($A120,'By SKU - Old RTs'!$A:$V,3,FALSE)</f>
        <v>#N/A</v>
      </c>
      <c r="D120" s="2" t="e">
        <f>VLOOKUP($A120,'By SKU - New RTs'!$A:$V,3,FALSE)</f>
        <v>#N/A</v>
      </c>
      <c r="E120" s="5" t="e">
        <f t="shared" si="5"/>
        <v>#N/A</v>
      </c>
      <c r="F120" s="2" t="e">
        <f>VLOOKUP($A120,'By SKU - Old RTs'!$A:$V,4,FALSE)</f>
        <v>#N/A</v>
      </c>
      <c r="G120" s="2" t="e">
        <f>VLOOKUP($A120,'By SKU - New RTs'!$A:$V,4,FALSE)</f>
        <v>#N/A</v>
      </c>
      <c r="H120" s="5" t="e">
        <f t="shared" si="6"/>
        <v>#N/A</v>
      </c>
      <c r="I120" s="2" t="e">
        <f>VLOOKUP($A120,'By SKU - Old RTs'!$A:$V,5,FALSE)</f>
        <v>#N/A</v>
      </c>
      <c r="J120" s="2" t="e">
        <f>VLOOKUP($A120,'By SKU - New RTs'!$A:$V,5,FALSE)</f>
        <v>#N/A</v>
      </c>
      <c r="K120" s="5" t="e">
        <f t="shared" si="7"/>
        <v>#N/A</v>
      </c>
      <c r="L120" s="2" t="e">
        <f>VLOOKUP($A120,'By SKU - Old RTs'!$A:$V,6,FALSE)</f>
        <v>#N/A</v>
      </c>
      <c r="M120" s="2" t="e">
        <f>VLOOKUP($A120,'By SKU - New RTs'!$A:$V,6,FALSE)</f>
        <v>#N/A</v>
      </c>
      <c r="N120" s="5" t="e">
        <f t="shared" si="8"/>
        <v>#N/A</v>
      </c>
      <c r="O120" s="2" t="e">
        <f>VLOOKUP($A120,'By SKU - Old RTs'!$A:$V,7,FALSE)</f>
        <v>#N/A</v>
      </c>
      <c r="P120" s="2" t="e">
        <f>VLOOKUP($A120,'By SKU - New RTs'!$A:$V,7,FALSE)</f>
        <v>#N/A</v>
      </c>
      <c r="Q120" s="2" t="e">
        <f t="shared" si="9"/>
        <v>#N/A</v>
      </c>
    </row>
    <row r="121" spans="1:17" hidden="1" x14ac:dyDescent="0.3">
      <c r="A121" s="3" t="str">
        <v>517</v>
      </c>
      <c r="B121" s="4" t="str">
        <v xml:space="preserve">LATEX PF LG BX      </v>
      </c>
      <c r="C121" s="2" t="e">
        <f>VLOOKUP($A121,'By SKU - Old RTs'!$A:$V,3,FALSE)</f>
        <v>#N/A</v>
      </c>
      <c r="D121" s="2" t="e">
        <f>VLOOKUP($A121,'By SKU - New RTs'!$A:$V,3,FALSE)</f>
        <v>#N/A</v>
      </c>
      <c r="E121" s="5" t="e">
        <f t="shared" si="5"/>
        <v>#N/A</v>
      </c>
      <c r="F121" s="2" t="e">
        <f>VLOOKUP($A121,'By SKU - Old RTs'!$A:$V,4,FALSE)</f>
        <v>#N/A</v>
      </c>
      <c r="G121" s="2" t="e">
        <f>VLOOKUP($A121,'By SKU - New RTs'!$A:$V,4,FALSE)</f>
        <v>#N/A</v>
      </c>
      <c r="H121" s="5" t="e">
        <f t="shared" si="6"/>
        <v>#N/A</v>
      </c>
      <c r="I121" s="2" t="e">
        <f>VLOOKUP($A121,'By SKU - Old RTs'!$A:$V,5,FALSE)</f>
        <v>#N/A</v>
      </c>
      <c r="J121" s="2" t="e">
        <f>VLOOKUP($A121,'By SKU - New RTs'!$A:$V,5,FALSE)</f>
        <v>#N/A</v>
      </c>
      <c r="K121" s="5" t="e">
        <f t="shared" si="7"/>
        <v>#N/A</v>
      </c>
      <c r="L121" s="2" t="e">
        <f>VLOOKUP($A121,'By SKU - Old RTs'!$A:$V,6,FALSE)</f>
        <v>#N/A</v>
      </c>
      <c r="M121" s="2" t="e">
        <f>VLOOKUP($A121,'By SKU - New RTs'!$A:$V,6,FALSE)</f>
        <v>#N/A</v>
      </c>
      <c r="N121" s="5" t="e">
        <f t="shared" si="8"/>
        <v>#N/A</v>
      </c>
      <c r="O121" s="2" t="e">
        <f>VLOOKUP($A121,'By SKU - Old RTs'!$A:$V,7,FALSE)</f>
        <v>#N/A</v>
      </c>
      <c r="P121" s="2" t="e">
        <f>VLOOKUP($A121,'By SKU - New RTs'!$A:$V,7,FALSE)</f>
        <v>#N/A</v>
      </c>
      <c r="Q121" s="2" t="e">
        <f t="shared" si="9"/>
        <v>#N/A</v>
      </c>
    </row>
    <row r="122" spans="1:17" hidden="1" x14ac:dyDescent="0.3">
      <c r="A122" s="3" t="str">
        <v>526</v>
      </c>
      <c r="B122" s="4" t="str">
        <v xml:space="preserve">NITRL MD BX         </v>
      </c>
      <c r="C122" s="2" t="e">
        <f>VLOOKUP($A122,'By SKU - Old RTs'!$A:$V,3,FALSE)</f>
        <v>#N/A</v>
      </c>
      <c r="D122" s="2" t="e">
        <f>VLOOKUP($A122,'By SKU - New RTs'!$A:$V,3,FALSE)</f>
        <v>#N/A</v>
      </c>
      <c r="E122" s="5" t="e">
        <f t="shared" si="5"/>
        <v>#N/A</v>
      </c>
      <c r="F122" s="2" t="e">
        <f>VLOOKUP($A122,'By SKU - Old RTs'!$A:$V,4,FALSE)</f>
        <v>#N/A</v>
      </c>
      <c r="G122" s="2" t="e">
        <f>VLOOKUP($A122,'By SKU - New RTs'!$A:$V,4,FALSE)</f>
        <v>#N/A</v>
      </c>
      <c r="H122" s="5" t="e">
        <f t="shared" si="6"/>
        <v>#N/A</v>
      </c>
      <c r="I122" s="2" t="e">
        <f>VLOOKUP($A122,'By SKU - Old RTs'!$A:$V,5,FALSE)</f>
        <v>#N/A</v>
      </c>
      <c r="J122" s="2" t="e">
        <f>VLOOKUP($A122,'By SKU - New RTs'!$A:$V,5,FALSE)</f>
        <v>#N/A</v>
      </c>
      <c r="K122" s="5" t="e">
        <f t="shared" si="7"/>
        <v>#N/A</v>
      </c>
      <c r="L122" s="2" t="e">
        <f>VLOOKUP($A122,'By SKU - Old RTs'!$A:$V,6,FALSE)</f>
        <v>#N/A</v>
      </c>
      <c r="M122" s="2" t="e">
        <f>VLOOKUP($A122,'By SKU - New RTs'!$A:$V,6,FALSE)</f>
        <v>#N/A</v>
      </c>
      <c r="N122" s="5" t="e">
        <f t="shared" si="8"/>
        <v>#N/A</v>
      </c>
      <c r="O122" s="2" t="e">
        <f>VLOOKUP($A122,'By SKU - Old RTs'!$A:$V,7,FALSE)</f>
        <v>#N/A</v>
      </c>
      <c r="P122" s="2" t="e">
        <f>VLOOKUP($A122,'By SKU - New RTs'!$A:$V,7,FALSE)</f>
        <v>#N/A</v>
      </c>
      <c r="Q122" s="2" t="e">
        <f t="shared" si="9"/>
        <v>#N/A</v>
      </c>
    </row>
    <row r="123" spans="1:17" hidden="1" x14ac:dyDescent="0.3">
      <c r="A123" s="3" t="str">
        <v>527</v>
      </c>
      <c r="B123" s="4" t="str">
        <v xml:space="preserve">NITRL LG BX         </v>
      </c>
      <c r="C123" s="2" t="e">
        <f>VLOOKUP($A123,'By SKU - Old RTs'!$A:$V,3,FALSE)</f>
        <v>#N/A</v>
      </c>
      <c r="D123" s="2" t="e">
        <f>VLOOKUP($A123,'By SKU - New RTs'!$A:$V,3,FALSE)</f>
        <v>#N/A</v>
      </c>
      <c r="E123" s="5" t="e">
        <f t="shared" si="5"/>
        <v>#N/A</v>
      </c>
      <c r="F123" s="2" t="e">
        <f>VLOOKUP($A123,'By SKU - Old RTs'!$A:$V,4,FALSE)</f>
        <v>#N/A</v>
      </c>
      <c r="G123" s="2" t="e">
        <f>VLOOKUP($A123,'By SKU - New RTs'!$A:$V,4,FALSE)</f>
        <v>#N/A</v>
      </c>
      <c r="H123" s="5" t="e">
        <f t="shared" si="6"/>
        <v>#N/A</v>
      </c>
      <c r="I123" s="2" t="e">
        <f>VLOOKUP($A123,'By SKU - Old RTs'!$A:$V,5,FALSE)</f>
        <v>#N/A</v>
      </c>
      <c r="J123" s="2" t="e">
        <f>VLOOKUP($A123,'By SKU - New RTs'!$A:$V,5,FALSE)</f>
        <v>#N/A</v>
      </c>
      <c r="K123" s="5" t="e">
        <f t="shared" si="7"/>
        <v>#N/A</v>
      </c>
      <c r="L123" s="2" t="e">
        <f>VLOOKUP($A123,'By SKU - Old RTs'!$A:$V,6,FALSE)</f>
        <v>#N/A</v>
      </c>
      <c r="M123" s="2" t="e">
        <f>VLOOKUP($A123,'By SKU - New RTs'!$A:$V,6,FALSE)</f>
        <v>#N/A</v>
      </c>
      <c r="N123" s="5" t="e">
        <f t="shared" si="8"/>
        <v>#N/A</v>
      </c>
      <c r="O123" s="2" t="e">
        <f>VLOOKUP($A123,'By SKU - Old RTs'!$A:$V,7,FALSE)</f>
        <v>#N/A</v>
      </c>
      <c r="P123" s="2" t="e">
        <f>VLOOKUP($A123,'By SKU - New RTs'!$A:$V,7,FALSE)</f>
        <v>#N/A</v>
      </c>
      <c r="Q123" s="2" t="e">
        <f t="shared" si="9"/>
        <v>#N/A</v>
      </c>
    </row>
    <row r="124" spans="1:17" hidden="1" x14ac:dyDescent="0.3">
      <c r="A124" s="3" t="str">
        <v>528</v>
      </c>
      <c r="B124" s="4" t="str">
        <v xml:space="preserve">NITRL 1X BX         </v>
      </c>
      <c r="C124" s="2" t="e">
        <f>VLOOKUP($A124,'By SKU - Old RTs'!$A:$V,3,FALSE)</f>
        <v>#N/A</v>
      </c>
      <c r="D124" s="2" t="e">
        <f>VLOOKUP($A124,'By SKU - New RTs'!$A:$V,3,FALSE)</f>
        <v>#N/A</v>
      </c>
      <c r="E124" s="5" t="e">
        <f t="shared" si="5"/>
        <v>#N/A</v>
      </c>
      <c r="F124" s="2" t="e">
        <f>VLOOKUP($A124,'By SKU - Old RTs'!$A:$V,4,FALSE)</f>
        <v>#N/A</v>
      </c>
      <c r="G124" s="2" t="e">
        <f>VLOOKUP($A124,'By SKU - New RTs'!$A:$V,4,FALSE)</f>
        <v>#N/A</v>
      </c>
      <c r="H124" s="5" t="e">
        <f t="shared" si="6"/>
        <v>#N/A</v>
      </c>
      <c r="I124" s="2" t="e">
        <f>VLOOKUP($A124,'By SKU - Old RTs'!$A:$V,5,FALSE)</f>
        <v>#N/A</v>
      </c>
      <c r="J124" s="2" t="e">
        <f>VLOOKUP($A124,'By SKU - New RTs'!$A:$V,5,FALSE)</f>
        <v>#N/A</v>
      </c>
      <c r="K124" s="5" t="e">
        <f t="shared" si="7"/>
        <v>#N/A</v>
      </c>
      <c r="L124" s="2" t="e">
        <f>VLOOKUP($A124,'By SKU - Old RTs'!$A:$V,6,FALSE)</f>
        <v>#N/A</v>
      </c>
      <c r="M124" s="2" t="e">
        <f>VLOOKUP($A124,'By SKU - New RTs'!$A:$V,6,FALSE)</f>
        <v>#N/A</v>
      </c>
      <c r="N124" s="5" t="e">
        <f t="shared" si="8"/>
        <v>#N/A</v>
      </c>
      <c r="O124" s="2" t="e">
        <f>VLOOKUP($A124,'By SKU - Old RTs'!$A:$V,7,FALSE)</f>
        <v>#N/A</v>
      </c>
      <c r="P124" s="2" t="e">
        <f>VLOOKUP($A124,'By SKU - New RTs'!$A:$V,7,FALSE)</f>
        <v>#N/A</v>
      </c>
      <c r="Q124" s="2" t="e">
        <f t="shared" si="9"/>
        <v>#N/A</v>
      </c>
    </row>
    <row r="125" spans="1:17" hidden="1" x14ac:dyDescent="0.3">
      <c r="A125" s="3" t="str">
        <v>538</v>
      </c>
      <c r="B125" s="4" t="str">
        <v xml:space="preserve">POLY GLV MD BX      </v>
      </c>
      <c r="C125" s="2" t="e">
        <f>VLOOKUP($A125,'By SKU - Old RTs'!$A:$V,3,FALSE)</f>
        <v>#N/A</v>
      </c>
      <c r="D125" s="2" t="e">
        <f>VLOOKUP($A125,'By SKU - New RTs'!$A:$V,3,FALSE)</f>
        <v>#N/A</v>
      </c>
      <c r="E125" s="5" t="e">
        <f t="shared" si="5"/>
        <v>#N/A</v>
      </c>
      <c r="F125" s="2" t="e">
        <f>VLOOKUP($A125,'By SKU - Old RTs'!$A:$V,4,FALSE)</f>
        <v>#N/A</v>
      </c>
      <c r="G125" s="2" t="e">
        <f>VLOOKUP($A125,'By SKU - New RTs'!$A:$V,4,FALSE)</f>
        <v>#N/A</v>
      </c>
      <c r="H125" s="5" t="e">
        <f t="shared" si="6"/>
        <v>#N/A</v>
      </c>
      <c r="I125" s="2" t="e">
        <f>VLOOKUP($A125,'By SKU - Old RTs'!$A:$V,5,FALSE)</f>
        <v>#N/A</v>
      </c>
      <c r="J125" s="2" t="e">
        <f>VLOOKUP($A125,'By SKU - New RTs'!$A:$V,5,FALSE)</f>
        <v>#N/A</v>
      </c>
      <c r="K125" s="5" t="e">
        <f t="shared" si="7"/>
        <v>#N/A</v>
      </c>
      <c r="L125" s="2" t="e">
        <f>VLOOKUP($A125,'By SKU - Old RTs'!$A:$V,6,FALSE)</f>
        <v>#N/A</v>
      </c>
      <c r="M125" s="2" t="e">
        <f>VLOOKUP($A125,'By SKU - New RTs'!$A:$V,6,FALSE)</f>
        <v>#N/A</v>
      </c>
      <c r="N125" s="5" t="e">
        <f t="shared" si="8"/>
        <v>#N/A</v>
      </c>
      <c r="O125" s="2" t="e">
        <f>VLOOKUP($A125,'By SKU - Old RTs'!$A:$V,7,FALSE)</f>
        <v>#N/A</v>
      </c>
      <c r="P125" s="2" t="e">
        <f>VLOOKUP($A125,'By SKU - New RTs'!$A:$V,7,FALSE)</f>
        <v>#N/A</v>
      </c>
      <c r="Q125" s="2" t="e">
        <f t="shared" si="9"/>
        <v>#N/A</v>
      </c>
    </row>
    <row r="126" spans="1:17" hidden="1" x14ac:dyDescent="0.3">
      <c r="A126" s="3" t="str">
        <v>547</v>
      </c>
      <c r="B126" s="4" t="str">
        <v xml:space="preserve">3ML VL PF LG BX     </v>
      </c>
      <c r="C126" s="2" t="e">
        <f>VLOOKUP($A126,'By SKU - Old RTs'!$A:$V,3,FALSE)</f>
        <v>#N/A</v>
      </c>
      <c r="D126" s="2" t="e">
        <f>VLOOKUP($A126,'By SKU - New RTs'!$A:$V,3,FALSE)</f>
        <v>#N/A</v>
      </c>
      <c r="E126" s="5" t="e">
        <f t="shared" si="5"/>
        <v>#N/A</v>
      </c>
      <c r="F126" s="2" t="e">
        <f>VLOOKUP($A126,'By SKU - Old RTs'!$A:$V,4,FALSE)</f>
        <v>#N/A</v>
      </c>
      <c r="G126" s="2" t="e">
        <f>VLOOKUP($A126,'By SKU - New RTs'!$A:$V,4,FALSE)</f>
        <v>#N/A</v>
      </c>
      <c r="H126" s="5" t="e">
        <f t="shared" si="6"/>
        <v>#N/A</v>
      </c>
      <c r="I126" s="2" t="e">
        <f>VLOOKUP($A126,'By SKU - Old RTs'!$A:$V,5,FALSE)</f>
        <v>#N/A</v>
      </c>
      <c r="J126" s="2" t="e">
        <f>VLOOKUP($A126,'By SKU - New RTs'!$A:$V,5,FALSE)</f>
        <v>#N/A</v>
      </c>
      <c r="K126" s="5" t="e">
        <f t="shared" si="7"/>
        <v>#N/A</v>
      </c>
      <c r="L126" s="2" t="e">
        <f>VLOOKUP($A126,'By SKU - Old RTs'!$A:$V,6,FALSE)</f>
        <v>#N/A</v>
      </c>
      <c r="M126" s="2" t="e">
        <f>VLOOKUP($A126,'By SKU - New RTs'!$A:$V,6,FALSE)</f>
        <v>#N/A</v>
      </c>
      <c r="N126" s="5" t="e">
        <f t="shared" si="8"/>
        <v>#N/A</v>
      </c>
      <c r="O126" s="2" t="e">
        <f>VLOOKUP($A126,'By SKU - Old RTs'!$A:$V,7,FALSE)</f>
        <v>#N/A</v>
      </c>
      <c r="P126" s="2" t="e">
        <f>VLOOKUP($A126,'By SKU - New RTs'!$A:$V,7,FALSE)</f>
        <v>#N/A</v>
      </c>
      <c r="Q126" s="2" t="e">
        <f t="shared" si="9"/>
        <v>#N/A</v>
      </c>
    </row>
    <row r="127" spans="1:17" hidden="1" x14ac:dyDescent="0.3">
      <c r="A127" s="3" t="str">
        <v>549</v>
      </c>
      <c r="B127" s="4" t="str">
        <v>4ML NITRL SM BX (NSM5201)</v>
      </c>
      <c r="C127" s="2" t="e">
        <f>VLOOKUP($A127,'By SKU - Old RTs'!$A:$V,3,FALSE)</f>
        <v>#N/A</v>
      </c>
      <c r="D127" s="2" t="e">
        <f>VLOOKUP($A127,'By SKU - New RTs'!$A:$V,3,FALSE)</f>
        <v>#N/A</v>
      </c>
      <c r="E127" s="5" t="e">
        <f t="shared" si="5"/>
        <v>#N/A</v>
      </c>
      <c r="F127" s="2" t="e">
        <f>VLOOKUP($A127,'By SKU - Old RTs'!$A:$V,4,FALSE)</f>
        <v>#N/A</v>
      </c>
      <c r="G127" s="2" t="e">
        <f>VLOOKUP($A127,'By SKU - New RTs'!$A:$V,4,FALSE)</f>
        <v>#N/A</v>
      </c>
      <c r="H127" s="5" t="e">
        <f t="shared" si="6"/>
        <v>#N/A</v>
      </c>
      <c r="I127" s="2" t="e">
        <f>VLOOKUP($A127,'By SKU - Old RTs'!$A:$V,5,FALSE)</f>
        <v>#N/A</v>
      </c>
      <c r="J127" s="2" t="e">
        <f>VLOOKUP($A127,'By SKU - New RTs'!$A:$V,5,FALSE)</f>
        <v>#N/A</v>
      </c>
      <c r="K127" s="5" t="e">
        <f t="shared" si="7"/>
        <v>#N/A</v>
      </c>
      <c r="L127" s="2" t="e">
        <f>VLOOKUP($A127,'By SKU - Old RTs'!$A:$V,6,FALSE)</f>
        <v>#N/A</v>
      </c>
      <c r="M127" s="2" t="e">
        <f>VLOOKUP($A127,'By SKU - New RTs'!$A:$V,6,FALSE)</f>
        <v>#N/A</v>
      </c>
      <c r="N127" s="5" t="e">
        <f t="shared" si="8"/>
        <v>#N/A</v>
      </c>
      <c r="O127" s="2" t="e">
        <f>VLOOKUP($A127,'By SKU - Old RTs'!$A:$V,7,FALSE)</f>
        <v>#N/A</v>
      </c>
      <c r="P127" s="2" t="e">
        <f>VLOOKUP($A127,'By SKU - New RTs'!$A:$V,7,FALSE)</f>
        <v>#N/A</v>
      </c>
      <c r="Q127" s="2" t="e">
        <f t="shared" si="9"/>
        <v>#N/A</v>
      </c>
    </row>
    <row r="128" spans="1:17" hidden="1" x14ac:dyDescent="0.3">
      <c r="A128" s="3" t="str">
        <v>550</v>
      </c>
      <c r="B128" s="4" t="str">
        <v>4ML NITRL MD BX (NMD5201)</v>
      </c>
      <c r="C128" s="2" t="e">
        <f>VLOOKUP($A128,'By SKU - Old RTs'!$A:$V,3,FALSE)</f>
        <v>#N/A</v>
      </c>
      <c r="D128" s="2" t="e">
        <f>VLOOKUP($A128,'By SKU - New RTs'!$A:$V,3,FALSE)</f>
        <v>#N/A</v>
      </c>
      <c r="E128" s="5" t="e">
        <f t="shared" si="5"/>
        <v>#N/A</v>
      </c>
      <c r="F128" s="2" t="e">
        <f>VLOOKUP($A128,'By SKU - Old RTs'!$A:$V,4,FALSE)</f>
        <v>#N/A</v>
      </c>
      <c r="G128" s="2" t="e">
        <f>VLOOKUP($A128,'By SKU - New RTs'!$A:$V,4,FALSE)</f>
        <v>#N/A</v>
      </c>
      <c r="H128" s="5" t="e">
        <f t="shared" si="6"/>
        <v>#N/A</v>
      </c>
      <c r="I128" s="2" t="e">
        <f>VLOOKUP($A128,'By SKU - Old RTs'!$A:$V,5,FALSE)</f>
        <v>#N/A</v>
      </c>
      <c r="J128" s="2" t="e">
        <f>VLOOKUP($A128,'By SKU - New RTs'!$A:$V,5,FALSE)</f>
        <v>#N/A</v>
      </c>
      <c r="K128" s="5" t="e">
        <f t="shared" si="7"/>
        <v>#N/A</v>
      </c>
      <c r="L128" s="2" t="e">
        <f>VLOOKUP($A128,'By SKU - Old RTs'!$A:$V,6,FALSE)</f>
        <v>#N/A</v>
      </c>
      <c r="M128" s="2" t="e">
        <f>VLOOKUP($A128,'By SKU - New RTs'!$A:$V,6,FALSE)</f>
        <v>#N/A</v>
      </c>
      <c r="N128" s="5" t="e">
        <f t="shared" si="8"/>
        <v>#N/A</v>
      </c>
      <c r="O128" s="2" t="e">
        <f>VLOOKUP($A128,'By SKU - Old RTs'!$A:$V,7,FALSE)</f>
        <v>#N/A</v>
      </c>
      <c r="P128" s="2" t="e">
        <f>VLOOKUP($A128,'By SKU - New RTs'!$A:$V,7,FALSE)</f>
        <v>#N/A</v>
      </c>
      <c r="Q128" s="2" t="e">
        <f t="shared" si="9"/>
        <v>#N/A</v>
      </c>
    </row>
    <row r="129" spans="1:17" hidden="1" x14ac:dyDescent="0.3">
      <c r="A129" s="3" t="str">
        <v>551</v>
      </c>
      <c r="B129" s="4" t="str">
        <v>4ML NITRL LG BX (NLG5201)</v>
      </c>
      <c r="C129" s="2" t="e">
        <f>VLOOKUP($A129,'By SKU - Old RTs'!$A:$V,3,FALSE)</f>
        <v>#N/A</v>
      </c>
      <c r="D129" s="2" t="e">
        <f>VLOOKUP($A129,'By SKU - New RTs'!$A:$V,3,FALSE)</f>
        <v>#N/A</v>
      </c>
      <c r="E129" s="5" t="e">
        <f t="shared" si="5"/>
        <v>#N/A</v>
      </c>
      <c r="F129" s="2" t="e">
        <f>VLOOKUP($A129,'By SKU - Old RTs'!$A:$V,4,FALSE)</f>
        <v>#N/A</v>
      </c>
      <c r="G129" s="2" t="e">
        <f>VLOOKUP($A129,'By SKU - New RTs'!$A:$V,4,FALSE)</f>
        <v>#N/A</v>
      </c>
      <c r="H129" s="5" t="e">
        <f t="shared" si="6"/>
        <v>#N/A</v>
      </c>
      <c r="I129" s="2" t="e">
        <f>VLOOKUP($A129,'By SKU - Old RTs'!$A:$V,5,FALSE)</f>
        <v>#N/A</v>
      </c>
      <c r="J129" s="2" t="e">
        <f>VLOOKUP($A129,'By SKU - New RTs'!$A:$V,5,FALSE)</f>
        <v>#N/A</v>
      </c>
      <c r="K129" s="5" t="e">
        <f t="shared" si="7"/>
        <v>#N/A</v>
      </c>
      <c r="L129" s="2" t="e">
        <f>VLOOKUP($A129,'By SKU - Old RTs'!$A:$V,6,FALSE)</f>
        <v>#N/A</v>
      </c>
      <c r="M129" s="2" t="e">
        <f>VLOOKUP($A129,'By SKU - New RTs'!$A:$V,6,FALSE)</f>
        <v>#N/A</v>
      </c>
      <c r="N129" s="5" t="e">
        <f t="shared" si="8"/>
        <v>#N/A</v>
      </c>
      <c r="O129" s="2" t="e">
        <f>VLOOKUP($A129,'By SKU - Old RTs'!$A:$V,7,FALSE)</f>
        <v>#N/A</v>
      </c>
      <c r="P129" s="2" t="e">
        <f>VLOOKUP($A129,'By SKU - New RTs'!$A:$V,7,FALSE)</f>
        <v>#N/A</v>
      </c>
      <c r="Q129" s="2" t="e">
        <f t="shared" si="9"/>
        <v>#N/A</v>
      </c>
    </row>
    <row r="130" spans="1:17" hidden="1" x14ac:dyDescent="0.3">
      <c r="A130" s="3" t="str">
        <v>552</v>
      </c>
      <c r="B130" s="4" t="str">
        <v>4ML NITRL 1X BX (NXL5201)</v>
      </c>
      <c r="C130" s="2" t="e">
        <f>VLOOKUP($A130,'By SKU - Old RTs'!$A:$V,3,FALSE)</f>
        <v>#N/A</v>
      </c>
      <c r="D130" s="2" t="e">
        <f>VLOOKUP($A130,'By SKU - New RTs'!$A:$V,3,FALSE)</f>
        <v>#N/A</v>
      </c>
      <c r="E130" s="5" t="e">
        <f t="shared" si="5"/>
        <v>#N/A</v>
      </c>
      <c r="F130" s="2" t="e">
        <f>VLOOKUP($A130,'By SKU - Old RTs'!$A:$V,4,FALSE)</f>
        <v>#N/A</v>
      </c>
      <c r="G130" s="2" t="e">
        <f>VLOOKUP($A130,'By SKU - New RTs'!$A:$V,4,FALSE)</f>
        <v>#N/A</v>
      </c>
      <c r="H130" s="5" t="e">
        <f t="shared" si="6"/>
        <v>#N/A</v>
      </c>
      <c r="I130" s="2" t="e">
        <f>VLOOKUP($A130,'By SKU - Old RTs'!$A:$V,5,FALSE)</f>
        <v>#N/A</v>
      </c>
      <c r="J130" s="2" t="e">
        <f>VLOOKUP($A130,'By SKU - New RTs'!$A:$V,5,FALSE)</f>
        <v>#N/A</v>
      </c>
      <c r="K130" s="5" t="e">
        <f t="shared" si="7"/>
        <v>#N/A</v>
      </c>
      <c r="L130" s="2" t="e">
        <f>VLOOKUP($A130,'By SKU - Old RTs'!$A:$V,6,FALSE)</f>
        <v>#N/A</v>
      </c>
      <c r="M130" s="2" t="e">
        <f>VLOOKUP($A130,'By SKU - New RTs'!$A:$V,6,FALSE)</f>
        <v>#N/A</v>
      </c>
      <c r="N130" s="5" t="e">
        <f t="shared" si="8"/>
        <v>#N/A</v>
      </c>
      <c r="O130" s="2" t="e">
        <f>VLOOKUP($A130,'By SKU - Old RTs'!$A:$V,7,FALSE)</f>
        <v>#N/A</v>
      </c>
      <c r="P130" s="2" t="e">
        <f>VLOOKUP($A130,'By SKU - New RTs'!$A:$V,7,FALSE)</f>
        <v>#N/A</v>
      </c>
      <c r="Q130" s="2" t="e">
        <f t="shared" si="9"/>
        <v>#N/A</v>
      </c>
    </row>
    <row r="131" spans="1:17" hidden="1" x14ac:dyDescent="0.3">
      <c r="A131" s="3" t="str">
        <v>553</v>
      </c>
      <c r="B131" s="4" t="str">
        <v>NITRL PF BLUE 2X BX (NXXL5201)</v>
      </c>
      <c r="C131" s="2" t="e">
        <f>VLOOKUP($A131,'By SKU - Old RTs'!$A:$V,3,FALSE)</f>
        <v>#N/A</v>
      </c>
      <c r="D131" s="2" t="e">
        <f>VLOOKUP($A131,'By SKU - New RTs'!$A:$V,3,FALSE)</f>
        <v>#N/A</v>
      </c>
      <c r="E131" s="5" t="e">
        <f t="shared" ref="E131:E194" si="10">D131-C131</f>
        <v>#N/A</v>
      </c>
      <c r="F131" s="2" t="e">
        <f>VLOOKUP($A131,'By SKU - Old RTs'!$A:$V,4,FALSE)</f>
        <v>#N/A</v>
      </c>
      <c r="G131" s="2" t="e">
        <f>VLOOKUP($A131,'By SKU - New RTs'!$A:$V,4,FALSE)</f>
        <v>#N/A</v>
      </c>
      <c r="H131" s="5" t="e">
        <f t="shared" ref="H131:H194" si="11">G131-F131</f>
        <v>#N/A</v>
      </c>
      <c r="I131" s="2" t="e">
        <f>VLOOKUP($A131,'By SKU - Old RTs'!$A:$V,5,FALSE)</f>
        <v>#N/A</v>
      </c>
      <c r="J131" s="2" t="e">
        <f>VLOOKUP($A131,'By SKU - New RTs'!$A:$V,5,FALSE)</f>
        <v>#N/A</v>
      </c>
      <c r="K131" s="5" t="e">
        <f t="shared" ref="K131:K194" si="12">J131-I131</f>
        <v>#N/A</v>
      </c>
      <c r="L131" s="2" t="e">
        <f>VLOOKUP($A131,'By SKU - Old RTs'!$A:$V,6,FALSE)</f>
        <v>#N/A</v>
      </c>
      <c r="M131" s="2" t="e">
        <f>VLOOKUP($A131,'By SKU - New RTs'!$A:$V,6,FALSE)</f>
        <v>#N/A</v>
      </c>
      <c r="N131" s="5" t="e">
        <f t="shared" ref="N131:N194" si="13">M131-L131</f>
        <v>#N/A</v>
      </c>
      <c r="O131" s="2" t="e">
        <f>VLOOKUP($A131,'By SKU - Old RTs'!$A:$V,7,FALSE)</f>
        <v>#N/A</v>
      </c>
      <c r="P131" s="2" t="e">
        <f>VLOOKUP($A131,'By SKU - New RTs'!$A:$V,7,FALSE)</f>
        <v>#N/A</v>
      </c>
      <c r="Q131" s="2" t="e">
        <f t="shared" ref="Q131:Q194" si="14">P131-O131</f>
        <v>#N/A</v>
      </c>
    </row>
    <row r="132" spans="1:17" x14ac:dyDescent="0.3">
      <c r="A132" s="3" t="str">
        <v>557</v>
      </c>
      <c r="B132" s="4" t="str">
        <v xml:space="preserve">HFOLD SHP SM RD     </v>
      </c>
      <c r="C132" s="2">
        <f>VLOOKUP($A132,'By SKU - Old RTs'!$A:$V,3,FALSE)</f>
        <v>0</v>
      </c>
      <c r="D132" s="2">
        <f>VLOOKUP($A132,'By SKU - New RTs'!$A:$V,3,FALSE)</f>
        <v>0</v>
      </c>
      <c r="E132" s="5">
        <f t="shared" si="10"/>
        <v>0</v>
      </c>
      <c r="F132" s="2">
        <f>VLOOKUP($A132,'By SKU - Old RTs'!$A:$V,4,FALSE)</f>
        <v>0</v>
      </c>
      <c r="G132" s="2">
        <f>VLOOKUP($A132,'By SKU - New RTs'!$A:$V,4,FALSE)</f>
        <v>0</v>
      </c>
      <c r="H132" s="5">
        <f t="shared" si="11"/>
        <v>0</v>
      </c>
      <c r="I132" s="2">
        <f>VLOOKUP($A132,'By SKU - Old RTs'!$A:$V,5,FALSE)</f>
        <v>45</v>
      </c>
      <c r="J132" s="2">
        <f>VLOOKUP($A132,'By SKU - New RTs'!$A:$V,5,FALSE)</f>
        <v>45</v>
      </c>
      <c r="K132" s="5">
        <f t="shared" si="12"/>
        <v>0</v>
      </c>
      <c r="L132" s="2">
        <f>VLOOKUP($A132,'By SKU - Old RTs'!$A:$V,6,FALSE)</f>
        <v>0</v>
      </c>
      <c r="M132" s="2">
        <f>VLOOKUP($A132,'By SKU - New RTs'!$A:$V,6,FALSE)</f>
        <v>0</v>
      </c>
      <c r="N132" s="5">
        <f t="shared" si="13"/>
        <v>0</v>
      </c>
      <c r="O132" s="2">
        <f>VLOOKUP($A132,'By SKU - Old RTs'!$A:$V,7,FALSE)</f>
        <v>0</v>
      </c>
      <c r="P132" s="2">
        <f>VLOOKUP($A132,'By SKU - New RTs'!$A:$V,7,FALSE)</f>
        <v>0</v>
      </c>
      <c r="Q132" s="2">
        <f t="shared" si="14"/>
        <v>0</v>
      </c>
    </row>
    <row r="133" spans="1:17" x14ac:dyDescent="0.3">
      <c r="A133" s="3" t="str">
        <v>562</v>
      </c>
      <c r="B133" s="4" t="str">
        <v>IND BLACK PFREE NITRILE LG BX</v>
      </c>
      <c r="C133" s="2">
        <f>VLOOKUP($A133,'By SKU - Old RTs'!$A:$V,3,FALSE)</f>
        <v>0</v>
      </c>
      <c r="D133" s="2">
        <f>VLOOKUP($A133,'By SKU - New RTs'!$A:$V,3,FALSE)</f>
        <v>0</v>
      </c>
      <c r="E133" s="5">
        <f t="shared" si="10"/>
        <v>0</v>
      </c>
      <c r="F133" s="2">
        <f>VLOOKUP($A133,'By SKU - Old RTs'!$A:$V,4,FALSE)</f>
        <v>0.5</v>
      </c>
      <c r="G133" s="2">
        <f>VLOOKUP($A133,'By SKU - New RTs'!$A:$V,4,FALSE)</f>
        <v>0.5</v>
      </c>
      <c r="H133" s="5">
        <f t="shared" si="11"/>
        <v>0</v>
      </c>
      <c r="I133" s="2">
        <f>VLOOKUP($A133,'By SKU - Old RTs'!$A:$V,5,FALSE)</f>
        <v>3.75</v>
      </c>
      <c r="J133" s="2">
        <f>VLOOKUP($A133,'By SKU - New RTs'!$A:$V,5,FALSE)</f>
        <v>3.75</v>
      </c>
      <c r="K133" s="5">
        <f t="shared" si="12"/>
        <v>0</v>
      </c>
      <c r="L133" s="2">
        <f>VLOOKUP($A133,'By SKU - Old RTs'!$A:$V,6,FALSE)</f>
        <v>2</v>
      </c>
      <c r="M133" s="2">
        <f>VLOOKUP($A133,'By SKU - New RTs'!$A:$V,6,FALSE)</f>
        <v>2</v>
      </c>
      <c r="N133" s="5">
        <f t="shared" si="13"/>
        <v>0</v>
      </c>
      <c r="O133" s="2">
        <f>VLOOKUP($A133,'By SKU - Old RTs'!$A:$V,7,FALSE)</f>
        <v>0</v>
      </c>
      <c r="P133" s="2">
        <f>VLOOKUP($A133,'By SKU - New RTs'!$A:$V,7,FALSE)</f>
        <v>0</v>
      </c>
      <c r="Q133" s="2">
        <f t="shared" si="14"/>
        <v>0</v>
      </c>
    </row>
    <row r="134" spans="1:17" x14ac:dyDescent="0.3">
      <c r="A134" s="3" t="str">
        <v>563</v>
      </c>
      <c r="B134" s="4" t="str">
        <v>IND BLACK PFREE NITRILE XL BX</v>
      </c>
      <c r="C134" s="2">
        <f>VLOOKUP($A134,'By SKU - Old RTs'!$A:$V,3,FALSE)</f>
        <v>0</v>
      </c>
      <c r="D134" s="2">
        <f>VLOOKUP($A134,'By SKU - New RTs'!$A:$V,3,FALSE)</f>
        <v>0</v>
      </c>
      <c r="E134" s="5">
        <f t="shared" si="10"/>
        <v>0</v>
      </c>
      <c r="F134" s="2">
        <f>VLOOKUP($A134,'By SKU - Old RTs'!$A:$V,4,FALSE)</f>
        <v>0</v>
      </c>
      <c r="G134" s="2">
        <f>VLOOKUP($A134,'By SKU - New RTs'!$A:$V,4,FALSE)</f>
        <v>0</v>
      </c>
      <c r="H134" s="5">
        <f t="shared" si="11"/>
        <v>0</v>
      </c>
      <c r="I134" s="2">
        <f>VLOOKUP($A134,'By SKU - Old RTs'!$A:$V,5,FALSE)</f>
        <v>0</v>
      </c>
      <c r="J134" s="2">
        <f>VLOOKUP($A134,'By SKU - New RTs'!$A:$V,5,FALSE)</f>
        <v>0</v>
      </c>
      <c r="K134" s="5">
        <f t="shared" si="12"/>
        <v>0</v>
      </c>
      <c r="L134" s="2">
        <f>VLOOKUP($A134,'By SKU - Old RTs'!$A:$V,6,FALSE)</f>
        <v>1</v>
      </c>
      <c r="M134" s="2">
        <f>VLOOKUP($A134,'By SKU - New RTs'!$A:$V,6,FALSE)</f>
        <v>1</v>
      </c>
      <c r="N134" s="5">
        <f t="shared" si="13"/>
        <v>0</v>
      </c>
      <c r="O134" s="2">
        <f>VLOOKUP($A134,'By SKU - Old RTs'!$A:$V,7,FALSE)</f>
        <v>0</v>
      </c>
      <c r="P134" s="2">
        <f>VLOOKUP($A134,'By SKU - New RTs'!$A:$V,7,FALSE)</f>
        <v>0</v>
      </c>
      <c r="Q134" s="2">
        <f t="shared" si="14"/>
        <v>0</v>
      </c>
    </row>
    <row r="135" spans="1:17" hidden="1" x14ac:dyDescent="0.3">
      <c r="A135" s="3" t="str">
        <v>567</v>
      </c>
      <c r="B135" s="4" t="str">
        <v>IND BLACK PFREE NITRILE 2X BX</v>
      </c>
      <c r="C135" s="2" t="e">
        <f>VLOOKUP($A135,'By SKU - Old RTs'!$A:$V,3,FALSE)</f>
        <v>#N/A</v>
      </c>
      <c r="D135" s="2" t="e">
        <f>VLOOKUP($A135,'By SKU - New RTs'!$A:$V,3,FALSE)</f>
        <v>#N/A</v>
      </c>
      <c r="E135" s="5" t="e">
        <f t="shared" si="10"/>
        <v>#N/A</v>
      </c>
      <c r="F135" s="2" t="e">
        <f>VLOOKUP($A135,'By SKU - Old RTs'!$A:$V,4,FALSE)</f>
        <v>#N/A</v>
      </c>
      <c r="G135" s="2" t="e">
        <f>VLOOKUP($A135,'By SKU - New RTs'!$A:$V,4,FALSE)</f>
        <v>#N/A</v>
      </c>
      <c r="H135" s="5" t="e">
        <f t="shared" si="11"/>
        <v>#N/A</v>
      </c>
      <c r="I135" s="2" t="e">
        <f>VLOOKUP($A135,'By SKU - Old RTs'!$A:$V,5,FALSE)</f>
        <v>#N/A</v>
      </c>
      <c r="J135" s="2" t="e">
        <f>VLOOKUP($A135,'By SKU - New RTs'!$A:$V,5,FALSE)</f>
        <v>#N/A</v>
      </c>
      <c r="K135" s="5" t="e">
        <f t="shared" si="12"/>
        <v>#N/A</v>
      </c>
      <c r="L135" s="2" t="e">
        <f>VLOOKUP($A135,'By SKU - Old RTs'!$A:$V,6,FALSE)</f>
        <v>#N/A</v>
      </c>
      <c r="M135" s="2" t="e">
        <f>VLOOKUP($A135,'By SKU - New RTs'!$A:$V,6,FALSE)</f>
        <v>#N/A</v>
      </c>
      <c r="N135" s="5" t="e">
        <f t="shared" si="13"/>
        <v>#N/A</v>
      </c>
      <c r="O135" s="2" t="e">
        <f>VLOOKUP($A135,'By SKU - Old RTs'!$A:$V,7,FALSE)</f>
        <v>#N/A</v>
      </c>
      <c r="P135" s="2" t="e">
        <f>VLOOKUP($A135,'By SKU - New RTs'!$A:$V,7,FALSE)</f>
        <v>#N/A</v>
      </c>
      <c r="Q135" s="2" t="e">
        <f t="shared" si="14"/>
        <v>#N/A</v>
      </c>
    </row>
    <row r="136" spans="1:17" x14ac:dyDescent="0.3">
      <c r="A136" s="3" t="str">
        <v>571</v>
      </c>
      <c r="B136" s="4" t="str">
        <v>IND BLACK PFREE NITRILE MD BX</v>
      </c>
      <c r="C136" s="2">
        <f>VLOOKUP($A136,'By SKU - Old RTs'!$A:$V,3,FALSE)</f>
        <v>0</v>
      </c>
      <c r="D136" s="2">
        <f>VLOOKUP($A136,'By SKU - New RTs'!$A:$V,3,FALSE)</f>
        <v>0</v>
      </c>
      <c r="E136" s="5">
        <f t="shared" si="10"/>
        <v>0</v>
      </c>
      <c r="F136" s="2">
        <f>VLOOKUP($A136,'By SKU - Old RTs'!$A:$V,4,FALSE)</f>
        <v>0</v>
      </c>
      <c r="G136" s="2">
        <f>VLOOKUP($A136,'By SKU - New RTs'!$A:$V,4,FALSE)</f>
        <v>0</v>
      </c>
      <c r="H136" s="5">
        <f t="shared" si="11"/>
        <v>0</v>
      </c>
      <c r="I136" s="2">
        <f>VLOOKUP($A136,'By SKU - Old RTs'!$A:$V,5,FALSE)</f>
        <v>3.5</v>
      </c>
      <c r="J136" s="2">
        <f>VLOOKUP($A136,'By SKU - New RTs'!$A:$V,5,FALSE)</f>
        <v>3.5</v>
      </c>
      <c r="K136" s="5">
        <f t="shared" si="12"/>
        <v>0</v>
      </c>
      <c r="L136" s="2">
        <f>VLOOKUP($A136,'By SKU - Old RTs'!$A:$V,6,FALSE)</f>
        <v>0.75</v>
      </c>
      <c r="M136" s="2">
        <f>VLOOKUP($A136,'By SKU - New RTs'!$A:$V,6,FALSE)</f>
        <v>0.75</v>
      </c>
      <c r="N136" s="5">
        <f t="shared" si="13"/>
        <v>0</v>
      </c>
      <c r="O136" s="2">
        <f>VLOOKUP($A136,'By SKU - Old RTs'!$A:$V,7,FALSE)</f>
        <v>0</v>
      </c>
      <c r="P136" s="2">
        <f>VLOOKUP($A136,'By SKU - New RTs'!$A:$V,7,FALSE)</f>
        <v>0</v>
      </c>
      <c r="Q136" s="2">
        <f t="shared" si="14"/>
        <v>0</v>
      </c>
    </row>
    <row r="137" spans="1:17" hidden="1" x14ac:dyDescent="0.3">
      <c r="A137" s="3" t="str">
        <v>579</v>
      </c>
      <c r="B137" s="4" t="str">
        <v xml:space="preserve">NITRL PF 2X BX      </v>
      </c>
      <c r="C137" s="2" t="e">
        <f>VLOOKUP($A137,'By SKU - Old RTs'!$A:$V,3,FALSE)</f>
        <v>#N/A</v>
      </c>
      <c r="D137" s="2" t="e">
        <f>VLOOKUP($A137,'By SKU - New RTs'!$A:$V,3,FALSE)</f>
        <v>#N/A</v>
      </c>
      <c r="E137" s="5" t="e">
        <f t="shared" si="10"/>
        <v>#N/A</v>
      </c>
      <c r="F137" s="2" t="e">
        <f>VLOOKUP($A137,'By SKU - Old RTs'!$A:$V,4,FALSE)</f>
        <v>#N/A</v>
      </c>
      <c r="G137" s="2" t="e">
        <f>VLOOKUP($A137,'By SKU - New RTs'!$A:$V,4,FALSE)</f>
        <v>#N/A</v>
      </c>
      <c r="H137" s="5" t="e">
        <f t="shared" si="11"/>
        <v>#N/A</v>
      </c>
      <c r="I137" s="2" t="e">
        <f>VLOOKUP($A137,'By SKU - Old RTs'!$A:$V,5,FALSE)</f>
        <v>#N/A</v>
      </c>
      <c r="J137" s="2" t="e">
        <f>VLOOKUP($A137,'By SKU - New RTs'!$A:$V,5,FALSE)</f>
        <v>#N/A</v>
      </c>
      <c r="K137" s="5" t="e">
        <f t="shared" si="12"/>
        <v>#N/A</v>
      </c>
      <c r="L137" s="2" t="e">
        <f>VLOOKUP($A137,'By SKU - Old RTs'!$A:$V,6,FALSE)</f>
        <v>#N/A</v>
      </c>
      <c r="M137" s="2" t="e">
        <f>VLOOKUP($A137,'By SKU - New RTs'!$A:$V,6,FALSE)</f>
        <v>#N/A</v>
      </c>
      <c r="N137" s="5" t="e">
        <f t="shared" si="13"/>
        <v>#N/A</v>
      </c>
      <c r="O137" s="2" t="e">
        <f>VLOOKUP($A137,'By SKU - Old RTs'!$A:$V,7,FALSE)</f>
        <v>#N/A</v>
      </c>
      <c r="P137" s="2" t="e">
        <f>VLOOKUP($A137,'By SKU - New RTs'!$A:$V,7,FALSE)</f>
        <v>#N/A</v>
      </c>
      <c r="Q137" s="2" t="e">
        <f t="shared" si="14"/>
        <v>#N/A</v>
      </c>
    </row>
    <row r="138" spans="1:17" hidden="1" x14ac:dyDescent="0.3">
      <c r="A138" s="3" t="str">
        <v>580</v>
      </c>
      <c r="B138" s="4" t="str">
        <v>8-MIL DMND GRIP LG PF NTRL GL BX</v>
      </c>
      <c r="C138" s="2" t="e">
        <f>VLOOKUP($A138,'By SKU - Old RTs'!$A:$V,3,FALSE)</f>
        <v>#N/A</v>
      </c>
      <c r="D138" s="2" t="e">
        <f>VLOOKUP($A138,'By SKU - New RTs'!$A:$V,3,FALSE)</f>
        <v>#N/A</v>
      </c>
      <c r="E138" s="5" t="e">
        <f t="shared" si="10"/>
        <v>#N/A</v>
      </c>
      <c r="F138" s="2" t="e">
        <f>VLOOKUP($A138,'By SKU - Old RTs'!$A:$V,4,FALSE)</f>
        <v>#N/A</v>
      </c>
      <c r="G138" s="2" t="e">
        <f>VLOOKUP($A138,'By SKU - New RTs'!$A:$V,4,FALSE)</f>
        <v>#N/A</v>
      </c>
      <c r="H138" s="5" t="e">
        <f t="shared" si="11"/>
        <v>#N/A</v>
      </c>
      <c r="I138" s="2" t="e">
        <f>VLOOKUP($A138,'By SKU - Old RTs'!$A:$V,5,FALSE)</f>
        <v>#N/A</v>
      </c>
      <c r="J138" s="2" t="e">
        <f>VLOOKUP($A138,'By SKU - New RTs'!$A:$V,5,FALSE)</f>
        <v>#N/A</v>
      </c>
      <c r="K138" s="5" t="e">
        <f t="shared" si="12"/>
        <v>#N/A</v>
      </c>
      <c r="L138" s="2" t="e">
        <f>VLOOKUP($A138,'By SKU - Old RTs'!$A:$V,6,FALSE)</f>
        <v>#N/A</v>
      </c>
      <c r="M138" s="2" t="e">
        <f>VLOOKUP($A138,'By SKU - New RTs'!$A:$V,6,FALSE)</f>
        <v>#N/A</v>
      </c>
      <c r="N138" s="5" t="e">
        <f t="shared" si="13"/>
        <v>#N/A</v>
      </c>
      <c r="O138" s="2" t="e">
        <f>VLOOKUP($A138,'By SKU - Old RTs'!$A:$V,7,FALSE)</f>
        <v>#N/A</v>
      </c>
      <c r="P138" s="2" t="e">
        <f>VLOOKUP($A138,'By SKU - New RTs'!$A:$V,7,FALSE)</f>
        <v>#N/A</v>
      </c>
      <c r="Q138" s="2" t="e">
        <f t="shared" si="14"/>
        <v>#N/A</v>
      </c>
    </row>
    <row r="139" spans="1:17" hidden="1" x14ac:dyDescent="0.3">
      <c r="A139" s="3" t="str">
        <v>595</v>
      </c>
      <c r="B139" s="4" t="str">
        <v>HD NITRILE ORANGE MD BX</v>
      </c>
      <c r="C139" s="2" t="e">
        <f>VLOOKUP($A139,'By SKU - Old RTs'!$A:$V,3,FALSE)</f>
        <v>#N/A</v>
      </c>
      <c r="D139" s="2" t="e">
        <f>VLOOKUP($A139,'By SKU - New RTs'!$A:$V,3,FALSE)</f>
        <v>#N/A</v>
      </c>
      <c r="E139" s="5" t="e">
        <f t="shared" si="10"/>
        <v>#N/A</v>
      </c>
      <c r="F139" s="2" t="e">
        <f>VLOOKUP($A139,'By SKU - Old RTs'!$A:$V,4,FALSE)</f>
        <v>#N/A</v>
      </c>
      <c r="G139" s="2" t="e">
        <f>VLOOKUP($A139,'By SKU - New RTs'!$A:$V,4,FALSE)</f>
        <v>#N/A</v>
      </c>
      <c r="H139" s="5" t="e">
        <f t="shared" si="11"/>
        <v>#N/A</v>
      </c>
      <c r="I139" s="2" t="e">
        <f>VLOOKUP($A139,'By SKU - Old RTs'!$A:$V,5,FALSE)</f>
        <v>#N/A</v>
      </c>
      <c r="J139" s="2" t="e">
        <f>VLOOKUP($A139,'By SKU - New RTs'!$A:$V,5,FALSE)</f>
        <v>#N/A</v>
      </c>
      <c r="K139" s="5" t="e">
        <f t="shared" si="12"/>
        <v>#N/A</v>
      </c>
      <c r="L139" s="2" t="e">
        <f>VLOOKUP($A139,'By SKU - Old RTs'!$A:$V,6,FALSE)</f>
        <v>#N/A</v>
      </c>
      <c r="M139" s="2" t="e">
        <f>VLOOKUP($A139,'By SKU - New RTs'!$A:$V,6,FALSE)</f>
        <v>#N/A</v>
      </c>
      <c r="N139" s="5" t="e">
        <f t="shared" si="13"/>
        <v>#N/A</v>
      </c>
      <c r="O139" s="2" t="e">
        <f>VLOOKUP($A139,'By SKU - Old RTs'!$A:$V,7,FALSE)</f>
        <v>#N/A</v>
      </c>
      <c r="P139" s="2" t="e">
        <f>VLOOKUP($A139,'By SKU - New RTs'!$A:$V,7,FALSE)</f>
        <v>#N/A</v>
      </c>
      <c r="Q139" s="2" t="e">
        <f t="shared" si="14"/>
        <v>#N/A</v>
      </c>
    </row>
    <row r="140" spans="1:17" hidden="1" x14ac:dyDescent="0.3">
      <c r="A140" s="3" t="str">
        <v>596</v>
      </c>
      <c r="B140" s="4" t="str">
        <v>HD NITRILE ORANGE LG BX</v>
      </c>
      <c r="C140" s="2" t="e">
        <f>VLOOKUP($A140,'By SKU - Old RTs'!$A:$V,3,FALSE)</f>
        <v>#N/A</v>
      </c>
      <c r="D140" s="2" t="e">
        <f>VLOOKUP($A140,'By SKU - New RTs'!$A:$V,3,FALSE)</f>
        <v>#N/A</v>
      </c>
      <c r="E140" s="5" t="e">
        <f t="shared" si="10"/>
        <v>#N/A</v>
      </c>
      <c r="F140" s="2" t="e">
        <f>VLOOKUP($A140,'By SKU - Old RTs'!$A:$V,4,FALSE)</f>
        <v>#N/A</v>
      </c>
      <c r="G140" s="2" t="e">
        <f>VLOOKUP($A140,'By SKU - New RTs'!$A:$V,4,FALSE)</f>
        <v>#N/A</v>
      </c>
      <c r="H140" s="5" t="e">
        <f t="shared" si="11"/>
        <v>#N/A</v>
      </c>
      <c r="I140" s="2" t="e">
        <f>VLOOKUP($A140,'By SKU - Old RTs'!$A:$V,5,FALSE)</f>
        <v>#N/A</v>
      </c>
      <c r="J140" s="2" t="e">
        <f>VLOOKUP($A140,'By SKU - New RTs'!$A:$V,5,FALSE)</f>
        <v>#N/A</v>
      </c>
      <c r="K140" s="5" t="e">
        <f t="shared" si="12"/>
        <v>#N/A</v>
      </c>
      <c r="L140" s="2" t="e">
        <f>VLOOKUP($A140,'By SKU - Old RTs'!$A:$V,6,FALSE)</f>
        <v>#N/A</v>
      </c>
      <c r="M140" s="2" t="e">
        <f>VLOOKUP($A140,'By SKU - New RTs'!$A:$V,6,FALSE)</f>
        <v>#N/A</v>
      </c>
      <c r="N140" s="5" t="e">
        <f t="shared" si="13"/>
        <v>#N/A</v>
      </c>
      <c r="O140" s="2" t="e">
        <f>VLOOKUP($A140,'By SKU - Old RTs'!$A:$V,7,FALSE)</f>
        <v>#N/A</v>
      </c>
      <c r="P140" s="2" t="e">
        <f>VLOOKUP($A140,'By SKU - New RTs'!$A:$V,7,FALSE)</f>
        <v>#N/A</v>
      </c>
      <c r="Q140" s="2" t="e">
        <f t="shared" si="14"/>
        <v>#N/A</v>
      </c>
    </row>
    <row r="141" spans="1:17" hidden="1" x14ac:dyDescent="0.3">
      <c r="A141" s="3" t="str">
        <v>601</v>
      </c>
      <c r="B141" s="4" t="str">
        <v>DISPOSABLE FACE MASK BX</v>
      </c>
      <c r="C141" s="2" t="e">
        <f>VLOOKUP($A141,'By SKU - Old RTs'!$A:$V,3,FALSE)</f>
        <v>#N/A</v>
      </c>
      <c r="D141" s="2" t="e">
        <f>VLOOKUP($A141,'By SKU - New RTs'!$A:$V,3,FALSE)</f>
        <v>#N/A</v>
      </c>
      <c r="E141" s="5" t="e">
        <f t="shared" si="10"/>
        <v>#N/A</v>
      </c>
      <c r="F141" s="2" t="e">
        <f>VLOOKUP($A141,'By SKU - Old RTs'!$A:$V,4,FALSE)</f>
        <v>#N/A</v>
      </c>
      <c r="G141" s="2" t="e">
        <f>VLOOKUP($A141,'By SKU - New RTs'!$A:$V,4,FALSE)</f>
        <v>#N/A</v>
      </c>
      <c r="H141" s="5" t="e">
        <f t="shared" si="11"/>
        <v>#N/A</v>
      </c>
      <c r="I141" s="2" t="e">
        <f>VLOOKUP($A141,'By SKU - Old RTs'!$A:$V,5,FALSE)</f>
        <v>#N/A</v>
      </c>
      <c r="J141" s="2" t="e">
        <f>VLOOKUP($A141,'By SKU - New RTs'!$A:$V,5,FALSE)</f>
        <v>#N/A</v>
      </c>
      <c r="K141" s="5" t="e">
        <f t="shared" si="12"/>
        <v>#N/A</v>
      </c>
      <c r="L141" s="2" t="e">
        <f>VLOOKUP($A141,'By SKU - Old RTs'!$A:$V,6,FALSE)</f>
        <v>#N/A</v>
      </c>
      <c r="M141" s="2" t="e">
        <f>VLOOKUP($A141,'By SKU - New RTs'!$A:$V,6,FALSE)</f>
        <v>#N/A</v>
      </c>
      <c r="N141" s="5" t="e">
        <f t="shared" si="13"/>
        <v>#N/A</v>
      </c>
      <c r="O141" s="2" t="e">
        <f>VLOOKUP($A141,'By SKU - Old RTs'!$A:$V,7,FALSE)</f>
        <v>#N/A</v>
      </c>
      <c r="P141" s="2" t="e">
        <f>VLOOKUP($A141,'By SKU - New RTs'!$A:$V,7,FALSE)</f>
        <v>#N/A</v>
      </c>
      <c r="Q141" s="2" t="e">
        <f t="shared" si="14"/>
        <v>#N/A</v>
      </c>
    </row>
    <row r="142" spans="1:17" hidden="1" x14ac:dyDescent="0.3">
      <c r="A142" s="3" t="str">
        <v>603</v>
      </c>
      <c r="B142" s="4" t="str">
        <v>REUSABLE FACE COVERS (SET OF 25)</v>
      </c>
      <c r="C142" s="2" t="e">
        <f>VLOOKUP($A142,'By SKU - Old RTs'!$A:$V,3,FALSE)</f>
        <v>#N/A</v>
      </c>
      <c r="D142" s="2" t="e">
        <f>VLOOKUP($A142,'By SKU - New RTs'!$A:$V,3,FALSE)</f>
        <v>#N/A</v>
      </c>
      <c r="E142" s="5" t="e">
        <f t="shared" si="10"/>
        <v>#N/A</v>
      </c>
      <c r="F142" s="2" t="e">
        <f>VLOOKUP($A142,'By SKU - Old RTs'!$A:$V,4,FALSE)</f>
        <v>#N/A</v>
      </c>
      <c r="G142" s="2" t="e">
        <f>VLOOKUP($A142,'By SKU - New RTs'!$A:$V,4,FALSE)</f>
        <v>#N/A</v>
      </c>
      <c r="H142" s="5" t="e">
        <f t="shared" si="11"/>
        <v>#N/A</v>
      </c>
      <c r="I142" s="2" t="e">
        <f>VLOOKUP($A142,'By SKU - Old RTs'!$A:$V,5,FALSE)</f>
        <v>#N/A</v>
      </c>
      <c r="J142" s="2" t="e">
        <f>VLOOKUP($A142,'By SKU - New RTs'!$A:$V,5,FALSE)</f>
        <v>#N/A</v>
      </c>
      <c r="K142" s="5" t="e">
        <f t="shared" si="12"/>
        <v>#N/A</v>
      </c>
      <c r="L142" s="2" t="e">
        <f>VLOOKUP($A142,'By SKU - Old RTs'!$A:$V,6,FALSE)</f>
        <v>#N/A</v>
      </c>
      <c r="M142" s="2" t="e">
        <f>VLOOKUP($A142,'By SKU - New RTs'!$A:$V,6,FALSE)</f>
        <v>#N/A</v>
      </c>
      <c r="N142" s="5" t="e">
        <f t="shared" si="13"/>
        <v>#N/A</v>
      </c>
      <c r="O142" s="2" t="e">
        <f>VLOOKUP($A142,'By SKU - Old RTs'!$A:$V,7,FALSE)</f>
        <v>#N/A</v>
      </c>
      <c r="P142" s="2" t="e">
        <f>VLOOKUP($A142,'By SKU - New RTs'!$A:$V,7,FALSE)</f>
        <v>#N/A</v>
      </c>
      <c r="Q142" s="2" t="e">
        <f t="shared" si="14"/>
        <v>#N/A</v>
      </c>
    </row>
    <row r="143" spans="1:17" hidden="1" x14ac:dyDescent="0.3">
      <c r="A143" s="3" t="str">
        <v>608</v>
      </c>
      <c r="B143" s="4" t="str">
        <v>MI HOME GAITER (NAVY)</v>
      </c>
      <c r="C143" s="2" t="e">
        <f>VLOOKUP($A143,'By SKU - Old RTs'!$A:$V,3,FALSE)</f>
        <v>#N/A</v>
      </c>
      <c r="D143" s="2" t="e">
        <f>VLOOKUP($A143,'By SKU - New RTs'!$A:$V,3,FALSE)</f>
        <v>#N/A</v>
      </c>
      <c r="E143" s="5" t="e">
        <f t="shared" si="10"/>
        <v>#N/A</v>
      </c>
      <c r="F143" s="2" t="e">
        <f>VLOOKUP($A143,'By SKU - Old RTs'!$A:$V,4,FALSE)</f>
        <v>#N/A</v>
      </c>
      <c r="G143" s="2" t="e">
        <f>VLOOKUP($A143,'By SKU - New RTs'!$A:$V,4,FALSE)</f>
        <v>#N/A</v>
      </c>
      <c r="H143" s="5" t="e">
        <f t="shared" si="11"/>
        <v>#N/A</v>
      </c>
      <c r="I143" s="2" t="e">
        <f>VLOOKUP($A143,'By SKU - Old RTs'!$A:$V,5,FALSE)</f>
        <v>#N/A</v>
      </c>
      <c r="J143" s="2" t="e">
        <f>VLOOKUP($A143,'By SKU - New RTs'!$A:$V,5,FALSE)</f>
        <v>#N/A</v>
      </c>
      <c r="K143" s="5" t="e">
        <f t="shared" si="12"/>
        <v>#N/A</v>
      </c>
      <c r="L143" s="2" t="e">
        <f>VLOOKUP($A143,'By SKU - Old RTs'!$A:$V,6,FALSE)</f>
        <v>#N/A</v>
      </c>
      <c r="M143" s="2" t="e">
        <f>VLOOKUP($A143,'By SKU - New RTs'!$A:$V,6,FALSE)</f>
        <v>#N/A</v>
      </c>
      <c r="N143" s="5" t="e">
        <f t="shared" si="13"/>
        <v>#N/A</v>
      </c>
      <c r="O143" s="2" t="e">
        <f>VLOOKUP($A143,'By SKU - Old RTs'!$A:$V,7,FALSE)</f>
        <v>#N/A</v>
      </c>
      <c r="P143" s="2" t="e">
        <f>VLOOKUP($A143,'By SKU - New RTs'!$A:$V,7,FALSE)</f>
        <v>#N/A</v>
      </c>
      <c r="Q143" s="2" t="e">
        <f t="shared" si="14"/>
        <v>#N/A</v>
      </c>
    </row>
    <row r="144" spans="1:17" hidden="1" x14ac:dyDescent="0.3">
      <c r="A144" s="3" t="str">
        <v>609</v>
      </c>
      <c r="B144" s="4" t="str">
        <v>MI HOME GAITER (GRAY)</v>
      </c>
      <c r="C144" s="2" t="e">
        <f>VLOOKUP($A144,'By SKU - Old RTs'!$A:$V,3,FALSE)</f>
        <v>#N/A</v>
      </c>
      <c r="D144" s="2" t="e">
        <f>VLOOKUP($A144,'By SKU - New RTs'!$A:$V,3,FALSE)</f>
        <v>#N/A</v>
      </c>
      <c r="E144" s="5" t="e">
        <f t="shared" si="10"/>
        <v>#N/A</v>
      </c>
      <c r="F144" s="2" t="e">
        <f>VLOOKUP($A144,'By SKU - Old RTs'!$A:$V,4,FALSE)</f>
        <v>#N/A</v>
      </c>
      <c r="G144" s="2" t="e">
        <f>VLOOKUP($A144,'By SKU - New RTs'!$A:$V,4,FALSE)</f>
        <v>#N/A</v>
      </c>
      <c r="H144" s="5" t="e">
        <f t="shared" si="11"/>
        <v>#N/A</v>
      </c>
      <c r="I144" s="2" t="e">
        <f>VLOOKUP($A144,'By SKU - Old RTs'!$A:$V,5,FALSE)</f>
        <v>#N/A</v>
      </c>
      <c r="J144" s="2" t="e">
        <f>VLOOKUP($A144,'By SKU - New RTs'!$A:$V,5,FALSE)</f>
        <v>#N/A</v>
      </c>
      <c r="K144" s="5" t="e">
        <f t="shared" si="12"/>
        <v>#N/A</v>
      </c>
      <c r="L144" s="2" t="e">
        <f>VLOOKUP($A144,'By SKU - Old RTs'!$A:$V,6,FALSE)</f>
        <v>#N/A</v>
      </c>
      <c r="M144" s="2" t="e">
        <f>VLOOKUP($A144,'By SKU - New RTs'!$A:$V,6,FALSE)</f>
        <v>#N/A</v>
      </c>
      <c r="N144" s="5" t="e">
        <f t="shared" si="13"/>
        <v>#N/A</v>
      </c>
      <c r="O144" s="2" t="e">
        <f>VLOOKUP($A144,'By SKU - Old RTs'!$A:$V,7,FALSE)</f>
        <v>#N/A</v>
      </c>
      <c r="P144" s="2" t="e">
        <f>VLOOKUP($A144,'By SKU - New RTs'!$A:$V,7,FALSE)</f>
        <v>#N/A</v>
      </c>
      <c r="Q144" s="2" t="e">
        <f t="shared" si="14"/>
        <v>#N/A</v>
      </c>
    </row>
    <row r="145" spans="1:17" x14ac:dyDescent="0.3">
      <c r="A145" s="3" t="str">
        <v>802</v>
      </c>
      <c r="B145" s="4" t="str">
        <v xml:space="preserve">BLANKET THERMAL     </v>
      </c>
      <c r="C145" s="2">
        <f>VLOOKUP($A145,'By SKU - Old RTs'!$A:$V,3,FALSE)</f>
        <v>0</v>
      </c>
      <c r="D145" s="2">
        <f>VLOOKUP($A145,'By SKU - New RTs'!$A:$V,3,FALSE)</f>
        <v>0</v>
      </c>
      <c r="E145" s="5">
        <f t="shared" si="10"/>
        <v>0</v>
      </c>
      <c r="F145" s="2">
        <f>VLOOKUP($A145,'By SKU - Old RTs'!$A:$V,4,FALSE)</f>
        <v>0</v>
      </c>
      <c r="G145" s="2">
        <f>VLOOKUP($A145,'By SKU - New RTs'!$A:$V,4,FALSE)</f>
        <v>0</v>
      </c>
      <c r="H145" s="5">
        <f t="shared" si="11"/>
        <v>0</v>
      </c>
      <c r="I145" s="2">
        <f>VLOOKUP($A145,'By SKU - Old RTs'!$A:$V,5,FALSE)</f>
        <v>25</v>
      </c>
      <c r="J145" s="2">
        <f>VLOOKUP($A145,'By SKU - New RTs'!$A:$V,5,FALSE)</f>
        <v>25</v>
      </c>
      <c r="K145" s="5">
        <f t="shared" si="12"/>
        <v>0</v>
      </c>
      <c r="L145" s="2">
        <f>VLOOKUP($A145,'By SKU - Old RTs'!$A:$V,6,FALSE)</f>
        <v>0</v>
      </c>
      <c r="M145" s="2">
        <f>VLOOKUP($A145,'By SKU - New RTs'!$A:$V,6,FALSE)</f>
        <v>0</v>
      </c>
      <c r="N145" s="5">
        <f t="shared" si="13"/>
        <v>0</v>
      </c>
      <c r="O145" s="2">
        <f>VLOOKUP($A145,'By SKU - Old RTs'!$A:$V,7,FALSE)</f>
        <v>0</v>
      </c>
      <c r="P145" s="2">
        <f>VLOOKUP($A145,'By SKU - New RTs'!$A:$V,7,FALSE)</f>
        <v>0</v>
      </c>
      <c r="Q145" s="2">
        <f t="shared" si="14"/>
        <v>0</v>
      </c>
    </row>
    <row r="146" spans="1:17" x14ac:dyDescent="0.3">
      <c r="A146" s="3" t="str">
        <v>804</v>
      </c>
      <c r="B146" s="4" t="str">
        <v xml:space="preserve">BLANKET BATH        </v>
      </c>
      <c r="C146" s="2">
        <f>VLOOKUP($A146,'By SKU - Old RTs'!$A:$V,3,FALSE)</f>
        <v>0</v>
      </c>
      <c r="D146" s="2">
        <f>VLOOKUP($A146,'By SKU - New RTs'!$A:$V,3,FALSE)</f>
        <v>0</v>
      </c>
      <c r="E146" s="5">
        <f t="shared" si="10"/>
        <v>0</v>
      </c>
      <c r="F146" s="2">
        <f>VLOOKUP($A146,'By SKU - Old RTs'!$A:$V,4,FALSE)</f>
        <v>0</v>
      </c>
      <c r="G146" s="2">
        <f>VLOOKUP($A146,'By SKU - New RTs'!$A:$V,4,FALSE)</f>
        <v>0</v>
      </c>
      <c r="H146" s="5">
        <f t="shared" si="11"/>
        <v>0</v>
      </c>
      <c r="I146" s="2">
        <f>VLOOKUP($A146,'By SKU - Old RTs'!$A:$V,5,FALSE)</f>
        <v>0</v>
      </c>
      <c r="J146" s="2">
        <f>VLOOKUP($A146,'By SKU - New RTs'!$A:$V,5,FALSE)</f>
        <v>0</v>
      </c>
      <c r="K146" s="5">
        <f t="shared" si="12"/>
        <v>0</v>
      </c>
      <c r="L146" s="2">
        <f>VLOOKUP($A146,'By SKU - Old RTs'!$A:$V,6,FALSE)</f>
        <v>120</v>
      </c>
      <c r="M146" s="2">
        <f>VLOOKUP($A146,'By SKU - New RTs'!$A:$V,6,FALSE)</f>
        <v>120</v>
      </c>
      <c r="N146" s="5">
        <f t="shared" si="13"/>
        <v>0</v>
      </c>
      <c r="O146" s="2">
        <f>VLOOKUP($A146,'By SKU - Old RTs'!$A:$V,7,FALSE)</f>
        <v>0</v>
      </c>
      <c r="P146" s="2">
        <f>VLOOKUP($A146,'By SKU - New RTs'!$A:$V,7,FALSE)</f>
        <v>0</v>
      </c>
      <c r="Q146" s="2">
        <f t="shared" si="14"/>
        <v>0</v>
      </c>
    </row>
    <row r="147" spans="1:17" x14ac:dyDescent="0.3">
      <c r="A147" s="3" t="str">
        <v>805</v>
      </c>
      <c r="B147" s="4" t="str">
        <v xml:space="preserve">TWL GRN MEDICAL     </v>
      </c>
      <c r="C147" s="2">
        <f>VLOOKUP($A147,'By SKU - Old RTs'!$A:$V,3,FALSE)</f>
        <v>0</v>
      </c>
      <c r="D147" s="2">
        <f>VLOOKUP($A147,'By SKU - New RTs'!$A:$V,3,FALSE)</f>
        <v>0</v>
      </c>
      <c r="E147" s="5">
        <f t="shared" si="10"/>
        <v>0</v>
      </c>
      <c r="F147" s="2">
        <f>VLOOKUP($A147,'By SKU - Old RTs'!$A:$V,4,FALSE)</f>
        <v>0</v>
      </c>
      <c r="G147" s="2">
        <f>VLOOKUP($A147,'By SKU - New RTs'!$A:$V,4,FALSE)</f>
        <v>0</v>
      </c>
      <c r="H147" s="5">
        <f t="shared" si="11"/>
        <v>0</v>
      </c>
      <c r="I147" s="2">
        <f>VLOOKUP($A147,'By SKU - Old RTs'!$A:$V,5,FALSE)</f>
        <v>50</v>
      </c>
      <c r="J147" s="2">
        <f>VLOOKUP($A147,'By SKU - New RTs'!$A:$V,5,FALSE)</f>
        <v>50</v>
      </c>
      <c r="K147" s="5">
        <f t="shared" si="12"/>
        <v>0</v>
      </c>
      <c r="L147" s="2">
        <f>VLOOKUP($A147,'By SKU - Old RTs'!$A:$V,6,FALSE)</f>
        <v>0</v>
      </c>
      <c r="M147" s="2">
        <f>VLOOKUP($A147,'By SKU - New RTs'!$A:$V,6,FALSE)</f>
        <v>0</v>
      </c>
      <c r="N147" s="5">
        <f t="shared" si="13"/>
        <v>0</v>
      </c>
      <c r="O147" s="2">
        <f>VLOOKUP($A147,'By SKU - Old RTs'!$A:$V,7,FALSE)</f>
        <v>8.75</v>
      </c>
      <c r="P147" s="2">
        <f>VLOOKUP($A147,'By SKU - New RTs'!$A:$V,7,FALSE)</f>
        <v>8.75</v>
      </c>
      <c r="Q147" s="2">
        <f t="shared" si="14"/>
        <v>0</v>
      </c>
    </row>
    <row r="148" spans="1:17" x14ac:dyDescent="0.3">
      <c r="A148" s="3" t="str">
        <v>811</v>
      </c>
      <c r="B148" s="4" t="str">
        <v xml:space="preserve">PEDIATRIC GWN MED </v>
      </c>
      <c r="C148" s="2">
        <f>VLOOKUP($A148,'By SKU - Old RTs'!$A:$V,3,FALSE)</f>
        <v>0</v>
      </c>
      <c r="D148" s="2">
        <f>VLOOKUP($A148,'By SKU - New RTs'!$A:$V,3,FALSE)</f>
        <v>0</v>
      </c>
      <c r="E148" s="5">
        <f t="shared" si="10"/>
        <v>0</v>
      </c>
      <c r="F148" s="2">
        <f>VLOOKUP($A148,'By SKU - Old RTs'!$A:$V,4,FALSE)</f>
        <v>0</v>
      </c>
      <c r="G148" s="2">
        <f>VLOOKUP($A148,'By SKU - New RTs'!$A:$V,4,FALSE)</f>
        <v>0</v>
      </c>
      <c r="H148" s="5">
        <f t="shared" si="11"/>
        <v>0</v>
      </c>
      <c r="I148" s="2">
        <f>VLOOKUP($A148,'By SKU - Old RTs'!$A:$V,5,FALSE)</f>
        <v>0</v>
      </c>
      <c r="J148" s="2">
        <f>VLOOKUP($A148,'By SKU - New RTs'!$A:$V,5,FALSE)</f>
        <v>0</v>
      </c>
      <c r="K148" s="5">
        <f t="shared" si="12"/>
        <v>0</v>
      </c>
      <c r="L148" s="2">
        <f>VLOOKUP($A148,'By SKU - Old RTs'!$A:$V,6,FALSE)</f>
        <v>5</v>
      </c>
      <c r="M148" s="2">
        <f>VLOOKUP($A148,'By SKU - New RTs'!$A:$V,6,FALSE)</f>
        <v>5</v>
      </c>
      <c r="N148" s="5">
        <f t="shared" si="13"/>
        <v>0</v>
      </c>
      <c r="O148" s="2">
        <f>VLOOKUP($A148,'By SKU - Old RTs'!$A:$V,7,FALSE)</f>
        <v>0</v>
      </c>
      <c r="P148" s="2">
        <f>VLOOKUP($A148,'By SKU - New RTs'!$A:$V,7,FALSE)</f>
        <v>0</v>
      </c>
      <c r="Q148" s="2">
        <f t="shared" si="14"/>
        <v>0</v>
      </c>
    </row>
    <row r="149" spans="1:17" x14ac:dyDescent="0.3">
      <c r="A149" s="3" t="str">
        <v>812</v>
      </c>
      <c r="B149" s="4" t="str">
        <v xml:space="preserve">PEDIATRIC GWN LARGE     </v>
      </c>
      <c r="C149" s="2">
        <f>VLOOKUP($A149,'By SKU - Old RTs'!$A:$V,3,FALSE)</f>
        <v>5</v>
      </c>
      <c r="D149" s="2">
        <f>VLOOKUP($A149,'By SKU - New RTs'!$A:$V,3,FALSE)</f>
        <v>5</v>
      </c>
      <c r="E149" s="5">
        <f t="shared" si="10"/>
        <v>0</v>
      </c>
      <c r="F149" s="2">
        <f>VLOOKUP($A149,'By SKU - Old RTs'!$A:$V,4,FALSE)</f>
        <v>0</v>
      </c>
      <c r="G149" s="2">
        <f>VLOOKUP($A149,'By SKU - New RTs'!$A:$V,4,FALSE)</f>
        <v>0</v>
      </c>
      <c r="H149" s="5">
        <f t="shared" si="11"/>
        <v>0</v>
      </c>
      <c r="I149" s="2">
        <f>VLOOKUP($A149,'By SKU - Old RTs'!$A:$V,5,FALSE)</f>
        <v>2.5</v>
      </c>
      <c r="J149" s="2">
        <f>VLOOKUP($A149,'By SKU - New RTs'!$A:$V,5,FALSE)</f>
        <v>2.5</v>
      </c>
      <c r="K149" s="5">
        <f t="shared" si="12"/>
        <v>0</v>
      </c>
      <c r="L149" s="2">
        <f>VLOOKUP($A149,'By SKU - Old RTs'!$A:$V,6,FALSE)</f>
        <v>10</v>
      </c>
      <c r="M149" s="2">
        <f>VLOOKUP($A149,'By SKU - New RTs'!$A:$V,6,FALSE)</f>
        <v>10</v>
      </c>
      <c r="N149" s="5">
        <f t="shared" si="13"/>
        <v>0</v>
      </c>
      <c r="O149" s="2">
        <f>VLOOKUP($A149,'By SKU - Old RTs'!$A:$V,7,FALSE)</f>
        <v>0</v>
      </c>
      <c r="P149" s="2">
        <f>VLOOKUP($A149,'By SKU - New RTs'!$A:$V,7,FALSE)</f>
        <v>0</v>
      </c>
      <c r="Q149" s="2">
        <f t="shared" si="14"/>
        <v>0</v>
      </c>
    </row>
    <row r="150" spans="1:17" x14ac:dyDescent="0.3">
      <c r="A150" s="3" t="str">
        <v>821</v>
      </c>
      <c r="B150" s="4" t="str">
        <v>ENDURANCE PATIENT GOWN</v>
      </c>
      <c r="C150" s="2">
        <f>VLOOKUP($A150,'By SKU - Old RTs'!$A:$V,3,FALSE)</f>
        <v>10</v>
      </c>
      <c r="D150" s="2">
        <f>VLOOKUP($A150,'By SKU - New RTs'!$A:$V,3,FALSE)</f>
        <v>10</v>
      </c>
      <c r="E150" s="5">
        <f t="shared" si="10"/>
        <v>0</v>
      </c>
      <c r="F150" s="2">
        <f>VLOOKUP($A150,'By SKU - Old RTs'!$A:$V,4,FALSE)</f>
        <v>10</v>
      </c>
      <c r="G150" s="2">
        <f>VLOOKUP($A150,'By SKU - New RTs'!$A:$V,4,FALSE)</f>
        <v>10</v>
      </c>
      <c r="H150" s="5">
        <f t="shared" si="11"/>
        <v>0</v>
      </c>
      <c r="I150" s="2">
        <f>VLOOKUP($A150,'By SKU - Old RTs'!$A:$V,5,FALSE)</f>
        <v>10</v>
      </c>
      <c r="J150" s="2">
        <f>VLOOKUP($A150,'By SKU - New RTs'!$A:$V,5,FALSE)</f>
        <v>15</v>
      </c>
      <c r="K150" s="5">
        <f t="shared" si="12"/>
        <v>5</v>
      </c>
      <c r="L150" s="2">
        <f>VLOOKUP($A150,'By SKU - Old RTs'!$A:$V,6,FALSE)</f>
        <v>205</v>
      </c>
      <c r="M150" s="2">
        <f>VLOOKUP($A150,'By SKU - New RTs'!$A:$V,6,FALSE)</f>
        <v>205</v>
      </c>
      <c r="N150" s="5">
        <f t="shared" si="13"/>
        <v>0</v>
      </c>
      <c r="O150" s="2">
        <f>VLOOKUP($A150,'By SKU - Old RTs'!$A:$V,7,FALSE)</f>
        <v>5</v>
      </c>
      <c r="P150" s="2">
        <f>VLOOKUP($A150,'By SKU - New RTs'!$A:$V,7,FALSE)</f>
        <v>0</v>
      </c>
      <c r="Q150" s="2">
        <f t="shared" si="14"/>
        <v>-5</v>
      </c>
    </row>
    <row r="151" spans="1:17" x14ac:dyDescent="0.3">
      <c r="A151" s="3" t="str">
        <v>826</v>
      </c>
      <c r="B151" s="4" t="str">
        <v>ENDURANCE IV GOWN</v>
      </c>
      <c r="C151" s="2">
        <f>VLOOKUP($A151,'By SKU - Old RTs'!$A:$V,3,FALSE)</f>
        <v>0</v>
      </c>
      <c r="D151" s="2">
        <f>VLOOKUP($A151,'By SKU - New RTs'!$A:$V,3,FALSE)</f>
        <v>0</v>
      </c>
      <c r="E151" s="5">
        <f t="shared" si="10"/>
        <v>0</v>
      </c>
      <c r="F151" s="2">
        <f>VLOOKUP($A151,'By SKU - Old RTs'!$A:$V,4,FALSE)</f>
        <v>0</v>
      </c>
      <c r="G151" s="2">
        <f>VLOOKUP($A151,'By SKU - New RTs'!$A:$V,4,FALSE)</f>
        <v>0</v>
      </c>
      <c r="H151" s="5">
        <f t="shared" si="11"/>
        <v>0</v>
      </c>
      <c r="I151" s="2">
        <f>VLOOKUP($A151,'By SKU - Old RTs'!$A:$V,5,FALSE)</f>
        <v>0</v>
      </c>
      <c r="J151" s="2">
        <f>VLOOKUP($A151,'By SKU - New RTs'!$A:$V,5,FALSE)</f>
        <v>0</v>
      </c>
      <c r="K151" s="5">
        <f t="shared" si="12"/>
        <v>0</v>
      </c>
      <c r="L151" s="2">
        <f>VLOOKUP($A151,'By SKU - Old RTs'!$A:$V,6,FALSE)</f>
        <v>75</v>
      </c>
      <c r="M151" s="2">
        <f>VLOOKUP($A151,'By SKU - New RTs'!$A:$V,6,FALSE)</f>
        <v>75</v>
      </c>
      <c r="N151" s="5">
        <f t="shared" si="13"/>
        <v>0</v>
      </c>
      <c r="O151" s="2">
        <f>VLOOKUP($A151,'By SKU - Old RTs'!$A:$V,7,FALSE)</f>
        <v>0</v>
      </c>
      <c r="P151" s="2">
        <f>VLOOKUP($A151,'By SKU - New RTs'!$A:$V,7,FALSE)</f>
        <v>0</v>
      </c>
      <c r="Q151" s="2">
        <f t="shared" si="14"/>
        <v>0</v>
      </c>
    </row>
    <row r="152" spans="1:17" x14ac:dyDescent="0.3">
      <c r="A152" s="3" t="str">
        <v>828</v>
      </c>
      <c r="B152" s="4" t="str">
        <v>ENDURANCE MAGNA GOWN</v>
      </c>
      <c r="C152" s="2">
        <f>VLOOKUP($A152,'By SKU - Old RTs'!$A:$V,3,FALSE)</f>
        <v>0</v>
      </c>
      <c r="D152" s="2">
        <f>VLOOKUP($A152,'By SKU - New RTs'!$A:$V,3,FALSE)</f>
        <v>0</v>
      </c>
      <c r="E152" s="5">
        <f t="shared" si="10"/>
        <v>0</v>
      </c>
      <c r="F152" s="2">
        <f>VLOOKUP($A152,'By SKU - Old RTs'!$A:$V,4,FALSE)</f>
        <v>0</v>
      </c>
      <c r="G152" s="2">
        <f>VLOOKUP($A152,'By SKU - New RTs'!$A:$V,4,FALSE)</f>
        <v>0</v>
      </c>
      <c r="H152" s="5">
        <f t="shared" si="11"/>
        <v>0</v>
      </c>
      <c r="I152" s="2">
        <f>VLOOKUP($A152,'By SKU - Old RTs'!$A:$V,5,FALSE)</f>
        <v>0</v>
      </c>
      <c r="J152" s="2">
        <f>VLOOKUP($A152,'By SKU - New RTs'!$A:$V,5,FALSE)</f>
        <v>0</v>
      </c>
      <c r="K152" s="5">
        <f t="shared" si="12"/>
        <v>0</v>
      </c>
      <c r="L152" s="2">
        <f>VLOOKUP($A152,'By SKU - Old RTs'!$A:$V,6,FALSE)</f>
        <v>0</v>
      </c>
      <c r="M152" s="2">
        <f>VLOOKUP($A152,'By SKU - New RTs'!$A:$V,6,FALSE)</f>
        <v>0</v>
      </c>
      <c r="N152" s="5">
        <f t="shared" si="13"/>
        <v>0</v>
      </c>
      <c r="O152" s="2">
        <f>VLOOKUP($A152,'By SKU - Old RTs'!$A:$V,7,FALSE)</f>
        <v>0</v>
      </c>
      <c r="P152" s="2">
        <f>VLOOKUP($A152,'By SKU - New RTs'!$A:$V,7,FALSE)</f>
        <v>0</v>
      </c>
      <c r="Q152" s="2">
        <f t="shared" si="14"/>
        <v>0</v>
      </c>
    </row>
    <row r="153" spans="1:17" x14ac:dyDescent="0.3">
      <c r="A153" s="3" t="str">
        <v>1010</v>
      </c>
      <c r="B153" s="4" t="str">
        <v>2.5X3 CLASSIC SHADOW GRAY</v>
      </c>
      <c r="C153" s="2">
        <f>VLOOKUP($A153,'By SKU - Old RTs'!$A:$V,3,FALSE)</f>
        <v>0</v>
      </c>
      <c r="D153" s="2">
        <f>VLOOKUP($A153,'By SKU - New RTs'!$A:$V,3,FALSE)</f>
        <v>0</v>
      </c>
      <c r="E153" s="5">
        <f t="shared" si="10"/>
        <v>0</v>
      </c>
      <c r="F153" s="2">
        <f>VLOOKUP($A153,'By SKU - Old RTs'!$A:$V,4,FALSE)</f>
        <v>1</v>
      </c>
      <c r="G153" s="2">
        <f>VLOOKUP($A153,'By SKU - New RTs'!$A:$V,4,FALSE)</f>
        <v>0</v>
      </c>
      <c r="H153" s="5">
        <f t="shared" si="11"/>
        <v>-1</v>
      </c>
      <c r="I153" s="2">
        <f>VLOOKUP($A153,'By SKU - Old RTs'!$A:$V,5,FALSE)</f>
        <v>0</v>
      </c>
      <c r="J153" s="2">
        <f>VLOOKUP($A153,'By SKU - New RTs'!$A:$V,5,FALSE)</f>
        <v>0</v>
      </c>
      <c r="K153" s="5">
        <f t="shared" si="12"/>
        <v>0</v>
      </c>
      <c r="L153" s="2">
        <f>VLOOKUP($A153,'By SKU - Old RTs'!$A:$V,6,FALSE)</f>
        <v>1</v>
      </c>
      <c r="M153" s="2">
        <f>VLOOKUP($A153,'By SKU - New RTs'!$A:$V,6,FALSE)</f>
        <v>1</v>
      </c>
      <c r="N153" s="5">
        <f t="shared" si="13"/>
        <v>0</v>
      </c>
      <c r="O153" s="2">
        <f>VLOOKUP($A153,'By SKU - Old RTs'!$A:$V,7,FALSE)</f>
        <v>0</v>
      </c>
      <c r="P153" s="2">
        <f>VLOOKUP($A153,'By SKU - New RTs'!$A:$V,7,FALSE)</f>
        <v>1</v>
      </c>
      <c r="Q153" s="2">
        <f t="shared" si="14"/>
        <v>1</v>
      </c>
    </row>
    <row r="154" spans="1:17" x14ac:dyDescent="0.3">
      <c r="A154" s="3" t="str">
        <v>1011</v>
      </c>
      <c r="B154" s="4" t="str">
        <v>2.5X3 CLASSIC BLACK</v>
      </c>
      <c r="C154" s="2">
        <f>VLOOKUP($A154,'By SKU - Old RTs'!$A:$V,3,FALSE)</f>
        <v>0</v>
      </c>
      <c r="D154" s="2">
        <f>VLOOKUP($A154,'By SKU - New RTs'!$A:$V,3,FALSE)</f>
        <v>0</v>
      </c>
      <c r="E154" s="5">
        <f t="shared" si="10"/>
        <v>0</v>
      </c>
      <c r="F154" s="2">
        <f>VLOOKUP($A154,'By SKU - Old RTs'!$A:$V,4,FALSE)</f>
        <v>1</v>
      </c>
      <c r="G154" s="2">
        <f>VLOOKUP($A154,'By SKU - New RTs'!$A:$V,4,FALSE)</f>
        <v>1</v>
      </c>
      <c r="H154" s="5">
        <f t="shared" si="11"/>
        <v>0</v>
      </c>
      <c r="I154" s="2">
        <f>VLOOKUP($A154,'By SKU - Old RTs'!$A:$V,5,FALSE)</f>
        <v>0</v>
      </c>
      <c r="J154" s="2">
        <f>VLOOKUP($A154,'By SKU - New RTs'!$A:$V,5,FALSE)</f>
        <v>0</v>
      </c>
      <c r="K154" s="5">
        <f t="shared" si="12"/>
        <v>0</v>
      </c>
      <c r="L154" s="2">
        <f>VLOOKUP($A154,'By SKU - Old RTs'!$A:$V,6,FALSE)</f>
        <v>0</v>
      </c>
      <c r="M154" s="2">
        <f>VLOOKUP($A154,'By SKU - New RTs'!$A:$V,6,FALSE)</f>
        <v>0</v>
      </c>
      <c r="N154" s="5">
        <f t="shared" si="13"/>
        <v>0</v>
      </c>
      <c r="O154" s="2">
        <f>VLOOKUP($A154,'By SKU - Old RTs'!$A:$V,7,FALSE)</f>
        <v>0</v>
      </c>
      <c r="P154" s="2">
        <f>VLOOKUP($A154,'By SKU - New RTs'!$A:$V,7,FALSE)</f>
        <v>0</v>
      </c>
      <c r="Q154" s="2">
        <f t="shared" si="14"/>
        <v>0</v>
      </c>
    </row>
    <row r="155" spans="1:17" x14ac:dyDescent="0.3">
      <c r="A155" s="3" t="str">
        <v>1018</v>
      </c>
      <c r="B155" s="4" t="str">
        <v xml:space="preserve">2.5X3 SILVER BLACK        </v>
      </c>
      <c r="C155" s="2">
        <f>VLOOKUP($A155,'By SKU - Old RTs'!$A:$V,3,FALSE)</f>
        <v>0</v>
      </c>
      <c r="D155" s="2">
        <f>VLOOKUP($A155,'By SKU - New RTs'!$A:$V,3,FALSE)</f>
        <v>0</v>
      </c>
      <c r="E155" s="5">
        <f t="shared" si="10"/>
        <v>0</v>
      </c>
      <c r="F155" s="2">
        <f>VLOOKUP($A155,'By SKU - Old RTs'!$A:$V,4,FALSE)</f>
        <v>1</v>
      </c>
      <c r="G155" s="2">
        <f>VLOOKUP($A155,'By SKU - New RTs'!$A:$V,4,FALSE)</f>
        <v>1</v>
      </c>
      <c r="H155" s="5">
        <f t="shared" si="11"/>
        <v>0</v>
      </c>
      <c r="I155" s="2">
        <f>VLOOKUP($A155,'By SKU - Old RTs'!$A:$V,5,FALSE)</f>
        <v>0</v>
      </c>
      <c r="J155" s="2">
        <f>VLOOKUP($A155,'By SKU - New RTs'!$A:$V,5,FALSE)</f>
        <v>0</v>
      </c>
      <c r="K155" s="5">
        <f t="shared" si="12"/>
        <v>0</v>
      </c>
      <c r="L155" s="2">
        <f>VLOOKUP($A155,'By SKU - Old RTs'!$A:$V,6,FALSE)</f>
        <v>0</v>
      </c>
      <c r="M155" s="2">
        <f>VLOOKUP($A155,'By SKU - New RTs'!$A:$V,6,FALSE)</f>
        <v>0</v>
      </c>
      <c r="N155" s="5">
        <f t="shared" si="13"/>
        <v>0</v>
      </c>
      <c r="O155" s="2">
        <f>VLOOKUP($A155,'By SKU - Old RTs'!$A:$V,7,FALSE)</f>
        <v>0</v>
      </c>
      <c r="P155" s="2">
        <f>VLOOKUP($A155,'By SKU - New RTs'!$A:$V,7,FALSE)</f>
        <v>0</v>
      </c>
      <c r="Q155" s="2">
        <f t="shared" si="14"/>
        <v>0</v>
      </c>
    </row>
    <row r="156" spans="1:17" x14ac:dyDescent="0.3">
      <c r="A156" s="3" t="str">
        <v>1107</v>
      </c>
      <c r="B156" s="4" t="str">
        <v>3X5 CLASSIC HUNTER GREEN</v>
      </c>
      <c r="C156" s="2">
        <f>VLOOKUP($A156,'By SKU - Old RTs'!$A:$V,3,FALSE)</f>
        <v>0</v>
      </c>
      <c r="D156" s="2">
        <f>VLOOKUP($A156,'By SKU - New RTs'!$A:$V,3,FALSE)</f>
        <v>1.5</v>
      </c>
      <c r="E156" s="5">
        <f t="shared" si="10"/>
        <v>1.5</v>
      </c>
      <c r="F156" s="2">
        <f>VLOOKUP($A156,'By SKU - Old RTs'!$A:$V,4,FALSE)</f>
        <v>0</v>
      </c>
      <c r="G156" s="2">
        <f>VLOOKUP($A156,'By SKU - New RTs'!$A:$V,4,FALSE)</f>
        <v>2</v>
      </c>
      <c r="H156" s="5">
        <f t="shared" si="11"/>
        <v>2</v>
      </c>
      <c r="I156" s="2">
        <f>VLOOKUP($A156,'By SKU - Old RTs'!$A:$V,5,FALSE)</f>
        <v>3.5</v>
      </c>
      <c r="J156" s="2">
        <f>VLOOKUP($A156,'By SKU - New RTs'!$A:$V,5,FALSE)</f>
        <v>0</v>
      </c>
      <c r="K156" s="5">
        <f t="shared" si="12"/>
        <v>-3.5</v>
      </c>
      <c r="L156" s="2">
        <f>VLOOKUP($A156,'By SKU - Old RTs'!$A:$V,6,FALSE)</f>
        <v>0</v>
      </c>
      <c r="M156" s="2">
        <f>VLOOKUP($A156,'By SKU - New RTs'!$A:$V,6,FALSE)</f>
        <v>0</v>
      </c>
      <c r="N156" s="5">
        <f t="shared" si="13"/>
        <v>0</v>
      </c>
      <c r="O156" s="2">
        <f>VLOOKUP($A156,'By SKU - Old RTs'!$A:$V,7,FALSE)</f>
        <v>0</v>
      </c>
      <c r="P156" s="2">
        <f>VLOOKUP($A156,'By SKU - New RTs'!$A:$V,7,FALSE)</f>
        <v>0</v>
      </c>
      <c r="Q156" s="2">
        <f t="shared" si="14"/>
        <v>0</v>
      </c>
    </row>
    <row r="157" spans="1:17" x14ac:dyDescent="0.3">
      <c r="A157" s="3" t="str">
        <v>1110</v>
      </c>
      <c r="B157" s="4" t="str">
        <v xml:space="preserve">3X5 CLASSIC SHADOW GREY      </v>
      </c>
      <c r="C157" s="2">
        <f>VLOOKUP($A157,'By SKU - Old RTs'!$A:$V,3,FALSE)</f>
        <v>5.25</v>
      </c>
      <c r="D157" s="2">
        <f>VLOOKUP($A157,'By SKU - New RTs'!$A:$V,3,FALSE)</f>
        <v>6.25</v>
      </c>
      <c r="E157" s="5">
        <f t="shared" si="10"/>
        <v>1</v>
      </c>
      <c r="F157" s="2">
        <f>VLOOKUP($A157,'By SKU - Old RTs'!$A:$V,4,FALSE)</f>
        <v>12.5</v>
      </c>
      <c r="G157" s="2">
        <f>VLOOKUP($A157,'By SKU - New RTs'!$A:$V,4,FALSE)</f>
        <v>11.75</v>
      </c>
      <c r="H157" s="5">
        <f t="shared" si="11"/>
        <v>-0.75</v>
      </c>
      <c r="I157" s="2">
        <f>VLOOKUP($A157,'By SKU - Old RTs'!$A:$V,5,FALSE)</f>
        <v>5.25</v>
      </c>
      <c r="J157" s="2">
        <f>VLOOKUP($A157,'By SKU - New RTs'!$A:$V,5,FALSE)</f>
        <v>4.25</v>
      </c>
      <c r="K157" s="5">
        <f t="shared" si="12"/>
        <v>-1</v>
      </c>
      <c r="L157" s="2">
        <f>VLOOKUP($A157,'By SKU - Old RTs'!$A:$V,6,FALSE)</f>
        <v>6</v>
      </c>
      <c r="M157" s="2">
        <f>VLOOKUP($A157,'By SKU - New RTs'!$A:$V,6,FALSE)</f>
        <v>6</v>
      </c>
      <c r="N157" s="5">
        <f t="shared" si="13"/>
        <v>0</v>
      </c>
      <c r="O157" s="2">
        <f>VLOOKUP($A157,'By SKU - Old RTs'!$A:$V,7,FALSE)</f>
        <v>13.75</v>
      </c>
      <c r="P157" s="2">
        <f>VLOOKUP($A157,'By SKU - New RTs'!$A:$V,7,FALSE)</f>
        <v>14.5</v>
      </c>
      <c r="Q157" s="2">
        <f t="shared" si="14"/>
        <v>0.75</v>
      </c>
    </row>
    <row r="158" spans="1:17" x14ac:dyDescent="0.3">
      <c r="A158" s="3" t="str">
        <v>1111</v>
      </c>
      <c r="B158" s="4" t="str">
        <v>3X5 CLASSIC BLACK</v>
      </c>
      <c r="C158" s="2">
        <f>VLOOKUP($A158,'By SKU - Old RTs'!$A:$V,3,FALSE)</f>
        <v>10.75</v>
      </c>
      <c r="D158" s="2">
        <f>VLOOKUP($A158,'By SKU - New RTs'!$A:$V,3,FALSE)</f>
        <v>10.5</v>
      </c>
      <c r="E158" s="5">
        <f t="shared" si="10"/>
        <v>-0.25</v>
      </c>
      <c r="F158" s="2">
        <f>VLOOKUP($A158,'By SKU - Old RTs'!$A:$V,4,FALSE)</f>
        <v>9.5</v>
      </c>
      <c r="G158" s="2">
        <f>VLOOKUP($A158,'By SKU - New RTs'!$A:$V,4,FALSE)</f>
        <v>4.75</v>
      </c>
      <c r="H158" s="5">
        <f t="shared" si="11"/>
        <v>-4.75</v>
      </c>
      <c r="I158" s="2">
        <f>VLOOKUP($A158,'By SKU - Old RTs'!$A:$V,5,FALSE)</f>
        <v>22.5</v>
      </c>
      <c r="J158" s="2">
        <f>VLOOKUP($A158,'By SKU - New RTs'!$A:$V,5,FALSE)</f>
        <v>25</v>
      </c>
      <c r="K158" s="5">
        <f t="shared" si="12"/>
        <v>2.5</v>
      </c>
      <c r="L158" s="2">
        <f>VLOOKUP($A158,'By SKU - Old RTs'!$A:$V,6,FALSE)</f>
        <v>11.75</v>
      </c>
      <c r="M158" s="2">
        <f>VLOOKUP($A158,'By SKU - New RTs'!$A:$V,6,FALSE)</f>
        <v>11.75</v>
      </c>
      <c r="N158" s="5">
        <f t="shared" si="13"/>
        <v>0</v>
      </c>
      <c r="O158" s="2">
        <f>VLOOKUP($A158,'By SKU - Old RTs'!$A:$V,7,FALSE)</f>
        <v>9.25</v>
      </c>
      <c r="P158" s="2">
        <f>VLOOKUP($A158,'By SKU - New RTs'!$A:$V,7,FALSE)</f>
        <v>11.75</v>
      </c>
      <c r="Q158" s="2">
        <f t="shared" si="14"/>
        <v>2.5</v>
      </c>
    </row>
    <row r="159" spans="1:17" x14ac:dyDescent="0.3">
      <c r="A159" s="3" t="str">
        <v>1113</v>
      </c>
      <c r="B159" s="4" t="str">
        <v xml:space="preserve">3X5 CLASSIC SHADOW GREY  </v>
      </c>
      <c r="C159" s="2">
        <f>VLOOKUP($A159,'By SKU - Old RTs'!$A:$V,3,FALSE)</f>
        <v>0.5</v>
      </c>
      <c r="D159" s="2">
        <f>VLOOKUP($A159,'By SKU - New RTs'!$A:$V,3,FALSE)</f>
        <v>0.5</v>
      </c>
      <c r="E159" s="5">
        <f t="shared" si="10"/>
        <v>0</v>
      </c>
      <c r="F159" s="2">
        <f>VLOOKUP($A159,'By SKU - Old RTs'!$A:$V,4,FALSE)</f>
        <v>0</v>
      </c>
      <c r="G159" s="2">
        <f>VLOOKUP($A159,'By SKU - New RTs'!$A:$V,4,FALSE)</f>
        <v>0</v>
      </c>
      <c r="H159" s="5">
        <f t="shared" si="11"/>
        <v>0</v>
      </c>
      <c r="I159" s="2">
        <f>VLOOKUP($A159,'By SKU - Old RTs'!$A:$V,5,FALSE)</f>
        <v>0</v>
      </c>
      <c r="J159" s="2">
        <f>VLOOKUP($A159,'By SKU - New RTs'!$A:$V,5,FALSE)</f>
        <v>0</v>
      </c>
      <c r="K159" s="5">
        <f t="shared" si="12"/>
        <v>0</v>
      </c>
      <c r="L159" s="2">
        <f>VLOOKUP($A159,'By SKU - Old RTs'!$A:$V,6,FALSE)</f>
        <v>5</v>
      </c>
      <c r="M159" s="2">
        <f>VLOOKUP($A159,'By SKU - New RTs'!$A:$V,6,FALSE)</f>
        <v>5</v>
      </c>
      <c r="N159" s="5">
        <f t="shared" si="13"/>
        <v>0</v>
      </c>
      <c r="O159" s="2">
        <f>VLOOKUP($A159,'By SKU - Old RTs'!$A:$V,7,FALSE)</f>
        <v>0</v>
      </c>
      <c r="P159" s="2">
        <f>VLOOKUP($A159,'By SKU - New RTs'!$A:$V,7,FALSE)</f>
        <v>0</v>
      </c>
      <c r="Q159" s="2">
        <f t="shared" si="14"/>
        <v>0</v>
      </c>
    </row>
    <row r="160" spans="1:17" x14ac:dyDescent="0.3">
      <c r="A160" s="3" t="str">
        <v>1118</v>
      </c>
      <c r="B160" s="4" t="str">
        <v>3X5 CLASSIC SHADOW GRAY</v>
      </c>
      <c r="C160" s="2">
        <f>VLOOKUP($A160,'By SKU - Old RTs'!$A:$V,3,FALSE)</f>
        <v>0</v>
      </c>
      <c r="D160" s="2">
        <f>VLOOKUP($A160,'By SKU - New RTs'!$A:$V,3,FALSE)</f>
        <v>0</v>
      </c>
      <c r="E160" s="5">
        <f t="shared" si="10"/>
        <v>0</v>
      </c>
      <c r="F160" s="2">
        <f>VLOOKUP($A160,'By SKU - Old RTs'!$A:$V,4,FALSE)</f>
        <v>4</v>
      </c>
      <c r="G160" s="2">
        <f>VLOOKUP($A160,'By SKU - New RTs'!$A:$V,4,FALSE)</f>
        <v>4</v>
      </c>
      <c r="H160" s="5">
        <f t="shared" si="11"/>
        <v>0</v>
      </c>
      <c r="I160" s="2">
        <f>VLOOKUP($A160,'By SKU - Old RTs'!$A:$V,5,FALSE)</f>
        <v>0</v>
      </c>
      <c r="J160" s="2">
        <f>VLOOKUP($A160,'By SKU - New RTs'!$A:$V,5,FALSE)</f>
        <v>0</v>
      </c>
      <c r="K160" s="5">
        <f t="shared" si="12"/>
        <v>0</v>
      </c>
      <c r="L160" s="2">
        <f>VLOOKUP($A160,'By SKU - Old RTs'!$A:$V,6,FALSE)</f>
        <v>0</v>
      </c>
      <c r="M160" s="2">
        <f>VLOOKUP($A160,'By SKU - New RTs'!$A:$V,6,FALSE)</f>
        <v>0</v>
      </c>
      <c r="N160" s="5">
        <f t="shared" si="13"/>
        <v>0</v>
      </c>
      <c r="O160" s="2">
        <f>VLOOKUP($A160,'By SKU - Old RTs'!$A:$V,7,FALSE)</f>
        <v>0</v>
      </c>
      <c r="P160" s="2">
        <f>VLOOKUP($A160,'By SKU - New RTs'!$A:$V,7,FALSE)</f>
        <v>0</v>
      </c>
      <c r="Q160" s="2">
        <f t="shared" si="14"/>
        <v>0</v>
      </c>
    </row>
    <row r="161" spans="1:17" x14ac:dyDescent="0.3">
      <c r="A161" s="3" t="str">
        <v>1121</v>
      </c>
      <c r="B161" s="4" t="str">
        <v>3X5 CLASSIC CHOCOLATE/BLACK</v>
      </c>
      <c r="C161" s="2">
        <f>VLOOKUP($A161,'By SKU - Old RTs'!$A:$V,3,FALSE)</f>
        <v>0</v>
      </c>
      <c r="D161" s="2">
        <f>VLOOKUP($A161,'By SKU - New RTs'!$A:$V,3,FALSE)</f>
        <v>0</v>
      </c>
      <c r="E161" s="5">
        <f t="shared" si="10"/>
        <v>0</v>
      </c>
      <c r="F161" s="2">
        <f>VLOOKUP($A161,'By SKU - Old RTs'!$A:$V,4,FALSE)</f>
        <v>0</v>
      </c>
      <c r="G161" s="2">
        <f>VLOOKUP($A161,'By SKU - New RTs'!$A:$V,4,FALSE)</f>
        <v>0</v>
      </c>
      <c r="H161" s="5">
        <f t="shared" si="11"/>
        <v>0</v>
      </c>
      <c r="I161" s="2">
        <f>VLOOKUP($A161,'By SKU - Old RTs'!$A:$V,5,FALSE)</f>
        <v>0</v>
      </c>
      <c r="J161" s="2">
        <f>VLOOKUP($A161,'By SKU - New RTs'!$A:$V,5,FALSE)</f>
        <v>2</v>
      </c>
      <c r="K161" s="5">
        <f t="shared" si="12"/>
        <v>2</v>
      </c>
      <c r="L161" s="2">
        <f>VLOOKUP($A161,'By SKU - Old RTs'!$A:$V,6,FALSE)</f>
        <v>0</v>
      </c>
      <c r="M161" s="2">
        <f>VLOOKUP($A161,'By SKU - New RTs'!$A:$V,6,FALSE)</f>
        <v>0</v>
      </c>
      <c r="N161" s="5">
        <f t="shared" si="13"/>
        <v>0</v>
      </c>
      <c r="O161" s="2">
        <f>VLOOKUP($A161,'By SKU - Old RTs'!$A:$V,7,FALSE)</f>
        <v>2</v>
      </c>
      <c r="P161" s="2">
        <f>VLOOKUP($A161,'By SKU - New RTs'!$A:$V,7,FALSE)</f>
        <v>0</v>
      </c>
      <c r="Q161" s="2">
        <f t="shared" si="14"/>
        <v>-2</v>
      </c>
    </row>
    <row r="162" spans="1:17" x14ac:dyDescent="0.3">
      <c r="A162" s="3" t="str">
        <v>1125</v>
      </c>
      <c r="B162" s="4" t="str">
        <v>3X5 RED PEPPER</v>
      </c>
      <c r="C162" s="2">
        <f>VLOOKUP($A162,'By SKU - Old RTs'!$A:$V,3,FALSE)</f>
        <v>1.25</v>
      </c>
      <c r="D162" s="2">
        <f>VLOOKUP($A162,'By SKU - New RTs'!$A:$V,3,FALSE)</f>
        <v>1.25</v>
      </c>
      <c r="E162" s="5">
        <f t="shared" si="10"/>
        <v>0</v>
      </c>
      <c r="F162" s="2">
        <f>VLOOKUP($A162,'By SKU - Old RTs'!$A:$V,4,FALSE)</f>
        <v>0</v>
      </c>
      <c r="G162" s="2">
        <f>VLOOKUP($A162,'By SKU - New RTs'!$A:$V,4,FALSE)</f>
        <v>1</v>
      </c>
      <c r="H162" s="5">
        <f t="shared" si="11"/>
        <v>1</v>
      </c>
      <c r="I162" s="2">
        <f>VLOOKUP($A162,'By SKU - Old RTs'!$A:$V,5,FALSE)</f>
        <v>1</v>
      </c>
      <c r="J162" s="2">
        <f>VLOOKUP($A162,'By SKU - New RTs'!$A:$V,5,FALSE)</f>
        <v>0</v>
      </c>
      <c r="K162" s="5">
        <f t="shared" si="12"/>
        <v>-1</v>
      </c>
      <c r="L162" s="2">
        <f>VLOOKUP($A162,'By SKU - Old RTs'!$A:$V,6,FALSE)</f>
        <v>0.5</v>
      </c>
      <c r="M162" s="2">
        <f>VLOOKUP($A162,'By SKU - New RTs'!$A:$V,6,FALSE)</f>
        <v>0.5</v>
      </c>
      <c r="N162" s="5">
        <f t="shared" si="13"/>
        <v>0</v>
      </c>
      <c r="O162" s="2">
        <f>VLOOKUP($A162,'By SKU - Old RTs'!$A:$V,7,FALSE)</f>
        <v>0</v>
      </c>
      <c r="P162" s="2">
        <f>VLOOKUP($A162,'By SKU - New RTs'!$A:$V,7,FALSE)</f>
        <v>0</v>
      </c>
      <c r="Q162" s="2">
        <f t="shared" si="14"/>
        <v>0</v>
      </c>
    </row>
    <row r="163" spans="1:17" x14ac:dyDescent="0.3">
      <c r="A163" s="3" t="str">
        <v>1130</v>
      </c>
      <c r="B163" s="4" t="str">
        <v xml:space="preserve">3X5 SUPERMAT     </v>
      </c>
      <c r="C163" s="2">
        <f>VLOOKUP($A163,'By SKU - Old RTs'!$A:$V,3,FALSE)</f>
        <v>6</v>
      </c>
      <c r="D163" s="2">
        <f>VLOOKUP($A163,'By SKU - New RTs'!$A:$V,3,FALSE)</f>
        <v>6</v>
      </c>
      <c r="E163" s="5">
        <f t="shared" si="10"/>
        <v>0</v>
      </c>
      <c r="F163" s="2">
        <f>VLOOKUP($A163,'By SKU - Old RTs'!$A:$V,4,FALSE)</f>
        <v>0</v>
      </c>
      <c r="G163" s="2">
        <f>VLOOKUP($A163,'By SKU - New RTs'!$A:$V,4,FALSE)</f>
        <v>0</v>
      </c>
      <c r="H163" s="5">
        <f t="shared" si="11"/>
        <v>0</v>
      </c>
      <c r="I163" s="2">
        <f>VLOOKUP($A163,'By SKU - Old RTs'!$A:$V,5,FALSE)</f>
        <v>0</v>
      </c>
      <c r="J163" s="2">
        <f>VLOOKUP($A163,'By SKU - New RTs'!$A:$V,5,FALSE)</f>
        <v>0</v>
      </c>
      <c r="K163" s="5">
        <f t="shared" si="12"/>
        <v>0</v>
      </c>
      <c r="L163" s="2">
        <f>VLOOKUP($A163,'By SKU - Old RTs'!$A:$V,6,FALSE)</f>
        <v>0</v>
      </c>
      <c r="M163" s="2">
        <f>VLOOKUP($A163,'By SKU - New RTs'!$A:$V,6,FALSE)</f>
        <v>0</v>
      </c>
      <c r="N163" s="5">
        <f t="shared" si="13"/>
        <v>0</v>
      </c>
      <c r="O163" s="2">
        <f>VLOOKUP($A163,'By SKU - Old RTs'!$A:$V,7,FALSE)</f>
        <v>0</v>
      </c>
      <c r="P163" s="2">
        <f>VLOOKUP($A163,'By SKU - New RTs'!$A:$V,7,FALSE)</f>
        <v>0</v>
      </c>
      <c r="Q163" s="2">
        <f t="shared" si="14"/>
        <v>0</v>
      </c>
    </row>
    <row r="164" spans="1:17" x14ac:dyDescent="0.3">
      <c r="A164" s="3" t="str">
        <v>1143</v>
      </c>
      <c r="B164" s="4" t="str">
        <v>3X5 MICHIGAN MAT CHESTNUT</v>
      </c>
      <c r="C164" s="2">
        <f>VLOOKUP($A164,'By SKU - Old RTs'!$A:$V,3,FALSE)</f>
        <v>0</v>
      </c>
      <c r="D164" s="2">
        <f>VLOOKUP($A164,'By SKU - New RTs'!$A:$V,3,FALSE)</f>
        <v>0</v>
      </c>
      <c r="E164" s="5">
        <f t="shared" si="10"/>
        <v>0</v>
      </c>
      <c r="F164" s="2">
        <f>VLOOKUP($A164,'By SKU - Old RTs'!$A:$V,4,FALSE)</f>
        <v>0</v>
      </c>
      <c r="G164" s="2">
        <f>VLOOKUP($A164,'By SKU - New RTs'!$A:$V,4,FALSE)</f>
        <v>0</v>
      </c>
      <c r="H164" s="5">
        <f t="shared" si="11"/>
        <v>0</v>
      </c>
      <c r="I164" s="2">
        <f>VLOOKUP($A164,'By SKU - Old RTs'!$A:$V,5,FALSE)</f>
        <v>0</v>
      </c>
      <c r="J164" s="2">
        <f>VLOOKUP($A164,'By SKU - New RTs'!$A:$V,5,FALSE)</f>
        <v>0</v>
      </c>
      <c r="K164" s="5">
        <f t="shared" si="12"/>
        <v>0</v>
      </c>
      <c r="L164" s="2">
        <f>VLOOKUP($A164,'By SKU - Old RTs'!$A:$V,6,FALSE)</f>
        <v>8</v>
      </c>
      <c r="M164" s="2">
        <f>VLOOKUP($A164,'By SKU - New RTs'!$A:$V,6,FALSE)</f>
        <v>8</v>
      </c>
      <c r="N164" s="5">
        <f t="shared" si="13"/>
        <v>0</v>
      </c>
      <c r="O164" s="2">
        <f>VLOOKUP($A164,'By SKU - Old RTs'!$A:$V,7,FALSE)</f>
        <v>1</v>
      </c>
      <c r="P164" s="2">
        <f>VLOOKUP($A164,'By SKU - New RTs'!$A:$V,7,FALSE)</f>
        <v>1</v>
      </c>
      <c r="Q164" s="2">
        <f t="shared" si="14"/>
        <v>0</v>
      </c>
    </row>
    <row r="165" spans="1:17" hidden="1" x14ac:dyDescent="0.3">
      <c r="A165" s="3" t="str">
        <v>1146</v>
      </c>
      <c r="B165" s="4" t="str">
        <v>3X5 SCRAPER</v>
      </c>
      <c r="C165" s="2" t="e">
        <f>VLOOKUP($A165,'By SKU - Old RTs'!$A:$V,3,FALSE)</f>
        <v>#N/A</v>
      </c>
      <c r="D165" s="2" t="e">
        <f>VLOOKUP($A165,'By SKU - New RTs'!$A:$V,3,FALSE)</f>
        <v>#N/A</v>
      </c>
      <c r="E165" s="5" t="e">
        <f t="shared" si="10"/>
        <v>#N/A</v>
      </c>
      <c r="F165" s="2" t="e">
        <f>VLOOKUP($A165,'By SKU - Old RTs'!$A:$V,4,FALSE)</f>
        <v>#N/A</v>
      </c>
      <c r="G165" s="2" t="e">
        <f>VLOOKUP($A165,'By SKU - New RTs'!$A:$V,4,FALSE)</f>
        <v>#N/A</v>
      </c>
      <c r="H165" s="5" t="e">
        <f t="shared" si="11"/>
        <v>#N/A</v>
      </c>
      <c r="I165" s="2" t="e">
        <f>VLOOKUP($A165,'By SKU - Old RTs'!$A:$V,5,FALSE)</f>
        <v>#N/A</v>
      </c>
      <c r="J165" s="2" t="e">
        <f>VLOOKUP($A165,'By SKU - New RTs'!$A:$V,5,FALSE)</f>
        <v>#N/A</v>
      </c>
      <c r="K165" s="5" t="e">
        <f t="shared" si="12"/>
        <v>#N/A</v>
      </c>
      <c r="L165" s="2" t="e">
        <f>VLOOKUP($A165,'By SKU - Old RTs'!$A:$V,6,FALSE)</f>
        <v>#N/A</v>
      </c>
      <c r="M165" s="2" t="e">
        <f>VLOOKUP($A165,'By SKU - New RTs'!$A:$V,6,FALSE)</f>
        <v>#N/A</v>
      </c>
      <c r="N165" s="5" t="e">
        <f t="shared" si="13"/>
        <v>#N/A</v>
      </c>
      <c r="O165" s="2" t="e">
        <f>VLOOKUP($A165,'By SKU - Old RTs'!$A:$V,7,FALSE)</f>
        <v>#N/A</v>
      </c>
      <c r="P165" s="2" t="e">
        <f>VLOOKUP($A165,'By SKU - New RTs'!$A:$V,7,FALSE)</f>
        <v>#N/A</v>
      </c>
      <c r="Q165" s="2" t="e">
        <f t="shared" si="14"/>
        <v>#N/A</v>
      </c>
    </row>
    <row r="166" spans="1:17" x14ac:dyDescent="0.3">
      <c r="A166" s="3" t="str">
        <v>1150</v>
      </c>
      <c r="B166" s="4" t="str">
        <v>3X5 COMFORT FLOW</v>
      </c>
      <c r="C166" s="2">
        <f>VLOOKUP($A166,'By SKU - Old RTs'!$A:$V,3,FALSE)</f>
        <v>0</v>
      </c>
      <c r="D166" s="2">
        <f>VLOOKUP($A166,'By SKU - New RTs'!$A:$V,3,FALSE)</f>
        <v>0</v>
      </c>
      <c r="E166" s="5">
        <f t="shared" si="10"/>
        <v>0</v>
      </c>
      <c r="F166" s="2">
        <f>VLOOKUP($A166,'By SKU - Old RTs'!$A:$V,4,FALSE)</f>
        <v>0</v>
      </c>
      <c r="G166" s="2">
        <f>VLOOKUP($A166,'By SKU - New RTs'!$A:$V,4,FALSE)</f>
        <v>0</v>
      </c>
      <c r="H166" s="5">
        <f t="shared" si="11"/>
        <v>0</v>
      </c>
      <c r="I166" s="2">
        <f>VLOOKUP($A166,'By SKU - Old RTs'!$A:$V,5,FALSE)</f>
        <v>6</v>
      </c>
      <c r="J166" s="2">
        <f>VLOOKUP($A166,'By SKU - New RTs'!$A:$V,5,FALSE)</f>
        <v>10.5</v>
      </c>
      <c r="K166" s="5">
        <f t="shared" si="12"/>
        <v>4.5</v>
      </c>
      <c r="L166" s="2">
        <f>VLOOKUP($A166,'By SKU - Old RTs'!$A:$V,6,FALSE)</f>
        <v>0.75</v>
      </c>
      <c r="M166" s="2">
        <f>VLOOKUP($A166,'By SKU - New RTs'!$A:$V,6,FALSE)</f>
        <v>0.75</v>
      </c>
      <c r="N166" s="5">
        <f t="shared" si="13"/>
        <v>0</v>
      </c>
      <c r="O166" s="2">
        <f>VLOOKUP($A166,'By SKU - Old RTs'!$A:$V,7,FALSE)</f>
        <v>5</v>
      </c>
      <c r="P166" s="2">
        <f>VLOOKUP($A166,'By SKU - New RTs'!$A:$V,7,FALSE)</f>
        <v>0.5</v>
      </c>
      <c r="Q166" s="2">
        <f t="shared" si="14"/>
        <v>-4.5</v>
      </c>
    </row>
    <row r="167" spans="1:17" x14ac:dyDescent="0.3">
      <c r="A167" s="3" t="str">
        <v>1154</v>
      </c>
      <c r="B167" s="4" t="str">
        <v>2X3 COMPLETE COMFORT</v>
      </c>
      <c r="C167" s="2">
        <f>VLOOKUP($A167,'By SKU - Old RTs'!$A:$V,3,FALSE)</f>
        <v>0.75</v>
      </c>
      <c r="D167" s="2">
        <f>VLOOKUP($A167,'By SKU - New RTs'!$A:$V,3,FALSE)</f>
        <v>0</v>
      </c>
      <c r="E167" s="5">
        <f t="shared" si="10"/>
        <v>-0.75</v>
      </c>
      <c r="F167" s="2">
        <f>VLOOKUP($A167,'By SKU - Old RTs'!$A:$V,4,FALSE)</f>
        <v>0</v>
      </c>
      <c r="G167" s="2">
        <f>VLOOKUP($A167,'By SKU - New RTs'!$A:$V,4,FALSE)</f>
        <v>0</v>
      </c>
      <c r="H167" s="5">
        <f t="shared" si="11"/>
        <v>0</v>
      </c>
      <c r="I167" s="2">
        <f>VLOOKUP($A167,'By SKU - Old RTs'!$A:$V,5,FALSE)</f>
        <v>0</v>
      </c>
      <c r="J167" s="2">
        <f>VLOOKUP($A167,'By SKU - New RTs'!$A:$V,5,FALSE)</f>
        <v>2.75</v>
      </c>
      <c r="K167" s="5">
        <f t="shared" si="12"/>
        <v>2.75</v>
      </c>
      <c r="L167" s="2">
        <f>VLOOKUP($A167,'By SKU - Old RTs'!$A:$V,6,FALSE)</f>
        <v>1.5</v>
      </c>
      <c r="M167" s="2">
        <f>VLOOKUP($A167,'By SKU - New RTs'!$A:$V,6,FALSE)</f>
        <v>1.5</v>
      </c>
      <c r="N167" s="5">
        <f t="shared" si="13"/>
        <v>0</v>
      </c>
      <c r="O167" s="2">
        <f>VLOOKUP($A167,'By SKU - Old RTs'!$A:$V,7,FALSE)</f>
        <v>2</v>
      </c>
      <c r="P167" s="2">
        <f>VLOOKUP($A167,'By SKU - New RTs'!$A:$V,7,FALSE)</f>
        <v>0</v>
      </c>
      <c r="Q167" s="2">
        <f t="shared" si="14"/>
        <v>-2</v>
      </c>
    </row>
    <row r="168" spans="1:17" x14ac:dyDescent="0.3">
      <c r="A168" s="3" t="str">
        <v>1156</v>
      </c>
      <c r="B168" s="4" t="str">
        <v xml:space="preserve">3X4 COMPLETE COMFORT     </v>
      </c>
      <c r="C168" s="2">
        <f>VLOOKUP($A168,'By SKU - Old RTs'!$A:$V,3,FALSE)</f>
        <v>3</v>
      </c>
      <c r="D168" s="2">
        <f>VLOOKUP($A168,'By SKU - New RTs'!$A:$V,3,FALSE)</f>
        <v>0</v>
      </c>
      <c r="E168" s="5">
        <f t="shared" si="10"/>
        <v>-3</v>
      </c>
      <c r="F168" s="2">
        <f>VLOOKUP($A168,'By SKU - Old RTs'!$A:$V,4,FALSE)</f>
        <v>2.5</v>
      </c>
      <c r="G168" s="2">
        <f>VLOOKUP($A168,'By SKU - New RTs'!$A:$V,4,FALSE)</f>
        <v>2</v>
      </c>
      <c r="H168" s="5">
        <f t="shared" si="11"/>
        <v>-0.5</v>
      </c>
      <c r="I168" s="2">
        <f>VLOOKUP($A168,'By SKU - Old RTs'!$A:$V,5,FALSE)</f>
        <v>1.75</v>
      </c>
      <c r="J168" s="2">
        <f>VLOOKUP($A168,'By SKU - New RTs'!$A:$V,5,FALSE)</f>
        <v>4.25</v>
      </c>
      <c r="K168" s="5">
        <f t="shared" si="12"/>
        <v>2.5</v>
      </c>
      <c r="L168" s="2">
        <f>VLOOKUP($A168,'By SKU - Old RTs'!$A:$V,6,FALSE)</f>
        <v>1.25</v>
      </c>
      <c r="M168" s="2">
        <f>VLOOKUP($A168,'By SKU - New RTs'!$A:$V,6,FALSE)</f>
        <v>1.25</v>
      </c>
      <c r="N168" s="5">
        <f t="shared" si="13"/>
        <v>0</v>
      </c>
      <c r="O168" s="2">
        <f>VLOOKUP($A168,'By SKU - Old RTs'!$A:$V,7,FALSE)</f>
        <v>1</v>
      </c>
      <c r="P168" s="2">
        <f>VLOOKUP($A168,'By SKU - New RTs'!$A:$V,7,FALSE)</f>
        <v>2</v>
      </c>
      <c r="Q168" s="2">
        <f t="shared" si="14"/>
        <v>1</v>
      </c>
    </row>
    <row r="169" spans="1:17" hidden="1" x14ac:dyDescent="0.3">
      <c r="A169" s="3" t="str">
        <v>1157</v>
      </c>
      <c r="B169" s="4" t="str">
        <v>3X9 COMPLETE COMFORT</v>
      </c>
      <c r="C169" s="2" t="e">
        <f>VLOOKUP($A169,'By SKU - Old RTs'!$A:$V,3,FALSE)</f>
        <v>#N/A</v>
      </c>
      <c r="D169" s="2" t="e">
        <f>VLOOKUP($A169,'By SKU - New RTs'!$A:$V,3,FALSE)</f>
        <v>#N/A</v>
      </c>
      <c r="E169" s="5" t="e">
        <f t="shared" si="10"/>
        <v>#N/A</v>
      </c>
      <c r="F169" s="2" t="e">
        <f>VLOOKUP($A169,'By SKU - Old RTs'!$A:$V,4,FALSE)</f>
        <v>#N/A</v>
      </c>
      <c r="G169" s="2" t="e">
        <f>VLOOKUP($A169,'By SKU - New RTs'!$A:$V,4,FALSE)</f>
        <v>#N/A</v>
      </c>
      <c r="H169" s="5" t="e">
        <f t="shared" si="11"/>
        <v>#N/A</v>
      </c>
      <c r="I169" s="2" t="e">
        <f>VLOOKUP($A169,'By SKU - Old RTs'!$A:$V,5,FALSE)</f>
        <v>#N/A</v>
      </c>
      <c r="J169" s="2" t="e">
        <f>VLOOKUP($A169,'By SKU - New RTs'!$A:$V,5,FALSE)</f>
        <v>#N/A</v>
      </c>
      <c r="K169" s="5" t="e">
        <f t="shared" si="12"/>
        <v>#N/A</v>
      </c>
      <c r="L169" s="2" t="e">
        <f>VLOOKUP($A169,'By SKU - Old RTs'!$A:$V,6,FALSE)</f>
        <v>#N/A</v>
      </c>
      <c r="M169" s="2" t="e">
        <f>VLOOKUP($A169,'By SKU - New RTs'!$A:$V,6,FALSE)</f>
        <v>#N/A</v>
      </c>
      <c r="N169" s="5" t="e">
        <f t="shared" si="13"/>
        <v>#N/A</v>
      </c>
      <c r="O169" s="2" t="e">
        <f>VLOOKUP($A169,'By SKU - Old RTs'!$A:$V,7,FALSE)</f>
        <v>#N/A</v>
      </c>
      <c r="P169" s="2" t="e">
        <f>VLOOKUP($A169,'By SKU - New RTs'!$A:$V,7,FALSE)</f>
        <v>#N/A</v>
      </c>
      <c r="Q169" s="2" t="e">
        <f t="shared" si="14"/>
        <v>#N/A</v>
      </c>
    </row>
    <row r="170" spans="1:17" x14ac:dyDescent="0.3">
      <c r="A170" s="3" t="str">
        <v>1160</v>
      </c>
      <c r="B170" s="4" t="str">
        <v>3X5 SILVER BLACK</v>
      </c>
      <c r="C170" s="2">
        <f>VLOOKUP($A170,'By SKU - Old RTs'!$A:$V,3,FALSE)</f>
        <v>27</v>
      </c>
      <c r="D170" s="2">
        <f>VLOOKUP($A170,'By SKU - New RTs'!$A:$V,3,FALSE)</f>
        <v>8.75</v>
      </c>
      <c r="E170" s="5">
        <f t="shared" si="10"/>
        <v>-18.25</v>
      </c>
      <c r="F170" s="2">
        <f>VLOOKUP($A170,'By SKU - Old RTs'!$A:$V,4,FALSE)</f>
        <v>27</v>
      </c>
      <c r="G170" s="2">
        <f>VLOOKUP($A170,'By SKU - New RTs'!$A:$V,4,FALSE)</f>
        <v>18.25</v>
      </c>
      <c r="H170" s="5">
        <f t="shared" si="11"/>
        <v>-8.75</v>
      </c>
      <c r="I170" s="2">
        <f>VLOOKUP($A170,'By SKU - Old RTs'!$A:$V,5,FALSE)</f>
        <v>6.5</v>
      </c>
      <c r="J170" s="2">
        <f>VLOOKUP($A170,'By SKU - New RTs'!$A:$V,5,FALSE)</f>
        <v>22</v>
      </c>
      <c r="K170" s="5">
        <f t="shared" si="12"/>
        <v>15.5</v>
      </c>
      <c r="L170" s="2">
        <f>VLOOKUP($A170,'By SKU - Old RTs'!$A:$V,6,FALSE)</f>
        <v>7.5</v>
      </c>
      <c r="M170" s="2">
        <f>VLOOKUP($A170,'By SKU - New RTs'!$A:$V,6,FALSE)</f>
        <v>7.5</v>
      </c>
      <c r="N170" s="5">
        <f t="shared" si="13"/>
        <v>0</v>
      </c>
      <c r="O170" s="2">
        <f>VLOOKUP($A170,'By SKU - Old RTs'!$A:$V,7,FALSE)</f>
        <v>12.25</v>
      </c>
      <c r="P170" s="2">
        <f>VLOOKUP($A170,'By SKU - New RTs'!$A:$V,7,FALSE)</f>
        <v>23.75</v>
      </c>
      <c r="Q170" s="2">
        <f t="shared" si="14"/>
        <v>11.5</v>
      </c>
    </row>
    <row r="171" spans="1:17" x14ac:dyDescent="0.3">
      <c r="A171" s="3" t="str">
        <v>1161</v>
      </c>
      <c r="B171" s="4" t="str">
        <v>3X5 BLACK SAND TRAP</v>
      </c>
      <c r="C171" s="2">
        <f>VLOOKUP($A171,'By SKU - Old RTs'!$A:$V,3,FALSE)</f>
        <v>0</v>
      </c>
      <c r="D171" s="2">
        <f>VLOOKUP($A171,'By SKU - New RTs'!$A:$V,3,FALSE)</f>
        <v>0</v>
      </c>
      <c r="E171" s="5">
        <f t="shared" si="10"/>
        <v>0</v>
      </c>
      <c r="F171" s="2">
        <f>VLOOKUP($A171,'By SKU - Old RTs'!$A:$V,4,FALSE)</f>
        <v>0</v>
      </c>
      <c r="G171" s="2">
        <f>VLOOKUP($A171,'By SKU - New RTs'!$A:$V,4,FALSE)</f>
        <v>0</v>
      </c>
      <c r="H171" s="5">
        <f t="shared" si="11"/>
        <v>0</v>
      </c>
      <c r="I171" s="2">
        <f>VLOOKUP($A171,'By SKU - Old RTs'!$A:$V,5,FALSE)</f>
        <v>0</v>
      </c>
      <c r="J171" s="2">
        <f>VLOOKUP($A171,'By SKU - New RTs'!$A:$V,5,FALSE)</f>
        <v>0</v>
      </c>
      <c r="K171" s="5">
        <f t="shared" si="12"/>
        <v>0</v>
      </c>
      <c r="L171" s="2">
        <f>VLOOKUP($A171,'By SKU - Old RTs'!$A:$V,6,FALSE)</f>
        <v>0</v>
      </c>
      <c r="M171" s="2">
        <f>VLOOKUP($A171,'By SKU - New RTs'!$A:$V,6,FALSE)</f>
        <v>0</v>
      </c>
      <c r="N171" s="5">
        <f t="shared" si="13"/>
        <v>0</v>
      </c>
      <c r="O171" s="2">
        <f>VLOOKUP($A171,'By SKU - Old RTs'!$A:$V,7,FALSE)</f>
        <v>0</v>
      </c>
      <c r="P171" s="2">
        <f>VLOOKUP($A171,'By SKU - New RTs'!$A:$V,7,FALSE)</f>
        <v>0</v>
      </c>
      <c r="Q171" s="2">
        <f t="shared" si="14"/>
        <v>0</v>
      </c>
    </row>
    <row r="172" spans="1:17" x14ac:dyDescent="0.3">
      <c r="A172" s="3" t="str">
        <v>1166</v>
      </c>
      <c r="B172" s="4" t="str">
        <v>3X5 NAVY BLACK</v>
      </c>
      <c r="C172" s="2">
        <f>VLOOKUP($A172,'By SKU - Old RTs'!$A:$V,3,FALSE)</f>
        <v>0</v>
      </c>
      <c r="D172" s="2">
        <f>VLOOKUP($A172,'By SKU - New RTs'!$A:$V,3,FALSE)</f>
        <v>0</v>
      </c>
      <c r="E172" s="5">
        <f t="shared" si="10"/>
        <v>0</v>
      </c>
      <c r="F172" s="2">
        <f>VLOOKUP($A172,'By SKU - Old RTs'!$A:$V,4,FALSE)</f>
        <v>0</v>
      </c>
      <c r="G172" s="2">
        <f>VLOOKUP($A172,'By SKU - New RTs'!$A:$V,4,FALSE)</f>
        <v>0</v>
      </c>
      <c r="H172" s="5">
        <f t="shared" si="11"/>
        <v>0</v>
      </c>
      <c r="I172" s="2">
        <f>VLOOKUP($A172,'By SKU - Old RTs'!$A:$V,5,FALSE)</f>
        <v>0.25</v>
      </c>
      <c r="J172" s="2">
        <f>VLOOKUP($A172,'By SKU - New RTs'!$A:$V,5,FALSE)</f>
        <v>0.25</v>
      </c>
      <c r="K172" s="5">
        <f t="shared" si="12"/>
        <v>0</v>
      </c>
      <c r="L172" s="2">
        <f>VLOOKUP($A172,'By SKU - Old RTs'!$A:$V,6,FALSE)</f>
        <v>0.5</v>
      </c>
      <c r="M172" s="2">
        <f>VLOOKUP($A172,'By SKU - New RTs'!$A:$V,6,FALSE)</f>
        <v>0.5</v>
      </c>
      <c r="N172" s="5">
        <f t="shared" si="13"/>
        <v>0</v>
      </c>
      <c r="O172" s="2">
        <f>VLOOKUP($A172,'By SKU - Old RTs'!$A:$V,7,FALSE)</f>
        <v>0</v>
      </c>
      <c r="P172" s="2">
        <f>VLOOKUP($A172,'By SKU - New RTs'!$A:$V,7,FALSE)</f>
        <v>0</v>
      </c>
      <c r="Q172" s="2">
        <f t="shared" si="14"/>
        <v>0</v>
      </c>
    </row>
    <row r="173" spans="1:17" x14ac:dyDescent="0.3">
      <c r="A173" s="3" t="str">
        <v>1175</v>
      </c>
      <c r="B173" s="4" t="str">
        <v>3X5 MICHIGAN MAT BLK SMK</v>
      </c>
      <c r="C173" s="2">
        <f>VLOOKUP($A173,'By SKU - Old RTs'!$A:$V,3,FALSE)</f>
        <v>0</v>
      </c>
      <c r="D173" s="2">
        <f>VLOOKUP($A173,'By SKU - New RTs'!$A:$V,3,FALSE)</f>
        <v>0</v>
      </c>
      <c r="E173" s="5">
        <f t="shared" si="10"/>
        <v>0</v>
      </c>
      <c r="F173" s="2">
        <f>VLOOKUP($A173,'By SKU - Old RTs'!$A:$V,4,FALSE)</f>
        <v>0</v>
      </c>
      <c r="G173" s="2">
        <f>VLOOKUP($A173,'By SKU - New RTs'!$A:$V,4,FALSE)</f>
        <v>0</v>
      </c>
      <c r="H173" s="5">
        <f t="shared" si="11"/>
        <v>0</v>
      </c>
      <c r="I173" s="2">
        <f>VLOOKUP($A173,'By SKU - Old RTs'!$A:$V,5,FALSE)</f>
        <v>0</v>
      </c>
      <c r="J173" s="2">
        <f>VLOOKUP($A173,'By SKU - New RTs'!$A:$V,5,FALSE)</f>
        <v>0</v>
      </c>
      <c r="K173" s="5">
        <f t="shared" si="12"/>
        <v>0</v>
      </c>
      <c r="L173" s="2">
        <f>VLOOKUP($A173,'By SKU - Old RTs'!$A:$V,6,FALSE)</f>
        <v>1</v>
      </c>
      <c r="M173" s="2">
        <f>VLOOKUP($A173,'By SKU - New RTs'!$A:$V,6,FALSE)</f>
        <v>1</v>
      </c>
      <c r="N173" s="5">
        <f t="shared" si="13"/>
        <v>0</v>
      </c>
      <c r="O173" s="2">
        <f>VLOOKUP($A173,'By SKU - Old RTs'!$A:$V,7,FALSE)</f>
        <v>0</v>
      </c>
      <c r="P173" s="2">
        <f>VLOOKUP($A173,'By SKU - New RTs'!$A:$V,7,FALSE)</f>
        <v>0</v>
      </c>
      <c r="Q173" s="2">
        <f t="shared" si="14"/>
        <v>0</v>
      </c>
    </row>
    <row r="174" spans="1:17" x14ac:dyDescent="0.3">
      <c r="A174" s="3" t="str">
        <v>1176</v>
      </c>
      <c r="B174" s="4" t="str">
        <v>3X5 CHOCOLATE BLACK</v>
      </c>
      <c r="C174" s="2">
        <f>VLOOKUP($A174,'By SKU - Old RTs'!$A:$V,3,FALSE)</f>
        <v>39.5</v>
      </c>
      <c r="D174" s="2">
        <f>VLOOKUP($A174,'By SKU - New RTs'!$A:$V,3,FALSE)</f>
        <v>8.5</v>
      </c>
      <c r="E174" s="5">
        <f t="shared" si="10"/>
        <v>-31</v>
      </c>
      <c r="F174" s="2">
        <f>VLOOKUP($A174,'By SKU - Old RTs'!$A:$V,4,FALSE)</f>
        <v>48</v>
      </c>
      <c r="G174" s="2">
        <f>VLOOKUP($A174,'By SKU - New RTs'!$A:$V,4,FALSE)</f>
        <v>47.5</v>
      </c>
      <c r="H174" s="5">
        <f t="shared" si="11"/>
        <v>-0.5</v>
      </c>
      <c r="I174" s="2">
        <f>VLOOKUP($A174,'By SKU - Old RTs'!$A:$V,5,FALSE)</f>
        <v>24.75</v>
      </c>
      <c r="J174" s="2">
        <f>VLOOKUP($A174,'By SKU - New RTs'!$A:$V,5,FALSE)</f>
        <v>58.25</v>
      </c>
      <c r="K174" s="5">
        <f t="shared" si="12"/>
        <v>33.5</v>
      </c>
      <c r="L174" s="2">
        <f>VLOOKUP($A174,'By SKU - Old RTs'!$A:$V,6,FALSE)</f>
        <v>31.5</v>
      </c>
      <c r="M174" s="2">
        <f>VLOOKUP($A174,'By SKU - New RTs'!$A:$V,6,FALSE)</f>
        <v>31</v>
      </c>
      <c r="N174" s="5">
        <f t="shared" si="13"/>
        <v>-0.5</v>
      </c>
      <c r="O174" s="2">
        <f>VLOOKUP($A174,'By SKU - Old RTs'!$A:$V,7,FALSE)</f>
        <v>16.25</v>
      </c>
      <c r="P174" s="2">
        <f>VLOOKUP($A174,'By SKU - New RTs'!$A:$V,7,FALSE)</f>
        <v>14.75</v>
      </c>
      <c r="Q174" s="2">
        <f t="shared" si="14"/>
        <v>-1.5</v>
      </c>
    </row>
    <row r="175" spans="1:17" x14ac:dyDescent="0.3">
      <c r="A175" s="3" t="str">
        <v>1190</v>
      </c>
      <c r="B175" s="4" t="str">
        <v>2X3 COMPLETE COMFORT</v>
      </c>
      <c r="C175" s="2">
        <f>VLOOKUP($A175,'By SKU - Old RTs'!$A:$V,3,FALSE)</f>
        <v>1.5</v>
      </c>
      <c r="D175" s="2">
        <f>VLOOKUP($A175,'By SKU - New RTs'!$A:$V,3,FALSE)</f>
        <v>0.5</v>
      </c>
      <c r="E175" s="5">
        <f t="shared" si="10"/>
        <v>-1</v>
      </c>
      <c r="F175" s="2">
        <f>VLOOKUP($A175,'By SKU - Old RTs'!$A:$V,4,FALSE)</f>
        <v>1.5</v>
      </c>
      <c r="G175" s="2">
        <f>VLOOKUP($A175,'By SKU - New RTs'!$A:$V,4,FALSE)</f>
        <v>2.75</v>
      </c>
      <c r="H175" s="5">
        <f t="shared" si="11"/>
        <v>1.25</v>
      </c>
      <c r="I175" s="2">
        <f>VLOOKUP($A175,'By SKU - Old RTs'!$A:$V,5,FALSE)</f>
        <v>1</v>
      </c>
      <c r="J175" s="2">
        <f>VLOOKUP($A175,'By SKU - New RTs'!$A:$V,5,FALSE)</f>
        <v>0.75</v>
      </c>
      <c r="K175" s="5">
        <f t="shared" si="12"/>
        <v>-0.25</v>
      </c>
      <c r="L175" s="2">
        <f>VLOOKUP($A175,'By SKU - Old RTs'!$A:$V,6,FALSE)</f>
        <v>1</v>
      </c>
      <c r="M175" s="2">
        <f>VLOOKUP($A175,'By SKU - New RTs'!$A:$V,6,FALSE)</f>
        <v>1</v>
      </c>
      <c r="N175" s="5">
        <f t="shared" si="13"/>
        <v>0</v>
      </c>
      <c r="O175" s="2">
        <f>VLOOKUP($A175,'By SKU - Old RTs'!$A:$V,7,FALSE)</f>
        <v>0</v>
      </c>
      <c r="P175" s="2">
        <f>VLOOKUP($A175,'By SKU - New RTs'!$A:$V,7,FALSE)</f>
        <v>0</v>
      </c>
      <c r="Q175" s="2">
        <f t="shared" si="14"/>
        <v>0</v>
      </c>
    </row>
    <row r="176" spans="1:17" x14ac:dyDescent="0.3">
      <c r="A176" s="3" t="str">
        <v>1194</v>
      </c>
      <c r="B176" s="4" t="str">
        <v xml:space="preserve">3X5 SCRAPER </v>
      </c>
      <c r="C176" s="2">
        <f>VLOOKUP($A176,'By SKU - Old RTs'!$A:$V,3,FALSE)</f>
        <v>0.5</v>
      </c>
      <c r="D176" s="2">
        <f>VLOOKUP($A176,'By SKU - New RTs'!$A:$V,3,FALSE)</f>
        <v>0.25</v>
      </c>
      <c r="E176" s="5">
        <f t="shared" si="10"/>
        <v>-0.25</v>
      </c>
      <c r="F176" s="2">
        <f>VLOOKUP($A176,'By SKU - Old RTs'!$A:$V,4,FALSE)</f>
        <v>0.5</v>
      </c>
      <c r="G176" s="2">
        <f>VLOOKUP($A176,'By SKU - New RTs'!$A:$V,4,FALSE)</f>
        <v>0.5</v>
      </c>
      <c r="H176" s="5">
        <f t="shared" si="11"/>
        <v>0</v>
      </c>
      <c r="I176" s="2">
        <f>VLOOKUP($A176,'By SKU - Old RTs'!$A:$V,5,FALSE)</f>
        <v>0.75</v>
      </c>
      <c r="J176" s="2">
        <f>VLOOKUP($A176,'By SKU - New RTs'!$A:$V,5,FALSE)</f>
        <v>0.75</v>
      </c>
      <c r="K176" s="5">
        <f t="shared" si="12"/>
        <v>0</v>
      </c>
      <c r="L176" s="2">
        <f>VLOOKUP($A176,'By SKU - Old RTs'!$A:$V,6,FALSE)</f>
        <v>2</v>
      </c>
      <c r="M176" s="2">
        <f>VLOOKUP($A176,'By SKU - New RTs'!$A:$V,6,FALSE)</f>
        <v>2</v>
      </c>
      <c r="N176" s="5">
        <f t="shared" si="13"/>
        <v>0</v>
      </c>
      <c r="O176" s="2">
        <f>VLOOKUP($A176,'By SKU - Old RTs'!$A:$V,7,FALSE)</f>
        <v>0</v>
      </c>
      <c r="P176" s="2">
        <f>VLOOKUP($A176,'By SKU - New RTs'!$A:$V,7,FALSE)</f>
        <v>0.25</v>
      </c>
      <c r="Q176" s="2">
        <f t="shared" si="14"/>
        <v>0.25</v>
      </c>
    </row>
    <row r="177" spans="1:17" x14ac:dyDescent="0.3">
      <c r="A177" s="3" t="str">
        <v>1207</v>
      </c>
      <c r="B177" s="4" t="str">
        <v>3X10 CLASSIC HUNTER GREEN</v>
      </c>
      <c r="C177" s="2">
        <f>VLOOKUP($A177,'By SKU - Old RTs'!$A:$V,3,FALSE)</f>
        <v>0</v>
      </c>
      <c r="D177" s="2">
        <f>VLOOKUP($A177,'By SKU - New RTs'!$A:$V,3,FALSE)</f>
        <v>0</v>
      </c>
      <c r="E177" s="5">
        <f t="shared" si="10"/>
        <v>0</v>
      </c>
      <c r="F177" s="2">
        <f>VLOOKUP($A177,'By SKU - Old RTs'!$A:$V,4,FALSE)</f>
        <v>1</v>
      </c>
      <c r="G177" s="2">
        <f>VLOOKUP($A177,'By SKU - New RTs'!$A:$V,4,FALSE)</f>
        <v>1.5</v>
      </c>
      <c r="H177" s="5">
        <f t="shared" si="11"/>
        <v>0.5</v>
      </c>
      <c r="I177" s="2">
        <f>VLOOKUP($A177,'By SKU - Old RTs'!$A:$V,5,FALSE)</f>
        <v>0.5</v>
      </c>
      <c r="J177" s="2">
        <f>VLOOKUP($A177,'By SKU - New RTs'!$A:$V,5,FALSE)</f>
        <v>0</v>
      </c>
      <c r="K177" s="5">
        <f t="shared" si="12"/>
        <v>-0.5</v>
      </c>
      <c r="L177" s="2">
        <f>VLOOKUP($A177,'By SKU - Old RTs'!$A:$V,6,FALSE)</f>
        <v>0</v>
      </c>
      <c r="M177" s="2">
        <f>VLOOKUP($A177,'By SKU - New RTs'!$A:$V,6,FALSE)</f>
        <v>0</v>
      </c>
      <c r="N177" s="5">
        <f t="shared" si="13"/>
        <v>0</v>
      </c>
      <c r="O177" s="2">
        <f>VLOOKUP($A177,'By SKU - Old RTs'!$A:$V,7,FALSE)</f>
        <v>0</v>
      </c>
      <c r="P177" s="2">
        <f>VLOOKUP($A177,'By SKU - New RTs'!$A:$V,7,FALSE)</f>
        <v>0</v>
      </c>
      <c r="Q177" s="2">
        <f t="shared" si="14"/>
        <v>0</v>
      </c>
    </row>
    <row r="178" spans="1:17" x14ac:dyDescent="0.3">
      <c r="A178" s="3" t="str">
        <v>1210</v>
      </c>
      <c r="B178" s="4" t="str">
        <v>3X10 CLASSIC SHADOW GRAY</v>
      </c>
      <c r="C178" s="2">
        <f>VLOOKUP($A178,'By SKU - Old RTs'!$A:$V,3,FALSE)</f>
        <v>10</v>
      </c>
      <c r="D178" s="2">
        <f>VLOOKUP($A178,'By SKU - New RTs'!$A:$V,3,FALSE)</f>
        <v>10.5</v>
      </c>
      <c r="E178" s="5">
        <f t="shared" si="10"/>
        <v>0.5</v>
      </c>
      <c r="F178" s="2">
        <f>VLOOKUP($A178,'By SKU - Old RTs'!$A:$V,4,FALSE)</f>
        <v>12.5</v>
      </c>
      <c r="G178" s="2">
        <f>VLOOKUP($A178,'By SKU - New RTs'!$A:$V,4,FALSE)</f>
        <v>11.5</v>
      </c>
      <c r="H178" s="5">
        <f t="shared" si="11"/>
        <v>-1</v>
      </c>
      <c r="I178" s="2">
        <f>VLOOKUP($A178,'By SKU - Old RTs'!$A:$V,5,FALSE)</f>
        <v>2.5</v>
      </c>
      <c r="J178" s="2">
        <f>VLOOKUP($A178,'By SKU - New RTs'!$A:$V,5,FALSE)</f>
        <v>2</v>
      </c>
      <c r="K178" s="5">
        <f t="shared" si="12"/>
        <v>-0.5</v>
      </c>
      <c r="L178" s="2">
        <f>VLOOKUP($A178,'By SKU - Old RTs'!$A:$V,6,FALSE)</f>
        <v>16.5</v>
      </c>
      <c r="M178" s="2">
        <f>VLOOKUP($A178,'By SKU - New RTs'!$A:$V,6,FALSE)</f>
        <v>16.5</v>
      </c>
      <c r="N178" s="5">
        <f t="shared" si="13"/>
        <v>0</v>
      </c>
      <c r="O178" s="2">
        <f>VLOOKUP($A178,'By SKU - Old RTs'!$A:$V,7,FALSE)</f>
        <v>34</v>
      </c>
      <c r="P178" s="2">
        <f>VLOOKUP($A178,'By SKU - New RTs'!$A:$V,7,FALSE)</f>
        <v>35</v>
      </c>
      <c r="Q178" s="2">
        <f t="shared" si="14"/>
        <v>1</v>
      </c>
    </row>
    <row r="179" spans="1:17" x14ac:dyDescent="0.3">
      <c r="A179" s="3" t="str">
        <v>1211</v>
      </c>
      <c r="B179" s="4" t="str">
        <v>3X10 CLASSIC BLACK</v>
      </c>
      <c r="C179" s="2">
        <f>VLOOKUP($A179,'By SKU - Old RTs'!$A:$V,3,FALSE)</f>
        <v>13.5</v>
      </c>
      <c r="D179" s="2">
        <f>VLOOKUP($A179,'By SKU - New RTs'!$A:$V,3,FALSE)</f>
        <v>14.25</v>
      </c>
      <c r="E179" s="5">
        <f t="shared" si="10"/>
        <v>0.75</v>
      </c>
      <c r="F179" s="2">
        <f>VLOOKUP($A179,'By SKU - Old RTs'!$A:$V,4,FALSE)</f>
        <v>10.75</v>
      </c>
      <c r="G179" s="2">
        <f>VLOOKUP($A179,'By SKU - New RTs'!$A:$V,4,FALSE)</f>
        <v>5</v>
      </c>
      <c r="H179" s="5">
        <f t="shared" si="11"/>
        <v>-5.75</v>
      </c>
      <c r="I179" s="2">
        <f>VLOOKUP($A179,'By SKU - Old RTs'!$A:$V,5,FALSE)</f>
        <v>17</v>
      </c>
      <c r="J179" s="2">
        <f>VLOOKUP($A179,'By SKU - New RTs'!$A:$V,5,FALSE)</f>
        <v>22.25</v>
      </c>
      <c r="K179" s="5">
        <f t="shared" si="12"/>
        <v>5.25</v>
      </c>
      <c r="L179" s="2">
        <f>VLOOKUP($A179,'By SKU - Old RTs'!$A:$V,6,FALSE)</f>
        <v>17.75</v>
      </c>
      <c r="M179" s="2">
        <f>VLOOKUP($A179,'By SKU - New RTs'!$A:$V,6,FALSE)</f>
        <v>17.75</v>
      </c>
      <c r="N179" s="5">
        <f t="shared" si="13"/>
        <v>0</v>
      </c>
      <c r="O179" s="2">
        <f>VLOOKUP($A179,'By SKU - Old RTs'!$A:$V,7,FALSE)</f>
        <v>8</v>
      </c>
      <c r="P179" s="2">
        <f>VLOOKUP($A179,'By SKU - New RTs'!$A:$V,7,FALSE)</f>
        <v>7.75</v>
      </c>
      <c r="Q179" s="2">
        <f t="shared" si="14"/>
        <v>-0.25</v>
      </c>
    </row>
    <row r="180" spans="1:17" x14ac:dyDescent="0.3">
      <c r="A180" s="3" t="str">
        <v>1225</v>
      </c>
      <c r="B180" s="4" t="str">
        <v>3X10 RED PEPPER</v>
      </c>
      <c r="C180" s="2">
        <f>VLOOKUP($A180,'By SKU - Old RTs'!$A:$V,3,FALSE)</f>
        <v>0</v>
      </c>
      <c r="D180" s="2">
        <f>VLOOKUP($A180,'By SKU - New RTs'!$A:$V,3,FALSE)</f>
        <v>0</v>
      </c>
      <c r="E180" s="5">
        <f t="shared" si="10"/>
        <v>0</v>
      </c>
      <c r="F180" s="2">
        <f>VLOOKUP($A180,'By SKU - Old RTs'!$A:$V,4,FALSE)</f>
        <v>0</v>
      </c>
      <c r="G180" s="2">
        <f>VLOOKUP($A180,'By SKU - New RTs'!$A:$V,4,FALSE)</f>
        <v>0</v>
      </c>
      <c r="H180" s="5">
        <f t="shared" si="11"/>
        <v>0</v>
      </c>
      <c r="I180" s="2">
        <f>VLOOKUP($A180,'By SKU - Old RTs'!$A:$V,5,FALSE)</f>
        <v>0</v>
      </c>
      <c r="J180" s="2">
        <f>VLOOKUP($A180,'By SKU - New RTs'!$A:$V,5,FALSE)</f>
        <v>0</v>
      </c>
      <c r="K180" s="5">
        <f t="shared" si="12"/>
        <v>0</v>
      </c>
      <c r="L180" s="2">
        <f>VLOOKUP($A180,'By SKU - Old RTs'!$A:$V,6,FALSE)</f>
        <v>0.5</v>
      </c>
      <c r="M180" s="2">
        <f>VLOOKUP($A180,'By SKU - New RTs'!$A:$V,6,FALSE)</f>
        <v>0.5</v>
      </c>
      <c r="N180" s="5">
        <f t="shared" si="13"/>
        <v>0</v>
      </c>
      <c r="O180" s="2">
        <f>VLOOKUP($A180,'By SKU - Old RTs'!$A:$V,7,FALSE)</f>
        <v>2</v>
      </c>
      <c r="P180" s="2">
        <f>VLOOKUP($A180,'By SKU - New RTs'!$A:$V,7,FALSE)</f>
        <v>2</v>
      </c>
      <c r="Q180" s="2">
        <f t="shared" si="14"/>
        <v>0</v>
      </c>
    </row>
    <row r="181" spans="1:17" x14ac:dyDescent="0.3">
      <c r="A181" s="3" t="str">
        <v>1230</v>
      </c>
      <c r="B181" s="4" t="str">
        <v xml:space="preserve">3X10 SUPERMAT     </v>
      </c>
      <c r="C181" s="2">
        <f>VLOOKUP($A181,'By SKU - Old RTs'!$A:$V,3,FALSE)</f>
        <v>8</v>
      </c>
      <c r="D181" s="2">
        <f>VLOOKUP($A181,'By SKU - New RTs'!$A:$V,3,FALSE)</f>
        <v>8</v>
      </c>
      <c r="E181" s="5">
        <f t="shared" si="10"/>
        <v>0</v>
      </c>
      <c r="F181" s="2">
        <f>VLOOKUP($A181,'By SKU - Old RTs'!$A:$V,4,FALSE)</f>
        <v>0</v>
      </c>
      <c r="G181" s="2">
        <f>VLOOKUP($A181,'By SKU - New RTs'!$A:$V,4,FALSE)</f>
        <v>0</v>
      </c>
      <c r="H181" s="5">
        <f t="shared" si="11"/>
        <v>0</v>
      </c>
      <c r="I181" s="2">
        <f>VLOOKUP($A181,'By SKU - Old RTs'!$A:$V,5,FALSE)</f>
        <v>0</v>
      </c>
      <c r="J181" s="2">
        <f>VLOOKUP($A181,'By SKU - New RTs'!$A:$V,5,FALSE)</f>
        <v>0</v>
      </c>
      <c r="K181" s="5">
        <f t="shared" si="12"/>
        <v>0</v>
      </c>
      <c r="L181" s="2">
        <f>VLOOKUP($A181,'By SKU - Old RTs'!$A:$V,6,FALSE)</f>
        <v>0</v>
      </c>
      <c r="M181" s="2">
        <f>VLOOKUP($A181,'By SKU - New RTs'!$A:$V,6,FALSE)</f>
        <v>0</v>
      </c>
      <c r="N181" s="5">
        <f t="shared" si="13"/>
        <v>0</v>
      </c>
      <c r="O181" s="2">
        <f>VLOOKUP($A181,'By SKU - Old RTs'!$A:$V,7,FALSE)</f>
        <v>0</v>
      </c>
      <c r="P181" s="2">
        <f>VLOOKUP($A181,'By SKU - New RTs'!$A:$V,7,FALSE)</f>
        <v>0</v>
      </c>
      <c r="Q181" s="2">
        <f t="shared" si="14"/>
        <v>0</v>
      </c>
    </row>
    <row r="182" spans="1:17" x14ac:dyDescent="0.3">
      <c r="A182" s="3" t="str">
        <v>1243</v>
      </c>
      <c r="B182" s="4" t="str">
        <v>3X10 MICHIGAN MAT CHESTNUT</v>
      </c>
      <c r="C182" s="2">
        <f>VLOOKUP($A182,'By SKU - Old RTs'!$A:$V,3,FALSE)</f>
        <v>0</v>
      </c>
      <c r="D182" s="2">
        <f>VLOOKUP($A182,'By SKU - New RTs'!$A:$V,3,FALSE)</f>
        <v>0</v>
      </c>
      <c r="E182" s="5">
        <f t="shared" si="10"/>
        <v>0</v>
      </c>
      <c r="F182" s="2">
        <f>VLOOKUP($A182,'By SKU - Old RTs'!$A:$V,4,FALSE)</f>
        <v>2</v>
      </c>
      <c r="G182" s="2">
        <f>VLOOKUP($A182,'By SKU - New RTs'!$A:$V,4,FALSE)</f>
        <v>0</v>
      </c>
      <c r="H182" s="5">
        <f t="shared" si="11"/>
        <v>-2</v>
      </c>
      <c r="I182" s="2">
        <f>VLOOKUP($A182,'By SKU - Old RTs'!$A:$V,5,FALSE)</f>
        <v>0</v>
      </c>
      <c r="J182" s="2">
        <f>VLOOKUP($A182,'By SKU - New RTs'!$A:$V,5,FALSE)</f>
        <v>0</v>
      </c>
      <c r="K182" s="5">
        <f t="shared" si="12"/>
        <v>0</v>
      </c>
      <c r="L182" s="2">
        <f>VLOOKUP($A182,'By SKU - Old RTs'!$A:$V,6,FALSE)</f>
        <v>2</v>
      </c>
      <c r="M182" s="2">
        <f>VLOOKUP($A182,'By SKU - New RTs'!$A:$V,6,FALSE)</f>
        <v>2</v>
      </c>
      <c r="N182" s="5">
        <f t="shared" si="13"/>
        <v>0</v>
      </c>
      <c r="O182" s="2">
        <f>VLOOKUP($A182,'By SKU - Old RTs'!$A:$V,7,FALSE)</f>
        <v>0</v>
      </c>
      <c r="P182" s="2">
        <f>VLOOKUP($A182,'By SKU - New RTs'!$A:$V,7,FALSE)</f>
        <v>2</v>
      </c>
      <c r="Q182" s="2">
        <f t="shared" si="14"/>
        <v>2</v>
      </c>
    </row>
    <row r="183" spans="1:17" x14ac:dyDescent="0.3">
      <c r="A183" s="3" t="str">
        <v>1250</v>
      </c>
      <c r="B183" s="4" t="str">
        <v>3X9 COMFORT FLOW</v>
      </c>
      <c r="C183" s="2">
        <f>VLOOKUP($A183,'By SKU - Old RTs'!$A:$V,3,FALSE)</f>
        <v>3</v>
      </c>
      <c r="D183" s="2">
        <f>VLOOKUP($A183,'By SKU - New RTs'!$A:$V,3,FALSE)</f>
        <v>2.5</v>
      </c>
      <c r="E183" s="5">
        <f t="shared" si="10"/>
        <v>-0.5</v>
      </c>
      <c r="F183" s="2">
        <f>VLOOKUP($A183,'By SKU - Old RTs'!$A:$V,4,FALSE)</f>
        <v>2</v>
      </c>
      <c r="G183" s="2">
        <f>VLOOKUP($A183,'By SKU - New RTs'!$A:$V,4,FALSE)</f>
        <v>2</v>
      </c>
      <c r="H183" s="5">
        <f t="shared" si="11"/>
        <v>0</v>
      </c>
      <c r="I183" s="2">
        <f>VLOOKUP($A183,'By SKU - Old RTs'!$A:$V,5,FALSE)</f>
        <v>1.5</v>
      </c>
      <c r="J183" s="2">
        <f>VLOOKUP($A183,'By SKU - New RTs'!$A:$V,5,FALSE)</f>
        <v>3.25</v>
      </c>
      <c r="K183" s="5">
        <f t="shared" si="12"/>
        <v>1.75</v>
      </c>
      <c r="L183" s="2">
        <f>VLOOKUP($A183,'By SKU - Old RTs'!$A:$V,6,FALSE)</f>
        <v>1</v>
      </c>
      <c r="M183" s="2">
        <f>VLOOKUP($A183,'By SKU - New RTs'!$A:$V,6,FALSE)</f>
        <v>1</v>
      </c>
      <c r="N183" s="5">
        <f t="shared" si="13"/>
        <v>0</v>
      </c>
      <c r="O183" s="2">
        <f>VLOOKUP($A183,'By SKU - Old RTs'!$A:$V,7,FALSE)</f>
        <v>1.25</v>
      </c>
      <c r="P183" s="2">
        <f>VLOOKUP($A183,'By SKU - New RTs'!$A:$V,7,FALSE)</f>
        <v>0</v>
      </c>
      <c r="Q183" s="2">
        <f t="shared" si="14"/>
        <v>-1.25</v>
      </c>
    </row>
    <row r="184" spans="1:17" x14ac:dyDescent="0.3">
      <c r="A184" s="3" t="str">
        <v>1260</v>
      </c>
      <c r="B184" s="4" t="str">
        <v xml:space="preserve">3X10 SILVER BLACK </v>
      </c>
      <c r="C184" s="2">
        <f>VLOOKUP($A184,'By SKU - Old RTs'!$A:$V,3,FALSE)</f>
        <v>35.5</v>
      </c>
      <c r="D184" s="2">
        <f>VLOOKUP($A184,'By SKU - New RTs'!$A:$V,3,FALSE)</f>
        <v>2.75</v>
      </c>
      <c r="E184" s="5">
        <f t="shared" si="10"/>
        <v>-32.75</v>
      </c>
      <c r="F184" s="2">
        <f>VLOOKUP($A184,'By SKU - Old RTs'!$A:$V,4,FALSE)</f>
        <v>22</v>
      </c>
      <c r="G184" s="2">
        <f>VLOOKUP($A184,'By SKU - New RTs'!$A:$V,4,FALSE)</f>
        <v>31.25</v>
      </c>
      <c r="H184" s="5">
        <f t="shared" si="11"/>
        <v>9.25</v>
      </c>
      <c r="I184" s="2">
        <f>VLOOKUP($A184,'By SKU - Old RTs'!$A:$V,5,FALSE)</f>
        <v>9</v>
      </c>
      <c r="J184" s="2">
        <f>VLOOKUP($A184,'By SKU - New RTs'!$A:$V,5,FALSE)</f>
        <v>39.25</v>
      </c>
      <c r="K184" s="5">
        <f t="shared" si="12"/>
        <v>30.25</v>
      </c>
      <c r="L184" s="2">
        <f>VLOOKUP($A184,'By SKU - Old RTs'!$A:$V,6,FALSE)</f>
        <v>16.25</v>
      </c>
      <c r="M184" s="2">
        <f>VLOOKUP($A184,'By SKU - New RTs'!$A:$V,6,FALSE)</f>
        <v>11.25</v>
      </c>
      <c r="N184" s="5">
        <f t="shared" si="13"/>
        <v>-5</v>
      </c>
      <c r="O184" s="2">
        <f>VLOOKUP($A184,'By SKU - Old RTs'!$A:$V,7,FALSE)</f>
        <v>17</v>
      </c>
      <c r="P184" s="2">
        <f>VLOOKUP($A184,'By SKU - New RTs'!$A:$V,7,FALSE)</f>
        <v>15.25</v>
      </c>
      <c r="Q184" s="2">
        <f t="shared" si="14"/>
        <v>-1.75</v>
      </c>
    </row>
    <row r="185" spans="1:17" x14ac:dyDescent="0.3">
      <c r="A185" s="3" t="str">
        <v>1261</v>
      </c>
      <c r="B185" s="4" t="str">
        <v xml:space="preserve">3X10 BLACK SAND TRAP </v>
      </c>
      <c r="C185" s="2">
        <f>VLOOKUP($A185,'By SKU - Old RTs'!$A:$V,3,FALSE)</f>
        <v>0.75</v>
      </c>
      <c r="D185" s="2">
        <f>VLOOKUP($A185,'By SKU - New RTs'!$A:$V,3,FALSE)</f>
        <v>0.75</v>
      </c>
      <c r="E185" s="5">
        <f t="shared" si="10"/>
        <v>0</v>
      </c>
      <c r="F185" s="2">
        <f>VLOOKUP($A185,'By SKU - Old RTs'!$A:$V,4,FALSE)</f>
        <v>4.5</v>
      </c>
      <c r="G185" s="2">
        <f>VLOOKUP($A185,'By SKU - New RTs'!$A:$V,4,FALSE)</f>
        <v>0</v>
      </c>
      <c r="H185" s="5">
        <f t="shared" si="11"/>
        <v>-4.5</v>
      </c>
      <c r="I185" s="2">
        <f>VLOOKUP($A185,'By SKU - Old RTs'!$A:$V,5,FALSE)</f>
        <v>0</v>
      </c>
      <c r="J185" s="2">
        <f>VLOOKUP($A185,'By SKU - New RTs'!$A:$V,5,FALSE)</f>
        <v>0</v>
      </c>
      <c r="K185" s="5">
        <f t="shared" si="12"/>
        <v>0</v>
      </c>
      <c r="L185" s="2">
        <f>VLOOKUP($A185,'By SKU - Old RTs'!$A:$V,6,FALSE)</f>
        <v>0</v>
      </c>
      <c r="M185" s="2">
        <f>VLOOKUP($A185,'By SKU - New RTs'!$A:$V,6,FALSE)</f>
        <v>0</v>
      </c>
      <c r="N185" s="5">
        <f t="shared" si="13"/>
        <v>0</v>
      </c>
      <c r="O185" s="2">
        <f>VLOOKUP($A185,'By SKU - Old RTs'!$A:$V,7,FALSE)</f>
        <v>0</v>
      </c>
      <c r="P185" s="2">
        <f>VLOOKUP($A185,'By SKU - New RTs'!$A:$V,7,FALSE)</f>
        <v>4.5</v>
      </c>
      <c r="Q185" s="2">
        <f t="shared" si="14"/>
        <v>4.5</v>
      </c>
    </row>
    <row r="186" spans="1:17" x14ac:dyDescent="0.3">
      <c r="A186" s="3" t="str">
        <v>1266</v>
      </c>
      <c r="B186" s="4" t="str">
        <v>3X10 NAVY BLACK</v>
      </c>
      <c r="C186" s="2">
        <f>VLOOKUP($A186,'By SKU - Old RTs'!$A:$V,3,FALSE)</f>
        <v>0</v>
      </c>
      <c r="D186" s="2">
        <f>VLOOKUP($A186,'By SKU - New RTs'!$A:$V,3,FALSE)</f>
        <v>0</v>
      </c>
      <c r="E186" s="5">
        <f t="shared" si="10"/>
        <v>0</v>
      </c>
      <c r="F186" s="2">
        <f>VLOOKUP($A186,'By SKU - Old RTs'!$A:$V,4,FALSE)</f>
        <v>2.75</v>
      </c>
      <c r="G186" s="2">
        <f>VLOOKUP($A186,'By SKU - New RTs'!$A:$V,4,FALSE)</f>
        <v>2.75</v>
      </c>
      <c r="H186" s="5">
        <f t="shared" si="11"/>
        <v>0</v>
      </c>
      <c r="I186" s="2">
        <f>VLOOKUP($A186,'By SKU - Old RTs'!$A:$V,5,FALSE)</f>
        <v>1</v>
      </c>
      <c r="J186" s="2">
        <f>VLOOKUP($A186,'By SKU - New RTs'!$A:$V,5,FALSE)</f>
        <v>1</v>
      </c>
      <c r="K186" s="5">
        <f t="shared" si="12"/>
        <v>0</v>
      </c>
      <c r="L186" s="2">
        <f>VLOOKUP($A186,'By SKU - Old RTs'!$A:$V,6,FALSE)</f>
        <v>0</v>
      </c>
      <c r="M186" s="2">
        <f>VLOOKUP($A186,'By SKU - New RTs'!$A:$V,6,FALSE)</f>
        <v>0</v>
      </c>
      <c r="N186" s="5">
        <f t="shared" si="13"/>
        <v>0</v>
      </c>
      <c r="O186" s="2">
        <f>VLOOKUP($A186,'By SKU - Old RTs'!$A:$V,7,FALSE)</f>
        <v>0.5</v>
      </c>
      <c r="P186" s="2">
        <f>VLOOKUP($A186,'By SKU - New RTs'!$A:$V,7,FALSE)</f>
        <v>0.5</v>
      </c>
      <c r="Q186" s="2">
        <f t="shared" si="14"/>
        <v>0</v>
      </c>
    </row>
    <row r="187" spans="1:17" x14ac:dyDescent="0.3">
      <c r="A187" s="3" t="str">
        <v>1269</v>
      </c>
      <c r="B187" s="4" t="str">
        <v>3X10 CHOCOLATE BLACK</v>
      </c>
      <c r="C187" s="2">
        <f>VLOOKUP($A187,'By SKU - Old RTs'!$A:$V,3,FALSE)</f>
        <v>46.5</v>
      </c>
      <c r="D187" s="2">
        <f>VLOOKUP($A187,'By SKU - New RTs'!$A:$V,3,FALSE)</f>
        <v>20</v>
      </c>
      <c r="E187" s="5">
        <f t="shared" si="10"/>
        <v>-26.5</v>
      </c>
      <c r="F187" s="2">
        <f>VLOOKUP($A187,'By SKU - Old RTs'!$A:$V,4,FALSE)</f>
        <v>40.75</v>
      </c>
      <c r="G187" s="2">
        <f>VLOOKUP($A187,'By SKU - New RTs'!$A:$V,4,FALSE)</f>
        <v>52.75</v>
      </c>
      <c r="H187" s="5">
        <f t="shared" si="11"/>
        <v>12</v>
      </c>
      <c r="I187" s="2">
        <f>VLOOKUP($A187,'By SKU - Old RTs'!$A:$V,5,FALSE)</f>
        <v>30.5</v>
      </c>
      <c r="J187" s="2">
        <f>VLOOKUP($A187,'By SKU - New RTs'!$A:$V,5,FALSE)</f>
        <v>39</v>
      </c>
      <c r="K187" s="5">
        <f t="shared" si="12"/>
        <v>8.5</v>
      </c>
      <c r="L187" s="2">
        <f>VLOOKUP($A187,'By SKU - Old RTs'!$A:$V,6,FALSE)</f>
        <v>65.75</v>
      </c>
      <c r="M187" s="2">
        <f>VLOOKUP($A187,'By SKU - New RTs'!$A:$V,6,FALSE)</f>
        <v>65.5</v>
      </c>
      <c r="N187" s="5">
        <f t="shared" si="13"/>
        <v>-0.25</v>
      </c>
      <c r="O187" s="2">
        <f>VLOOKUP($A187,'By SKU - Old RTs'!$A:$V,7,FALSE)</f>
        <v>37.5</v>
      </c>
      <c r="P187" s="2">
        <f>VLOOKUP($A187,'By SKU - New RTs'!$A:$V,7,FALSE)</f>
        <v>43.75</v>
      </c>
      <c r="Q187" s="2">
        <f t="shared" si="14"/>
        <v>6.25</v>
      </c>
    </row>
    <row r="188" spans="1:17" x14ac:dyDescent="0.3">
      <c r="A188" s="3" t="str">
        <v>1275</v>
      </c>
      <c r="B188" s="4" t="str">
        <v>3X10 MICHIGAN MAT BLK SMK</v>
      </c>
      <c r="C188" s="2">
        <f>VLOOKUP($A188,'By SKU - Old RTs'!$A:$V,3,FALSE)</f>
        <v>0</v>
      </c>
      <c r="D188" s="2">
        <f>VLOOKUP($A188,'By SKU - New RTs'!$A:$V,3,FALSE)</f>
        <v>0</v>
      </c>
      <c r="E188" s="5">
        <f t="shared" si="10"/>
        <v>0</v>
      </c>
      <c r="F188" s="2">
        <f>VLOOKUP($A188,'By SKU - Old RTs'!$A:$V,4,FALSE)</f>
        <v>0</v>
      </c>
      <c r="G188" s="2">
        <f>VLOOKUP($A188,'By SKU - New RTs'!$A:$V,4,FALSE)</f>
        <v>0</v>
      </c>
      <c r="H188" s="5">
        <f t="shared" si="11"/>
        <v>0</v>
      </c>
      <c r="I188" s="2">
        <f>VLOOKUP($A188,'By SKU - Old RTs'!$A:$V,5,FALSE)</f>
        <v>0</v>
      </c>
      <c r="J188" s="2">
        <f>VLOOKUP($A188,'By SKU - New RTs'!$A:$V,5,FALSE)</f>
        <v>0</v>
      </c>
      <c r="K188" s="5">
        <f t="shared" si="12"/>
        <v>0</v>
      </c>
      <c r="L188" s="2">
        <f>VLOOKUP($A188,'By SKU - Old RTs'!$A:$V,6,FALSE)</f>
        <v>0.25</v>
      </c>
      <c r="M188" s="2">
        <f>VLOOKUP($A188,'By SKU - New RTs'!$A:$V,6,FALSE)</f>
        <v>0.25</v>
      </c>
      <c r="N188" s="5">
        <f t="shared" si="13"/>
        <v>0</v>
      </c>
      <c r="O188" s="2">
        <f>VLOOKUP($A188,'By SKU - Old RTs'!$A:$V,7,FALSE)</f>
        <v>1.25</v>
      </c>
      <c r="P188" s="2">
        <f>VLOOKUP($A188,'By SKU - New RTs'!$A:$V,7,FALSE)</f>
        <v>1.25</v>
      </c>
      <c r="Q188" s="2">
        <f t="shared" si="14"/>
        <v>0</v>
      </c>
    </row>
    <row r="189" spans="1:17" x14ac:dyDescent="0.3">
      <c r="A189" s="3" t="str">
        <v>1285</v>
      </c>
      <c r="B189" s="4" t="str">
        <v>3X10 PRODUCE</v>
      </c>
      <c r="C189" s="2">
        <f>VLOOKUP($A189,'By SKU - Old RTs'!$A:$V,3,FALSE)</f>
        <v>0</v>
      </c>
      <c r="D189" s="2">
        <f>VLOOKUP($A189,'By SKU - New RTs'!$A:$V,3,FALSE)</f>
        <v>0</v>
      </c>
      <c r="E189" s="5">
        <f t="shared" si="10"/>
        <v>0</v>
      </c>
      <c r="F189" s="2">
        <f>VLOOKUP($A189,'By SKU - Old RTs'!$A:$V,4,FALSE)</f>
        <v>0</v>
      </c>
      <c r="G189" s="2">
        <f>VLOOKUP($A189,'By SKU - New RTs'!$A:$V,4,FALSE)</f>
        <v>0</v>
      </c>
      <c r="H189" s="5">
        <f t="shared" si="11"/>
        <v>0</v>
      </c>
      <c r="I189" s="2">
        <f>VLOOKUP($A189,'By SKU - Old RTs'!$A:$V,5,FALSE)</f>
        <v>0</v>
      </c>
      <c r="J189" s="2">
        <f>VLOOKUP($A189,'By SKU - New RTs'!$A:$V,5,FALSE)</f>
        <v>0</v>
      </c>
      <c r="K189" s="5">
        <f t="shared" si="12"/>
        <v>0</v>
      </c>
      <c r="L189" s="2">
        <f>VLOOKUP($A189,'By SKU - Old RTs'!$A:$V,6,FALSE)</f>
        <v>1</v>
      </c>
      <c r="M189" s="2">
        <f>VLOOKUP($A189,'By SKU - New RTs'!$A:$V,6,FALSE)</f>
        <v>1</v>
      </c>
      <c r="N189" s="5">
        <f t="shared" si="13"/>
        <v>0</v>
      </c>
      <c r="O189" s="2">
        <f>VLOOKUP($A189,'By SKU - Old RTs'!$A:$V,7,FALSE)</f>
        <v>0</v>
      </c>
      <c r="P189" s="2">
        <f>VLOOKUP($A189,'By SKU - New RTs'!$A:$V,7,FALSE)</f>
        <v>0</v>
      </c>
      <c r="Q189" s="2">
        <f t="shared" si="14"/>
        <v>0</v>
      </c>
    </row>
    <row r="190" spans="1:17" x14ac:dyDescent="0.3">
      <c r="A190" s="3" t="str">
        <v>1304</v>
      </c>
      <c r="B190" s="4" t="str">
        <v xml:space="preserve">3X15 CHOCOLATE/BLACK     </v>
      </c>
      <c r="C190" s="2">
        <f>VLOOKUP($A190,'By SKU - Old RTs'!$A:$V,3,FALSE)</f>
        <v>1.75</v>
      </c>
      <c r="D190" s="2">
        <f>VLOOKUP($A190,'By SKU - New RTs'!$A:$V,3,FALSE)</f>
        <v>1.75</v>
      </c>
      <c r="E190" s="5">
        <f t="shared" si="10"/>
        <v>0</v>
      </c>
      <c r="F190" s="2">
        <f>VLOOKUP($A190,'By SKU - Old RTs'!$A:$V,4,FALSE)</f>
        <v>1.25</v>
      </c>
      <c r="G190" s="2">
        <f>VLOOKUP($A190,'By SKU - New RTs'!$A:$V,4,FALSE)</f>
        <v>1.25</v>
      </c>
      <c r="H190" s="5">
        <f t="shared" si="11"/>
        <v>0</v>
      </c>
      <c r="I190" s="2">
        <f>VLOOKUP($A190,'By SKU - Old RTs'!$A:$V,5,FALSE)</f>
        <v>0.25</v>
      </c>
      <c r="J190" s="2">
        <f>VLOOKUP($A190,'By SKU - New RTs'!$A:$V,5,FALSE)</f>
        <v>0.25</v>
      </c>
      <c r="K190" s="5">
        <f t="shared" si="12"/>
        <v>0</v>
      </c>
      <c r="L190" s="2">
        <f>VLOOKUP($A190,'By SKU - Old RTs'!$A:$V,6,FALSE)</f>
        <v>0</v>
      </c>
      <c r="M190" s="2">
        <f>VLOOKUP($A190,'By SKU - New RTs'!$A:$V,6,FALSE)</f>
        <v>0</v>
      </c>
      <c r="N190" s="5">
        <f t="shared" si="13"/>
        <v>0</v>
      </c>
      <c r="O190" s="2">
        <f>VLOOKUP($A190,'By SKU - Old RTs'!$A:$V,7,FALSE)</f>
        <v>0</v>
      </c>
      <c r="P190" s="2">
        <f>VLOOKUP($A190,'By SKU - New RTs'!$A:$V,7,FALSE)</f>
        <v>0</v>
      </c>
      <c r="Q190" s="2">
        <f t="shared" si="14"/>
        <v>0</v>
      </c>
    </row>
    <row r="191" spans="1:17" x14ac:dyDescent="0.3">
      <c r="A191" s="3" t="str">
        <v>1310</v>
      </c>
      <c r="B191" s="4" t="str">
        <v xml:space="preserve">3X15 CLA SHADOW GREY    </v>
      </c>
      <c r="C191" s="2">
        <f>VLOOKUP($A191,'By SKU - Old RTs'!$A:$V,3,FALSE)</f>
        <v>0.5</v>
      </c>
      <c r="D191" s="2">
        <f>VLOOKUP($A191,'By SKU - New RTs'!$A:$V,3,FALSE)</f>
        <v>0.5</v>
      </c>
      <c r="E191" s="5">
        <f t="shared" si="10"/>
        <v>0</v>
      </c>
      <c r="F191" s="2">
        <f>VLOOKUP($A191,'By SKU - Old RTs'!$A:$V,4,FALSE)</f>
        <v>0</v>
      </c>
      <c r="G191" s="2">
        <f>VLOOKUP($A191,'By SKU - New RTs'!$A:$V,4,FALSE)</f>
        <v>0</v>
      </c>
      <c r="H191" s="5">
        <f t="shared" si="11"/>
        <v>0</v>
      </c>
      <c r="I191" s="2">
        <f>VLOOKUP($A191,'By SKU - Old RTs'!$A:$V,5,FALSE)</f>
        <v>0</v>
      </c>
      <c r="J191" s="2">
        <f>VLOOKUP($A191,'By SKU - New RTs'!$A:$V,5,FALSE)</f>
        <v>0</v>
      </c>
      <c r="K191" s="5">
        <f t="shared" si="12"/>
        <v>0</v>
      </c>
      <c r="L191" s="2">
        <f>VLOOKUP($A191,'By SKU - Old RTs'!$A:$V,6,FALSE)</f>
        <v>0</v>
      </c>
      <c r="M191" s="2">
        <f>VLOOKUP($A191,'By SKU - New RTs'!$A:$V,6,FALSE)</f>
        <v>0</v>
      </c>
      <c r="N191" s="5">
        <f t="shared" si="13"/>
        <v>0</v>
      </c>
      <c r="O191" s="2">
        <f>VLOOKUP($A191,'By SKU - Old RTs'!$A:$V,7,FALSE)</f>
        <v>1</v>
      </c>
      <c r="P191" s="2">
        <f>VLOOKUP($A191,'By SKU - New RTs'!$A:$V,7,FALSE)</f>
        <v>1</v>
      </c>
      <c r="Q191" s="2">
        <f t="shared" si="14"/>
        <v>0</v>
      </c>
    </row>
    <row r="192" spans="1:17" x14ac:dyDescent="0.3">
      <c r="A192" s="3" t="str">
        <v>1311</v>
      </c>
      <c r="B192" s="4" t="str">
        <v>3X15 CLA BLACK</v>
      </c>
      <c r="C192" s="2">
        <f>VLOOKUP($A192,'By SKU - Old RTs'!$A:$V,3,FALSE)</f>
        <v>0</v>
      </c>
      <c r="D192" s="2">
        <f>VLOOKUP($A192,'By SKU - New RTs'!$A:$V,3,FALSE)</f>
        <v>0</v>
      </c>
      <c r="E192" s="5">
        <f t="shared" si="10"/>
        <v>0</v>
      </c>
      <c r="F192" s="2">
        <f>VLOOKUP($A192,'By SKU - Old RTs'!$A:$V,4,FALSE)</f>
        <v>0</v>
      </c>
      <c r="G192" s="2">
        <f>VLOOKUP($A192,'By SKU - New RTs'!$A:$V,4,FALSE)</f>
        <v>0</v>
      </c>
      <c r="H192" s="5">
        <f t="shared" si="11"/>
        <v>0</v>
      </c>
      <c r="I192" s="2">
        <f>VLOOKUP($A192,'By SKU - Old RTs'!$A:$V,5,FALSE)</f>
        <v>0</v>
      </c>
      <c r="J192" s="2">
        <f>VLOOKUP($A192,'By SKU - New RTs'!$A:$V,5,FALSE)</f>
        <v>0</v>
      </c>
      <c r="K192" s="5">
        <f t="shared" si="12"/>
        <v>0</v>
      </c>
      <c r="L192" s="2">
        <f>VLOOKUP($A192,'By SKU - Old RTs'!$A:$V,6,FALSE)</f>
        <v>0</v>
      </c>
      <c r="M192" s="2">
        <f>VLOOKUP($A192,'By SKU - New RTs'!$A:$V,6,FALSE)</f>
        <v>0</v>
      </c>
      <c r="N192" s="5">
        <f t="shared" si="13"/>
        <v>0</v>
      </c>
      <c r="O192" s="2">
        <f>VLOOKUP($A192,'By SKU - Old RTs'!$A:$V,7,FALSE)</f>
        <v>0</v>
      </c>
      <c r="P192" s="2">
        <f>VLOOKUP($A192,'By SKU - New RTs'!$A:$V,7,FALSE)</f>
        <v>0</v>
      </c>
      <c r="Q192" s="2">
        <f t="shared" si="14"/>
        <v>0</v>
      </c>
    </row>
    <row r="193" spans="1:17" x14ac:dyDescent="0.3">
      <c r="A193" s="3" t="str">
        <v>1360</v>
      </c>
      <c r="B193" s="4" t="str">
        <v>3X15 SILVER BLACK</v>
      </c>
      <c r="C193" s="2">
        <f>VLOOKUP($A193,'By SKU - Old RTs'!$A:$V,3,FALSE)</f>
        <v>0</v>
      </c>
      <c r="D193" s="2">
        <f>VLOOKUP($A193,'By SKU - New RTs'!$A:$V,3,FALSE)</f>
        <v>0</v>
      </c>
      <c r="E193" s="5">
        <f t="shared" si="10"/>
        <v>0</v>
      </c>
      <c r="F193" s="2">
        <f>VLOOKUP($A193,'By SKU - Old RTs'!$A:$V,4,FALSE)</f>
        <v>1</v>
      </c>
      <c r="G193" s="2">
        <f>VLOOKUP($A193,'By SKU - New RTs'!$A:$V,4,FALSE)</f>
        <v>1</v>
      </c>
      <c r="H193" s="5">
        <f t="shared" si="11"/>
        <v>0</v>
      </c>
      <c r="I193" s="2">
        <f>VLOOKUP($A193,'By SKU - Old RTs'!$A:$V,5,FALSE)</f>
        <v>1</v>
      </c>
      <c r="J193" s="2">
        <f>VLOOKUP($A193,'By SKU - New RTs'!$A:$V,5,FALSE)</f>
        <v>1</v>
      </c>
      <c r="K193" s="5">
        <f t="shared" si="12"/>
        <v>0</v>
      </c>
      <c r="L193" s="2">
        <f>VLOOKUP($A193,'By SKU - Old RTs'!$A:$V,6,FALSE)</f>
        <v>0</v>
      </c>
      <c r="M193" s="2">
        <f>VLOOKUP($A193,'By SKU - New RTs'!$A:$V,6,FALSE)</f>
        <v>0</v>
      </c>
      <c r="N193" s="5">
        <f t="shared" si="13"/>
        <v>0</v>
      </c>
      <c r="O193" s="2">
        <f>VLOOKUP($A193,'By SKU - Old RTs'!$A:$V,7,FALSE)</f>
        <v>0</v>
      </c>
      <c r="P193" s="2">
        <f>VLOOKUP($A193,'By SKU - New RTs'!$A:$V,7,FALSE)</f>
        <v>0</v>
      </c>
      <c r="Q193" s="2">
        <f t="shared" si="14"/>
        <v>0</v>
      </c>
    </row>
    <row r="194" spans="1:17" x14ac:dyDescent="0.3">
      <c r="A194" s="3" t="str">
        <v>1407</v>
      </c>
      <c r="B194" s="4" t="str">
        <v>4X6 CLASSIC HUNTER GREEN</v>
      </c>
      <c r="C194" s="2">
        <f>VLOOKUP($A194,'By SKU - Old RTs'!$A:$V,3,FALSE)</f>
        <v>0</v>
      </c>
      <c r="D194" s="2">
        <f>VLOOKUP($A194,'By SKU - New RTs'!$A:$V,3,FALSE)</f>
        <v>2</v>
      </c>
      <c r="E194" s="5">
        <f t="shared" si="10"/>
        <v>2</v>
      </c>
      <c r="F194" s="2">
        <f>VLOOKUP($A194,'By SKU - Old RTs'!$A:$V,4,FALSE)</f>
        <v>0</v>
      </c>
      <c r="G194" s="2">
        <f>VLOOKUP($A194,'By SKU - New RTs'!$A:$V,4,FALSE)</f>
        <v>0.5</v>
      </c>
      <c r="H194" s="5">
        <f t="shared" si="11"/>
        <v>0.5</v>
      </c>
      <c r="I194" s="2">
        <f>VLOOKUP($A194,'By SKU - Old RTs'!$A:$V,5,FALSE)</f>
        <v>3</v>
      </c>
      <c r="J194" s="2">
        <f>VLOOKUP($A194,'By SKU - New RTs'!$A:$V,5,FALSE)</f>
        <v>0.5</v>
      </c>
      <c r="K194" s="5">
        <f t="shared" si="12"/>
        <v>-2.5</v>
      </c>
      <c r="L194" s="2">
        <f>VLOOKUP($A194,'By SKU - Old RTs'!$A:$V,6,FALSE)</f>
        <v>0</v>
      </c>
      <c r="M194" s="2">
        <f>VLOOKUP($A194,'By SKU - New RTs'!$A:$V,6,FALSE)</f>
        <v>0</v>
      </c>
      <c r="N194" s="5">
        <f t="shared" si="13"/>
        <v>0</v>
      </c>
      <c r="O194" s="2">
        <f>VLOOKUP($A194,'By SKU - Old RTs'!$A:$V,7,FALSE)</f>
        <v>0</v>
      </c>
      <c r="P194" s="2">
        <f>VLOOKUP($A194,'By SKU - New RTs'!$A:$V,7,FALSE)</f>
        <v>0</v>
      </c>
      <c r="Q194" s="2">
        <f t="shared" si="14"/>
        <v>0</v>
      </c>
    </row>
    <row r="195" spans="1:17" x14ac:dyDescent="0.3">
      <c r="A195" s="3" t="str">
        <v>1410</v>
      </c>
      <c r="B195" s="4" t="str">
        <v>4X6 CLASSIC SHADOW GRAY</v>
      </c>
      <c r="C195" s="2">
        <f>VLOOKUP($A195,'By SKU - Old RTs'!$A:$V,3,FALSE)</f>
        <v>5.25</v>
      </c>
      <c r="D195" s="2">
        <f>VLOOKUP($A195,'By SKU - New RTs'!$A:$V,3,FALSE)</f>
        <v>5.75</v>
      </c>
      <c r="E195" s="5">
        <f t="shared" ref="E195:E258" si="15">D195-C195</f>
        <v>0.5</v>
      </c>
      <c r="F195" s="2">
        <f>VLOOKUP($A195,'By SKU - Old RTs'!$A:$V,4,FALSE)</f>
        <v>1.75</v>
      </c>
      <c r="G195" s="2">
        <f>VLOOKUP($A195,'By SKU - New RTs'!$A:$V,4,FALSE)</f>
        <v>1.75</v>
      </c>
      <c r="H195" s="5">
        <f t="shared" ref="H195:H258" si="16">G195-F195</f>
        <v>0</v>
      </c>
      <c r="I195" s="2">
        <f>VLOOKUP($A195,'By SKU - Old RTs'!$A:$V,5,FALSE)</f>
        <v>1</v>
      </c>
      <c r="J195" s="2">
        <f>VLOOKUP($A195,'By SKU - New RTs'!$A:$V,5,FALSE)</f>
        <v>0.5</v>
      </c>
      <c r="K195" s="5">
        <f t="shared" ref="K195:K258" si="17">J195-I195</f>
        <v>-0.5</v>
      </c>
      <c r="L195" s="2">
        <f>VLOOKUP($A195,'By SKU - Old RTs'!$A:$V,6,FALSE)</f>
        <v>2</v>
      </c>
      <c r="M195" s="2">
        <f>VLOOKUP($A195,'By SKU - New RTs'!$A:$V,6,FALSE)</f>
        <v>2</v>
      </c>
      <c r="N195" s="5">
        <f t="shared" ref="N195:N258" si="18">M195-L195</f>
        <v>0</v>
      </c>
      <c r="O195" s="2">
        <f>VLOOKUP($A195,'By SKU - Old RTs'!$A:$V,7,FALSE)</f>
        <v>10.5</v>
      </c>
      <c r="P195" s="2">
        <f>VLOOKUP($A195,'By SKU - New RTs'!$A:$V,7,FALSE)</f>
        <v>10.5</v>
      </c>
      <c r="Q195" s="2">
        <f t="shared" ref="Q195:Q258" si="19">P195-O195</f>
        <v>0</v>
      </c>
    </row>
    <row r="196" spans="1:17" x14ac:dyDescent="0.3">
      <c r="A196" s="3" t="str">
        <v>1411</v>
      </c>
      <c r="B196" s="4" t="str">
        <v>4X6 CLASSIC BLACK</v>
      </c>
      <c r="C196" s="2">
        <f>VLOOKUP($A196,'By SKU - Old RTs'!$A:$V,3,FALSE)</f>
        <v>5.5</v>
      </c>
      <c r="D196" s="2">
        <f>VLOOKUP($A196,'By SKU - New RTs'!$A:$V,3,FALSE)</f>
        <v>4</v>
      </c>
      <c r="E196" s="5">
        <f t="shared" si="15"/>
        <v>-1.5</v>
      </c>
      <c r="F196" s="2">
        <f>VLOOKUP($A196,'By SKU - Old RTs'!$A:$V,4,FALSE)</f>
        <v>2</v>
      </c>
      <c r="G196" s="2">
        <f>VLOOKUP($A196,'By SKU - New RTs'!$A:$V,4,FALSE)</f>
        <v>1.5</v>
      </c>
      <c r="H196" s="5">
        <f t="shared" si="16"/>
        <v>-0.5</v>
      </c>
      <c r="I196" s="2">
        <f>VLOOKUP($A196,'By SKU - Old RTs'!$A:$V,5,FALSE)</f>
        <v>15</v>
      </c>
      <c r="J196" s="2">
        <f>VLOOKUP($A196,'By SKU - New RTs'!$A:$V,5,FALSE)</f>
        <v>17</v>
      </c>
      <c r="K196" s="5">
        <f t="shared" si="17"/>
        <v>2</v>
      </c>
      <c r="L196" s="2">
        <f>VLOOKUP($A196,'By SKU - Old RTs'!$A:$V,6,FALSE)</f>
        <v>3.25</v>
      </c>
      <c r="M196" s="2">
        <f>VLOOKUP($A196,'By SKU - New RTs'!$A:$V,6,FALSE)</f>
        <v>3.25</v>
      </c>
      <c r="N196" s="5">
        <f t="shared" si="18"/>
        <v>0</v>
      </c>
      <c r="O196" s="2">
        <f>VLOOKUP($A196,'By SKU - Old RTs'!$A:$V,7,FALSE)</f>
        <v>0.5</v>
      </c>
      <c r="P196" s="2">
        <f>VLOOKUP($A196,'By SKU - New RTs'!$A:$V,7,FALSE)</f>
        <v>0.5</v>
      </c>
      <c r="Q196" s="2">
        <f t="shared" si="19"/>
        <v>0</v>
      </c>
    </row>
    <row r="197" spans="1:17" x14ac:dyDescent="0.3">
      <c r="A197" s="3" t="str">
        <v>1417</v>
      </c>
      <c r="B197" s="4" t="str">
        <v>4X6 CLASSIC BLACK</v>
      </c>
      <c r="C197" s="2">
        <f>VLOOKUP($A197,'By SKU - Old RTs'!$A:$V,3,FALSE)</f>
        <v>0</v>
      </c>
      <c r="D197" s="2">
        <f>VLOOKUP($A197,'By SKU - New RTs'!$A:$V,3,FALSE)</f>
        <v>0</v>
      </c>
      <c r="E197" s="5">
        <f t="shared" si="15"/>
        <v>0</v>
      </c>
      <c r="F197" s="2">
        <f>VLOOKUP($A197,'By SKU - Old RTs'!$A:$V,4,FALSE)</f>
        <v>0</v>
      </c>
      <c r="G197" s="2">
        <f>VLOOKUP($A197,'By SKU - New RTs'!$A:$V,4,FALSE)</f>
        <v>0</v>
      </c>
      <c r="H197" s="5">
        <f t="shared" si="16"/>
        <v>0</v>
      </c>
      <c r="I197" s="2">
        <f>VLOOKUP($A197,'By SKU - Old RTs'!$A:$V,5,FALSE)</f>
        <v>0</v>
      </c>
      <c r="J197" s="2">
        <f>VLOOKUP($A197,'By SKU - New RTs'!$A:$V,5,FALSE)</f>
        <v>0</v>
      </c>
      <c r="K197" s="5">
        <f t="shared" si="17"/>
        <v>0</v>
      </c>
      <c r="L197" s="2">
        <f>VLOOKUP($A197,'By SKU - Old RTs'!$A:$V,6,FALSE)</f>
        <v>0</v>
      </c>
      <c r="M197" s="2">
        <f>VLOOKUP($A197,'By SKU - New RTs'!$A:$V,6,FALSE)</f>
        <v>0</v>
      </c>
      <c r="N197" s="5">
        <f t="shared" si="18"/>
        <v>0</v>
      </c>
      <c r="O197" s="2">
        <f>VLOOKUP($A197,'By SKU - Old RTs'!$A:$V,7,FALSE)</f>
        <v>1</v>
      </c>
      <c r="P197" s="2">
        <f>VLOOKUP($A197,'By SKU - New RTs'!$A:$V,7,FALSE)</f>
        <v>1</v>
      </c>
      <c r="Q197" s="2">
        <f t="shared" si="19"/>
        <v>0</v>
      </c>
    </row>
    <row r="198" spans="1:17" x14ac:dyDescent="0.3">
      <c r="A198" s="3" t="str">
        <v>1425</v>
      </c>
      <c r="B198" s="4" t="str">
        <v xml:space="preserve">4X6 RED PEPPER      </v>
      </c>
      <c r="C198" s="2">
        <f>VLOOKUP($A198,'By SKU - Old RTs'!$A:$V,3,FALSE)</f>
        <v>0</v>
      </c>
      <c r="D198" s="2">
        <f>VLOOKUP($A198,'By SKU - New RTs'!$A:$V,3,FALSE)</f>
        <v>0</v>
      </c>
      <c r="E198" s="5">
        <f t="shared" si="15"/>
        <v>0</v>
      </c>
      <c r="F198" s="2">
        <f>VLOOKUP($A198,'By SKU - Old RTs'!$A:$V,4,FALSE)</f>
        <v>0</v>
      </c>
      <c r="G198" s="2">
        <f>VLOOKUP($A198,'By SKU - New RTs'!$A:$V,4,FALSE)</f>
        <v>0.5</v>
      </c>
      <c r="H198" s="5">
        <f t="shared" si="16"/>
        <v>0.5</v>
      </c>
      <c r="I198" s="2">
        <f>VLOOKUP($A198,'By SKU - Old RTs'!$A:$V,5,FALSE)</f>
        <v>0.5</v>
      </c>
      <c r="J198" s="2">
        <f>VLOOKUP($A198,'By SKU - New RTs'!$A:$V,5,FALSE)</f>
        <v>0</v>
      </c>
      <c r="K198" s="5">
        <f t="shared" si="17"/>
        <v>-0.5</v>
      </c>
      <c r="L198" s="2">
        <f>VLOOKUP($A198,'By SKU - Old RTs'!$A:$V,6,FALSE)</f>
        <v>0</v>
      </c>
      <c r="M198" s="2">
        <f>VLOOKUP($A198,'By SKU - New RTs'!$A:$V,6,FALSE)</f>
        <v>0</v>
      </c>
      <c r="N198" s="5">
        <f t="shared" si="18"/>
        <v>0</v>
      </c>
      <c r="O198" s="2">
        <f>VLOOKUP($A198,'By SKU - Old RTs'!$A:$V,7,FALSE)</f>
        <v>2</v>
      </c>
      <c r="P198" s="2">
        <f>VLOOKUP($A198,'By SKU - New RTs'!$A:$V,7,FALSE)</f>
        <v>2</v>
      </c>
      <c r="Q198" s="2">
        <f t="shared" si="19"/>
        <v>0</v>
      </c>
    </row>
    <row r="199" spans="1:17" x14ac:dyDescent="0.3">
      <c r="A199" s="3" t="str">
        <v>1430</v>
      </c>
      <c r="B199" s="4" t="str">
        <v xml:space="preserve">4X6 SUPERMAT     </v>
      </c>
      <c r="C199" s="2">
        <f>VLOOKUP($A199,'By SKU - Old RTs'!$A:$V,3,FALSE)</f>
        <v>2</v>
      </c>
      <c r="D199" s="2">
        <f>VLOOKUP($A199,'By SKU - New RTs'!$A:$V,3,FALSE)</f>
        <v>2</v>
      </c>
      <c r="E199" s="5">
        <f t="shared" si="15"/>
        <v>0</v>
      </c>
      <c r="F199" s="2">
        <f>VLOOKUP($A199,'By SKU - Old RTs'!$A:$V,4,FALSE)</f>
        <v>0</v>
      </c>
      <c r="G199" s="2">
        <f>VLOOKUP($A199,'By SKU - New RTs'!$A:$V,4,FALSE)</f>
        <v>0</v>
      </c>
      <c r="H199" s="5">
        <f t="shared" si="16"/>
        <v>0</v>
      </c>
      <c r="I199" s="2">
        <f>VLOOKUP($A199,'By SKU - Old RTs'!$A:$V,5,FALSE)</f>
        <v>2.5</v>
      </c>
      <c r="J199" s="2">
        <f>VLOOKUP($A199,'By SKU - New RTs'!$A:$V,5,FALSE)</f>
        <v>2.5</v>
      </c>
      <c r="K199" s="5">
        <f t="shared" si="17"/>
        <v>0</v>
      </c>
      <c r="L199" s="2">
        <f>VLOOKUP($A199,'By SKU - Old RTs'!$A:$V,6,FALSE)</f>
        <v>0</v>
      </c>
      <c r="M199" s="2">
        <f>VLOOKUP($A199,'By SKU - New RTs'!$A:$V,6,FALSE)</f>
        <v>0</v>
      </c>
      <c r="N199" s="5">
        <f t="shared" si="18"/>
        <v>0</v>
      </c>
      <c r="O199" s="2">
        <f>VLOOKUP($A199,'By SKU - Old RTs'!$A:$V,7,FALSE)</f>
        <v>0</v>
      </c>
      <c r="P199" s="2">
        <f>VLOOKUP($A199,'By SKU - New RTs'!$A:$V,7,FALSE)</f>
        <v>0</v>
      </c>
      <c r="Q199" s="2">
        <f t="shared" si="19"/>
        <v>0</v>
      </c>
    </row>
    <row r="200" spans="1:17" x14ac:dyDescent="0.3">
      <c r="A200" s="3" t="str">
        <v>1443</v>
      </c>
      <c r="B200" s="4" t="str">
        <v>4X6 MICHIGAN MAT CHESTNUT</v>
      </c>
      <c r="C200" s="2">
        <f>VLOOKUP($A200,'By SKU - Old RTs'!$A:$V,3,FALSE)</f>
        <v>0</v>
      </c>
      <c r="D200" s="2">
        <f>VLOOKUP($A200,'By SKU - New RTs'!$A:$V,3,FALSE)</f>
        <v>0</v>
      </c>
      <c r="E200" s="5">
        <f t="shared" si="15"/>
        <v>0</v>
      </c>
      <c r="F200" s="2">
        <f>VLOOKUP($A200,'By SKU - Old RTs'!$A:$V,4,FALSE)</f>
        <v>0</v>
      </c>
      <c r="G200" s="2">
        <f>VLOOKUP($A200,'By SKU - New RTs'!$A:$V,4,FALSE)</f>
        <v>0</v>
      </c>
      <c r="H200" s="5">
        <f t="shared" si="16"/>
        <v>0</v>
      </c>
      <c r="I200" s="2">
        <f>VLOOKUP($A200,'By SKU - Old RTs'!$A:$V,5,FALSE)</f>
        <v>0</v>
      </c>
      <c r="J200" s="2">
        <f>VLOOKUP($A200,'By SKU - New RTs'!$A:$V,5,FALSE)</f>
        <v>0</v>
      </c>
      <c r="K200" s="5">
        <f t="shared" si="17"/>
        <v>0</v>
      </c>
      <c r="L200" s="2">
        <f>VLOOKUP($A200,'By SKU - Old RTs'!$A:$V,6,FALSE)</f>
        <v>5</v>
      </c>
      <c r="M200" s="2">
        <f>VLOOKUP($A200,'By SKU - New RTs'!$A:$V,6,FALSE)</f>
        <v>5</v>
      </c>
      <c r="N200" s="5">
        <f t="shared" si="18"/>
        <v>0</v>
      </c>
      <c r="O200" s="2">
        <f>VLOOKUP($A200,'By SKU - Old RTs'!$A:$V,7,FALSE)</f>
        <v>1</v>
      </c>
      <c r="P200" s="2">
        <f>VLOOKUP($A200,'By SKU - New RTs'!$A:$V,7,FALSE)</f>
        <v>1</v>
      </c>
      <c r="Q200" s="2">
        <f t="shared" si="19"/>
        <v>0</v>
      </c>
    </row>
    <row r="201" spans="1:17" x14ac:dyDescent="0.3">
      <c r="A201" s="3" t="str">
        <v>1460</v>
      </c>
      <c r="B201" s="4" t="str">
        <v xml:space="preserve">4X6 SILVER BLACK     </v>
      </c>
      <c r="C201" s="2">
        <f>VLOOKUP($A201,'By SKU - Old RTs'!$A:$V,3,FALSE)</f>
        <v>13.25</v>
      </c>
      <c r="D201" s="2">
        <f>VLOOKUP($A201,'By SKU - New RTs'!$A:$V,3,FALSE)</f>
        <v>3.75</v>
      </c>
      <c r="E201" s="5">
        <f t="shared" si="15"/>
        <v>-9.5</v>
      </c>
      <c r="F201" s="2">
        <f>VLOOKUP($A201,'By SKU - Old RTs'!$A:$V,4,FALSE)</f>
        <v>7</v>
      </c>
      <c r="G201" s="2">
        <f>VLOOKUP($A201,'By SKU - New RTs'!$A:$V,4,FALSE)</f>
        <v>9</v>
      </c>
      <c r="H201" s="5">
        <f t="shared" si="16"/>
        <v>2</v>
      </c>
      <c r="I201" s="2">
        <f>VLOOKUP($A201,'By SKU - Old RTs'!$A:$V,5,FALSE)</f>
        <v>5.25</v>
      </c>
      <c r="J201" s="2">
        <f>VLOOKUP($A201,'By SKU - New RTs'!$A:$V,5,FALSE)</f>
        <v>16.25</v>
      </c>
      <c r="K201" s="5">
        <f t="shared" si="17"/>
        <v>11</v>
      </c>
      <c r="L201" s="2">
        <f>VLOOKUP($A201,'By SKU - Old RTs'!$A:$V,6,FALSE)</f>
        <v>9</v>
      </c>
      <c r="M201" s="2">
        <f>VLOOKUP($A201,'By SKU - New RTs'!$A:$V,6,FALSE)</f>
        <v>9</v>
      </c>
      <c r="N201" s="5">
        <f t="shared" si="18"/>
        <v>0</v>
      </c>
      <c r="O201" s="2">
        <f>VLOOKUP($A201,'By SKU - Old RTs'!$A:$V,7,FALSE)</f>
        <v>7.75</v>
      </c>
      <c r="P201" s="2">
        <f>VLOOKUP($A201,'By SKU - New RTs'!$A:$V,7,FALSE)</f>
        <v>4.25</v>
      </c>
      <c r="Q201" s="2">
        <f t="shared" si="19"/>
        <v>-3.5</v>
      </c>
    </row>
    <row r="202" spans="1:17" x14ac:dyDescent="0.3">
      <c r="A202" s="3" t="str">
        <v>1461</v>
      </c>
      <c r="B202" s="4" t="str">
        <v>4X6 BLACK SAND TRAP</v>
      </c>
      <c r="C202" s="2">
        <f>VLOOKUP($A202,'By SKU - Old RTs'!$A:$V,3,FALSE)</f>
        <v>0.25</v>
      </c>
      <c r="D202" s="2">
        <f>VLOOKUP($A202,'By SKU - New RTs'!$A:$V,3,FALSE)</f>
        <v>0.25</v>
      </c>
      <c r="E202" s="5">
        <f t="shared" si="15"/>
        <v>0</v>
      </c>
      <c r="F202" s="2">
        <f>VLOOKUP($A202,'By SKU - Old RTs'!$A:$V,4,FALSE)</f>
        <v>3</v>
      </c>
      <c r="G202" s="2">
        <f>VLOOKUP($A202,'By SKU - New RTs'!$A:$V,4,FALSE)</f>
        <v>3</v>
      </c>
      <c r="H202" s="5">
        <f t="shared" si="16"/>
        <v>0</v>
      </c>
      <c r="I202" s="2">
        <f>VLOOKUP($A202,'By SKU - Old RTs'!$A:$V,5,FALSE)</f>
        <v>0</v>
      </c>
      <c r="J202" s="2">
        <f>VLOOKUP($A202,'By SKU - New RTs'!$A:$V,5,FALSE)</f>
        <v>0</v>
      </c>
      <c r="K202" s="5">
        <f t="shared" si="17"/>
        <v>0</v>
      </c>
      <c r="L202" s="2">
        <f>VLOOKUP($A202,'By SKU - Old RTs'!$A:$V,6,FALSE)</f>
        <v>0</v>
      </c>
      <c r="M202" s="2">
        <f>VLOOKUP($A202,'By SKU - New RTs'!$A:$V,6,FALSE)</f>
        <v>0</v>
      </c>
      <c r="N202" s="5">
        <f t="shared" si="18"/>
        <v>0</v>
      </c>
      <c r="O202" s="2">
        <f>VLOOKUP($A202,'By SKU - Old RTs'!$A:$V,7,FALSE)</f>
        <v>0</v>
      </c>
      <c r="P202" s="2">
        <f>VLOOKUP($A202,'By SKU - New RTs'!$A:$V,7,FALSE)</f>
        <v>0</v>
      </c>
      <c r="Q202" s="2">
        <f t="shared" si="19"/>
        <v>0</v>
      </c>
    </row>
    <row r="203" spans="1:17" x14ac:dyDescent="0.3">
      <c r="A203" s="3" t="str">
        <v>1463</v>
      </c>
      <c r="B203" s="4" t="str">
        <v>4X10 SILVER BLACK</v>
      </c>
      <c r="C203" s="2">
        <f>VLOOKUP($A203,'By SKU - Old RTs'!$A:$V,3,FALSE)</f>
        <v>0</v>
      </c>
      <c r="D203" s="2">
        <f>VLOOKUP($A203,'By SKU - New RTs'!$A:$V,3,FALSE)</f>
        <v>0</v>
      </c>
      <c r="E203" s="5">
        <f t="shared" si="15"/>
        <v>0</v>
      </c>
      <c r="F203" s="2">
        <f>VLOOKUP($A203,'By SKU - Old RTs'!$A:$V,4,FALSE)</f>
        <v>0</v>
      </c>
      <c r="G203" s="2">
        <f>VLOOKUP($A203,'By SKU - New RTs'!$A:$V,4,FALSE)</f>
        <v>0</v>
      </c>
      <c r="H203" s="5">
        <f t="shared" si="16"/>
        <v>0</v>
      </c>
      <c r="I203" s="2">
        <f>VLOOKUP($A203,'By SKU - Old RTs'!$A:$V,5,FALSE)</f>
        <v>0</v>
      </c>
      <c r="J203" s="2">
        <f>VLOOKUP($A203,'By SKU - New RTs'!$A:$V,5,FALSE)</f>
        <v>0</v>
      </c>
      <c r="K203" s="5">
        <f t="shared" si="17"/>
        <v>0</v>
      </c>
      <c r="L203" s="2">
        <f>VLOOKUP($A203,'By SKU - Old RTs'!$A:$V,6,FALSE)</f>
        <v>0</v>
      </c>
      <c r="M203" s="2">
        <f>VLOOKUP($A203,'By SKU - New RTs'!$A:$V,6,FALSE)</f>
        <v>0</v>
      </c>
      <c r="N203" s="5">
        <f t="shared" si="18"/>
        <v>0</v>
      </c>
      <c r="O203" s="2">
        <f>VLOOKUP($A203,'By SKU - Old RTs'!$A:$V,7,FALSE)</f>
        <v>0</v>
      </c>
      <c r="P203" s="2">
        <f>VLOOKUP($A203,'By SKU - New RTs'!$A:$V,7,FALSE)</f>
        <v>0</v>
      </c>
      <c r="Q203" s="2">
        <f t="shared" si="19"/>
        <v>0</v>
      </c>
    </row>
    <row r="204" spans="1:17" x14ac:dyDescent="0.3">
      <c r="A204" s="3" t="str">
        <v>1466</v>
      </c>
      <c r="B204" s="4" t="str">
        <v xml:space="preserve">4X6 NAVY BLACK    </v>
      </c>
      <c r="C204" s="2">
        <f>VLOOKUP($A204,'By SKU - Old RTs'!$A:$V,3,FALSE)</f>
        <v>0.5</v>
      </c>
      <c r="D204" s="2">
        <f>VLOOKUP($A204,'By SKU - New RTs'!$A:$V,3,FALSE)</f>
        <v>0.5</v>
      </c>
      <c r="E204" s="5">
        <f t="shared" si="15"/>
        <v>0</v>
      </c>
      <c r="F204" s="2">
        <f>VLOOKUP($A204,'By SKU - Old RTs'!$A:$V,4,FALSE)</f>
        <v>0</v>
      </c>
      <c r="G204" s="2">
        <f>VLOOKUP($A204,'By SKU - New RTs'!$A:$V,4,FALSE)</f>
        <v>0</v>
      </c>
      <c r="H204" s="5">
        <f t="shared" si="16"/>
        <v>0</v>
      </c>
      <c r="I204" s="2">
        <f>VLOOKUP($A204,'By SKU - Old RTs'!$A:$V,5,FALSE)</f>
        <v>0.5</v>
      </c>
      <c r="J204" s="2">
        <f>VLOOKUP($A204,'By SKU - New RTs'!$A:$V,5,FALSE)</f>
        <v>0.5</v>
      </c>
      <c r="K204" s="5">
        <f t="shared" si="17"/>
        <v>0</v>
      </c>
      <c r="L204" s="2">
        <f>VLOOKUP($A204,'By SKU - Old RTs'!$A:$V,6,FALSE)</f>
        <v>1</v>
      </c>
      <c r="M204" s="2">
        <f>VLOOKUP($A204,'By SKU - New RTs'!$A:$V,6,FALSE)</f>
        <v>1</v>
      </c>
      <c r="N204" s="5">
        <f t="shared" si="18"/>
        <v>0</v>
      </c>
      <c r="O204" s="2">
        <f>VLOOKUP($A204,'By SKU - Old RTs'!$A:$V,7,FALSE)</f>
        <v>0.5</v>
      </c>
      <c r="P204" s="2">
        <f>VLOOKUP($A204,'By SKU - New RTs'!$A:$V,7,FALSE)</f>
        <v>0.5</v>
      </c>
      <c r="Q204" s="2">
        <f t="shared" si="19"/>
        <v>0</v>
      </c>
    </row>
    <row r="205" spans="1:17" x14ac:dyDescent="0.3">
      <c r="A205" s="3" t="str">
        <v>1467</v>
      </c>
      <c r="B205" s="4" t="str">
        <v>4X6 CHOCOLATE BLACK</v>
      </c>
      <c r="C205" s="2">
        <f>VLOOKUP($A205,'By SKU - Old RTs'!$A:$V,3,FALSE)</f>
        <v>14.75</v>
      </c>
      <c r="D205" s="2">
        <f>VLOOKUP($A205,'By SKU - New RTs'!$A:$V,3,FALSE)</f>
        <v>7.75</v>
      </c>
      <c r="E205" s="5">
        <f t="shared" si="15"/>
        <v>-7</v>
      </c>
      <c r="F205" s="2">
        <f>VLOOKUP($A205,'By SKU - Old RTs'!$A:$V,4,FALSE)</f>
        <v>7</v>
      </c>
      <c r="G205" s="2">
        <f>VLOOKUP($A205,'By SKU - New RTs'!$A:$V,4,FALSE)</f>
        <v>21.5</v>
      </c>
      <c r="H205" s="5">
        <f t="shared" si="16"/>
        <v>14.5</v>
      </c>
      <c r="I205" s="2">
        <f>VLOOKUP($A205,'By SKU - Old RTs'!$A:$V,5,FALSE)</f>
        <v>18.25</v>
      </c>
      <c r="J205" s="2">
        <f>VLOOKUP($A205,'By SKU - New RTs'!$A:$V,5,FALSE)</f>
        <v>22.75</v>
      </c>
      <c r="K205" s="5">
        <f t="shared" si="17"/>
        <v>4.5</v>
      </c>
      <c r="L205" s="2">
        <f>VLOOKUP($A205,'By SKU - Old RTs'!$A:$V,6,FALSE)</f>
        <v>13.25</v>
      </c>
      <c r="M205" s="2">
        <f>VLOOKUP($A205,'By SKU - New RTs'!$A:$V,6,FALSE)</f>
        <v>13.25</v>
      </c>
      <c r="N205" s="5">
        <f t="shared" si="18"/>
        <v>0</v>
      </c>
      <c r="O205" s="2">
        <f>VLOOKUP($A205,'By SKU - Old RTs'!$A:$V,7,FALSE)</f>
        <v>18.25</v>
      </c>
      <c r="P205" s="2">
        <f>VLOOKUP($A205,'By SKU - New RTs'!$A:$V,7,FALSE)</f>
        <v>6.25</v>
      </c>
      <c r="Q205" s="2">
        <f t="shared" si="19"/>
        <v>-12</v>
      </c>
    </row>
    <row r="206" spans="1:17" x14ac:dyDescent="0.3">
      <c r="A206" s="3" t="str">
        <v>1475</v>
      </c>
      <c r="B206" s="4" t="str">
        <v>4X6 MICHIGAN MAT BLK SMK</v>
      </c>
      <c r="C206" s="2">
        <f>VLOOKUP($A206,'By SKU - Old RTs'!$A:$V,3,FALSE)</f>
        <v>0</v>
      </c>
      <c r="D206" s="2">
        <f>VLOOKUP($A206,'By SKU - New RTs'!$A:$V,3,FALSE)</f>
        <v>0</v>
      </c>
      <c r="E206" s="5">
        <f t="shared" si="15"/>
        <v>0</v>
      </c>
      <c r="F206" s="2">
        <f>VLOOKUP($A206,'By SKU - Old RTs'!$A:$V,4,FALSE)</f>
        <v>3</v>
      </c>
      <c r="G206" s="2">
        <f>VLOOKUP($A206,'By SKU - New RTs'!$A:$V,4,FALSE)</f>
        <v>3</v>
      </c>
      <c r="H206" s="5">
        <f t="shared" si="16"/>
        <v>0</v>
      </c>
      <c r="I206" s="2">
        <f>VLOOKUP($A206,'By SKU - Old RTs'!$A:$V,5,FALSE)</f>
        <v>4</v>
      </c>
      <c r="J206" s="2">
        <f>VLOOKUP($A206,'By SKU - New RTs'!$A:$V,5,FALSE)</f>
        <v>4</v>
      </c>
      <c r="K206" s="5">
        <f t="shared" si="17"/>
        <v>0</v>
      </c>
      <c r="L206" s="2">
        <f>VLOOKUP($A206,'By SKU - Old RTs'!$A:$V,6,FALSE)</f>
        <v>6.25</v>
      </c>
      <c r="M206" s="2">
        <f>VLOOKUP($A206,'By SKU - New RTs'!$A:$V,6,FALSE)</f>
        <v>6.25</v>
      </c>
      <c r="N206" s="5">
        <f t="shared" si="18"/>
        <v>0</v>
      </c>
      <c r="O206" s="2">
        <f>VLOOKUP($A206,'By SKU - Old RTs'!$A:$V,7,FALSE)</f>
        <v>2</v>
      </c>
      <c r="P206" s="2">
        <f>VLOOKUP($A206,'By SKU - New RTs'!$A:$V,7,FALSE)</f>
        <v>2</v>
      </c>
      <c r="Q206" s="2">
        <f t="shared" si="19"/>
        <v>0</v>
      </c>
    </row>
    <row r="207" spans="1:17" x14ac:dyDescent="0.3">
      <c r="A207" s="3" t="str">
        <v>1494</v>
      </c>
      <c r="B207" s="4" t="str">
        <v xml:space="preserve">4X6 SCRAPER </v>
      </c>
      <c r="C207" s="2">
        <f>VLOOKUP($A207,'By SKU - Old RTs'!$A:$V,3,FALSE)</f>
        <v>0.25</v>
      </c>
      <c r="D207" s="2">
        <f>VLOOKUP($A207,'By SKU - New RTs'!$A:$V,3,FALSE)</f>
        <v>0</v>
      </c>
      <c r="E207" s="5">
        <f t="shared" si="15"/>
        <v>-0.25</v>
      </c>
      <c r="F207" s="2">
        <f>VLOOKUP($A207,'By SKU - Old RTs'!$A:$V,4,FALSE)</f>
        <v>0.75</v>
      </c>
      <c r="G207" s="2">
        <f>VLOOKUP($A207,'By SKU - New RTs'!$A:$V,4,FALSE)</f>
        <v>1.5</v>
      </c>
      <c r="H207" s="5">
        <f t="shared" si="16"/>
        <v>0.75</v>
      </c>
      <c r="I207" s="2">
        <f>VLOOKUP($A207,'By SKU - Old RTs'!$A:$V,5,FALSE)</f>
        <v>1.25</v>
      </c>
      <c r="J207" s="2">
        <f>VLOOKUP($A207,'By SKU - New RTs'!$A:$V,5,FALSE)</f>
        <v>0.5</v>
      </c>
      <c r="K207" s="5">
        <f t="shared" si="17"/>
        <v>-0.75</v>
      </c>
      <c r="L207" s="2">
        <f>VLOOKUP($A207,'By SKU - Old RTs'!$A:$V,6,FALSE)</f>
        <v>1.25</v>
      </c>
      <c r="M207" s="2">
        <f>VLOOKUP($A207,'By SKU - New RTs'!$A:$V,6,FALSE)</f>
        <v>1.25</v>
      </c>
      <c r="N207" s="5">
        <f t="shared" si="18"/>
        <v>0</v>
      </c>
      <c r="O207" s="2">
        <f>VLOOKUP($A207,'By SKU - Old RTs'!$A:$V,7,FALSE)</f>
        <v>0</v>
      </c>
      <c r="P207" s="2">
        <f>VLOOKUP($A207,'By SKU - New RTs'!$A:$V,7,FALSE)</f>
        <v>0.25</v>
      </c>
      <c r="Q207" s="2">
        <f t="shared" si="19"/>
        <v>0.25</v>
      </c>
    </row>
    <row r="208" spans="1:17" x14ac:dyDescent="0.3">
      <c r="A208" s="3" t="str">
        <v>1501</v>
      </c>
      <c r="B208" s="4" t="str">
        <v xml:space="preserve">4X8 SILVER BLACK   </v>
      </c>
      <c r="C208" s="2">
        <f>VLOOKUP($A208,'By SKU - Old RTs'!$A:$V,3,FALSE)</f>
        <v>0.5</v>
      </c>
      <c r="D208" s="2">
        <f>VLOOKUP($A208,'By SKU - New RTs'!$A:$V,3,FALSE)</f>
        <v>0.5</v>
      </c>
      <c r="E208" s="5">
        <f t="shared" si="15"/>
        <v>0</v>
      </c>
      <c r="F208" s="2">
        <f>VLOOKUP($A208,'By SKU - Old RTs'!$A:$V,4,FALSE)</f>
        <v>2</v>
      </c>
      <c r="G208" s="2">
        <f>VLOOKUP($A208,'By SKU - New RTs'!$A:$V,4,FALSE)</f>
        <v>3</v>
      </c>
      <c r="H208" s="5">
        <f t="shared" si="16"/>
        <v>1</v>
      </c>
      <c r="I208" s="2">
        <f>VLOOKUP($A208,'By SKU - Old RTs'!$A:$V,5,FALSE)</f>
        <v>1</v>
      </c>
      <c r="J208" s="2">
        <f>VLOOKUP($A208,'By SKU - New RTs'!$A:$V,5,FALSE)</f>
        <v>0</v>
      </c>
      <c r="K208" s="5">
        <f t="shared" si="17"/>
        <v>-1</v>
      </c>
      <c r="L208" s="2">
        <f>VLOOKUP($A208,'By SKU - Old RTs'!$A:$V,6,FALSE)</f>
        <v>0</v>
      </c>
      <c r="M208" s="2">
        <f>VLOOKUP($A208,'By SKU - New RTs'!$A:$V,6,FALSE)</f>
        <v>0</v>
      </c>
      <c r="N208" s="5">
        <f t="shared" si="18"/>
        <v>0</v>
      </c>
      <c r="O208" s="2">
        <f>VLOOKUP($A208,'By SKU - Old RTs'!$A:$V,7,FALSE)</f>
        <v>0</v>
      </c>
      <c r="P208" s="2">
        <f>VLOOKUP($A208,'By SKU - New RTs'!$A:$V,7,FALSE)</f>
        <v>0</v>
      </c>
      <c r="Q208" s="2">
        <f t="shared" si="19"/>
        <v>0</v>
      </c>
    </row>
    <row r="209" spans="1:17" x14ac:dyDescent="0.3">
      <c r="A209" s="3" t="str">
        <v>1510</v>
      </c>
      <c r="B209" s="4" t="str">
        <v xml:space="preserve">4X8 CLASSIC SHADOW GREY     </v>
      </c>
      <c r="C209" s="2">
        <f>VLOOKUP($A209,'By SKU - Old RTs'!$A:$V,3,FALSE)</f>
        <v>0</v>
      </c>
      <c r="D209" s="2">
        <f>VLOOKUP($A209,'By SKU - New RTs'!$A:$V,3,FALSE)</f>
        <v>0</v>
      </c>
      <c r="E209" s="5">
        <f t="shared" si="15"/>
        <v>0</v>
      </c>
      <c r="F209" s="2">
        <f>VLOOKUP($A209,'By SKU - Old RTs'!$A:$V,4,FALSE)</f>
        <v>0</v>
      </c>
      <c r="G209" s="2">
        <f>VLOOKUP($A209,'By SKU - New RTs'!$A:$V,4,FALSE)</f>
        <v>0</v>
      </c>
      <c r="H209" s="5">
        <f t="shared" si="16"/>
        <v>0</v>
      </c>
      <c r="I209" s="2">
        <f>VLOOKUP($A209,'By SKU - Old RTs'!$A:$V,5,FALSE)</f>
        <v>0</v>
      </c>
      <c r="J209" s="2">
        <f>VLOOKUP($A209,'By SKU - New RTs'!$A:$V,5,FALSE)</f>
        <v>0</v>
      </c>
      <c r="K209" s="5">
        <f t="shared" si="17"/>
        <v>0</v>
      </c>
      <c r="L209" s="2">
        <f>VLOOKUP($A209,'By SKU - Old RTs'!$A:$V,6,FALSE)</f>
        <v>0</v>
      </c>
      <c r="M209" s="2">
        <f>VLOOKUP($A209,'By SKU - New RTs'!$A:$V,6,FALSE)</f>
        <v>0</v>
      </c>
      <c r="N209" s="5">
        <f t="shared" si="18"/>
        <v>0</v>
      </c>
      <c r="O209" s="2">
        <f>VLOOKUP($A209,'By SKU - Old RTs'!$A:$V,7,FALSE)</f>
        <v>0</v>
      </c>
      <c r="P209" s="2">
        <f>VLOOKUP($A209,'By SKU - New RTs'!$A:$V,7,FALSE)</f>
        <v>0</v>
      </c>
      <c r="Q209" s="2">
        <f t="shared" si="19"/>
        <v>0</v>
      </c>
    </row>
    <row r="210" spans="1:17" x14ac:dyDescent="0.3">
      <c r="A210" s="3" t="str">
        <v>1511</v>
      </c>
      <c r="B210" s="4" t="str">
        <v>4X8 CLASSIC BLACK</v>
      </c>
      <c r="C210" s="2">
        <f>VLOOKUP($A210,'By SKU - Old RTs'!$A:$V,3,FALSE)</f>
        <v>1</v>
      </c>
      <c r="D210" s="2">
        <f>VLOOKUP($A210,'By SKU - New RTs'!$A:$V,3,FALSE)</f>
        <v>1</v>
      </c>
      <c r="E210" s="5">
        <f t="shared" si="15"/>
        <v>0</v>
      </c>
      <c r="F210" s="2">
        <f>VLOOKUP($A210,'By SKU - Old RTs'!$A:$V,4,FALSE)</f>
        <v>1.25</v>
      </c>
      <c r="G210" s="2">
        <f>VLOOKUP($A210,'By SKU - New RTs'!$A:$V,4,FALSE)</f>
        <v>2.25</v>
      </c>
      <c r="H210" s="5">
        <f t="shared" si="16"/>
        <v>1</v>
      </c>
      <c r="I210" s="2">
        <f>VLOOKUP($A210,'By SKU - Old RTs'!$A:$V,5,FALSE)</f>
        <v>5</v>
      </c>
      <c r="J210" s="2">
        <f>VLOOKUP($A210,'By SKU - New RTs'!$A:$V,5,FALSE)</f>
        <v>3</v>
      </c>
      <c r="K210" s="5">
        <f t="shared" si="17"/>
        <v>-2</v>
      </c>
      <c r="L210" s="2">
        <f>VLOOKUP($A210,'By SKU - Old RTs'!$A:$V,6,FALSE)</f>
        <v>1</v>
      </c>
      <c r="M210" s="2">
        <f>VLOOKUP($A210,'By SKU - New RTs'!$A:$V,6,FALSE)</f>
        <v>1</v>
      </c>
      <c r="N210" s="5">
        <f t="shared" si="18"/>
        <v>0</v>
      </c>
      <c r="O210" s="2">
        <f>VLOOKUP($A210,'By SKU - Old RTs'!$A:$V,7,FALSE)</f>
        <v>0</v>
      </c>
      <c r="P210" s="2">
        <f>VLOOKUP($A210,'By SKU - New RTs'!$A:$V,7,FALSE)</f>
        <v>1</v>
      </c>
      <c r="Q210" s="2">
        <f t="shared" si="19"/>
        <v>1</v>
      </c>
    </row>
    <row r="211" spans="1:17" x14ac:dyDescent="0.3">
      <c r="A211" s="3" t="str">
        <v>1513</v>
      </c>
      <c r="B211" s="4" t="str">
        <v xml:space="preserve">4X8 CLASSIC GREY   </v>
      </c>
      <c r="C211" s="2">
        <f>VLOOKUP($A211,'By SKU - Old RTs'!$A:$V,3,FALSE)</f>
        <v>0</v>
      </c>
      <c r="D211" s="2">
        <f>VLOOKUP($A211,'By SKU - New RTs'!$A:$V,3,FALSE)</f>
        <v>0</v>
      </c>
      <c r="E211" s="5">
        <f t="shared" si="15"/>
        <v>0</v>
      </c>
      <c r="F211" s="2">
        <f>VLOOKUP($A211,'By SKU - Old RTs'!$A:$V,4,FALSE)</f>
        <v>0</v>
      </c>
      <c r="G211" s="2">
        <f>VLOOKUP($A211,'By SKU - New RTs'!$A:$V,4,FALSE)</f>
        <v>0</v>
      </c>
      <c r="H211" s="5">
        <f t="shared" si="16"/>
        <v>0</v>
      </c>
      <c r="I211" s="2">
        <f>VLOOKUP($A211,'By SKU - Old RTs'!$A:$V,5,FALSE)</f>
        <v>0</v>
      </c>
      <c r="J211" s="2">
        <f>VLOOKUP($A211,'By SKU - New RTs'!$A:$V,5,FALSE)</f>
        <v>0</v>
      </c>
      <c r="K211" s="5">
        <f t="shared" si="17"/>
        <v>0</v>
      </c>
      <c r="L211" s="2">
        <f>VLOOKUP($A211,'By SKU - Old RTs'!$A:$V,6,FALSE)</f>
        <v>0</v>
      </c>
      <c r="M211" s="2">
        <f>VLOOKUP($A211,'By SKU - New RTs'!$A:$V,6,FALSE)</f>
        <v>0</v>
      </c>
      <c r="N211" s="5">
        <f t="shared" si="18"/>
        <v>0</v>
      </c>
      <c r="O211" s="2">
        <f>VLOOKUP($A211,'By SKU - Old RTs'!$A:$V,7,FALSE)</f>
        <v>0</v>
      </c>
      <c r="P211" s="2">
        <f>VLOOKUP($A211,'By SKU - New RTs'!$A:$V,7,FALSE)</f>
        <v>0</v>
      </c>
      <c r="Q211" s="2">
        <f t="shared" si="19"/>
        <v>0</v>
      </c>
    </row>
    <row r="212" spans="1:17" x14ac:dyDescent="0.3">
      <c r="A212" s="3" t="str">
        <v>1567</v>
      </c>
      <c r="B212" s="4" t="str">
        <v>4X8 CHOCOLATE BLACK</v>
      </c>
      <c r="C212" s="2">
        <f>VLOOKUP($A212,'By SKU - Old RTs'!$A:$V,3,FALSE)</f>
        <v>0</v>
      </c>
      <c r="D212" s="2">
        <f>VLOOKUP($A212,'By SKU - New RTs'!$A:$V,3,FALSE)</f>
        <v>0</v>
      </c>
      <c r="E212" s="5">
        <f t="shared" si="15"/>
        <v>0</v>
      </c>
      <c r="F212" s="2">
        <f>VLOOKUP($A212,'By SKU - Old RTs'!$A:$V,4,FALSE)</f>
        <v>0</v>
      </c>
      <c r="G212" s="2">
        <f>VLOOKUP($A212,'By SKU - New RTs'!$A:$V,4,FALSE)</f>
        <v>0</v>
      </c>
      <c r="H212" s="5">
        <f t="shared" si="16"/>
        <v>0</v>
      </c>
      <c r="I212" s="2">
        <f>VLOOKUP($A212,'By SKU - Old RTs'!$A:$V,5,FALSE)</f>
        <v>0</v>
      </c>
      <c r="J212" s="2">
        <f>VLOOKUP($A212,'By SKU - New RTs'!$A:$V,5,FALSE)</f>
        <v>0</v>
      </c>
      <c r="K212" s="5">
        <f t="shared" si="17"/>
        <v>0</v>
      </c>
      <c r="L212" s="2">
        <f>VLOOKUP($A212,'By SKU - Old RTs'!$A:$V,6,FALSE)</f>
        <v>1</v>
      </c>
      <c r="M212" s="2">
        <f>VLOOKUP($A212,'By SKU - New RTs'!$A:$V,6,FALSE)</f>
        <v>1</v>
      </c>
      <c r="N212" s="5">
        <f t="shared" si="18"/>
        <v>0</v>
      </c>
      <c r="O212" s="2">
        <f>VLOOKUP($A212,'By SKU - Old RTs'!$A:$V,7,FALSE)</f>
        <v>0</v>
      </c>
      <c r="P212" s="2">
        <f>VLOOKUP($A212,'By SKU - New RTs'!$A:$V,7,FALSE)</f>
        <v>0</v>
      </c>
      <c r="Q212" s="2">
        <f t="shared" si="19"/>
        <v>0</v>
      </c>
    </row>
    <row r="213" spans="1:17" x14ac:dyDescent="0.3">
      <c r="A213" s="3" t="str">
        <v>1610</v>
      </c>
      <c r="B213" s="4" t="str">
        <v xml:space="preserve">4X10 CLASSIC SHADOW GREY     </v>
      </c>
      <c r="C213" s="2">
        <f>VLOOKUP($A213,'By SKU - Old RTs'!$A:$V,3,FALSE)</f>
        <v>0</v>
      </c>
      <c r="D213" s="2">
        <f>VLOOKUP($A213,'By SKU - New RTs'!$A:$V,3,FALSE)</f>
        <v>0</v>
      </c>
      <c r="E213" s="5">
        <f t="shared" si="15"/>
        <v>0</v>
      </c>
      <c r="F213" s="2">
        <f>VLOOKUP($A213,'By SKU - Old RTs'!$A:$V,4,FALSE)</f>
        <v>0</v>
      </c>
      <c r="G213" s="2">
        <f>VLOOKUP($A213,'By SKU - New RTs'!$A:$V,4,FALSE)</f>
        <v>0</v>
      </c>
      <c r="H213" s="5">
        <f t="shared" si="16"/>
        <v>0</v>
      </c>
      <c r="I213" s="2">
        <f>VLOOKUP($A213,'By SKU - Old RTs'!$A:$V,5,FALSE)</f>
        <v>0</v>
      </c>
      <c r="J213" s="2">
        <f>VLOOKUP($A213,'By SKU - New RTs'!$A:$V,5,FALSE)</f>
        <v>0</v>
      </c>
      <c r="K213" s="5">
        <f t="shared" si="17"/>
        <v>0</v>
      </c>
      <c r="L213" s="2">
        <f>VLOOKUP($A213,'By SKU - Old RTs'!$A:$V,6,FALSE)</f>
        <v>1</v>
      </c>
      <c r="M213" s="2">
        <f>VLOOKUP($A213,'By SKU - New RTs'!$A:$V,6,FALSE)</f>
        <v>1</v>
      </c>
      <c r="N213" s="5">
        <f t="shared" si="18"/>
        <v>0</v>
      </c>
      <c r="O213" s="2">
        <f>VLOOKUP($A213,'By SKU - Old RTs'!$A:$V,7,FALSE)</f>
        <v>0</v>
      </c>
      <c r="P213" s="2">
        <f>VLOOKUP($A213,'By SKU - New RTs'!$A:$V,7,FALSE)</f>
        <v>0</v>
      </c>
      <c r="Q213" s="2">
        <f t="shared" si="19"/>
        <v>0</v>
      </c>
    </row>
    <row r="214" spans="1:17" x14ac:dyDescent="0.3">
      <c r="A214" s="3" t="str">
        <v>1611</v>
      </c>
      <c r="B214" s="4" t="str">
        <v xml:space="preserve">4X10 CLASSIC BLACK     </v>
      </c>
      <c r="C214" s="2">
        <f>VLOOKUP($A214,'By SKU - Old RTs'!$A:$V,3,FALSE)</f>
        <v>0</v>
      </c>
      <c r="D214" s="2">
        <f>VLOOKUP($A214,'By SKU - New RTs'!$A:$V,3,FALSE)</f>
        <v>0</v>
      </c>
      <c r="E214" s="5">
        <f t="shared" si="15"/>
        <v>0</v>
      </c>
      <c r="F214" s="2">
        <f>VLOOKUP($A214,'By SKU - Old RTs'!$A:$V,4,FALSE)</f>
        <v>0</v>
      </c>
      <c r="G214" s="2">
        <f>VLOOKUP($A214,'By SKU - New RTs'!$A:$V,4,FALSE)</f>
        <v>0</v>
      </c>
      <c r="H214" s="5">
        <f t="shared" si="16"/>
        <v>0</v>
      </c>
      <c r="I214" s="2">
        <f>VLOOKUP($A214,'By SKU - Old RTs'!$A:$V,5,FALSE)</f>
        <v>0.5</v>
      </c>
      <c r="J214" s="2">
        <f>VLOOKUP($A214,'By SKU - New RTs'!$A:$V,5,FALSE)</f>
        <v>0.5</v>
      </c>
      <c r="K214" s="5">
        <f t="shared" si="17"/>
        <v>0</v>
      </c>
      <c r="L214" s="2">
        <f>VLOOKUP($A214,'By SKU - Old RTs'!$A:$V,6,FALSE)</f>
        <v>0</v>
      </c>
      <c r="M214" s="2">
        <f>VLOOKUP($A214,'By SKU - New RTs'!$A:$V,6,FALSE)</f>
        <v>0</v>
      </c>
      <c r="N214" s="5">
        <f t="shared" si="18"/>
        <v>0</v>
      </c>
      <c r="O214" s="2">
        <f>VLOOKUP($A214,'By SKU - Old RTs'!$A:$V,7,FALSE)</f>
        <v>0</v>
      </c>
      <c r="P214" s="2">
        <f>VLOOKUP($A214,'By SKU - New RTs'!$A:$V,7,FALSE)</f>
        <v>0</v>
      </c>
      <c r="Q214" s="2">
        <f t="shared" si="19"/>
        <v>0</v>
      </c>
    </row>
    <row r="215" spans="1:17" x14ac:dyDescent="0.3">
      <c r="A215" s="3" t="str">
        <v>1623</v>
      </c>
      <c r="B215" s="4" t="str">
        <v xml:space="preserve">4X10 SANDTRAP SHADOW GREY  </v>
      </c>
      <c r="C215" s="2">
        <f>VLOOKUP($A215,'By SKU - Old RTs'!$A:$V,3,FALSE)</f>
        <v>0</v>
      </c>
      <c r="D215" s="2">
        <f>VLOOKUP($A215,'By SKU - New RTs'!$A:$V,3,FALSE)</f>
        <v>0</v>
      </c>
      <c r="E215" s="5">
        <f t="shared" si="15"/>
        <v>0</v>
      </c>
      <c r="F215" s="2">
        <f>VLOOKUP($A215,'By SKU - Old RTs'!$A:$V,4,FALSE)</f>
        <v>0</v>
      </c>
      <c r="G215" s="2">
        <f>VLOOKUP($A215,'By SKU - New RTs'!$A:$V,4,FALSE)</f>
        <v>0</v>
      </c>
      <c r="H215" s="5">
        <f t="shared" si="16"/>
        <v>0</v>
      </c>
      <c r="I215" s="2">
        <f>VLOOKUP($A215,'By SKU - Old RTs'!$A:$V,5,FALSE)</f>
        <v>0</v>
      </c>
      <c r="J215" s="2">
        <f>VLOOKUP($A215,'By SKU - New RTs'!$A:$V,5,FALSE)</f>
        <v>0</v>
      </c>
      <c r="K215" s="5">
        <f t="shared" si="17"/>
        <v>0</v>
      </c>
      <c r="L215" s="2">
        <f>VLOOKUP($A215,'By SKU - Old RTs'!$A:$V,6,FALSE)</f>
        <v>0</v>
      </c>
      <c r="M215" s="2">
        <f>VLOOKUP($A215,'By SKU - New RTs'!$A:$V,6,FALSE)</f>
        <v>0</v>
      </c>
      <c r="N215" s="5">
        <f t="shared" si="18"/>
        <v>0</v>
      </c>
      <c r="O215" s="2">
        <f>VLOOKUP($A215,'By SKU - Old RTs'!$A:$V,7,FALSE)</f>
        <v>0</v>
      </c>
      <c r="P215" s="2">
        <f>VLOOKUP($A215,'By SKU - New RTs'!$A:$V,7,FALSE)</f>
        <v>0</v>
      </c>
      <c r="Q215" s="2">
        <f t="shared" si="19"/>
        <v>0</v>
      </c>
    </row>
    <row r="216" spans="1:17" x14ac:dyDescent="0.3">
      <c r="A216" s="3" t="str">
        <v>1723</v>
      </c>
      <c r="B216" s="4" t="str">
        <v xml:space="preserve">4X14 SANDTRAP SHADOW GREY    </v>
      </c>
      <c r="C216" s="2">
        <f>VLOOKUP($A216,'By SKU - Old RTs'!$A:$V,3,FALSE)</f>
        <v>0</v>
      </c>
      <c r="D216" s="2">
        <f>VLOOKUP($A216,'By SKU - New RTs'!$A:$V,3,FALSE)</f>
        <v>0</v>
      </c>
      <c r="E216" s="5">
        <f t="shared" si="15"/>
        <v>0</v>
      </c>
      <c r="F216" s="2">
        <f>VLOOKUP($A216,'By SKU - Old RTs'!$A:$V,4,FALSE)</f>
        <v>0.5</v>
      </c>
      <c r="G216" s="2">
        <f>VLOOKUP($A216,'By SKU - New RTs'!$A:$V,4,FALSE)</f>
        <v>0.5</v>
      </c>
      <c r="H216" s="5">
        <f t="shared" si="16"/>
        <v>0</v>
      </c>
      <c r="I216" s="2">
        <f>VLOOKUP($A216,'By SKU - Old RTs'!$A:$V,5,FALSE)</f>
        <v>0</v>
      </c>
      <c r="J216" s="2">
        <f>VLOOKUP($A216,'By SKU - New RTs'!$A:$V,5,FALSE)</f>
        <v>0</v>
      </c>
      <c r="K216" s="5">
        <f t="shared" si="17"/>
        <v>0</v>
      </c>
      <c r="L216" s="2">
        <f>VLOOKUP($A216,'By SKU - Old RTs'!$A:$V,6,FALSE)</f>
        <v>1</v>
      </c>
      <c r="M216" s="2">
        <f>VLOOKUP($A216,'By SKU - New RTs'!$A:$V,6,FALSE)</f>
        <v>1</v>
      </c>
      <c r="N216" s="5">
        <f t="shared" si="18"/>
        <v>0</v>
      </c>
      <c r="O216" s="2">
        <f>VLOOKUP($A216,'By SKU - Old RTs'!$A:$V,7,FALSE)</f>
        <v>0</v>
      </c>
      <c r="P216" s="2">
        <f>VLOOKUP($A216,'By SKU - New RTs'!$A:$V,7,FALSE)</f>
        <v>0</v>
      </c>
      <c r="Q216" s="2">
        <f t="shared" si="19"/>
        <v>0</v>
      </c>
    </row>
    <row r="217" spans="1:17" x14ac:dyDescent="0.3">
      <c r="A217" s="3" t="str">
        <v>1724</v>
      </c>
      <c r="B217" s="4" t="str">
        <v xml:space="preserve">6X10 SANDTRAP SHADOW GREY    </v>
      </c>
      <c r="C217" s="2">
        <f>VLOOKUP($A217,'By SKU - Old RTs'!$A:$V,3,FALSE)</f>
        <v>0</v>
      </c>
      <c r="D217" s="2">
        <f>VLOOKUP($A217,'By SKU - New RTs'!$A:$V,3,FALSE)</f>
        <v>0</v>
      </c>
      <c r="E217" s="5">
        <f t="shared" si="15"/>
        <v>0</v>
      </c>
      <c r="F217" s="2">
        <f>VLOOKUP($A217,'By SKU - Old RTs'!$A:$V,4,FALSE)</f>
        <v>0.5</v>
      </c>
      <c r="G217" s="2">
        <f>VLOOKUP($A217,'By SKU - New RTs'!$A:$V,4,FALSE)</f>
        <v>0.5</v>
      </c>
      <c r="H217" s="5">
        <f t="shared" si="16"/>
        <v>0</v>
      </c>
      <c r="I217" s="2">
        <f>VLOOKUP($A217,'By SKU - Old RTs'!$A:$V,5,FALSE)</f>
        <v>0</v>
      </c>
      <c r="J217" s="2">
        <f>VLOOKUP($A217,'By SKU - New RTs'!$A:$V,5,FALSE)</f>
        <v>0</v>
      </c>
      <c r="K217" s="5">
        <f t="shared" si="17"/>
        <v>0</v>
      </c>
      <c r="L217" s="2">
        <f>VLOOKUP($A217,'By SKU - Old RTs'!$A:$V,6,FALSE)</f>
        <v>0</v>
      </c>
      <c r="M217" s="2">
        <f>VLOOKUP($A217,'By SKU - New RTs'!$A:$V,6,FALSE)</f>
        <v>0</v>
      </c>
      <c r="N217" s="5">
        <f t="shared" si="18"/>
        <v>0</v>
      </c>
      <c r="O217" s="2">
        <f>VLOOKUP($A217,'By SKU - Old RTs'!$A:$V,7,FALSE)</f>
        <v>0</v>
      </c>
      <c r="P217" s="2">
        <f>VLOOKUP($A217,'By SKU - New RTs'!$A:$V,7,FALSE)</f>
        <v>0</v>
      </c>
      <c r="Q217" s="2">
        <f t="shared" si="19"/>
        <v>0</v>
      </c>
    </row>
    <row r="218" spans="1:17" x14ac:dyDescent="0.3">
      <c r="A218" s="3" t="str">
        <v>1725</v>
      </c>
      <c r="B218" s="4" t="str">
        <v xml:space="preserve">4X14 GREY        </v>
      </c>
      <c r="C218" s="2">
        <f>VLOOKUP($A218,'By SKU - Old RTs'!$A:$V,3,FALSE)</f>
        <v>0</v>
      </c>
      <c r="D218" s="2">
        <f>VLOOKUP($A218,'By SKU - New RTs'!$A:$V,3,FALSE)</f>
        <v>0</v>
      </c>
      <c r="E218" s="5">
        <f t="shared" si="15"/>
        <v>0</v>
      </c>
      <c r="F218" s="2">
        <f>VLOOKUP($A218,'By SKU - Old RTs'!$A:$V,4,FALSE)</f>
        <v>0.5</v>
      </c>
      <c r="G218" s="2">
        <f>VLOOKUP($A218,'By SKU - New RTs'!$A:$V,4,FALSE)</f>
        <v>0.5</v>
      </c>
      <c r="H218" s="5">
        <f t="shared" si="16"/>
        <v>0</v>
      </c>
      <c r="I218" s="2">
        <f>VLOOKUP($A218,'By SKU - Old RTs'!$A:$V,5,FALSE)</f>
        <v>0</v>
      </c>
      <c r="J218" s="2">
        <f>VLOOKUP($A218,'By SKU - New RTs'!$A:$V,5,FALSE)</f>
        <v>0</v>
      </c>
      <c r="K218" s="5">
        <f t="shared" si="17"/>
        <v>0</v>
      </c>
      <c r="L218" s="2">
        <f>VLOOKUP($A218,'By SKU - Old RTs'!$A:$V,6,FALSE)</f>
        <v>0</v>
      </c>
      <c r="M218" s="2">
        <f>VLOOKUP($A218,'By SKU - New RTs'!$A:$V,6,FALSE)</f>
        <v>0</v>
      </c>
      <c r="N218" s="5">
        <f t="shared" si="18"/>
        <v>0</v>
      </c>
      <c r="O218" s="2">
        <f>VLOOKUP($A218,'By SKU - Old RTs'!$A:$V,7,FALSE)</f>
        <v>0</v>
      </c>
      <c r="P218" s="2">
        <f>VLOOKUP($A218,'By SKU - New RTs'!$A:$V,7,FALSE)</f>
        <v>0</v>
      </c>
      <c r="Q218" s="2">
        <f t="shared" si="19"/>
        <v>0</v>
      </c>
    </row>
    <row r="219" spans="1:17" x14ac:dyDescent="0.3">
      <c r="A219" s="3" t="str">
        <v>1794</v>
      </c>
      <c r="B219" s="4" t="str">
        <v>SANI URINAL MAT EACH</v>
      </c>
      <c r="C219" s="2">
        <f>VLOOKUP($A219,'By SKU - Old RTs'!$A:$V,3,FALSE)</f>
        <v>0</v>
      </c>
      <c r="D219" s="2">
        <f>VLOOKUP($A219,'By SKU - New RTs'!$A:$V,3,FALSE)</f>
        <v>0</v>
      </c>
      <c r="E219" s="5">
        <f t="shared" si="15"/>
        <v>0</v>
      </c>
      <c r="F219" s="2">
        <f>VLOOKUP($A219,'By SKU - Old RTs'!$A:$V,4,FALSE)</f>
        <v>0</v>
      </c>
      <c r="G219" s="2">
        <f>VLOOKUP($A219,'By SKU - New RTs'!$A:$V,4,FALSE)</f>
        <v>0</v>
      </c>
      <c r="H219" s="5">
        <f t="shared" si="16"/>
        <v>0</v>
      </c>
      <c r="I219" s="2">
        <f>VLOOKUP($A219,'By SKU - Old RTs'!$A:$V,5,FALSE)</f>
        <v>0.5</v>
      </c>
      <c r="J219" s="2">
        <f>VLOOKUP($A219,'By SKU - New RTs'!$A:$V,5,FALSE)</f>
        <v>0.5</v>
      </c>
      <c r="K219" s="5">
        <f t="shared" si="17"/>
        <v>0</v>
      </c>
      <c r="L219" s="2">
        <f>VLOOKUP($A219,'By SKU - Old RTs'!$A:$V,6,FALSE)</f>
        <v>0</v>
      </c>
      <c r="M219" s="2">
        <f>VLOOKUP($A219,'By SKU - New RTs'!$A:$V,6,FALSE)</f>
        <v>0</v>
      </c>
      <c r="N219" s="5">
        <f t="shared" si="18"/>
        <v>0</v>
      </c>
      <c r="O219" s="2">
        <f>VLOOKUP($A219,'By SKU - Old RTs'!$A:$V,7,FALSE)</f>
        <v>0.25</v>
      </c>
      <c r="P219" s="2">
        <f>VLOOKUP($A219,'By SKU - New RTs'!$A:$V,7,FALSE)</f>
        <v>0.25</v>
      </c>
      <c r="Q219" s="2">
        <f t="shared" si="19"/>
        <v>0</v>
      </c>
    </row>
    <row r="220" spans="1:17" x14ac:dyDescent="0.3">
      <c r="A220" s="3" t="str">
        <v>1800</v>
      </c>
      <c r="B220" s="4" t="str">
        <v xml:space="preserve">WETMOP MICROFBR     </v>
      </c>
      <c r="C220" s="2">
        <f>VLOOKUP($A220,'By SKU - Old RTs'!$A:$V,3,FALSE)</f>
        <v>0</v>
      </c>
      <c r="D220" s="2">
        <f>VLOOKUP($A220,'By SKU - New RTs'!$A:$V,3,FALSE)</f>
        <v>0</v>
      </c>
      <c r="E220" s="5">
        <f t="shared" si="15"/>
        <v>0</v>
      </c>
      <c r="F220" s="2">
        <f>VLOOKUP($A220,'By SKU - Old RTs'!$A:$V,4,FALSE)</f>
        <v>1</v>
      </c>
      <c r="G220" s="2">
        <f>VLOOKUP($A220,'By SKU - New RTs'!$A:$V,4,FALSE)</f>
        <v>1</v>
      </c>
      <c r="H220" s="5">
        <f t="shared" si="16"/>
        <v>0</v>
      </c>
      <c r="I220" s="2">
        <f>VLOOKUP($A220,'By SKU - Old RTs'!$A:$V,5,FALSE)</f>
        <v>0</v>
      </c>
      <c r="J220" s="2">
        <f>VLOOKUP($A220,'By SKU - New RTs'!$A:$V,5,FALSE)</f>
        <v>0</v>
      </c>
      <c r="K220" s="5">
        <f t="shared" si="17"/>
        <v>0</v>
      </c>
      <c r="L220" s="2">
        <f>VLOOKUP($A220,'By SKU - Old RTs'!$A:$V,6,FALSE)</f>
        <v>0</v>
      </c>
      <c r="M220" s="2">
        <f>VLOOKUP($A220,'By SKU - New RTs'!$A:$V,6,FALSE)</f>
        <v>0</v>
      </c>
      <c r="N220" s="5">
        <f t="shared" si="18"/>
        <v>0</v>
      </c>
      <c r="O220" s="2">
        <f>VLOOKUP($A220,'By SKU - Old RTs'!$A:$V,7,FALSE)</f>
        <v>0</v>
      </c>
      <c r="P220" s="2">
        <f>VLOOKUP($A220,'By SKU - New RTs'!$A:$V,7,FALSE)</f>
        <v>0</v>
      </c>
      <c r="Q220" s="2">
        <f t="shared" si="19"/>
        <v>0</v>
      </c>
    </row>
    <row r="221" spans="1:17" x14ac:dyDescent="0.3">
      <c r="A221" s="3" t="str">
        <v>1814</v>
      </c>
      <c r="B221" s="4" t="str">
        <v xml:space="preserve">MOPHEAD 24          </v>
      </c>
      <c r="C221" s="2">
        <f>VLOOKUP($A221,'By SKU - Old RTs'!$A:$V,3,FALSE)</f>
        <v>8.25</v>
      </c>
      <c r="D221" s="2">
        <f>VLOOKUP($A221,'By SKU - New RTs'!$A:$V,3,FALSE)</f>
        <v>6.25</v>
      </c>
      <c r="E221" s="5">
        <f t="shared" si="15"/>
        <v>-2</v>
      </c>
      <c r="F221" s="2">
        <f>VLOOKUP($A221,'By SKU - Old RTs'!$A:$V,4,FALSE)</f>
        <v>5.25</v>
      </c>
      <c r="G221" s="2">
        <f>VLOOKUP($A221,'By SKU - New RTs'!$A:$V,4,FALSE)</f>
        <v>7.25</v>
      </c>
      <c r="H221" s="5">
        <f t="shared" si="16"/>
        <v>2</v>
      </c>
      <c r="I221" s="2">
        <f>VLOOKUP($A221,'By SKU - Old RTs'!$A:$V,5,FALSE)</f>
        <v>6</v>
      </c>
      <c r="J221" s="2">
        <f>VLOOKUP($A221,'By SKU - New RTs'!$A:$V,5,FALSE)</f>
        <v>5.5</v>
      </c>
      <c r="K221" s="5">
        <f t="shared" si="17"/>
        <v>-0.5</v>
      </c>
      <c r="L221" s="2">
        <f>VLOOKUP($A221,'By SKU - Old RTs'!$A:$V,6,FALSE)</f>
        <v>9</v>
      </c>
      <c r="M221" s="2">
        <f>VLOOKUP($A221,'By SKU - New RTs'!$A:$V,6,FALSE)</f>
        <v>9</v>
      </c>
      <c r="N221" s="5">
        <f t="shared" si="18"/>
        <v>0</v>
      </c>
      <c r="O221" s="2">
        <f>VLOOKUP($A221,'By SKU - Old RTs'!$A:$V,7,FALSE)</f>
        <v>30</v>
      </c>
      <c r="P221" s="2">
        <f>VLOOKUP($A221,'By SKU - New RTs'!$A:$V,7,FALSE)</f>
        <v>30.5</v>
      </c>
      <c r="Q221" s="2">
        <f t="shared" si="19"/>
        <v>0.5</v>
      </c>
    </row>
    <row r="222" spans="1:17" x14ac:dyDescent="0.3">
      <c r="A222" s="3" t="str">
        <v>1826</v>
      </c>
      <c r="B222" s="4" t="str">
        <v xml:space="preserve">MOPHEAD 36          </v>
      </c>
      <c r="C222" s="2">
        <f>VLOOKUP($A222,'By SKU - Old RTs'!$A:$V,3,FALSE)</f>
        <v>14</v>
      </c>
      <c r="D222" s="2">
        <f>VLOOKUP($A222,'By SKU - New RTs'!$A:$V,3,FALSE)</f>
        <v>10.5</v>
      </c>
      <c r="E222" s="5">
        <f t="shared" si="15"/>
        <v>-3.5</v>
      </c>
      <c r="F222" s="2">
        <f>VLOOKUP($A222,'By SKU - Old RTs'!$A:$V,4,FALSE)</f>
        <v>7.5</v>
      </c>
      <c r="G222" s="2">
        <f>VLOOKUP($A222,'By SKU - New RTs'!$A:$V,4,FALSE)</f>
        <v>6.5</v>
      </c>
      <c r="H222" s="5">
        <f t="shared" si="16"/>
        <v>-1</v>
      </c>
      <c r="I222" s="2">
        <f>VLOOKUP($A222,'By SKU - Old RTs'!$A:$V,5,FALSE)</f>
        <v>8.5</v>
      </c>
      <c r="J222" s="2">
        <f>VLOOKUP($A222,'By SKU - New RTs'!$A:$V,5,FALSE)</f>
        <v>8.75</v>
      </c>
      <c r="K222" s="5">
        <f t="shared" si="17"/>
        <v>0.25</v>
      </c>
      <c r="L222" s="2">
        <f>VLOOKUP($A222,'By SKU - Old RTs'!$A:$V,6,FALSE)</f>
        <v>4</v>
      </c>
      <c r="M222" s="2">
        <f>VLOOKUP($A222,'By SKU - New RTs'!$A:$V,6,FALSE)</f>
        <v>4</v>
      </c>
      <c r="N222" s="5">
        <f t="shared" si="18"/>
        <v>0</v>
      </c>
      <c r="O222" s="2">
        <f>VLOOKUP($A222,'By SKU - Old RTs'!$A:$V,7,FALSE)</f>
        <v>31.5</v>
      </c>
      <c r="P222" s="2">
        <f>VLOOKUP($A222,'By SKU - New RTs'!$A:$V,7,FALSE)</f>
        <v>35.75</v>
      </c>
      <c r="Q222" s="2">
        <f t="shared" si="19"/>
        <v>4.25</v>
      </c>
    </row>
    <row r="223" spans="1:17" x14ac:dyDescent="0.3">
      <c r="A223" s="3" t="str">
        <v>1838</v>
      </c>
      <c r="B223" s="4" t="str">
        <v xml:space="preserve">MOPHEAD 48          </v>
      </c>
      <c r="C223" s="2">
        <f>VLOOKUP($A223,'By SKU - Old RTs'!$A:$V,3,FALSE)</f>
        <v>0</v>
      </c>
      <c r="D223" s="2">
        <f>VLOOKUP($A223,'By SKU - New RTs'!$A:$V,3,FALSE)</f>
        <v>0</v>
      </c>
      <c r="E223" s="5">
        <f t="shared" si="15"/>
        <v>0</v>
      </c>
      <c r="F223" s="2">
        <f>VLOOKUP($A223,'By SKU - Old RTs'!$A:$V,4,FALSE)</f>
        <v>3.5</v>
      </c>
      <c r="G223" s="2">
        <f>VLOOKUP($A223,'By SKU - New RTs'!$A:$V,4,FALSE)</f>
        <v>2</v>
      </c>
      <c r="H223" s="5">
        <f t="shared" si="16"/>
        <v>-1.5</v>
      </c>
      <c r="I223" s="2">
        <f>VLOOKUP($A223,'By SKU - Old RTs'!$A:$V,5,FALSE)</f>
        <v>4.75</v>
      </c>
      <c r="J223" s="2">
        <f>VLOOKUP($A223,'By SKU - New RTs'!$A:$V,5,FALSE)</f>
        <v>4.75</v>
      </c>
      <c r="K223" s="5">
        <f t="shared" si="17"/>
        <v>0</v>
      </c>
      <c r="L223" s="2">
        <f>VLOOKUP($A223,'By SKU - Old RTs'!$A:$V,6,FALSE)</f>
        <v>0</v>
      </c>
      <c r="M223" s="2">
        <f>VLOOKUP($A223,'By SKU - New RTs'!$A:$V,6,FALSE)</f>
        <v>0</v>
      </c>
      <c r="N223" s="5">
        <f t="shared" si="18"/>
        <v>0</v>
      </c>
      <c r="O223" s="2">
        <f>VLOOKUP($A223,'By SKU - Old RTs'!$A:$V,7,FALSE)</f>
        <v>0</v>
      </c>
      <c r="P223" s="2">
        <f>VLOOKUP($A223,'By SKU - New RTs'!$A:$V,7,FALSE)</f>
        <v>1.5</v>
      </c>
      <c r="Q223" s="2">
        <f t="shared" si="19"/>
        <v>1.5</v>
      </c>
    </row>
    <row r="224" spans="1:17" x14ac:dyDescent="0.3">
      <c r="A224" s="3" t="str">
        <v>1840</v>
      </c>
      <c r="B224" s="4" t="str">
        <v xml:space="preserve">MOPHEAD 60          </v>
      </c>
      <c r="C224" s="2">
        <f>VLOOKUP($A224,'By SKU - Old RTs'!$A:$V,3,FALSE)</f>
        <v>0</v>
      </c>
      <c r="D224" s="2">
        <f>VLOOKUP($A224,'By SKU - New RTs'!$A:$V,3,FALSE)</f>
        <v>0</v>
      </c>
      <c r="E224" s="5">
        <f t="shared" si="15"/>
        <v>0</v>
      </c>
      <c r="F224" s="2">
        <f>VLOOKUP($A224,'By SKU - Old RTs'!$A:$V,4,FALSE)</f>
        <v>0.25</v>
      </c>
      <c r="G224" s="2">
        <f>VLOOKUP($A224,'By SKU - New RTs'!$A:$V,4,FALSE)</f>
        <v>0.25</v>
      </c>
      <c r="H224" s="5">
        <f t="shared" si="16"/>
        <v>0</v>
      </c>
      <c r="I224" s="2">
        <f>VLOOKUP($A224,'By SKU - Old RTs'!$A:$V,5,FALSE)</f>
        <v>0</v>
      </c>
      <c r="J224" s="2">
        <f>VLOOKUP($A224,'By SKU - New RTs'!$A:$V,5,FALSE)</f>
        <v>0</v>
      </c>
      <c r="K224" s="5">
        <f t="shared" si="17"/>
        <v>0</v>
      </c>
      <c r="L224" s="2">
        <f>VLOOKUP($A224,'By SKU - Old RTs'!$A:$V,6,FALSE)</f>
        <v>0</v>
      </c>
      <c r="M224" s="2">
        <f>VLOOKUP($A224,'By SKU - New RTs'!$A:$V,6,FALSE)</f>
        <v>0</v>
      </c>
      <c r="N224" s="5">
        <f t="shared" si="18"/>
        <v>0</v>
      </c>
      <c r="O224" s="2">
        <f>VLOOKUP($A224,'By SKU - Old RTs'!$A:$V,7,FALSE)</f>
        <v>0</v>
      </c>
      <c r="P224" s="2">
        <f>VLOOKUP($A224,'By SKU - New RTs'!$A:$V,7,FALSE)</f>
        <v>0</v>
      </c>
      <c r="Q224" s="2">
        <f t="shared" si="19"/>
        <v>0</v>
      </c>
    </row>
    <row r="225" spans="1:17" x14ac:dyDescent="0.3">
      <c r="A225" s="3" t="str">
        <v>1859</v>
      </c>
      <c r="B225" s="4" t="str">
        <v xml:space="preserve">BLUE MICRO 24       </v>
      </c>
      <c r="C225" s="2">
        <f>VLOOKUP($A225,'By SKU - Old RTs'!$A:$V,3,FALSE)</f>
        <v>0</v>
      </c>
      <c r="D225" s="2">
        <f>VLOOKUP($A225,'By SKU - New RTs'!$A:$V,3,FALSE)</f>
        <v>0</v>
      </c>
      <c r="E225" s="5">
        <f t="shared" si="15"/>
        <v>0</v>
      </c>
      <c r="F225" s="2">
        <f>VLOOKUP($A225,'By SKU - Old RTs'!$A:$V,4,FALSE)</f>
        <v>0</v>
      </c>
      <c r="G225" s="2">
        <f>VLOOKUP($A225,'By SKU - New RTs'!$A:$V,4,FALSE)</f>
        <v>0</v>
      </c>
      <c r="H225" s="5">
        <f t="shared" si="16"/>
        <v>0</v>
      </c>
      <c r="I225" s="2">
        <f>VLOOKUP($A225,'By SKU - Old RTs'!$A:$V,5,FALSE)</f>
        <v>0</v>
      </c>
      <c r="J225" s="2">
        <f>VLOOKUP($A225,'By SKU - New RTs'!$A:$V,5,FALSE)</f>
        <v>0</v>
      </c>
      <c r="K225" s="5">
        <f t="shared" si="17"/>
        <v>0</v>
      </c>
      <c r="L225" s="2">
        <f>VLOOKUP($A225,'By SKU - Old RTs'!$A:$V,6,FALSE)</f>
        <v>245</v>
      </c>
      <c r="M225" s="2">
        <f>VLOOKUP($A225,'By SKU - New RTs'!$A:$V,6,FALSE)</f>
        <v>245</v>
      </c>
      <c r="N225" s="5">
        <f t="shared" si="18"/>
        <v>0</v>
      </c>
      <c r="O225" s="2">
        <f>VLOOKUP($A225,'By SKU - Old RTs'!$A:$V,7,FALSE)</f>
        <v>0</v>
      </c>
      <c r="P225" s="2">
        <f>VLOOKUP($A225,'By SKU - New RTs'!$A:$V,7,FALSE)</f>
        <v>0</v>
      </c>
      <c r="Q225" s="2">
        <f t="shared" si="19"/>
        <v>0</v>
      </c>
    </row>
    <row r="226" spans="1:17" x14ac:dyDescent="0.3">
      <c r="A226" s="3" t="str">
        <v>1884</v>
      </c>
      <c r="B226" s="4" t="str">
        <v xml:space="preserve">MOPHEAD 24  BLU     </v>
      </c>
      <c r="C226" s="2">
        <f>VLOOKUP($A226,'By SKU - Old RTs'!$A:$V,3,FALSE)</f>
        <v>0</v>
      </c>
      <c r="D226" s="2">
        <f>VLOOKUP($A226,'By SKU - New RTs'!$A:$V,3,FALSE)</f>
        <v>0</v>
      </c>
      <c r="E226" s="5">
        <f t="shared" si="15"/>
        <v>0</v>
      </c>
      <c r="F226" s="2">
        <f>VLOOKUP($A226,'By SKU - Old RTs'!$A:$V,4,FALSE)</f>
        <v>0</v>
      </c>
      <c r="G226" s="2">
        <f>VLOOKUP($A226,'By SKU - New RTs'!$A:$V,4,FALSE)</f>
        <v>0</v>
      </c>
      <c r="H226" s="5">
        <f t="shared" si="16"/>
        <v>0</v>
      </c>
      <c r="I226" s="2">
        <f>VLOOKUP($A226,'By SKU - Old RTs'!$A:$V,5,FALSE)</f>
        <v>0</v>
      </c>
      <c r="J226" s="2">
        <f>VLOOKUP($A226,'By SKU - New RTs'!$A:$V,5,FALSE)</f>
        <v>0</v>
      </c>
      <c r="K226" s="5">
        <f t="shared" si="17"/>
        <v>0</v>
      </c>
      <c r="L226" s="2">
        <f>VLOOKUP($A226,'By SKU - Old RTs'!$A:$V,6,FALSE)</f>
        <v>0</v>
      </c>
      <c r="M226" s="2">
        <f>VLOOKUP($A226,'By SKU - New RTs'!$A:$V,6,FALSE)</f>
        <v>0</v>
      </c>
      <c r="N226" s="5">
        <f t="shared" si="18"/>
        <v>0</v>
      </c>
      <c r="O226" s="2">
        <f>VLOOKUP($A226,'By SKU - Old RTs'!$A:$V,7,FALSE)</f>
        <v>0</v>
      </c>
      <c r="P226" s="2">
        <f>VLOOKUP($A226,'By SKU - New RTs'!$A:$V,7,FALSE)</f>
        <v>0</v>
      </c>
      <c r="Q226" s="2">
        <f t="shared" si="19"/>
        <v>0</v>
      </c>
    </row>
    <row r="227" spans="1:17" hidden="1" x14ac:dyDescent="0.3">
      <c r="A227" s="3" t="str">
        <v>1902</v>
      </c>
      <c r="B227" s="4" t="str">
        <v>MICRO MOP BUCKET W/ WHEELS</v>
      </c>
      <c r="C227" s="2" t="e">
        <f>VLOOKUP($A227,'By SKU - Old RTs'!$A:$V,3,FALSE)</f>
        <v>#N/A</v>
      </c>
      <c r="D227" s="2" t="e">
        <f>VLOOKUP($A227,'By SKU - New RTs'!$A:$V,3,FALSE)</f>
        <v>#N/A</v>
      </c>
      <c r="E227" s="5" t="e">
        <f t="shared" si="15"/>
        <v>#N/A</v>
      </c>
      <c r="F227" s="2" t="e">
        <f>VLOOKUP($A227,'By SKU - Old RTs'!$A:$V,4,FALSE)</f>
        <v>#N/A</v>
      </c>
      <c r="G227" s="2" t="e">
        <f>VLOOKUP($A227,'By SKU - New RTs'!$A:$V,4,FALSE)</f>
        <v>#N/A</v>
      </c>
      <c r="H227" s="5" t="e">
        <f t="shared" si="16"/>
        <v>#N/A</v>
      </c>
      <c r="I227" s="2" t="e">
        <f>VLOOKUP($A227,'By SKU - Old RTs'!$A:$V,5,FALSE)</f>
        <v>#N/A</v>
      </c>
      <c r="J227" s="2" t="e">
        <f>VLOOKUP($A227,'By SKU - New RTs'!$A:$V,5,FALSE)</f>
        <v>#N/A</v>
      </c>
      <c r="K227" s="5" t="e">
        <f t="shared" si="17"/>
        <v>#N/A</v>
      </c>
      <c r="L227" s="2" t="e">
        <f>VLOOKUP($A227,'By SKU - Old RTs'!$A:$V,6,FALSE)</f>
        <v>#N/A</v>
      </c>
      <c r="M227" s="2" t="e">
        <f>VLOOKUP($A227,'By SKU - New RTs'!$A:$V,6,FALSE)</f>
        <v>#N/A</v>
      </c>
      <c r="N227" s="5" t="e">
        <f t="shared" si="18"/>
        <v>#N/A</v>
      </c>
      <c r="O227" s="2" t="e">
        <f>VLOOKUP($A227,'By SKU - Old RTs'!$A:$V,7,FALSE)</f>
        <v>#N/A</v>
      </c>
      <c r="P227" s="2" t="e">
        <f>VLOOKUP($A227,'By SKU - New RTs'!$A:$V,7,FALSE)</f>
        <v>#N/A</v>
      </c>
      <c r="Q227" s="2" t="e">
        <f t="shared" si="19"/>
        <v>#N/A</v>
      </c>
    </row>
    <row r="228" spans="1:17" x14ac:dyDescent="0.3">
      <c r="A228" s="3" t="str">
        <v>2105</v>
      </c>
      <c r="B228" s="4" t="str">
        <v xml:space="preserve">RAGS IN A BAG       </v>
      </c>
      <c r="C228" s="2">
        <f>VLOOKUP($A228,'By SKU - Old RTs'!$A:$V,3,FALSE)</f>
        <v>0</v>
      </c>
      <c r="D228" s="2">
        <f>VLOOKUP($A228,'By SKU - New RTs'!$A:$V,3,FALSE)</f>
        <v>0</v>
      </c>
      <c r="E228" s="5">
        <f t="shared" si="15"/>
        <v>0</v>
      </c>
      <c r="F228" s="2">
        <f>VLOOKUP($A228,'By SKU - Old RTs'!$A:$V,4,FALSE)</f>
        <v>0</v>
      </c>
      <c r="G228" s="2">
        <f>VLOOKUP($A228,'By SKU - New RTs'!$A:$V,4,FALSE)</f>
        <v>0</v>
      </c>
      <c r="H228" s="5">
        <f t="shared" si="16"/>
        <v>0</v>
      </c>
      <c r="I228" s="2">
        <f>VLOOKUP($A228,'By SKU - Old RTs'!$A:$V,5,FALSE)</f>
        <v>0.5</v>
      </c>
      <c r="J228" s="2">
        <f>VLOOKUP($A228,'By SKU - New RTs'!$A:$V,5,FALSE)</f>
        <v>0.5</v>
      </c>
      <c r="K228" s="5">
        <f t="shared" si="17"/>
        <v>0</v>
      </c>
      <c r="L228" s="2">
        <f>VLOOKUP($A228,'By SKU - Old RTs'!$A:$V,6,FALSE)</f>
        <v>0</v>
      </c>
      <c r="M228" s="2">
        <f>VLOOKUP($A228,'By SKU - New RTs'!$A:$V,6,FALSE)</f>
        <v>0</v>
      </c>
      <c r="N228" s="5">
        <f t="shared" si="18"/>
        <v>0</v>
      </c>
      <c r="O228" s="2">
        <f>VLOOKUP($A228,'By SKU - Old RTs'!$A:$V,7,FALSE)</f>
        <v>0</v>
      </c>
      <c r="P228" s="2">
        <f>VLOOKUP($A228,'By SKU - New RTs'!$A:$V,7,FALSE)</f>
        <v>0</v>
      </c>
      <c r="Q228" s="2">
        <f t="shared" si="19"/>
        <v>0</v>
      </c>
    </row>
    <row r="229" spans="1:17" x14ac:dyDescent="0.3">
      <c r="A229" s="3" t="str">
        <v>2135</v>
      </c>
      <c r="B229" s="4" t="str">
        <v xml:space="preserve">RAGS IN A BAG       </v>
      </c>
      <c r="C229" s="2">
        <f>VLOOKUP($A229,'By SKU - Old RTs'!$A:$V,3,FALSE)</f>
        <v>26.5</v>
      </c>
      <c r="D229" s="2">
        <f>VLOOKUP($A229,'By SKU - New RTs'!$A:$V,3,FALSE)</f>
        <v>26.5</v>
      </c>
      <c r="E229" s="5">
        <f t="shared" si="15"/>
        <v>0</v>
      </c>
      <c r="F229" s="2">
        <f>VLOOKUP($A229,'By SKU - Old RTs'!$A:$V,4,FALSE)</f>
        <v>0</v>
      </c>
      <c r="G229" s="2">
        <f>VLOOKUP($A229,'By SKU - New RTs'!$A:$V,4,FALSE)</f>
        <v>0</v>
      </c>
      <c r="H229" s="5">
        <f t="shared" si="16"/>
        <v>0</v>
      </c>
      <c r="I229" s="2">
        <f>VLOOKUP($A229,'By SKU - Old RTs'!$A:$V,5,FALSE)</f>
        <v>0</v>
      </c>
      <c r="J229" s="2">
        <f>VLOOKUP($A229,'By SKU - New RTs'!$A:$V,5,FALSE)</f>
        <v>1</v>
      </c>
      <c r="K229" s="5">
        <f t="shared" si="17"/>
        <v>1</v>
      </c>
      <c r="L229" s="2">
        <f>VLOOKUP($A229,'By SKU - Old RTs'!$A:$V,6,FALSE)</f>
        <v>2</v>
      </c>
      <c r="M229" s="2">
        <f>VLOOKUP($A229,'By SKU - New RTs'!$A:$V,6,FALSE)</f>
        <v>2</v>
      </c>
      <c r="N229" s="5">
        <f t="shared" si="18"/>
        <v>0</v>
      </c>
      <c r="O229" s="2">
        <f>VLOOKUP($A229,'By SKU - Old RTs'!$A:$V,7,FALSE)</f>
        <v>6</v>
      </c>
      <c r="P229" s="2">
        <f>VLOOKUP($A229,'By SKU - New RTs'!$A:$V,7,FALSE)</f>
        <v>5</v>
      </c>
      <c r="Q229" s="2">
        <f t="shared" si="19"/>
        <v>-1</v>
      </c>
    </row>
    <row r="230" spans="1:17" x14ac:dyDescent="0.3">
      <c r="A230" s="3" t="str">
        <v>2137</v>
      </c>
      <c r="B230" s="4" t="str">
        <v>9" JMBO TP (NP-5216)</v>
      </c>
      <c r="C230" s="2">
        <f>VLOOKUP($A230,'By SKU - Old RTs'!$A:$V,3,FALSE)</f>
        <v>4.75</v>
      </c>
      <c r="D230" s="2">
        <f>VLOOKUP($A230,'By SKU - New RTs'!$A:$V,3,FALSE)</f>
        <v>2.75</v>
      </c>
      <c r="E230" s="5">
        <f t="shared" si="15"/>
        <v>-2</v>
      </c>
      <c r="F230" s="2">
        <f>VLOOKUP($A230,'By SKU - Old RTs'!$A:$V,4,FALSE)</f>
        <v>2</v>
      </c>
      <c r="G230" s="2">
        <f>VLOOKUP($A230,'By SKU - New RTs'!$A:$V,4,FALSE)</f>
        <v>2</v>
      </c>
      <c r="H230" s="5">
        <f t="shared" si="16"/>
        <v>0</v>
      </c>
      <c r="I230" s="2">
        <f>VLOOKUP($A230,'By SKU - Old RTs'!$A:$V,5,FALSE)</f>
        <v>1.25</v>
      </c>
      <c r="J230" s="2">
        <f>VLOOKUP($A230,'By SKU - New RTs'!$A:$V,5,FALSE)</f>
        <v>3.5</v>
      </c>
      <c r="K230" s="5">
        <f t="shared" si="17"/>
        <v>2.25</v>
      </c>
      <c r="L230" s="2">
        <f>VLOOKUP($A230,'By SKU - Old RTs'!$A:$V,6,FALSE)</f>
        <v>2.75</v>
      </c>
      <c r="M230" s="2">
        <f>VLOOKUP($A230,'By SKU - New RTs'!$A:$V,6,FALSE)</f>
        <v>2.75</v>
      </c>
      <c r="N230" s="5">
        <f t="shared" si="18"/>
        <v>0</v>
      </c>
      <c r="O230" s="2">
        <f>VLOOKUP($A230,'By SKU - Old RTs'!$A:$V,7,FALSE)</f>
        <v>0.5</v>
      </c>
      <c r="P230" s="2">
        <f>VLOOKUP($A230,'By SKU - New RTs'!$A:$V,7,FALSE)</f>
        <v>0.25</v>
      </c>
      <c r="Q230" s="2">
        <f t="shared" si="19"/>
        <v>-0.25</v>
      </c>
    </row>
    <row r="231" spans="1:17" x14ac:dyDescent="0.3">
      <c r="A231" s="3" t="str">
        <v>2138</v>
      </c>
      <c r="B231" s="4" t="str">
        <v>WHITE HW700 (6800EWC)</v>
      </c>
      <c r="C231" s="2">
        <f>VLOOKUP($A231,'By SKU - Old RTs'!$A:$V,3,FALSE)</f>
        <v>0.75</v>
      </c>
      <c r="D231" s="2">
        <f>VLOOKUP($A231,'By SKU - New RTs'!$A:$V,3,FALSE)</f>
        <v>0</v>
      </c>
      <c r="E231" s="5">
        <f t="shared" si="15"/>
        <v>-0.75</v>
      </c>
      <c r="F231" s="2">
        <f>VLOOKUP($A231,'By SKU - Old RTs'!$A:$V,4,FALSE)</f>
        <v>0</v>
      </c>
      <c r="G231" s="2">
        <f>VLOOKUP($A231,'By SKU - New RTs'!$A:$V,4,FALSE)</f>
        <v>0.75</v>
      </c>
      <c r="H231" s="5">
        <f t="shared" si="16"/>
        <v>0.75</v>
      </c>
      <c r="I231" s="2">
        <f>VLOOKUP($A231,'By SKU - Old RTs'!$A:$V,5,FALSE)</f>
        <v>0</v>
      </c>
      <c r="J231" s="2">
        <f>VLOOKUP($A231,'By SKU - New RTs'!$A:$V,5,FALSE)</f>
        <v>0</v>
      </c>
      <c r="K231" s="5">
        <f t="shared" si="17"/>
        <v>0</v>
      </c>
      <c r="L231" s="2">
        <f>VLOOKUP($A231,'By SKU - Old RTs'!$A:$V,6,FALSE)</f>
        <v>0</v>
      </c>
      <c r="M231" s="2">
        <f>VLOOKUP($A231,'By SKU - New RTs'!$A:$V,6,FALSE)</f>
        <v>0</v>
      </c>
      <c r="N231" s="5">
        <f t="shared" si="18"/>
        <v>0</v>
      </c>
      <c r="O231" s="2">
        <f>VLOOKUP($A231,'By SKU - Old RTs'!$A:$V,7,FALSE)</f>
        <v>0</v>
      </c>
      <c r="P231" s="2">
        <f>VLOOKUP($A231,'By SKU - New RTs'!$A:$V,7,FALSE)</f>
        <v>0</v>
      </c>
      <c r="Q231" s="2">
        <f t="shared" si="19"/>
        <v>0</v>
      </c>
    </row>
    <row r="232" spans="1:17" x14ac:dyDescent="0.3">
      <c r="A232" s="3" t="str">
        <v>2139</v>
      </c>
      <c r="B232" s="4" t="str">
        <v>NATURAL HW800 (6800ENC)</v>
      </c>
      <c r="C232" s="2">
        <f>VLOOKUP($A232,'By SKU - Old RTs'!$A:$V,3,FALSE)</f>
        <v>3</v>
      </c>
      <c r="D232" s="2">
        <f>VLOOKUP($A232,'By SKU - New RTs'!$A:$V,3,FALSE)</f>
        <v>1.25</v>
      </c>
      <c r="E232" s="5">
        <f t="shared" si="15"/>
        <v>-1.75</v>
      </c>
      <c r="F232" s="2">
        <f>VLOOKUP($A232,'By SKU - Old RTs'!$A:$V,4,FALSE)</f>
        <v>1.25</v>
      </c>
      <c r="G232" s="2">
        <f>VLOOKUP($A232,'By SKU - New RTs'!$A:$V,4,FALSE)</f>
        <v>2</v>
      </c>
      <c r="H232" s="5">
        <f t="shared" si="16"/>
        <v>0.75</v>
      </c>
      <c r="I232" s="2">
        <f>VLOOKUP($A232,'By SKU - Old RTs'!$A:$V,5,FALSE)</f>
        <v>1.25</v>
      </c>
      <c r="J232" s="2">
        <f>VLOOKUP($A232,'By SKU - New RTs'!$A:$V,5,FALSE)</f>
        <v>2.25</v>
      </c>
      <c r="K232" s="5">
        <f t="shared" si="17"/>
        <v>1</v>
      </c>
      <c r="L232" s="2">
        <f>VLOOKUP($A232,'By SKU - Old RTs'!$A:$V,6,FALSE)</f>
        <v>3.25</v>
      </c>
      <c r="M232" s="2">
        <f>VLOOKUP($A232,'By SKU - New RTs'!$A:$V,6,FALSE)</f>
        <v>3.25</v>
      </c>
      <c r="N232" s="5">
        <f t="shared" si="18"/>
        <v>0</v>
      </c>
      <c r="O232" s="2">
        <f>VLOOKUP($A232,'By SKU - Old RTs'!$A:$V,7,FALSE)</f>
        <v>0.5</v>
      </c>
      <c r="P232" s="2">
        <f>VLOOKUP($A232,'By SKU - New RTs'!$A:$V,7,FALSE)</f>
        <v>0.5</v>
      </c>
      <c r="Q232" s="2">
        <f t="shared" si="19"/>
        <v>0</v>
      </c>
    </row>
    <row r="233" spans="1:17" x14ac:dyDescent="0.3">
      <c r="A233" s="3" t="str">
        <v>2143</v>
      </c>
      <c r="B233" s="4" t="str">
        <v>PREMIUM MULTIFOLD (NP-5301)</v>
      </c>
      <c r="C233" s="2">
        <f>VLOOKUP($A233,'By SKU - Old RTs'!$A:$V,3,FALSE)</f>
        <v>2</v>
      </c>
      <c r="D233" s="2">
        <f>VLOOKUP($A233,'By SKU - New RTs'!$A:$V,3,FALSE)</f>
        <v>2</v>
      </c>
      <c r="E233" s="5">
        <f t="shared" si="15"/>
        <v>0</v>
      </c>
      <c r="F233" s="2">
        <f>VLOOKUP($A233,'By SKU - Old RTs'!$A:$V,4,FALSE)</f>
        <v>0</v>
      </c>
      <c r="G233" s="2">
        <f>VLOOKUP($A233,'By SKU - New RTs'!$A:$V,4,FALSE)</f>
        <v>0</v>
      </c>
      <c r="H233" s="5">
        <f t="shared" si="16"/>
        <v>0</v>
      </c>
      <c r="I233" s="2">
        <f>VLOOKUP($A233,'By SKU - Old RTs'!$A:$V,5,FALSE)</f>
        <v>0</v>
      </c>
      <c r="J233" s="2">
        <f>VLOOKUP($A233,'By SKU - New RTs'!$A:$V,5,FALSE)</f>
        <v>0</v>
      </c>
      <c r="K233" s="5">
        <f t="shared" si="17"/>
        <v>0</v>
      </c>
      <c r="L233" s="2">
        <f>VLOOKUP($A233,'By SKU - Old RTs'!$A:$V,6,FALSE)</f>
        <v>0</v>
      </c>
      <c r="M233" s="2">
        <f>VLOOKUP($A233,'By SKU - New RTs'!$A:$V,6,FALSE)</f>
        <v>0</v>
      </c>
      <c r="N233" s="5">
        <f t="shared" si="18"/>
        <v>0</v>
      </c>
      <c r="O233" s="2">
        <f>VLOOKUP($A233,'By SKU - Old RTs'!$A:$V,7,FALSE)</f>
        <v>0.25</v>
      </c>
      <c r="P233" s="2">
        <f>VLOOKUP($A233,'By SKU - New RTs'!$A:$V,7,FALSE)</f>
        <v>0.25</v>
      </c>
      <c r="Q233" s="2">
        <f t="shared" si="19"/>
        <v>0</v>
      </c>
    </row>
    <row r="234" spans="1:17" x14ac:dyDescent="0.3">
      <c r="A234" s="3" t="str">
        <v>2182</v>
      </c>
      <c r="B234" s="4" t="str">
        <v>CFEED (NP-5505)</v>
      </c>
      <c r="C234" s="2">
        <f>VLOOKUP($A234,'By SKU - Old RTs'!$A:$V,3,FALSE)</f>
        <v>1.75</v>
      </c>
      <c r="D234" s="2">
        <f>VLOOKUP($A234,'By SKU - New RTs'!$A:$V,3,FALSE)</f>
        <v>1</v>
      </c>
      <c r="E234" s="5">
        <f t="shared" si="15"/>
        <v>-0.75</v>
      </c>
      <c r="F234" s="2">
        <f>VLOOKUP($A234,'By SKU - Old RTs'!$A:$V,4,FALSE)</f>
        <v>1</v>
      </c>
      <c r="G234" s="2">
        <f>VLOOKUP($A234,'By SKU - New RTs'!$A:$V,4,FALSE)</f>
        <v>1.5</v>
      </c>
      <c r="H234" s="5">
        <f t="shared" si="16"/>
        <v>0.5</v>
      </c>
      <c r="I234" s="2">
        <f>VLOOKUP($A234,'By SKU - Old RTs'!$A:$V,5,FALSE)</f>
        <v>1</v>
      </c>
      <c r="J234" s="2">
        <f>VLOOKUP($A234,'By SKU - New RTs'!$A:$V,5,FALSE)</f>
        <v>1.25</v>
      </c>
      <c r="K234" s="5">
        <f t="shared" si="17"/>
        <v>0.25</v>
      </c>
      <c r="L234" s="2">
        <f>VLOOKUP($A234,'By SKU - Old RTs'!$A:$V,6,FALSE)</f>
        <v>2.5</v>
      </c>
      <c r="M234" s="2">
        <f>VLOOKUP($A234,'By SKU - New RTs'!$A:$V,6,FALSE)</f>
        <v>2.5</v>
      </c>
      <c r="N234" s="5">
        <f t="shared" si="18"/>
        <v>0</v>
      </c>
      <c r="O234" s="2">
        <f>VLOOKUP($A234,'By SKU - Old RTs'!$A:$V,7,FALSE)</f>
        <v>0</v>
      </c>
      <c r="P234" s="2">
        <f>VLOOKUP($A234,'By SKU - New RTs'!$A:$V,7,FALSE)</f>
        <v>0</v>
      </c>
      <c r="Q234" s="2">
        <f t="shared" si="19"/>
        <v>0</v>
      </c>
    </row>
    <row r="235" spans="1:17" x14ac:dyDescent="0.3">
      <c r="A235" s="3" t="str">
        <v>2183</v>
      </c>
      <c r="B235" s="4" t="str">
        <v>CONV TISSUE (96 ROLL) (58596U)</v>
      </c>
      <c r="C235" s="2">
        <f>VLOOKUP($A235,'By SKU - Old RTs'!$A:$V,3,FALSE)</f>
        <v>0.5</v>
      </c>
      <c r="D235" s="2">
        <f>VLOOKUP($A235,'By SKU - New RTs'!$A:$V,3,FALSE)</f>
        <v>0</v>
      </c>
      <c r="E235" s="5">
        <f t="shared" si="15"/>
        <v>-0.5</v>
      </c>
      <c r="F235" s="2">
        <f>VLOOKUP($A235,'By SKU - Old RTs'!$A:$V,4,FALSE)</f>
        <v>0</v>
      </c>
      <c r="G235" s="2">
        <f>VLOOKUP($A235,'By SKU - New RTs'!$A:$V,4,FALSE)</f>
        <v>0.5</v>
      </c>
      <c r="H235" s="5">
        <f t="shared" si="16"/>
        <v>0.5</v>
      </c>
      <c r="I235" s="2">
        <f>VLOOKUP($A235,'By SKU - Old RTs'!$A:$V,5,FALSE)</f>
        <v>0</v>
      </c>
      <c r="J235" s="2">
        <f>VLOOKUP($A235,'By SKU - New RTs'!$A:$V,5,FALSE)</f>
        <v>0</v>
      </c>
      <c r="K235" s="5">
        <f t="shared" si="17"/>
        <v>0</v>
      </c>
      <c r="L235" s="2">
        <f>VLOOKUP($A235,'By SKU - Old RTs'!$A:$V,6,FALSE)</f>
        <v>0.25</v>
      </c>
      <c r="M235" s="2">
        <f>VLOOKUP($A235,'By SKU - New RTs'!$A:$V,6,FALSE)</f>
        <v>0.25</v>
      </c>
      <c r="N235" s="5">
        <f t="shared" si="18"/>
        <v>0</v>
      </c>
      <c r="O235" s="2">
        <f>VLOOKUP($A235,'By SKU - Old RTs'!$A:$V,7,FALSE)</f>
        <v>0.25</v>
      </c>
      <c r="P235" s="2">
        <f>VLOOKUP($A235,'By SKU - New RTs'!$A:$V,7,FALSE)</f>
        <v>0.25</v>
      </c>
      <c r="Q235" s="2">
        <f t="shared" si="19"/>
        <v>0</v>
      </c>
    </row>
    <row r="236" spans="1:17" x14ac:dyDescent="0.3">
      <c r="A236" s="3" t="str">
        <v>2190</v>
      </c>
      <c r="B236" s="4" t="str">
        <v xml:space="preserve">D BATT ALKALIN      </v>
      </c>
      <c r="C236" s="2">
        <f>VLOOKUP($A236,'By SKU - Old RTs'!$A:$V,3,FALSE)</f>
        <v>5</v>
      </c>
      <c r="D236" s="2">
        <f>VLOOKUP($A236,'By SKU - New RTs'!$A:$V,3,FALSE)</f>
        <v>5</v>
      </c>
      <c r="E236" s="5">
        <f t="shared" si="15"/>
        <v>0</v>
      </c>
      <c r="F236" s="2">
        <f>VLOOKUP($A236,'By SKU - Old RTs'!$A:$V,4,FALSE)</f>
        <v>0</v>
      </c>
      <c r="G236" s="2">
        <f>VLOOKUP($A236,'By SKU - New RTs'!$A:$V,4,FALSE)</f>
        <v>0</v>
      </c>
      <c r="H236" s="5">
        <f t="shared" si="16"/>
        <v>0</v>
      </c>
      <c r="I236" s="2">
        <f>VLOOKUP($A236,'By SKU - Old RTs'!$A:$V,5,FALSE)</f>
        <v>0</v>
      </c>
      <c r="J236" s="2">
        <f>VLOOKUP($A236,'By SKU - New RTs'!$A:$V,5,FALSE)</f>
        <v>0</v>
      </c>
      <c r="K236" s="5">
        <f t="shared" si="17"/>
        <v>0</v>
      </c>
      <c r="L236" s="2">
        <f>VLOOKUP($A236,'By SKU - Old RTs'!$A:$V,6,FALSE)</f>
        <v>4</v>
      </c>
      <c r="M236" s="2">
        <f>VLOOKUP($A236,'By SKU - New RTs'!$A:$V,6,FALSE)</f>
        <v>4</v>
      </c>
      <c r="N236" s="5">
        <f t="shared" si="18"/>
        <v>0</v>
      </c>
      <c r="O236" s="2">
        <f>VLOOKUP($A236,'By SKU - Old RTs'!$A:$V,7,FALSE)</f>
        <v>0</v>
      </c>
      <c r="P236" s="2">
        <f>VLOOKUP($A236,'By SKU - New RTs'!$A:$V,7,FALSE)</f>
        <v>0</v>
      </c>
      <c r="Q236" s="2">
        <f t="shared" si="19"/>
        <v>0</v>
      </c>
    </row>
    <row r="237" spans="1:17" x14ac:dyDescent="0.3">
      <c r="A237" s="3" t="str">
        <v>2192</v>
      </c>
      <c r="B237" s="4" t="str">
        <v xml:space="preserve">BATTERY  C          </v>
      </c>
      <c r="C237" s="2">
        <f>VLOOKUP($A237,'By SKU - Old RTs'!$A:$V,3,FALSE)</f>
        <v>0</v>
      </c>
      <c r="D237" s="2">
        <f>VLOOKUP($A237,'By SKU - New RTs'!$A:$V,3,FALSE)</f>
        <v>0</v>
      </c>
      <c r="E237" s="5">
        <f t="shared" si="15"/>
        <v>0</v>
      </c>
      <c r="F237" s="2">
        <f>VLOOKUP($A237,'By SKU - Old RTs'!$A:$V,4,FALSE)</f>
        <v>0</v>
      </c>
      <c r="G237" s="2">
        <f>VLOOKUP($A237,'By SKU - New RTs'!$A:$V,4,FALSE)</f>
        <v>0</v>
      </c>
      <c r="H237" s="5">
        <f t="shared" si="16"/>
        <v>0</v>
      </c>
      <c r="I237" s="2">
        <f>VLOOKUP($A237,'By SKU - Old RTs'!$A:$V,5,FALSE)</f>
        <v>3</v>
      </c>
      <c r="J237" s="2">
        <f>VLOOKUP($A237,'By SKU - New RTs'!$A:$V,5,FALSE)</f>
        <v>3</v>
      </c>
      <c r="K237" s="5">
        <f t="shared" si="17"/>
        <v>0</v>
      </c>
      <c r="L237" s="2">
        <f>VLOOKUP($A237,'By SKU - Old RTs'!$A:$V,6,FALSE)</f>
        <v>0</v>
      </c>
      <c r="M237" s="2">
        <f>VLOOKUP($A237,'By SKU - New RTs'!$A:$V,6,FALSE)</f>
        <v>0</v>
      </c>
      <c r="N237" s="5">
        <f t="shared" si="18"/>
        <v>0</v>
      </c>
      <c r="O237" s="2">
        <f>VLOOKUP($A237,'By SKU - Old RTs'!$A:$V,7,FALSE)</f>
        <v>0</v>
      </c>
      <c r="P237" s="2">
        <f>VLOOKUP($A237,'By SKU - New RTs'!$A:$V,7,FALSE)</f>
        <v>0</v>
      </c>
      <c r="Q237" s="2">
        <f t="shared" si="19"/>
        <v>0</v>
      </c>
    </row>
    <row r="238" spans="1:17" x14ac:dyDescent="0.3">
      <c r="A238" s="3" t="str">
        <v>2229</v>
      </c>
      <c r="B238" s="4" t="str">
        <v>KITCH ROLL(06350-12)</v>
      </c>
      <c r="C238" s="2">
        <f>VLOOKUP($A238,'By SKU - Old RTs'!$A:$V,3,FALSE)</f>
        <v>0</v>
      </c>
      <c r="D238" s="2">
        <f>VLOOKUP($A238,'By SKU - New RTs'!$A:$V,3,FALSE)</f>
        <v>0</v>
      </c>
      <c r="E238" s="5">
        <f t="shared" si="15"/>
        <v>0</v>
      </c>
      <c r="F238" s="2">
        <f>VLOOKUP($A238,'By SKU - Old RTs'!$A:$V,4,FALSE)</f>
        <v>0</v>
      </c>
      <c r="G238" s="2">
        <f>VLOOKUP($A238,'By SKU - New RTs'!$A:$V,4,FALSE)</f>
        <v>1</v>
      </c>
      <c r="H238" s="5">
        <f t="shared" si="16"/>
        <v>1</v>
      </c>
      <c r="I238" s="2">
        <f>VLOOKUP($A238,'By SKU - Old RTs'!$A:$V,5,FALSE)</f>
        <v>1</v>
      </c>
      <c r="J238" s="2">
        <f>VLOOKUP($A238,'By SKU - New RTs'!$A:$V,5,FALSE)</f>
        <v>0</v>
      </c>
      <c r="K238" s="5">
        <f t="shared" si="17"/>
        <v>-1</v>
      </c>
      <c r="L238" s="2">
        <f>VLOOKUP($A238,'By SKU - Old RTs'!$A:$V,6,FALSE)</f>
        <v>0.25</v>
      </c>
      <c r="M238" s="2">
        <f>VLOOKUP($A238,'By SKU - New RTs'!$A:$V,6,FALSE)</f>
        <v>0.25</v>
      </c>
      <c r="N238" s="5">
        <f t="shared" si="18"/>
        <v>0</v>
      </c>
      <c r="O238" s="2">
        <f>VLOOKUP($A238,'By SKU - Old RTs'!$A:$V,7,FALSE)</f>
        <v>0</v>
      </c>
      <c r="P238" s="2">
        <f>VLOOKUP($A238,'By SKU - New RTs'!$A:$V,7,FALSE)</f>
        <v>0</v>
      </c>
      <c r="Q238" s="2">
        <f t="shared" si="19"/>
        <v>0</v>
      </c>
    </row>
    <row r="239" spans="1:17" hidden="1" x14ac:dyDescent="0.3">
      <c r="A239" s="3" t="str">
        <v>2253</v>
      </c>
      <c r="B239" s="4" t="str">
        <v>FACIAL TISSUE (NP-5701)</v>
      </c>
      <c r="C239" s="2" t="e">
        <f>VLOOKUP($A239,'By SKU - Old RTs'!$A:$V,3,FALSE)</f>
        <v>#N/A</v>
      </c>
      <c r="D239" s="2" t="e">
        <f>VLOOKUP($A239,'By SKU - New RTs'!$A:$V,3,FALSE)</f>
        <v>#N/A</v>
      </c>
      <c r="E239" s="5" t="e">
        <f t="shared" si="15"/>
        <v>#N/A</v>
      </c>
      <c r="F239" s="2" t="e">
        <f>VLOOKUP($A239,'By SKU - Old RTs'!$A:$V,4,FALSE)</f>
        <v>#N/A</v>
      </c>
      <c r="G239" s="2" t="e">
        <f>VLOOKUP($A239,'By SKU - New RTs'!$A:$V,4,FALSE)</f>
        <v>#N/A</v>
      </c>
      <c r="H239" s="5" t="e">
        <f t="shared" si="16"/>
        <v>#N/A</v>
      </c>
      <c r="I239" s="2" t="e">
        <f>VLOOKUP($A239,'By SKU - Old RTs'!$A:$V,5,FALSE)</f>
        <v>#N/A</v>
      </c>
      <c r="J239" s="2" t="e">
        <f>VLOOKUP($A239,'By SKU - New RTs'!$A:$V,5,FALSE)</f>
        <v>#N/A</v>
      </c>
      <c r="K239" s="5" t="e">
        <f t="shared" si="17"/>
        <v>#N/A</v>
      </c>
      <c r="L239" s="2" t="e">
        <f>VLOOKUP($A239,'By SKU - Old RTs'!$A:$V,6,FALSE)</f>
        <v>#N/A</v>
      </c>
      <c r="M239" s="2" t="e">
        <f>VLOOKUP($A239,'By SKU - New RTs'!$A:$V,6,FALSE)</f>
        <v>#N/A</v>
      </c>
      <c r="N239" s="5" t="e">
        <f t="shared" si="18"/>
        <v>#N/A</v>
      </c>
      <c r="O239" s="2" t="e">
        <f>VLOOKUP($A239,'By SKU - Old RTs'!$A:$V,7,FALSE)</f>
        <v>#N/A</v>
      </c>
      <c r="P239" s="2" t="e">
        <f>VLOOKUP($A239,'By SKU - New RTs'!$A:$V,7,FALSE)</f>
        <v>#N/A</v>
      </c>
      <c r="Q239" s="2" t="e">
        <f t="shared" si="19"/>
        <v>#N/A</v>
      </c>
    </row>
    <row r="240" spans="1:17" hidden="1" x14ac:dyDescent="0.3">
      <c r="A240" s="3" t="str">
        <v>2260</v>
      </c>
      <c r="B240" s="4" t="str">
        <v>CLS FOAM FRESH CASE</v>
      </c>
      <c r="C240" s="2" t="e">
        <f>VLOOKUP($A240,'By SKU - Old RTs'!$A:$V,3,FALSE)</f>
        <v>#N/A</v>
      </c>
      <c r="D240" s="2" t="e">
        <f>VLOOKUP($A240,'By SKU - New RTs'!$A:$V,3,FALSE)</f>
        <v>#N/A</v>
      </c>
      <c r="E240" s="5" t="e">
        <f t="shared" si="15"/>
        <v>#N/A</v>
      </c>
      <c r="F240" s="2" t="e">
        <f>VLOOKUP($A240,'By SKU - Old RTs'!$A:$V,4,FALSE)</f>
        <v>#N/A</v>
      </c>
      <c r="G240" s="2" t="e">
        <f>VLOOKUP($A240,'By SKU - New RTs'!$A:$V,4,FALSE)</f>
        <v>#N/A</v>
      </c>
      <c r="H240" s="5" t="e">
        <f t="shared" si="16"/>
        <v>#N/A</v>
      </c>
      <c r="I240" s="2" t="e">
        <f>VLOOKUP($A240,'By SKU - Old RTs'!$A:$V,5,FALSE)</f>
        <v>#N/A</v>
      </c>
      <c r="J240" s="2" t="e">
        <f>VLOOKUP($A240,'By SKU - New RTs'!$A:$V,5,FALSE)</f>
        <v>#N/A</v>
      </c>
      <c r="K240" s="5" t="e">
        <f t="shared" si="17"/>
        <v>#N/A</v>
      </c>
      <c r="L240" s="2" t="e">
        <f>VLOOKUP($A240,'By SKU - Old RTs'!$A:$V,6,FALSE)</f>
        <v>#N/A</v>
      </c>
      <c r="M240" s="2" t="e">
        <f>VLOOKUP($A240,'By SKU - New RTs'!$A:$V,6,FALSE)</f>
        <v>#N/A</v>
      </c>
      <c r="N240" s="5" t="e">
        <f t="shared" si="18"/>
        <v>#N/A</v>
      </c>
      <c r="O240" s="2" t="e">
        <f>VLOOKUP($A240,'By SKU - Old RTs'!$A:$V,7,FALSE)</f>
        <v>#N/A</v>
      </c>
      <c r="P240" s="2" t="e">
        <f>VLOOKUP($A240,'By SKU - New RTs'!$A:$V,7,FALSE)</f>
        <v>#N/A</v>
      </c>
      <c r="Q240" s="2" t="e">
        <f t="shared" si="19"/>
        <v>#N/A</v>
      </c>
    </row>
    <row r="241" spans="1:17" x14ac:dyDescent="0.3">
      <c r="A241" s="3" t="str">
        <v>2261</v>
      </c>
      <c r="B241" s="4" t="str">
        <v>CLS FOAM FRESH REFILL</v>
      </c>
      <c r="C241" s="2">
        <f>VLOOKUP($A241,'By SKU - Old RTs'!$A:$V,3,FALSE)</f>
        <v>5.75</v>
      </c>
      <c r="D241" s="2">
        <f>VLOOKUP($A241,'By SKU - New RTs'!$A:$V,3,FALSE)</f>
        <v>2</v>
      </c>
      <c r="E241" s="5">
        <f t="shared" si="15"/>
        <v>-3.75</v>
      </c>
      <c r="F241" s="2">
        <f>VLOOKUP($A241,'By SKU - Old RTs'!$A:$V,4,FALSE)</f>
        <v>2.75</v>
      </c>
      <c r="G241" s="2">
        <f>VLOOKUP($A241,'By SKU - New RTs'!$A:$V,4,FALSE)</f>
        <v>5.75</v>
      </c>
      <c r="H241" s="5">
        <f t="shared" si="16"/>
        <v>3</v>
      </c>
      <c r="I241" s="2">
        <f>VLOOKUP($A241,'By SKU - Old RTs'!$A:$V,5,FALSE)</f>
        <v>4.25</v>
      </c>
      <c r="J241" s="2">
        <f>VLOOKUP($A241,'By SKU - New RTs'!$A:$V,5,FALSE)</f>
        <v>5</v>
      </c>
      <c r="K241" s="5">
        <f t="shared" si="17"/>
        <v>0.75</v>
      </c>
      <c r="L241" s="2">
        <f>VLOOKUP($A241,'By SKU - Old RTs'!$A:$V,6,FALSE)</f>
        <v>5.5</v>
      </c>
      <c r="M241" s="2">
        <f>VLOOKUP($A241,'By SKU - New RTs'!$A:$V,6,FALSE)</f>
        <v>5.5</v>
      </c>
      <c r="N241" s="5">
        <f t="shared" si="18"/>
        <v>0</v>
      </c>
      <c r="O241" s="2">
        <f>VLOOKUP($A241,'By SKU - Old RTs'!$A:$V,7,FALSE)</f>
        <v>0</v>
      </c>
      <c r="P241" s="2">
        <f>VLOOKUP($A241,'By SKU - New RTs'!$A:$V,7,FALSE)</f>
        <v>0</v>
      </c>
      <c r="Q241" s="2">
        <f t="shared" si="19"/>
        <v>0</v>
      </c>
    </row>
    <row r="242" spans="1:17" hidden="1" x14ac:dyDescent="0.3">
      <c r="A242" s="3" t="str">
        <v>2262</v>
      </c>
      <c r="B242" s="4" t="str">
        <v>CLS ANTIBAC FOAM CASE</v>
      </c>
      <c r="C242" s="2" t="e">
        <f>VLOOKUP($A242,'By SKU - Old RTs'!$A:$V,3,FALSE)</f>
        <v>#N/A</v>
      </c>
      <c r="D242" s="2" t="e">
        <f>VLOOKUP($A242,'By SKU - New RTs'!$A:$V,3,FALSE)</f>
        <v>#N/A</v>
      </c>
      <c r="E242" s="5" t="e">
        <f t="shared" si="15"/>
        <v>#N/A</v>
      </c>
      <c r="F242" s="2" t="e">
        <f>VLOOKUP($A242,'By SKU - Old RTs'!$A:$V,4,FALSE)</f>
        <v>#N/A</v>
      </c>
      <c r="G242" s="2" t="e">
        <f>VLOOKUP($A242,'By SKU - New RTs'!$A:$V,4,FALSE)</f>
        <v>#N/A</v>
      </c>
      <c r="H242" s="5" t="e">
        <f t="shared" si="16"/>
        <v>#N/A</v>
      </c>
      <c r="I242" s="2" t="e">
        <f>VLOOKUP($A242,'By SKU - Old RTs'!$A:$V,5,FALSE)</f>
        <v>#N/A</v>
      </c>
      <c r="J242" s="2" t="e">
        <f>VLOOKUP($A242,'By SKU - New RTs'!$A:$V,5,FALSE)</f>
        <v>#N/A</v>
      </c>
      <c r="K242" s="5" t="e">
        <f t="shared" si="17"/>
        <v>#N/A</v>
      </c>
      <c r="L242" s="2" t="e">
        <f>VLOOKUP($A242,'By SKU - Old RTs'!$A:$V,6,FALSE)</f>
        <v>#N/A</v>
      </c>
      <c r="M242" s="2" t="e">
        <f>VLOOKUP($A242,'By SKU - New RTs'!$A:$V,6,FALSE)</f>
        <v>#N/A</v>
      </c>
      <c r="N242" s="5" t="e">
        <f t="shared" si="18"/>
        <v>#N/A</v>
      </c>
      <c r="O242" s="2" t="e">
        <f>VLOOKUP($A242,'By SKU - Old RTs'!$A:$V,7,FALSE)</f>
        <v>#N/A</v>
      </c>
      <c r="P242" s="2" t="e">
        <f>VLOOKUP($A242,'By SKU - New RTs'!$A:$V,7,FALSE)</f>
        <v>#N/A</v>
      </c>
      <c r="Q242" s="2" t="e">
        <f t="shared" si="19"/>
        <v>#N/A</v>
      </c>
    </row>
    <row r="243" spans="1:17" x14ac:dyDescent="0.3">
      <c r="A243" s="3" t="str">
        <v>2263</v>
      </c>
      <c r="B243" s="4" t="str">
        <v>CLS ANTIBAC FOAM REFILL</v>
      </c>
      <c r="C243" s="2">
        <f>VLOOKUP($A243,'By SKU - Old RTs'!$A:$V,3,FALSE)</f>
        <v>0</v>
      </c>
      <c r="D243" s="2">
        <f>VLOOKUP($A243,'By SKU - New RTs'!$A:$V,3,FALSE)</f>
        <v>0</v>
      </c>
      <c r="E243" s="5">
        <f t="shared" si="15"/>
        <v>0</v>
      </c>
      <c r="F243" s="2">
        <f>VLOOKUP($A243,'By SKU - Old RTs'!$A:$V,4,FALSE)</f>
        <v>0</v>
      </c>
      <c r="G243" s="2">
        <f>VLOOKUP($A243,'By SKU - New RTs'!$A:$V,4,FALSE)</f>
        <v>0</v>
      </c>
      <c r="H243" s="5">
        <f t="shared" si="16"/>
        <v>0</v>
      </c>
      <c r="I243" s="2">
        <f>VLOOKUP($A243,'By SKU - Old RTs'!$A:$V,5,FALSE)</f>
        <v>0</v>
      </c>
      <c r="J243" s="2">
        <f>VLOOKUP($A243,'By SKU - New RTs'!$A:$V,5,FALSE)</f>
        <v>0</v>
      </c>
      <c r="K243" s="5">
        <f t="shared" si="17"/>
        <v>0</v>
      </c>
      <c r="L243" s="2">
        <f>VLOOKUP($A243,'By SKU - Old RTs'!$A:$V,6,FALSE)</f>
        <v>0.25</v>
      </c>
      <c r="M243" s="2">
        <f>VLOOKUP($A243,'By SKU - New RTs'!$A:$V,6,FALSE)</f>
        <v>0.25</v>
      </c>
      <c r="N243" s="5">
        <f t="shared" si="18"/>
        <v>0</v>
      </c>
      <c r="O243" s="2">
        <f>VLOOKUP($A243,'By SKU - Old RTs'!$A:$V,7,FALSE)</f>
        <v>0</v>
      </c>
      <c r="P243" s="2">
        <f>VLOOKUP($A243,'By SKU - New RTs'!$A:$V,7,FALSE)</f>
        <v>0</v>
      </c>
      <c r="Q243" s="2">
        <f t="shared" si="19"/>
        <v>0</v>
      </c>
    </row>
    <row r="244" spans="1:17" x14ac:dyDescent="0.3">
      <c r="A244" s="3" t="str">
        <v>2264</v>
      </c>
      <c r="B244" s="4" t="str">
        <v>CLS HD GRIT SOAP CS</v>
      </c>
      <c r="C244" s="2">
        <f>VLOOKUP($A244,'By SKU - Old RTs'!$A:$V,3,FALSE)</f>
        <v>0.25</v>
      </c>
      <c r="D244" s="2">
        <f>VLOOKUP($A244,'By SKU - New RTs'!$A:$V,3,FALSE)</f>
        <v>0.25</v>
      </c>
      <c r="E244" s="5">
        <f t="shared" si="15"/>
        <v>0</v>
      </c>
      <c r="F244" s="2">
        <f>VLOOKUP($A244,'By SKU - Old RTs'!$A:$V,4,FALSE)</f>
        <v>0</v>
      </c>
      <c r="G244" s="2">
        <f>VLOOKUP($A244,'By SKU - New RTs'!$A:$V,4,FALSE)</f>
        <v>0</v>
      </c>
      <c r="H244" s="5">
        <f t="shared" si="16"/>
        <v>0</v>
      </c>
      <c r="I244" s="2">
        <f>VLOOKUP($A244,'By SKU - Old RTs'!$A:$V,5,FALSE)</f>
        <v>0</v>
      </c>
      <c r="J244" s="2">
        <f>VLOOKUP($A244,'By SKU - New RTs'!$A:$V,5,FALSE)</f>
        <v>0</v>
      </c>
      <c r="K244" s="5">
        <f t="shared" si="17"/>
        <v>0</v>
      </c>
      <c r="L244" s="2">
        <f>VLOOKUP($A244,'By SKU - Old RTs'!$A:$V,6,FALSE)</f>
        <v>0</v>
      </c>
      <c r="M244" s="2">
        <f>VLOOKUP($A244,'By SKU - New RTs'!$A:$V,6,FALSE)</f>
        <v>0</v>
      </c>
      <c r="N244" s="5">
        <f t="shared" si="18"/>
        <v>0</v>
      </c>
      <c r="O244" s="2">
        <f>VLOOKUP($A244,'By SKU - Old RTs'!$A:$V,7,FALSE)</f>
        <v>0</v>
      </c>
      <c r="P244" s="2">
        <f>VLOOKUP($A244,'By SKU - New RTs'!$A:$V,7,FALSE)</f>
        <v>0</v>
      </c>
      <c r="Q244" s="2">
        <f t="shared" si="19"/>
        <v>0</v>
      </c>
    </row>
    <row r="245" spans="1:17" x14ac:dyDescent="0.3">
      <c r="A245" s="3" t="str">
        <v>2265</v>
      </c>
      <c r="B245" s="4" t="str">
        <v>CLS HD GRIT SOAP REFILL</v>
      </c>
      <c r="C245" s="2">
        <f>VLOOKUP($A245,'By SKU - Old RTs'!$A:$V,3,FALSE)</f>
        <v>0.25</v>
      </c>
      <c r="D245" s="2">
        <f>VLOOKUP($A245,'By SKU - New RTs'!$A:$V,3,FALSE)</f>
        <v>0.5</v>
      </c>
      <c r="E245" s="5">
        <f t="shared" si="15"/>
        <v>0.25</v>
      </c>
      <c r="F245" s="2">
        <f>VLOOKUP($A245,'By SKU - Old RTs'!$A:$V,4,FALSE)</f>
        <v>0.5</v>
      </c>
      <c r="G245" s="2">
        <f>VLOOKUP($A245,'By SKU - New RTs'!$A:$V,4,FALSE)</f>
        <v>0.5</v>
      </c>
      <c r="H245" s="5">
        <f t="shared" si="16"/>
        <v>0</v>
      </c>
      <c r="I245" s="2">
        <f>VLOOKUP($A245,'By SKU - Old RTs'!$A:$V,5,FALSE)</f>
        <v>1</v>
      </c>
      <c r="J245" s="2">
        <f>VLOOKUP($A245,'By SKU - New RTs'!$A:$V,5,FALSE)</f>
        <v>0.75</v>
      </c>
      <c r="K245" s="5">
        <f t="shared" si="17"/>
        <v>-0.25</v>
      </c>
      <c r="L245" s="2">
        <f>VLOOKUP($A245,'By SKU - Old RTs'!$A:$V,6,FALSE)</f>
        <v>0.25</v>
      </c>
      <c r="M245" s="2">
        <f>VLOOKUP($A245,'By SKU - New RTs'!$A:$V,6,FALSE)</f>
        <v>0.25</v>
      </c>
      <c r="N245" s="5">
        <f t="shared" si="18"/>
        <v>0</v>
      </c>
      <c r="O245" s="2">
        <f>VLOOKUP($A245,'By SKU - Old RTs'!$A:$V,7,FALSE)</f>
        <v>0</v>
      </c>
      <c r="P245" s="2">
        <f>VLOOKUP($A245,'By SKU - New RTs'!$A:$V,7,FALSE)</f>
        <v>0</v>
      </c>
      <c r="Q245" s="2">
        <f t="shared" si="19"/>
        <v>0</v>
      </c>
    </row>
    <row r="246" spans="1:17" hidden="1" x14ac:dyDescent="0.3">
      <c r="A246" s="3" t="str">
        <v>2266</v>
      </c>
      <c r="B246" s="4" t="str">
        <v>CLS HAND SAN 900 CASE</v>
      </c>
      <c r="C246" s="2" t="e">
        <f>VLOOKUP($A246,'By SKU - Old RTs'!$A:$V,3,FALSE)</f>
        <v>#N/A</v>
      </c>
      <c r="D246" s="2" t="e">
        <f>VLOOKUP($A246,'By SKU - New RTs'!$A:$V,3,FALSE)</f>
        <v>#N/A</v>
      </c>
      <c r="E246" s="5" t="e">
        <f t="shared" si="15"/>
        <v>#N/A</v>
      </c>
      <c r="F246" s="2" t="e">
        <f>VLOOKUP($A246,'By SKU - Old RTs'!$A:$V,4,FALSE)</f>
        <v>#N/A</v>
      </c>
      <c r="G246" s="2" t="e">
        <f>VLOOKUP($A246,'By SKU - New RTs'!$A:$V,4,FALSE)</f>
        <v>#N/A</v>
      </c>
      <c r="H246" s="5" t="e">
        <f t="shared" si="16"/>
        <v>#N/A</v>
      </c>
      <c r="I246" s="2" t="e">
        <f>VLOOKUP($A246,'By SKU - Old RTs'!$A:$V,5,FALSE)</f>
        <v>#N/A</v>
      </c>
      <c r="J246" s="2" t="e">
        <f>VLOOKUP($A246,'By SKU - New RTs'!$A:$V,5,FALSE)</f>
        <v>#N/A</v>
      </c>
      <c r="K246" s="5" t="e">
        <f t="shared" si="17"/>
        <v>#N/A</v>
      </c>
      <c r="L246" s="2" t="e">
        <f>VLOOKUP($A246,'By SKU - Old RTs'!$A:$V,6,FALSE)</f>
        <v>#N/A</v>
      </c>
      <c r="M246" s="2" t="e">
        <f>VLOOKUP($A246,'By SKU - New RTs'!$A:$V,6,FALSE)</f>
        <v>#N/A</v>
      </c>
      <c r="N246" s="5" t="e">
        <f t="shared" si="18"/>
        <v>#N/A</v>
      </c>
      <c r="O246" s="2" t="e">
        <f>VLOOKUP($A246,'By SKU - Old RTs'!$A:$V,7,FALSE)</f>
        <v>#N/A</v>
      </c>
      <c r="P246" s="2" t="e">
        <f>VLOOKUP($A246,'By SKU - New RTs'!$A:$V,7,FALSE)</f>
        <v>#N/A</v>
      </c>
      <c r="Q246" s="2" t="e">
        <f t="shared" si="19"/>
        <v>#N/A</v>
      </c>
    </row>
    <row r="247" spans="1:17" x14ac:dyDescent="0.3">
      <c r="A247" s="3" t="str">
        <v>2267</v>
      </c>
      <c r="B247" s="4" t="str">
        <v>CLS HAND SAN 900 REFILL</v>
      </c>
      <c r="C247" s="2">
        <f>VLOOKUP($A247,'By SKU - Old RTs'!$A:$V,3,FALSE)</f>
        <v>0</v>
      </c>
      <c r="D247" s="2">
        <f>VLOOKUP($A247,'By SKU - New RTs'!$A:$V,3,FALSE)</f>
        <v>0</v>
      </c>
      <c r="E247" s="5">
        <f t="shared" si="15"/>
        <v>0</v>
      </c>
      <c r="F247" s="2">
        <f>VLOOKUP($A247,'By SKU - Old RTs'!$A:$V,4,FALSE)</f>
        <v>0</v>
      </c>
      <c r="G247" s="2">
        <f>VLOOKUP($A247,'By SKU - New RTs'!$A:$V,4,FALSE)</f>
        <v>0</v>
      </c>
      <c r="H247" s="5">
        <f t="shared" si="16"/>
        <v>0</v>
      </c>
      <c r="I247" s="2">
        <f>VLOOKUP($A247,'By SKU - Old RTs'!$A:$V,5,FALSE)</f>
        <v>0</v>
      </c>
      <c r="J247" s="2">
        <f>VLOOKUP($A247,'By SKU - New RTs'!$A:$V,5,FALSE)</f>
        <v>0</v>
      </c>
      <c r="K247" s="5">
        <f t="shared" si="17"/>
        <v>0</v>
      </c>
      <c r="L247" s="2">
        <f>VLOOKUP($A247,'By SKU - Old RTs'!$A:$V,6,FALSE)</f>
        <v>0.5</v>
      </c>
      <c r="M247" s="2">
        <f>VLOOKUP($A247,'By SKU - New RTs'!$A:$V,6,FALSE)</f>
        <v>0.5</v>
      </c>
      <c r="N247" s="5">
        <f t="shared" si="18"/>
        <v>0</v>
      </c>
      <c r="O247" s="2">
        <f>VLOOKUP($A247,'By SKU - Old RTs'!$A:$V,7,FALSE)</f>
        <v>1.5</v>
      </c>
      <c r="P247" s="2">
        <f>VLOOKUP($A247,'By SKU - New RTs'!$A:$V,7,FALSE)</f>
        <v>1.5</v>
      </c>
      <c r="Q247" s="2">
        <f t="shared" si="19"/>
        <v>0</v>
      </c>
    </row>
    <row r="248" spans="1:17" hidden="1" x14ac:dyDescent="0.3">
      <c r="A248" s="3" t="str">
        <v>2268</v>
      </c>
      <c r="B248" s="4" t="str">
        <v>CLS 400ML HAND SANI CS</v>
      </c>
      <c r="C248" s="2" t="e">
        <f>VLOOKUP($A248,'By SKU - Old RTs'!$A:$V,3,FALSE)</f>
        <v>#N/A</v>
      </c>
      <c r="D248" s="2" t="e">
        <f>VLOOKUP($A248,'By SKU - New RTs'!$A:$V,3,FALSE)</f>
        <v>#N/A</v>
      </c>
      <c r="E248" s="5" t="e">
        <f t="shared" si="15"/>
        <v>#N/A</v>
      </c>
      <c r="F248" s="2" t="e">
        <f>VLOOKUP($A248,'By SKU - Old RTs'!$A:$V,4,FALSE)</f>
        <v>#N/A</v>
      </c>
      <c r="G248" s="2" t="e">
        <f>VLOOKUP($A248,'By SKU - New RTs'!$A:$V,4,FALSE)</f>
        <v>#N/A</v>
      </c>
      <c r="H248" s="5" t="e">
        <f t="shared" si="16"/>
        <v>#N/A</v>
      </c>
      <c r="I248" s="2" t="e">
        <f>VLOOKUP($A248,'By SKU - Old RTs'!$A:$V,5,FALSE)</f>
        <v>#N/A</v>
      </c>
      <c r="J248" s="2" t="e">
        <f>VLOOKUP($A248,'By SKU - New RTs'!$A:$V,5,FALSE)</f>
        <v>#N/A</v>
      </c>
      <c r="K248" s="5" t="e">
        <f t="shared" si="17"/>
        <v>#N/A</v>
      </c>
      <c r="L248" s="2" t="e">
        <f>VLOOKUP($A248,'By SKU - Old RTs'!$A:$V,6,FALSE)</f>
        <v>#N/A</v>
      </c>
      <c r="M248" s="2" t="e">
        <f>VLOOKUP($A248,'By SKU - New RTs'!$A:$V,6,FALSE)</f>
        <v>#N/A</v>
      </c>
      <c r="N248" s="5" t="e">
        <f t="shared" si="18"/>
        <v>#N/A</v>
      </c>
      <c r="O248" s="2" t="e">
        <f>VLOOKUP($A248,'By SKU - Old RTs'!$A:$V,7,FALSE)</f>
        <v>#N/A</v>
      </c>
      <c r="P248" s="2" t="e">
        <f>VLOOKUP($A248,'By SKU - New RTs'!$A:$V,7,FALSE)</f>
        <v>#N/A</v>
      </c>
      <c r="Q248" s="2" t="e">
        <f t="shared" si="19"/>
        <v>#N/A</v>
      </c>
    </row>
    <row r="249" spans="1:17" x14ac:dyDescent="0.3">
      <c r="A249" s="3" t="str">
        <v>2269</v>
      </c>
      <c r="B249" s="4" t="str">
        <v>CLS 400ML HAND SANI EA</v>
      </c>
      <c r="C249" s="2">
        <f>VLOOKUP($A249,'By SKU - Old RTs'!$A:$V,3,FALSE)</f>
        <v>1.25</v>
      </c>
      <c r="D249" s="2">
        <f>VLOOKUP($A249,'By SKU - New RTs'!$A:$V,3,FALSE)</f>
        <v>1.25</v>
      </c>
      <c r="E249" s="5">
        <f t="shared" si="15"/>
        <v>0</v>
      </c>
      <c r="F249" s="2">
        <f>VLOOKUP($A249,'By SKU - Old RTs'!$A:$V,4,FALSE)</f>
        <v>0</v>
      </c>
      <c r="G249" s="2">
        <f>VLOOKUP($A249,'By SKU - New RTs'!$A:$V,4,FALSE)</f>
        <v>0</v>
      </c>
      <c r="H249" s="5">
        <f t="shared" si="16"/>
        <v>0</v>
      </c>
      <c r="I249" s="2">
        <f>VLOOKUP($A249,'By SKU - Old RTs'!$A:$V,5,FALSE)</f>
        <v>0</v>
      </c>
      <c r="J249" s="2">
        <f>VLOOKUP($A249,'By SKU - New RTs'!$A:$V,5,FALSE)</f>
        <v>0</v>
      </c>
      <c r="K249" s="5">
        <f t="shared" si="17"/>
        <v>0</v>
      </c>
      <c r="L249" s="2">
        <f>VLOOKUP($A249,'By SKU - Old RTs'!$A:$V,6,FALSE)</f>
        <v>0</v>
      </c>
      <c r="M249" s="2">
        <f>VLOOKUP($A249,'By SKU - New RTs'!$A:$V,6,FALSE)</f>
        <v>0</v>
      </c>
      <c r="N249" s="5">
        <f t="shared" si="18"/>
        <v>0</v>
      </c>
      <c r="O249" s="2">
        <f>VLOOKUP($A249,'By SKU - Old RTs'!$A:$V,7,FALSE)</f>
        <v>0</v>
      </c>
      <c r="P249" s="2">
        <f>VLOOKUP($A249,'By SKU - New RTs'!$A:$V,7,FALSE)</f>
        <v>0</v>
      </c>
      <c r="Q249" s="2">
        <f t="shared" si="19"/>
        <v>0</v>
      </c>
    </row>
    <row r="250" spans="1:17" x14ac:dyDescent="0.3">
      <c r="A250" s="3" t="str">
        <v>2274</v>
      </c>
      <c r="B250" s="4" t="str">
        <v>SMART SOLUTION FLR ENZYME CLNR</v>
      </c>
      <c r="C250" s="2">
        <f>VLOOKUP($A250,'By SKU - Old RTs'!$A:$V,3,FALSE)</f>
        <v>0</v>
      </c>
      <c r="D250" s="2">
        <f>VLOOKUP($A250,'By SKU - New RTs'!$A:$V,3,FALSE)</f>
        <v>0</v>
      </c>
      <c r="E250" s="5">
        <f t="shared" si="15"/>
        <v>0</v>
      </c>
      <c r="F250" s="2">
        <f>VLOOKUP($A250,'By SKU - Old RTs'!$A:$V,4,FALSE)</f>
        <v>0.25</v>
      </c>
      <c r="G250" s="2">
        <f>VLOOKUP($A250,'By SKU - New RTs'!$A:$V,4,FALSE)</f>
        <v>0.25</v>
      </c>
      <c r="H250" s="5">
        <f t="shared" si="16"/>
        <v>0</v>
      </c>
      <c r="I250" s="2">
        <f>VLOOKUP($A250,'By SKU - Old RTs'!$A:$V,5,FALSE)</f>
        <v>0</v>
      </c>
      <c r="J250" s="2">
        <f>VLOOKUP($A250,'By SKU - New RTs'!$A:$V,5,FALSE)</f>
        <v>0</v>
      </c>
      <c r="K250" s="5">
        <f t="shared" si="17"/>
        <v>0</v>
      </c>
      <c r="L250" s="2">
        <f>VLOOKUP($A250,'By SKU - Old RTs'!$A:$V,6,FALSE)</f>
        <v>0.5</v>
      </c>
      <c r="M250" s="2">
        <f>VLOOKUP($A250,'By SKU - New RTs'!$A:$V,6,FALSE)</f>
        <v>0.5</v>
      </c>
      <c r="N250" s="5">
        <f t="shared" si="18"/>
        <v>0</v>
      </c>
      <c r="O250" s="2">
        <f>VLOOKUP($A250,'By SKU - Old RTs'!$A:$V,7,FALSE)</f>
        <v>0</v>
      </c>
      <c r="P250" s="2">
        <f>VLOOKUP($A250,'By SKU - New RTs'!$A:$V,7,FALSE)</f>
        <v>0</v>
      </c>
      <c r="Q250" s="2">
        <f t="shared" si="19"/>
        <v>0</v>
      </c>
    </row>
    <row r="251" spans="1:17" hidden="1" x14ac:dyDescent="0.3">
      <c r="A251" s="3" t="str">
        <v>2297</v>
      </c>
      <c r="B251" s="4" t="str">
        <v>CLS SAN 400 DISP #7405</v>
      </c>
      <c r="C251" s="2" t="e">
        <f>VLOOKUP($A251,'By SKU - Old RTs'!$A:$V,3,FALSE)</f>
        <v>#N/A</v>
      </c>
      <c r="D251" s="2" t="e">
        <f>VLOOKUP($A251,'By SKU - New RTs'!$A:$V,3,FALSE)</f>
        <v>#N/A</v>
      </c>
      <c r="E251" s="5" t="e">
        <f t="shared" si="15"/>
        <v>#N/A</v>
      </c>
      <c r="F251" s="2" t="e">
        <f>VLOOKUP($A251,'By SKU - Old RTs'!$A:$V,4,FALSE)</f>
        <v>#N/A</v>
      </c>
      <c r="G251" s="2" t="e">
        <f>VLOOKUP($A251,'By SKU - New RTs'!$A:$V,4,FALSE)</f>
        <v>#N/A</v>
      </c>
      <c r="H251" s="5" t="e">
        <f t="shared" si="16"/>
        <v>#N/A</v>
      </c>
      <c r="I251" s="2" t="e">
        <f>VLOOKUP($A251,'By SKU - Old RTs'!$A:$V,5,FALSE)</f>
        <v>#N/A</v>
      </c>
      <c r="J251" s="2" t="e">
        <f>VLOOKUP($A251,'By SKU - New RTs'!$A:$V,5,FALSE)</f>
        <v>#N/A</v>
      </c>
      <c r="K251" s="5" t="e">
        <f t="shared" si="17"/>
        <v>#N/A</v>
      </c>
      <c r="L251" s="2" t="e">
        <f>VLOOKUP($A251,'By SKU - Old RTs'!$A:$V,6,FALSE)</f>
        <v>#N/A</v>
      </c>
      <c r="M251" s="2" t="e">
        <f>VLOOKUP($A251,'By SKU - New RTs'!$A:$V,6,FALSE)</f>
        <v>#N/A</v>
      </c>
      <c r="N251" s="5" t="e">
        <f t="shared" si="18"/>
        <v>#N/A</v>
      </c>
      <c r="O251" s="2" t="e">
        <f>VLOOKUP($A251,'By SKU - Old RTs'!$A:$V,7,FALSE)</f>
        <v>#N/A</v>
      </c>
      <c r="P251" s="2" t="e">
        <f>VLOOKUP($A251,'By SKU - New RTs'!$A:$V,7,FALSE)</f>
        <v>#N/A</v>
      </c>
      <c r="Q251" s="2" t="e">
        <f t="shared" si="19"/>
        <v>#N/A</v>
      </c>
    </row>
    <row r="252" spans="1:17" hidden="1" x14ac:dyDescent="0.3">
      <c r="A252" s="3" t="str">
        <v>2310</v>
      </c>
      <c r="B252" s="4" t="str">
        <v xml:space="preserve">CANLINR24X33 CS     </v>
      </c>
      <c r="C252" s="2" t="e">
        <f>VLOOKUP($A252,'By SKU - Old RTs'!$A:$V,3,FALSE)</f>
        <v>#N/A</v>
      </c>
      <c r="D252" s="2" t="e">
        <f>VLOOKUP($A252,'By SKU - New RTs'!$A:$V,3,FALSE)</f>
        <v>#N/A</v>
      </c>
      <c r="E252" s="5" t="e">
        <f t="shared" si="15"/>
        <v>#N/A</v>
      </c>
      <c r="F252" s="2" t="e">
        <f>VLOOKUP($A252,'By SKU - Old RTs'!$A:$V,4,FALSE)</f>
        <v>#N/A</v>
      </c>
      <c r="G252" s="2" t="e">
        <f>VLOOKUP($A252,'By SKU - New RTs'!$A:$V,4,FALSE)</f>
        <v>#N/A</v>
      </c>
      <c r="H252" s="5" t="e">
        <f t="shared" si="16"/>
        <v>#N/A</v>
      </c>
      <c r="I252" s="2" t="e">
        <f>VLOOKUP($A252,'By SKU - Old RTs'!$A:$V,5,FALSE)</f>
        <v>#N/A</v>
      </c>
      <c r="J252" s="2" t="e">
        <f>VLOOKUP($A252,'By SKU - New RTs'!$A:$V,5,FALSE)</f>
        <v>#N/A</v>
      </c>
      <c r="K252" s="5" t="e">
        <f t="shared" si="17"/>
        <v>#N/A</v>
      </c>
      <c r="L252" s="2" t="e">
        <f>VLOOKUP($A252,'By SKU - Old RTs'!$A:$V,6,FALSE)</f>
        <v>#N/A</v>
      </c>
      <c r="M252" s="2" t="e">
        <f>VLOOKUP($A252,'By SKU - New RTs'!$A:$V,6,FALSE)</f>
        <v>#N/A</v>
      </c>
      <c r="N252" s="5" t="e">
        <f t="shared" si="18"/>
        <v>#N/A</v>
      </c>
      <c r="O252" s="2" t="e">
        <f>VLOOKUP($A252,'By SKU - Old RTs'!$A:$V,7,FALSE)</f>
        <v>#N/A</v>
      </c>
      <c r="P252" s="2" t="e">
        <f>VLOOKUP($A252,'By SKU - New RTs'!$A:$V,7,FALSE)</f>
        <v>#N/A</v>
      </c>
      <c r="Q252" s="2" t="e">
        <f t="shared" si="19"/>
        <v>#N/A</v>
      </c>
    </row>
    <row r="253" spans="1:17" hidden="1" x14ac:dyDescent="0.3">
      <c r="A253" s="3" t="str">
        <v>2312</v>
      </c>
      <c r="B253" s="4" t="str">
        <v xml:space="preserve">CANLINR30X37 CS     </v>
      </c>
      <c r="C253" s="2" t="e">
        <f>VLOOKUP($A253,'By SKU - Old RTs'!$A:$V,3,FALSE)</f>
        <v>#N/A</v>
      </c>
      <c r="D253" s="2" t="e">
        <f>VLOOKUP($A253,'By SKU - New RTs'!$A:$V,3,FALSE)</f>
        <v>#N/A</v>
      </c>
      <c r="E253" s="5" t="e">
        <f t="shared" si="15"/>
        <v>#N/A</v>
      </c>
      <c r="F253" s="2" t="e">
        <f>VLOOKUP($A253,'By SKU - Old RTs'!$A:$V,4,FALSE)</f>
        <v>#N/A</v>
      </c>
      <c r="G253" s="2" t="e">
        <f>VLOOKUP($A253,'By SKU - New RTs'!$A:$V,4,FALSE)</f>
        <v>#N/A</v>
      </c>
      <c r="H253" s="5" t="e">
        <f t="shared" si="16"/>
        <v>#N/A</v>
      </c>
      <c r="I253" s="2" t="e">
        <f>VLOOKUP($A253,'By SKU - Old RTs'!$A:$V,5,FALSE)</f>
        <v>#N/A</v>
      </c>
      <c r="J253" s="2" t="e">
        <f>VLOOKUP($A253,'By SKU - New RTs'!$A:$V,5,FALSE)</f>
        <v>#N/A</v>
      </c>
      <c r="K253" s="5" t="e">
        <f t="shared" si="17"/>
        <v>#N/A</v>
      </c>
      <c r="L253" s="2" t="e">
        <f>VLOOKUP($A253,'By SKU - Old RTs'!$A:$V,6,FALSE)</f>
        <v>#N/A</v>
      </c>
      <c r="M253" s="2" t="e">
        <f>VLOOKUP($A253,'By SKU - New RTs'!$A:$V,6,FALSE)</f>
        <v>#N/A</v>
      </c>
      <c r="N253" s="5" t="e">
        <f t="shared" si="18"/>
        <v>#N/A</v>
      </c>
      <c r="O253" s="2" t="e">
        <f>VLOOKUP($A253,'By SKU - Old RTs'!$A:$V,7,FALSE)</f>
        <v>#N/A</v>
      </c>
      <c r="P253" s="2" t="e">
        <f>VLOOKUP($A253,'By SKU - New RTs'!$A:$V,7,FALSE)</f>
        <v>#N/A</v>
      </c>
      <c r="Q253" s="2" t="e">
        <f t="shared" si="19"/>
        <v>#N/A</v>
      </c>
    </row>
    <row r="254" spans="1:17" x14ac:dyDescent="0.3">
      <c r="A254" s="3" t="str">
        <v>2314</v>
      </c>
      <c r="B254" s="4" t="str">
        <v xml:space="preserve">CANLINR33X40 CS     </v>
      </c>
      <c r="C254" s="2">
        <f>VLOOKUP($A254,'By SKU - Old RTs'!$A:$V,3,FALSE)</f>
        <v>0.25</v>
      </c>
      <c r="D254" s="2">
        <f>VLOOKUP($A254,'By SKU - New RTs'!$A:$V,3,FALSE)</f>
        <v>0.25</v>
      </c>
      <c r="E254" s="5">
        <f t="shared" si="15"/>
        <v>0</v>
      </c>
      <c r="F254" s="2">
        <f>VLOOKUP($A254,'By SKU - Old RTs'!$A:$V,4,FALSE)</f>
        <v>0</v>
      </c>
      <c r="G254" s="2">
        <f>VLOOKUP($A254,'By SKU - New RTs'!$A:$V,4,FALSE)</f>
        <v>0</v>
      </c>
      <c r="H254" s="5">
        <f t="shared" si="16"/>
        <v>0</v>
      </c>
      <c r="I254" s="2">
        <f>VLOOKUP($A254,'By SKU - Old RTs'!$A:$V,5,FALSE)</f>
        <v>0</v>
      </c>
      <c r="J254" s="2">
        <f>VLOOKUP($A254,'By SKU - New RTs'!$A:$V,5,FALSE)</f>
        <v>0.25</v>
      </c>
      <c r="K254" s="5">
        <f t="shared" si="17"/>
        <v>0.25</v>
      </c>
      <c r="L254" s="2">
        <f>VLOOKUP($A254,'By SKU - Old RTs'!$A:$V,6,FALSE)</f>
        <v>0</v>
      </c>
      <c r="M254" s="2">
        <f>VLOOKUP($A254,'By SKU - New RTs'!$A:$V,6,FALSE)</f>
        <v>0</v>
      </c>
      <c r="N254" s="5">
        <f t="shared" si="18"/>
        <v>0</v>
      </c>
      <c r="O254" s="2">
        <f>VLOOKUP($A254,'By SKU - Old RTs'!$A:$V,7,FALSE)</f>
        <v>0.75</v>
      </c>
      <c r="P254" s="2">
        <f>VLOOKUP($A254,'By SKU - New RTs'!$A:$V,7,FALSE)</f>
        <v>0.5</v>
      </c>
      <c r="Q254" s="2">
        <f t="shared" si="19"/>
        <v>-0.25</v>
      </c>
    </row>
    <row r="255" spans="1:17" hidden="1" x14ac:dyDescent="0.3">
      <c r="A255" s="3" t="str">
        <v>2316</v>
      </c>
      <c r="B255" s="4" t="str">
        <v xml:space="preserve">CANLINR40X48 CS     </v>
      </c>
      <c r="C255" s="2" t="e">
        <f>VLOOKUP($A255,'By SKU - Old RTs'!$A:$V,3,FALSE)</f>
        <v>#N/A</v>
      </c>
      <c r="D255" s="2" t="e">
        <f>VLOOKUP($A255,'By SKU - New RTs'!$A:$V,3,FALSE)</f>
        <v>#N/A</v>
      </c>
      <c r="E255" s="5" t="e">
        <f t="shared" si="15"/>
        <v>#N/A</v>
      </c>
      <c r="F255" s="2" t="e">
        <f>VLOOKUP($A255,'By SKU - Old RTs'!$A:$V,4,FALSE)</f>
        <v>#N/A</v>
      </c>
      <c r="G255" s="2" t="e">
        <f>VLOOKUP($A255,'By SKU - New RTs'!$A:$V,4,FALSE)</f>
        <v>#N/A</v>
      </c>
      <c r="H255" s="5" t="e">
        <f t="shared" si="16"/>
        <v>#N/A</v>
      </c>
      <c r="I255" s="2" t="e">
        <f>VLOOKUP($A255,'By SKU - Old RTs'!$A:$V,5,FALSE)</f>
        <v>#N/A</v>
      </c>
      <c r="J255" s="2" t="e">
        <f>VLOOKUP($A255,'By SKU - New RTs'!$A:$V,5,FALSE)</f>
        <v>#N/A</v>
      </c>
      <c r="K255" s="5" t="e">
        <f t="shared" si="17"/>
        <v>#N/A</v>
      </c>
      <c r="L255" s="2" t="e">
        <f>VLOOKUP($A255,'By SKU - Old RTs'!$A:$V,6,FALSE)</f>
        <v>#N/A</v>
      </c>
      <c r="M255" s="2" t="e">
        <f>VLOOKUP($A255,'By SKU - New RTs'!$A:$V,6,FALSE)</f>
        <v>#N/A</v>
      </c>
      <c r="N255" s="5" t="e">
        <f t="shared" si="18"/>
        <v>#N/A</v>
      </c>
      <c r="O255" s="2" t="e">
        <f>VLOOKUP($A255,'By SKU - Old RTs'!$A:$V,7,FALSE)</f>
        <v>#N/A</v>
      </c>
      <c r="P255" s="2" t="e">
        <f>VLOOKUP($A255,'By SKU - New RTs'!$A:$V,7,FALSE)</f>
        <v>#N/A</v>
      </c>
      <c r="Q255" s="2" t="e">
        <f t="shared" si="19"/>
        <v>#N/A</v>
      </c>
    </row>
    <row r="256" spans="1:17" hidden="1" x14ac:dyDescent="0.3">
      <c r="A256" s="3" t="str">
        <v>2318</v>
      </c>
      <c r="B256" s="4" t="str">
        <v xml:space="preserve">CANLINR38X60 CS     </v>
      </c>
      <c r="C256" s="2" t="e">
        <f>VLOOKUP($A256,'By SKU - Old RTs'!$A:$V,3,FALSE)</f>
        <v>#N/A</v>
      </c>
      <c r="D256" s="2" t="e">
        <f>VLOOKUP($A256,'By SKU - New RTs'!$A:$V,3,FALSE)</f>
        <v>#N/A</v>
      </c>
      <c r="E256" s="5" t="e">
        <f t="shared" si="15"/>
        <v>#N/A</v>
      </c>
      <c r="F256" s="2" t="e">
        <f>VLOOKUP($A256,'By SKU - Old RTs'!$A:$V,4,FALSE)</f>
        <v>#N/A</v>
      </c>
      <c r="G256" s="2" t="e">
        <f>VLOOKUP($A256,'By SKU - New RTs'!$A:$V,4,FALSE)</f>
        <v>#N/A</v>
      </c>
      <c r="H256" s="5" t="e">
        <f t="shared" si="16"/>
        <v>#N/A</v>
      </c>
      <c r="I256" s="2" t="e">
        <f>VLOOKUP($A256,'By SKU - Old RTs'!$A:$V,5,FALSE)</f>
        <v>#N/A</v>
      </c>
      <c r="J256" s="2" t="e">
        <f>VLOOKUP($A256,'By SKU - New RTs'!$A:$V,5,FALSE)</f>
        <v>#N/A</v>
      </c>
      <c r="K256" s="5" t="e">
        <f t="shared" si="17"/>
        <v>#N/A</v>
      </c>
      <c r="L256" s="2" t="e">
        <f>VLOOKUP($A256,'By SKU - Old RTs'!$A:$V,6,FALSE)</f>
        <v>#N/A</v>
      </c>
      <c r="M256" s="2" t="e">
        <f>VLOOKUP($A256,'By SKU - New RTs'!$A:$V,6,FALSE)</f>
        <v>#N/A</v>
      </c>
      <c r="N256" s="5" t="e">
        <f t="shared" si="18"/>
        <v>#N/A</v>
      </c>
      <c r="O256" s="2" t="e">
        <f>VLOOKUP($A256,'By SKU - Old RTs'!$A:$V,7,FALSE)</f>
        <v>#N/A</v>
      </c>
      <c r="P256" s="2" t="e">
        <f>VLOOKUP($A256,'By SKU - New RTs'!$A:$V,7,FALSE)</f>
        <v>#N/A</v>
      </c>
      <c r="Q256" s="2" t="e">
        <f t="shared" si="19"/>
        <v>#N/A</v>
      </c>
    </row>
    <row r="257" spans="1:17" x14ac:dyDescent="0.3">
      <c r="A257" s="3" t="str">
        <v>2320</v>
      </c>
      <c r="B257" s="4" t="str">
        <v xml:space="preserve">CANLINR33X39 CS     </v>
      </c>
      <c r="C257" s="2">
        <f>VLOOKUP($A257,'By SKU - Old RTs'!$A:$V,3,FALSE)</f>
        <v>1.25</v>
      </c>
      <c r="D257" s="2">
        <f>VLOOKUP($A257,'By SKU - New RTs'!$A:$V,3,FALSE)</f>
        <v>0.75</v>
      </c>
      <c r="E257" s="5">
        <f t="shared" si="15"/>
        <v>-0.5</v>
      </c>
      <c r="F257" s="2">
        <f>VLOOKUP($A257,'By SKU - Old RTs'!$A:$V,4,FALSE)</f>
        <v>0.5</v>
      </c>
      <c r="G257" s="2">
        <f>VLOOKUP($A257,'By SKU - New RTs'!$A:$V,4,FALSE)</f>
        <v>0.5</v>
      </c>
      <c r="H257" s="5">
        <f t="shared" si="16"/>
        <v>0</v>
      </c>
      <c r="I257" s="2">
        <f>VLOOKUP($A257,'By SKU - Old RTs'!$A:$V,5,FALSE)</f>
        <v>0.75</v>
      </c>
      <c r="J257" s="2">
        <f>VLOOKUP($A257,'By SKU - New RTs'!$A:$V,5,FALSE)</f>
        <v>1</v>
      </c>
      <c r="K257" s="5">
        <f t="shared" si="17"/>
        <v>0.25</v>
      </c>
      <c r="L257" s="2">
        <f>VLOOKUP($A257,'By SKU - Old RTs'!$A:$V,6,FALSE)</f>
        <v>1.5</v>
      </c>
      <c r="M257" s="2">
        <f>VLOOKUP($A257,'By SKU - New RTs'!$A:$V,6,FALSE)</f>
        <v>1.5</v>
      </c>
      <c r="N257" s="5">
        <f t="shared" si="18"/>
        <v>0</v>
      </c>
      <c r="O257" s="2">
        <f>VLOOKUP($A257,'By SKU - Old RTs'!$A:$V,7,FALSE)</f>
        <v>0.75</v>
      </c>
      <c r="P257" s="2">
        <f>VLOOKUP($A257,'By SKU - New RTs'!$A:$V,7,FALSE)</f>
        <v>1</v>
      </c>
      <c r="Q257" s="2">
        <f t="shared" si="19"/>
        <v>0.25</v>
      </c>
    </row>
    <row r="258" spans="1:17" x14ac:dyDescent="0.3">
      <c r="A258" s="3" t="str">
        <v>2322</v>
      </c>
      <c r="B258" s="4" t="str">
        <v xml:space="preserve">CANLINR40X46 CS     </v>
      </c>
      <c r="C258" s="2">
        <f>VLOOKUP($A258,'By SKU - Old RTs'!$A:$V,3,FALSE)</f>
        <v>0</v>
      </c>
      <c r="D258" s="2">
        <f>VLOOKUP($A258,'By SKU - New RTs'!$A:$V,3,FALSE)</f>
        <v>0</v>
      </c>
      <c r="E258" s="5">
        <f t="shared" si="15"/>
        <v>0</v>
      </c>
      <c r="F258" s="2">
        <f>VLOOKUP($A258,'By SKU - Old RTs'!$A:$V,4,FALSE)</f>
        <v>0.75</v>
      </c>
      <c r="G258" s="2">
        <f>VLOOKUP($A258,'By SKU - New RTs'!$A:$V,4,FALSE)</f>
        <v>0.5</v>
      </c>
      <c r="H258" s="5">
        <f t="shared" si="16"/>
        <v>-0.25</v>
      </c>
      <c r="I258" s="2">
        <f>VLOOKUP($A258,'By SKU - Old RTs'!$A:$V,5,FALSE)</f>
        <v>0.5</v>
      </c>
      <c r="J258" s="2">
        <f>VLOOKUP($A258,'By SKU - New RTs'!$A:$V,5,FALSE)</f>
        <v>0.5</v>
      </c>
      <c r="K258" s="5">
        <f t="shared" si="17"/>
        <v>0</v>
      </c>
      <c r="L258" s="2">
        <f>VLOOKUP($A258,'By SKU - Old RTs'!$A:$V,6,FALSE)</f>
        <v>0</v>
      </c>
      <c r="M258" s="2">
        <f>VLOOKUP($A258,'By SKU - New RTs'!$A:$V,6,FALSE)</f>
        <v>0</v>
      </c>
      <c r="N258" s="5">
        <f t="shared" si="18"/>
        <v>0</v>
      </c>
      <c r="O258" s="2">
        <f>VLOOKUP($A258,'By SKU - Old RTs'!$A:$V,7,FALSE)</f>
        <v>0</v>
      </c>
      <c r="P258" s="2">
        <f>VLOOKUP($A258,'By SKU - New RTs'!$A:$V,7,FALSE)</f>
        <v>0.25</v>
      </c>
      <c r="Q258" s="2">
        <f t="shared" si="19"/>
        <v>0.25</v>
      </c>
    </row>
    <row r="259" spans="1:17" x14ac:dyDescent="0.3">
      <c r="A259" s="3" t="str">
        <v>2324</v>
      </c>
      <c r="B259" s="4" t="str">
        <v xml:space="preserve">CANLINR38X58 CS     </v>
      </c>
      <c r="C259" s="2">
        <f>VLOOKUP($A259,'By SKU - Old RTs'!$A:$V,3,FALSE)</f>
        <v>2</v>
      </c>
      <c r="D259" s="2">
        <f>VLOOKUP($A259,'By SKU - New RTs'!$A:$V,3,FALSE)</f>
        <v>0.75</v>
      </c>
      <c r="E259" s="5">
        <f t="shared" ref="E259:E322" si="20">D259-C259</f>
        <v>-1.25</v>
      </c>
      <c r="F259" s="2">
        <f>VLOOKUP($A259,'By SKU - Old RTs'!$A:$V,4,FALSE)</f>
        <v>1.25</v>
      </c>
      <c r="G259" s="2">
        <f>VLOOKUP($A259,'By SKU - New RTs'!$A:$V,4,FALSE)</f>
        <v>2</v>
      </c>
      <c r="H259" s="5">
        <f t="shared" ref="H259:H322" si="21">G259-F259</f>
        <v>0.75</v>
      </c>
      <c r="I259" s="2">
        <f>VLOOKUP($A259,'By SKU - Old RTs'!$A:$V,5,FALSE)</f>
        <v>1.25</v>
      </c>
      <c r="J259" s="2">
        <f>VLOOKUP($A259,'By SKU - New RTs'!$A:$V,5,FALSE)</f>
        <v>1.75</v>
      </c>
      <c r="K259" s="5">
        <f t="shared" ref="K259:K322" si="22">J259-I259</f>
        <v>0.5</v>
      </c>
      <c r="L259" s="2">
        <f>VLOOKUP($A259,'By SKU - Old RTs'!$A:$V,6,FALSE)</f>
        <v>3.5</v>
      </c>
      <c r="M259" s="2">
        <f>VLOOKUP($A259,'By SKU - New RTs'!$A:$V,6,FALSE)</f>
        <v>3.5</v>
      </c>
      <c r="N259" s="5">
        <f t="shared" ref="N259:N322" si="23">M259-L259</f>
        <v>0</v>
      </c>
      <c r="O259" s="2">
        <f>VLOOKUP($A259,'By SKU - Old RTs'!$A:$V,7,FALSE)</f>
        <v>0.25</v>
      </c>
      <c r="P259" s="2">
        <f>VLOOKUP($A259,'By SKU - New RTs'!$A:$V,7,FALSE)</f>
        <v>0.25</v>
      </c>
      <c r="Q259" s="2">
        <f t="shared" ref="Q259:Q322" si="24">P259-O259</f>
        <v>0</v>
      </c>
    </row>
    <row r="260" spans="1:17" x14ac:dyDescent="0.3">
      <c r="A260" s="3" t="str">
        <v>2342</v>
      </c>
      <c r="B260" s="4" t="str">
        <v>CHERRY HD GRIT SOAP CASE</v>
      </c>
      <c r="C260" s="2">
        <f>VLOOKUP($A260,'By SKU - Old RTs'!$A:$V,3,FALSE)</f>
        <v>0.25</v>
      </c>
      <c r="D260" s="2">
        <f>VLOOKUP($A260,'By SKU - New RTs'!$A:$V,3,FALSE)</f>
        <v>0.25</v>
      </c>
      <c r="E260" s="5">
        <f t="shared" si="20"/>
        <v>0</v>
      </c>
      <c r="F260" s="2">
        <f>VLOOKUP($A260,'By SKU - Old RTs'!$A:$V,4,FALSE)</f>
        <v>0</v>
      </c>
      <c r="G260" s="2">
        <f>VLOOKUP($A260,'By SKU - New RTs'!$A:$V,4,FALSE)</f>
        <v>0</v>
      </c>
      <c r="H260" s="5">
        <f t="shared" si="21"/>
        <v>0</v>
      </c>
      <c r="I260" s="2">
        <f>VLOOKUP($A260,'By SKU - Old RTs'!$A:$V,5,FALSE)</f>
        <v>0</v>
      </c>
      <c r="J260" s="2">
        <f>VLOOKUP($A260,'By SKU - New RTs'!$A:$V,5,FALSE)</f>
        <v>0</v>
      </c>
      <c r="K260" s="5">
        <f t="shared" si="22"/>
        <v>0</v>
      </c>
      <c r="L260" s="2">
        <f>VLOOKUP($A260,'By SKU - Old RTs'!$A:$V,6,FALSE)</f>
        <v>0</v>
      </c>
      <c r="M260" s="2">
        <f>VLOOKUP($A260,'By SKU - New RTs'!$A:$V,6,FALSE)</f>
        <v>0</v>
      </c>
      <c r="N260" s="5">
        <f t="shared" si="23"/>
        <v>0</v>
      </c>
      <c r="O260" s="2">
        <f>VLOOKUP($A260,'By SKU - Old RTs'!$A:$V,7,FALSE)</f>
        <v>0</v>
      </c>
      <c r="P260" s="2">
        <f>VLOOKUP($A260,'By SKU - New RTs'!$A:$V,7,FALSE)</f>
        <v>0</v>
      </c>
      <c r="Q260" s="2">
        <f t="shared" si="24"/>
        <v>0</v>
      </c>
    </row>
    <row r="261" spans="1:17" x14ac:dyDescent="0.3">
      <c r="A261" s="3" t="str">
        <v>2395</v>
      </c>
      <c r="B261" s="4" t="str">
        <v>FRESHSCENT AIR FRESHENER</v>
      </c>
      <c r="C261" s="2">
        <f>VLOOKUP($A261,'By SKU - Old RTs'!$A:$V,3,FALSE)</f>
        <v>9.5</v>
      </c>
      <c r="D261" s="2">
        <f>VLOOKUP($A261,'By SKU - New RTs'!$A:$V,3,FALSE)</f>
        <v>6.75</v>
      </c>
      <c r="E261" s="5">
        <f t="shared" si="20"/>
        <v>-2.75</v>
      </c>
      <c r="F261" s="2">
        <f>VLOOKUP($A261,'By SKU - Old RTs'!$A:$V,4,FALSE)</f>
        <v>6.75</v>
      </c>
      <c r="G261" s="2">
        <f>VLOOKUP($A261,'By SKU - New RTs'!$A:$V,4,FALSE)</f>
        <v>7.25</v>
      </c>
      <c r="H261" s="5">
        <f t="shared" si="21"/>
        <v>0.5</v>
      </c>
      <c r="I261" s="2">
        <f>VLOOKUP($A261,'By SKU - Old RTs'!$A:$V,5,FALSE)</f>
        <v>6.75</v>
      </c>
      <c r="J261" s="2">
        <f>VLOOKUP($A261,'By SKU - New RTs'!$A:$V,5,FALSE)</f>
        <v>9.75</v>
      </c>
      <c r="K261" s="5">
        <f t="shared" si="22"/>
        <v>3</v>
      </c>
      <c r="L261" s="2">
        <f>VLOOKUP($A261,'By SKU - Old RTs'!$A:$V,6,FALSE)</f>
        <v>8</v>
      </c>
      <c r="M261" s="2">
        <f>VLOOKUP($A261,'By SKU - New RTs'!$A:$V,6,FALSE)</f>
        <v>8</v>
      </c>
      <c r="N261" s="5">
        <f t="shared" si="23"/>
        <v>0</v>
      </c>
      <c r="O261" s="2">
        <f>VLOOKUP($A261,'By SKU - Old RTs'!$A:$V,7,FALSE)</f>
        <v>3.5</v>
      </c>
      <c r="P261" s="2">
        <f>VLOOKUP($A261,'By SKU - New RTs'!$A:$V,7,FALSE)</f>
        <v>2.75</v>
      </c>
      <c r="Q261" s="2">
        <f t="shared" si="24"/>
        <v>-0.75</v>
      </c>
    </row>
    <row r="262" spans="1:17" x14ac:dyDescent="0.3">
      <c r="A262" s="3" t="str">
        <v>2396</v>
      </c>
      <c r="B262" s="4" t="str">
        <v>FRESHSCENT BOWL CLIP</v>
      </c>
      <c r="C262" s="2">
        <f>VLOOKUP($A262,'By SKU - Old RTs'!$A:$V,3,FALSE)</f>
        <v>2.5</v>
      </c>
      <c r="D262" s="2">
        <f>VLOOKUP($A262,'By SKU - New RTs'!$A:$V,3,FALSE)</f>
        <v>1.5</v>
      </c>
      <c r="E262" s="5">
        <f t="shared" si="20"/>
        <v>-1</v>
      </c>
      <c r="F262" s="2">
        <f>VLOOKUP($A262,'By SKU - Old RTs'!$A:$V,4,FALSE)</f>
        <v>3</v>
      </c>
      <c r="G262" s="2">
        <f>VLOOKUP($A262,'By SKU - New RTs'!$A:$V,4,FALSE)</f>
        <v>2.75</v>
      </c>
      <c r="H262" s="5">
        <f t="shared" si="21"/>
        <v>-0.25</v>
      </c>
      <c r="I262" s="2">
        <f>VLOOKUP($A262,'By SKU - Old RTs'!$A:$V,5,FALSE)</f>
        <v>6.5</v>
      </c>
      <c r="J262" s="2">
        <f>VLOOKUP($A262,'By SKU - New RTs'!$A:$V,5,FALSE)</f>
        <v>7.75</v>
      </c>
      <c r="K262" s="5">
        <f t="shared" si="22"/>
        <v>1.25</v>
      </c>
      <c r="L262" s="2">
        <f>VLOOKUP($A262,'By SKU - Old RTs'!$A:$V,6,FALSE)</f>
        <v>4.25</v>
      </c>
      <c r="M262" s="2">
        <f>VLOOKUP($A262,'By SKU - New RTs'!$A:$V,6,FALSE)</f>
        <v>4.25</v>
      </c>
      <c r="N262" s="5">
        <f t="shared" si="23"/>
        <v>0</v>
      </c>
      <c r="O262" s="2">
        <f>VLOOKUP($A262,'By SKU - Old RTs'!$A:$V,7,FALSE)</f>
        <v>2.75</v>
      </c>
      <c r="P262" s="2">
        <f>VLOOKUP($A262,'By SKU - New RTs'!$A:$V,7,FALSE)</f>
        <v>2.75</v>
      </c>
      <c r="Q262" s="2">
        <f t="shared" si="24"/>
        <v>0</v>
      </c>
    </row>
    <row r="263" spans="1:17" x14ac:dyDescent="0.3">
      <c r="A263" s="3" t="str">
        <v>2397</v>
      </c>
      <c r="B263" s="4" t="str">
        <v>FRESHSCENT URINAL SCREEN</v>
      </c>
      <c r="C263" s="2">
        <f>VLOOKUP($A263,'By SKU - Old RTs'!$A:$V,3,FALSE)</f>
        <v>5</v>
      </c>
      <c r="D263" s="2">
        <f>VLOOKUP($A263,'By SKU - New RTs'!$A:$V,3,FALSE)</f>
        <v>3.75</v>
      </c>
      <c r="E263" s="5">
        <f t="shared" si="20"/>
        <v>-1.25</v>
      </c>
      <c r="F263" s="2">
        <f>VLOOKUP($A263,'By SKU - Old RTs'!$A:$V,4,FALSE)</f>
        <v>3</v>
      </c>
      <c r="G263" s="2">
        <f>VLOOKUP($A263,'By SKU - New RTs'!$A:$V,4,FALSE)</f>
        <v>3.25</v>
      </c>
      <c r="H263" s="5">
        <f t="shared" si="21"/>
        <v>0.25</v>
      </c>
      <c r="I263" s="2">
        <f>VLOOKUP($A263,'By SKU - Old RTs'!$A:$V,5,FALSE)</f>
        <v>2.5</v>
      </c>
      <c r="J263" s="2">
        <f>VLOOKUP($A263,'By SKU - New RTs'!$A:$V,5,FALSE)</f>
        <v>3.75</v>
      </c>
      <c r="K263" s="5">
        <f t="shared" si="22"/>
        <v>1.25</v>
      </c>
      <c r="L263" s="2">
        <f>VLOOKUP($A263,'By SKU - Old RTs'!$A:$V,6,FALSE)</f>
        <v>3.5</v>
      </c>
      <c r="M263" s="2">
        <f>VLOOKUP($A263,'By SKU - New RTs'!$A:$V,6,FALSE)</f>
        <v>3.5</v>
      </c>
      <c r="N263" s="5">
        <f t="shared" si="23"/>
        <v>0</v>
      </c>
      <c r="O263" s="2">
        <f>VLOOKUP($A263,'By SKU - Old RTs'!$A:$V,7,FALSE)</f>
        <v>1.25</v>
      </c>
      <c r="P263" s="2">
        <f>VLOOKUP($A263,'By SKU - New RTs'!$A:$V,7,FALSE)</f>
        <v>1</v>
      </c>
      <c r="Q263" s="2">
        <f t="shared" si="24"/>
        <v>-0.25</v>
      </c>
    </row>
    <row r="264" spans="1:17" x14ac:dyDescent="0.3">
      <c r="A264" s="3" t="str">
        <v>2412</v>
      </c>
      <c r="B264" s="4" t="str">
        <v>MULTI PURPOSE DISINFECTANT QUART</v>
      </c>
      <c r="C264" s="2">
        <f>VLOOKUP($A264,'By SKU - Old RTs'!$A:$V,3,FALSE)</f>
        <v>1.5</v>
      </c>
      <c r="D264" s="2">
        <f>VLOOKUP($A264,'By SKU - New RTs'!$A:$V,3,FALSE)</f>
        <v>0</v>
      </c>
      <c r="E264" s="5">
        <f t="shared" si="20"/>
        <v>-1.5</v>
      </c>
      <c r="F264" s="2">
        <f>VLOOKUP($A264,'By SKU - Old RTs'!$A:$V,4,FALSE)</f>
        <v>0.5</v>
      </c>
      <c r="G264" s="2">
        <f>VLOOKUP($A264,'By SKU - New RTs'!$A:$V,4,FALSE)</f>
        <v>0</v>
      </c>
      <c r="H264" s="5">
        <f t="shared" si="21"/>
        <v>-0.5</v>
      </c>
      <c r="I264" s="2">
        <f>VLOOKUP($A264,'By SKU - Old RTs'!$A:$V,5,FALSE)</f>
        <v>0</v>
      </c>
      <c r="J264" s="2">
        <f>VLOOKUP($A264,'By SKU - New RTs'!$A:$V,5,FALSE)</f>
        <v>1.5</v>
      </c>
      <c r="K264" s="5">
        <f t="shared" si="22"/>
        <v>1.5</v>
      </c>
      <c r="L264" s="2">
        <f>VLOOKUP($A264,'By SKU - Old RTs'!$A:$V,6,FALSE)</f>
        <v>1.5</v>
      </c>
      <c r="M264" s="2">
        <f>VLOOKUP($A264,'By SKU - New RTs'!$A:$V,6,FALSE)</f>
        <v>1.5</v>
      </c>
      <c r="N264" s="5">
        <f t="shared" si="23"/>
        <v>0</v>
      </c>
      <c r="O264" s="2">
        <f>VLOOKUP($A264,'By SKU - Old RTs'!$A:$V,7,FALSE)</f>
        <v>0</v>
      </c>
      <c r="P264" s="2">
        <f>VLOOKUP($A264,'By SKU - New RTs'!$A:$V,7,FALSE)</f>
        <v>0.5</v>
      </c>
      <c r="Q264" s="2">
        <f t="shared" si="24"/>
        <v>0.5</v>
      </c>
    </row>
    <row r="265" spans="1:17" hidden="1" x14ac:dyDescent="0.3">
      <c r="A265" s="3" t="str">
        <v>2413</v>
      </c>
      <c r="B265" s="4" t="str">
        <v>MULTI PURPOSE DISINFECTANT CS</v>
      </c>
      <c r="C265" s="2" t="e">
        <f>VLOOKUP($A265,'By SKU - Old RTs'!$A:$V,3,FALSE)</f>
        <v>#N/A</v>
      </c>
      <c r="D265" s="2" t="e">
        <f>VLOOKUP($A265,'By SKU - New RTs'!$A:$V,3,FALSE)</f>
        <v>#N/A</v>
      </c>
      <c r="E265" s="5" t="e">
        <f t="shared" si="20"/>
        <v>#N/A</v>
      </c>
      <c r="F265" s="2" t="e">
        <f>VLOOKUP($A265,'By SKU - Old RTs'!$A:$V,4,FALSE)</f>
        <v>#N/A</v>
      </c>
      <c r="G265" s="2" t="e">
        <f>VLOOKUP($A265,'By SKU - New RTs'!$A:$V,4,FALSE)</f>
        <v>#N/A</v>
      </c>
      <c r="H265" s="5" t="e">
        <f t="shared" si="21"/>
        <v>#N/A</v>
      </c>
      <c r="I265" s="2" t="e">
        <f>VLOOKUP($A265,'By SKU - Old RTs'!$A:$V,5,FALSE)</f>
        <v>#N/A</v>
      </c>
      <c r="J265" s="2" t="e">
        <f>VLOOKUP($A265,'By SKU - New RTs'!$A:$V,5,FALSE)</f>
        <v>#N/A</v>
      </c>
      <c r="K265" s="5" t="e">
        <f t="shared" si="22"/>
        <v>#N/A</v>
      </c>
      <c r="L265" s="2" t="e">
        <f>VLOOKUP($A265,'By SKU - Old RTs'!$A:$V,6,FALSE)</f>
        <v>#N/A</v>
      </c>
      <c r="M265" s="2" t="e">
        <f>VLOOKUP($A265,'By SKU - New RTs'!$A:$V,6,FALSE)</f>
        <v>#N/A</v>
      </c>
      <c r="N265" s="5" t="e">
        <f t="shared" si="23"/>
        <v>#N/A</v>
      </c>
      <c r="O265" s="2" t="e">
        <f>VLOOKUP($A265,'By SKU - Old RTs'!$A:$V,7,FALSE)</f>
        <v>#N/A</v>
      </c>
      <c r="P265" s="2" t="e">
        <f>VLOOKUP($A265,'By SKU - New RTs'!$A:$V,7,FALSE)</f>
        <v>#N/A</v>
      </c>
      <c r="Q265" s="2" t="e">
        <f t="shared" si="24"/>
        <v>#N/A</v>
      </c>
    </row>
    <row r="266" spans="1:17" hidden="1" x14ac:dyDescent="0.3">
      <c r="A266" s="3" t="str">
        <v>2414</v>
      </c>
      <c r="B266" s="4" t="str">
        <v>MULTI PURPOSE DISINFECTANT GAL</v>
      </c>
      <c r="C266" s="2" t="e">
        <f>VLOOKUP($A266,'By SKU - Old RTs'!$A:$V,3,FALSE)</f>
        <v>#N/A</v>
      </c>
      <c r="D266" s="2" t="e">
        <f>VLOOKUP($A266,'By SKU - New RTs'!$A:$V,3,FALSE)</f>
        <v>#N/A</v>
      </c>
      <c r="E266" s="5" t="e">
        <f t="shared" si="20"/>
        <v>#N/A</v>
      </c>
      <c r="F266" s="2" t="e">
        <f>VLOOKUP($A266,'By SKU - Old RTs'!$A:$V,4,FALSE)</f>
        <v>#N/A</v>
      </c>
      <c r="G266" s="2" t="e">
        <f>VLOOKUP($A266,'By SKU - New RTs'!$A:$V,4,FALSE)</f>
        <v>#N/A</v>
      </c>
      <c r="H266" s="5" t="e">
        <f t="shared" si="21"/>
        <v>#N/A</v>
      </c>
      <c r="I266" s="2" t="e">
        <f>VLOOKUP($A266,'By SKU - Old RTs'!$A:$V,5,FALSE)</f>
        <v>#N/A</v>
      </c>
      <c r="J266" s="2" t="e">
        <f>VLOOKUP($A266,'By SKU - New RTs'!$A:$V,5,FALSE)</f>
        <v>#N/A</v>
      </c>
      <c r="K266" s="5" t="e">
        <f t="shared" si="22"/>
        <v>#N/A</v>
      </c>
      <c r="L266" s="2" t="e">
        <f>VLOOKUP($A266,'By SKU - Old RTs'!$A:$V,6,FALSE)</f>
        <v>#N/A</v>
      </c>
      <c r="M266" s="2" t="e">
        <f>VLOOKUP($A266,'By SKU - New RTs'!$A:$V,6,FALSE)</f>
        <v>#N/A</v>
      </c>
      <c r="N266" s="5" t="e">
        <f t="shared" si="23"/>
        <v>#N/A</v>
      </c>
      <c r="O266" s="2" t="e">
        <f>VLOOKUP($A266,'By SKU - Old RTs'!$A:$V,7,FALSE)</f>
        <v>#N/A</v>
      </c>
      <c r="P266" s="2" t="e">
        <f>VLOOKUP($A266,'By SKU - New RTs'!$A:$V,7,FALSE)</f>
        <v>#N/A</v>
      </c>
      <c r="Q266" s="2" t="e">
        <f t="shared" si="24"/>
        <v>#N/A</v>
      </c>
    </row>
    <row r="267" spans="1:17" hidden="1" x14ac:dyDescent="0.3">
      <c r="A267" s="3" t="str">
        <v>2420</v>
      </c>
      <c r="B267" s="4" t="str">
        <v>FOAMING SKIN SANITIZER</v>
      </c>
      <c r="C267" s="2" t="e">
        <f>VLOOKUP($A267,'By SKU - Old RTs'!$A:$V,3,FALSE)</f>
        <v>#N/A</v>
      </c>
      <c r="D267" s="2" t="e">
        <f>VLOOKUP($A267,'By SKU - New RTs'!$A:$V,3,FALSE)</f>
        <v>#N/A</v>
      </c>
      <c r="E267" s="5" t="e">
        <f t="shared" si="20"/>
        <v>#N/A</v>
      </c>
      <c r="F267" s="2" t="e">
        <f>VLOOKUP($A267,'By SKU - Old RTs'!$A:$V,4,FALSE)</f>
        <v>#N/A</v>
      </c>
      <c r="G267" s="2" t="e">
        <f>VLOOKUP($A267,'By SKU - New RTs'!$A:$V,4,FALSE)</f>
        <v>#N/A</v>
      </c>
      <c r="H267" s="5" t="e">
        <f t="shared" si="21"/>
        <v>#N/A</v>
      </c>
      <c r="I267" s="2" t="e">
        <f>VLOOKUP($A267,'By SKU - Old RTs'!$A:$V,5,FALSE)</f>
        <v>#N/A</v>
      </c>
      <c r="J267" s="2" t="e">
        <f>VLOOKUP($A267,'By SKU - New RTs'!$A:$V,5,FALSE)</f>
        <v>#N/A</v>
      </c>
      <c r="K267" s="5" t="e">
        <f t="shared" si="22"/>
        <v>#N/A</v>
      </c>
      <c r="L267" s="2" t="e">
        <f>VLOOKUP($A267,'By SKU - Old RTs'!$A:$V,6,FALSE)</f>
        <v>#N/A</v>
      </c>
      <c r="M267" s="2" t="e">
        <f>VLOOKUP($A267,'By SKU - New RTs'!$A:$V,6,FALSE)</f>
        <v>#N/A</v>
      </c>
      <c r="N267" s="5" t="e">
        <f t="shared" si="23"/>
        <v>#N/A</v>
      </c>
      <c r="O267" s="2" t="e">
        <f>VLOOKUP($A267,'By SKU - Old RTs'!$A:$V,7,FALSE)</f>
        <v>#N/A</v>
      </c>
      <c r="P267" s="2" t="e">
        <f>VLOOKUP($A267,'By SKU - New RTs'!$A:$V,7,FALSE)</f>
        <v>#N/A</v>
      </c>
      <c r="Q267" s="2" t="e">
        <f t="shared" si="24"/>
        <v>#N/A</v>
      </c>
    </row>
    <row r="268" spans="1:17" hidden="1" x14ac:dyDescent="0.3">
      <c r="A268" s="3" t="str">
        <v>2421</v>
      </c>
      <c r="B268" s="4" t="str">
        <v>FOAMING SKIN SANITIZER CASE</v>
      </c>
      <c r="C268" s="2" t="e">
        <f>VLOOKUP($A268,'By SKU - Old RTs'!$A:$V,3,FALSE)</f>
        <v>#N/A</v>
      </c>
      <c r="D268" s="2" t="e">
        <f>VLOOKUP($A268,'By SKU - New RTs'!$A:$V,3,FALSE)</f>
        <v>#N/A</v>
      </c>
      <c r="E268" s="5" t="e">
        <f t="shared" si="20"/>
        <v>#N/A</v>
      </c>
      <c r="F268" s="2" t="e">
        <f>VLOOKUP($A268,'By SKU - Old RTs'!$A:$V,4,FALSE)</f>
        <v>#N/A</v>
      </c>
      <c r="G268" s="2" t="e">
        <f>VLOOKUP($A268,'By SKU - New RTs'!$A:$V,4,FALSE)</f>
        <v>#N/A</v>
      </c>
      <c r="H268" s="5" t="e">
        <f t="shared" si="21"/>
        <v>#N/A</v>
      </c>
      <c r="I268" s="2" t="e">
        <f>VLOOKUP($A268,'By SKU - Old RTs'!$A:$V,5,FALSE)</f>
        <v>#N/A</v>
      </c>
      <c r="J268" s="2" t="e">
        <f>VLOOKUP($A268,'By SKU - New RTs'!$A:$V,5,FALSE)</f>
        <v>#N/A</v>
      </c>
      <c r="K268" s="5" t="e">
        <f t="shared" si="22"/>
        <v>#N/A</v>
      </c>
      <c r="L268" s="2" t="e">
        <f>VLOOKUP($A268,'By SKU - Old RTs'!$A:$V,6,FALSE)</f>
        <v>#N/A</v>
      </c>
      <c r="M268" s="2" t="e">
        <f>VLOOKUP($A268,'By SKU - New RTs'!$A:$V,6,FALSE)</f>
        <v>#N/A</v>
      </c>
      <c r="N268" s="5" t="e">
        <f t="shared" si="23"/>
        <v>#N/A</v>
      </c>
      <c r="O268" s="2" t="e">
        <f>VLOOKUP($A268,'By SKU - Old RTs'!$A:$V,7,FALSE)</f>
        <v>#N/A</v>
      </c>
      <c r="P268" s="2" t="e">
        <f>VLOOKUP($A268,'By SKU - New RTs'!$A:$V,7,FALSE)</f>
        <v>#N/A</v>
      </c>
      <c r="Q268" s="2" t="e">
        <f t="shared" si="24"/>
        <v>#N/A</v>
      </c>
    </row>
    <row r="269" spans="1:17" hidden="1" x14ac:dyDescent="0.3">
      <c r="A269" s="3" t="str">
        <v>2436</v>
      </c>
      <c r="B269" s="4" t="str">
        <v>SPRAY &amp; WIPE CLEANER CS</v>
      </c>
      <c r="C269" s="2" t="e">
        <f>VLOOKUP($A269,'By SKU - Old RTs'!$A:$V,3,FALSE)</f>
        <v>#N/A</v>
      </c>
      <c r="D269" s="2" t="e">
        <f>VLOOKUP($A269,'By SKU - New RTs'!$A:$V,3,FALSE)</f>
        <v>#N/A</v>
      </c>
      <c r="E269" s="5" t="e">
        <f t="shared" si="20"/>
        <v>#N/A</v>
      </c>
      <c r="F269" s="2" t="e">
        <f>VLOOKUP($A269,'By SKU - Old RTs'!$A:$V,4,FALSE)</f>
        <v>#N/A</v>
      </c>
      <c r="G269" s="2" t="e">
        <f>VLOOKUP($A269,'By SKU - New RTs'!$A:$V,4,FALSE)</f>
        <v>#N/A</v>
      </c>
      <c r="H269" s="5" t="e">
        <f t="shared" si="21"/>
        <v>#N/A</v>
      </c>
      <c r="I269" s="2" t="e">
        <f>VLOOKUP($A269,'By SKU - Old RTs'!$A:$V,5,FALSE)</f>
        <v>#N/A</v>
      </c>
      <c r="J269" s="2" t="e">
        <f>VLOOKUP($A269,'By SKU - New RTs'!$A:$V,5,FALSE)</f>
        <v>#N/A</v>
      </c>
      <c r="K269" s="5" t="e">
        <f t="shared" si="22"/>
        <v>#N/A</v>
      </c>
      <c r="L269" s="2" t="e">
        <f>VLOOKUP($A269,'By SKU - Old RTs'!$A:$V,6,FALSE)</f>
        <v>#N/A</v>
      </c>
      <c r="M269" s="2" t="e">
        <f>VLOOKUP($A269,'By SKU - New RTs'!$A:$V,6,FALSE)</f>
        <v>#N/A</v>
      </c>
      <c r="N269" s="5" t="e">
        <f t="shared" si="23"/>
        <v>#N/A</v>
      </c>
      <c r="O269" s="2" t="e">
        <f>VLOOKUP($A269,'By SKU - Old RTs'!$A:$V,7,FALSE)</f>
        <v>#N/A</v>
      </c>
      <c r="P269" s="2" t="e">
        <f>VLOOKUP($A269,'By SKU - New RTs'!$A:$V,7,FALSE)</f>
        <v>#N/A</v>
      </c>
      <c r="Q269" s="2" t="e">
        <f t="shared" si="24"/>
        <v>#N/A</v>
      </c>
    </row>
    <row r="270" spans="1:17" x14ac:dyDescent="0.3">
      <c r="A270" s="3" t="str">
        <v>2450</v>
      </c>
      <c r="B270" s="4" t="str">
        <v>SANIPOD PETITE</v>
      </c>
      <c r="C270" s="2">
        <f>VLOOKUP($A270,'By SKU - Old RTs'!$A:$V,3,FALSE)</f>
        <v>0</v>
      </c>
      <c r="D270" s="2">
        <f>VLOOKUP($A270,'By SKU - New RTs'!$A:$V,3,FALSE)</f>
        <v>0</v>
      </c>
      <c r="E270" s="5">
        <f t="shared" si="20"/>
        <v>0</v>
      </c>
      <c r="F270" s="2">
        <f>VLOOKUP($A270,'By SKU - Old RTs'!$A:$V,4,FALSE)</f>
        <v>0.5</v>
      </c>
      <c r="G270" s="2">
        <f>VLOOKUP($A270,'By SKU - New RTs'!$A:$V,4,FALSE)</f>
        <v>0.5</v>
      </c>
      <c r="H270" s="5">
        <f t="shared" si="21"/>
        <v>0</v>
      </c>
      <c r="I270" s="2">
        <f>VLOOKUP($A270,'By SKU - Old RTs'!$A:$V,5,FALSE)</f>
        <v>0.25</v>
      </c>
      <c r="J270" s="2">
        <f>VLOOKUP($A270,'By SKU - New RTs'!$A:$V,5,FALSE)</f>
        <v>0.25</v>
      </c>
      <c r="K270" s="5">
        <f t="shared" si="22"/>
        <v>0</v>
      </c>
      <c r="L270" s="2">
        <f>VLOOKUP($A270,'By SKU - Old RTs'!$A:$V,6,FALSE)</f>
        <v>0</v>
      </c>
      <c r="M270" s="2">
        <f>VLOOKUP($A270,'By SKU - New RTs'!$A:$V,6,FALSE)</f>
        <v>0</v>
      </c>
      <c r="N270" s="5">
        <f t="shared" si="23"/>
        <v>0</v>
      </c>
      <c r="O270" s="2">
        <f>VLOOKUP($A270,'By SKU - Old RTs'!$A:$V,7,FALSE)</f>
        <v>0</v>
      </c>
      <c r="P270" s="2">
        <f>VLOOKUP($A270,'By SKU - New RTs'!$A:$V,7,FALSE)</f>
        <v>0</v>
      </c>
      <c r="Q270" s="2">
        <f t="shared" si="24"/>
        <v>0</v>
      </c>
    </row>
    <row r="271" spans="1:17" hidden="1" x14ac:dyDescent="0.3">
      <c r="A271" s="3" t="str">
        <v>2451</v>
      </c>
      <c r="B271" s="4" t="str">
        <v>POD PETITE LINER CASSETTE REFILL</v>
      </c>
      <c r="C271" s="2" t="e">
        <f>VLOOKUP($A271,'By SKU - Old RTs'!$A:$V,3,FALSE)</f>
        <v>#N/A</v>
      </c>
      <c r="D271" s="2" t="e">
        <f>VLOOKUP($A271,'By SKU - New RTs'!$A:$V,3,FALSE)</f>
        <v>#N/A</v>
      </c>
      <c r="E271" s="5" t="e">
        <f t="shared" si="20"/>
        <v>#N/A</v>
      </c>
      <c r="F271" s="2" t="e">
        <f>VLOOKUP($A271,'By SKU - Old RTs'!$A:$V,4,FALSE)</f>
        <v>#N/A</v>
      </c>
      <c r="G271" s="2" t="e">
        <f>VLOOKUP($A271,'By SKU - New RTs'!$A:$V,4,FALSE)</f>
        <v>#N/A</v>
      </c>
      <c r="H271" s="5" t="e">
        <f t="shared" si="21"/>
        <v>#N/A</v>
      </c>
      <c r="I271" s="2" t="e">
        <f>VLOOKUP($A271,'By SKU - Old RTs'!$A:$V,5,FALSE)</f>
        <v>#N/A</v>
      </c>
      <c r="J271" s="2" t="e">
        <f>VLOOKUP($A271,'By SKU - New RTs'!$A:$V,5,FALSE)</f>
        <v>#N/A</v>
      </c>
      <c r="K271" s="5" t="e">
        <f t="shared" si="22"/>
        <v>#N/A</v>
      </c>
      <c r="L271" s="2" t="e">
        <f>VLOOKUP($A271,'By SKU - Old RTs'!$A:$V,6,FALSE)</f>
        <v>#N/A</v>
      </c>
      <c r="M271" s="2" t="e">
        <f>VLOOKUP($A271,'By SKU - New RTs'!$A:$V,6,FALSE)</f>
        <v>#N/A</v>
      </c>
      <c r="N271" s="5" t="e">
        <f t="shared" si="23"/>
        <v>#N/A</v>
      </c>
      <c r="O271" s="2" t="e">
        <f>VLOOKUP($A271,'By SKU - Old RTs'!$A:$V,7,FALSE)</f>
        <v>#N/A</v>
      </c>
      <c r="P271" s="2" t="e">
        <f>VLOOKUP($A271,'By SKU - New RTs'!$A:$V,7,FALSE)</f>
        <v>#N/A</v>
      </c>
      <c r="Q271" s="2" t="e">
        <f t="shared" si="24"/>
        <v>#N/A</v>
      </c>
    </row>
    <row r="272" spans="1:17" x14ac:dyDescent="0.3">
      <c r="A272" s="3" t="str">
        <v>5990</v>
      </c>
      <c r="B272" s="4" t="str">
        <v>BAG FL RES YELLOW</v>
      </c>
      <c r="C272" s="2">
        <f>VLOOKUP($A272,'By SKU - Old RTs'!$A:$V,3,FALSE)</f>
        <v>2.5</v>
      </c>
      <c r="D272" s="2">
        <f>VLOOKUP($A272,'By SKU - New RTs'!$A:$V,3,FALSE)</f>
        <v>2</v>
      </c>
      <c r="E272" s="5">
        <f t="shared" si="20"/>
        <v>-0.5</v>
      </c>
      <c r="F272" s="2">
        <f>VLOOKUP($A272,'By SKU - Old RTs'!$A:$V,4,FALSE)</f>
        <v>2.5</v>
      </c>
      <c r="G272" s="2">
        <f>VLOOKUP($A272,'By SKU - New RTs'!$A:$V,4,FALSE)</f>
        <v>3</v>
      </c>
      <c r="H272" s="5">
        <f t="shared" si="21"/>
        <v>0.5</v>
      </c>
      <c r="I272" s="2">
        <f>VLOOKUP($A272,'By SKU - Old RTs'!$A:$V,5,FALSE)</f>
        <v>20.5</v>
      </c>
      <c r="J272" s="2">
        <f>VLOOKUP($A272,'By SKU - New RTs'!$A:$V,5,FALSE)</f>
        <v>22.5</v>
      </c>
      <c r="K272" s="5">
        <f t="shared" si="22"/>
        <v>2</v>
      </c>
      <c r="L272" s="2">
        <f>VLOOKUP($A272,'By SKU - Old RTs'!$A:$V,6,FALSE)</f>
        <v>63.75</v>
      </c>
      <c r="M272" s="2">
        <f>VLOOKUP($A272,'By SKU - New RTs'!$A:$V,6,FALSE)</f>
        <v>63.75</v>
      </c>
      <c r="N272" s="5">
        <f t="shared" si="23"/>
        <v>0</v>
      </c>
      <c r="O272" s="2">
        <f>VLOOKUP($A272,'By SKU - Old RTs'!$A:$V,7,FALSE)</f>
        <v>2.75</v>
      </c>
      <c r="P272" s="2">
        <f>VLOOKUP($A272,'By SKU - New RTs'!$A:$V,7,FALSE)</f>
        <v>0.75</v>
      </c>
      <c r="Q272" s="2">
        <f t="shared" si="24"/>
        <v>-2</v>
      </c>
    </row>
    <row r="273" spans="1:17" hidden="1" x14ac:dyDescent="0.3">
      <c r="A273" s="3" t="str">
        <v>7502</v>
      </c>
      <c r="B273" s="4" t="str">
        <v xml:space="preserve">MIRCO HANDLE        </v>
      </c>
      <c r="C273" s="2" t="e">
        <f>VLOOKUP($A273,'By SKU - Old RTs'!$A:$V,3,FALSE)</f>
        <v>#N/A</v>
      </c>
      <c r="D273" s="2" t="e">
        <f>VLOOKUP($A273,'By SKU - New RTs'!$A:$V,3,FALSE)</f>
        <v>#N/A</v>
      </c>
      <c r="E273" s="5" t="e">
        <f t="shared" si="20"/>
        <v>#N/A</v>
      </c>
      <c r="F273" s="2" t="e">
        <f>VLOOKUP($A273,'By SKU - Old RTs'!$A:$V,4,FALSE)</f>
        <v>#N/A</v>
      </c>
      <c r="G273" s="2" t="e">
        <f>VLOOKUP($A273,'By SKU - New RTs'!$A:$V,4,FALSE)</f>
        <v>#N/A</v>
      </c>
      <c r="H273" s="5" t="e">
        <f t="shared" si="21"/>
        <v>#N/A</v>
      </c>
      <c r="I273" s="2" t="e">
        <f>VLOOKUP($A273,'By SKU - Old RTs'!$A:$V,5,FALSE)</f>
        <v>#N/A</v>
      </c>
      <c r="J273" s="2" t="e">
        <f>VLOOKUP($A273,'By SKU - New RTs'!$A:$V,5,FALSE)</f>
        <v>#N/A</v>
      </c>
      <c r="K273" s="5" t="e">
        <f t="shared" si="22"/>
        <v>#N/A</v>
      </c>
      <c r="L273" s="2" t="e">
        <f>VLOOKUP($A273,'By SKU - Old RTs'!$A:$V,6,FALSE)</f>
        <v>#N/A</v>
      </c>
      <c r="M273" s="2" t="e">
        <f>VLOOKUP($A273,'By SKU - New RTs'!$A:$V,6,FALSE)</f>
        <v>#N/A</v>
      </c>
      <c r="N273" s="5" t="e">
        <f t="shared" si="23"/>
        <v>#N/A</v>
      </c>
      <c r="O273" s="2" t="e">
        <f>VLOOKUP($A273,'By SKU - Old RTs'!$A:$V,7,FALSE)</f>
        <v>#N/A</v>
      </c>
      <c r="P273" s="2" t="e">
        <f>VLOOKUP($A273,'By SKU - New RTs'!$A:$V,7,FALSE)</f>
        <v>#N/A</v>
      </c>
      <c r="Q273" s="2" t="e">
        <f t="shared" si="24"/>
        <v>#N/A</v>
      </c>
    </row>
    <row r="274" spans="1:17" x14ac:dyDescent="0.3">
      <c r="A274" s="3" t="str">
        <v>7514</v>
      </c>
      <c r="B274" s="4" t="str">
        <v xml:space="preserve">FRAME MOP 24        </v>
      </c>
      <c r="C274" s="2">
        <f>VLOOKUP($A274,'By SKU - Old RTs'!$A:$V,3,FALSE)</f>
        <v>0</v>
      </c>
      <c r="D274" s="2">
        <f>VLOOKUP($A274,'By SKU - New RTs'!$A:$V,3,FALSE)</f>
        <v>0</v>
      </c>
      <c r="E274" s="5">
        <f t="shared" si="20"/>
        <v>0</v>
      </c>
      <c r="F274" s="2">
        <f>VLOOKUP($A274,'By SKU - Old RTs'!$A:$V,4,FALSE)</f>
        <v>0</v>
      </c>
      <c r="G274" s="2">
        <f>VLOOKUP($A274,'By SKU - New RTs'!$A:$V,4,FALSE)</f>
        <v>0</v>
      </c>
      <c r="H274" s="5">
        <f t="shared" si="21"/>
        <v>0</v>
      </c>
      <c r="I274" s="2">
        <f>VLOOKUP($A274,'By SKU - Old RTs'!$A:$V,5,FALSE)</f>
        <v>0</v>
      </c>
      <c r="J274" s="2">
        <f>VLOOKUP($A274,'By SKU - New RTs'!$A:$V,5,FALSE)</f>
        <v>0</v>
      </c>
      <c r="K274" s="5">
        <f t="shared" si="22"/>
        <v>0</v>
      </c>
      <c r="L274" s="2">
        <f>VLOOKUP($A274,'By SKU - Old RTs'!$A:$V,6,FALSE)</f>
        <v>0</v>
      </c>
      <c r="M274" s="2">
        <f>VLOOKUP($A274,'By SKU - New RTs'!$A:$V,6,FALSE)</f>
        <v>0</v>
      </c>
      <c r="N274" s="5">
        <f t="shared" si="23"/>
        <v>0</v>
      </c>
      <c r="O274" s="2">
        <f>VLOOKUP($A274,'By SKU - Old RTs'!$A:$V,7,FALSE)</f>
        <v>0.25</v>
      </c>
      <c r="P274" s="2">
        <f>VLOOKUP($A274,'By SKU - New RTs'!$A:$V,7,FALSE)</f>
        <v>0.25</v>
      </c>
      <c r="Q274" s="2">
        <f t="shared" si="24"/>
        <v>0</v>
      </c>
    </row>
    <row r="275" spans="1:17" hidden="1" x14ac:dyDescent="0.3">
      <c r="A275" s="3" t="str">
        <v>7516</v>
      </c>
      <c r="B275" s="4" t="str">
        <v xml:space="preserve">24 MIRCO INSERT     </v>
      </c>
      <c r="C275" s="2" t="e">
        <f>VLOOKUP($A275,'By SKU - Old RTs'!$A:$V,3,FALSE)</f>
        <v>#N/A</v>
      </c>
      <c r="D275" s="2" t="e">
        <f>VLOOKUP($A275,'By SKU - New RTs'!$A:$V,3,FALSE)</f>
        <v>#N/A</v>
      </c>
      <c r="E275" s="5" t="e">
        <f t="shared" si="20"/>
        <v>#N/A</v>
      </c>
      <c r="F275" s="2" t="e">
        <f>VLOOKUP($A275,'By SKU - Old RTs'!$A:$V,4,FALSE)</f>
        <v>#N/A</v>
      </c>
      <c r="G275" s="2" t="e">
        <f>VLOOKUP($A275,'By SKU - New RTs'!$A:$V,4,FALSE)</f>
        <v>#N/A</v>
      </c>
      <c r="H275" s="5" t="e">
        <f t="shared" si="21"/>
        <v>#N/A</v>
      </c>
      <c r="I275" s="2" t="e">
        <f>VLOOKUP($A275,'By SKU - Old RTs'!$A:$V,5,FALSE)</f>
        <v>#N/A</v>
      </c>
      <c r="J275" s="2" t="e">
        <f>VLOOKUP($A275,'By SKU - New RTs'!$A:$V,5,FALSE)</f>
        <v>#N/A</v>
      </c>
      <c r="K275" s="5" t="e">
        <f t="shared" si="22"/>
        <v>#N/A</v>
      </c>
      <c r="L275" s="2" t="e">
        <f>VLOOKUP($A275,'By SKU - Old RTs'!$A:$V,6,FALSE)</f>
        <v>#N/A</v>
      </c>
      <c r="M275" s="2" t="e">
        <f>VLOOKUP($A275,'By SKU - New RTs'!$A:$V,6,FALSE)</f>
        <v>#N/A</v>
      </c>
      <c r="N275" s="5" t="e">
        <f t="shared" si="23"/>
        <v>#N/A</v>
      </c>
      <c r="O275" s="2" t="e">
        <f>VLOOKUP($A275,'By SKU - Old RTs'!$A:$V,7,FALSE)</f>
        <v>#N/A</v>
      </c>
      <c r="P275" s="2" t="e">
        <f>VLOOKUP($A275,'By SKU - New RTs'!$A:$V,7,FALSE)</f>
        <v>#N/A</v>
      </c>
      <c r="Q275" s="2" t="e">
        <f t="shared" si="24"/>
        <v>#N/A</v>
      </c>
    </row>
    <row r="276" spans="1:17" x14ac:dyDescent="0.3">
      <c r="A276" s="3" t="str">
        <v>7526</v>
      </c>
      <c r="B276" s="4" t="str">
        <v xml:space="preserve">FRAME MOP 36        </v>
      </c>
      <c r="C276" s="2">
        <f>VLOOKUP($A276,'By SKU - Old RTs'!$A:$V,3,FALSE)</f>
        <v>0</v>
      </c>
      <c r="D276" s="2">
        <f>VLOOKUP($A276,'By SKU - New RTs'!$A:$V,3,FALSE)</f>
        <v>0</v>
      </c>
      <c r="E276" s="5">
        <f t="shared" si="20"/>
        <v>0</v>
      </c>
      <c r="F276" s="2">
        <f>VLOOKUP($A276,'By SKU - Old RTs'!$A:$V,4,FALSE)</f>
        <v>0</v>
      </c>
      <c r="G276" s="2">
        <f>VLOOKUP($A276,'By SKU - New RTs'!$A:$V,4,FALSE)</f>
        <v>0</v>
      </c>
      <c r="H276" s="5">
        <f t="shared" si="21"/>
        <v>0</v>
      </c>
      <c r="I276" s="2">
        <f>VLOOKUP($A276,'By SKU - Old RTs'!$A:$V,5,FALSE)</f>
        <v>0</v>
      </c>
      <c r="J276" s="2">
        <f>VLOOKUP($A276,'By SKU - New RTs'!$A:$V,5,FALSE)</f>
        <v>0</v>
      </c>
      <c r="K276" s="5">
        <f t="shared" si="22"/>
        <v>0</v>
      </c>
      <c r="L276" s="2">
        <f>VLOOKUP($A276,'By SKU - Old RTs'!$A:$V,6,FALSE)</f>
        <v>0</v>
      </c>
      <c r="M276" s="2">
        <f>VLOOKUP($A276,'By SKU - New RTs'!$A:$V,6,FALSE)</f>
        <v>0</v>
      </c>
      <c r="N276" s="5">
        <f t="shared" si="23"/>
        <v>0</v>
      </c>
      <c r="O276" s="2">
        <f>VLOOKUP($A276,'By SKU - Old RTs'!$A:$V,7,FALSE)</f>
        <v>0.25</v>
      </c>
      <c r="P276" s="2">
        <f>VLOOKUP($A276,'By SKU - New RTs'!$A:$V,7,FALSE)</f>
        <v>0.25</v>
      </c>
      <c r="Q276" s="2">
        <f t="shared" si="24"/>
        <v>0</v>
      </c>
    </row>
    <row r="277" spans="1:17" hidden="1" x14ac:dyDescent="0.3">
      <c r="A277" s="3" t="str">
        <v>7538</v>
      </c>
      <c r="B277" s="4" t="str">
        <v xml:space="preserve">FRAME MOP 48        </v>
      </c>
      <c r="C277" s="2" t="e">
        <f>VLOOKUP($A277,'By SKU - Old RTs'!$A:$V,3,FALSE)</f>
        <v>#N/A</v>
      </c>
      <c r="D277" s="2" t="e">
        <f>VLOOKUP($A277,'By SKU - New RTs'!$A:$V,3,FALSE)</f>
        <v>#N/A</v>
      </c>
      <c r="E277" s="5" t="e">
        <f t="shared" si="20"/>
        <v>#N/A</v>
      </c>
      <c r="F277" s="2" t="e">
        <f>VLOOKUP($A277,'By SKU - Old RTs'!$A:$V,4,FALSE)</f>
        <v>#N/A</v>
      </c>
      <c r="G277" s="2" t="e">
        <f>VLOOKUP($A277,'By SKU - New RTs'!$A:$V,4,FALSE)</f>
        <v>#N/A</v>
      </c>
      <c r="H277" s="5" t="e">
        <f t="shared" si="21"/>
        <v>#N/A</v>
      </c>
      <c r="I277" s="2" t="e">
        <f>VLOOKUP($A277,'By SKU - Old RTs'!$A:$V,5,FALSE)</f>
        <v>#N/A</v>
      </c>
      <c r="J277" s="2" t="e">
        <f>VLOOKUP($A277,'By SKU - New RTs'!$A:$V,5,FALSE)</f>
        <v>#N/A</v>
      </c>
      <c r="K277" s="5" t="e">
        <f t="shared" si="22"/>
        <v>#N/A</v>
      </c>
      <c r="L277" s="2" t="e">
        <f>VLOOKUP($A277,'By SKU - Old RTs'!$A:$V,6,FALSE)</f>
        <v>#N/A</v>
      </c>
      <c r="M277" s="2" t="e">
        <f>VLOOKUP($A277,'By SKU - New RTs'!$A:$V,6,FALSE)</f>
        <v>#N/A</v>
      </c>
      <c r="N277" s="5" t="e">
        <f t="shared" si="23"/>
        <v>#N/A</v>
      </c>
      <c r="O277" s="2" t="e">
        <f>VLOOKUP($A277,'By SKU - Old RTs'!$A:$V,7,FALSE)</f>
        <v>#N/A</v>
      </c>
      <c r="P277" s="2" t="e">
        <f>VLOOKUP($A277,'By SKU - New RTs'!$A:$V,7,FALSE)</f>
        <v>#N/A</v>
      </c>
      <c r="Q277" s="2" t="e">
        <f t="shared" si="24"/>
        <v>#N/A</v>
      </c>
    </row>
    <row r="278" spans="1:17" hidden="1" x14ac:dyDescent="0.3">
      <c r="A278" s="3" t="str">
        <v>7540</v>
      </c>
      <c r="B278" s="4" t="str">
        <v xml:space="preserve">FRAME MOP 60        </v>
      </c>
      <c r="C278" s="2" t="e">
        <f>VLOOKUP($A278,'By SKU - Old RTs'!$A:$V,3,FALSE)</f>
        <v>#N/A</v>
      </c>
      <c r="D278" s="2" t="e">
        <f>VLOOKUP($A278,'By SKU - New RTs'!$A:$V,3,FALSE)</f>
        <v>#N/A</v>
      </c>
      <c r="E278" s="5" t="e">
        <f t="shared" si="20"/>
        <v>#N/A</v>
      </c>
      <c r="F278" s="2" t="e">
        <f>VLOOKUP($A278,'By SKU - Old RTs'!$A:$V,4,FALSE)</f>
        <v>#N/A</v>
      </c>
      <c r="G278" s="2" t="e">
        <f>VLOOKUP($A278,'By SKU - New RTs'!$A:$V,4,FALSE)</f>
        <v>#N/A</v>
      </c>
      <c r="H278" s="5" t="e">
        <f t="shared" si="21"/>
        <v>#N/A</v>
      </c>
      <c r="I278" s="2" t="e">
        <f>VLOOKUP($A278,'By SKU - Old RTs'!$A:$V,5,FALSE)</f>
        <v>#N/A</v>
      </c>
      <c r="J278" s="2" t="e">
        <f>VLOOKUP($A278,'By SKU - New RTs'!$A:$V,5,FALSE)</f>
        <v>#N/A</v>
      </c>
      <c r="K278" s="5" t="e">
        <f t="shared" si="22"/>
        <v>#N/A</v>
      </c>
      <c r="L278" s="2" t="e">
        <f>VLOOKUP($A278,'By SKU - Old RTs'!$A:$V,6,FALSE)</f>
        <v>#N/A</v>
      </c>
      <c r="M278" s="2" t="e">
        <f>VLOOKUP($A278,'By SKU - New RTs'!$A:$V,6,FALSE)</f>
        <v>#N/A</v>
      </c>
      <c r="N278" s="5" t="e">
        <f t="shared" si="23"/>
        <v>#N/A</v>
      </c>
      <c r="O278" s="2" t="e">
        <f>VLOOKUP($A278,'By SKU - Old RTs'!$A:$V,7,FALSE)</f>
        <v>#N/A</v>
      </c>
      <c r="P278" s="2" t="e">
        <f>VLOOKUP($A278,'By SKU - New RTs'!$A:$V,7,FALSE)</f>
        <v>#N/A</v>
      </c>
      <c r="Q278" s="2" t="e">
        <f t="shared" si="24"/>
        <v>#N/A</v>
      </c>
    </row>
    <row r="279" spans="1:17" hidden="1" x14ac:dyDescent="0.3">
      <c r="A279" s="3" t="str">
        <v>7550</v>
      </c>
      <c r="B279" s="4" t="str">
        <v>HANDLE DUSTMOP WOOD</v>
      </c>
      <c r="C279" s="2" t="e">
        <f>VLOOKUP($A279,'By SKU - Old RTs'!$A:$V,3,FALSE)</f>
        <v>#N/A</v>
      </c>
      <c r="D279" s="2" t="e">
        <f>VLOOKUP($A279,'By SKU - New RTs'!$A:$V,3,FALSE)</f>
        <v>#N/A</v>
      </c>
      <c r="E279" s="5" t="e">
        <f t="shared" si="20"/>
        <v>#N/A</v>
      </c>
      <c r="F279" s="2" t="e">
        <f>VLOOKUP($A279,'By SKU - Old RTs'!$A:$V,4,FALSE)</f>
        <v>#N/A</v>
      </c>
      <c r="G279" s="2" t="e">
        <f>VLOOKUP($A279,'By SKU - New RTs'!$A:$V,4,FALSE)</f>
        <v>#N/A</v>
      </c>
      <c r="H279" s="5" t="e">
        <f t="shared" si="21"/>
        <v>#N/A</v>
      </c>
      <c r="I279" s="2" t="e">
        <f>VLOOKUP($A279,'By SKU - Old RTs'!$A:$V,5,FALSE)</f>
        <v>#N/A</v>
      </c>
      <c r="J279" s="2" t="e">
        <f>VLOOKUP($A279,'By SKU - New RTs'!$A:$V,5,FALSE)</f>
        <v>#N/A</v>
      </c>
      <c r="K279" s="5" t="e">
        <f t="shared" si="22"/>
        <v>#N/A</v>
      </c>
      <c r="L279" s="2" t="e">
        <f>VLOOKUP($A279,'By SKU - Old RTs'!$A:$V,6,FALSE)</f>
        <v>#N/A</v>
      </c>
      <c r="M279" s="2" t="e">
        <f>VLOOKUP($A279,'By SKU - New RTs'!$A:$V,6,FALSE)</f>
        <v>#N/A</v>
      </c>
      <c r="N279" s="5" t="e">
        <f t="shared" si="23"/>
        <v>#N/A</v>
      </c>
      <c r="O279" s="2" t="e">
        <f>VLOOKUP($A279,'By SKU - Old RTs'!$A:$V,7,FALSE)</f>
        <v>#N/A</v>
      </c>
      <c r="P279" s="2" t="e">
        <f>VLOOKUP($A279,'By SKU - New RTs'!$A:$V,7,FALSE)</f>
        <v>#N/A</v>
      </c>
      <c r="Q279" s="2" t="e">
        <f t="shared" si="24"/>
        <v>#N/A</v>
      </c>
    </row>
    <row r="280" spans="1:17" x14ac:dyDescent="0.3">
      <c r="A280" s="3" t="str">
        <v>7552</v>
      </c>
      <c r="B280" s="4" t="str">
        <v>ALUM WET MOP HANDLE</v>
      </c>
      <c r="C280" s="2">
        <f>VLOOKUP($A280,'By SKU - Old RTs'!$A:$V,3,FALSE)</f>
        <v>0.25</v>
      </c>
      <c r="D280" s="2">
        <f>VLOOKUP($A280,'By SKU - New RTs'!$A:$V,3,FALSE)</f>
        <v>0</v>
      </c>
      <c r="E280" s="5">
        <f t="shared" si="20"/>
        <v>-0.25</v>
      </c>
      <c r="F280" s="2">
        <f>VLOOKUP($A280,'By SKU - Old RTs'!$A:$V,4,FALSE)</f>
        <v>0</v>
      </c>
      <c r="G280" s="2">
        <f>VLOOKUP($A280,'By SKU - New RTs'!$A:$V,4,FALSE)</f>
        <v>0.25</v>
      </c>
      <c r="H280" s="5">
        <f t="shared" si="21"/>
        <v>0.25</v>
      </c>
      <c r="I280" s="2">
        <f>VLOOKUP($A280,'By SKU - Old RTs'!$A:$V,5,FALSE)</f>
        <v>0.5</v>
      </c>
      <c r="J280" s="2">
        <f>VLOOKUP($A280,'By SKU - New RTs'!$A:$V,5,FALSE)</f>
        <v>0.5</v>
      </c>
      <c r="K280" s="5">
        <f t="shared" si="22"/>
        <v>0</v>
      </c>
      <c r="L280" s="2">
        <f>VLOOKUP($A280,'By SKU - Old RTs'!$A:$V,6,FALSE)</f>
        <v>0</v>
      </c>
      <c r="M280" s="2">
        <f>VLOOKUP($A280,'By SKU - New RTs'!$A:$V,6,FALSE)</f>
        <v>0</v>
      </c>
      <c r="N280" s="5">
        <f t="shared" si="23"/>
        <v>0</v>
      </c>
      <c r="O280" s="2">
        <f>VLOOKUP($A280,'By SKU - Old RTs'!$A:$V,7,FALSE)</f>
        <v>0.5</v>
      </c>
      <c r="P280" s="2">
        <f>VLOOKUP($A280,'By SKU - New RTs'!$A:$V,7,FALSE)</f>
        <v>0.5</v>
      </c>
      <c r="Q280" s="2">
        <f t="shared" si="24"/>
        <v>0</v>
      </c>
    </row>
    <row r="281" spans="1:17" hidden="1" x14ac:dyDescent="0.3">
      <c r="A281" s="3" t="str">
        <v>7553</v>
      </c>
      <c r="B281" s="4" t="str">
        <v>FIBERGLASS DUST MOP HANDLE</v>
      </c>
      <c r="C281" s="2" t="e">
        <f>VLOOKUP($A281,'By SKU - Old RTs'!$A:$V,3,FALSE)</f>
        <v>#N/A</v>
      </c>
      <c r="D281" s="2" t="e">
        <f>VLOOKUP($A281,'By SKU - New RTs'!$A:$V,3,FALSE)</f>
        <v>#N/A</v>
      </c>
      <c r="E281" s="5" t="e">
        <f t="shared" si="20"/>
        <v>#N/A</v>
      </c>
      <c r="F281" s="2" t="e">
        <f>VLOOKUP($A281,'By SKU - Old RTs'!$A:$V,4,FALSE)</f>
        <v>#N/A</v>
      </c>
      <c r="G281" s="2" t="e">
        <f>VLOOKUP($A281,'By SKU - New RTs'!$A:$V,4,FALSE)</f>
        <v>#N/A</v>
      </c>
      <c r="H281" s="5" t="e">
        <f t="shared" si="21"/>
        <v>#N/A</v>
      </c>
      <c r="I281" s="2" t="e">
        <f>VLOOKUP($A281,'By SKU - Old RTs'!$A:$V,5,FALSE)</f>
        <v>#N/A</v>
      </c>
      <c r="J281" s="2" t="e">
        <f>VLOOKUP($A281,'By SKU - New RTs'!$A:$V,5,FALSE)</f>
        <v>#N/A</v>
      </c>
      <c r="K281" s="5" t="e">
        <f t="shared" si="22"/>
        <v>#N/A</v>
      </c>
      <c r="L281" s="2" t="e">
        <f>VLOOKUP($A281,'By SKU - Old RTs'!$A:$V,6,FALSE)</f>
        <v>#N/A</v>
      </c>
      <c r="M281" s="2" t="e">
        <f>VLOOKUP($A281,'By SKU - New RTs'!$A:$V,6,FALSE)</f>
        <v>#N/A</v>
      </c>
      <c r="N281" s="5" t="e">
        <f t="shared" si="23"/>
        <v>#N/A</v>
      </c>
      <c r="O281" s="2" t="e">
        <f>VLOOKUP($A281,'By SKU - Old RTs'!$A:$V,7,FALSE)</f>
        <v>#N/A</v>
      </c>
      <c r="P281" s="2" t="e">
        <f>VLOOKUP($A281,'By SKU - New RTs'!$A:$V,7,FALSE)</f>
        <v>#N/A</v>
      </c>
      <c r="Q281" s="2" t="e">
        <f t="shared" si="24"/>
        <v>#N/A</v>
      </c>
    </row>
    <row r="282" spans="1:17" x14ac:dyDescent="0.3">
      <c r="A282" s="3" t="str">
        <v>7600</v>
      </c>
      <c r="B282" s="4" t="str">
        <v xml:space="preserve">CRT CABINET SVC     </v>
      </c>
      <c r="C282" s="2">
        <f>VLOOKUP($A282,'By SKU - Old RTs'!$A:$V,3,FALSE)</f>
        <v>0</v>
      </c>
      <c r="D282" s="2">
        <f>VLOOKUP($A282,'By SKU - New RTs'!$A:$V,3,FALSE)</f>
        <v>0</v>
      </c>
      <c r="E282" s="5">
        <f t="shared" si="20"/>
        <v>0</v>
      </c>
      <c r="F282" s="2">
        <f>VLOOKUP($A282,'By SKU - Old RTs'!$A:$V,4,FALSE)</f>
        <v>0.25</v>
      </c>
      <c r="G282" s="2">
        <f>VLOOKUP($A282,'By SKU - New RTs'!$A:$V,4,FALSE)</f>
        <v>0.25</v>
      </c>
      <c r="H282" s="5">
        <f t="shared" si="21"/>
        <v>0</v>
      </c>
      <c r="I282" s="2">
        <f>VLOOKUP($A282,'By SKU - Old RTs'!$A:$V,5,FALSE)</f>
        <v>0</v>
      </c>
      <c r="J282" s="2">
        <f>VLOOKUP($A282,'By SKU - New RTs'!$A:$V,5,FALSE)</f>
        <v>0</v>
      </c>
      <c r="K282" s="5">
        <f t="shared" si="22"/>
        <v>0</v>
      </c>
      <c r="L282" s="2">
        <f>VLOOKUP($A282,'By SKU - Old RTs'!$A:$V,6,FALSE)</f>
        <v>0</v>
      </c>
      <c r="M282" s="2">
        <f>VLOOKUP($A282,'By SKU - New RTs'!$A:$V,6,FALSE)</f>
        <v>0</v>
      </c>
      <c r="N282" s="5">
        <f t="shared" si="23"/>
        <v>0</v>
      </c>
      <c r="O282" s="2">
        <f>VLOOKUP($A282,'By SKU - Old RTs'!$A:$V,7,FALSE)</f>
        <v>0</v>
      </c>
      <c r="P282" s="2">
        <f>VLOOKUP($A282,'By SKU - New RTs'!$A:$V,7,FALSE)</f>
        <v>0</v>
      </c>
      <c r="Q282" s="2">
        <f t="shared" si="24"/>
        <v>0</v>
      </c>
    </row>
    <row r="283" spans="1:17" x14ac:dyDescent="0.3">
      <c r="A283" s="3" t="str">
        <v>7601</v>
      </c>
      <c r="B283" s="4" t="str">
        <v>CLS FOAM DISP #7507</v>
      </c>
      <c r="C283" s="2">
        <f>VLOOKUP($A283,'By SKU - Old RTs'!$A:$V,3,FALSE)</f>
        <v>0.5</v>
      </c>
      <c r="D283" s="2">
        <f>VLOOKUP($A283,'By SKU - New RTs'!$A:$V,3,FALSE)</f>
        <v>0</v>
      </c>
      <c r="E283" s="5">
        <f t="shared" si="20"/>
        <v>-0.5</v>
      </c>
      <c r="F283" s="2">
        <f>VLOOKUP($A283,'By SKU - Old RTs'!$A:$V,4,FALSE)</f>
        <v>0.5</v>
      </c>
      <c r="G283" s="2">
        <f>VLOOKUP($A283,'By SKU - New RTs'!$A:$V,4,FALSE)</f>
        <v>1.25</v>
      </c>
      <c r="H283" s="5">
        <f t="shared" si="21"/>
        <v>0.75</v>
      </c>
      <c r="I283" s="2">
        <f>VLOOKUP($A283,'By SKU - Old RTs'!$A:$V,5,FALSE)</f>
        <v>0.25</v>
      </c>
      <c r="J283" s="2">
        <f>VLOOKUP($A283,'By SKU - New RTs'!$A:$V,5,FALSE)</f>
        <v>0</v>
      </c>
      <c r="K283" s="5">
        <f t="shared" si="22"/>
        <v>-0.25</v>
      </c>
      <c r="L283" s="2">
        <f>VLOOKUP($A283,'By SKU - Old RTs'!$A:$V,6,FALSE)</f>
        <v>0</v>
      </c>
      <c r="M283" s="2">
        <f>VLOOKUP($A283,'By SKU - New RTs'!$A:$V,6,FALSE)</f>
        <v>0</v>
      </c>
      <c r="N283" s="5">
        <f t="shared" si="23"/>
        <v>0</v>
      </c>
      <c r="O283" s="2">
        <f>VLOOKUP($A283,'By SKU - Old RTs'!$A:$V,7,FALSE)</f>
        <v>0</v>
      </c>
      <c r="P283" s="2">
        <f>VLOOKUP($A283,'By SKU - New RTs'!$A:$V,7,FALSE)</f>
        <v>0</v>
      </c>
      <c r="Q283" s="2">
        <f t="shared" si="24"/>
        <v>0</v>
      </c>
    </row>
    <row r="284" spans="1:17" hidden="1" x14ac:dyDescent="0.3">
      <c r="A284" s="3" t="str">
        <v>7602</v>
      </c>
      <c r="B284" s="4" t="str">
        <v>CLS SENSOR FOAM DISP #7707</v>
      </c>
      <c r="C284" s="2" t="e">
        <f>VLOOKUP($A284,'By SKU - Old RTs'!$A:$V,3,FALSE)</f>
        <v>#N/A</v>
      </c>
      <c r="D284" s="2" t="e">
        <f>VLOOKUP($A284,'By SKU - New RTs'!$A:$V,3,FALSE)</f>
        <v>#N/A</v>
      </c>
      <c r="E284" s="5" t="e">
        <f t="shared" si="20"/>
        <v>#N/A</v>
      </c>
      <c r="F284" s="2" t="e">
        <f>VLOOKUP($A284,'By SKU - Old RTs'!$A:$V,4,FALSE)</f>
        <v>#N/A</v>
      </c>
      <c r="G284" s="2" t="e">
        <f>VLOOKUP($A284,'By SKU - New RTs'!$A:$V,4,FALSE)</f>
        <v>#N/A</v>
      </c>
      <c r="H284" s="5" t="e">
        <f t="shared" si="21"/>
        <v>#N/A</v>
      </c>
      <c r="I284" s="2" t="e">
        <f>VLOOKUP($A284,'By SKU - Old RTs'!$A:$V,5,FALSE)</f>
        <v>#N/A</v>
      </c>
      <c r="J284" s="2" t="e">
        <f>VLOOKUP($A284,'By SKU - New RTs'!$A:$V,5,FALSE)</f>
        <v>#N/A</v>
      </c>
      <c r="K284" s="5" t="e">
        <f t="shared" si="22"/>
        <v>#N/A</v>
      </c>
      <c r="L284" s="2" t="e">
        <f>VLOOKUP($A284,'By SKU - Old RTs'!$A:$V,6,FALSE)</f>
        <v>#N/A</v>
      </c>
      <c r="M284" s="2" t="e">
        <f>VLOOKUP($A284,'By SKU - New RTs'!$A:$V,6,FALSE)</f>
        <v>#N/A</v>
      </c>
      <c r="N284" s="5" t="e">
        <f t="shared" si="23"/>
        <v>#N/A</v>
      </c>
      <c r="O284" s="2" t="e">
        <f>VLOOKUP($A284,'By SKU - Old RTs'!$A:$V,7,FALSE)</f>
        <v>#N/A</v>
      </c>
      <c r="P284" s="2" t="e">
        <f>VLOOKUP($A284,'By SKU - New RTs'!$A:$V,7,FALSE)</f>
        <v>#N/A</v>
      </c>
      <c r="Q284" s="2" t="e">
        <f t="shared" si="24"/>
        <v>#N/A</v>
      </c>
    </row>
    <row r="285" spans="1:17" hidden="1" x14ac:dyDescent="0.3">
      <c r="A285" s="3" t="str">
        <v>7603</v>
      </c>
      <c r="B285" s="4" t="str">
        <v>CLS SAN 400 DISP #7405</v>
      </c>
      <c r="C285" s="2" t="e">
        <f>VLOOKUP($A285,'By SKU - Old RTs'!$A:$V,3,FALSE)</f>
        <v>#N/A</v>
      </c>
      <c r="D285" s="2" t="e">
        <f>VLOOKUP($A285,'By SKU - New RTs'!$A:$V,3,FALSE)</f>
        <v>#N/A</v>
      </c>
      <c r="E285" s="5" t="e">
        <f t="shared" si="20"/>
        <v>#N/A</v>
      </c>
      <c r="F285" s="2" t="e">
        <f>VLOOKUP($A285,'By SKU - Old RTs'!$A:$V,4,FALSE)</f>
        <v>#N/A</v>
      </c>
      <c r="G285" s="2" t="e">
        <f>VLOOKUP($A285,'By SKU - New RTs'!$A:$V,4,FALSE)</f>
        <v>#N/A</v>
      </c>
      <c r="H285" s="5" t="e">
        <f t="shared" si="21"/>
        <v>#N/A</v>
      </c>
      <c r="I285" s="2" t="e">
        <f>VLOOKUP($A285,'By SKU - Old RTs'!$A:$V,5,FALSE)</f>
        <v>#N/A</v>
      </c>
      <c r="J285" s="2" t="e">
        <f>VLOOKUP($A285,'By SKU - New RTs'!$A:$V,5,FALSE)</f>
        <v>#N/A</v>
      </c>
      <c r="K285" s="5" t="e">
        <f t="shared" si="22"/>
        <v>#N/A</v>
      </c>
      <c r="L285" s="2" t="e">
        <f>VLOOKUP($A285,'By SKU - Old RTs'!$A:$V,6,FALSE)</f>
        <v>#N/A</v>
      </c>
      <c r="M285" s="2" t="e">
        <f>VLOOKUP($A285,'By SKU - New RTs'!$A:$V,6,FALSE)</f>
        <v>#N/A</v>
      </c>
      <c r="N285" s="5" t="e">
        <f t="shared" si="23"/>
        <v>#N/A</v>
      </c>
      <c r="O285" s="2" t="e">
        <f>VLOOKUP($A285,'By SKU - Old RTs'!$A:$V,7,FALSE)</f>
        <v>#N/A</v>
      </c>
      <c r="P285" s="2" t="e">
        <f>VLOOKUP($A285,'By SKU - New RTs'!$A:$V,7,FALSE)</f>
        <v>#N/A</v>
      </c>
      <c r="Q285" s="2" t="e">
        <f t="shared" si="24"/>
        <v>#N/A</v>
      </c>
    </row>
    <row r="286" spans="1:17" hidden="1" x14ac:dyDescent="0.3">
      <c r="A286" s="3" t="str">
        <v>7604</v>
      </c>
      <c r="B286" s="4" t="str">
        <v>CLS HD GRIT SOAP DISP</v>
      </c>
      <c r="C286" s="2" t="e">
        <f>VLOOKUP($A286,'By SKU - Old RTs'!$A:$V,3,FALSE)</f>
        <v>#N/A</v>
      </c>
      <c r="D286" s="2" t="e">
        <f>VLOOKUP($A286,'By SKU - New RTs'!$A:$V,3,FALSE)</f>
        <v>#N/A</v>
      </c>
      <c r="E286" s="5" t="e">
        <f t="shared" si="20"/>
        <v>#N/A</v>
      </c>
      <c r="F286" s="2" t="e">
        <f>VLOOKUP($A286,'By SKU - Old RTs'!$A:$V,4,FALSE)</f>
        <v>#N/A</v>
      </c>
      <c r="G286" s="2" t="e">
        <f>VLOOKUP($A286,'By SKU - New RTs'!$A:$V,4,FALSE)</f>
        <v>#N/A</v>
      </c>
      <c r="H286" s="5" t="e">
        <f t="shared" si="21"/>
        <v>#N/A</v>
      </c>
      <c r="I286" s="2" t="e">
        <f>VLOOKUP($A286,'By SKU - Old RTs'!$A:$V,5,FALSE)</f>
        <v>#N/A</v>
      </c>
      <c r="J286" s="2" t="e">
        <f>VLOOKUP($A286,'By SKU - New RTs'!$A:$V,5,FALSE)</f>
        <v>#N/A</v>
      </c>
      <c r="K286" s="5" t="e">
        <f t="shared" si="22"/>
        <v>#N/A</v>
      </c>
      <c r="L286" s="2" t="e">
        <f>VLOOKUP($A286,'By SKU - Old RTs'!$A:$V,6,FALSE)</f>
        <v>#N/A</v>
      </c>
      <c r="M286" s="2" t="e">
        <f>VLOOKUP($A286,'By SKU - New RTs'!$A:$V,6,FALSE)</f>
        <v>#N/A</v>
      </c>
      <c r="N286" s="5" t="e">
        <f t="shared" si="23"/>
        <v>#N/A</v>
      </c>
      <c r="O286" s="2" t="e">
        <f>VLOOKUP($A286,'By SKU - Old RTs'!$A:$V,7,FALSE)</f>
        <v>#N/A</v>
      </c>
      <c r="P286" s="2" t="e">
        <f>VLOOKUP($A286,'By SKU - New RTs'!$A:$V,7,FALSE)</f>
        <v>#N/A</v>
      </c>
      <c r="Q286" s="2" t="e">
        <f t="shared" si="24"/>
        <v>#N/A</v>
      </c>
    </row>
    <row r="287" spans="1:17" hidden="1" x14ac:dyDescent="0.3">
      <c r="A287" s="3" t="str">
        <v>7625</v>
      </c>
      <c r="B287" s="4" t="str">
        <v>SN DSP(HSD-100)</v>
      </c>
      <c r="C287" s="2" t="e">
        <f>VLOOKUP($A287,'By SKU - Old RTs'!$A:$V,3,FALSE)</f>
        <v>#N/A</v>
      </c>
      <c r="D287" s="2" t="e">
        <f>VLOOKUP($A287,'By SKU - New RTs'!$A:$V,3,FALSE)</f>
        <v>#N/A</v>
      </c>
      <c r="E287" s="5" t="e">
        <f t="shared" si="20"/>
        <v>#N/A</v>
      </c>
      <c r="F287" s="2" t="e">
        <f>VLOOKUP($A287,'By SKU - Old RTs'!$A:$V,4,FALSE)</f>
        <v>#N/A</v>
      </c>
      <c r="G287" s="2" t="e">
        <f>VLOOKUP($A287,'By SKU - New RTs'!$A:$V,4,FALSE)</f>
        <v>#N/A</v>
      </c>
      <c r="H287" s="5" t="e">
        <f t="shared" si="21"/>
        <v>#N/A</v>
      </c>
      <c r="I287" s="2" t="e">
        <f>VLOOKUP($A287,'By SKU - Old RTs'!$A:$V,5,FALSE)</f>
        <v>#N/A</v>
      </c>
      <c r="J287" s="2" t="e">
        <f>VLOOKUP($A287,'By SKU - New RTs'!$A:$V,5,FALSE)</f>
        <v>#N/A</v>
      </c>
      <c r="K287" s="5" t="e">
        <f t="shared" si="22"/>
        <v>#N/A</v>
      </c>
      <c r="L287" s="2" t="e">
        <f>VLOOKUP($A287,'By SKU - Old RTs'!$A:$V,6,FALSE)</f>
        <v>#N/A</v>
      </c>
      <c r="M287" s="2" t="e">
        <f>VLOOKUP($A287,'By SKU - New RTs'!$A:$V,6,FALSE)</f>
        <v>#N/A</v>
      </c>
      <c r="N287" s="5" t="e">
        <f t="shared" si="23"/>
        <v>#N/A</v>
      </c>
      <c r="O287" s="2" t="e">
        <f>VLOOKUP($A287,'By SKU - Old RTs'!$A:$V,7,FALSE)</f>
        <v>#N/A</v>
      </c>
      <c r="P287" s="2" t="e">
        <f>VLOOKUP($A287,'By SKU - New RTs'!$A:$V,7,FALSE)</f>
        <v>#N/A</v>
      </c>
      <c r="Q287" s="2" t="e">
        <f t="shared" si="24"/>
        <v>#N/A</v>
      </c>
    </row>
    <row r="288" spans="1:17" hidden="1" x14ac:dyDescent="0.3">
      <c r="A288" s="3" t="str">
        <v>7626</v>
      </c>
      <c r="B288" s="4" t="str">
        <v>CFDDSP(CCD-050)</v>
      </c>
      <c r="C288" s="2" t="e">
        <f>VLOOKUP($A288,'By SKU - Old RTs'!$A:$V,3,FALSE)</f>
        <v>#N/A</v>
      </c>
      <c r="D288" s="2" t="e">
        <f>VLOOKUP($A288,'By SKU - New RTs'!$A:$V,3,FALSE)</f>
        <v>#N/A</v>
      </c>
      <c r="E288" s="5" t="e">
        <f t="shared" si="20"/>
        <v>#N/A</v>
      </c>
      <c r="F288" s="2" t="e">
        <f>VLOOKUP($A288,'By SKU - Old RTs'!$A:$V,4,FALSE)</f>
        <v>#N/A</v>
      </c>
      <c r="G288" s="2" t="e">
        <f>VLOOKUP($A288,'By SKU - New RTs'!$A:$V,4,FALSE)</f>
        <v>#N/A</v>
      </c>
      <c r="H288" s="5" t="e">
        <f t="shared" si="21"/>
        <v>#N/A</v>
      </c>
      <c r="I288" s="2" t="e">
        <f>VLOOKUP($A288,'By SKU - Old RTs'!$A:$V,5,FALSE)</f>
        <v>#N/A</v>
      </c>
      <c r="J288" s="2" t="e">
        <f>VLOOKUP($A288,'By SKU - New RTs'!$A:$V,5,FALSE)</f>
        <v>#N/A</v>
      </c>
      <c r="K288" s="5" t="e">
        <f t="shared" si="22"/>
        <v>#N/A</v>
      </c>
      <c r="L288" s="2" t="e">
        <f>VLOOKUP($A288,'By SKU - Old RTs'!$A:$V,6,FALSE)</f>
        <v>#N/A</v>
      </c>
      <c r="M288" s="2" t="e">
        <f>VLOOKUP($A288,'By SKU - New RTs'!$A:$V,6,FALSE)</f>
        <v>#N/A</v>
      </c>
      <c r="N288" s="5" t="e">
        <f t="shared" si="23"/>
        <v>#N/A</v>
      </c>
      <c r="O288" s="2" t="e">
        <f>VLOOKUP($A288,'By SKU - Old RTs'!$A:$V,7,FALSE)</f>
        <v>#N/A</v>
      </c>
      <c r="P288" s="2" t="e">
        <f>VLOOKUP($A288,'By SKU - New RTs'!$A:$V,7,FALSE)</f>
        <v>#N/A</v>
      </c>
      <c r="Q288" s="2" t="e">
        <f t="shared" si="24"/>
        <v>#N/A</v>
      </c>
    </row>
    <row r="289" spans="1:17" x14ac:dyDescent="0.3">
      <c r="A289" s="3" t="str">
        <v>7627</v>
      </c>
      <c r="B289" s="4" t="str">
        <v>AC DSP(HAD-100)</v>
      </c>
      <c r="C289" s="2">
        <f>VLOOKUP($A289,'By SKU - Old RTs'!$A:$V,3,FALSE)</f>
        <v>1.75</v>
      </c>
      <c r="D289" s="2">
        <f>VLOOKUP($A289,'By SKU - New RTs'!$A:$V,3,FALSE)</f>
        <v>1.25</v>
      </c>
      <c r="E289" s="5">
        <f t="shared" si="20"/>
        <v>-0.5</v>
      </c>
      <c r="F289" s="2">
        <f>VLOOKUP($A289,'By SKU - Old RTs'!$A:$V,4,FALSE)</f>
        <v>1</v>
      </c>
      <c r="G289" s="2">
        <f>VLOOKUP($A289,'By SKU - New RTs'!$A:$V,4,FALSE)</f>
        <v>1</v>
      </c>
      <c r="H289" s="5">
        <f t="shared" si="21"/>
        <v>0</v>
      </c>
      <c r="I289" s="2">
        <f>VLOOKUP($A289,'By SKU - Old RTs'!$A:$V,5,FALSE)</f>
        <v>0</v>
      </c>
      <c r="J289" s="2">
        <f>VLOOKUP($A289,'By SKU - New RTs'!$A:$V,5,FALSE)</f>
        <v>0.5</v>
      </c>
      <c r="K289" s="5">
        <f t="shared" si="22"/>
        <v>0.5</v>
      </c>
      <c r="L289" s="2">
        <f>VLOOKUP($A289,'By SKU - Old RTs'!$A:$V,6,FALSE)</f>
        <v>0</v>
      </c>
      <c r="M289" s="2">
        <f>VLOOKUP($A289,'By SKU - New RTs'!$A:$V,6,FALSE)</f>
        <v>0</v>
      </c>
      <c r="N289" s="5">
        <f t="shared" si="23"/>
        <v>0</v>
      </c>
      <c r="O289" s="2">
        <f>VLOOKUP($A289,'By SKU - Old RTs'!$A:$V,7,FALSE)</f>
        <v>0</v>
      </c>
      <c r="P289" s="2">
        <f>VLOOKUP($A289,'By SKU - New RTs'!$A:$V,7,FALSE)</f>
        <v>0</v>
      </c>
      <c r="Q289" s="2">
        <f t="shared" si="24"/>
        <v>0</v>
      </c>
    </row>
    <row r="290" spans="1:17" hidden="1" x14ac:dyDescent="0.3">
      <c r="A290" s="3" t="str">
        <v>7630</v>
      </c>
      <c r="B290" s="4" t="str">
        <v xml:space="preserve">EXPRESS TORK DI     </v>
      </c>
      <c r="C290" s="2" t="e">
        <f>VLOOKUP($A290,'By SKU - Old RTs'!$A:$V,3,FALSE)</f>
        <v>#N/A</v>
      </c>
      <c r="D290" s="2" t="e">
        <f>VLOOKUP($A290,'By SKU - New RTs'!$A:$V,3,FALSE)</f>
        <v>#N/A</v>
      </c>
      <c r="E290" s="5" t="e">
        <f t="shared" si="20"/>
        <v>#N/A</v>
      </c>
      <c r="F290" s="2" t="e">
        <f>VLOOKUP($A290,'By SKU - Old RTs'!$A:$V,4,FALSE)</f>
        <v>#N/A</v>
      </c>
      <c r="G290" s="2" t="e">
        <f>VLOOKUP($A290,'By SKU - New RTs'!$A:$V,4,FALSE)</f>
        <v>#N/A</v>
      </c>
      <c r="H290" s="5" t="e">
        <f t="shared" si="21"/>
        <v>#N/A</v>
      </c>
      <c r="I290" s="2" t="e">
        <f>VLOOKUP($A290,'By SKU - Old RTs'!$A:$V,5,FALSE)</f>
        <v>#N/A</v>
      </c>
      <c r="J290" s="2" t="e">
        <f>VLOOKUP($A290,'By SKU - New RTs'!$A:$V,5,FALSE)</f>
        <v>#N/A</v>
      </c>
      <c r="K290" s="5" t="e">
        <f t="shared" si="22"/>
        <v>#N/A</v>
      </c>
      <c r="L290" s="2" t="e">
        <f>VLOOKUP($A290,'By SKU - Old RTs'!$A:$V,6,FALSE)</f>
        <v>#N/A</v>
      </c>
      <c r="M290" s="2" t="e">
        <f>VLOOKUP($A290,'By SKU - New RTs'!$A:$V,6,FALSE)</f>
        <v>#N/A</v>
      </c>
      <c r="N290" s="5" t="e">
        <f t="shared" si="23"/>
        <v>#N/A</v>
      </c>
      <c r="O290" s="2" t="e">
        <f>VLOOKUP($A290,'By SKU - Old RTs'!$A:$V,7,FALSE)</f>
        <v>#N/A</v>
      </c>
      <c r="P290" s="2" t="e">
        <f>VLOOKUP($A290,'By SKU - New RTs'!$A:$V,7,FALSE)</f>
        <v>#N/A</v>
      </c>
      <c r="Q290" s="2" t="e">
        <f t="shared" si="24"/>
        <v>#N/A</v>
      </c>
    </row>
    <row r="291" spans="1:17" hidden="1" x14ac:dyDescent="0.3">
      <c r="A291" s="3" t="str">
        <v>7632</v>
      </c>
      <c r="B291" s="4" t="str">
        <v>TPDISP(JSD-100)</v>
      </c>
      <c r="C291" s="2" t="e">
        <f>VLOOKUP($A291,'By SKU - Old RTs'!$A:$V,3,FALSE)</f>
        <v>#N/A</v>
      </c>
      <c r="D291" s="2" t="e">
        <f>VLOOKUP($A291,'By SKU - New RTs'!$A:$V,3,FALSE)</f>
        <v>#N/A</v>
      </c>
      <c r="E291" s="5" t="e">
        <f t="shared" si="20"/>
        <v>#N/A</v>
      </c>
      <c r="F291" s="2" t="e">
        <f>VLOOKUP($A291,'By SKU - Old RTs'!$A:$V,4,FALSE)</f>
        <v>#N/A</v>
      </c>
      <c r="G291" s="2" t="e">
        <f>VLOOKUP($A291,'By SKU - New RTs'!$A:$V,4,FALSE)</f>
        <v>#N/A</v>
      </c>
      <c r="H291" s="5" t="e">
        <f t="shared" si="21"/>
        <v>#N/A</v>
      </c>
      <c r="I291" s="2" t="e">
        <f>VLOOKUP($A291,'By SKU - Old RTs'!$A:$V,5,FALSE)</f>
        <v>#N/A</v>
      </c>
      <c r="J291" s="2" t="e">
        <f>VLOOKUP($A291,'By SKU - New RTs'!$A:$V,5,FALSE)</f>
        <v>#N/A</v>
      </c>
      <c r="K291" s="5" t="e">
        <f t="shared" si="22"/>
        <v>#N/A</v>
      </c>
      <c r="L291" s="2" t="e">
        <f>VLOOKUP($A291,'By SKU - Old RTs'!$A:$V,6,FALSE)</f>
        <v>#N/A</v>
      </c>
      <c r="M291" s="2" t="e">
        <f>VLOOKUP($A291,'By SKU - New RTs'!$A:$V,6,FALSE)</f>
        <v>#N/A</v>
      </c>
      <c r="N291" s="5" t="e">
        <f t="shared" si="23"/>
        <v>#N/A</v>
      </c>
      <c r="O291" s="2" t="e">
        <f>VLOOKUP($A291,'By SKU - Old RTs'!$A:$V,7,FALSE)</f>
        <v>#N/A</v>
      </c>
      <c r="P291" s="2" t="e">
        <f>VLOOKUP($A291,'By SKU - New RTs'!$A:$V,7,FALSE)</f>
        <v>#N/A</v>
      </c>
      <c r="Q291" s="2" t="e">
        <f t="shared" si="24"/>
        <v>#N/A</v>
      </c>
    </row>
    <row r="292" spans="1:17" hidden="1" x14ac:dyDescent="0.3">
      <c r="A292" s="3" t="str">
        <v>7633</v>
      </c>
      <c r="B292" s="4" t="str">
        <v>2TPDSP(JST-102)</v>
      </c>
      <c r="C292" s="2" t="e">
        <f>VLOOKUP($A292,'By SKU - Old RTs'!$A:$V,3,FALSE)</f>
        <v>#N/A</v>
      </c>
      <c r="D292" s="2" t="e">
        <f>VLOOKUP($A292,'By SKU - New RTs'!$A:$V,3,FALSE)</f>
        <v>#N/A</v>
      </c>
      <c r="E292" s="5" t="e">
        <f t="shared" si="20"/>
        <v>#N/A</v>
      </c>
      <c r="F292" s="2" t="e">
        <f>VLOOKUP($A292,'By SKU - Old RTs'!$A:$V,4,FALSE)</f>
        <v>#N/A</v>
      </c>
      <c r="G292" s="2" t="e">
        <f>VLOOKUP($A292,'By SKU - New RTs'!$A:$V,4,FALSE)</f>
        <v>#N/A</v>
      </c>
      <c r="H292" s="5" t="e">
        <f t="shared" si="21"/>
        <v>#N/A</v>
      </c>
      <c r="I292" s="2" t="e">
        <f>VLOOKUP($A292,'By SKU - Old RTs'!$A:$V,5,FALSE)</f>
        <v>#N/A</v>
      </c>
      <c r="J292" s="2" t="e">
        <f>VLOOKUP($A292,'By SKU - New RTs'!$A:$V,5,FALSE)</f>
        <v>#N/A</v>
      </c>
      <c r="K292" s="5" t="e">
        <f t="shared" si="22"/>
        <v>#N/A</v>
      </c>
      <c r="L292" s="2" t="e">
        <f>VLOOKUP($A292,'By SKU - Old RTs'!$A:$V,6,FALSE)</f>
        <v>#N/A</v>
      </c>
      <c r="M292" s="2" t="e">
        <f>VLOOKUP($A292,'By SKU - New RTs'!$A:$V,6,FALSE)</f>
        <v>#N/A</v>
      </c>
      <c r="N292" s="5" t="e">
        <f t="shared" si="23"/>
        <v>#N/A</v>
      </c>
      <c r="O292" s="2" t="e">
        <f>VLOOKUP($A292,'By SKU - Old RTs'!$A:$V,7,FALSE)</f>
        <v>#N/A</v>
      </c>
      <c r="P292" s="2" t="e">
        <f>VLOOKUP($A292,'By SKU - New RTs'!$A:$V,7,FALSE)</f>
        <v>#N/A</v>
      </c>
      <c r="Q292" s="2" t="e">
        <f t="shared" si="24"/>
        <v>#N/A</v>
      </c>
    </row>
    <row r="293" spans="1:17" hidden="1" x14ac:dyDescent="0.3">
      <c r="A293" s="3" t="str">
        <v>7634</v>
      </c>
      <c r="B293" s="4" t="str">
        <v>CFDDSP(CDS-100)</v>
      </c>
      <c r="C293" s="2" t="e">
        <f>VLOOKUP($A293,'By SKU - Old RTs'!$A:$V,3,FALSE)</f>
        <v>#N/A</v>
      </c>
      <c r="D293" s="2" t="e">
        <f>VLOOKUP($A293,'By SKU - New RTs'!$A:$V,3,FALSE)</f>
        <v>#N/A</v>
      </c>
      <c r="E293" s="5" t="e">
        <f t="shared" si="20"/>
        <v>#N/A</v>
      </c>
      <c r="F293" s="2" t="e">
        <f>VLOOKUP($A293,'By SKU - Old RTs'!$A:$V,4,FALSE)</f>
        <v>#N/A</v>
      </c>
      <c r="G293" s="2" t="e">
        <f>VLOOKUP($A293,'By SKU - New RTs'!$A:$V,4,FALSE)</f>
        <v>#N/A</v>
      </c>
      <c r="H293" s="5" t="e">
        <f t="shared" si="21"/>
        <v>#N/A</v>
      </c>
      <c r="I293" s="2" t="e">
        <f>VLOOKUP($A293,'By SKU - Old RTs'!$A:$V,5,FALSE)</f>
        <v>#N/A</v>
      </c>
      <c r="J293" s="2" t="e">
        <f>VLOOKUP($A293,'By SKU - New RTs'!$A:$V,5,FALSE)</f>
        <v>#N/A</v>
      </c>
      <c r="K293" s="5" t="e">
        <f t="shared" si="22"/>
        <v>#N/A</v>
      </c>
      <c r="L293" s="2" t="e">
        <f>VLOOKUP($A293,'By SKU - Old RTs'!$A:$V,6,FALSE)</f>
        <v>#N/A</v>
      </c>
      <c r="M293" s="2" t="e">
        <f>VLOOKUP($A293,'By SKU - New RTs'!$A:$V,6,FALSE)</f>
        <v>#N/A</v>
      </c>
      <c r="N293" s="5" t="e">
        <f t="shared" si="23"/>
        <v>#N/A</v>
      </c>
      <c r="O293" s="2" t="e">
        <f>VLOOKUP($A293,'By SKU - Old RTs'!$A:$V,7,FALSE)</f>
        <v>#N/A</v>
      </c>
      <c r="P293" s="2" t="e">
        <f>VLOOKUP($A293,'By SKU - New RTs'!$A:$V,7,FALSE)</f>
        <v>#N/A</v>
      </c>
      <c r="Q293" s="2" t="e">
        <f t="shared" si="24"/>
        <v>#N/A</v>
      </c>
    </row>
    <row r="294" spans="1:17" hidden="1" x14ac:dyDescent="0.3">
      <c r="A294" s="3" t="str">
        <v>7637</v>
      </c>
      <c r="B294" s="4" t="str">
        <v xml:space="preserve">BATH TISSUE BOX     </v>
      </c>
      <c r="C294" s="2" t="e">
        <f>VLOOKUP($A294,'By SKU - Old RTs'!$A:$V,3,FALSE)</f>
        <v>#N/A</v>
      </c>
      <c r="D294" s="2" t="e">
        <f>VLOOKUP($A294,'By SKU - New RTs'!$A:$V,3,FALSE)</f>
        <v>#N/A</v>
      </c>
      <c r="E294" s="5" t="e">
        <f t="shared" si="20"/>
        <v>#N/A</v>
      </c>
      <c r="F294" s="2" t="e">
        <f>VLOOKUP($A294,'By SKU - Old RTs'!$A:$V,4,FALSE)</f>
        <v>#N/A</v>
      </c>
      <c r="G294" s="2" t="e">
        <f>VLOOKUP($A294,'By SKU - New RTs'!$A:$V,4,FALSE)</f>
        <v>#N/A</v>
      </c>
      <c r="H294" s="5" t="e">
        <f t="shared" si="21"/>
        <v>#N/A</v>
      </c>
      <c r="I294" s="2" t="e">
        <f>VLOOKUP($A294,'By SKU - Old RTs'!$A:$V,5,FALSE)</f>
        <v>#N/A</v>
      </c>
      <c r="J294" s="2" t="e">
        <f>VLOOKUP($A294,'By SKU - New RTs'!$A:$V,5,FALSE)</f>
        <v>#N/A</v>
      </c>
      <c r="K294" s="5" t="e">
        <f t="shared" si="22"/>
        <v>#N/A</v>
      </c>
      <c r="L294" s="2" t="e">
        <f>VLOOKUP($A294,'By SKU - Old RTs'!$A:$V,6,FALSE)</f>
        <v>#N/A</v>
      </c>
      <c r="M294" s="2" t="e">
        <f>VLOOKUP($A294,'By SKU - New RTs'!$A:$V,6,FALSE)</f>
        <v>#N/A</v>
      </c>
      <c r="N294" s="5" t="e">
        <f t="shared" si="23"/>
        <v>#N/A</v>
      </c>
      <c r="O294" s="2" t="e">
        <f>VLOOKUP($A294,'By SKU - Old RTs'!$A:$V,7,FALSE)</f>
        <v>#N/A</v>
      </c>
      <c r="P294" s="2" t="e">
        <f>VLOOKUP($A294,'By SKU - New RTs'!$A:$V,7,FALSE)</f>
        <v>#N/A</v>
      </c>
      <c r="Q294" s="2" t="e">
        <f t="shared" si="24"/>
        <v>#N/A</v>
      </c>
    </row>
    <row r="295" spans="1:17" hidden="1" x14ac:dyDescent="0.3">
      <c r="A295" s="3" t="str">
        <v>7643</v>
      </c>
      <c r="B295" s="4" t="str">
        <v xml:space="preserve">MULTI/CFOLD DIS     </v>
      </c>
      <c r="C295" s="2" t="e">
        <f>VLOOKUP($A295,'By SKU - Old RTs'!$A:$V,3,FALSE)</f>
        <v>#N/A</v>
      </c>
      <c r="D295" s="2" t="e">
        <f>VLOOKUP($A295,'By SKU - New RTs'!$A:$V,3,FALSE)</f>
        <v>#N/A</v>
      </c>
      <c r="E295" s="5" t="e">
        <f t="shared" si="20"/>
        <v>#N/A</v>
      </c>
      <c r="F295" s="2" t="e">
        <f>VLOOKUP($A295,'By SKU - Old RTs'!$A:$V,4,FALSE)</f>
        <v>#N/A</v>
      </c>
      <c r="G295" s="2" t="e">
        <f>VLOOKUP($A295,'By SKU - New RTs'!$A:$V,4,FALSE)</f>
        <v>#N/A</v>
      </c>
      <c r="H295" s="5" t="e">
        <f t="shared" si="21"/>
        <v>#N/A</v>
      </c>
      <c r="I295" s="2" t="e">
        <f>VLOOKUP($A295,'By SKU - Old RTs'!$A:$V,5,FALSE)</f>
        <v>#N/A</v>
      </c>
      <c r="J295" s="2" t="e">
        <f>VLOOKUP($A295,'By SKU - New RTs'!$A:$V,5,FALSE)</f>
        <v>#N/A</v>
      </c>
      <c r="K295" s="5" t="e">
        <f t="shared" si="22"/>
        <v>#N/A</v>
      </c>
      <c r="L295" s="2" t="e">
        <f>VLOOKUP($A295,'By SKU - Old RTs'!$A:$V,6,FALSE)</f>
        <v>#N/A</v>
      </c>
      <c r="M295" s="2" t="e">
        <f>VLOOKUP($A295,'By SKU - New RTs'!$A:$V,6,FALSE)</f>
        <v>#N/A</v>
      </c>
      <c r="N295" s="5" t="e">
        <f t="shared" si="23"/>
        <v>#N/A</v>
      </c>
      <c r="O295" s="2" t="e">
        <f>VLOOKUP($A295,'By SKU - Old RTs'!$A:$V,7,FALSE)</f>
        <v>#N/A</v>
      </c>
      <c r="P295" s="2" t="e">
        <f>VLOOKUP($A295,'By SKU - New RTs'!$A:$V,7,FALSE)</f>
        <v>#N/A</v>
      </c>
      <c r="Q295" s="2" t="e">
        <f t="shared" si="24"/>
        <v>#N/A</v>
      </c>
    </row>
    <row r="296" spans="1:17" x14ac:dyDescent="0.3">
      <c r="A296" s="3" t="str">
        <v>7670</v>
      </c>
      <c r="B296" s="4" t="str">
        <v xml:space="preserve">HANGER STAND        </v>
      </c>
      <c r="C296" s="2">
        <f>VLOOKUP($A296,'By SKU - Old RTs'!$A:$V,3,FALSE)</f>
        <v>0.5</v>
      </c>
      <c r="D296" s="2">
        <f>VLOOKUP($A296,'By SKU - New RTs'!$A:$V,3,FALSE)</f>
        <v>0.75</v>
      </c>
      <c r="E296" s="5">
        <f t="shared" si="20"/>
        <v>0.25</v>
      </c>
      <c r="F296" s="2">
        <f>VLOOKUP($A296,'By SKU - Old RTs'!$A:$V,4,FALSE)</f>
        <v>0.25</v>
      </c>
      <c r="G296" s="2">
        <f>VLOOKUP($A296,'By SKU - New RTs'!$A:$V,4,FALSE)</f>
        <v>0</v>
      </c>
      <c r="H296" s="5">
        <f t="shared" si="21"/>
        <v>-0.25</v>
      </c>
      <c r="I296" s="2">
        <f>VLOOKUP($A296,'By SKU - Old RTs'!$A:$V,5,FALSE)</f>
        <v>0.25</v>
      </c>
      <c r="J296" s="2">
        <f>VLOOKUP($A296,'By SKU - New RTs'!$A:$V,5,FALSE)</f>
        <v>0</v>
      </c>
      <c r="K296" s="5">
        <f t="shared" si="22"/>
        <v>-0.25</v>
      </c>
      <c r="L296" s="2">
        <f>VLOOKUP($A296,'By SKU - Old RTs'!$A:$V,6,FALSE)</f>
        <v>1.25</v>
      </c>
      <c r="M296" s="2">
        <f>VLOOKUP($A296,'By SKU - New RTs'!$A:$V,6,FALSE)</f>
        <v>1.25</v>
      </c>
      <c r="N296" s="5">
        <f t="shared" si="23"/>
        <v>0</v>
      </c>
      <c r="O296" s="2">
        <f>VLOOKUP($A296,'By SKU - Old RTs'!$A:$V,7,FALSE)</f>
        <v>0.25</v>
      </c>
      <c r="P296" s="2">
        <f>VLOOKUP($A296,'By SKU - New RTs'!$A:$V,7,FALSE)</f>
        <v>0.5</v>
      </c>
      <c r="Q296" s="2">
        <f t="shared" si="24"/>
        <v>0.25</v>
      </c>
    </row>
    <row r="297" spans="1:17" hidden="1" x14ac:dyDescent="0.3">
      <c r="A297" s="3" t="str">
        <v>7672</v>
      </c>
      <c r="B297" s="4" t="str">
        <v>SANITIZING STATION</v>
      </c>
      <c r="C297" s="2" t="e">
        <f>VLOOKUP($A297,'By SKU - Old RTs'!$A:$V,3,FALSE)</f>
        <v>#N/A</v>
      </c>
      <c r="D297" s="2" t="e">
        <f>VLOOKUP($A297,'By SKU - New RTs'!$A:$V,3,FALSE)</f>
        <v>#N/A</v>
      </c>
      <c r="E297" s="5" t="e">
        <f t="shared" si="20"/>
        <v>#N/A</v>
      </c>
      <c r="F297" s="2" t="e">
        <f>VLOOKUP($A297,'By SKU - Old RTs'!$A:$V,4,FALSE)</f>
        <v>#N/A</v>
      </c>
      <c r="G297" s="2" t="e">
        <f>VLOOKUP($A297,'By SKU - New RTs'!$A:$V,4,FALSE)</f>
        <v>#N/A</v>
      </c>
      <c r="H297" s="5" t="e">
        <f t="shared" si="21"/>
        <v>#N/A</v>
      </c>
      <c r="I297" s="2" t="e">
        <f>VLOOKUP($A297,'By SKU - Old RTs'!$A:$V,5,FALSE)</f>
        <v>#N/A</v>
      </c>
      <c r="J297" s="2" t="e">
        <f>VLOOKUP($A297,'By SKU - New RTs'!$A:$V,5,FALSE)</f>
        <v>#N/A</v>
      </c>
      <c r="K297" s="5" t="e">
        <f t="shared" si="22"/>
        <v>#N/A</v>
      </c>
      <c r="L297" s="2" t="e">
        <f>VLOOKUP($A297,'By SKU - Old RTs'!$A:$V,6,FALSE)</f>
        <v>#N/A</v>
      </c>
      <c r="M297" s="2" t="e">
        <f>VLOOKUP($A297,'By SKU - New RTs'!$A:$V,6,FALSE)</f>
        <v>#N/A</v>
      </c>
      <c r="N297" s="5" t="e">
        <f t="shared" si="23"/>
        <v>#N/A</v>
      </c>
      <c r="O297" s="2" t="e">
        <f>VLOOKUP($A297,'By SKU - Old RTs'!$A:$V,7,FALSE)</f>
        <v>#N/A</v>
      </c>
      <c r="P297" s="2" t="e">
        <f>VLOOKUP($A297,'By SKU - New RTs'!$A:$V,7,FALSE)</f>
        <v>#N/A</v>
      </c>
      <c r="Q297" s="2" t="e">
        <f t="shared" si="24"/>
        <v>#N/A</v>
      </c>
    </row>
    <row r="298" spans="1:17" hidden="1" x14ac:dyDescent="0.3">
      <c r="A298" s="3" t="str">
        <v>7680</v>
      </c>
      <c r="B298" s="4" t="str">
        <v xml:space="preserve">BAG STAND           </v>
      </c>
      <c r="C298" s="2" t="e">
        <f>VLOOKUP($A298,'By SKU - Old RTs'!$A:$V,3,FALSE)</f>
        <v>#N/A</v>
      </c>
      <c r="D298" s="2" t="e">
        <f>VLOOKUP($A298,'By SKU - New RTs'!$A:$V,3,FALSE)</f>
        <v>#N/A</v>
      </c>
      <c r="E298" s="5" t="e">
        <f t="shared" si="20"/>
        <v>#N/A</v>
      </c>
      <c r="F298" s="2" t="e">
        <f>VLOOKUP($A298,'By SKU - Old RTs'!$A:$V,4,FALSE)</f>
        <v>#N/A</v>
      </c>
      <c r="G298" s="2" t="e">
        <f>VLOOKUP($A298,'By SKU - New RTs'!$A:$V,4,FALSE)</f>
        <v>#N/A</v>
      </c>
      <c r="H298" s="5" t="e">
        <f t="shared" si="21"/>
        <v>#N/A</v>
      </c>
      <c r="I298" s="2" t="e">
        <f>VLOOKUP($A298,'By SKU - Old RTs'!$A:$V,5,FALSE)</f>
        <v>#N/A</v>
      </c>
      <c r="J298" s="2" t="e">
        <f>VLOOKUP($A298,'By SKU - New RTs'!$A:$V,5,FALSE)</f>
        <v>#N/A</v>
      </c>
      <c r="K298" s="5" t="e">
        <f t="shared" si="22"/>
        <v>#N/A</v>
      </c>
      <c r="L298" s="2" t="e">
        <f>VLOOKUP($A298,'By SKU - Old RTs'!$A:$V,6,FALSE)</f>
        <v>#N/A</v>
      </c>
      <c r="M298" s="2" t="e">
        <f>VLOOKUP($A298,'By SKU - New RTs'!$A:$V,6,FALSE)</f>
        <v>#N/A</v>
      </c>
      <c r="N298" s="5" t="e">
        <f t="shared" si="23"/>
        <v>#N/A</v>
      </c>
      <c r="O298" s="2" t="e">
        <f>VLOOKUP($A298,'By SKU - Old RTs'!$A:$V,7,FALSE)</f>
        <v>#N/A</v>
      </c>
      <c r="P298" s="2" t="e">
        <f>VLOOKUP($A298,'By SKU - New RTs'!$A:$V,7,FALSE)</f>
        <v>#N/A</v>
      </c>
      <c r="Q298" s="2" t="e">
        <f t="shared" si="24"/>
        <v>#N/A</v>
      </c>
    </row>
    <row r="299" spans="1:17" hidden="1" x14ac:dyDescent="0.3">
      <c r="A299" s="3" t="str">
        <v>7790</v>
      </c>
      <c r="B299" s="4" t="str">
        <v>FRESHSCENT DISP. BLACK</v>
      </c>
      <c r="C299" s="2" t="e">
        <f>VLOOKUP($A299,'By SKU - Old RTs'!$A:$V,3,FALSE)</f>
        <v>#N/A</v>
      </c>
      <c r="D299" s="2" t="e">
        <f>VLOOKUP($A299,'By SKU - New RTs'!$A:$V,3,FALSE)</f>
        <v>#N/A</v>
      </c>
      <c r="E299" s="5" t="e">
        <f t="shared" si="20"/>
        <v>#N/A</v>
      </c>
      <c r="F299" s="2" t="e">
        <f>VLOOKUP($A299,'By SKU - Old RTs'!$A:$V,4,FALSE)</f>
        <v>#N/A</v>
      </c>
      <c r="G299" s="2" t="e">
        <f>VLOOKUP($A299,'By SKU - New RTs'!$A:$V,4,FALSE)</f>
        <v>#N/A</v>
      </c>
      <c r="H299" s="5" t="e">
        <f t="shared" si="21"/>
        <v>#N/A</v>
      </c>
      <c r="I299" s="2" t="e">
        <f>VLOOKUP($A299,'By SKU - Old RTs'!$A:$V,5,FALSE)</f>
        <v>#N/A</v>
      </c>
      <c r="J299" s="2" t="e">
        <f>VLOOKUP($A299,'By SKU - New RTs'!$A:$V,5,FALSE)</f>
        <v>#N/A</v>
      </c>
      <c r="K299" s="5" t="e">
        <f t="shared" si="22"/>
        <v>#N/A</v>
      </c>
      <c r="L299" s="2" t="e">
        <f>VLOOKUP($A299,'By SKU - Old RTs'!$A:$V,6,FALSE)</f>
        <v>#N/A</v>
      </c>
      <c r="M299" s="2" t="e">
        <f>VLOOKUP($A299,'By SKU - New RTs'!$A:$V,6,FALSE)</f>
        <v>#N/A</v>
      </c>
      <c r="N299" s="5" t="e">
        <f t="shared" si="23"/>
        <v>#N/A</v>
      </c>
      <c r="O299" s="2" t="e">
        <f>VLOOKUP($A299,'By SKU - Old RTs'!$A:$V,7,FALSE)</f>
        <v>#N/A</v>
      </c>
      <c r="P299" s="2" t="e">
        <f>VLOOKUP($A299,'By SKU - New RTs'!$A:$V,7,FALSE)</f>
        <v>#N/A</v>
      </c>
      <c r="Q299" s="2" t="e">
        <f t="shared" si="24"/>
        <v>#N/A</v>
      </c>
    </row>
    <row r="300" spans="1:17" hidden="1" x14ac:dyDescent="0.3">
      <c r="A300" s="3" t="str">
        <v>7791</v>
      </c>
      <c r="B300" s="4" t="str">
        <v>FRESHSCENT DISP. WHITE</v>
      </c>
      <c r="C300" s="2" t="e">
        <f>VLOOKUP($A300,'By SKU - Old RTs'!$A:$V,3,FALSE)</f>
        <v>#N/A</v>
      </c>
      <c r="D300" s="2" t="e">
        <f>VLOOKUP($A300,'By SKU - New RTs'!$A:$V,3,FALSE)</f>
        <v>#N/A</v>
      </c>
      <c r="E300" s="5" t="e">
        <f t="shared" si="20"/>
        <v>#N/A</v>
      </c>
      <c r="F300" s="2" t="e">
        <f>VLOOKUP($A300,'By SKU - Old RTs'!$A:$V,4,FALSE)</f>
        <v>#N/A</v>
      </c>
      <c r="G300" s="2" t="e">
        <f>VLOOKUP($A300,'By SKU - New RTs'!$A:$V,4,FALSE)</f>
        <v>#N/A</v>
      </c>
      <c r="H300" s="5" t="e">
        <f t="shared" si="21"/>
        <v>#N/A</v>
      </c>
      <c r="I300" s="2" t="e">
        <f>VLOOKUP($A300,'By SKU - Old RTs'!$A:$V,5,FALSE)</f>
        <v>#N/A</v>
      </c>
      <c r="J300" s="2" t="e">
        <f>VLOOKUP($A300,'By SKU - New RTs'!$A:$V,5,FALSE)</f>
        <v>#N/A</v>
      </c>
      <c r="K300" s="5" t="e">
        <f t="shared" si="22"/>
        <v>#N/A</v>
      </c>
      <c r="L300" s="2" t="e">
        <f>VLOOKUP($A300,'By SKU - Old RTs'!$A:$V,6,FALSE)</f>
        <v>#N/A</v>
      </c>
      <c r="M300" s="2" t="e">
        <f>VLOOKUP($A300,'By SKU - New RTs'!$A:$V,6,FALSE)</f>
        <v>#N/A</v>
      </c>
      <c r="N300" s="5" t="e">
        <f t="shared" si="23"/>
        <v>#N/A</v>
      </c>
      <c r="O300" s="2" t="e">
        <f>VLOOKUP($A300,'By SKU - Old RTs'!$A:$V,7,FALSE)</f>
        <v>#N/A</v>
      </c>
      <c r="P300" s="2" t="e">
        <f>VLOOKUP($A300,'By SKU - New RTs'!$A:$V,7,FALSE)</f>
        <v>#N/A</v>
      </c>
      <c r="Q300" s="2" t="e">
        <f t="shared" si="24"/>
        <v>#N/A</v>
      </c>
    </row>
    <row r="301" spans="1:17" hidden="1" x14ac:dyDescent="0.3">
      <c r="A301" s="3" t="str">
        <v>4016210</v>
      </c>
      <c r="B301" s="4" t="str">
        <v>AP RED VINYL</v>
      </c>
      <c r="C301" s="2" t="e">
        <f>VLOOKUP($A301,'By SKU - Old RTs'!$A:$V,3,FALSE)</f>
        <v>#N/A</v>
      </c>
      <c r="D301" s="2" t="e">
        <f>VLOOKUP($A301,'By SKU - New RTs'!$A:$V,3,FALSE)</f>
        <v>#N/A</v>
      </c>
      <c r="E301" s="5" t="e">
        <f t="shared" si="20"/>
        <v>#N/A</v>
      </c>
      <c r="F301" s="2" t="e">
        <f>VLOOKUP($A301,'By SKU - Old RTs'!$A:$V,4,FALSE)</f>
        <v>#N/A</v>
      </c>
      <c r="G301" s="2" t="e">
        <f>VLOOKUP($A301,'By SKU - New RTs'!$A:$V,4,FALSE)</f>
        <v>#N/A</v>
      </c>
      <c r="H301" s="5" t="e">
        <f t="shared" si="21"/>
        <v>#N/A</v>
      </c>
      <c r="I301" s="2" t="e">
        <f>VLOOKUP($A301,'By SKU - Old RTs'!$A:$V,5,FALSE)</f>
        <v>#N/A</v>
      </c>
      <c r="J301" s="2" t="e">
        <f>VLOOKUP($A301,'By SKU - New RTs'!$A:$V,5,FALSE)</f>
        <v>#N/A</v>
      </c>
      <c r="K301" s="5" t="e">
        <f t="shared" si="22"/>
        <v>#N/A</v>
      </c>
      <c r="L301" s="2" t="e">
        <f>VLOOKUP($A301,'By SKU - Old RTs'!$A:$V,6,FALSE)</f>
        <v>#N/A</v>
      </c>
      <c r="M301" s="2" t="e">
        <f>VLOOKUP($A301,'By SKU - New RTs'!$A:$V,6,FALSE)</f>
        <v>#N/A</v>
      </c>
      <c r="N301" s="5" t="e">
        <f t="shared" si="23"/>
        <v>#N/A</v>
      </c>
      <c r="O301" s="2" t="e">
        <f>VLOOKUP($A301,'By SKU - Old RTs'!$A:$V,7,FALSE)</f>
        <v>#N/A</v>
      </c>
      <c r="P301" s="2" t="e">
        <f>VLOOKUP($A301,'By SKU - New RTs'!$A:$V,7,FALSE)</f>
        <v>#N/A</v>
      </c>
      <c r="Q301" s="2" t="e">
        <f t="shared" si="24"/>
        <v>#N/A</v>
      </c>
    </row>
    <row r="302" spans="1:17" x14ac:dyDescent="0.3">
      <c r="A302" s="3" t="str">
        <v>1077-01</v>
      </c>
      <c r="B302" s="4" t="str">
        <v xml:space="preserve">ST EXEC OX/BDC                  </v>
      </c>
      <c r="C302" s="2">
        <f>VLOOKUP($A302,'By SKU - Old RTs'!$A:$V,3,FALSE)</f>
        <v>0</v>
      </c>
      <c r="D302" s="2">
        <f>VLOOKUP($A302,'By SKU - New RTs'!$A:$V,3,FALSE)</f>
        <v>0</v>
      </c>
      <c r="E302" s="5">
        <f t="shared" si="20"/>
        <v>0</v>
      </c>
      <c r="F302" s="2">
        <f>VLOOKUP($A302,'By SKU - Old RTs'!$A:$V,4,FALSE)</f>
        <v>1.25</v>
      </c>
      <c r="G302" s="2">
        <f>VLOOKUP($A302,'By SKU - New RTs'!$A:$V,4,FALSE)</f>
        <v>1.25</v>
      </c>
      <c r="H302" s="5">
        <f t="shared" si="21"/>
        <v>0</v>
      </c>
      <c r="I302" s="2">
        <f>VLOOKUP($A302,'By SKU - Old RTs'!$A:$V,5,FALSE)</f>
        <v>0</v>
      </c>
      <c r="J302" s="2">
        <f>VLOOKUP($A302,'By SKU - New RTs'!$A:$V,5,FALSE)</f>
        <v>0</v>
      </c>
      <c r="K302" s="5">
        <f t="shared" si="22"/>
        <v>0</v>
      </c>
      <c r="L302" s="2">
        <f>VLOOKUP($A302,'By SKU - Old RTs'!$A:$V,6,FALSE)</f>
        <v>0</v>
      </c>
      <c r="M302" s="2">
        <f>VLOOKUP($A302,'By SKU - New RTs'!$A:$V,6,FALSE)</f>
        <v>0</v>
      </c>
      <c r="N302" s="5">
        <f t="shared" si="23"/>
        <v>0</v>
      </c>
      <c r="O302" s="2">
        <f>VLOOKUP($A302,'By SKU - Old RTs'!$A:$V,7,FALSE)</f>
        <v>0</v>
      </c>
      <c r="P302" s="2">
        <f>VLOOKUP($A302,'By SKU - New RTs'!$A:$V,7,FALSE)</f>
        <v>0</v>
      </c>
      <c r="Q302" s="2">
        <f t="shared" si="24"/>
        <v>0</v>
      </c>
    </row>
    <row r="303" spans="1:17" x14ac:dyDescent="0.3">
      <c r="A303" s="3" t="str">
        <v>1147L</v>
      </c>
      <c r="B303" s="4" t="str">
        <v>MT 3X5 CLA LOGO-LOGO</v>
      </c>
      <c r="C303" s="2">
        <f>VLOOKUP($A303,'By SKU - Old RTs'!$A:$V,3,FALSE)</f>
        <v>0</v>
      </c>
      <c r="D303" s="2">
        <f>VLOOKUP($A303,'By SKU - New RTs'!$A:$V,3,FALSE)</f>
        <v>0</v>
      </c>
      <c r="E303" s="5">
        <f t="shared" si="20"/>
        <v>0</v>
      </c>
      <c r="F303" s="2">
        <f>VLOOKUP($A303,'By SKU - Old RTs'!$A:$V,4,FALSE)</f>
        <v>0</v>
      </c>
      <c r="G303" s="2">
        <f>VLOOKUP($A303,'By SKU - New RTs'!$A:$V,4,FALSE)</f>
        <v>0</v>
      </c>
      <c r="H303" s="5">
        <f t="shared" si="21"/>
        <v>0</v>
      </c>
      <c r="I303" s="2">
        <f>VLOOKUP($A303,'By SKU - Old RTs'!$A:$V,5,FALSE)</f>
        <v>0</v>
      </c>
      <c r="J303" s="2">
        <f>VLOOKUP($A303,'By SKU - New RTs'!$A:$V,5,FALSE)</f>
        <v>0</v>
      </c>
      <c r="K303" s="5">
        <f t="shared" si="22"/>
        <v>0</v>
      </c>
      <c r="L303" s="2">
        <f>VLOOKUP($A303,'By SKU - Old RTs'!$A:$V,6,FALSE)</f>
        <v>0</v>
      </c>
      <c r="M303" s="2">
        <f>VLOOKUP($A303,'By SKU - New RTs'!$A:$V,6,FALSE)</f>
        <v>0</v>
      </c>
      <c r="N303" s="5">
        <f t="shared" si="23"/>
        <v>0</v>
      </c>
      <c r="O303" s="2">
        <f>VLOOKUP($A303,'By SKU - Old RTs'!$A:$V,7,FALSE)</f>
        <v>1</v>
      </c>
      <c r="P303" s="2">
        <f>VLOOKUP($A303,'By SKU - New RTs'!$A:$V,7,FALSE)</f>
        <v>1</v>
      </c>
      <c r="Q303" s="2">
        <f t="shared" si="24"/>
        <v>0</v>
      </c>
    </row>
    <row r="304" spans="1:17" hidden="1" x14ac:dyDescent="0.3">
      <c r="A304" s="3" t="str">
        <v>1190EOW</v>
      </c>
      <c r="B304" s="4" t="str">
        <v>2X3 COMPLETE COMFORT</v>
      </c>
      <c r="C304" s="2" t="e">
        <f>VLOOKUP($A304,'By SKU - Old RTs'!$A:$V,3,FALSE)</f>
        <v>#N/A</v>
      </c>
      <c r="D304" s="2" t="e">
        <f>VLOOKUP($A304,'By SKU - New RTs'!$A:$V,3,FALSE)</f>
        <v>#N/A</v>
      </c>
      <c r="E304" s="5" t="e">
        <f t="shared" si="20"/>
        <v>#N/A</v>
      </c>
      <c r="F304" s="2" t="e">
        <f>VLOOKUP($A304,'By SKU - Old RTs'!$A:$V,4,FALSE)</f>
        <v>#N/A</v>
      </c>
      <c r="G304" s="2" t="e">
        <f>VLOOKUP($A304,'By SKU - New RTs'!$A:$V,4,FALSE)</f>
        <v>#N/A</v>
      </c>
      <c r="H304" s="5" t="e">
        <f t="shared" si="21"/>
        <v>#N/A</v>
      </c>
      <c r="I304" s="2" t="e">
        <f>VLOOKUP($A304,'By SKU - Old RTs'!$A:$V,5,FALSE)</f>
        <v>#N/A</v>
      </c>
      <c r="J304" s="2" t="e">
        <f>VLOOKUP($A304,'By SKU - New RTs'!$A:$V,5,FALSE)</f>
        <v>#N/A</v>
      </c>
      <c r="K304" s="5" t="e">
        <f t="shared" si="22"/>
        <v>#N/A</v>
      </c>
      <c r="L304" s="2" t="e">
        <f>VLOOKUP($A304,'By SKU - Old RTs'!$A:$V,6,FALSE)</f>
        <v>#N/A</v>
      </c>
      <c r="M304" s="2" t="e">
        <f>VLOOKUP($A304,'By SKU - New RTs'!$A:$V,6,FALSE)</f>
        <v>#N/A</v>
      </c>
      <c r="N304" s="5" t="e">
        <f t="shared" si="23"/>
        <v>#N/A</v>
      </c>
      <c r="O304" s="2" t="e">
        <f>VLOOKUP($A304,'By SKU - Old RTs'!$A:$V,7,FALSE)</f>
        <v>#N/A</v>
      </c>
      <c r="P304" s="2" t="e">
        <f>VLOOKUP($A304,'By SKU - New RTs'!$A:$V,7,FALSE)</f>
        <v>#N/A</v>
      </c>
      <c r="Q304" s="2" t="e">
        <f t="shared" si="24"/>
        <v>#N/A</v>
      </c>
    </row>
    <row r="305" spans="1:17" hidden="1" x14ac:dyDescent="0.3">
      <c r="A305" s="3" t="str">
        <v>1194EOW</v>
      </c>
      <c r="B305" s="4" t="str">
        <v xml:space="preserve">3X5 SCRAPER </v>
      </c>
      <c r="C305" s="2" t="e">
        <f>VLOOKUP($A305,'By SKU - Old RTs'!$A:$V,3,FALSE)</f>
        <v>#N/A</v>
      </c>
      <c r="D305" s="2" t="e">
        <f>VLOOKUP($A305,'By SKU - New RTs'!$A:$V,3,FALSE)</f>
        <v>#N/A</v>
      </c>
      <c r="E305" s="5" t="e">
        <f t="shared" si="20"/>
        <v>#N/A</v>
      </c>
      <c r="F305" s="2" t="e">
        <f>VLOOKUP($A305,'By SKU - Old RTs'!$A:$V,4,FALSE)</f>
        <v>#N/A</v>
      </c>
      <c r="G305" s="2" t="e">
        <f>VLOOKUP($A305,'By SKU - New RTs'!$A:$V,4,FALSE)</f>
        <v>#N/A</v>
      </c>
      <c r="H305" s="5" t="e">
        <f t="shared" si="21"/>
        <v>#N/A</v>
      </c>
      <c r="I305" s="2" t="e">
        <f>VLOOKUP($A305,'By SKU - Old RTs'!$A:$V,5,FALSE)</f>
        <v>#N/A</v>
      </c>
      <c r="J305" s="2" t="e">
        <f>VLOOKUP($A305,'By SKU - New RTs'!$A:$V,5,FALSE)</f>
        <v>#N/A</v>
      </c>
      <c r="K305" s="5" t="e">
        <f t="shared" si="22"/>
        <v>#N/A</v>
      </c>
      <c r="L305" s="2" t="e">
        <f>VLOOKUP($A305,'By SKU - Old RTs'!$A:$V,6,FALSE)</f>
        <v>#N/A</v>
      </c>
      <c r="M305" s="2" t="e">
        <f>VLOOKUP($A305,'By SKU - New RTs'!$A:$V,6,FALSE)</f>
        <v>#N/A</v>
      </c>
      <c r="N305" s="5" t="e">
        <f t="shared" si="23"/>
        <v>#N/A</v>
      </c>
      <c r="O305" s="2" t="e">
        <f>VLOOKUP($A305,'By SKU - Old RTs'!$A:$V,7,FALSE)</f>
        <v>#N/A</v>
      </c>
      <c r="P305" s="2" t="e">
        <f>VLOOKUP($A305,'By SKU - New RTs'!$A:$V,7,FALSE)</f>
        <v>#N/A</v>
      </c>
      <c r="Q305" s="2" t="e">
        <f t="shared" si="24"/>
        <v>#N/A</v>
      </c>
    </row>
    <row r="306" spans="1:17" x14ac:dyDescent="0.3">
      <c r="A306" s="3" t="str">
        <v>1247L</v>
      </c>
      <c r="B306" s="4" t="str">
        <v>MT 3X10 CLA LOG-LOGO</v>
      </c>
      <c r="C306" s="2">
        <f>VLOOKUP($A306,'By SKU - Old RTs'!$A:$V,3,FALSE)</f>
        <v>0</v>
      </c>
      <c r="D306" s="2">
        <f>VLOOKUP($A306,'By SKU - New RTs'!$A:$V,3,FALSE)</f>
        <v>0</v>
      </c>
      <c r="E306" s="5">
        <f t="shared" si="20"/>
        <v>0</v>
      </c>
      <c r="F306" s="2">
        <f>VLOOKUP($A306,'By SKU - Old RTs'!$A:$V,4,FALSE)</f>
        <v>0</v>
      </c>
      <c r="G306" s="2">
        <f>VLOOKUP($A306,'By SKU - New RTs'!$A:$V,4,FALSE)</f>
        <v>0</v>
      </c>
      <c r="H306" s="5">
        <f t="shared" si="21"/>
        <v>0</v>
      </c>
      <c r="I306" s="2">
        <f>VLOOKUP($A306,'By SKU - Old RTs'!$A:$V,5,FALSE)</f>
        <v>0</v>
      </c>
      <c r="J306" s="2">
        <f>VLOOKUP($A306,'By SKU - New RTs'!$A:$V,5,FALSE)</f>
        <v>0</v>
      </c>
      <c r="K306" s="5">
        <f t="shared" si="22"/>
        <v>0</v>
      </c>
      <c r="L306" s="2">
        <f>VLOOKUP($A306,'By SKU - Old RTs'!$A:$V,6,FALSE)</f>
        <v>2.5</v>
      </c>
      <c r="M306" s="2">
        <f>VLOOKUP($A306,'By SKU - New RTs'!$A:$V,6,FALSE)</f>
        <v>2.5</v>
      </c>
      <c r="N306" s="5">
        <f t="shared" si="23"/>
        <v>0</v>
      </c>
      <c r="O306" s="2">
        <f>VLOOKUP($A306,'By SKU - Old RTs'!$A:$V,7,FALSE)</f>
        <v>0</v>
      </c>
      <c r="P306" s="2">
        <f>VLOOKUP($A306,'By SKU - New RTs'!$A:$V,7,FALSE)</f>
        <v>0</v>
      </c>
      <c r="Q306" s="2">
        <f t="shared" si="24"/>
        <v>0</v>
      </c>
    </row>
    <row r="307" spans="1:17" x14ac:dyDescent="0.3">
      <c r="A307" s="3" t="str">
        <v>1447L</v>
      </c>
      <c r="B307" s="4" t="str">
        <v>MT 4X6 CLA LOGO-LOGO</v>
      </c>
      <c r="C307" s="2">
        <f>VLOOKUP($A307,'By SKU - Old RTs'!$A:$V,3,FALSE)</f>
        <v>1</v>
      </c>
      <c r="D307" s="2">
        <f>VLOOKUP($A307,'By SKU - New RTs'!$A:$V,3,FALSE)</f>
        <v>4</v>
      </c>
      <c r="E307" s="5">
        <f t="shared" si="20"/>
        <v>3</v>
      </c>
      <c r="F307" s="2">
        <f>VLOOKUP($A307,'By SKU - Old RTs'!$A:$V,4,FALSE)</f>
        <v>3.5</v>
      </c>
      <c r="G307" s="2">
        <f>VLOOKUP($A307,'By SKU - New RTs'!$A:$V,4,FALSE)</f>
        <v>0.5</v>
      </c>
      <c r="H307" s="5">
        <f t="shared" si="21"/>
        <v>-3</v>
      </c>
      <c r="I307" s="2">
        <f>VLOOKUP($A307,'By SKU - Old RTs'!$A:$V,5,FALSE)</f>
        <v>3</v>
      </c>
      <c r="J307" s="2">
        <f>VLOOKUP($A307,'By SKU - New RTs'!$A:$V,5,FALSE)</f>
        <v>3</v>
      </c>
      <c r="K307" s="5">
        <f t="shared" si="22"/>
        <v>0</v>
      </c>
      <c r="L307" s="2">
        <f>VLOOKUP($A307,'By SKU - Old RTs'!$A:$V,6,FALSE)</f>
        <v>5</v>
      </c>
      <c r="M307" s="2">
        <f>VLOOKUP($A307,'By SKU - New RTs'!$A:$V,6,FALSE)</f>
        <v>5</v>
      </c>
      <c r="N307" s="5">
        <f t="shared" si="23"/>
        <v>0</v>
      </c>
      <c r="O307" s="2">
        <f>VLOOKUP($A307,'By SKU - Old RTs'!$A:$V,7,FALSE)</f>
        <v>4</v>
      </c>
      <c r="P307" s="2">
        <f>VLOOKUP($A307,'By SKU - New RTs'!$A:$V,7,FALSE)</f>
        <v>4</v>
      </c>
      <c r="Q307" s="2">
        <f t="shared" si="24"/>
        <v>0</v>
      </c>
    </row>
    <row r="308" spans="1:17" hidden="1" x14ac:dyDescent="0.3">
      <c r="A308" s="3" t="str">
        <v>1494E4W</v>
      </c>
      <c r="B308" s="4" t="str">
        <v xml:space="preserve">4X6 SCRAPER </v>
      </c>
      <c r="C308" s="2" t="e">
        <f>VLOOKUP($A308,'By SKU - Old RTs'!$A:$V,3,FALSE)</f>
        <v>#N/A</v>
      </c>
      <c r="D308" s="2" t="e">
        <f>VLOOKUP($A308,'By SKU - New RTs'!$A:$V,3,FALSE)</f>
        <v>#N/A</v>
      </c>
      <c r="E308" s="5" t="e">
        <f t="shared" si="20"/>
        <v>#N/A</v>
      </c>
      <c r="F308" s="2" t="e">
        <f>VLOOKUP($A308,'By SKU - Old RTs'!$A:$V,4,FALSE)</f>
        <v>#N/A</v>
      </c>
      <c r="G308" s="2" t="e">
        <f>VLOOKUP($A308,'By SKU - New RTs'!$A:$V,4,FALSE)</f>
        <v>#N/A</v>
      </c>
      <c r="H308" s="5" t="e">
        <f t="shared" si="21"/>
        <v>#N/A</v>
      </c>
      <c r="I308" s="2" t="e">
        <f>VLOOKUP($A308,'By SKU - Old RTs'!$A:$V,5,FALSE)</f>
        <v>#N/A</v>
      </c>
      <c r="J308" s="2" t="e">
        <f>VLOOKUP($A308,'By SKU - New RTs'!$A:$V,5,FALSE)</f>
        <v>#N/A</v>
      </c>
      <c r="K308" s="5" t="e">
        <f t="shared" si="22"/>
        <v>#N/A</v>
      </c>
      <c r="L308" s="2" t="e">
        <f>VLOOKUP($A308,'By SKU - Old RTs'!$A:$V,6,FALSE)</f>
        <v>#N/A</v>
      </c>
      <c r="M308" s="2" t="e">
        <f>VLOOKUP($A308,'By SKU - New RTs'!$A:$V,6,FALSE)</f>
        <v>#N/A</v>
      </c>
      <c r="N308" s="5" t="e">
        <f t="shared" si="23"/>
        <v>#N/A</v>
      </c>
      <c r="O308" s="2" t="e">
        <f>VLOOKUP($A308,'By SKU - Old RTs'!$A:$V,7,FALSE)</f>
        <v>#N/A</v>
      </c>
      <c r="P308" s="2" t="e">
        <f>VLOOKUP($A308,'By SKU - New RTs'!$A:$V,7,FALSE)</f>
        <v>#N/A</v>
      </c>
      <c r="Q308" s="2" t="e">
        <f t="shared" si="24"/>
        <v>#N/A</v>
      </c>
    </row>
    <row r="309" spans="1:17" x14ac:dyDescent="0.3">
      <c r="A309" s="3" t="str">
        <v>1494EOW</v>
      </c>
      <c r="B309" s="4" t="str">
        <v xml:space="preserve">4X6 SCRAPER </v>
      </c>
      <c r="C309" s="2">
        <f>VLOOKUP($A309,'By SKU - Old RTs'!$A:$V,3,FALSE)</f>
        <v>0</v>
      </c>
      <c r="D309" s="2">
        <f>VLOOKUP($A309,'By SKU - New RTs'!$A:$V,3,FALSE)</f>
        <v>0</v>
      </c>
      <c r="E309" s="5">
        <f t="shared" si="20"/>
        <v>0</v>
      </c>
      <c r="F309" s="2">
        <f>VLOOKUP($A309,'By SKU - Old RTs'!$A:$V,4,FALSE)</f>
        <v>0</v>
      </c>
      <c r="G309" s="2">
        <f>VLOOKUP($A309,'By SKU - New RTs'!$A:$V,4,FALSE)</f>
        <v>0</v>
      </c>
      <c r="H309" s="5">
        <f t="shared" si="21"/>
        <v>0</v>
      </c>
      <c r="I309" s="2">
        <f>VLOOKUP($A309,'By SKU - Old RTs'!$A:$V,5,FALSE)</f>
        <v>0</v>
      </c>
      <c r="J309" s="2">
        <f>VLOOKUP($A309,'By SKU - New RTs'!$A:$V,5,FALSE)</f>
        <v>0</v>
      </c>
      <c r="K309" s="5">
        <f t="shared" si="22"/>
        <v>0</v>
      </c>
      <c r="L309" s="2">
        <f>VLOOKUP($A309,'By SKU - Old RTs'!$A:$V,6,FALSE)</f>
        <v>0</v>
      </c>
      <c r="M309" s="2">
        <f>VLOOKUP($A309,'By SKU - New RTs'!$A:$V,6,FALSE)</f>
        <v>0</v>
      </c>
      <c r="N309" s="5">
        <f t="shared" si="23"/>
        <v>0</v>
      </c>
      <c r="O309" s="2">
        <f>VLOOKUP($A309,'By SKU - Old RTs'!$A:$V,7,FALSE)</f>
        <v>0</v>
      </c>
      <c r="P309" s="2">
        <f>VLOOKUP($A309,'By SKU - New RTs'!$A:$V,7,FALSE)</f>
        <v>0</v>
      </c>
      <c r="Q309" s="2">
        <f t="shared" si="24"/>
        <v>0</v>
      </c>
    </row>
    <row r="310" spans="1:17" hidden="1" x14ac:dyDescent="0.3">
      <c r="A310" s="3" t="str">
        <v>2397CS</v>
      </c>
      <c r="B310" s="4" t="str">
        <v>FRESH SCENT U-SCREEN CASE</v>
      </c>
      <c r="C310" s="2" t="e">
        <f>VLOOKUP($A310,'By SKU - Old RTs'!$A:$V,3,FALSE)</f>
        <v>#N/A</v>
      </c>
      <c r="D310" s="2" t="e">
        <f>VLOOKUP($A310,'By SKU - New RTs'!$A:$V,3,FALSE)</f>
        <v>#N/A</v>
      </c>
      <c r="E310" s="5" t="e">
        <f t="shared" si="20"/>
        <v>#N/A</v>
      </c>
      <c r="F310" s="2" t="e">
        <f>VLOOKUP($A310,'By SKU - Old RTs'!$A:$V,4,FALSE)</f>
        <v>#N/A</v>
      </c>
      <c r="G310" s="2" t="e">
        <f>VLOOKUP($A310,'By SKU - New RTs'!$A:$V,4,FALSE)</f>
        <v>#N/A</v>
      </c>
      <c r="H310" s="5" t="e">
        <f t="shared" si="21"/>
        <v>#N/A</v>
      </c>
      <c r="I310" s="2" t="e">
        <f>VLOOKUP($A310,'By SKU - Old RTs'!$A:$V,5,FALSE)</f>
        <v>#N/A</v>
      </c>
      <c r="J310" s="2" t="e">
        <f>VLOOKUP($A310,'By SKU - New RTs'!$A:$V,5,FALSE)</f>
        <v>#N/A</v>
      </c>
      <c r="K310" s="5" t="e">
        <f t="shared" si="22"/>
        <v>#N/A</v>
      </c>
      <c r="L310" s="2" t="e">
        <f>VLOOKUP($A310,'By SKU - Old RTs'!$A:$V,6,FALSE)</f>
        <v>#N/A</v>
      </c>
      <c r="M310" s="2" t="e">
        <f>VLOOKUP($A310,'By SKU - New RTs'!$A:$V,6,FALSE)</f>
        <v>#N/A</v>
      </c>
      <c r="N310" s="5" t="e">
        <f t="shared" si="23"/>
        <v>#N/A</v>
      </c>
      <c r="O310" s="2" t="e">
        <f>VLOOKUP($A310,'By SKU - Old RTs'!$A:$V,7,FALSE)</f>
        <v>#N/A</v>
      </c>
      <c r="P310" s="2" t="e">
        <f>VLOOKUP($A310,'By SKU - New RTs'!$A:$V,7,FALSE)</f>
        <v>#N/A</v>
      </c>
      <c r="Q310" s="2" t="e">
        <f t="shared" si="24"/>
        <v>#N/A</v>
      </c>
    </row>
    <row r="311" spans="1:17" x14ac:dyDescent="0.3">
      <c r="A311" s="3" t="str">
        <v>5010WH</v>
      </c>
      <c r="B311" s="4" t="str">
        <v>ST BAKER WITH BUTTONS SS</v>
      </c>
      <c r="C311" s="2">
        <f>VLOOKUP($A311,'By SKU - Old RTs'!$A:$V,3,FALSE)</f>
        <v>5.5</v>
      </c>
      <c r="D311" s="2">
        <f>VLOOKUP($A311,'By SKU - New RTs'!$A:$V,3,FALSE)</f>
        <v>0</v>
      </c>
      <c r="E311" s="5">
        <f t="shared" si="20"/>
        <v>-5.5</v>
      </c>
      <c r="F311" s="2">
        <f>VLOOKUP($A311,'By SKU - Old RTs'!$A:$V,4,FALSE)</f>
        <v>0</v>
      </c>
      <c r="G311" s="2">
        <f>VLOOKUP($A311,'By SKU - New RTs'!$A:$V,4,FALSE)</f>
        <v>0</v>
      </c>
      <c r="H311" s="5">
        <f t="shared" si="21"/>
        <v>0</v>
      </c>
      <c r="I311" s="2">
        <f>VLOOKUP($A311,'By SKU - Old RTs'!$A:$V,5,FALSE)</f>
        <v>0</v>
      </c>
      <c r="J311" s="2">
        <f>VLOOKUP($A311,'By SKU - New RTs'!$A:$V,5,FALSE)</f>
        <v>5.5</v>
      </c>
      <c r="K311" s="5">
        <f t="shared" si="22"/>
        <v>5.5</v>
      </c>
      <c r="L311" s="2">
        <f>VLOOKUP($A311,'By SKU - Old RTs'!$A:$V,6,FALSE)</f>
        <v>0</v>
      </c>
      <c r="M311" s="2">
        <f>VLOOKUP($A311,'By SKU - New RTs'!$A:$V,6,FALSE)</f>
        <v>0</v>
      </c>
      <c r="N311" s="5">
        <f t="shared" si="23"/>
        <v>0</v>
      </c>
      <c r="O311" s="2">
        <f>VLOOKUP($A311,'By SKU - Old RTs'!$A:$V,7,FALSE)</f>
        <v>0</v>
      </c>
      <c r="P311" s="2">
        <f>VLOOKUP($A311,'By SKU - New RTs'!$A:$V,7,FALSE)</f>
        <v>0</v>
      </c>
      <c r="Q311" s="2">
        <f t="shared" si="24"/>
        <v>0</v>
      </c>
    </row>
    <row r="312" spans="1:17" hidden="1" x14ac:dyDescent="0.3">
      <c r="A312" s="3" t="str">
        <v>7601SAN</v>
      </c>
      <c r="B312" s="4" t="str">
        <v>CLS SANITIZER DISP #7507</v>
      </c>
      <c r="C312" s="2" t="e">
        <f>VLOOKUP($A312,'By SKU - Old RTs'!$A:$V,3,FALSE)</f>
        <v>#N/A</v>
      </c>
      <c r="D312" s="2" t="e">
        <f>VLOOKUP($A312,'By SKU - New RTs'!$A:$V,3,FALSE)</f>
        <v>#N/A</v>
      </c>
      <c r="E312" s="5" t="e">
        <f t="shared" si="20"/>
        <v>#N/A</v>
      </c>
      <c r="F312" s="2" t="e">
        <f>VLOOKUP($A312,'By SKU - Old RTs'!$A:$V,4,FALSE)</f>
        <v>#N/A</v>
      </c>
      <c r="G312" s="2" t="e">
        <f>VLOOKUP($A312,'By SKU - New RTs'!$A:$V,4,FALSE)</f>
        <v>#N/A</v>
      </c>
      <c r="H312" s="5" t="e">
        <f t="shared" si="21"/>
        <v>#N/A</v>
      </c>
      <c r="I312" s="2" t="e">
        <f>VLOOKUP($A312,'By SKU - Old RTs'!$A:$V,5,FALSE)</f>
        <v>#N/A</v>
      </c>
      <c r="J312" s="2" t="e">
        <f>VLOOKUP($A312,'By SKU - New RTs'!$A:$V,5,FALSE)</f>
        <v>#N/A</v>
      </c>
      <c r="K312" s="5" t="e">
        <f t="shared" si="22"/>
        <v>#N/A</v>
      </c>
      <c r="L312" s="2" t="e">
        <f>VLOOKUP($A312,'By SKU - Old RTs'!$A:$V,6,FALSE)</f>
        <v>#N/A</v>
      </c>
      <c r="M312" s="2" t="e">
        <f>VLOOKUP($A312,'By SKU - New RTs'!$A:$V,6,FALSE)</f>
        <v>#N/A</v>
      </c>
      <c r="N312" s="5" t="e">
        <f t="shared" si="23"/>
        <v>#N/A</v>
      </c>
      <c r="O312" s="2" t="e">
        <f>VLOOKUP($A312,'By SKU - Old RTs'!$A:$V,7,FALSE)</f>
        <v>#N/A</v>
      </c>
      <c r="P312" s="2" t="e">
        <f>VLOOKUP($A312,'By SKU - New RTs'!$A:$V,7,FALSE)</f>
        <v>#N/A</v>
      </c>
      <c r="Q312" s="2" t="e">
        <f t="shared" si="24"/>
        <v>#N/A</v>
      </c>
    </row>
    <row r="313" spans="1:17" hidden="1" x14ac:dyDescent="0.3">
      <c r="A313" s="3" t="str">
        <v>7602SAN</v>
      </c>
      <c r="B313" s="4" t="str">
        <v>CLS SENSOR SANITIZER DISP #7707</v>
      </c>
      <c r="C313" s="2" t="e">
        <f>VLOOKUP($A313,'By SKU - Old RTs'!$A:$V,3,FALSE)</f>
        <v>#N/A</v>
      </c>
      <c r="D313" s="2" t="e">
        <f>VLOOKUP($A313,'By SKU - New RTs'!$A:$V,3,FALSE)</f>
        <v>#N/A</v>
      </c>
      <c r="E313" s="5" t="e">
        <f t="shared" si="20"/>
        <v>#N/A</v>
      </c>
      <c r="F313" s="2" t="e">
        <f>VLOOKUP($A313,'By SKU - Old RTs'!$A:$V,4,FALSE)</f>
        <v>#N/A</v>
      </c>
      <c r="G313" s="2" t="e">
        <f>VLOOKUP($A313,'By SKU - New RTs'!$A:$V,4,FALSE)</f>
        <v>#N/A</v>
      </c>
      <c r="H313" s="5" t="e">
        <f t="shared" si="21"/>
        <v>#N/A</v>
      </c>
      <c r="I313" s="2" t="e">
        <f>VLOOKUP($A313,'By SKU - Old RTs'!$A:$V,5,FALSE)</f>
        <v>#N/A</v>
      </c>
      <c r="J313" s="2" t="e">
        <f>VLOOKUP($A313,'By SKU - New RTs'!$A:$V,5,FALSE)</f>
        <v>#N/A</v>
      </c>
      <c r="K313" s="5" t="e">
        <f t="shared" si="22"/>
        <v>#N/A</v>
      </c>
      <c r="L313" s="2" t="e">
        <f>VLOOKUP($A313,'By SKU - Old RTs'!$A:$V,6,FALSE)</f>
        <v>#N/A</v>
      </c>
      <c r="M313" s="2" t="e">
        <f>VLOOKUP($A313,'By SKU - New RTs'!$A:$V,6,FALSE)</f>
        <v>#N/A</v>
      </c>
      <c r="N313" s="5" t="e">
        <f t="shared" si="23"/>
        <v>#N/A</v>
      </c>
      <c r="O313" s="2" t="e">
        <f>VLOOKUP($A313,'By SKU - Old RTs'!$A:$V,7,FALSE)</f>
        <v>#N/A</v>
      </c>
      <c r="P313" s="2" t="e">
        <f>VLOOKUP($A313,'By SKU - New RTs'!$A:$V,7,FALSE)</f>
        <v>#N/A</v>
      </c>
      <c r="Q313" s="2" t="e">
        <f t="shared" si="24"/>
        <v>#N/A</v>
      </c>
    </row>
    <row r="314" spans="1:17" x14ac:dyDescent="0.3">
      <c r="A314" s="3" t="str">
        <v>800NTJLCA</v>
      </c>
      <c r="B314" s="4" t="str">
        <v>PT SCRUB LG PERFOMAX MEDLINE</v>
      </c>
      <c r="C314" s="2">
        <f>VLOOKUP($A314,'By SKU - Old RTs'!$A:$V,3,FALSE)</f>
        <v>0</v>
      </c>
      <c r="D314" s="2">
        <f>VLOOKUP($A314,'By SKU - New RTs'!$A:$V,3,FALSE)</f>
        <v>0</v>
      </c>
      <c r="E314" s="5">
        <f t="shared" si="20"/>
        <v>0</v>
      </c>
      <c r="F314" s="2">
        <f>VLOOKUP($A314,'By SKU - Old RTs'!$A:$V,4,FALSE)</f>
        <v>0</v>
      </c>
      <c r="G314" s="2">
        <f>VLOOKUP($A314,'By SKU - New RTs'!$A:$V,4,FALSE)</f>
        <v>0</v>
      </c>
      <c r="H314" s="5">
        <f t="shared" si="21"/>
        <v>0</v>
      </c>
      <c r="I314" s="2">
        <f>VLOOKUP($A314,'By SKU - Old RTs'!$A:$V,5,FALSE)</f>
        <v>0</v>
      </c>
      <c r="J314" s="2">
        <f>VLOOKUP($A314,'By SKU - New RTs'!$A:$V,5,FALSE)</f>
        <v>0</v>
      </c>
      <c r="K314" s="5">
        <f t="shared" si="22"/>
        <v>0</v>
      </c>
      <c r="L314" s="2">
        <f>VLOOKUP($A314,'By SKU - Old RTs'!$A:$V,6,FALSE)</f>
        <v>34.25</v>
      </c>
      <c r="M314" s="2">
        <f>VLOOKUP($A314,'By SKU - New RTs'!$A:$V,6,FALSE)</f>
        <v>34.25</v>
      </c>
      <c r="N314" s="5">
        <f t="shared" si="23"/>
        <v>0</v>
      </c>
      <c r="O314" s="2">
        <f>VLOOKUP($A314,'By SKU - Old RTs'!$A:$V,7,FALSE)</f>
        <v>0</v>
      </c>
      <c r="P314" s="2">
        <f>VLOOKUP($A314,'By SKU - New RTs'!$A:$V,7,FALSE)</f>
        <v>0</v>
      </c>
      <c r="Q314" s="2">
        <f t="shared" si="24"/>
        <v>0</v>
      </c>
    </row>
    <row r="315" spans="1:17" x14ac:dyDescent="0.3">
      <c r="A315" s="3" t="str">
        <v>800NTJMCA</v>
      </c>
      <c r="B315" s="4" t="str">
        <v>PT SCRUB MD PERFOMAX MEDLINE</v>
      </c>
      <c r="C315" s="2">
        <f>VLOOKUP($A315,'By SKU - Old RTs'!$A:$V,3,FALSE)</f>
        <v>0</v>
      </c>
      <c r="D315" s="2">
        <f>VLOOKUP($A315,'By SKU - New RTs'!$A:$V,3,FALSE)</f>
        <v>0</v>
      </c>
      <c r="E315" s="5">
        <f t="shared" si="20"/>
        <v>0</v>
      </c>
      <c r="F315" s="2">
        <f>VLOOKUP($A315,'By SKU - Old RTs'!$A:$V,4,FALSE)</f>
        <v>0</v>
      </c>
      <c r="G315" s="2">
        <f>VLOOKUP($A315,'By SKU - New RTs'!$A:$V,4,FALSE)</f>
        <v>0</v>
      </c>
      <c r="H315" s="5">
        <f t="shared" si="21"/>
        <v>0</v>
      </c>
      <c r="I315" s="2">
        <f>VLOOKUP($A315,'By SKU - Old RTs'!$A:$V,5,FALSE)</f>
        <v>0</v>
      </c>
      <c r="J315" s="2">
        <f>VLOOKUP($A315,'By SKU - New RTs'!$A:$V,5,FALSE)</f>
        <v>0</v>
      </c>
      <c r="K315" s="5">
        <f t="shared" si="22"/>
        <v>0</v>
      </c>
      <c r="L315" s="2">
        <f>VLOOKUP($A315,'By SKU - Old RTs'!$A:$V,6,FALSE)</f>
        <v>49.75</v>
      </c>
      <c r="M315" s="2">
        <f>VLOOKUP($A315,'By SKU - New RTs'!$A:$V,6,FALSE)</f>
        <v>49.75</v>
      </c>
      <c r="N315" s="5">
        <f t="shared" si="23"/>
        <v>0</v>
      </c>
      <c r="O315" s="2">
        <f>VLOOKUP($A315,'By SKU - Old RTs'!$A:$V,7,FALSE)</f>
        <v>0</v>
      </c>
      <c r="P315" s="2">
        <f>VLOOKUP($A315,'By SKU - New RTs'!$A:$V,7,FALSE)</f>
        <v>0</v>
      </c>
      <c r="Q315" s="2">
        <f t="shared" si="24"/>
        <v>0</v>
      </c>
    </row>
    <row r="316" spans="1:17" x14ac:dyDescent="0.3">
      <c r="A316" s="3" t="str">
        <v>800NTJ-S</v>
      </c>
      <c r="B316" s="4" t="str">
        <v>PT SCRUB SM PERFOMAX JADE</v>
      </c>
      <c r="C316" s="2">
        <f>VLOOKUP($A316,'By SKU - Old RTs'!$A:$V,3,FALSE)</f>
        <v>0</v>
      </c>
      <c r="D316" s="2">
        <f>VLOOKUP($A316,'By SKU - New RTs'!$A:$V,3,FALSE)</f>
        <v>0</v>
      </c>
      <c r="E316" s="5">
        <f t="shared" si="20"/>
        <v>0</v>
      </c>
      <c r="F316" s="2">
        <f>VLOOKUP($A316,'By SKU - Old RTs'!$A:$V,4,FALSE)</f>
        <v>0</v>
      </c>
      <c r="G316" s="2">
        <f>VLOOKUP($A316,'By SKU - New RTs'!$A:$V,4,FALSE)</f>
        <v>0</v>
      </c>
      <c r="H316" s="5">
        <f t="shared" si="21"/>
        <v>0</v>
      </c>
      <c r="I316" s="2">
        <f>VLOOKUP($A316,'By SKU - Old RTs'!$A:$V,5,FALSE)</f>
        <v>0</v>
      </c>
      <c r="J316" s="2">
        <f>VLOOKUP($A316,'By SKU - New RTs'!$A:$V,5,FALSE)</f>
        <v>0</v>
      </c>
      <c r="K316" s="5">
        <f t="shared" si="22"/>
        <v>0</v>
      </c>
      <c r="L316" s="2">
        <f>VLOOKUP($A316,'By SKU - Old RTs'!$A:$V,6,FALSE)</f>
        <v>37.25</v>
      </c>
      <c r="M316" s="2">
        <f>VLOOKUP($A316,'By SKU - New RTs'!$A:$V,6,FALSE)</f>
        <v>37.25</v>
      </c>
      <c r="N316" s="5">
        <f t="shared" si="23"/>
        <v>0</v>
      </c>
      <c r="O316" s="2">
        <f>VLOOKUP($A316,'By SKU - Old RTs'!$A:$V,7,FALSE)</f>
        <v>0</v>
      </c>
      <c r="P316" s="2">
        <f>VLOOKUP($A316,'By SKU - New RTs'!$A:$V,7,FALSE)</f>
        <v>0</v>
      </c>
      <c r="Q316" s="2">
        <f t="shared" si="24"/>
        <v>0</v>
      </c>
    </row>
    <row r="317" spans="1:17" x14ac:dyDescent="0.3">
      <c r="A317" s="3" t="str">
        <v>800NTJXLC</v>
      </c>
      <c r="B317" s="4" t="str">
        <v>PT SCRUB XL PERFOMAX MEDLINE</v>
      </c>
      <c r="C317" s="2">
        <f>VLOOKUP($A317,'By SKU - Old RTs'!$A:$V,3,FALSE)</f>
        <v>0</v>
      </c>
      <c r="D317" s="2">
        <f>VLOOKUP($A317,'By SKU - New RTs'!$A:$V,3,FALSE)</f>
        <v>0</v>
      </c>
      <c r="E317" s="5">
        <f t="shared" si="20"/>
        <v>0</v>
      </c>
      <c r="F317" s="2">
        <f>VLOOKUP($A317,'By SKU - Old RTs'!$A:$V,4,FALSE)</f>
        <v>0</v>
      </c>
      <c r="G317" s="2">
        <f>VLOOKUP($A317,'By SKU - New RTs'!$A:$V,4,FALSE)</f>
        <v>0</v>
      </c>
      <c r="H317" s="5">
        <f t="shared" si="21"/>
        <v>0</v>
      </c>
      <c r="I317" s="2">
        <f>VLOOKUP($A317,'By SKU - Old RTs'!$A:$V,5,FALSE)</f>
        <v>0</v>
      </c>
      <c r="J317" s="2">
        <f>VLOOKUP($A317,'By SKU - New RTs'!$A:$V,5,FALSE)</f>
        <v>0</v>
      </c>
      <c r="K317" s="5">
        <f t="shared" si="22"/>
        <v>0</v>
      </c>
      <c r="L317" s="2">
        <f>VLOOKUP($A317,'By SKU - Old RTs'!$A:$V,6,FALSE)</f>
        <v>19.75</v>
      </c>
      <c r="M317" s="2">
        <f>VLOOKUP($A317,'By SKU - New RTs'!$A:$V,6,FALSE)</f>
        <v>19.75</v>
      </c>
      <c r="N317" s="5">
        <f t="shared" si="23"/>
        <v>0</v>
      </c>
      <c r="O317" s="2">
        <f>VLOOKUP($A317,'By SKU - Old RTs'!$A:$V,7,FALSE)</f>
        <v>0</v>
      </c>
      <c r="P317" s="2">
        <f>VLOOKUP($A317,'By SKU - New RTs'!$A:$V,7,FALSE)</f>
        <v>0</v>
      </c>
      <c r="Q317" s="2">
        <f t="shared" si="24"/>
        <v>0</v>
      </c>
    </row>
    <row r="318" spans="1:17" x14ac:dyDescent="0.3">
      <c r="A318" s="3" t="str">
        <v>800NTJ-XS</v>
      </c>
      <c r="B318" s="4" t="str">
        <v>PT SCRUB XS PERFOMAX JADE</v>
      </c>
      <c r="C318" s="2">
        <f>VLOOKUP($A318,'By SKU - Old RTs'!$A:$V,3,FALSE)</f>
        <v>0</v>
      </c>
      <c r="D318" s="2">
        <f>VLOOKUP($A318,'By SKU - New RTs'!$A:$V,3,FALSE)</f>
        <v>0</v>
      </c>
      <c r="E318" s="5">
        <f t="shared" si="20"/>
        <v>0</v>
      </c>
      <c r="F318" s="2">
        <f>VLOOKUP($A318,'By SKU - Old RTs'!$A:$V,4,FALSE)</f>
        <v>0</v>
      </c>
      <c r="G318" s="2">
        <f>VLOOKUP($A318,'By SKU - New RTs'!$A:$V,4,FALSE)</f>
        <v>0</v>
      </c>
      <c r="H318" s="5">
        <f t="shared" si="21"/>
        <v>0</v>
      </c>
      <c r="I318" s="2">
        <f>VLOOKUP($A318,'By SKU - Old RTs'!$A:$V,5,FALSE)</f>
        <v>0</v>
      </c>
      <c r="J318" s="2">
        <f>VLOOKUP($A318,'By SKU - New RTs'!$A:$V,5,FALSE)</f>
        <v>0</v>
      </c>
      <c r="K318" s="5">
        <f t="shared" si="22"/>
        <v>0</v>
      </c>
      <c r="L318" s="2">
        <f>VLOOKUP($A318,'By SKU - Old RTs'!$A:$V,6,FALSE)</f>
        <v>8</v>
      </c>
      <c r="M318" s="2">
        <f>VLOOKUP($A318,'By SKU - New RTs'!$A:$V,6,FALSE)</f>
        <v>8</v>
      </c>
      <c r="N318" s="5">
        <f t="shared" si="23"/>
        <v>0</v>
      </c>
      <c r="O318" s="2">
        <f>VLOOKUP($A318,'By SKU - Old RTs'!$A:$V,7,FALSE)</f>
        <v>0</v>
      </c>
      <c r="P318" s="2">
        <f>VLOOKUP($A318,'By SKU - New RTs'!$A:$V,7,FALSE)</f>
        <v>0</v>
      </c>
      <c r="Q318" s="2">
        <f t="shared" si="24"/>
        <v>0</v>
      </c>
    </row>
    <row r="319" spans="1:17" x14ac:dyDescent="0.3">
      <c r="A319" s="3" t="str">
        <v>800NTJXXL</v>
      </c>
      <c r="B319" s="4" t="str">
        <v>PT SCRUB XXL PERFOMAX MEDLINE</v>
      </c>
      <c r="C319" s="2">
        <f>VLOOKUP($A319,'By SKU - Old RTs'!$A:$V,3,FALSE)</f>
        <v>0</v>
      </c>
      <c r="D319" s="2">
        <f>VLOOKUP($A319,'By SKU - New RTs'!$A:$V,3,FALSE)</f>
        <v>0</v>
      </c>
      <c r="E319" s="5">
        <f t="shared" si="20"/>
        <v>0</v>
      </c>
      <c r="F319" s="2">
        <f>VLOOKUP($A319,'By SKU - Old RTs'!$A:$V,4,FALSE)</f>
        <v>0</v>
      </c>
      <c r="G319" s="2">
        <f>VLOOKUP($A319,'By SKU - New RTs'!$A:$V,4,FALSE)</f>
        <v>0</v>
      </c>
      <c r="H319" s="5">
        <f t="shared" si="21"/>
        <v>0</v>
      </c>
      <c r="I319" s="2">
        <f>VLOOKUP($A319,'By SKU - Old RTs'!$A:$V,5,FALSE)</f>
        <v>0</v>
      </c>
      <c r="J319" s="2">
        <f>VLOOKUP($A319,'By SKU - New RTs'!$A:$V,5,FALSE)</f>
        <v>0</v>
      </c>
      <c r="K319" s="5">
        <f t="shared" si="22"/>
        <v>0</v>
      </c>
      <c r="L319" s="2">
        <f>VLOOKUP($A319,'By SKU - Old RTs'!$A:$V,6,FALSE)</f>
        <v>17</v>
      </c>
      <c r="M319" s="2">
        <f>VLOOKUP($A319,'By SKU - New RTs'!$A:$V,6,FALSE)</f>
        <v>17</v>
      </c>
      <c r="N319" s="5">
        <f t="shared" si="23"/>
        <v>0</v>
      </c>
      <c r="O319" s="2">
        <f>VLOOKUP($A319,'By SKU - Old RTs'!$A:$V,7,FALSE)</f>
        <v>0</v>
      </c>
      <c r="P319" s="2">
        <f>VLOOKUP($A319,'By SKU - New RTs'!$A:$V,7,FALSE)</f>
        <v>0</v>
      </c>
      <c r="Q319" s="2">
        <f t="shared" si="24"/>
        <v>0</v>
      </c>
    </row>
    <row r="320" spans="1:17" x14ac:dyDescent="0.3">
      <c r="A320" s="3" t="str">
        <v>810NTJLCA</v>
      </c>
      <c r="B320" s="4" t="str">
        <v>ST SCRUB LG PERFOMAX JADE SS</v>
      </c>
      <c r="C320" s="2">
        <f>VLOOKUP($A320,'By SKU - Old RTs'!$A:$V,3,FALSE)</f>
        <v>0</v>
      </c>
      <c r="D320" s="2">
        <f>VLOOKUP($A320,'By SKU - New RTs'!$A:$V,3,FALSE)</f>
        <v>0</v>
      </c>
      <c r="E320" s="5">
        <f t="shared" si="20"/>
        <v>0</v>
      </c>
      <c r="F320" s="2">
        <f>VLOOKUP($A320,'By SKU - Old RTs'!$A:$V,4,FALSE)</f>
        <v>0</v>
      </c>
      <c r="G320" s="2">
        <f>VLOOKUP($A320,'By SKU - New RTs'!$A:$V,4,FALSE)</f>
        <v>0</v>
      </c>
      <c r="H320" s="5">
        <f t="shared" si="21"/>
        <v>0</v>
      </c>
      <c r="I320" s="2">
        <f>VLOOKUP($A320,'By SKU - Old RTs'!$A:$V,5,FALSE)</f>
        <v>0</v>
      </c>
      <c r="J320" s="2">
        <f>VLOOKUP($A320,'By SKU - New RTs'!$A:$V,5,FALSE)</f>
        <v>0</v>
      </c>
      <c r="K320" s="5">
        <f t="shared" si="22"/>
        <v>0</v>
      </c>
      <c r="L320" s="2">
        <f>VLOOKUP($A320,'By SKU - Old RTs'!$A:$V,6,FALSE)</f>
        <v>39.5</v>
      </c>
      <c r="M320" s="2">
        <f>VLOOKUP($A320,'By SKU - New RTs'!$A:$V,6,FALSE)</f>
        <v>39.5</v>
      </c>
      <c r="N320" s="5">
        <f t="shared" si="23"/>
        <v>0</v>
      </c>
      <c r="O320" s="2">
        <f>VLOOKUP($A320,'By SKU - Old RTs'!$A:$V,7,FALSE)</f>
        <v>0</v>
      </c>
      <c r="P320" s="2">
        <f>VLOOKUP($A320,'By SKU - New RTs'!$A:$V,7,FALSE)</f>
        <v>0</v>
      </c>
      <c r="Q320" s="2">
        <f t="shared" si="24"/>
        <v>0</v>
      </c>
    </row>
    <row r="321" spans="1:17" x14ac:dyDescent="0.3">
      <c r="A321" s="3" t="str">
        <v>810NTJMCA</v>
      </c>
      <c r="B321" s="4" t="str">
        <v>ST SCRUB MD PERFOMAX JADE SS</v>
      </c>
      <c r="C321" s="2">
        <f>VLOOKUP($A321,'By SKU - Old RTs'!$A:$V,3,FALSE)</f>
        <v>0</v>
      </c>
      <c r="D321" s="2">
        <f>VLOOKUP($A321,'By SKU - New RTs'!$A:$V,3,FALSE)</f>
        <v>0</v>
      </c>
      <c r="E321" s="5">
        <f t="shared" si="20"/>
        <v>0</v>
      </c>
      <c r="F321" s="2">
        <f>VLOOKUP($A321,'By SKU - Old RTs'!$A:$V,4,FALSE)</f>
        <v>0</v>
      </c>
      <c r="G321" s="2">
        <f>VLOOKUP($A321,'By SKU - New RTs'!$A:$V,4,FALSE)</f>
        <v>0</v>
      </c>
      <c r="H321" s="5">
        <f t="shared" si="21"/>
        <v>0</v>
      </c>
      <c r="I321" s="2">
        <f>VLOOKUP($A321,'By SKU - Old RTs'!$A:$V,5,FALSE)</f>
        <v>0</v>
      </c>
      <c r="J321" s="2">
        <f>VLOOKUP($A321,'By SKU - New RTs'!$A:$V,5,FALSE)</f>
        <v>0</v>
      </c>
      <c r="K321" s="5">
        <f t="shared" si="22"/>
        <v>0</v>
      </c>
      <c r="L321" s="2">
        <f>VLOOKUP($A321,'By SKU - Old RTs'!$A:$V,6,FALSE)</f>
        <v>38.75</v>
      </c>
      <c r="M321" s="2">
        <f>VLOOKUP($A321,'By SKU - New RTs'!$A:$V,6,FALSE)</f>
        <v>38.75</v>
      </c>
      <c r="N321" s="5">
        <f t="shared" si="23"/>
        <v>0</v>
      </c>
      <c r="O321" s="2">
        <f>VLOOKUP($A321,'By SKU - Old RTs'!$A:$V,7,FALSE)</f>
        <v>0</v>
      </c>
      <c r="P321" s="2">
        <f>VLOOKUP($A321,'By SKU - New RTs'!$A:$V,7,FALSE)</f>
        <v>0</v>
      </c>
      <c r="Q321" s="2">
        <f t="shared" si="24"/>
        <v>0</v>
      </c>
    </row>
    <row r="322" spans="1:17" x14ac:dyDescent="0.3">
      <c r="A322" s="3" t="str">
        <v>810NTJ-S</v>
      </c>
      <c r="B322" s="4" t="str">
        <v>ST SCRUB SM PERFOMAX JADE</v>
      </c>
      <c r="C322" s="2">
        <f>VLOOKUP($A322,'By SKU - Old RTs'!$A:$V,3,FALSE)</f>
        <v>0</v>
      </c>
      <c r="D322" s="2">
        <f>VLOOKUP($A322,'By SKU - New RTs'!$A:$V,3,FALSE)</f>
        <v>0</v>
      </c>
      <c r="E322" s="5">
        <f t="shared" si="20"/>
        <v>0</v>
      </c>
      <c r="F322" s="2">
        <f>VLOOKUP($A322,'By SKU - Old RTs'!$A:$V,4,FALSE)</f>
        <v>0</v>
      </c>
      <c r="G322" s="2">
        <f>VLOOKUP($A322,'By SKU - New RTs'!$A:$V,4,FALSE)</f>
        <v>0</v>
      </c>
      <c r="H322" s="5">
        <f t="shared" si="21"/>
        <v>0</v>
      </c>
      <c r="I322" s="2">
        <f>VLOOKUP($A322,'By SKU - Old RTs'!$A:$V,5,FALSE)</f>
        <v>0</v>
      </c>
      <c r="J322" s="2">
        <f>VLOOKUP($A322,'By SKU - New RTs'!$A:$V,5,FALSE)</f>
        <v>0</v>
      </c>
      <c r="K322" s="5">
        <f t="shared" si="22"/>
        <v>0</v>
      </c>
      <c r="L322" s="2">
        <f>VLOOKUP($A322,'By SKU - Old RTs'!$A:$V,6,FALSE)</f>
        <v>28</v>
      </c>
      <c r="M322" s="2">
        <f>VLOOKUP($A322,'By SKU - New RTs'!$A:$V,6,FALSE)</f>
        <v>28</v>
      </c>
      <c r="N322" s="5">
        <f t="shared" si="23"/>
        <v>0</v>
      </c>
      <c r="O322" s="2">
        <f>VLOOKUP($A322,'By SKU - Old RTs'!$A:$V,7,FALSE)</f>
        <v>0</v>
      </c>
      <c r="P322" s="2">
        <f>VLOOKUP($A322,'By SKU - New RTs'!$A:$V,7,FALSE)</f>
        <v>0</v>
      </c>
      <c r="Q322" s="2">
        <f t="shared" si="24"/>
        <v>0</v>
      </c>
    </row>
    <row r="323" spans="1:17" x14ac:dyDescent="0.3">
      <c r="A323" s="3" t="str">
        <v>810NTJXLC</v>
      </c>
      <c r="B323" s="4" t="str">
        <v>ST SCRUB XL PERFOMAX JADE SS</v>
      </c>
      <c r="C323" s="2">
        <f>VLOOKUP($A323,'By SKU - Old RTs'!$A:$V,3,FALSE)</f>
        <v>0</v>
      </c>
      <c r="D323" s="2">
        <f>VLOOKUP($A323,'By SKU - New RTs'!$A:$V,3,FALSE)</f>
        <v>0</v>
      </c>
      <c r="E323" s="5">
        <f t="shared" ref="E323:E386" si="25">D323-C323</f>
        <v>0</v>
      </c>
      <c r="F323" s="2">
        <f>VLOOKUP($A323,'By SKU - Old RTs'!$A:$V,4,FALSE)</f>
        <v>0</v>
      </c>
      <c r="G323" s="2">
        <f>VLOOKUP($A323,'By SKU - New RTs'!$A:$V,4,FALSE)</f>
        <v>0</v>
      </c>
      <c r="H323" s="5">
        <f t="shared" ref="H323:H386" si="26">G323-F323</f>
        <v>0</v>
      </c>
      <c r="I323" s="2">
        <f>VLOOKUP($A323,'By SKU - Old RTs'!$A:$V,5,FALSE)</f>
        <v>0</v>
      </c>
      <c r="J323" s="2">
        <f>VLOOKUP($A323,'By SKU - New RTs'!$A:$V,5,FALSE)</f>
        <v>0</v>
      </c>
      <c r="K323" s="5">
        <f t="shared" ref="K323:K386" si="27">J323-I323</f>
        <v>0</v>
      </c>
      <c r="L323" s="2">
        <f>VLOOKUP($A323,'By SKU - Old RTs'!$A:$V,6,FALSE)</f>
        <v>31.5</v>
      </c>
      <c r="M323" s="2">
        <f>VLOOKUP($A323,'By SKU - New RTs'!$A:$V,6,FALSE)</f>
        <v>31.5</v>
      </c>
      <c r="N323" s="5">
        <f t="shared" ref="N323:N386" si="28">M323-L323</f>
        <v>0</v>
      </c>
      <c r="O323" s="2">
        <f>VLOOKUP($A323,'By SKU - Old RTs'!$A:$V,7,FALSE)</f>
        <v>0</v>
      </c>
      <c r="P323" s="2">
        <f>VLOOKUP($A323,'By SKU - New RTs'!$A:$V,7,FALSE)</f>
        <v>0</v>
      </c>
      <c r="Q323" s="2">
        <f t="shared" ref="Q323:Q386" si="29">P323-O323</f>
        <v>0</v>
      </c>
    </row>
    <row r="324" spans="1:17" x14ac:dyDescent="0.3">
      <c r="A324" s="3" t="str">
        <v>810NTJ-XS</v>
      </c>
      <c r="B324" s="4" t="str">
        <v>ST SCRUB XS PERFOMAX JADE SS</v>
      </c>
      <c r="C324" s="2">
        <f>VLOOKUP($A324,'By SKU - Old RTs'!$A:$V,3,FALSE)</f>
        <v>0</v>
      </c>
      <c r="D324" s="2">
        <f>VLOOKUP($A324,'By SKU - New RTs'!$A:$V,3,FALSE)</f>
        <v>0</v>
      </c>
      <c r="E324" s="5">
        <f t="shared" si="25"/>
        <v>0</v>
      </c>
      <c r="F324" s="2">
        <f>VLOOKUP($A324,'By SKU - Old RTs'!$A:$V,4,FALSE)</f>
        <v>0</v>
      </c>
      <c r="G324" s="2">
        <f>VLOOKUP($A324,'By SKU - New RTs'!$A:$V,4,FALSE)</f>
        <v>0</v>
      </c>
      <c r="H324" s="5">
        <f t="shared" si="26"/>
        <v>0</v>
      </c>
      <c r="I324" s="2">
        <f>VLOOKUP($A324,'By SKU - Old RTs'!$A:$V,5,FALSE)</f>
        <v>0</v>
      </c>
      <c r="J324" s="2">
        <f>VLOOKUP($A324,'By SKU - New RTs'!$A:$V,5,FALSE)</f>
        <v>0</v>
      </c>
      <c r="K324" s="5">
        <f t="shared" si="27"/>
        <v>0</v>
      </c>
      <c r="L324" s="2">
        <f>VLOOKUP($A324,'By SKU - Old RTs'!$A:$V,6,FALSE)</f>
        <v>18</v>
      </c>
      <c r="M324" s="2">
        <f>VLOOKUP($A324,'By SKU - New RTs'!$A:$V,6,FALSE)</f>
        <v>18</v>
      </c>
      <c r="N324" s="5">
        <f t="shared" si="28"/>
        <v>0</v>
      </c>
      <c r="O324" s="2">
        <f>VLOOKUP($A324,'By SKU - Old RTs'!$A:$V,7,FALSE)</f>
        <v>0</v>
      </c>
      <c r="P324" s="2">
        <f>VLOOKUP($A324,'By SKU - New RTs'!$A:$V,7,FALSE)</f>
        <v>0</v>
      </c>
      <c r="Q324" s="2">
        <f t="shared" si="29"/>
        <v>0</v>
      </c>
    </row>
    <row r="325" spans="1:17" x14ac:dyDescent="0.3">
      <c r="A325" s="3" t="str">
        <v>810NTJXXL</v>
      </c>
      <c r="B325" s="4" t="str">
        <v>ST SCRUB XXL PERFOMAX JADE SS</v>
      </c>
      <c r="C325" s="2">
        <f>VLOOKUP($A325,'By SKU - Old RTs'!$A:$V,3,FALSE)</f>
        <v>0</v>
      </c>
      <c r="D325" s="2">
        <f>VLOOKUP($A325,'By SKU - New RTs'!$A:$V,3,FALSE)</f>
        <v>0</v>
      </c>
      <c r="E325" s="5">
        <f t="shared" si="25"/>
        <v>0</v>
      </c>
      <c r="F325" s="2">
        <f>VLOOKUP($A325,'By SKU - Old RTs'!$A:$V,4,FALSE)</f>
        <v>0</v>
      </c>
      <c r="G325" s="2">
        <f>VLOOKUP($A325,'By SKU - New RTs'!$A:$V,4,FALSE)</f>
        <v>0</v>
      </c>
      <c r="H325" s="5">
        <f t="shared" si="26"/>
        <v>0</v>
      </c>
      <c r="I325" s="2">
        <f>VLOOKUP($A325,'By SKU - Old RTs'!$A:$V,5,FALSE)</f>
        <v>0</v>
      </c>
      <c r="J325" s="2">
        <f>VLOOKUP($A325,'By SKU - New RTs'!$A:$V,5,FALSE)</f>
        <v>0</v>
      </c>
      <c r="K325" s="5">
        <f t="shared" si="27"/>
        <v>0</v>
      </c>
      <c r="L325" s="2">
        <f>VLOOKUP($A325,'By SKU - Old RTs'!$A:$V,6,FALSE)</f>
        <v>10</v>
      </c>
      <c r="M325" s="2">
        <f>VLOOKUP($A325,'By SKU - New RTs'!$A:$V,6,FALSE)</f>
        <v>10</v>
      </c>
      <c r="N325" s="5">
        <f t="shared" si="28"/>
        <v>0</v>
      </c>
      <c r="O325" s="2">
        <f>VLOOKUP($A325,'By SKU - Old RTs'!$A:$V,7,FALSE)</f>
        <v>0</v>
      </c>
      <c r="P325" s="2">
        <f>VLOOKUP($A325,'By SKU - New RTs'!$A:$V,7,FALSE)</f>
        <v>0</v>
      </c>
      <c r="Q325" s="2">
        <f t="shared" si="29"/>
        <v>0</v>
      </c>
    </row>
    <row r="326" spans="1:17" x14ac:dyDescent="0.3">
      <c r="A326" s="3" t="str">
        <v>829NTJ-1X</v>
      </c>
      <c r="B326" s="4" t="str">
        <v>JACKET PERFOMAX XL JADE</v>
      </c>
      <c r="C326" s="2">
        <f>VLOOKUP($A326,'By SKU - Old RTs'!$A:$V,3,FALSE)</f>
        <v>0</v>
      </c>
      <c r="D326" s="2">
        <f>VLOOKUP($A326,'By SKU - New RTs'!$A:$V,3,FALSE)</f>
        <v>0</v>
      </c>
      <c r="E326" s="5">
        <f t="shared" si="25"/>
        <v>0</v>
      </c>
      <c r="F326" s="2">
        <f>VLOOKUP($A326,'By SKU - Old RTs'!$A:$V,4,FALSE)</f>
        <v>0</v>
      </c>
      <c r="G326" s="2">
        <f>VLOOKUP($A326,'By SKU - New RTs'!$A:$V,4,FALSE)</f>
        <v>0</v>
      </c>
      <c r="H326" s="5">
        <f t="shared" si="26"/>
        <v>0</v>
      </c>
      <c r="I326" s="2">
        <f>VLOOKUP($A326,'By SKU - Old RTs'!$A:$V,5,FALSE)</f>
        <v>0</v>
      </c>
      <c r="J326" s="2">
        <f>VLOOKUP($A326,'By SKU - New RTs'!$A:$V,5,FALSE)</f>
        <v>0</v>
      </c>
      <c r="K326" s="5">
        <f t="shared" si="27"/>
        <v>0</v>
      </c>
      <c r="L326" s="2">
        <f>VLOOKUP($A326,'By SKU - Old RTs'!$A:$V,6,FALSE)</f>
        <v>19.75</v>
      </c>
      <c r="M326" s="2">
        <f>VLOOKUP($A326,'By SKU - New RTs'!$A:$V,6,FALSE)</f>
        <v>19.75</v>
      </c>
      <c r="N326" s="5">
        <f t="shared" si="28"/>
        <v>0</v>
      </c>
      <c r="O326" s="2">
        <f>VLOOKUP($A326,'By SKU - Old RTs'!$A:$V,7,FALSE)</f>
        <v>0</v>
      </c>
      <c r="P326" s="2">
        <f>VLOOKUP($A326,'By SKU - New RTs'!$A:$V,7,FALSE)</f>
        <v>0</v>
      </c>
      <c r="Q326" s="2">
        <f t="shared" si="29"/>
        <v>0</v>
      </c>
    </row>
    <row r="327" spans="1:17" x14ac:dyDescent="0.3">
      <c r="A327" s="3" t="str">
        <v>829NTJ-2X</v>
      </c>
      <c r="B327" s="4" t="str">
        <v>JACKET PERFOMAX 2X JADE</v>
      </c>
      <c r="C327" s="2">
        <f>VLOOKUP($A327,'By SKU - Old RTs'!$A:$V,3,FALSE)</f>
        <v>0</v>
      </c>
      <c r="D327" s="2">
        <f>VLOOKUP($A327,'By SKU - New RTs'!$A:$V,3,FALSE)</f>
        <v>0</v>
      </c>
      <c r="E327" s="5">
        <f t="shared" si="25"/>
        <v>0</v>
      </c>
      <c r="F327" s="2">
        <f>VLOOKUP($A327,'By SKU - Old RTs'!$A:$V,4,FALSE)</f>
        <v>0</v>
      </c>
      <c r="G327" s="2">
        <f>VLOOKUP($A327,'By SKU - New RTs'!$A:$V,4,FALSE)</f>
        <v>0</v>
      </c>
      <c r="H327" s="5">
        <f t="shared" si="26"/>
        <v>0</v>
      </c>
      <c r="I327" s="2">
        <f>VLOOKUP($A327,'By SKU - Old RTs'!$A:$V,5,FALSE)</f>
        <v>0</v>
      </c>
      <c r="J327" s="2">
        <f>VLOOKUP($A327,'By SKU - New RTs'!$A:$V,5,FALSE)</f>
        <v>0</v>
      </c>
      <c r="K327" s="5">
        <f t="shared" si="27"/>
        <v>0</v>
      </c>
      <c r="L327" s="2">
        <f>VLOOKUP($A327,'By SKU - Old RTs'!$A:$V,6,FALSE)</f>
        <v>8</v>
      </c>
      <c r="M327" s="2">
        <f>VLOOKUP($A327,'By SKU - New RTs'!$A:$V,6,FALSE)</f>
        <v>8</v>
      </c>
      <c r="N327" s="5">
        <f t="shared" si="28"/>
        <v>0</v>
      </c>
      <c r="O327" s="2">
        <f>VLOOKUP($A327,'By SKU - Old RTs'!$A:$V,7,FALSE)</f>
        <v>0</v>
      </c>
      <c r="P327" s="2">
        <f>VLOOKUP($A327,'By SKU - New RTs'!$A:$V,7,FALSE)</f>
        <v>0</v>
      </c>
      <c r="Q327" s="2">
        <f t="shared" si="29"/>
        <v>0</v>
      </c>
    </row>
    <row r="328" spans="1:17" x14ac:dyDescent="0.3">
      <c r="A328" s="3" t="str">
        <v>829NTJ-L</v>
      </c>
      <c r="B328" s="4" t="str">
        <v>JACKET PERFOMAX LG JADE</v>
      </c>
      <c r="C328" s="2">
        <f>VLOOKUP($A328,'By SKU - Old RTs'!$A:$V,3,FALSE)</f>
        <v>0</v>
      </c>
      <c r="D328" s="2">
        <f>VLOOKUP($A328,'By SKU - New RTs'!$A:$V,3,FALSE)</f>
        <v>0</v>
      </c>
      <c r="E328" s="5">
        <f t="shared" si="25"/>
        <v>0</v>
      </c>
      <c r="F328" s="2">
        <f>VLOOKUP($A328,'By SKU - Old RTs'!$A:$V,4,FALSE)</f>
        <v>0</v>
      </c>
      <c r="G328" s="2">
        <f>VLOOKUP($A328,'By SKU - New RTs'!$A:$V,4,FALSE)</f>
        <v>0</v>
      </c>
      <c r="H328" s="5">
        <f t="shared" si="26"/>
        <v>0</v>
      </c>
      <c r="I328" s="2">
        <f>VLOOKUP($A328,'By SKU - Old RTs'!$A:$V,5,FALSE)</f>
        <v>0</v>
      </c>
      <c r="J328" s="2">
        <f>VLOOKUP($A328,'By SKU - New RTs'!$A:$V,5,FALSE)</f>
        <v>0</v>
      </c>
      <c r="K328" s="5">
        <f t="shared" si="27"/>
        <v>0</v>
      </c>
      <c r="L328" s="2">
        <f>VLOOKUP($A328,'By SKU - Old RTs'!$A:$V,6,FALSE)</f>
        <v>8.25</v>
      </c>
      <c r="M328" s="2">
        <f>VLOOKUP($A328,'By SKU - New RTs'!$A:$V,6,FALSE)</f>
        <v>8.25</v>
      </c>
      <c r="N328" s="5">
        <f t="shared" si="28"/>
        <v>0</v>
      </c>
      <c r="O328" s="2">
        <f>VLOOKUP($A328,'By SKU - Old RTs'!$A:$V,7,FALSE)</f>
        <v>0</v>
      </c>
      <c r="P328" s="2">
        <f>VLOOKUP($A328,'By SKU - New RTs'!$A:$V,7,FALSE)</f>
        <v>0</v>
      </c>
      <c r="Q328" s="2">
        <f t="shared" si="29"/>
        <v>0</v>
      </c>
    </row>
    <row r="329" spans="1:17" x14ac:dyDescent="0.3">
      <c r="A329" s="3" t="str">
        <v>829NTJ-M</v>
      </c>
      <c r="B329" s="4" t="str">
        <v>JACKET PERFOMAX MD JADE</v>
      </c>
      <c r="C329" s="2">
        <f>VLOOKUP($A329,'By SKU - Old RTs'!$A:$V,3,FALSE)</f>
        <v>0</v>
      </c>
      <c r="D329" s="2">
        <f>VLOOKUP($A329,'By SKU - New RTs'!$A:$V,3,FALSE)</f>
        <v>0</v>
      </c>
      <c r="E329" s="5">
        <f t="shared" si="25"/>
        <v>0</v>
      </c>
      <c r="F329" s="2">
        <f>VLOOKUP($A329,'By SKU - Old RTs'!$A:$V,4,FALSE)</f>
        <v>0</v>
      </c>
      <c r="G329" s="2">
        <f>VLOOKUP($A329,'By SKU - New RTs'!$A:$V,4,FALSE)</f>
        <v>0</v>
      </c>
      <c r="H329" s="5">
        <f t="shared" si="26"/>
        <v>0</v>
      </c>
      <c r="I329" s="2">
        <f>VLOOKUP($A329,'By SKU - Old RTs'!$A:$V,5,FALSE)</f>
        <v>0</v>
      </c>
      <c r="J329" s="2">
        <f>VLOOKUP($A329,'By SKU - New RTs'!$A:$V,5,FALSE)</f>
        <v>0</v>
      </c>
      <c r="K329" s="5">
        <f t="shared" si="27"/>
        <v>0</v>
      </c>
      <c r="L329" s="2">
        <f>VLOOKUP($A329,'By SKU - Old RTs'!$A:$V,6,FALSE)</f>
        <v>27.75</v>
      </c>
      <c r="M329" s="2">
        <f>VLOOKUP($A329,'By SKU - New RTs'!$A:$V,6,FALSE)</f>
        <v>27.75</v>
      </c>
      <c r="N329" s="5">
        <f t="shared" si="28"/>
        <v>0</v>
      </c>
      <c r="O329" s="2">
        <f>VLOOKUP($A329,'By SKU - Old RTs'!$A:$V,7,FALSE)</f>
        <v>0</v>
      </c>
      <c r="P329" s="2">
        <f>VLOOKUP($A329,'By SKU - New RTs'!$A:$V,7,FALSE)</f>
        <v>0</v>
      </c>
      <c r="Q329" s="2">
        <f t="shared" si="29"/>
        <v>0</v>
      </c>
    </row>
    <row r="330" spans="1:17" x14ac:dyDescent="0.3">
      <c r="A330" s="3" t="str">
        <v>829NTJ-S</v>
      </c>
      <c r="B330" s="4" t="str">
        <v>JACKET PERFOMAX SM JADE</v>
      </c>
      <c r="C330" s="2">
        <f>VLOOKUP($A330,'By SKU - Old RTs'!$A:$V,3,FALSE)</f>
        <v>0</v>
      </c>
      <c r="D330" s="2">
        <f>VLOOKUP($A330,'By SKU - New RTs'!$A:$V,3,FALSE)</f>
        <v>0</v>
      </c>
      <c r="E330" s="5">
        <f t="shared" si="25"/>
        <v>0</v>
      </c>
      <c r="F330" s="2">
        <f>VLOOKUP($A330,'By SKU - Old RTs'!$A:$V,4,FALSE)</f>
        <v>0</v>
      </c>
      <c r="G330" s="2">
        <f>VLOOKUP($A330,'By SKU - New RTs'!$A:$V,4,FALSE)</f>
        <v>0</v>
      </c>
      <c r="H330" s="5">
        <f t="shared" si="26"/>
        <v>0</v>
      </c>
      <c r="I330" s="2">
        <f>VLOOKUP($A330,'By SKU - Old RTs'!$A:$V,5,FALSE)</f>
        <v>0</v>
      </c>
      <c r="J330" s="2">
        <f>VLOOKUP($A330,'By SKU - New RTs'!$A:$V,5,FALSE)</f>
        <v>0</v>
      </c>
      <c r="K330" s="5">
        <f t="shared" si="27"/>
        <v>0</v>
      </c>
      <c r="L330" s="2">
        <f>VLOOKUP($A330,'By SKU - Old RTs'!$A:$V,6,FALSE)</f>
        <v>19.25</v>
      </c>
      <c r="M330" s="2">
        <f>VLOOKUP($A330,'By SKU - New RTs'!$A:$V,6,FALSE)</f>
        <v>19.25</v>
      </c>
      <c r="N330" s="5">
        <f t="shared" si="28"/>
        <v>0</v>
      </c>
      <c r="O330" s="2">
        <f>VLOOKUP($A330,'By SKU - Old RTs'!$A:$V,7,FALSE)</f>
        <v>0</v>
      </c>
      <c r="P330" s="2">
        <f>VLOOKUP($A330,'By SKU - New RTs'!$A:$V,7,FALSE)</f>
        <v>0</v>
      </c>
      <c r="Q330" s="2">
        <f t="shared" si="29"/>
        <v>0</v>
      </c>
    </row>
    <row r="331" spans="1:17" x14ac:dyDescent="0.3">
      <c r="A331" s="3" t="str">
        <v>829NTJ-XS</v>
      </c>
      <c r="B331" s="4" t="str">
        <v>JACKET PERFOMAX XS JADE</v>
      </c>
      <c r="C331" s="2">
        <f>VLOOKUP($A331,'By SKU - Old RTs'!$A:$V,3,FALSE)</f>
        <v>0</v>
      </c>
      <c r="D331" s="2">
        <f>VLOOKUP($A331,'By SKU - New RTs'!$A:$V,3,FALSE)</f>
        <v>0</v>
      </c>
      <c r="E331" s="5">
        <f t="shared" si="25"/>
        <v>0</v>
      </c>
      <c r="F331" s="2">
        <f>VLOOKUP($A331,'By SKU - Old RTs'!$A:$V,4,FALSE)</f>
        <v>0</v>
      </c>
      <c r="G331" s="2">
        <f>VLOOKUP($A331,'By SKU - New RTs'!$A:$V,4,FALSE)</f>
        <v>0</v>
      </c>
      <c r="H331" s="5">
        <f t="shared" si="26"/>
        <v>0</v>
      </c>
      <c r="I331" s="2">
        <f>VLOOKUP($A331,'By SKU - Old RTs'!$A:$V,5,FALSE)</f>
        <v>0</v>
      </c>
      <c r="J331" s="2">
        <f>VLOOKUP($A331,'By SKU - New RTs'!$A:$V,5,FALSE)</f>
        <v>0</v>
      </c>
      <c r="K331" s="5">
        <f t="shared" si="27"/>
        <v>0</v>
      </c>
      <c r="L331" s="2">
        <f>VLOOKUP($A331,'By SKU - Old RTs'!$A:$V,6,FALSE)</f>
        <v>14.5</v>
      </c>
      <c r="M331" s="2">
        <f>VLOOKUP($A331,'By SKU - New RTs'!$A:$V,6,FALSE)</f>
        <v>14.5</v>
      </c>
      <c r="N331" s="5">
        <f t="shared" si="28"/>
        <v>0</v>
      </c>
      <c r="O331" s="2">
        <f>VLOOKUP($A331,'By SKU - Old RTs'!$A:$V,7,FALSE)</f>
        <v>0</v>
      </c>
      <c r="P331" s="2">
        <f>VLOOKUP($A331,'By SKU - New RTs'!$A:$V,7,FALSE)</f>
        <v>0</v>
      </c>
      <c r="Q331" s="2">
        <f t="shared" si="29"/>
        <v>0</v>
      </c>
    </row>
    <row r="332" spans="1:17" x14ac:dyDescent="0.3">
      <c r="A332" s="3" t="str">
        <v>C310BK</v>
      </c>
      <c r="B332" s="4" t="str">
        <v>CT CHEF LS</v>
      </c>
      <c r="C332" s="2">
        <f>VLOOKUP($A332,'By SKU - Old RTs'!$A:$V,3,FALSE)</f>
        <v>0</v>
      </c>
      <c r="D332" s="2">
        <f>VLOOKUP($A332,'By SKU - New RTs'!$A:$V,3,FALSE)</f>
        <v>3.25</v>
      </c>
      <c r="E332" s="5">
        <f t="shared" si="25"/>
        <v>3.25</v>
      </c>
      <c r="F332" s="2">
        <f>VLOOKUP($A332,'By SKU - Old RTs'!$A:$V,4,FALSE)</f>
        <v>0</v>
      </c>
      <c r="G332" s="2">
        <f>VLOOKUP($A332,'By SKU - New RTs'!$A:$V,4,FALSE)</f>
        <v>0</v>
      </c>
      <c r="H332" s="5">
        <f t="shared" si="26"/>
        <v>0</v>
      </c>
      <c r="I332" s="2">
        <f>VLOOKUP($A332,'By SKU - Old RTs'!$A:$V,5,FALSE)</f>
        <v>3.25</v>
      </c>
      <c r="J332" s="2">
        <f>VLOOKUP($A332,'By SKU - New RTs'!$A:$V,5,FALSE)</f>
        <v>0</v>
      </c>
      <c r="K332" s="5">
        <f t="shared" si="27"/>
        <v>-3.25</v>
      </c>
      <c r="L332" s="2">
        <f>VLOOKUP($A332,'By SKU - Old RTs'!$A:$V,6,FALSE)</f>
        <v>0</v>
      </c>
      <c r="M332" s="2">
        <f>VLOOKUP($A332,'By SKU - New RTs'!$A:$V,6,FALSE)</f>
        <v>0</v>
      </c>
      <c r="N332" s="5">
        <f t="shared" si="28"/>
        <v>0</v>
      </c>
      <c r="O332" s="2">
        <f>VLOOKUP($A332,'By SKU - Old RTs'!$A:$V,7,FALSE)</f>
        <v>0</v>
      </c>
      <c r="P332" s="2">
        <f>VLOOKUP($A332,'By SKU - New RTs'!$A:$V,7,FALSE)</f>
        <v>0</v>
      </c>
      <c r="Q332" s="2">
        <f t="shared" si="29"/>
        <v>0</v>
      </c>
    </row>
    <row r="333" spans="1:17" x14ac:dyDescent="0.3">
      <c r="A333" s="3" t="str">
        <v>CC14NV</v>
      </c>
      <c r="B333" s="4" t="str">
        <v>COVERALL COT LS</v>
      </c>
      <c r="C333" s="2">
        <f>VLOOKUP($A333,'By SKU - Old RTs'!$A:$V,3,FALSE)</f>
        <v>0</v>
      </c>
      <c r="D333" s="2">
        <f>VLOOKUP($A333,'By SKU - New RTs'!$A:$V,3,FALSE)</f>
        <v>0</v>
      </c>
      <c r="E333" s="5">
        <f t="shared" si="25"/>
        <v>0</v>
      </c>
      <c r="F333" s="2">
        <f>VLOOKUP($A333,'By SKU - Old RTs'!$A:$V,4,FALSE)</f>
        <v>1</v>
      </c>
      <c r="G333" s="2">
        <f>VLOOKUP($A333,'By SKU - New RTs'!$A:$V,4,FALSE)</f>
        <v>1</v>
      </c>
      <c r="H333" s="5">
        <f t="shared" si="26"/>
        <v>0</v>
      </c>
      <c r="I333" s="2">
        <f>VLOOKUP($A333,'By SKU - Old RTs'!$A:$V,5,FALSE)</f>
        <v>0</v>
      </c>
      <c r="J333" s="2">
        <f>VLOOKUP($A333,'By SKU - New RTs'!$A:$V,5,FALSE)</f>
        <v>0</v>
      </c>
      <c r="K333" s="5">
        <f t="shared" si="27"/>
        <v>0</v>
      </c>
      <c r="L333" s="2">
        <f>VLOOKUP($A333,'By SKU - Old RTs'!$A:$V,6,FALSE)</f>
        <v>2.75</v>
      </c>
      <c r="M333" s="2">
        <f>VLOOKUP($A333,'By SKU - New RTs'!$A:$V,6,FALSE)</f>
        <v>2.75</v>
      </c>
      <c r="N333" s="5">
        <f t="shared" si="28"/>
        <v>0</v>
      </c>
      <c r="O333" s="2">
        <f>VLOOKUP($A333,'By SKU - Old RTs'!$A:$V,7,FALSE)</f>
        <v>0</v>
      </c>
      <c r="P333" s="2">
        <f>VLOOKUP($A333,'By SKU - New RTs'!$A:$V,7,FALSE)</f>
        <v>0</v>
      </c>
      <c r="Q333" s="2">
        <f t="shared" si="29"/>
        <v>0</v>
      </c>
    </row>
    <row r="334" spans="1:17" x14ac:dyDescent="0.3">
      <c r="A334" s="3" t="str">
        <v>CEB2NV</v>
      </c>
      <c r="B334" s="4" t="str">
        <v xml:space="preserve">COVERALL BLEND                  </v>
      </c>
      <c r="C334" s="2">
        <f>VLOOKUP($A334,'By SKU - Old RTs'!$A:$V,3,FALSE)</f>
        <v>0</v>
      </c>
      <c r="D334" s="2">
        <f>VLOOKUP($A334,'By SKU - New RTs'!$A:$V,3,FALSE)</f>
        <v>0</v>
      </c>
      <c r="E334" s="5">
        <f t="shared" si="25"/>
        <v>0</v>
      </c>
      <c r="F334" s="2">
        <f>VLOOKUP($A334,'By SKU - Old RTs'!$A:$V,4,FALSE)</f>
        <v>0</v>
      </c>
      <c r="G334" s="2">
        <f>VLOOKUP($A334,'By SKU - New RTs'!$A:$V,4,FALSE)</f>
        <v>0</v>
      </c>
      <c r="H334" s="5">
        <f t="shared" si="26"/>
        <v>0</v>
      </c>
      <c r="I334" s="2">
        <f>VLOOKUP($A334,'By SKU - Old RTs'!$A:$V,5,FALSE)</f>
        <v>1.5</v>
      </c>
      <c r="J334" s="2">
        <f>VLOOKUP($A334,'By SKU - New RTs'!$A:$V,5,FALSE)</f>
        <v>1.5</v>
      </c>
      <c r="K334" s="5">
        <f t="shared" si="27"/>
        <v>0</v>
      </c>
      <c r="L334" s="2">
        <f>VLOOKUP($A334,'By SKU - Old RTs'!$A:$V,6,FALSE)</f>
        <v>0</v>
      </c>
      <c r="M334" s="2">
        <f>VLOOKUP($A334,'By SKU - New RTs'!$A:$V,6,FALSE)</f>
        <v>0</v>
      </c>
      <c r="N334" s="5">
        <f t="shared" si="28"/>
        <v>0</v>
      </c>
      <c r="O334" s="2">
        <f>VLOOKUP($A334,'By SKU - Old RTs'!$A:$V,7,FALSE)</f>
        <v>4.5</v>
      </c>
      <c r="P334" s="2">
        <f>VLOOKUP($A334,'By SKU - New RTs'!$A:$V,7,FALSE)</f>
        <v>4.5</v>
      </c>
      <c r="Q334" s="2">
        <f t="shared" si="29"/>
        <v>0</v>
      </c>
    </row>
    <row r="335" spans="1:17" x14ac:dyDescent="0.3">
      <c r="A335" s="3" t="str">
        <v>CEH2NV</v>
      </c>
      <c r="B335" s="4" t="str">
        <v>COVERALL FR</v>
      </c>
      <c r="C335" s="2">
        <f>VLOOKUP($A335,'By SKU - Old RTs'!$A:$V,3,FALSE)</f>
        <v>0</v>
      </c>
      <c r="D335" s="2">
        <f>VLOOKUP($A335,'By SKU - New RTs'!$A:$V,3,FALSE)</f>
        <v>0</v>
      </c>
      <c r="E335" s="5">
        <f t="shared" si="25"/>
        <v>0</v>
      </c>
      <c r="F335" s="2">
        <f>VLOOKUP($A335,'By SKU - Old RTs'!$A:$V,4,FALSE)</f>
        <v>1.5</v>
      </c>
      <c r="G335" s="2">
        <f>VLOOKUP($A335,'By SKU - New RTs'!$A:$V,4,FALSE)</f>
        <v>0</v>
      </c>
      <c r="H335" s="5">
        <f t="shared" si="26"/>
        <v>-1.5</v>
      </c>
      <c r="I335" s="2">
        <f>VLOOKUP($A335,'By SKU - Old RTs'!$A:$V,5,FALSE)</f>
        <v>0</v>
      </c>
      <c r="J335" s="2">
        <f>VLOOKUP($A335,'By SKU - New RTs'!$A:$V,5,FALSE)</f>
        <v>0</v>
      </c>
      <c r="K335" s="5">
        <f t="shared" si="27"/>
        <v>0</v>
      </c>
      <c r="L335" s="2">
        <f>VLOOKUP($A335,'By SKU - Old RTs'!$A:$V,6,FALSE)</f>
        <v>0</v>
      </c>
      <c r="M335" s="2">
        <f>VLOOKUP($A335,'By SKU - New RTs'!$A:$V,6,FALSE)</f>
        <v>0</v>
      </c>
      <c r="N335" s="5">
        <f t="shared" si="28"/>
        <v>0</v>
      </c>
      <c r="O335" s="2">
        <f>VLOOKUP($A335,'By SKU - Old RTs'!$A:$V,7,FALSE)</f>
        <v>0</v>
      </c>
      <c r="P335" s="2">
        <f>VLOOKUP($A335,'By SKU - New RTs'!$A:$V,7,FALSE)</f>
        <v>1.5</v>
      </c>
      <c r="Q335" s="2">
        <f t="shared" si="29"/>
        <v>1.5</v>
      </c>
    </row>
    <row r="336" spans="1:17" x14ac:dyDescent="0.3">
      <c r="A336" s="3" t="str">
        <v>CR36S</v>
      </c>
      <c r="B336" s="4" t="str">
        <v>ORANGE 36" 10# BLK BASE CONE</v>
      </c>
      <c r="C336" s="2">
        <f>VLOOKUP($A336,'By SKU - Old RTs'!$A:$V,3,FALSE)</f>
        <v>0</v>
      </c>
      <c r="D336" s="2">
        <f>VLOOKUP($A336,'By SKU - New RTs'!$A:$V,3,FALSE)</f>
        <v>0</v>
      </c>
      <c r="E336" s="5">
        <f t="shared" si="25"/>
        <v>0</v>
      </c>
      <c r="F336" s="2">
        <f>VLOOKUP($A336,'By SKU - Old RTs'!$A:$V,4,FALSE)</f>
        <v>0.5</v>
      </c>
      <c r="G336" s="2">
        <f>VLOOKUP($A336,'By SKU - New RTs'!$A:$V,4,FALSE)</f>
        <v>0.5</v>
      </c>
      <c r="H336" s="5">
        <f t="shared" si="26"/>
        <v>0</v>
      </c>
      <c r="I336" s="2">
        <f>VLOOKUP($A336,'By SKU - Old RTs'!$A:$V,5,FALSE)</f>
        <v>0</v>
      </c>
      <c r="J336" s="2">
        <f>VLOOKUP($A336,'By SKU - New RTs'!$A:$V,5,FALSE)</f>
        <v>0</v>
      </c>
      <c r="K336" s="5">
        <f t="shared" si="27"/>
        <v>0</v>
      </c>
      <c r="L336" s="2">
        <f>VLOOKUP($A336,'By SKU - Old RTs'!$A:$V,6,FALSE)</f>
        <v>0</v>
      </c>
      <c r="M336" s="2">
        <f>VLOOKUP($A336,'By SKU - New RTs'!$A:$V,6,FALSE)</f>
        <v>0</v>
      </c>
      <c r="N336" s="5">
        <f t="shared" si="28"/>
        <v>0</v>
      </c>
      <c r="O336" s="2">
        <f>VLOOKUP($A336,'By SKU - Old RTs'!$A:$V,7,FALSE)</f>
        <v>0</v>
      </c>
      <c r="P336" s="2">
        <f>VLOOKUP($A336,'By SKU - New RTs'!$A:$V,7,FALSE)</f>
        <v>0</v>
      </c>
      <c r="Q336" s="2">
        <f t="shared" si="29"/>
        <v>0</v>
      </c>
    </row>
    <row r="337" spans="1:17" x14ac:dyDescent="0.3">
      <c r="A337" s="3" t="str">
        <v>CT10NV</v>
      </c>
      <c r="B337" s="4" t="str">
        <v>COVERALL BLEND LS</v>
      </c>
      <c r="C337" s="2">
        <f>VLOOKUP($A337,'By SKU - Old RTs'!$A:$V,3,FALSE)</f>
        <v>0.5</v>
      </c>
      <c r="D337" s="2">
        <f>VLOOKUP($A337,'By SKU - New RTs'!$A:$V,3,FALSE)</f>
        <v>0.5</v>
      </c>
      <c r="E337" s="5">
        <f t="shared" si="25"/>
        <v>0</v>
      </c>
      <c r="F337" s="2">
        <f>VLOOKUP($A337,'By SKU - Old RTs'!$A:$V,4,FALSE)</f>
        <v>6.5</v>
      </c>
      <c r="G337" s="2">
        <f>VLOOKUP($A337,'By SKU - New RTs'!$A:$V,4,FALSE)</f>
        <v>3.5</v>
      </c>
      <c r="H337" s="5">
        <f t="shared" si="26"/>
        <v>-3</v>
      </c>
      <c r="I337" s="2">
        <f>VLOOKUP($A337,'By SKU - Old RTs'!$A:$V,5,FALSE)</f>
        <v>0</v>
      </c>
      <c r="J337" s="2">
        <f>VLOOKUP($A337,'By SKU - New RTs'!$A:$V,5,FALSE)</f>
        <v>0</v>
      </c>
      <c r="K337" s="5">
        <f t="shared" si="27"/>
        <v>0</v>
      </c>
      <c r="L337" s="2">
        <f>VLOOKUP($A337,'By SKU - Old RTs'!$A:$V,6,FALSE)</f>
        <v>15</v>
      </c>
      <c r="M337" s="2">
        <f>VLOOKUP($A337,'By SKU - New RTs'!$A:$V,6,FALSE)</f>
        <v>15</v>
      </c>
      <c r="N337" s="5">
        <f t="shared" si="28"/>
        <v>0</v>
      </c>
      <c r="O337" s="2">
        <f>VLOOKUP($A337,'By SKU - Old RTs'!$A:$V,7,FALSE)</f>
        <v>1.75</v>
      </c>
      <c r="P337" s="2">
        <f>VLOOKUP($A337,'By SKU - New RTs'!$A:$V,7,FALSE)</f>
        <v>4.75</v>
      </c>
      <c r="Q337" s="2">
        <f t="shared" si="29"/>
        <v>3</v>
      </c>
    </row>
    <row r="338" spans="1:17" x14ac:dyDescent="0.3">
      <c r="A338" s="3" t="str">
        <v>CT10OR</v>
      </c>
      <c r="B338" s="4" t="str">
        <v>COVERALL BLEND LS</v>
      </c>
      <c r="C338" s="2">
        <f>VLOOKUP($A338,'By SKU - Old RTs'!$A:$V,3,FALSE)</f>
        <v>5.75</v>
      </c>
      <c r="D338" s="2">
        <f>VLOOKUP($A338,'By SKU - New RTs'!$A:$V,3,FALSE)</f>
        <v>5.75</v>
      </c>
      <c r="E338" s="5">
        <f t="shared" si="25"/>
        <v>0</v>
      </c>
      <c r="F338" s="2">
        <f>VLOOKUP($A338,'By SKU - Old RTs'!$A:$V,4,FALSE)</f>
        <v>0</v>
      </c>
      <c r="G338" s="2">
        <f>VLOOKUP($A338,'By SKU - New RTs'!$A:$V,4,FALSE)</f>
        <v>0</v>
      </c>
      <c r="H338" s="5">
        <f t="shared" si="26"/>
        <v>0</v>
      </c>
      <c r="I338" s="2">
        <f>VLOOKUP($A338,'By SKU - Old RTs'!$A:$V,5,FALSE)</f>
        <v>0</v>
      </c>
      <c r="J338" s="2">
        <f>VLOOKUP($A338,'By SKU - New RTs'!$A:$V,5,FALSE)</f>
        <v>0</v>
      </c>
      <c r="K338" s="5">
        <f t="shared" si="27"/>
        <v>0</v>
      </c>
      <c r="L338" s="2">
        <f>VLOOKUP($A338,'By SKU - Old RTs'!$A:$V,6,FALSE)</f>
        <v>0</v>
      </c>
      <c r="M338" s="2">
        <f>VLOOKUP($A338,'By SKU - New RTs'!$A:$V,6,FALSE)</f>
        <v>0</v>
      </c>
      <c r="N338" s="5">
        <f t="shared" si="28"/>
        <v>0</v>
      </c>
      <c r="O338" s="2">
        <f>VLOOKUP($A338,'By SKU - Old RTs'!$A:$V,7,FALSE)</f>
        <v>0</v>
      </c>
      <c r="P338" s="2">
        <f>VLOOKUP($A338,'By SKU - New RTs'!$A:$V,7,FALSE)</f>
        <v>0</v>
      </c>
      <c r="Q338" s="2">
        <f t="shared" si="29"/>
        <v>0</v>
      </c>
    </row>
    <row r="339" spans="1:17" hidden="1" x14ac:dyDescent="0.3">
      <c r="A339" s="3" t="str">
        <v>EPK5000DF</v>
      </c>
      <c r="B339" s="4" t="str">
        <v>EPIK LUXURY FOAM HAND WASH</v>
      </c>
      <c r="C339" s="2" t="e">
        <f>VLOOKUP($A339,'By SKU - Old RTs'!$A:$V,3,FALSE)</f>
        <v>#N/A</v>
      </c>
      <c r="D339" s="2" t="e">
        <f>VLOOKUP($A339,'By SKU - New RTs'!$A:$V,3,FALSE)</f>
        <v>#N/A</v>
      </c>
      <c r="E339" s="5" t="e">
        <f t="shared" si="25"/>
        <v>#N/A</v>
      </c>
      <c r="F339" s="2" t="e">
        <f>VLOOKUP($A339,'By SKU - Old RTs'!$A:$V,4,FALSE)</f>
        <v>#N/A</v>
      </c>
      <c r="G339" s="2" t="e">
        <f>VLOOKUP($A339,'By SKU - New RTs'!$A:$V,4,FALSE)</f>
        <v>#N/A</v>
      </c>
      <c r="H339" s="5" t="e">
        <f t="shared" si="26"/>
        <v>#N/A</v>
      </c>
      <c r="I339" s="2" t="e">
        <f>VLOOKUP($A339,'By SKU - Old RTs'!$A:$V,5,FALSE)</f>
        <v>#N/A</v>
      </c>
      <c r="J339" s="2" t="e">
        <f>VLOOKUP($A339,'By SKU - New RTs'!$A:$V,5,FALSE)</f>
        <v>#N/A</v>
      </c>
      <c r="K339" s="5" t="e">
        <f t="shared" si="27"/>
        <v>#N/A</v>
      </c>
      <c r="L339" s="2" t="e">
        <f>VLOOKUP($A339,'By SKU - Old RTs'!$A:$V,6,FALSE)</f>
        <v>#N/A</v>
      </c>
      <c r="M339" s="2" t="e">
        <f>VLOOKUP($A339,'By SKU - New RTs'!$A:$V,6,FALSE)</f>
        <v>#N/A</v>
      </c>
      <c r="N339" s="5" t="e">
        <f t="shared" si="28"/>
        <v>#N/A</v>
      </c>
      <c r="O339" s="2" t="e">
        <f>VLOOKUP($A339,'By SKU - Old RTs'!$A:$V,7,FALSE)</f>
        <v>#N/A</v>
      </c>
      <c r="P339" s="2" t="e">
        <f>VLOOKUP($A339,'By SKU - New RTs'!$A:$V,7,FALSE)</f>
        <v>#N/A</v>
      </c>
      <c r="Q339" s="2" t="e">
        <f t="shared" si="29"/>
        <v>#N/A</v>
      </c>
    </row>
    <row r="340" spans="1:17" hidden="1" x14ac:dyDescent="0.3">
      <c r="A340" s="3" t="str">
        <v>EPK9007MB</v>
      </c>
      <c r="B340" s="4" t="str">
        <v>EPIK MANUAL SOAP DISP (BK)</v>
      </c>
      <c r="C340" s="2" t="e">
        <f>VLOOKUP($A340,'By SKU - Old RTs'!$A:$V,3,FALSE)</f>
        <v>#N/A</v>
      </c>
      <c r="D340" s="2" t="e">
        <f>VLOOKUP($A340,'By SKU - New RTs'!$A:$V,3,FALSE)</f>
        <v>#N/A</v>
      </c>
      <c r="E340" s="5" t="e">
        <f t="shared" si="25"/>
        <v>#N/A</v>
      </c>
      <c r="F340" s="2" t="e">
        <f>VLOOKUP($A340,'By SKU - Old RTs'!$A:$V,4,FALSE)</f>
        <v>#N/A</v>
      </c>
      <c r="G340" s="2" t="e">
        <f>VLOOKUP($A340,'By SKU - New RTs'!$A:$V,4,FALSE)</f>
        <v>#N/A</v>
      </c>
      <c r="H340" s="5" t="e">
        <f t="shared" si="26"/>
        <v>#N/A</v>
      </c>
      <c r="I340" s="2" t="e">
        <f>VLOOKUP($A340,'By SKU - Old RTs'!$A:$V,5,FALSE)</f>
        <v>#N/A</v>
      </c>
      <c r="J340" s="2" t="e">
        <f>VLOOKUP($A340,'By SKU - New RTs'!$A:$V,5,FALSE)</f>
        <v>#N/A</v>
      </c>
      <c r="K340" s="5" t="e">
        <f t="shared" si="27"/>
        <v>#N/A</v>
      </c>
      <c r="L340" s="2" t="e">
        <f>VLOOKUP($A340,'By SKU - Old RTs'!$A:$V,6,FALSE)</f>
        <v>#N/A</v>
      </c>
      <c r="M340" s="2" t="e">
        <f>VLOOKUP($A340,'By SKU - New RTs'!$A:$V,6,FALSE)</f>
        <v>#N/A</v>
      </c>
      <c r="N340" s="5" t="e">
        <f t="shared" si="28"/>
        <v>#N/A</v>
      </c>
      <c r="O340" s="2" t="e">
        <f>VLOOKUP($A340,'By SKU - Old RTs'!$A:$V,7,FALSE)</f>
        <v>#N/A</v>
      </c>
      <c r="P340" s="2" t="e">
        <f>VLOOKUP($A340,'By SKU - New RTs'!$A:$V,7,FALSE)</f>
        <v>#N/A</v>
      </c>
      <c r="Q340" s="2" t="e">
        <f t="shared" si="29"/>
        <v>#N/A</v>
      </c>
    </row>
    <row r="341" spans="1:17" x14ac:dyDescent="0.3">
      <c r="A341" s="3" t="str">
        <v>F1503</v>
      </c>
      <c r="B341" s="4" t="str">
        <v>WH BUTCHER FROCK</v>
      </c>
      <c r="C341" s="2">
        <f>VLOOKUP($A341,'By SKU - Old RTs'!$A:$V,3,FALSE)</f>
        <v>17.5</v>
      </c>
      <c r="D341" s="2">
        <f>VLOOKUP($A341,'By SKU - New RTs'!$A:$V,3,FALSE)</f>
        <v>17</v>
      </c>
      <c r="E341" s="5">
        <f t="shared" si="25"/>
        <v>-0.5</v>
      </c>
      <c r="F341" s="2">
        <f>VLOOKUP($A341,'By SKU - Old RTs'!$A:$V,4,FALSE)</f>
        <v>18.75</v>
      </c>
      <c r="G341" s="2">
        <f>VLOOKUP($A341,'By SKU - New RTs'!$A:$V,4,FALSE)</f>
        <v>20.25</v>
      </c>
      <c r="H341" s="5">
        <f t="shared" si="26"/>
        <v>1.5</v>
      </c>
      <c r="I341" s="2">
        <f>VLOOKUP($A341,'By SKU - Old RTs'!$A:$V,5,FALSE)</f>
        <v>29</v>
      </c>
      <c r="J341" s="2">
        <f>VLOOKUP($A341,'By SKU - New RTs'!$A:$V,5,FALSE)</f>
        <v>27</v>
      </c>
      <c r="K341" s="5">
        <f t="shared" si="27"/>
        <v>-2</v>
      </c>
      <c r="L341" s="2">
        <f>VLOOKUP($A341,'By SKU - Old RTs'!$A:$V,6,FALSE)</f>
        <v>2.5</v>
      </c>
      <c r="M341" s="2">
        <f>VLOOKUP($A341,'By SKU - New RTs'!$A:$V,6,FALSE)</f>
        <v>2.5</v>
      </c>
      <c r="N341" s="5">
        <f t="shared" si="28"/>
        <v>0</v>
      </c>
      <c r="O341" s="2">
        <f>VLOOKUP($A341,'By SKU - Old RTs'!$A:$V,7,FALSE)</f>
        <v>0</v>
      </c>
      <c r="P341" s="2">
        <f>VLOOKUP($A341,'By SKU - New RTs'!$A:$V,7,FALSE)</f>
        <v>1</v>
      </c>
      <c r="Q341" s="2">
        <f t="shared" si="29"/>
        <v>1</v>
      </c>
    </row>
    <row r="342" spans="1:17" x14ac:dyDescent="0.3">
      <c r="A342" s="3" t="str">
        <v>F380C</v>
      </c>
      <c r="B342" s="4" t="str">
        <v>FRCK WRAPAROUND WITH CUFFS LS</v>
      </c>
      <c r="C342" s="2">
        <f>VLOOKUP($A342,'By SKU - Old RTs'!$A:$V,3,FALSE)</f>
        <v>1</v>
      </c>
      <c r="D342" s="2">
        <f>VLOOKUP($A342,'By SKU - New RTs'!$A:$V,3,FALSE)</f>
        <v>0</v>
      </c>
      <c r="E342" s="5">
        <f t="shared" si="25"/>
        <v>-1</v>
      </c>
      <c r="F342" s="2">
        <f>VLOOKUP($A342,'By SKU - Old RTs'!$A:$V,4,FALSE)</f>
        <v>0</v>
      </c>
      <c r="G342" s="2">
        <f>VLOOKUP($A342,'By SKU - New RTs'!$A:$V,4,FALSE)</f>
        <v>1</v>
      </c>
      <c r="H342" s="5">
        <f t="shared" si="26"/>
        <v>1</v>
      </c>
      <c r="I342" s="2">
        <f>VLOOKUP($A342,'By SKU - Old RTs'!$A:$V,5,FALSE)</f>
        <v>0</v>
      </c>
      <c r="J342" s="2">
        <f>VLOOKUP($A342,'By SKU - New RTs'!$A:$V,5,FALSE)</f>
        <v>0</v>
      </c>
      <c r="K342" s="5">
        <f t="shared" si="27"/>
        <v>0</v>
      </c>
      <c r="L342" s="2">
        <f>VLOOKUP($A342,'By SKU - Old RTs'!$A:$V,6,FALSE)</f>
        <v>0</v>
      </c>
      <c r="M342" s="2">
        <f>VLOOKUP($A342,'By SKU - New RTs'!$A:$V,6,FALSE)</f>
        <v>0</v>
      </c>
      <c r="N342" s="5">
        <f t="shared" si="28"/>
        <v>0</v>
      </c>
      <c r="O342" s="2">
        <f>VLOOKUP($A342,'By SKU - Old RTs'!$A:$V,7,FALSE)</f>
        <v>0</v>
      </c>
      <c r="P342" s="2">
        <f>VLOOKUP($A342,'By SKU - New RTs'!$A:$V,7,FALSE)</f>
        <v>0</v>
      </c>
      <c r="Q342" s="2">
        <f t="shared" si="29"/>
        <v>0</v>
      </c>
    </row>
    <row r="343" spans="1:17" x14ac:dyDescent="0.3">
      <c r="A343" s="3" t="str">
        <v>FA-0741</v>
      </c>
      <c r="B343" s="4" t="str">
        <v>STOP BLEEDING POWDER</v>
      </c>
      <c r="C343" s="2">
        <f>VLOOKUP($A343,'By SKU - Old RTs'!$A:$V,3,FALSE)</f>
        <v>0</v>
      </c>
      <c r="D343" s="2">
        <f>VLOOKUP($A343,'By SKU - New RTs'!$A:$V,3,FALSE)</f>
        <v>0</v>
      </c>
      <c r="E343" s="5">
        <f t="shared" si="25"/>
        <v>0</v>
      </c>
      <c r="F343" s="2">
        <f>VLOOKUP($A343,'By SKU - Old RTs'!$A:$V,4,FALSE)</f>
        <v>1.25</v>
      </c>
      <c r="G343" s="2">
        <f>VLOOKUP($A343,'By SKU - New RTs'!$A:$V,4,FALSE)</f>
        <v>1.25</v>
      </c>
      <c r="H343" s="5">
        <f t="shared" si="26"/>
        <v>0</v>
      </c>
      <c r="I343" s="2">
        <f>VLOOKUP($A343,'By SKU - Old RTs'!$A:$V,5,FALSE)</f>
        <v>0</v>
      </c>
      <c r="J343" s="2">
        <f>VLOOKUP($A343,'By SKU - New RTs'!$A:$V,5,FALSE)</f>
        <v>0</v>
      </c>
      <c r="K343" s="5">
        <f t="shared" si="27"/>
        <v>0</v>
      </c>
      <c r="L343" s="2">
        <f>VLOOKUP($A343,'By SKU - Old RTs'!$A:$V,6,FALSE)</f>
        <v>0</v>
      </c>
      <c r="M343" s="2">
        <f>VLOOKUP($A343,'By SKU - New RTs'!$A:$V,6,FALSE)</f>
        <v>0</v>
      </c>
      <c r="N343" s="5">
        <f t="shared" si="28"/>
        <v>0</v>
      </c>
      <c r="O343" s="2">
        <f>VLOOKUP($A343,'By SKU - Old RTs'!$A:$V,7,FALSE)</f>
        <v>0</v>
      </c>
      <c r="P343" s="2">
        <f>VLOOKUP($A343,'By SKU - New RTs'!$A:$V,7,FALSE)</f>
        <v>0</v>
      </c>
      <c r="Q343" s="2">
        <f t="shared" si="29"/>
        <v>0</v>
      </c>
    </row>
    <row r="344" spans="1:17" hidden="1" x14ac:dyDescent="0.3">
      <c r="A344" s="3" t="str">
        <v>FA1122</v>
      </c>
      <c r="B344" s="4" t="str">
        <v>NON ASPIRIN TABLETS</v>
      </c>
      <c r="C344" s="2" t="e">
        <f>VLOOKUP($A344,'By SKU - Old RTs'!$A:$V,3,FALSE)</f>
        <v>#N/A</v>
      </c>
      <c r="D344" s="2" t="e">
        <f>VLOOKUP($A344,'By SKU - New RTs'!$A:$V,3,FALSE)</f>
        <v>#N/A</v>
      </c>
      <c r="E344" s="5" t="e">
        <f t="shared" si="25"/>
        <v>#N/A</v>
      </c>
      <c r="F344" s="2" t="e">
        <f>VLOOKUP($A344,'By SKU - Old RTs'!$A:$V,4,FALSE)</f>
        <v>#N/A</v>
      </c>
      <c r="G344" s="2" t="e">
        <f>VLOOKUP($A344,'By SKU - New RTs'!$A:$V,4,FALSE)</f>
        <v>#N/A</v>
      </c>
      <c r="H344" s="5" t="e">
        <f t="shared" si="26"/>
        <v>#N/A</v>
      </c>
      <c r="I344" s="2" t="e">
        <f>VLOOKUP($A344,'By SKU - Old RTs'!$A:$V,5,FALSE)</f>
        <v>#N/A</v>
      </c>
      <c r="J344" s="2" t="e">
        <f>VLOOKUP($A344,'By SKU - New RTs'!$A:$V,5,FALSE)</f>
        <v>#N/A</v>
      </c>
      <c r="K344" s="5" t="e">
        <f t="shared" si="27"/>
        <v>#N/A</v>
      </c>
      <c r="L344" s="2" t="e">
        <f>VLOOKUP($A344,'By SKU - Old RTs'!$A:$V,6,FALSE)</f>
        <v>#N/A</v>
      </c>
      <c r="M344" s="2" t="e">
        <f>VLOOKUP($A344,'By SKU - New RTs'!$A:$V,6,FALSE)</f>
        <v>#N/A</v>
      </c>
      <c r="N344" s="5" t="e">
        <f t="shared" si="28"/>
        <v>#N/A</v>
      </c>
      <c r="O344" s="2" t="e">
        <f>VLOOKUP($A344,'By SKU - Old RTs'!$A:$V,7,FALSE)</f>
        <v>#N/A</v>
      </c>
      <c r="P344" s="2" t="e">
        <f>VLOOKUP($A344,'By SKU - New RTs'!$A:$V,7,FALSE)</f>
        <v>#N/A</v>
      </c>
      <c r="Q344" s="2" t="e">
        <f t="shared" si="29"/>
        <v>#N/A</v>
      </c>
    </row>
    <row r="345" spans="1:17" x14ac:dyDescent="0.3">
      <c r="A345" s="3" t="str">
        <v>FA-2466</v>
      </c>
      <c r="B345" s="4" t="str">
        <v>FOIL BLANKET 52" X 84"</v>
      </c>
      <c r="C345" s="2">
        <f>VLOOKUP($A345,'By SKU - Old RTs'!$A:$V,3,FALSE)</f>
        <v>0</v>
      </c>
      <c r="D345" s="2">
        <f>VLOOKUP($A345,'By SKU - New RTs'!$A:$V,3,FALSE)</f>
        <v>0</v>
      </c>
      <c r="E345" s="5">
        <f t="shared" si="25"/>
        <v>0</v>
      </c>
      <c r="F345" s="2">
        <f>VLOOKUP($A345,'By SKU - Old RTs'!$A:$V,4,FALSE)</f>
        <v>1.25</v>
      </c>
      <c r="G345" s="2">
        <f>VLOOKUP($A345,'By SKU - New RTs'!$A:$V,4,FALSE)</f>
        <v>1.25</v>
      </c>
      <c r="H345" s="5">
        <f t="shared" si="26"/>
        <v>0</v>
      </c>
      <c r="I345" s="2">
        <f>VLOOKUP($A345,'By SKU - Old RTs'!$A:$V,5,FALSE)</f>
        <v>1</v>
      </c>
      <c r="J345" s="2">
        <f>VLOOKUP($A345,'By SKU - New RTs'!$A:$V,5,FALSE)</f>
        <v>1</v>
      </c>
      <c r="K345" s="5">
        <f t="shared" si="27"/>
        <v>0</v>
      </c>
      <c r="L345" s="2">
        <f>VLOOKUP($A345,'By SKU - Old RTs'!$A:$V,6,FALSE)</f>
        <v>0</v>
      </c>
      <c r="M345" s="2">
        <f>VLOOKUP($A345,'By SKU - New RTs'!$A:$V,6,FALSE)</f>
        <v>0</v>
      </c>
      <c r="N345" s="5">
        <f t="shared" si="28"/>
        <v>0</v>
      </c>
      <c r="O345" s="2">
        <f>VLOOKUP($A345,'By SKU - Old RTs'!$A:$V,7,FALSE)</f>
        <v>0</v>
      </c>
      <c r="P345" s="2">
        <f>VLOOKUP($A345,'By SKU - New RTs'!$A:$V,7,FALSE)</f>
        <v>0</v>
      </c>
      <c r="Q345" s="2">
        <f t="shared" si="29"/>
        <v>0</v>
      </c>
    </row>
    <row r="346" spans="1:17" x14ac:dyDescent="0.3">
      <c r="A346" s="3" t="str">
        <v>FA360C</v>
      </c>
      <c r="B346" s="4" t="str">
        <v>SAFETY GLASSES</v>
      </c>
      <c r="C346" s="2">
        <f>VLOOKUP($A346,'By SKU - Old RTs'!$A:$V,3,FALSE)</f>
        <v>0.25</v>
      </c>
      <c r="D346" s="2">
        <f>VLOOKUP($A346,'By SKU - New RTs'!$A:$V,3,FALSE)</f>
        <v>0</v>
      </c>
      <c r="E346" s="5">
        <f t="shared" si="25"/>
        <v>-0.25</v>
      </c>
      <c r="F346" s="2">
        <f>VLOOKUP($A346,'By SKU - Old RTs'!$A:$V,4,FALSE)</f>
        <v>0</v>
      </c>
      <c r="G346" s="2">
        <f>VLOOKUP($A346,'By SKU - New RTs'!$A:$V,4,FALSE)</f>
        <v>0</v>
      </c>
      <c r="H346" s="5">
        <f t="shared" si="26"/>
        <v>0</v>
      </c>
      <c r="I346" s="2">
        <f>VLOOKUP($A346,'By SKU - Old RTs'!$A:$V,5,FALSE)</f>
        <v>0</v>
      </c>
      <c r="J346" s="2">
        <f>VLOOKUP($A346,'By SKU - New RTs'!$A:$V,5,FALSE)</f>
        <v>0.25</v>
      </c>
      <c r="K346" s="5">
        <f t="shared" si="27"/>
        <v>0.25</v>
      </c>
      <c r="L346" s="2">
        <f>VLOOKUP($A346,'By SKU - Old RTs'!$A:$V,6,FALSE)</f>
        <v>0</v>
      </c>
      <c r="M346" s="2">
        <f>VLOOKUP($A346,'By SKU - New RTs'!$A:$V,6,FALSE)</f>
        <v>0</v>
      </c>
      <c r="N346" s="5">
        <f t="shared" si="28"/>
        <v>0</v>
      </c>
      <c r="O346" s="2">
        <f>VLOOKUP($A346,'By SKU - Old RTs'!$A:$V,7,FALSE)</f>
        <v>0</v>
      </c>
      <c r="P346" s="2">
        <f>VLOOKUP($A346,'By SKU - New RTs'!$A:$V,7,FALSE)</f>
        <v>0</v>
      </c>
      <c r="Q346" s="2">
        <f t="shared" si="29"/>
        <v>0</v>
      </c>
    </row>
    <row r="347" spans="1:17" hidden="1" x14ac:dyDescent="0.3">
      <c r="A347" s="3" t="str">
        <v>FA615CAB</v>
      </c>
      <c r="B347" s="4" t="str">
        <v>FIRST AID KIT CAB (25 PERSON)</v>
      </c>
      <c r="C347" s="2" t="e">
        <f>VLOOKUP($A347,'By SKU - Old RTs'!$A:$V,3,FALSE)</f>
        <v>#N/A</v>
      </c>
      <c r="D347" s="2" t="e">
        <f>VLOOKUP($A347,'By SKU - New RTs'!$A:$V,3,FALSE)</f>
        <v>#N/A</v>
      </c>
      <c r="E347" s="5" t="e">
        <f t="shared" si="25"/>
        <v>#N/A</v>
      </c>
      <c r="F347" s="2" t="e">
        <f>VLOOKUP($A347,'By SKU - Old RTs'!$A:$V,4,FALSE)</f>
        <v>#N/A</v>
      </c>
      <c r="G347" s="2" t="e">
        <f>VLOOKUP($A347,'By SKU - New RTs'!$A:$V,4,FALSE)</f>
        <v>#N/A</v>
      </c>
      <c r="H347" s="5" t="e">
        <f t="shared" si="26"/>
        <v>#N/A</v>
      </c>
      <c r="I347" s="2" t="e">
        <f>VLOOKUP($A347,'By SKU - Old RTs'!$A:$V,5,FALSE)</f>
        <v>#N/A</v>
      </c>
      <c r="J347" s="2" t="e">
        <f>VLOOKUP($A347,'By SKU - New RTs'!$A:$V,5,FALSE)</f>
        <v>#N/A</v>
      </c>
      <c r="K347" s="5" t="e">
        <f t="shared" si="27"/>
        <v>#N/A</v>
      </c>
      <c r="L347" s="2" t="e">
        <f>VLOOKUP($A347,'By SKU - Old RTs'!$A:$V,6,FALSE)</f>
        <v>#N/A</v>
      </c>
      <c r="M347" s="2" t="e">
        <f>VLOOKUP($A347,'By SKU - New RTs'!$A:$V,6,FALSE)</f>
        <v>#N/A</v>
      </c>
      <c r="N347" s="5" t="e">
        <f t="shared" si="28"/>
        <v>#N/A</v>
      </c>
      <c r="O347" s="2" t="e">
        <f>VLOOKUP($A347,'By SKU - Old RTs'!$A:$V,7,FALSE)</f>
        <v>#N/A</v>
      </c>
      <c r="P347" s="2" t="e">
        <f>VLOOKUP($A347,'By SKU - New RTs'!$A:$V,7,FALSE)</f>
        <v>#N/A</v>
      </c>
      <c r="Q347" s="2" t="e">
        <f t="shared" si="29"/>
        <v>#N/A</v>
      </c>
    </row>
    <row r="348" spans="1:17" x14ac:dyDescent="0.3">
      <c r="A348" s="3" t="str">
        <v>FA-CA0314</v>
      </c>
      <c r="B348" s="4" t="str">
        <v>ELASTIC BANDAGES</v>
      </c>
      <c r="C348" s="2">
        <f>VLOOKUP($A348,'By SKU - Old RTs'!$A:$V,3,FALSE)</f>
        <v>0</v>
      </c>
      <c r="D348" s="2">
        <f>VLOOKUP($A348,'By SKU - New RTs'!$A:$V,3,FALSE)</f>
        <v>0</v>
      </c>
      <c r="E348" s="5">
        <f t="shared" si="25"/>
        <v>0</v>
      </c>
      <c r="F348" s="2">
        <f>VLOOKUP($A348,'By SKU - Old RTs'!$A:$V,4,FALSE)</f>
        <v>1.25</v>
      </c>
      <c r="G348" s="2">
        <f>VLOOKUP($A348,'By SKU - New RTs'!$A:$V,4,FALSE)</f>
        <v>1.25</v>
      </c>
      <c r="H348" s="5">
        <f t="shared" si="26"/>
        <v>0</v>
      </c>
      <c r="I348" s="2">
        <f>VLOOKUP($A348,'By SKU - Old RTs'!$A:$V,5,FALSE)</f>
        <v>1</v>
      </c>
      <c r="J348" s="2">
        <f>VLOOKUP($A348,'By SKU - New RTs'!$A:$V,5,FALSE)</f>
        <v>1</v>
      </c>
      <c r="K348" s="5">
        <f t="shared" si="27"/>
        <v>0</v>
      </c>
      <c r="L348" s="2">
        <f>VLOOKUP($A348,'By SKU - Old RTs'!$A:$V,6,FALSE)</f>
        <v>0</v>
      </c>
      <c r="M348" s="2">
        <f>VLOOKUP($A348,'By SKU - New RTs'!$A:$V,6,FALSE)</f>
        <v>0</v>
      </c>
      <c r="N348" s="5">
        <f t="shared" si="28"/>
        <v>0</v>
      </c>
      <c r="O348" s="2">
        <f>VLOOKUP($A348,'By SKU - Old RTs'!$A:$V,7,FALSE)</f>
        <v>0</v>
      </c>
      <c r="P348" s="2">
        <f>VLOOKUP($A348,'By SKU - New RTs'!$A:$V,7,FALSE)</f>
        <v>0</v>
      </c>
      <c r="Q348" s="2">
        <f t="shared" si="29"/>
        <v>0</v>
      </c>
    </row>
    <row r="349" spans="1:17" x14ac:dyDescent="0.3">
      <c r="A349" s="3" t="str">
        <v>FA-CA0324</v>
      </c>
      <c r="B349" s="4" t="str">
        <v>KNUCKLE BANDAGES</v>
      </c>
      <c r="C349" s="2">
        <f>VLOOKUP($A349,'By SKU - Old RTs'!$A:$V,3,FALSE)</f>
        <v>0</v>
      </c>
      <c r="D349" s="2">
        <f>VLOOKUP($A349,'By SKU - New RTs'!$A:$V,3,FALSE)</f>
        <v>0</v>
      </c>
      <c r="E349" s="5">
        <f t="shared" si="25"/>
        <v>0</v>
      </c>
      <c r="F349" s="2">
        <f>VLOOKUP($A349,'By SKU - Old RTs'!$A:$V,4,FALSE)</f>
        <v>1</v>
      </c>
      <c r="G349" s="2">
        <f>VLOOKUP($A349,'By SKU - New RTs'!$A:$V,4,FALSE)</f>
        <v>1</v>
      </c>
      <c r="H349" s="5">
        <f t="shared" si="26"/>
        <v>0</v>
      </c>
      <c r="I349" s="2">
        <f>VLOOKUP($A349,'By SKU - Old RTs'!$A:$V,5,FALSE)</f>
        <v>0</v>
      </c>
      <c r="J349" s="2">
        <f>VLOOKUP($A349,'By SKU - New RTs'!$A:$V,5,FALSE)</f>
        <v>0</v>
      </c>
      <c r="K349" s="5">
        <f t="shared" si="27"/>
        <v>0</v>
      </c>
      <c r="L349" s="2">
        <f>VLOOKUP($A349,'By SKU - Old RTs'!$A:$V,6,FALSE)</f>
        <v>0</v>
      </c>
      <c r="M349" s="2">
        <f>VLOOKUP($A349,'By SKU - New RTs'!$A:$V,6,FALSE)</f>
        <v>0</v>
      </c>
      <c r="N349" s="5">
        <f t="shared" si="28"/>
        <v>0</v>
      </c>
      <c r="O349" s="2">
        <f>VLOOKUP($A349,'By SKU - Old RTs'!$A:$V,7,FALSE)</f>
        <v>0</v>
      </c>
      <c r="P349" s="2">
        <f>VLOOKUP($A349,'By SKU - New RTs'!$A:$V,7,FALSE)</f>
        <v>0</v>
      </c>
      <c r="Q349" s="2">
        <f t="shared" si="29"/>
        <v>0</v>
      </c>
    </row>
    <row r="350" spans="1:17" x14ac:dyDescent="0.3">
      <c r="A350" s="3" t="str">
        <v>FA-CA0334</v>
      </c>
      <c r="B350" s="4" t="str">
        <v>FINGERTIP BANDAGES</v>
      </c>
      <c r="C350" s="2">
        <f>VLOOKUP($A350,'By SKU - Old RTs'!$A:$V,3,FALSE)</f>
        <v>0</v>
      </c>
      <c r="D350" s="2">
        <f>VLOOKUP($A350,'By SKU - New RTs'!$A:$V,3,FALSE)</f>
        <v>0</v>
      </c>
      <c r="E350" s="5">
        <f t="shared" si="25"/>
        <v>0</v>
      </c>
      <c r="F350" s="2">
        <f>VLOOKUP($A350,'By SKU - Old RTs'!$A:$V,4,FALSE)</f>
        <v>1</v>
      </c>
      <c r="G350" s="2">
        <f>VLOOKUP($A350,'By SKU - New RTs'!$A:$V,4,FALSE)</f>
        <v>1</v>
      </c>
      <c r="H350" s="5">
        <f t="shared" si="26"/>
        <v>0</v>
      </c>
      <c r="I350" s="2">
        <f>VLOOKUP($A350,'By SKU - Old RTs'!$A:$V,5,FALSE)</f>
        <v>0</v>
      </c>
      <c r="J350" s="2">
        <f>VLOOKUP($A350,'By SKU - New RTs'!$A:$V,5,FALSE)</f>
        <v>0</v>
      </c>
      <c r="K350" s="5">
        <f t="shared" si="27"/>
        <v>0</v>
      </c>
      <c r="L350" s="2">
        <f>VLOOKUP($A350,'By SKU - Old RTs'!$A:$V,6,FALSE)</f>
        <v>0</v>
      </c>
      <c r="M350" s="2">
        <f>VLOOKUP($A350,'By SKU - New RTs'!$A:$V,6,FALSE)</f>
        <v>0</v>
      </c>
      <c r="N350" s="5">
        <f t="shared" si="28"/>
        <v>0</v>
      </c>
      <c r="O350" s="2">
        <f>VLOOKUP($A350,'By SKU - Old RTs'!$A:$V,7,FALSE)</f>
        <v>0</v>
      </c>
      <c r="P350" s="2">
        <f>VLOOKUP($A350,'By SKU - New RTs'!$A:$V,7,FALSE)</f>
        <v>0</v>
      </c>
      <c r="Q350" s="2">
        <f t="shared" si="29"/>
        <v>0</v>
      </c>
    </row>
    <row r="351" spans="1:17" hidden="1" x14ac:dyDescent="0.3">
      <c r="A351" s="3" t="str">
        <v>FA-CA0535</v>
      </c>
      <c r="B351" s="4" t="str">
        <v>TAPE-TRICUT</v>
      </c>
      <c r="C351" s="2" t="e">
        <f>VLOOKUP($A351,'By SKU - Old RTs'!$A:$V,3,FALSE)</f>
        <v>#N/A</v>
      </c>
      <c r="D351" s="2" t="e">
        <f>VLOOKUP($A351,'By SKU - New RTs'!$A:$V,3,FALSE)</f>
        <v>#N/A</v>
      </c>
      <c r="E351" s="5" t="e">
        <f t="shared" si="25"/>
        <v>#N/A</v>
      </c>
      <c r="F351" s="2" t="e">
        <f>VLOOKUP($A351,'By SKU - Old RTs'!$A:$V,4,FALSE)</f>
        <v>#N/A</v>
      </c>
      <c r="G351" s="2" t="e">
        <f>VLOOKUP($A351,'By SKU - New RTs'!$A:$V,4,FALSE)</f>
        <v>#N/A</v>
      </c>
      <c r="H351" s="5" t="e">
        <f t="shared" si="26"/>
        <v>#N/A</v>
      </c>
      <c r="I351" s="2" t="e">
        <f>VLOOKUP($A351,'By SKU - Old RTs'!$A:$V,5,FALSE)</f>
        <v>#N/A</v>
      </c>
      <c r="J351" s="2" t="e">
        <f>VLOOKUP($A351,'By SKU - New RTs'!$A:$V,5,FALSE)</f>
        <v>#N/A</v>
      </c>
      <c r="K351" s="5" t="e">
        <f t="shared" si="27"/>
        <v>#N/A</v>
      </c>
      <c r="L351" s="2" t="e">
        <f>VLOOKUP($A351,'By SKU - Old RTs'!$A:$V,6,FALSE)</f>
        <v>#N/A</v>
      </c>
      <c r="M351" s="2" t="e">
        <f>VLOOKUP($A351,'By SKU - New RTs'!$A:$V,6,FALSE)</f>
        <v>#N/A</v>
      </c>
      <c r="N351" s="5" t="e">
        <f t="shared" si="28"/>
        <v>#N/A</v>
      </c>
      <c r="O351" s="2" t="e">
        <f>VLOOKUP($A351,'By SKU - Old RTs'!$A:$V,7,FALSE)</f>
        <v>#N/A</v>
      </c>
      <c r="P351" s="2" t="e">
        <f>VLOOKUP($A351,'By SKU - New RTs'!$A:$V,7,FALSE)</f>
        <v>#N/A</v>
      </c>
      <c r="Q351" s="2" t="e">
        <f t="shared" si="29"/>
        <v>#N/A</v>
      </c>
    </row>
    <row r="352" spans="1:17" x14ac:dyDescent="0.3">
      <c r="A352" s="3" t="str">
        <v>FA-CA0562</v>
      </c>
      <c r="B352" s="4" t="str">
        <v>MEDI-RIP 2"</v>
      </c>
      <c r="C352" s="2">
        <f>VLOOKUP($A352,'By SKU - Old RTs'!$A:$V,3,FALSE)</f>
        <v>0</v>
      </c>
      <c r="D352" s="2">
        <f>VLOOKUP($A352,'By SKU - New RTs'!$A:$V,3,FALSE)</f>
        <v>0</v>
      </c>
      <c r="E352" s="5">
        <f t="shared" si="25"/>
        <v>0</v>
      </c>
      <c r="F352" s="2">
        <f>VLOOKUP($A352,'By SKU - Old RTs'!$A:$V,4,FALSE)</f>
        <v>1.25</v>
      </c>
      <c r="G352" s="2">
        <f>VLOOKUP($A352,'By SKU - New RTs'!$A:$V,4,FALSE)</f>
        <v>1.25</v>
      </c>
      <c r="H352" s="5">
        <f t="shared" si="26"/>
        <v>0</v>
      </c>
      <c r="I352" s="2">
        <f>VLOOKUP($A352,'By SKU - Old RTs'!$A:$V,5,FALSE)</f>
        <v>0.5</v>
      </c>
      <c r="J352" s="2">
        <f>VLOOKUP($A352,'By SKU - New RTs'!$A:$V,5,FALSE)</f>
        <v>0.5</v>
      </c>
      <c r="K352" s="5">
        <f t="shared" si="27"/>
        <v>0</v>
      </c>
      <c r="L352" s="2">
        <f>VLOOKUP($A352,'By SKU - Old RTs'!$A:$V,6,FALSE)</f>
        <v>0</v>
      </c>
      <c r="M352" s="2">
        <f>VLOOKUP($A352,'By SKU - New RTs'!$A:$V,6,FALSE)</f>
        <v>0</v>
      </c>
      <c r="N352" s="5">
        <f t="shared" si="28"/>
        <v>0</v>
      </c>
      <c r="O352" s="2">
        <f>VLOOKUP($A352,'By SKU - Old RTs'!$A:$V,7,FALSE)</f>
        <v>0</v>
      </c>
      <c r="P352" s="2">
        <f>VLOOKUP($A352,'By SKU - New RTs'!$A:$V,7,FALSE)</f>
        <v>0</v>
      </c>
      <c r="Q352" s="2">
        <f t="shared" si="29"/>
        <v>0</v>
      </c>
    </row>
    <row r="353" spans="1:17" x14ac:dyDescent="0.3">
      <c r="A353" s="3" t="str">
        <v>FA-CA0721</v>
      </c>
      <c r="B353" s="4" t="str">
        <v>ANTISEPTIC WIPES</v>
      </c>
      <c r="C353" s="2">
        <f>VLOOKUP($A353,'By SKU - Old RTs'!$A:$V,3,FALSE)</f>
        <v>0</v>
      </c>
      <c r="D353" s="2">
        <f>VLOOKUP($A353,'By SKU - New RTs'!$A:$V,3,FALSE)</f>
        <v>0</v>
      </c>
      <c r="E353" s="5">
        <f t="shared" si="25"/>
        <v>0</v>
      </c>
      <c r="F353" s="2">
        <f>VLOOKUP($A353,'By SKU - Old RTs'!$A:$V,4,FALSE)</f>
        <v>0</v>
      </c>
      <c r="G353" s="2">
        <f>VLOOKUP($A353,'By SKU - New RTs'!$A:$V,4,FALSE)</f>
        <v>0</v>
      </c>
      <c r="H353" s="5">
        <f t="shared" si="26"/>
        <v>0</v>
      </c>
      <c r="I353" s="2">
        <f>VLOOKUP($A353,'By SKU - Old RTs'!$A:$V,5,FALSE)</f>
        <v>0.75</v>
      </c>
      <c r="J353" s="2">
        <f>VLOOKUP($A353,'By SKU - New RTs'!$A:$V,5,FALSE)</f>
        <v>0.75</v>
      </c>
      <c r="K353" s="5">
        <f t="shared" si="27"/>
        <v>0</v>
      </c>
      <c r="L353" s="2">
        <f>VLOOKUP($A353,'By SKU - Old RTs'!$A:$V,6,FALSE)</f>
        <v>0</v>
      </c>
      <c r="M353" s="2">
        <f>VLOOKUP($A353,'By SKU - New RTs'!$A:$V,6,FALSE)</f>
        <v>0</v>
      </c>
      <c r="N353" s="5">
        <f t="shared" si="28"/>
        <v>0</v>
      </c>
      <c r="O353" s="2">
        <f>VLOOKUP($A353,'By SKU - Old RTs'!$A:$V,7,FALSE)</f>
        <v>0</v>
      </c>
      <c r="P353" s="2">
        <f>VLOOKUP($A353,'By SKU - New RTs'!$A:$V,7,FALSE)</f>
        <v>0</v>
      </c>
      <c r="Q353" s="2">
        <f t="shared" si="29"/>
        <v>0</v>
      </c>
    </row>
    <row r="354" spans="1:17" x14ac:dyDescent="0.3">
      <c r="A354" s="3" t="str">
        <v>FA-CA0802</v>
      </c>
      <c r="B354" s="4" t="str">
        <v>GAUZE ROLL 2"</v>
      </c>
      <c r="C354" s="2">
        <f>VLOOKUP($A354,'By SKU - Old RTs'!$A:$V,3,FALSE)</f>
        <v>0</v>
      </c>
      <c r="D354" s="2">
        <f>VLOOKUP($A354,'By SKU - New RTs'!$A:$V,3,FALSE)</f>
        <v>0</v>
      </c>
      <c r="E354" s="5">
        <f t="shared" si="25"/>
        <v>0</v>
      </c>
      <c r="F354" s="2">
        <f>VLOOKUP($A354,'By SKU - Old RTs'!$A:$V,4,FALSE)</f>
        <v>0</v>
      </c>
      <c r="G354" s="2">
        <f>VLOOKUP($A354,'By SKU - New RTs'!$A:$V,4,FALSE)</f>
        <v>0</v>
      </c>
      <c r="H354" s="5">
        <f t="shared" si="26"/>
        <v>0</v>
      </c>
      <c r="I354" s="2">
        <f>VLOOKUP($A354,'By SKU - Old RTs'!$A:$V,5,FALSE)</f>
        <v>0.5</v>
      </c>
      <c r="J354" s="2">
        <f>VLOOKUP($A354,'By SKU - New RTs'!$A:$V,5,FALSE)</f>
        <v>0.5</v>
      </c>
      <c r="K354" s="5">
        <f t="shared" si="27"/>
        <v>0</v>
      </c>
      <c r="L354" s="2">
        <f>VLOOKUP($A354,'By SKU - Old RTs'!$A:$V,6,FALSE)</f>
        <v>0</v>
      </c>
      <c r="M354" s="2">
        <f>VLOOKUP($A354,'By SKU - New RTs'!$A:$V,6,FALSE)</f>
        <v>0</v>
      </c>
      <c r="N354" s="5">
        <f t="shared" si="28"/>
        <v>0</v>
      </c>
      <c r="O354" s="2">
        <f>VLOOKUP($A354,'By SKU - Old RTs'!$A:$V,7,FALSE)</f>
        <v>0</v>
      </c>
      <c r="P354" s="2">
        <f>VLOOKUP($A354,'By SKU - New RTs'!$A:$V,7,FALSE)</f>
        <v>0</v>
      </c>
      <c r="Q354" s="2">
        <f t="shared" si="29"/>
        <v>0</v>
      </c>
    </row>
    <row r="355" spans="1:17" x14ac:dyDescent="0.3">
      <c r="A355" s="3" t="str">
        <v>FA-CA0832</v>
      </c>
      <c r="B355" s="4" t="str">
        <v>GAUZE PADS 3 X 3</v>
      </c>
      <c r="C355" s="2">
        <f>VLOOKUP($A355,'By SKU - Old RTs'!$A:$V,3,FALSE)</f>
        <v>0</v>
      </c>
      <c r="D355" s="2">
        <f>VLOOKUP($A355,'By SKU - New RTs'!$A:$V,3,FALSE)</f>
        <v>0</v>
      </c>
      <c r="E355" s="5">
        <f t="shared" si="25"/>
        <v>0</v>
      </c>
      <c r="F355" s="2">
        <f>VLOOKUP($A355,'By SKU - Old RTs'!$A:$V,4,FALSE)</f>
        <v>1</v>
      </c>
      <c r="G355" s="2">
        <f>VLOOKUP($A355,'By SKU - New RTs'!$A:$V,4,FALSE)</f>
        <v>1</v>
      </c>
      <c r="H355" s="5">
        <f t="shared" si="26"/>
        <v>0</v>
      </c>
      <c r="I355" s="2">
        <f>VLOOKUP($A355,'By SKU - Old RTs'!$A:$V,5,FALSE)</f>
        <v>0.75</v>
      </c>
      <c r="J355" s="2">
        <f>VLOOKUP($A355,'By SKU - New RTs'!$A:$V,5,FALSE)</f>
        <v>0.75</v>
      </c>
      <c r="K355" s="5">
        <f t="shared" si="27"/>
        <v>0</v>
      </c>
      <c r="L355" s="2">
        <f>VLOOKUP($A355,'By SKU - Old RTs'!$A:$V,6,FALSE)</f>
        <v>0</v>
      </c>
      <c r="M355" s="2">
        <f>VLOOKUP($A355,'By SKU - New RTs'!$A:$V,6,FALSE)</f>
        <v>0</v>
      </c>
      <c r="N355" s="5">
        <f t="shared" si="28"/>
        <v>0</v>
      </c>
      <c r="O355" s="2">
        <f>VLOOKUP($A355,'By SKU - Old RTs'!$A:$V,7,FALSE)</f>
        <v>0</v>
      </c>
      <c r="P355" s="2">
        <f>VLOOKUP($A355,'By SKU - New RTs'!$A:$V,7,FALSE)</f>
        <v>0</v>
      </c>
      <c r="Q355" s="2">
        <f t="shared" si="29"/>
        <v>0</v>
      </c>
    </row>
    <row r="356" spans="1:17" x14ac:dyDescent="0.3">
      <c r="A356" s="3" t="str">
        <v>FA-CA0873</v>
      </c>
      <c r="B356" s="4" t="str">
        <v>TRAUMA PAD 5X9</v>
      </c>
      <c r="C356" s="2">
        <f>VLOOKUP($A356,'By SKU - Old RTs'!$A:$V,3,FALSE)</f>
        <v>0</v>
      </c>
      <c r="D356" s="2">
        <f>VLOOKUP($A356,'By SKU - New RTs'!$A:$V,3,FALSE)</f>
        <v>0</v>
      </c>
      <c r="E356" s="5">
        <f t="shared" si="25"/>
        <v>0</v>
      </c>
      <c r="F356" s="2">
        <f>VLOOKUP($A356,'By SKU - Old RTs'!$A:$V,4,FALSE)</f>
        <v>0</v>
      </c>
      <c r="G356" s="2">
        <f>VLOOKUP($A356,'By SKU - New RTs'!$A:$V,4,FALSE)</f>
        <v>0</v>
      </c>
      <c r="H356" s="5">
        <f t="shared" si="26"/>
        <v>0</v>
      </c>
      <c r="I356" s="2">
        <f>VLOOKUP($A356,'By SKU - Old RTs'!$A:$V,5,FALSE)</f>
        <v>1</v>
      </c>
      <c r="J356" s="2">
        <f>VLOOKUP($A356,'By SKU - New RTs'!$A:$V,5,FALSE)</f>
        <v>1</v>
      </c>
      <c r="K356" s="5">
        <f t="shared" si="27"/>
        <v>0</v>
      </c>
      <c r="L356" s="2">
        <f>VLOOKUP($A356,'By SKU - Old RTs'!$A:$V,6,FALSE)</f>
        <v>0</v>
      </c>
      <c r="M356" s="2">
        <f>VLOOKUP($A356,'By SKU - New RTs'!$A:$V,6,FALSE)</f>
        <v>0</v>
      </c>
      <c r="N356" s="5">
        <f t="shared" si="28"/>
        <v>0</v>
      </c>
      <c r="O356" s="2">
        <f>VLOOKUP($A356,'By SKU - Old RTs'!$A:$V,7,FALSE)</f>
        <v>0</v>
      </c>
      <c r="P356" s="2">
        <f>VLOOKUP($A356,'By SKU - New RTs'!$A:$V,7,FALSE)</f>
        <v>0</v>
      </c>
      <c r="Q356" s="2">
        <f t="shared" si="29"/>
        <v>0</v>
      </c>
    </row>
    <row r="357" spans="1:17" x14ac:dyDescent="0.3">
      <c r="A357" s="3" t="str">
        <v>FA-CA0912</v>
      </c>
      <c r="B357" s="4" t="str">
        <v>COLD PACK SMALL</v>
      </c>
      <c r="C357" s="2">
        <f>VLOOKUP($A357,'By SKU - Old RTs'!$A:$V,3,FALSE)</f>
        <v>0</v>
      </c>
      <c r="D357" s="2">
        <f>VLOOKUP($A357,'By SKU - New RTs'!$A:$V,3,FALSE)</f>
        <v>0</v>
      </c>
      <c r="E357" s="5">
        <f t="shared" si="25"/>
        <v>0</v>
      </c>
      <c r="F357" s="2">
        <f>VLOOKUP($A357,'By SKU - Old RTs'!$A:$V,4,FALSE)</f>
        <v>0</v>
      </c>
      <c r="G357" s="2">
        <f>VLOOKUP($A357,'By SKU - New RTs'!$A:$V,4,FALSE)</f>
        <v>0</v>
      </c>
      <c r="H357" s="5">
        <f t="shared" si="26"/>
        <v>0</v>
      </c>
      <c r="I357" s="2">
        <f>VLOOKUP($A357,'By SKU - Old RTs'!$A:$V,5,FALSE)</f>
        <v>0.25</v>
      </c>
      <c r="J357" s="2">
        <f>VLOOKUP($A357,'By SKU - New RTs'!$A:$V,5,FALSE)</f>
        <v>0.25</v>
      </c>
      <c r="K357" s="5">
        <f t="shared" si="27"/>
        <v>0</v>
      </c>
      <c r="L357" s="2">
        <f>VLOOKUP($A357,'By SKU - Old RTs'!$A:$V,6,FALSE)</f>
        <v>0</v>
      </c>
      <c r="M357" s="2">
        <f>VLOOKUP($A357,'By SKU - New RTs'!$A:$V,6,FALSE)</f>
        <v>0</v>
      </c>
      <c r="N357" s="5">
        <f t="shared" si="28"/>
        <v>0</v>
      </c>
      <c r="O357" s="2">
        <f>VLOOKUP($A357,'By SKU - Old RTs'!$A:$V,7,FALSE)</f>
        <v>0</v>
      </c>
      <c r="P357" s="2">
        <f>VLOOKUP($A357,'By SKU - New RTs'!$A:$V,7,FALSE)</f>
        <v>0</v>
      </c>
      <c r="Q357" s="2">
        <f t="shared" si="29"/>
        <v>0</v>
      </c>
    </row>
    <row r="358" spans="1:17" x14ac:dyDescent="0.3">
      <c r="A358" s="3" t="str">
        <v>FA-CA1000</v>
      </c>
      <c r="B358" s="4" t="str">
        <v>TRIPLE ANTIBIOTICS</v>
      </c>
      <c r="C358" s="2">
        <f>VLOOKUP($A358,'By SKU - Old RTs'!$A:$V,3,FALSE)</f>
        <v>0</v>
      </c>
      <c r="D358" s="2">
        <f>VLOOKUP($A358,'By SKU - New RTs'!$A:$V,3,FALSE)</f>
        <v>0</v>
      </c>
      <c r="E358" s="5">
        <f t="shared" si="25"/>
        <v>0</v>
      </c>
      <c r="F358" s="2">
        <f>VLOOKUP($A358,'By SKU - Old RTs'!$A:$V,4,FALSE)</f>
        <v>1</v>
      </c>
      <c r="G358" s="2">
        <f>VLOOKUP($A358,'By SKU - New RTs'!$A:$V,4,FALSE)</f>
        <v>1</v>
      </c>
      <c r="H358" s="5">
        <f t="shared" si="26"/>
        <v>0</v>
      </c>
      <c r="I358" s="2">
        <f>VLOOKUP($A358,'By SKU - Old RTs'!$A:$V,5,FALSE)</f>
        <v>1</v>
      </c>
      <c r="J358" s="2">
        <f>VLOOKUP($A358,'By SKU - New RTs'!$A:$V,5,FALSE)</f>
        <v>1</v>
      </c>
      <c r="K358" s="5">
        <f t="shared" si="27"/>
        <v>0</v>
      </c>
      <c r="L358" s="2">
        <f>VLOOKUP($A358,'By SKU - Old RTs'!$A:$V,6,FALSE)</f>
        <v>0</v>
      </c>
      <c r="M358" s="2">
        <f>VLOOKUP($A358,'By SKU - New RTs'!$A:$V,6,FALSE)</f>
        <v>0</v>
      </c>
      <c r="N358" s="5">
        <f t="shared" si="28"/>
        <v>0</v>
      </c>
      <c r="O358" s="2">
        <f>VLOOKUP($A358,'By SKU - Old RTs'!$A:$V,7,FALSE)</f>
        <v>0</v>
      </c>
      <c r="P358" s="2">
        <f>VLOOKUP($A358,'By SKU - New RTs'!$A:$V,7,FALSE)</f>
        <v>0</v>
      </c>
      <c r="Q358" s="2">
        <f t="shared" si="29"/>
        <v>0</v>
      </c>
    </row>
    <row r="359" spans="1:17" hidden="1" x14ac:dyDescent="0.3">
      <c r="A359" s="3" t="str">
        <v>FA-CA1102</v>
      </c>
      <c r="B359" s="4" t="str">
        <v>IBUPROFEN TABLETS</v>
      </c>
      <c r="C359" s="2" t="e">
        <f>VLOOKUP($A359,'By SKU - Old RTs'!$A:$V,3,FALSE)</f>
        <v>#N/A</v>
      </c>
      <c r="D359" s="2" t="e">
        <f>VLOOKUP($A359,'By SKU - New RTs'!$A:$V,3,FALSE)</f>
        <v>#N/A</v>
      </c>
      <c r="E359" s="5" t="e">
        <f t="shared" si="25"/>
        <v>#N/A</v>
      </c>
      <c r="F359" s="2" t="e">
        <f>VLOOKUP($A359,'By SKU - Old RTs'!$A:$V,4,FALSE)</f>
        <v>#N/A</v>
      </c>
      <c r="G359" s="2" t="e">
        <f>VLOOKUP($A359,'By SKU - New RTs'!$A:$V,4,FALSE)</f>
        <v>#N/A</v>
      </c>
      <c r="H359" s="5" t="e">
        <f t="shared" si="26"/>
        <v>#N/A</v>
      </c>
      <c r="I359" s="2" t="e">
        <f>VLOOKUP($A359,'By SKU - Old RTs'!$A:$V,5,FALSE)</f>
        <v>#N/A</v>
      </c>
      <c r="J359" s="2" t="e">
        <f>VLOOKUP($A359,'By SKU - New RTs'!$A:$V,5,FALSE)</f>
        <v>#N/A</v>
      </c>
      <c r="K359" s="5" t="e">
        <f t="shared" si="27"/>
        <v>#N/A</v>
      </c>
      <c r="L359" s="2" t="e">
        <f>VLOOKUP($A359,'By SKU - Old RTs'!$A:$V,6,FALSE)</f>
        <v>#N/A</v>
      </c>
      <c r="M359" s="2" t="e">
        <f>VLOOKUP($A359,'By SKU - New RTs'!$A:$V,6,FALSE)</f>
        <v>#N/A</v>
      </c>
      <c r="N359" s="5" t="e">
        <f t="shared" si="28"/>
        <v>#N/A</v>
      </c>
      <c r="O359" s="2" t="e">
        <f>VLOOKUP($A359,'By SKU - Old RTs'!$A:$V,7,FALSE)</f>
        <v>#N/A</v>
      </c>
      <c r="P359" s="2" t="e">
        <f>VLOOKUP($A359,'By SKU - New RTs'!$A:$V,7,FALSE)</f>
        <v>#N/A</v>
      </c>
      <c r="Q359" s="2" t="e">
        <f t="shared" si="29"/>
        <v>#N/A</v>
      </c>
    </row>
    <row r="360" spans="1:17" x14ac:dyDescent="0.3">
      <c r="A360" s="3" t="str">
        <v>FA-CA1401</v>
      </c>
      <c r="B360" s="4" t="str">
        <v>EYE WASH 1/2 OZ</v>
      </c>
      <c r="C360" s="2">
        <f>VLOOKUP($A360,'By SKU - Old RTs'!$A:$V,3,FALSE)</f>
        <v>0</v>
      </c>
      <c r="D360" s="2">
        <f>VLOOKUP($A360,'By SKU - New RTs'!$A:$V,3,FALSE)</f>
        <v>0</v>
      </c>
      <c r="E360" s="5">
        <f t="shared" si="25"/>
        <v>0</v>
      </c>
      <c r="F360" s="2">
        <f>VLOOKUP($A360,'By SKU - Old RTs'!$A:$V,4,FALSE)</f>
        <v>1.25</v>
      </c>
      <c r="G360" s="2">
        <f>VLOOKUP($A360,'By SKU - New RTs'!$A:$V,4,FALSE)</f>
        <v>1.25</v>
      </c>
      <c r="H360" s="5">
        <f t="shared" si="26"/>
        <v>0</v>
      </c>
      <c r="I360" s="2">
        <f>VLOOKUP($A360,'By SKU - Old RTs'!$A:$V,5,FALSE)</f>
        <v>0</v>
      </c>
      <c r="J360" s="2">
        <f>VLOOKUP($A360,'By SKU - New RTs'!$A:$V,5,FALSE)</f>
        <v>0</v>
      </c>
      <c r="K360" s="5">
        <f t="shared" si="27"/>
        <v>0</v>
      </c>
      <c r="L360" s="2">
        <f>VLOOKUP($A360,'By SKU - Old RTs'!$A:$V,6,FALSE)</f>
        <v>0</v>
      </c>
      <c r="M360" s="2">
        <f>VLOOKUP($A360,'By SKU - New RTs'!$A:$V,6,FALSE)</f>
        <v>0</v>
      </c>
      <c r="N360" s="5">
        <f t="shared" si="28"/>
        <v>0</v>
      </c>
      <c r="O360" s="2">
        <f>VLOOKUP($A360,'By SKU - Old RTs'!$A:$V,7,FALSE)</f>
        <v>0</v>
      </c>
      <c r="P360" s="2">
        <f>VLOOKUP($A360,'By SKU - New RTs'!$A:$V,7,FALSE)</f>
        <v>0</v>
      </c>
      <c r="Q360" s="2">
        <f t="shared" si="29"/>
        <v>0</v>
      </c>
    </row>
    <row r="361" spans="1:17" x14ac:dyDescent="0.3">
      <c r="A361" s="3" t="str">
        <v>FA-CA1426</v>
      </c>
      <c r="B361" s="4" t="str">
        <v>EYEWASH REFILL 32OZ</v>
      </c>
      <c r="C361" s="2">
        <f>VLOOKUP($A361,'By SKU - Old RTs'!$A:$V,3,FALSE)</f>
        <v>0</v>
      </c>
      <c r="D361" s="2">
        <f>VLOOKUP($A361,'By SKU - New RTs'!$A:$V,3,FALSE)</f>
        <v>0</v>
      </c>
      <c r="E361" s="5">
        <f t="shared" si="25"/>
        <v>0</v>
      </c>
      <c r="F361" s="2">
        <f>VLOOKUP($A361,'By SKU - Old RTs'!$A:$V,4,FALSE)</f>
        <v>0.75</v>
      </c>
      <c r="G361" s="2">
        <f>VLOOKUP($A361,'By SKU - New RTs'!$A:$V,4,FALSE)</f>
        <v>0.75</v>
      </c>
      <c r="H361" s="5">
        <f t="shared" si="26"/>
        <v>0</v>
      </c>
      <c r="I361" s="2">
        <f>VLOOKUP($A361,'By SKU - Old RTs'!$A:$V,5,FALSE)</f>
        <v>0</v>
      </c>
      <c r="J361" s="2">
        <f>VLOOKUP($A361,'By SKU - New RTs'!$A:$V,5,FALSE)</f>
        <v>0</v>
      </c>
      <c r="K361" s="5">
        <f t="shared" si="27"/>
        <v>0</v>
      </c>
      <c r="L361" s="2">
        <f>VLOOKUP($A361,'By SKU - Old RTs'!$A:$V,6,FALSE)</f>
        <v>0</v>
      </c>
      <c r="M361" s="2">
        <f>VLOOKUP($A361,'By SKU - New RTs'!$A:$V,6,FALSE)</f>
        <v>0</v>
      </c>
      <c r="N361" s="5">
        <f t="shared" si="28"/>
        <v>0</v>
      </c>
      <c r="O361" s="2">
        <f>VLOOKUP($A361,'By SKU - Old RTs'!$A:$V,7,FALSE)</f>
        <v>0</v>
      </c>
      <c r="P361" s="2">
        <f>VLOOKUP($A361,'By SKU - New RTs'!$A:$V,7,FALSE)</f>
        <v>0</v>
      </c>
      <c r="Q361" s="2">
        <f t="shared" si="29"/>
        <v>0</v>
      </c>
    </row>
    <row r="362" spans="1:17" x14ac:dyDescent="0.3">
      <c r="A362" s="3" t="str">
        <v>FA-CA1638</v>
      </c>
      <c r="B362" s="4" t="str">
        <v>BLOOD STOPPER COMPRESS</v>
      </c>
      <c r="C362" s="2">
        <f>VLOOKUP($A362,'By SKU - Old RTs'!$A:$V,3,FALSE)</f>
        <v>0</v>
      </c>
      <c r="D362" s="2">
        <f>VLOOKUP($A362,'By SKU - New RTs'!$A:$V,3,FALSE)</f>
        <v>0</v>
      </c>
      <c r="E362" s="5">
        <f t="shared" si="25"/>
        <v>0</v>
      </c>
      <c r="F362" s="2">
        <f>VLOOKUP($A362,'By SKU - Old RTs'!$A:$V,4,FALSE)</f>
        <v>1.25</v>
      </c>
      <c r="G362" s="2">
        <f>VLOOKUP($A362,'By SKU - New RTs'!$A:$V,4,FALSE)</f>
        <v>1.25</v>
      </c>
      <c r="H362" s="5">
        <f t="shared" si="26"/>
        <v>0</v>
      </c>
      <c r="I362" s="2">
        <f>VLOOKUP($A362,'By SKU - Old RTs'!$A:$V,5,FALSE)</f>
        <v>0.5</v>
      </c>
      <c r="J362" s="2">
        <f>VLOOKUP($A362,'By SKU - New RTs'!$A:$V,5,FALSE)</f>
        <v>0.5</v>
      </c>
      <c r="K362" s="5">
        <f t="shared" si="27"/>
        <v>0</v>
      </c>
      <c r="L362" s="2">
        <f>VLOOKUP($A362,'By SKU - Old RTs'!$A:$V,6,FALSE)</f>
        <v>0</v>
      </c>
      <c r="M362" s="2">
        <f>VLOOKUP($A362,'By SKU - New RTs'!$A:$V,6,FALSE)</f>
        <v>0</v>
      </c>
      <c r="N362" s="5">
        <f t="shared" si="28"/>
        <v>0</v>
      </c>
      <c r="O362" s="2">
        <f>VLOOKUP($A362,'By SKU - Old RTs'!$A:$V,7,FALSE)</f>
        <v>0</v>
      </c>
      <c r="P362" s="2">
        <f>VLOOKUP($A362,'By SKU - New RTs'!$A:$V,7,FALSE)</f>
        <v>0</v>
      </c>
      <c r="Q362" s="2">
        <f t="shared" si="29"/>
        <v>0</v>
      </c>
    </row>
    <row r="363" spans="1:17" x14ac:dyDescent="0.3">
      <c r="A363" s="3" t="str">
        <v>FA-CA1640</v>
      </c>
      <c r="B363" s="4" t="str">
        <v>TRIANGULAR BANDAGES</v>
      </c>
      <c r="C363" s="2">
        <f>VLOOKUP($A363,'By SKU - Old RTs'!$A:$V,3,FALSE)</f>
        <v>0</v>
      </c>
      <c r="D363" s="2">
        <f>VLOOKUP($A363,'By SKU - New RTs'!$A:$V,3,FALSE)</f>
        <v>0</v>
      </c>
      <c r="E363" s="5">
        <f t="shared" si="25"/>
        <v>0</v>
      </c>
      <c r="F363" s="2">
        <f>VLOOKUP($A363,'By SKU - Old RTs'!$A:$V,4,FALSE)</f>
        <v>1.25</v>
      </c>
      <c r="G363" s="2">
        <f>VLOOKUP($A363,'By SKU - New RTs'!$A:$V,4,FALSE)</f>
        <v>1.25</v>
      </c>
      <c r="H363" s="5">
        <f t="shared" si="26"/>
        <v>0</v>
      </c>
      <c r="I363" s="2">
        <f>VLOOKUP($A363,'By SKU - Old RTs'!$A:$V,5,FALSE)</f>
        <v>0.75</v>
      </c>
      <c r="J363" s="2">
        <f>VLOOKUP($A363,'By SKU - New RTs'!$A:$V,5,FALSE)</f>
        <v>0.75</v>
      </c>
      <c r="K363" s="5">
        <f t="shared" si="27"/>
        <v>0</v>
      </c>
      <c r="L363" s="2">
        <f>VLOOKUP($A363,'By SKU - Old RTs'!$A:$V,6,FALSE)</f>
        <v>0</v>
      </c>
      <c r="M363" s="2">
        <f>VLOOKUP($A363,'By SKU - New RTs'!$A:$V,6,FALSE)</f>
        <v>0</v>
      </c>
      <c r="N363" s="5">
        <f t="shared" si="28"/>
        <v>0</v>
      </c>
      <c r="O363" s="2">
        <f>VLOOKUP($A363,'By SKU - Old RTs'!$A:$V,7,FALSE)</f>
        <v>0</v>
      </c>
      <c r="P363" s="2">
        <f>VLOOKUP($A363,'By SKU - New RTs'!$A:$V,7,FALSE)</f>
        <v>0</v>
      </c>
      <c r="Q363" s="2">
        <f t="shared" si="29"/>
        <v>0</v>
      </c>
    </row>
    <row r="364" spans="1:17" x14ac:dyDescent="0.3">
      <c r="A364" s="3" t="str">
        <v>FA-CA1732</v>
      </c>
      <c r="B364" s="4" t="str">
        <v>BURN GEL</v>
      </c>
      <c r="C364" s="2">
        <f>VLOOKUP($A364,'By SKU - Old RTs'!$A:$V,3,FALSE)</f>
        <v>0</v>
      </c>
      <c r="D364" s="2">
        <f>VLOOKUP($A364,'By SKU - New RTs'!$A:$V,3,FALSE)</f>
        <v>0</v>
      </c>
      <c r="E364" s="5">
        <f t="shared" si="25"/>
        <v>0</v>
      </c>
      <c r="F364" s="2">
        <f>VLOOKUP($A364,'By SKU - Old RTs'!$A:$V,4,FALSE)</f>
        <v>0</v>
      </c>
      <c r="G364" s="2">
        <f>VLOOKUP($A364,'By SKU - New RTs'!$A:$V,4,FALSE)</f>
        <v>0</v>
      </c>
      <c r="H364" s="5">
        <f t="shared" si="26"/>
        <v>0</v>
      </c>
      <c r="I364" s="2">
        <f>VLOOKUP($A364,'By SKU - Old RTs'!$A:$V,5,FALSE)</f>
        <v>0.5</v>
      </c>
      <c r="J364" s="2">
        <f>VLOOKUP($A364,'By SKU - New RTs'!$A:$V,5,FALSE)</f>
        <v>0.5</v>
      </c>
      <c r="K364" s="5">
        <f t="shared" si="27"/>
        <v>0</v>
      </c>
      <c r="L364" s="2">
        <f>VLOOKUP($A364,'By SKU - Old RTs'!$A:$V,6,FALSE)</f>
        <v>0</v>
      </c>
      <c r="M364" s="2">
        <f>VLOOKUP($A364,'By SKU - New RTs'!$A:$V,6,FALSE)</f>
        <v>0</v>
      </c>
      <c r="N364" s="5">
        <f t="shared" si="28"/>
        <v>0</v>
      </c>
      <c r="O364" s="2">
        <f>VLOOKUP($A364,'By SKU - Old RTs'!$A:$V,7,FALSE)</f>
        <v>0</v>
      </c>
      <c r="P364" s="2">
        <f>VLOOKUP($A364,'By SKU - New RTs'!$A:$V,7,FALSE)</f>
        <v>0</v>
      </c>
      <c r="Q364" s="2">
        <f t="shared" si="29"/>
        <v>0</v>
      </c>
    </row>
    <row r="365" spans="1:17" x14ac:dyDescent="0.3">
      <c r="A365" s="3" t="str">
        <v>FA-CA1756</v>
      </c>
      <c r="B365" s="4" t="str">
        <v>BURN DRESSING 4X4</v>
      </c>
      <c r="C365" s="2">
        <f>VLOOKUP($A365,'By SKU - Old RTs'!$A:$V,3,FALSE)</f>
        <v>0</v>
      </c>
      <c r="D365" s="2">
        <f>VLOOKUP($A365,'By SKU - New RTs'!$A:$V,3,FALSE)</f>
        <v>0</v>
      </c>
      <c r="E365" s="5">
        <f t="shared" si="25"/>
        <v>0</v>
      </c>
      <c r="F365" s="2">
        <f>VLOOKUP($A365,'By SKU - Old RTs'!$A:$V,4,FALSE)</f>
        <v>1</v>
      </c>
      <c r="G365" s="2">
        <f>VLOOKUP($A365,'By SKU - New RTs'!$A:$V,4,FALSE)</f>
        <v>1</v>
      </c>
      <c r="H365" s="5">
        <f t="shared" si="26"/>
        <v>0</v>
      </c>
      <c r="I365" s="2">
        <f>VLOOKUP($A365,'By SKU - Old RTs'!$A:$V,5,FALSE)</f>
        <v>0.75</v>
      </c>
      <c r="J365" s="2">
        <f>VLOOKUP($A365,'By SKU - New RTs'!$A:$V,5,FALSE)</f>
        <v>0.75</v>
      </c>
      <c r="K365" s="5">
        <f t="shared" si="27"/>
        <v>0</v>
      </c>
      <c r="L365" s="2">
        <f>VLOOKUP($A365,'By SKU - Old RTs'!$A:$V,6,FALSE)</f>
        <v>0</v>
      </c>
      <c r="M365" s="2">
        <f>VLOOKUP($A365,'By SKU - New RTs'!$A:$V,6,FALSE)</f>
        <v>0</v>
      </c>
      <c r="N365" s="5">
        <f t="shared" si="28"/>
        <v>0</v>
      </c>
      <c r="O365" s="2">
        <f>VLOOKUP($A365,'By SKU - Old RTs'!$A:$V,7,FALSE)</f>
        <v>0</v>
      </c>
      <c r="P365" s="2">
        <f>VLOOKUP($A365,'By SKU - New RTs'!$A:$V,7,FALSE)</f>
        <v>0</v>
      </c>
      <c r="Q365" s="2">
        <f t="shared" si="29"/>
        <v>0</v>
      </c>
    </row>
    <row r="366" spans="1:17" x14ac:dyDescent="0.3">
      <c r="A366" s="3" t="str">
        <v>FA-CA2821</v>
      </c>
      <c r="B366" s="4" t="str">
        <v>BLOOD BOURNE PATHOGEN KIT</v>
      </c>
      <c r="C366" s="2">
        <f>VLOOKUP($A366,'By SKU - Old RTs'!$A:$V,3,FALSE)</f>
        <v>0</v>
      </c>
      <c r="D366" s="2">
        <f>VLOOKUP($A366,'By SKU - New RTs'!$A:$V,3,FALSE)</f>
        <v>0</v>
      </c>
      <c r="E366" s="5">
        <f t="shared" si="25"/>
        <v>0</v>
      </c>
      <c r="F366" s="2">
        <f>VLOOKUP($A366,'By SKU - Old RTs'!$A:$V,4,FALSE)</f>
        <v>0</v>
      </c>
      <c r="G366" s="2">
        <f>VLOOKUP($A366,'By SKU - New RTs'!$A:$V,4,FALSE)</f>
        <v>0</v>
      </c>
      <c r="H366" s="5">
        <f t="shared" si="26"/>
        <v>0</v>
      </c>
      <c r="I366" s="2">
        <f>VLOOKUP($A366,'By SKU - Old RTs'!$A:$V,5,FALSE)</f>
        <v>0.25</v>
      </c>
      <c r="J366" s="2">
        <f>VLOOKUP($A366,'By SKU - New RTs'!$A:$V,5,FALSE)</f>
        <v>0.25</v>
      </c>
      <c r="K366" s="5">
        <f t="shared" si="27"/>
        <v>0</v>
      </c>
      <c r="L366" s="2">
        <f>VLOOKUP($A366,'By SKU - Old RTs'!$A:$V,6,FALSE)</f>
        <v>0</v>
      </c>
      <c r="M366" s="2">
        <f>VLOOKUP($A366,'By SKU - New RTs'!$A:$V,6,FALSE)</f>
        <v>0</v>
      </c>
      <c r="N366" s="5">
        <f t="shared" si="28"/>
        <v>0</v>
      </c>
      <c r="O366" s="2">
        <f>VLOOKUP($A366,'By SKU - Old RTs'!$A:$V,7,FALSE)</f>
        <v>0</v>
      </c>
      <c r="P366" s="2">
        <f>VLOOKUP($A366,'By SKU - New RTs'!$A:$V,7,FALSE)</f>
        <v>0</v>
      </c>
      <c r="Q366" s="2">
        <f t="shared" si="29"/>
        <v>0</v>
      </c>
    </row>
    <row r="367" spans="1:17" x14ac:dyDescent="0.3">
      <c r="A367" s="3" t="str">
        <v>FA-CA5000</v>
      </c>
      <c r="B367" s="4" t="str">
        <v>BURN SPRAY</v>
      </c>
      <c r="C367" s="2">
        <f>VLOOKUP($A367,'By SKU - Old RTs'!$A:$V,3,FALSE)</f>
        <v>0</v>
      </c>
      <c r="D367" s="2">
        <f>VLOOKUP($A367,'By SKU - New RTs'!$A:$V,3,FALSE)</f>
        <v>0</v>
      </c>
      <c r="E367" s="5">
        <f t="shared" si="25"/>
        <v>0</v>
      </c>
      <c r="F367" s="2">
        <f>VLOOKUP($A367,'By SKU - Old RTs'!$A:$V,4,FALSE)</f>
        <v>1</v>
      </c>
      <c r="G367" s="2">
        <f>VLOOKUP($A367,'By SKU - New RTs'!$A:$V,4,FALSE)</f>
        <v>1</v>
      </c>
      <c r="H367" s="5">
        <f t="shared" si="26"/>
        <v>0</v>
      </c>
      <c r="I367" s="2">
        <f>VLOOKUP($A367,'By SKU - Old RTs'!$A:$V,5,FALSE)</f>
        <v>0</v>
      </c>
      <c r="J367" s="2">
        <f>VLOOKUP($A367,'By SKU - New RTs'!$A:$V,5,FALSE)</f>
        <v>0</v>
      </c>
      <c r="K367" s="5">
        <f t="shared" si="27"/>
        <v>0</v>
      </c>
      <c r="L367" s="2">
        <f>VLOOKUP($A367,'By SKU - Old RTs'!$A:$V,6,FALSE)</f>
        <v>0</v>
      </c>
      <c r="M367" s="2">
        <f>VLOOKUP($A367,'By SKU - New RTs'!$A:$V,6,FALSE)</f>
        <v>0</v>
      </c>
      <c r="N367" s="5">
        <f t="shared" si="28"/>
        <v>0</v>
      </c>
      <c r="O367" s="2">
        <f>VLOOKUP($A367,'By SKU - Old RTs'!$A:$V,7,FALSE)</f>
        <v>0</v>
      </c>
      <c r="P367" s="2">
        <f>VLOOKUP($A367,'By SKU - New RTs'!$A:$V,7,FALSE)</f>
        <v>0</v>
      </c>
      <c r="Q367" s="2">
        <f t="shared" si="29"/>
        <v>0</v>
      </c>
    </row>
    <row r="368" spans="1:17" hidden="1" x14ac:dyDescent="0.3">
      <c r="A368" s="3" t="str">
        <v>FA-CA5300</v>
      </c>
      <c r="B368" s="4" t="str">
        <v>ANTISEPTIC SPRAY</v>
      </c>
      <c r="C368" s="2" t="e">
        <f>VLOOKUP($A368,'By SKU - Old RTs'!$A:$V,3,FALSE)</f>
        <v>#N/A</v>
      </c>
      <c r="D368" s="2" t="e">
        <f>VLOOKUP($A368,'By SKU - New RTs'!$A:$V,3,FALSE)</f>
        <v>#N/A</v>
      </c>
      <c r="E368" s="5" t="e">
        <f t="shared" si="25"/>
        <v>#N/A</v>
      </c>
      <c r="F368" s="2" t="e">
        <f>VLOOKUP($A368,'By SKU - Old RTs'!$A:$V,4,FALSE)</f>
        <v>#N/A</v>
      </c>
      <c r="G368" s="2" t="e">
        <f>VLOOKUP($A368,'By SKU - New RTs'!$A:$V,4,FALSE)</f>
        <v>#N/A</v>
      </c>
      <c r="H368" s="5" t="e">
        <f t="shared" si="26"/>
        <v>#N/A</v>
      </c>
      <c r="I368" s="2" t="e">
        <f>VLOOKUP($A368,'By SKU - Old RTs'!$A:$V,5,FALSE)</f>
        <v>#N/A</v>
      </c>
      <c r="J368" s="2" t="e">
        <f>VLOOKUP($A368,'By SKU - New RTs'!$A:$V,5,FALSE)</f>
        <v>#N/A</v>
      </c>
      <c r="K368" s="5" t="e">
        <f t="shared" si="27"/>
        <v>#N/A</v>
      </c>
      <c r="L368" s="2" t="e">
        <f>VLOOKUP($A368,'By SKU - Old RTs'!$A:$V,6,FALSE)</f>
        <v>#N/A</v>
      </c>
      <c r="M368" s="2" t="e">
        <f>VLOOKUP($A368,'By SKU - New RTs'!$A:$V,6,FALSE)</f>
        <v>#N/A</v>
      </c>
      <c r="N368" s="5" t="e">
        <f t="shared" si="28"/>
        <v>#N/A</v>
      </c>
      <c r="O368" s="2" t="e">
        <f>VLOOKUP($A368,'By SKU - Old RTs'!$A:$V,7,FALSE)</f>
        <v>#N/A</v>
      </c>
      <c r="P368" s="2" t="e">
        <f>VLOOKUP($A368,'By SKU - New RTs'!$A:$V,7,FALSE)</f>
        <v>#N/A</v>
      </c>
      <c r="Q368" s="2" t="e">
        <f t="shared" si="29"/>
        <v>#N/A</v>
      </c>
    </row>
    <row r="369" spans="1:17" x14ac:dyDescent="0.3">
      <c r="A369" s="3" t="str">
        <v>FA-CAKG</v>
      </c>
      <c r="B369" s="4" t="str">
        <v>KIT GLOVES</v>
      </c>
      <c r="C369" s="2">
        <f>VLOOKUP($A369,'By SKU - Old RTs'!$A:$V,3,FALSE)</f>
        <v>0</v>
      </c>
      <c r="D369" s="2">
        <f>VLOOKUP($A369,'By SKU - New RTs'!$A:$V,3,FALSE)</f>
        <v>0</v>
      </c>
      <c r="E369" s="5">
        <f t="shared" si="25"/>
        <v>0</v>
      </c>
      <c r="F369" s="2">
        <f>VLOOKUP($A369,'By SKU - Old RTs'!$A:$V,4,FALSE)</f>
        <v>0</v>
      </c>
      <c r="G369" s="2">
        <f>VLOOKUP($A369,'By SKU - New RTs'!$A:$V,4,FALSE)</f>
        <v>0</v>
      </c>
      <c r="H369" s="5">
        <f t="shared" si="26"/>
        <v>0</v>
      </c>
      <c r="I369" s="2">
        <f>VLOOKUP($A369,'By SKU - Old RTs'!$A:$V,5,FALSE)</f>
        <v>0.5</v>
      </c>
      <c r="J369" s="2">
        <f>VLOOKUP($A369,'By SKU - New RTs'!$A:$V,5,FALSE)</f>
        <v>0.5</v>
      </c>
      <c r="K369" s="5">
        <f t="shared" si="27"/>
        <v>0</v>
      </c>
      <c r="L369" s="2">
        <f>VLOOKUP($A369,'By SKU - Old RTs'!$A:$V,6,FALSE)</f>
        <v>0</v>
      </c>
      <c r="M369" s="2">
        <f>VLOOKUP($A369,'By SKU - New RTs'!$A:$V,6,FALSE)</f>
        <v>0</v>
      </c>
      <c r="N369" s="5">
        <f t="shared" si="28"/>
        <v>0</v>
      </c>
      <c r="O369" s="2">
        <f>VLOOKUP($A369,'By SKU - Old RTs'!$A:$V,7,FALSE)</f>
        <v>0</v>
      </c>
      <c r="P369" s="2">
        <f>VLOOKUP($A369,'By SKU - New RTs'!$A:$V,7,FALSE)</f>
        <v>0</v>
      </c>
      <c r="Q369" s="2">
        <f t="shared" si="29"/>
        <v>0</v>
      </c>
    </row>
    <row r="370" spans="1:17" x14ac:dyDescent="0.3">
      <c r="A370" s="3" t="str">
        <v>FA-CAR213</v>
      </c>
      <c r="B370" s="4" t="str">
        <v>HAND SANITIZER</v>
      </c>
      <c r="C370" s="2">
        <f>VLOOKUP($A370,'By SKU - Old RTs'!$A:$V,3,FALSE)</f>
        <v>0</v>
      </c>
      <c r="D370" s="2">
        <f>VLOOKUP($A370,'By SKU - New RTs'!$A:$V,3,FALSE)</f>
        <v>0</v>
      </c>
      <c r="E370" s="5">
        <f t="shared" si="25"/>
        <v>0</v>
      </c>
      <c r="F370" s="2">
        <f>VLOOKUP($A370,'By SKU - Old RTs'!$A:$V,4,FALSE)</f>
        <v>0</v>
      </c>
      <c r="G370" s="2">
        <f>VLOOKUP($A370,'By SKU - New RTs'!$A:$V,4,FALSE)</f>
        <v>0</v>
      </c>
      <c r="H370" s="5">
        <f t="shared" si="26"/>
        <v>0</v>
      </c>
      <c r="I370" s="2">
        <f>VLOOKUP($A370,'By SKU - Old RTs'!$A:$V,5,FALSE)</f>
        <v>0.5</v>
      </c>
      <c r="J370" s="2">
        <f>VLOOKUP($A370,'By SKU - New RTs'!$A:$V,5,FALSE)</f>
        <v>0.5</v>
      </c>
      <c r="K370" s="5">
        <f t="shared" si="27"/>
        <v>0</v>
      </c>
      <c r="L370" s="2">
        <f>VLOOKUP($A370,'By SKU - Old RTs'!$A:$V,6,FALSE)</f>
        <v>0</v>
      </c>
      <c r="M370" s="2">
        <f>VLOOKUP($A370,'By SKU - New RTs'!$A:$V,6,FALSE)</f>
        <v>0</v>
      </c>
      <c r="N370" s="5">
        <f t="shared" si="28"/>
        <v>0</v>
      </c>
      <c r="O370" s="2">
        <f>VLOOKUP($A370,'By SKU - Old RTs'!$A:$V,7,FALSE)</f>
        <v>0</v>
      </c>
      <c r="P370" s="2">
        <f>VLOOKUP($A370,'By SKU - New RTs'!$A:$V,7,FALSE)</f>
        <v>0</v>
      </c>
      <c r="Q370" s="2">
        <f t="shared" si="29"/>
        <v>0</v>
      </c>
    </row>
    <row r="371" spans="1:17" x14ac:dyDescent="0.3">
      <c r="A371" s="3" t="str">
        <v>FA-CAR214</v>
      </c>
      <c r="B371" s="4" t="str">
        <v>EYE PADS</v>
      </c>
      <c r="C371" s="2">
        <f>VLOOKUP($A371,'By SKU - Old RTs'!$A:$V,3,FALSE)</f>
        <v>0</v>
      </c>
      <c r="D371" s="2">
        <f>VLOOKUP($A371,'By SKU - New RTs'!$A:$V,3,FALSE)</f>
        <v>0</v>
      </c>
      <c r="E371" s="5">
        <f t="shared" si="25"/>
        <v>0</v>
      </c>
      <c r="F371" s="2">
        <f>VLOOKUP($A371,'By SKU - Old RTs'!$A:$V,4,FALSE)</f>
        <v>1.25</v>
      </c>
      <c r="G371" s="2">
        <f>VLOOKUP($A371,'By SKU - New RTs'!$A:$V,4,FALSE)</f>
        <v>1.25</v>
      </c>
      <c r="H371" s="5">
        <f t="shared" si="26"/>
        <v>0</v>
      </c>
      <c r="I371" s="2">
        <f>VLOOKUP($A371,'By SKU - Old RTs'!$A:$V,5,FALSE)</f>
        <v>0.75</v>
      </c>
      <c r="J371" s="2">
        <f>VLOOKUP($A371,'By SKU - New RTs'!$A:$V,5,FALSE)</f>
        <v>0.75</v>
      </c>
      <c r="K371" s="5">
        <f t="shared" si="27"/>
        <v>0</v>
      </c>
      <c r="L371" s="2">
        <f>VLOOKUP($A371,'By SKU - Old RTs'!$A:$V,6,FALSE)</f>
        <v>0</v>
      </c>
      <c r="M371" s="2">
        <f>VLOOKUP($A371,'By SKU - New RTs'!$A:$V,6,FALSE)</f>
        <v>0</v>
      </c>
      <c r="N371" s="5">
        <f t="shared" si="28"/>
        <v>0</v>
      </c>
      <c r="O371" s="2">
        <f>VLOOKUP($A371,'By SKU - Old RTs'!$A:$V,7,FALSE)</f>
        <v>0</v>
      </c>
      <c r="P371" s="2">
        <f>VLOOKUP($A371,'By SKU - New RTs'!$A:$V,7,FALSE)</f>
        <v>0</v>
      </c>
      <c r="Q371" s="2">
        <f t="shared" si="29"/>
        <v>0</v>
      </c>
    </row>
    <row r="372" spans="1:17" x14ac:dyDescent="0.3">
      <c r="A372" s="3" t="str">
        <v>FA-LOG</v>
      </c>
      <c r="B372" s="4" t="str">
        <v>FA INSPECTION LOG</v>
      </c>
      <c r="C372" s="2">
        <f>VLOOKUP($A372,'By SKU - Old RTs'!$A:$V,3,FALSE)</f>
        <v>0</v>
      </c>
      <c r="D372" s="2">
        <f>VLOOKUP($A372,'By SKU - New RTs'!$A:$V,3,FALSE)</f>
        <v>0</v>
      </c>
      <c r="E372" s="5">
        <f t="shared" si="25"/>
        <v>0</v>
      </c>
      <c r="F372" s="2">
        <f>VLOOKUP($A372,'By SKU - Old RTs'!$A:$V,4,FALSE)</f>
        <v>1.75</v>
      </c>
      <c r="G372" s="2">
        <f>VLOOKUP($A372,'By SKU - New RTs'!$A:$V,4,FALSE)</f>
        <v>1.75</v>
      </c>
      <c r="H372" s="5">
        <f t="shared" si="26"/>
        <v>0</v>
      </c>
      <c r="I372" s="2">
        <f>VLOOKUP($A372,'By SKU - Old RTs'!$A:$V,5,FALSE)</f>
        <v>1</v>
      </c>
      <c r="J372" s="2">
        <f>VLOOKUP($A372,'By SKU - New RTs'!$A:$V,5,FALSE)</f>
        <v>1</v>
      </c>
      <c r="K372" s="5">
        <f t="shared" si="27"/>
        <v>0</v>
      </c>
      <c r="L372" s="2">
        <f>VLOOKUP($A372,'By SKU - Old RTs'!$A:$V,6,FALSE)</f>
        <v>0</v>
      </c>
      <c r="M372" s="2">
        <f>VLOOKUP($A372,'By SKU - New RTs'!$A:$V,6,FALSE)</f>
        <v>0</v>
      </c>
      <c r="N372" s="5">
        <f t="shared" si="28"/>
        <v>0</v>
      </c>
      <c r="O372" s="2">
        <f>VLOOKUP($A372,'By SKU - Old RTs'!$A:$V,7,FALSE)</f>
        <v>0</v>
      </c>
      <c r="P372" s="2">
        <f>VLOOKUP($A372,'By SKU - New RTs'!$A:$V,7,FALSE)</f>
        <v>0</v>
      </c>
      <c r="Q372" s="2">
        <f t="shared" si="29"/>
        <v>0</v>
      </c>
    </row>
    <row r="373" spans="1:17" hidden="1" x14ac:dyDescent="0.3">
      <c r="A373" s="3" t="str">
        <v>FAS746005</v>
      </c>
      <c r="B373" s="4" t="str">
        <v>READY FIRST AID PLUS</v>
      </c>
      <c r="C373" s="2" t="e">
        <f>VLOOKUP($A373,'By SKU - Old RTs'!$A:$V,3,FALSE)</f>
        <v>#N/A</v>
      </c>
      <c r="D373" s="2" t="e">
        <f>VLOOKUP($A373,'By SKU - New RTs'!$A:$V,3,FALSE)</f>
        <v>#N/A</v>
      </c>
      <c r="E373" s="5" t="e">
        <f t="shared" si="25"/>
        <v>#N/A</v>
      </c>
      <c r="F373" s="2" t="e">
        <f>VLOOKUP($A373,'By SKU - Old RTs'!$A:$V,4,FALSE)</f>
        <v>#N/A</v>
      </c>
      <c r="G373" s="2" t="e">
        <f>VLOOKUP($A373,'By SKU - New RTs'!$A:$V,4,FALSE)</f>
        <v>#N/A</v>
      </c>
      <c r="H373" s="5" t="e">
        <f t="shared" si="26"/>
        <v>#N/A</v>
      </c>
      <c r="I373" s="2" t="e">
        <f>VLOOKUP($A373,'By SKU - Old RTs'!$A:$V,5,FALSE)</f>
        <v>#N/A</v>
      </c>
      <c r="J373" s="2" t="e">
        <f>VLOOKUP($A373,'By SKU - New RTs'!$A:$V,5,FALSE)</f>
        <v>#N/A</v>
      </c>
      <c r="K373" s="5" t="e">
        <f t="shared" si="27"/>
        <v>#N/A</v>
      </c>
      <c r="L373" s="2" t="e">
        <f>VLOOKUP($A373,'By SKU - Old RTs'!$A:$V,6,FALSE)</f>
        <v>#N/A</v>
      </c>
      <c r="M373" s="2" t="e">
        <f>VLOOKUP($A373,'By SKU - New RTs'!$A:$V,6,FALSE)</f>
        <v>#N/A</v>
      </c>
      <c r="N373" s="5" t="e">
        <f t="shared" si="28"/>
        <v>#N/A</v>
      </c>
      <c r="O373" s="2" t="e">
        <f>VLOOKUP($A373,'By SKU - Old RTs'!$A:$V,7,FALSE)</f>
        <v>#N/A</v>
      </c>
      <c r="P373" s="2" t="e">
        <f>VLOOKUP($A373,'By SKU - New RTs'!$A:$V,7,FALSE)</f>
        <v>#N/A</v>
      </c>
      <c r="Q373" s="2" t="e">
        <f t="shared" si="29"/>
        <v>#N/A</v>
      </c>
    </row>
    <row r="374" spans="1:17" hidden="1" x14ac:dyDescent="0.3">
      <c r="A374" s="3" t="str">
        <v>FAS90658</v>
      </c>
      <c r="B374" s="4" t="str">
        <v>READY FIRST AID</v>
      </c>
      <c r="C374" s="2" t="e">
        <f>VLOOKUP($A374,'By SKU - Old RTs'!$A:$V,3,FALSE)</f>
        <v>#N/A</v>
      </c>
      <c r="D374" s="2" t="e">
        <f>VLOOKUP($A374,'By SKU - New RTs'!$A:$V,3,FALSE)</f>
        <v>#N/A</v>
      </c>
      <c r="E374" s="5" t="e">
        <f t="shared" si="25"/>
        <v>#N/A</v>
      </c>
      <c r="F374" s="2" t="e">
        <f>VLOOKUP($A374,'By SKU - Old RTs'!$A:$V,4,FALSE)</f>
        <v>#N/A</v>
      </c>
      <c r="G374" s="2" t="e">
        <f>VLOOKUP($A374,'By SKU - New RTs'!$A:$V,4,FALSE)</f>
        <v>#N/A</v>
      </c>
      <c r="H374" s="5" t="e">
        <f t="shared" si="26"/>
        <v>#N/A</v>
      </c>
      <c r="I374" s="2" t="e">
        <f>VLOOKUP($A374,'By SKU - Old RTs'!$A:$V,5,FALSE)</f>
        <v>#N/A</v>
      </c>
      <c r="J374" s="2" t="e">
        <f>VLOOKUP($A374,'By SKU - New RTs'!$A:$V,5,FALSE)</f>
        <v>#N/A</v>
      </c>
      <c r="K374" s="5" t="e">
        <f t="shared" si="27"/>
        <v>#N/A</v>
      </c>
      <c r="L374" s="2" t="e">
        <f>VLOOKUP($A374,'By SKU - Old RTs'!$A:$V,6,FALSE)</f>
        <v>#N/A</v>
      </c>
      <c r="M374" s="2" t="e">
        <f>VLOOKUP($A374,'By SKU - New RTs'!$A:$V,6,FALSE)</f>
        <v>#N/A</v>
      </c>
      <c r="N374" s="5" t="e">
        <f t="shared" si="28"/>
        <v>#N/A</v>
      </c>
      <c r="O374" s="2" t="e">
        <f>VLOOKUP($A374,'By SKU - Old RTs'!$A:$V,7,FALSE)</f>
        <v>#N/A</v>
      </c>
      <c r="P374" s="2" t="e">
        <f>VLOOKUP($A374,'By SKU - New RTs'!$A:$V,7,FALSE)</f>
        <v>#N/A</v>
      </c>
      <c r="Q374" s="2" t="e">
        <f t="shared" si="29"/>
        <v>#N/A</v>
      </c>
    </row>
    <row r="375" spans="1:17" hidden="1" x14ac:dyDescent="0.3">
      <c r="A375" s="3" t="str">
        <v>G-7604</v>
      </c>
      <c r="B375" s="4" t="str">
        <v>G-CLS HD GRIT SOAP DISP</v>
      </c>
      <c r="C375" s="2" t="e">
        <f>VLOOKUP($A375,'By SKU - Old RTs'!$A:$V,3,FALSE)</f>
        <v>#N/A</v>
      </c>
      <c r="D375" s="2" t="e">
        <f>VLOOKUP($A375,'By SKU - New RTs'!$A:$V,3,FALSE)</f>
        <v>#N/A</v>
      </c>
      <c r="E375" s="5" t="e">
        <f t="shared" si="25"/>
        <v>#N/A</v>
      </c>
      <c r="F375" s="2" t="e">
        <f>VLOOKUP($A375,'By SKU - Old RTs'!$A:$V,4,FALSE)</f>
        <v>#N/A</v>
      </c>
      <c r="G375" s="2" t="e">
        <f>VLOOKUP($A375,'By SKU - New RTs'!$A:$V,4,FALSE)</f>
        <v>#N/A</v>
      </c>
      <c r="H375" s="5" t="e">
        <f t="shared" si="26"/>
        <v>#N/A</v>
      </c>
      <c r="I375" s="2" t="e">
        <f>VLOOKUP($A375,'By SKU - Old RTs'!$A:$V,5,FALSE)</f>
        <v>#N/A</v>
      </c>
      <c r="J375" s="2" t="e">
        <f>VLOOKUP($A375,'By SKU - New RTs'!$A:$V,5,FALSE)</f>
        <v>#N/A</v>
      </c>
      <c r="K375" s="5" t="e">
        <f t="shared" si="27"/>
        <v>#N/A</v>
      </c>
      <c r="L375" s="2" t="e">
        <f>VLOOKUP($A375,'By SKU - Old RTs'!$A:$V,6,FALSE)</f>
        <v>#N/A</v>
      </c>
      <c r="M375" s="2" t="e">
        <f>VLOOKUP($A375,'By SKU - New RTs'!$A:$V,6,FALSE)</f>
        <v>#N/A</v>
      </c>
      <c r="N375" s="5" t="e">
        <f t="shared" si="28"/>
        <v>#N/A</v>
      </c>
      <c r="O375" s="2" t="e">
        <f>VLOOKUP($A375,'By SKU - Old RTs'!$A:$V,7,FALSE)</f>
        <v>#N/A</v>
      </c>
      <c r="P375" s="2" t="e">
        <f>VLOOKUP($A375,'By SKU - New RTs'!$A:$V,7,FALSE)</f>
        <v>#N/A</v>
      </c>
      <c r="Q375" s="2" t="e">
        <f t="shared" si="29"/>
        <v>#N/A</v>
      </c>
    </row>
    <row r="376" spans="1:17" x14ac:dyDescent="0.3">
      <c r="A376" s="3" t="str">
        <v>HJ10BK</v>
      </c>
      <c r="B376" s="4" t="str">
        <v>PERFORMANCE WORK HOODIE</v>
      </c>
      <c r="C376" s="2">
        <f>VLOOKUP($A376,'By SKU - Old RTs'!$A:$V,3,FALSE)</f>
        <v>1.25</v>
      </c>
      <c r="D376" s="2">
        <f>VLOOKUP($A376,'By SKU - New RTs'!$A:$V,3,FALSE)</f>
        <v>1.25</v>
      </c>
      <c r="E376" s="5">
        <f t="shared" si="25"/>
        <v>0</v>
      </c>
      <c r="F376" s="2">
        <f>VLOOKUP($A376,'By SKU - Old RTs'!$A:$V,4,FALSE)</f>
        <v>0</v>
      </c>
      <c r="G376" s="2">
        <f>VLOOKUP($A376,'By SKU - New RTs'!$A:$V,4,FALSE)</f>
        <v>0</v>
      </c>
      <c r="H376" s="5">
        <f t="shared" si="26"/>
        <v>0</v>
      </c>
      <c r="I376" s="2">
        <f>VLOOKUP($A376,'By SKU - Old RTs'!$A:$V,5,FALSE)</f>
        <v>0</v>
      </c>
      <c r="J376" s="2">
        <f>VLOOKUP($A376,'By SKU - New RTs'!$A:$V,5,FALSE)</f>
        <v>0</v>
      </c>
      <c r="K376" s="5">
        <f t="shared" si="27"/>
        <v>0</v>
      </c>
      <c r="L376" s="2">
        <f>VLOOKUP($A376,'By SKU - Old RTs'!$A:$V,6,FALSE)</f>
        <v>0</v>
      </c>
      <c r="M376" s="2">
        <f>VLOOKUP($A376,'By SKU - New RTs'!$A:$V,6,FALSE)</f>
        <v>0</v>
      </c>
      <c r="N376" s="5">
        <f t="shared" si="28"/>
        <v>0</v>
      </c>
      <c r="O376" s="2">
        <f>VLOOKUP($A376,'By SKU - Old RTs'!$A:$V,7,FALSE)</f>
        <v>0</v>
      </c>
      <c r="P376" s="2">
        <f>VLOOKUP($A376,'By SKU - New RTs'!$A:$V,7,FALSE)</f>
        <v>0</v>
      </c>
      <c r="Q376" s="2">
        <f t="shared" si="29"/>
        <v>0</v>
      </c>
    </row>
    <row r="377" spans="1:17" x14ac:dyDescent="0.3">
      <c r="A377" s="3" t="str">
        <v>HJ10NV</v>
      </c>
      <c r="B377" s="4" t="str">
        <v>PERFORMANCE WORK HOODIE</v>
      </c>
      <c r="C377" s="2">
        <f>VLOOKUP($A377,'By SKU - Old RTs'!$A:$V,3,FALSE)</f>
        <v>0</v>
      </c>
      <c r="D377" s="2">
        <f>VLOOKUP($A377,'By SKU - New RTs'!$A:$V,3,FALSE)</f>
        <v>0</v>
      </c>
      <c r="E377" s="5">
        <f t="shared" si="25"/>
        <v>0</v>
      </c>
      <c r="F377" s="2">
        <f>VLOOKUP($A377,'By SKU - Old RTs'!$A:$V,4,FALSE)</f>
        <v>0.5</v>
      </c>
      <c r="G377" s="2">
        <f>VLOOKUP($A377,'By SKU - New RTs'!$A:$V,4,FALSE)</f>
        <v>0.5</v>
      </c>
      <c r="H377" s="5">
        <f t="shared" si="26"/>
        <v>0</v>
      </c>
      <c r="I377" s="2">
        <f>VLOOKUP($A377,'By SKU - Old RTs'!$A:$V,5,FALSE)</f>
        <v>0</v>
      </c>
      <c r="J377" s="2">
        <f>VLOOKUP($A377,'By SKU - New RTs'!$A:$V,5,FALSE)</f>
        <v>0</v>
      </c>
      <c r="K377" s="5">
        <f t="shared" si="27"/>
        <v>0</v>
      </c>
      <c r="L377" s="2">
        <f>VLOOKUP($A377,'By SKU - Old RTs'!$A:$V,6,FALSE)</f>
        <v>0</v>
      </c>
      <c r="M377" s="2">
        <f>VLOOKUP($A377,'By SKU - New RTs'!$A:$V,6,FALSE)</f>
        <v>0</v>
      </c>
      <c r="N377" s="5">
        <f t="shared" si="28"/>
        <v>0</v>
      </c>
      <c r="O377" s="2">
        <f>VLOOKUP($A377,'By SKU - Old RTs'!$A:$V,7,FALSE)</f>
        <v>0</v>
      </c>
      <c r="P377" s="2">
        <f>VLOOKUP($A377,'By SKU - New RTs'!$A:$V,7,FALSE)</f>
        <v>0</v>
      </c>
      <c r="Q377" s="2">
        <f t="shared" si="29"/>
        <v>0</v>
      </c>
    </row>
    <row r="378" spans="1:17" x14ac:dyDescent="0.3">
      <c r="A378" s="3" t="str">
        <v>JEL2NV</v>
      </c>
      <c r="B378" s="4" t="str">
        <v xml:space="preserve">JACKET FR                       </v>
      </c>
      <c r="C378" s="2">
        <f>VLOOKUP($A378,'By SKU - Old RTs'!$A:$V,3,FALSE)</f>
        <v>1</v>
      </c>
      <c r="D378" s="2">
        <f>VLOOKUP($A378,'By SKU - New RTs'!$A:$V,3,FALSE)</f>
        <v>1</v>
      </c>
      <c r="E378" s="5">
        <f t="shared" si="25"/>
        <v>0</v>
      </c>
      <c r="F378" s="2">
        <f>VLOOKUP($A378,'By SKU - Old RTs'!$A:$V,4,FALSE)</f>
        <v>0</v>
      </c>
      <c r="G378" s="2">
        <f>VLOOKUP($A378,'By SKU - New RTs'!$A:$V,4,FALSE)</f>
        <v>0</v>
      </c>
      <c r="H378" s="5">
        <f t="shared" si="26"/>
        <v>0</v>
      </c>
      <c r="I378" s="2">
        <f>VLOOKUP($A378,'By SKU - Old RTs'!$A:$V,5,FALSE)</f>
        <v>0</v>
      </c>
      <c r="J378" s="2">
        <f>VLOOKUP($A378,'By SKU - New RTs'!$A:$V,5,FALSE)</f>
        <v>0</v>
      </c>
      <c r="K378" s="5">
        <f t="shared" si="27"/>
        <v>0</v>
      </c>
      <c r="L378" s="2">
        <f>VLOOKUP($A378,'By SKU - Old RTs'!$A:$V,6,FALSE)</f>
        <v>0</v>
      </c>
      <c r="M378" s="2">
        <f>VLOOKUP($A378,'By SKU - New RTs'!$A:$V,6,FALSE)</f>
        <v>0</v>
      </c>
      <c r="N378" s="5">
        <f t="shared" si="28"/>
        <v>0</v>
      </c>
      <c r="O378" s="2">
        <f>VLOOKUP($A378,'By SKU - Old RTs'!$A:$V,7,FALSE)</f>
        <v>0</v>
      </c>
      <c r="P378" s="2">
        <f>VLOOKUP($A378,'By SKU - New RTs'!$A:$V,7,FALSE)</f>
        <v>0</v>
      </c>
      <c r="Q378" s="2">
        <f t="shared" si="29"/>
        <v>0</v>
      </c>
    </row>
    <row r="379" spans="1:17" x14ac:dyDescent="0.3">
      <c r="A379" s="3" t="str">
        <v>JT38BK</v>
      </c>
      <c r="B379" s="4" t="str">
        <v>JACKETS, TEAM LS</v>
      </c>
      <c r="C379" s="2">
        <f>VLOOKUP($A379,'By SKU - Old RTs'!$A:$V,3,FALSE)</f>
        <v>0</v>
      </c>
      <c r="D379" s="2">
        <f>VLOOKUP($A379,'By SKU - New RTs'!$A:$V,3,FALSE)</f>
        <v>0</v>
      </c>
      <c r="E379" s="5">
        <f t="shared" si="25"/>
        <v>0</v>
      </c>
      <c r="F379" s="2">
        <f>VLOOKUP($A379,'By SKU - Old RTs'!$A:$V,4,FALSE)</f>
        <v>0</v>
      </c>
      <c r="G379" s="2">
        <f>VLOOKUP($A379,'By SKU - New RTs'!$A:$V,4,FALSE)</f>
        <v>0</v>
      </c>
      <c r="H379" s="5">
        <f t="shared" si="26"/>
        <v>0</v>
      </c>
      <c r="I379" s="2">
        <f>VLOOKUP($A379,'By SKU - Old RTs'!$A:$V,5,FALSE)</f>
        <v>0</v>
      </c>
      <c r="J379" s="2">
        <f>VLOOKUP($A379,'By SKU - New RTs'!$A:$V,5,FALSE)</f>
        <v>0</v>
      </c>
      <c r="K379" s="5">
        <f t="shared" si="27"/>
        <v>0</v>
      </c>
      <c r="L379" s="2">
        <f>VLOOKUP($A379,'By SKU - Old RTs'!$A:$V,6,FALSE)</f>
        <v>0.25</v>
      </c>
      <c r="M379" s="2">
        <f>VLOOKUP($A379,'By SKU - New RTs'!$A:$V,6,FALSE)</f>
        <v>0.25</v>
      </c>
      <c r="N379" s="5">
        <f t="shared" si="28"/>
        <v>0</v>
      </c>
      <c r="O379" s="2">
        <f>VLOOKUP($A379,'By SKU - Old RTs'!$A:$V,7,FALSE)</f>
        <v>0</v>
      </c>
      <c r="P379" s="2">
        <f>VLOOKUP($A379,'By SKU - New RTs'!$A:$V,7,FALSE)</f>
        <v>0</v>
      </c>
      <c r="Q379" s="2">
        <f t="shared" si="29"/>
        <v>0</v>
      </c>
    </row>
    <row r="380" spans="1:17" x14ac:dyDescent="0.3">
      <c r="A380" s="3" t="str">
        <v>JT50BK</v>
      </c>
      <c r="B380" s="4" t="str">
        <v>JACKETS, LINED LS</v>
      </c>
      <c r="C380" s="2">
        <f>VLOOKUP($A380,'By SKU - Old RTs'!$A:$V,3,FALSE)</f>
        <v>2.25</v>
      </c>
      <c r="D380" s="2">
        <f>VLOOKUP($A380,'By SKU - New RTs'!$A:$V,3,FALSE)</f>
        <v>2.5</v>
      </c>
      <c r="E380" s="5">
        <f t="shared" si="25"/>
        <v>0.25</v>
      </c>
      <c r="F380" s="2">
        <f>VLOOKUP($A380,'By SKU - Old RTs'!$A:$V,4,FALSE)</f>
        <v>1</v>
      </c>
      <c r="G380" s="2">
        <f>VLOOKUP($A380,'By SKU - New RTs'!$A:$V,4,FALSE)</f>
        <v>0.75</v>
      </c>
      <c r="H380" s="5">
        <f t="shared" si="26"/>
        <v>-0.25</v>
      </c>
      <c r="I380" s="2">
        <f>VLOOKUP($A380,'By SKU - Old RTs'!$A:$V,5,FALSE)</f>
        <v>0</v>
      </c>
      <c r="J380" s="2">
        <f>VLOOKUP($A380,'By SKU - New RTs'!$A:$V,5,FALSE)</f>
        <v>0</v>
      </c>
      <c r="K380" s="5">
        <f t="shared" si="27"/>
        <v>0</v>
      </c>
      <c r="L380" s="2">
        <f>VLOOKUP($A380,'By SKU - Old RTs'!$A:$V,6,FALSE)</f>
        <v>1.25</v>
      </c>
      <c r="M380" s="2">
        <f>VLOOKUP($A380,'By SKU - New RTs'!$A:$V,6,FALSE)</f>
        <v>1.25</v>
      </c>
      <c r="N380" s="5">
        <f t="shared" si="28"/>
        <v>0</v>
      </c>
      <c r="O380" s="2">
        <f>VLOOKUP($A380,'By SKU - Old RTs'!$A:$V,7,FALSE)</f>
        <v>0</v>
      </c>
      <c r="P380" s="2">
        <f>VLOOKUP($A380,'By SKU - New RTs'!$A:$V,7,FALSE)</f>
        <v>0</v>
      </c>
      <c r="Q380" s="2">
        <f t="shared" si="29"/>
        <v>0</v>
      </c>
    </row>
    <row r="381" spans="1:17" x14ac:dyDescent="0.3">
      <c r="A381" s="3" t="str">
        <v>JT50CH</v>
      </c>
      <c r="B381" s="4" t="str">
        <v>JACKETS, LINED LS</v>
      </c>
      <c r="C381" s="2">
        <f>VLOOKUP($A381,'By SKU - Old RTs'!$A:$V,3,FALSE)</f>
        <v>0</v>
      </c>
      <c r="D381" s="2">
        <f>VLOOKUP($A381,'By SKU - New RTs'!$A:$V,3,FALSE)</f>
        <v>0</v>
      </c>
      <c r="E381" s="5">
        <f t="shared" si="25"/>
        <v>0</v>
      </c>
      <c r="F381" s="2">
        <f>VLOOKUP($A381,'By SKU - Old RTs'!$A:$V,4,FALSE)</f>
        <v>0</v>
      </c>
      <c r="G381" s="2">
        <f>VLOOKUP($A381,'By SKU - New RTs'!$A:$V,4,FALSE)</f>
        <v>0</v>
      </c>
      <c r="H381" s="5">
        <f t="shared" si="26"/>
        <v>0</v>
      </c>
      <c r="I381" s="2">
        <f>VLOOKUP($A381,'By SKU - Old RTs'!$A:$V,5,FALSE)</f>
        <v>0</v>
      </c>
      <c r="J381" s="2">
        <f>VLOOKUP($A381,'By SKU - New RTs'!$A:$V,5,FALSE)</f>
        <v>0</v>
      </c>
      <c r="K381" s="5">
        <f t="shared" si="27"/>
        <v>0</v>
      </c>
      <c r="L381" s="2">
        <f>VLOOKUP($A381,'By SKU - Old RTs'!$A:$V,6,FALSE)</f>
        <v>0</v>
      </c>
      <c r="M381" s="2">
        <f>VLOOKUP($A381,'By SKU - New RTs'!$A:$V,6,FALSE)</f>
        <v>0</v>
      </c>
      <c r="N381" s="5">
        <f t="shared" si="28"/>
        <v>0</v>
      </c>
      <c r="O381" s="2">
        <f>VLOOKUP($A381,'By SKU - Old RTs'!$A:$V,7,FALSE)</f>
        <v>0.5</v>
      </c>
      <c r="P381" s="2">
        <f>VLOOKUP($A381,'By SKU - New RTs'!$A:$V,7,FALSE)</f>
        <v>0.5</v>
      </c>
      <c r="Q381" s="2">
        <f t="shared" si="29"/>
        <v>0</v>
      </c>
    </row>
    <row r="382" spans="1:17" x14ac:dyDescent="0.3">
      <c r="A382" s="3" t="str">
        <v>KP10WH</v>
      </c>
      <c r="B382" s="4" t="str">
        <v>CT COUNTER MENS LS</v>
      </c>
      <c r="C382" s="2">
        <f>VLOOKUP($A382,'By SKU - Old RTs'!$A:$V,3,FALSE)</f>
        <v>0</v>
      </c>
      <c r="D382" s="2">
        <f>VLOOKUP($A382,'By SKU - New RTs'!$A:$V,3,FALSE)</f>
        <v>0</v>
      </c>
      <c r="E382" s="5">
        <f t="shared" si="25"/>
        <v>0</v>
      </c>
      <c r="F382" s="2">
        <f>VLOOKUP($A382,'By SKU - Old RTs'!$A:$V,4,FALSE)</f>
        <v>0</v>
      </c>
      <c r="G382" s="2">
        <f>VLOOKUP($A382,'By SKU - New RTs'!$A:$V,4,FALSE)</f>
        <v>1</v>
      </c>
      <c r="H382" s="5">
        <f t="shared" si="26"/>
        <v>1</v>
      </c>
      <c r="I382" s="2">
        <f>VLOOKUP($A382,'By SKU - Old RTs'!$A:$V,5,FALSE)</f>
        <v>1</v>
      </c>
      <c r="J382" s="2">
        <f>VLOOKUP($A382,'By SKU - New RTs'!$A:$V,5,FALSE)</f>
        <v>0</v>
      </c>
      <c r="K382" s="5">
        <f t="shared" si="27"/>
        <v>-1</v>
      </c>
      <c r="L382" s="2">
        <f>VLOOKUP($A382,'By SKU - Old RTs'!$A:$V,6,FALSE)</f>
        <v>11</v>
      </c>
      <c r="M382" s="2">
        <f>VLOOKUP($A382,'By SKU - New RTs'!$A:$V,6,FALSE)</f>
        <v>11</v>
      </c>
      <c r="N382" s="5">
        <f t="shared" si="28"/>
        <v>0</v>
      </c>
      <c r="O382" s="2">
        <f>VLOOKUP($A382,'By SKU - Old RTs'!$A:$V,7,FALSE)</f>
        <v>0</v>
      </c>
      <c r="P382" s="2">
        <f>VLOOKUP($A382,'By SKU - New RTs'!$A:$V,7,FALSE)</f>
        <v>0</v>
      </c>
      <c r="Q382" s="2">
        <f t="shared" si="29"/>
        <v>0</v>
      </c>
    </row>
    <row r="383" spans="1:17" x14ac:dyDescent="0.3">
      <c r="A383" s="3" t="str">
        <v>LML2GY</v>
      </c>
      <c r="B383" s="4" t="str">
        <v xml:space="preserve">JACKET LINER FR                 </v>
      </c>
      <c r="C383" s="2">
        <f>VLOOKUP($A383,'By SKU - Old RTs'!$A:$V,3,FALSE)</f>
        <v>1</v>
      </c>
      <c r="D383" s="2">
        <f>VLOOKUP($A383,'By SKU - New RTs'!$A:$V,3,FALSE)</f>
        <v>1</v>
      </c>
      <c r="E383" s="5">
        <f t="shared" si="25"/>
        <v>0</v>
      </c>
      <c r="F383" s="2">
        <f>VLOOKUP($A383,'By SKU - Old RTs'!$A:$V,4,FALSE)</f>
        <v>0</v>
      </c>
      <c r="G383" s="2">
        <f>VLOOKUP($A383,'By SKU - New RTs'!$A:$V,4,FALSE)</f>
        <v>0</v>
      </c>
      <c r="H383" s="5">
        <f t="shared" si="26"/>
        <v>0</v>
      </c>
      <c r="I383" s="2">
        <f>VLOOKUP($A383,'By SKU - Old RTs'!$A:$V,5,FALSE)</f>
        <v>0</v>
      </c>
      <c r="J383" s="2">
        <f>VLOOKUP($A383,'By SKU - New RTs'!$A:$V,5,FALSE)</f>
        <v>0</v>
      </c>
      <c r="K383" s="5">
        <f t="shared" si="27"/>
        <v>0</v>
      </c>
      <c r="L383" s="2">
        <f>VLOOKUP($A383,'By SKU - Old RTs'!$A:$V,6,FALSE)</f>
        <v>0</v>
      </c>
      <c r="M383" s="2">
        <f>VLOOKUP($A383,'By SKU - New RTs'!$A:$V,6,FALSE)</f>
        <v>0</v>
      </c>
      <c r="N383" s="5">
        <f t="shared" si="28"/>
        <v>0</v>
      </c>
      <c r="O383" s="2">
        <f>VLOOKUP($A383,'By SKU - Old RTs'!$A:$V,7,FALSE)</f>
        <v>0</v>
      </c>
      <c r="P383" s="2">
        <f>VLOOKUP($A383,'By SKU - New RTs'!$A:$V,7,FALSE)</f>
        <v>0</v>
      </c>
      <c r="Q383" s="2">
        <f t="shared" si="29"/>
        <v>0</v>
      </c>
    </row>
    <row r="384" spans="1:17" x14ac:dyDescent="0.3">
      <c r="A384" s="3" t="str">
        <v>LU200RNB</v>
      </c>
      <c r="B384" s="4" t="str">
        <v xml:space="preserve">PT RIGGS JEANS                  </v>
      </c>
      <c r="C384" s="2">
        <f>VLOOKUP($A384,'By SKU - Old RTs'!$A:$V,3,FALSE)</f>
        <v>0</v>
      </c>
      <c r="D384" s="2">
        <f>VLOOKUP($A384,'By SKU - New RTs'!$A:$V,3,FALSE)</f>
        <v>0</v>
      </c>
      <c r="E384" s="5">
        <f t="shared" si="25"/>
        <v>0</v>
      </c>
      <c r="F384" s="2">
        <f>VLOOKUP($A384,'By SKU - Old RTs'!$A:$V,4,FALSE)</f>
        <v>0</v>
      </c>
      <c r="G384" s="2">
        <f>VLOOKUP($A384,'By SKU - New RTs'!$A:$V,4,FALSE)</f>
        <v>0</v>
      </c>
      <c r="H384" s="5">
        <f t="shared" si="26"/>
        <v>0</v>
      </c>
      <c r="I384" s="2">
        <f>VLOOKUP($A384,'By SKU - Old RTs'!$A:$V,5,FALSE)</f>
        <v>0</v>
      </c>
      <c r="J384" s="2">
        <f>VLOOKUP($A384,'By SKU - New RTs'!$A:$V,5,FALSE)</f>
        <v>0</v>
      </c>
      <c r="K384" s="5">
        <f t="shared" si="27"/>
        <v>0</v>
      </c>
      <c r="L384" s="2">
        <f>VLOOKUP($A384,'By SKU - Old RTs'!$A:$V,6,FALSE)</f>
        <v>0.75</v>
      </c>
      <c r="M384" s="2">
        <f>VLOOKUP($A384,'By SKU - New RTs'!$A:$V,6,FALSE)</f>
        <v>0.75</v>
      </c>
      <c r="N384" s="5">
        <f t="shared" si="28"/>
        <v>0</v>
      </c>
      <c r="O384" s="2">
        <f>VLOOKUP($A384,'By SKU - Old RTs'!$A:$V,7,FALSE)</f>
        <v>0</v>
      </c>
      <c r="P384" s="2">
        <f>VLOOKUP($A384,'By SKU - New RTs'!$A:$V,7,FALSE)</f>
        <v>0</v>
      </c>
      <c r="Q384" s="2">
        <f t="shared" si="29"/>
        <v>0</v>
      </c>
    </row>
    <row r="385" spans="1:17" x14ac:dyDescent="0.3">
      <c r="A385" s="3" t="str">
        <v>PC20BN</v>
      </c>
      <c r="B385" s="4" t="str">
        <v xml:space="preserve">PT WORK COTTON                  </v>
      </c>
      <c r="C385" s="2">
        <f>VLOOKUP($A385,'By SKU - Old RTs'!$A:$V,3,FALSE)</f>
        <v>4.5</v>
      </c>
      <c r="D385" s="2">
        <f>VLOOKUP($A385,'By SKU - New RTs'!$A:$V,3,FALSE)</f>
        <v>4.5</v>
      </c>
      <c r="E385" s="5">
        <f t="shared" si="25"/>
        <v>0</v>
      </c>
      <c r="F385" s="2">
        <f>VLOOKUP($A385,'By SKU - Old RTs'!$A:$V,4,FALSE)</f>
        <v>0</v>
      </c>
      <c r="G385" s="2">
        <f>VLOOKUP($A385,'By SKU - New RTs'!$A:$V,4,FALSE)</f>
        <v>0</v>
      </c>
      <c r="H385" s="5">
        <f t="shared" si="26"/>
        <v>0</v>
      </c>
      <c r="I385" s="2">
        <f>VLOOKUP($A385,'By SKU - Old RTs'!$A:$V,5,FALSE)</f>
        <v>0</v>
      </c>
      <c r="J385" s="2">
        <f>VLOOKUP($A385,'By SKU - New RTs'!$A:$V,5,FALSE)</f>
        <v>0</v>
      </c>
      <c r="K385" s="5">
        <f t="shared" si="27"/>
        <v>0</v>
      </c>
      <c r="L385" s="2">
        <f>VLOOKUP($A385,'By SKU - Old RTs'!$A:$V,6,FALSE)</f>
        <v>0</v>
      </c>
      <c r="M385" s="2">
        <f>VLOOKUP($A385,'By SKU - New RTs'!$A:$V,6,FALSE)</f>
        <v>0</v>
      </c>
      <c r="N385" s="5">
        <f t="shared" si="28"/>
        <v>0</v>
      </c>
      <c r="O385" s="2">
        <f>VLOOKUP($A385,'By SKU - Old RTs'!$A:$V,7,FALSE)</f>
        <v>0</v>
      </c>
      <c r="P385" s="2">
        <f>VLOOKUP($A385,'By SKU - New RTs'!$A:$V,7,FALSE)</f>
        <v>0</v>
      </c>
      <c r="Q385" s="2">
        <f t="shared" si="29"/>
        <v>0</v>
      </c>
    </row>
    <row r="386" spans="1:17" x14ac:dyDescent="0.3">
      <c r="A386" s="3" t="str">
        <v>PC20CH</v>
      </c>
      <c r="B386" s="4" t="str">
        <v xml:space="preserve">PT WORK COTTON                  </v>
      </c>
      <c r="C386" s="2">
        <f>VLOOKUP($A386,'By SKU - Old RTs'!$A:$V,3,FALSE)</f>
        <v>5.75</v>
      </c>
      <c r="D386" s="2">
        <f>VLOOKUP($A386,'By SKU - New RTs'!$A:$V,3,FALSE)</f>
        <v>5.75</v>
      </c>
      <c r="E386" s="5">
        <f t="shared" si="25"/>
        <v>0</v>
      </c>
      <c r="F386" s="2">
        <f>VLOOKUP($A386,'By SKU - Old RTs'!$A:$V,4,FALSE)</f>
        <v>0</v>
      </c>
      <c r="G386" s="2">
        <f>VLOOKUP($A386,'By SKU - New RTs'!$A:$V,4,FALSE)</f>
        <v>0</v>
      </c>
      <c r="H386" s="5">
        <f t="shared" si="26"/>
        <v>0</v>
      </c>
      <c r="I386" s="2">
        <f>VLOOKUP($A386,'By SKU - Old RTs'!$A:$V,5,FALSE)</f>
        <v>1.5</v>
      </c>
      <c r="J386" s="2">
        <f>VLOOKUP($A386,'By SKU - New RTs'!$A:$V,5,FALSE)</f>
        <v>1.5</v>
      </c>
      <c r="K386" s="5">
        <f t="shared" si="27"/>
        <v>0</v>
      </c>
      <c r="L386" s="2">
        <f>VLOOKUP($A386,'By SKU - Old RTs'!$A:$V,6,FALSE)</f>
        <v>22.75</v>
      </c>
      <c r="M386" s="2">
        <f>VLOOKUP($A386,'By SKU - New RTs'!$A:$V,6,FALSE)</f>
        <v>22.75</v>
      </c>
      <c r="N386" s="5">
        <f t="shared" si="28"/>
        <v>0</v>
      </c>
      <c r="O386" s="2">
        <f>VLOOKUP($A386,'By SKU - Old RTs'!$A:$V,7,FALSE)</f>
        <v>0</v>
      </c>
      <c r="P386" s="2">
        <f>VLOOKUP($A386,'By SKU - New RTs'!$A:$V,7,FALSE)</f>
        <v>0</v>
      </c>
      <c r="Q386" s="2">
        <f t="shared" si="29"/>
        <v>0</v>
      </c>
    </row>
    <row r="387" spans="1:17" x14ac:dyDescent="0.3">
      <c r="A387" s="3" t="str">
        <v>PC20NV</v>
      </c>
      <c r="B387" s="4" t="str">
        <v xml:space="preserve">PT WORK COTTON                  </v>
      </c>
      <c r="C387" s="2">
        <f>VLOOKUP($A387,'By SKU - Old RTs'!$A:$V,3,FALSE)</f>
        <v>0.75</v>
      </c>
      <c r="D387" s="2">
        <f>VLOOKUP($A387,'By SKU - New RTs'!$A:$V,3,FALSE)</f>
        <v>0.75</v>
      </c>
      <c r="E387" s="5">
        <f t="shared" ref="E387:E450" si="30">D387-C387</f>
        <v>0</v>
      </c>
      <c r="F387" s="2">
        <f>VLOOKUP($A387,'By SKU - Old RTs'!$A:$V,4,FALSE)</f>
        <v>19</v>
      </c>
      <c r="G387" s="2">
        <f>VLOOKUP($A387,'By SKU - New RTs'!$A:$V,4,FALSE)</f>
        <v>19</v>
      </c>
      <c r="H387" s="5">
        <f t="shared" ref="H387:H450" si="31">G387-F387</f>
        <v>0</v>
      </c>
      <c r="I387" s="2">
        <f>VLOOKUP($A387,'By SKU - Old RTs'!$A:$V,5,FALSE)</f>
        <v>10</v>
      </c>
      <c r="J387" s="2">
        <f>VLOOKUP($A387,'By SKU - New RTs'!$A:$V,5,FALSE)</f>
        <v>38.25</v>
      </c>
      <c r="K387" s="5">
        <f t="shared" ref="K387:K450" si="32">J387-I387</f>
        <v>28.25</v>
      </c>
      <c r="L387" s="2">
        <f>VLOOKUP($A387,'By SKU - Old RTs'!$A:$V,6,FALSE)</f>
        <v>2.75</v>
      </c>
      <c r="M387" s="2">
        <f>VLOOKUP($A387,'By SKU - New RTs'!$A:$V,6,FALSE)</f>
        <v>2.75</v>
      </c>
      <c r="N387" s="5">
        <f t="shared" ref="N387:N450" si="33">M387-L387</f>
        <v>0</v>
      </c>
      <c r="O387" s="2">
        <f>VLOOKUP($A387,'By SKU - Old RTs'!$A:$V,7,FALSE)</f>
        <v>28.25</v>
      </c>
      <c r="P387" s="2">
        <f>VLOOKUP($A387,'By SKU - New RTs'!$A:$V,7,FALSE)</f>
        <v>0</v>
      </c>
      <c r="Q387" s="2">
        <f t="shared" ref="Q387:Q450" si="34">P387-O387</f>
        <v>-28.25</v>
      </c>
    </row>
    <row r="388" spans="1:17" x14ac:dyDescent="0.3">
      <c r="A388" s="3" t="str">
        <v>PD60PW</v>
      </c>
      <c r="B388" s="4" t="str">
        <v>PT JEAN</v>
      </c>
      <c r="C388" s="2">
        <f>VLOOKUP($A388,'By SKU - Old RTs'!$A:$V,3,FALSE)</f>
        <v>8.75</v>
      </c>
      <c r="D388" s="2">
        <f>VLOOKUP($A388,'By SKU - New RTs'!$A:$V,3,FALSE)</f>
        <v>8.75</v>
      </c>
      <c r="E388" s="5">
        <f t="shared" si="30"/>
        <v>0</v>
      </c>
      <c r="F388" s="2">
        <f>VLOOKUP($A388,'By SKU - Old RTs'!$A:$V,4,FALSE)</f>
        <v>60.5</v>
      </c>
      <c r="G388" s="2">
        <f>VLOOKUP($A388,'By SKU - New RTs'!$A:$V,4,FALSE)</f>
        <v>27.5</v>
      </c>
      <c r="H388" s="5">
        <f t="shared" si="31"/>
        <v>-33</v>
      </c>
      <c r="I388" s="2">
        <f>VLOOKUP($A388,'By SKU - Old RTs'!$A:$V,5,FALSE)</f>
        <v>0</v>
      </c>
      <c r="J388" s="2">
        <f>VLOOKUP($A388,'By SKU - New RTs'!$A:$V,5,FALSE)</f>
        <v>0</v>
      </c>
      <c r="K388" s="5">
        <f t="shared" si="32"/>
        <v>0</v>
      </c>
      <c r="L388" s="2">
        <f>VLOOKUP($A388,'By SKU - Old RTs'!$A:$V,6,FALSE)</f>
        <v>20</v>
      </c>
      <c r="M388" s="2">
        <f>VLOOKUP($A388,'By SKU - New RTs'!$A:$V,6,FALSE)</f>
        <v>20</v>
      </c>
      <c r="N388" s="5">
        <f t="shared" si="33"/>
        <v>0</v>
      </c>
      <c r="O388" s="2">
        <f>VLOOKUP($A388,'By SKU - Old RTs'!$A:$V,7,FALSE)</f>
        <v>9</v>
      </c>
      <c r="P388" s="2">
        <f>VLOOKUP($A388,'By SKU - New RTs'!$A:$V,7,FALSE)</f>
        <v>42</v>
      </c>
      <c r="Q388" s="2">
        <f t="shared" si="34"/>
        <v>33</v>
      </c>
    </row>
    <row r="389" spans="1:17" x14ac:dyDescent="0.3">
      <c r="A389" s="3" t="str">
        <v>PD80PW</v>
      </c>
      <c r="B389" s="4" t="str">
        <v>PT JEAN</v>
      </c>
      <c r="C389" s="2">
        <f>VLOOKUP($A389,'By SKU - Old RTs'!$A:$V,3,FALSE)</f>
        <v>0</v>
      </c>
      <c r="D389" s="2">
        <f>VLOOKUP($A389,'By SKU - New RTs'!$A:$V,3,FALSE)</f>
        <v>0</v>
      </c>
      <c r="E389" s="5">
        <f t="shared" si="30"/>
        <v>0</v>
      </c>
      <c r="F389" s="2">
        <f>VLOOKUP($A389,'By SKU - Old RTs'!$A:$V,4,FALSE)</f>
        <v>4.75</v>
      </c>
      <c r="G389" s="2">
        <f>VLOOKUP($A389,'By SKU - New RTs'!$A:$V,4,FALSE)</f>
        <v>4.75</v>
      </c>
      <c r="H389" s="5">
        <f t="shared" si="31"/>
        <v>0</v>
      </c>
      <c r="I389" s="2">
        <f>VLOOKUP($A389,'By SKU - Old RTs'!$A:$V,5,FALSE)</f>
        <v>5.25</v>
      </c>
      <c r="J389" s="2">
        <f>VLOOKUP($A389,'By SKU - New RTs'!$A:$V,5,FALSE)</f>
        <v>5.25</v>
      </c>
      <c r="K389" s="5">
        <f t="shared" si="32"/>
        <v>0</v>
      </c>
      <c r="L389" s="2">
        <f>VLOOKUP($A389,'By SKU - Old RTs'!$A:$V,6,FALSE)</f>
        <v>21.5</v>
      </c>
      <c r="M389" s="2">
        <f>VLOOKUP($A389,'By SKU - New RTs'!$A:$V,6,FALSE)</f>
        <v>21.5</v>
      </c>
      <c r="N389" s="5">
        <f t="shared" si="33"/>
        <v>0</v>
      </c>
      <c r="O389" s="2">
        <f>VLOOKUP($A389,'By SKU - Old RTs'!$A:$V,7,FALSE)</f>
        <v>0</v>
      </c>
      <c r="P389" s="2">
        <f>VLOOKUP($A389,'By SKU - New RTs'!$A:$V,7,FALSE)</f>
        <v>0</v>
      </c>
      <c r="Q389" s="2">
        <f t="shared" si="34"/>
        <v>0</v>
      </c>
    </row>
    <row r="390" spans="1:17" x14ac:dyDescent="0.3">
      <c r="A390" s="3" t="str">
        <v>PD90PW</v>
      </c>
      <c r="B390" s="4" t="str">
        <v>PT FLEX JEAN</v>
      </c>
      <c r="C390" s="2">
        <f>VLOOKUP($A390,'By SKU - Old RTs'!$A:$V,3,FALSE)</f>
        <v>0</v>
      </c>
      <c r="D390" s="2">
        <f>VLOOKUP($A390,'By SKU - New RTs'!$A:$V,3,FALSE)</f>
        <v>0</v>
      </c>
      <c r="E390" s="5">
        <f t="shared" si="30"/>
        <v>0</v>
      </c>
      <c r="F390" s="2">
        <f>VLOOKUP($A390,'By SKU - Old RTs'!$A:$V,4,FALSE)</f>
        <v>0</v>
      </c>
      <c r="G390" s="2">
        <f>VLOOKUP($A390,'By SKU - New RTs'!$A:$V,4,FALSE)</f>
        <v>0</v>
      </c>
      <c r="H390" s="5">
        <f t="shared" si="31"/>
        <v>0</v>
      </c>
      <c r="I390" s="2">
        <f>VLOOKUP($A390,'By SKU - Old RTs'!$A:$V,5,FALSE)</f>
        <v>5.25</v>
      </c>
      <c r="J390" s="2">
        <f>VLOOKUP($A390,'By SKU - New RTs'!$A:$V,5,FALSE)</f>
        <v>5.25</v>
      </c>
      <c r="K390" s="5">
        <f t="shared" si="32"/>
        <v>0</v>
      </c>
      <c r="L390" s="2">
        <f>VLOOKUP($A390,'By SKU - Old RTs'!$A:$V,6,FALSE)</f>
        <v>0</v>
      </c>
      <c r="M390" s="2">
        <f>VLOOKUP($A390,'By SKU - New RTs'!$A:$V,6,FALSE)</f>
        <v>0</v>
      </c>
      <c r="N390" s="5">
        <f t="shared" si="33"/>
        <v>0</v>
      </c>
      <c r="O390" s="2">
        <f>VLOOKUP($A390,'By SKU - Old RTs'!$A:$V,7,FALSE)</f>
        <v>0</v>
      </c>
      <c r="P390" s="2">
        <f>VLOOKUP($A390,'By SKU - New RTs'!$A:$V,7,FALSE)</f>
        <v>0</v>
      </c>
      <c r="Q390" s="2">
        <f t="shared" si="34"/>
        <v>0</v>
      </c>
    </row>
    <row r="391" spans="1:17" x14ac:dyDescent="0.3">
      <c r="A391" s="3" t="str">
        <v>PEJ2DD</v>
      </c>
      <c r="B391" s="4" t="str">
        <v>PT FLAME RESISTANT</v>
      </c>
      <c r="C391" s="2">
        <f>VLOOKUP($A391,'By SKU - Old RTs'!$A:$V,3,FALSE)</f>
        <v>17.75</v>
      </c>
      <c r="D391" s="2">
        <f>VLOOKUP($A391,'By SKU - New RTs'!$A:$V,3,FALSE)</f>
        <v>17.75</v>
      </c>
      <c r="E391" s="5">
        <f t="shared" si="30"/>
        <v>0</v>
      </c>
      <c r="F391" s="2">
        <f>VLOOKUP($A391,'By SKU - Old RTs'!$A:$V,4,FALSE)</f>
        <v>0</v>
      </c>
      <c r="G391" s="2">
        <f>VLOOKUP($A391,'By SKU - New RTs'!$A:$V,4,FALSE)</f>
        <v>0</v>
      </c>
      <c r="H391" s="5">
        <f t="shared" si="31"/>
        <v>0</v>
      </c>
      <c r="I391" s="2">
        <f>VLOOKUP($A391,'By SKU - Old RTs'!$A:$V,5,FALSE)</f>
        <v>0</v>
      </c>
      <c r="J391" s="2">
        <f>VLOOKUP($A391,'By SKU - New RTs'!$A:$V,5,FALSE)</f>
        <v>0</v>
      </c>
      <c r="K391" s="5">
        <f t="shared" si="32"/>
        <v>0</v>
      </c>
      <c r="L391" s="2">
        <f>VLOOKUP($A391,'By SKU - Old RTs'!$A:$V,6,FALSE)</f>
        <v>0</v>
      </c>
      <c r="M391" s="2">
        <f>VLOOKUP($A391,'By SKU - New RTs'!$A:$V,6,FALSE)</f>
        <v>0</v>
      </c>
      <c r="N391" s="5">
        <f t="shared" si="33"/>
        <v>0</v>
      </c>
      <c r="O391" s="2">
        <f>VLOOKUP($A391,'By SKU - Old RTs'!$A:$V,7,FALSE)</f>
        <v>0</v>
      </c>
      <c r="P391" s="2">
        <f>VLOOKUP($A391,'By SKU - New RTs'!$A:$V,7,FALSE)</f>
        <v>0</v>
      </c>
      <c r="Q391" s="2">
        <f t="shared" si="34"/>
        <v>0</v>
      </c>
    </row>
    <row r="392" spans="1:17" x14ac:dyDescent="0.3">
      <c r="A392" s="3" t="str">
        <v>PLW2NV</v>
      </c>
      <c r="B392" s="4" t="str">
        <v>PT FLAME RESISTANT</v>
      </c>
      <c r="C392" s="2">
        <f>VLOOKUP($A392,'By SKU - Old RTs'!$A:$V,3,FALSE)</f>
        <v>0</v>
      </c>
      <c r="D392" s="2">
        <f>VLOOKUP($A392,'By SKU - New RTs'!$A:$V,3,FALSE)</f>
        <v>0</v>
      </c>
      <c r="E392" s="5">
        <f t="shared" si="30"/>
        <v>0</v>
      </c>
      <c r="F392" s="2">
        <f>VLOOKUP($A392,'By SKU - Old RTs'!$A:$V,4,FALSE)</f>
        <v>15.5</v>
      </c>
      <c r="G392" s="2">
        <f>VLOOKUP($A392,'By SKU - New RTs'!$A:$V,4,FALSE)</f>
        <v>0</v>
      </c>
      <c r="H392" s="5">
        <f t="shared" si="31"/>
        <v>-15.5</v>
      </c>
      <c r="I392" s="2">
        <f>VLOOKUP($A392,'By SKU - Old RTs'!$A:$V,5,FALSE)</f>
        <v>8.75</v>
      </c>
      <c r="J392" s="2">
        <f>VLOOKUP($A392,'By SKU - New RTs'!$A:$V,5,FALSE)</f>
        <v>8.75</v>
      </c>
      <c r="K392" s="5">
        <f t="shared" si="32"/>
        <v>0</v>
      </c>
      <c r="L392" s="2">
        <f>VLOOKUP($A392,'By SKU - Old RTs'!$A:$V,6,FALSE)</f>
        <v>0</v>
      </c>
      <c r="M392" s="2">
        <f>VLOOKUP($A392,'By SKU - New RTs'!$A:$V,6,FALSE)</f>
        <v>0</v>
      </c>
      <c r="N392" s="5">
        <f t="shared" si="33"/>
        <v>0</v>
      </c>
      <c r="O392" s="2">
        <f>VLOOKUP($A392,'By SKU - Old RTs'!$A:$V,7,FALSE)</f>
        <v>0</v>
      </c>
      <c r="P392" s="2">
        <f>VLOOKUP($A392,'By SKU - New RTs'!$A:$V,7,FALSE)</f>
        <v>15.5</v>
      </c>
      <c r="Q392" s="2">
        <f t="shared" si="34"/>
        <v>15.5</v>
      </c>
    </row>
    <row r="393" spans="1:17" x14ac:dyDescent="0.3">
      <c r="A393" s="3" t="str">
        <v>PT20BK</v>
      </c>
      <c r="B393" s="4" t="str">
        <v xml:space="preserve">PT WORK BLEND                   </v>
      </c>
      <c r="C393" s="2">
        <f>VLOOKUP($A393,'By SKU - Old RTs'!$A:$V,3,FALSE)</f>
        <v>11.5</v>
      </c>
      <c r="D393" s="2">
        <f>VLOOKUP($A393,'By SKU - New RTs'!$A:$V,3,FALSE)</f>
        <v>11.5</v>
      </c>
      <c r="E393" s="5">
        <f t="shared" si="30"/>
        <v>0</v>
      </c>
      <c r="F393" s="2">
        <f>VLOOKUP($A393,'By SKU - Old RTs'!$A:$V,4,FALSE)</f>
        <v>16.5</v>
      </c>
      <c r="G393" s="2">
        <f>VLOOKUP($A393,'By SKU - New RTs'!$A:$V,4,FALSE)</f>
        <v>16.5</v>
      </c>
      <c r="H393" s="5">
        <f t="shared" si="31"/>
        <v>0</v>
      </c>
      <c r="I393" s="2">
        <f>VLOOKUP($A393,'By SKU - Old RTs'!$A:$V,5,FALSE)</f>
        <v>1</v>
      </c>
      <c r="J393" s="2">
        <f>VLOOKUP($A393,'By SKU - New RTs'!$A:$V,5,FALSE)</f>
        <v>1</v>
      </c>
      <c r="K393" s="5">
        <f t="shared" si="32"/>
        <v>0</v>
      </c>
      <c r="L393" s="2">
        <f>VLOOKUP($A393,'By SKU - Old RTs'!$A:$V,6,FALSE)</f>
        <v>0</v>
      </c>
      <c r="M393" s="2">
        <f>VLOOKUP($A393,'By SKU - New RTs'!$A:$V,6,FALSE)</f>
        <v>0</v>
      </c>
      <c r="N393" s="5">
        <f t="shared" si="33"/>
        <v>0</v>
      </c>
      <c r="O393" s="2">
        <f>VLOOKUP($A393,'By SKU - Old RTs'!$A:$V,7,FALSE)</f>
        <v>0</v>
      </c>
      <c r="P393" s="2">
        <f>VLOOKUP($A393,'By SKU - New RTs'!$A:$V,7,FALSE)</f>
        <v>0</v>
      </c>
      <c r="Q393" s="2">
        <f t="shared" si="34"/>
        <v>0</v>
      </c>
    </row>
    <row r="394" spans="1:17" x14ac:dyDescent="0.3">
      <c r="A394" s="3" t="str">
        <v>PT20CH</v>
      </c>
      <c r="B394" s="4" t="str">
        <v xml:space="preserve">PT WORK BLEND                   </v>
      </c>
      <c r="C394" s="2">
        <f>VLOOKUP($A394,'By SKU - Old RTs'!$A:$V,3,FALSE)</f>
        <v>22.5</v>
      </c>
      <c r="D394" s="2">
        <f>VLOOKUP($A394,'By SKU - New RTs'!$A:$V,3,FALSE)</f>
        <v>22.5</v>
      </c>
      <c r="E394" s="5">
        <f t="shared" si="30"/>
        <v>0</v>
      </c>
      <c r="F394" s="2">
        <f>VLOOKUP($A394,'By SKU - Old RTs'!$A:$V,4,FALSE)</f>
        <v>52.5</v>
      </c>
      <c r="G394" s="2">
        <f>VLOOKUP($A394,'By SKU - New RTs'!$A:$V,4,FALSE)</f>
        <v>10.5</v>
      </c>
      <c r="H394" s="5">
        <f t="shared" si="31"/>
        <v>-42</v>
      </c>
      <c r="I394" s="2">
        <f>VLOOKUP($A394,'By SKU - Old RTs'!$A:$V,5,FALSE)</f>
        <v>0</v>
      </c>
      <c r="J394" s="2">
        <f>VLOOKUP($A394,'By SKU - New RTs'!$A:$V,5,FALSE)</f>
        <v>0</v>
      </c>
      <c r="K394" s="5">
        <f t="shared" si="32"/>
        <v>0</v>
      </c>
      <c r="L394" s="2">
        <f>VLOOKUP($A394,'By SKU - Old RTs'!$A:$V,6,FALSE)</f>
        <v>0</v>
      </c>
      <c r="M394" s="2">
        <f>VLOOKUP($A394,'By SKU - New RTs'!$A:$V,6,FALSE)</f>
        <v>0</v>
      </c>
      <c r="N394" s="5">
        <f t="shared" si="33"/>
        <v>0</v>
      </c>
      <c r="O394" s="2">
        <f>VLOOKUP($A394,'By SKU - Old RTs'!$A:$V,7,FALSE)</f>
        <v>13.25</v>
      </c>
      <c r="P394" s="2">
        <f>VLOOKUP($A394,'By SKU - New RTs'!$A:$V,7,FALSE)</f>
        <v>55.25</v>
      </c>
      <c r="Q394" s="2">
        <f t="shared" si="34"/>
        <v>42</v>
      </c>
    </row>
    <row r="395" spans="1:17" x14ac:dyDescent="0.3">
      <c r="A395" s="3" t="str">
        <v>PT20KH</v>
      </c>
      <c r="B395" s="4" t="str">
        <v xml:space="preserve">PT WORK BLEND                   </v>
      </c>
      <c r="C395" s="2">
        <f>VLOOKUP($A395,'By SKU - Old RTs'!$A:$V,3,FALSE)</f>
        <v>0</v>
      </c>
      <c r="D395" s="2">
        <f>VLOOKUP($A395,'By SKU - New RTs'!$A:$V,3,FALSE)</f>
        <v>0</v>
      </c>
      <c r="E395" s="5">
        <f t="shared" si="30"/>
        <v>0</v>
      </c>
      <c r="F395" s="2">
        <f>VLOOKUP($A395,'By SKU - Old RTs'!$A:$V,4,FALSE)</f>
        <v>1.25</v>
      </c>
      <c r="G395" s="2">
        <f>VLOOKUP($A395,'By SKU - New RTs'!$A:$V,4,FALSE)</f>
        <v>0</v>
      </c>
      <c r="H395" s="5">
        <f t="shared" si="31"/>
        <v>-1.25</v>
      </c>
      <c r="I395" s="2">
        <f>VLOOKUP($A395,'By SKU - Old RTs'!$A:$V,5,FALSE)</f>
        <v>0</v>
      </c>
      <c r="J395" s="2">
        <f>VLOOKUP($A395,'By SKU - New RTs'!$A:$V,5,FALSE)</f>
        <v>0</v>
      </c>
      <c r="K395" s="5">
        <f t="shared" si="32"/>
        <v>0</v>
      </c>
      <c r="L395" s="2">
        <f>VLOOKUP($A395,'By SKU - Old RTs'!$A:$V,6,FALSE)</f>
        <v>0</v>
      </c>
      <c r="M395" s="2">
        <f>VLOOKUP($A395,'By SKU - New RTs'!$A:$V,6,FALSE)</f>
        <v>0</v>
      </c>
      <c r="N395" s="5">
        <f t="shared" si="33"/>
        <v>0</v>
      </c>
      <c r="O395" s="2">
        <f>VLOOKUP($A395,'By SKU - Old RTs'!$A:$V,7,FALSE)</f>
        <v>0</v>
      </c>
      <c r="P395" s="2">
        <f>VLOOKUP($A395,'By SKU - New RTs'!$A:$V,7,FALSE)</f>
        <v>1.25</v>
      </c>
      <c r="Q395" s="2">
        <f t="shared" si="34"/>
        <v>1.25</v>
      </c>
    </row>
    <row r="396" spans="1:17" x14ac:dyDescent="0.3">
      <c r="A396" s="3" t="str">
        <v>PT20NV</v>
      </c>
      <c r="B396" s="4" t="str">
        <v xml:space="preserve">PT WORK BLEND                   </v>
      </c>
      <c r="C396" s="2">
        <f>VLOOKUP($A396,'By SKU - Old RTs'!$A:$V,3,FALSE)</f>
        <v>0</v>
      </c>
      <c r="D396" s="2">
        <f>VLOOKUP($A396,'By SKU - New RTs'!$A:$V,3,FALSE)</f>
        <v>0</v>
      </c>
      <c r="E396" s="5">
        <f t="shared" si="30"/>
        <v>0</v>
      </c>
      <c r="F396" s="2">
        <f>VLOOKUP($A396,'By SKU - Old RTs'!$A:$V,4,FALSE)</f>
        <v>36.75</v>
      </c>
      <c r="G396" s="2">
        <f>VLOOKUP($A396,'By SKU - New RTs'!$A:$V,4,FALSE)</f>
        <v>8.75</v>
      </c>
      <c r="H396" s="5">
        <f t="shared" si="31"/>
        <v>-28</v>
      </c>
      <c r="I396" s="2">
        <f>VLOOKUP($A396,'By SKU - Old RTs'!$A:$V,5,FALSE)</f>
        <v>6.75</v>
      </c>
      <c r="J396" s="2">
        <f>VLOOKUP($A396,'By SKU - New RTs'!$A:$V,5,FALSE)</f>
        <v>6.75</v>
      </c>
      <c r="K396" s="5">
        <f t="shared" si="32"/>
        <v>0</v>
      </c>
      <c r="L396" s="2">
        <f>VLOOKUP($A396,'By SKU - Old RTs'!$A:$V,6,FALSE)</f>
        <v>30</v>
      </c>
      <c r="M396" s="2">
        <f>VLOOKUP($A396,'By SKU - New RTs'!$A:$V,6,FALSE)</f>
        <v>30</v>
      </c>
      <c r="N396" s="5">
        <f t="shared" si="33"/>
        <v>0</v>
      </c>
      <c r="O396" s="2">
        <f>VLOOKUP($A396,'By SKU - Old RTs'!$A:$V,7,FALSE)</f>
        <v>0</v>
      </c>
      <c r="P396" s="2">
        <f>VLOOKUP($A396,'By SKU - New RTs'!$A:$V,7,FALSE)</f>
        <v>28</v>
      </c>
      <c r="Q396" s="2">
        <f t="shared" si="34"/>
        <v>28</v>
      </c>
    </row>
    <row r="397" spans="1:17" x14ac:dyDescent="0.3">
      <c r="A397" s="3" t="str">
        <v>PT2ABK</v>
      </c>
      <c r="B397" s="4" t="str">
        <v>PT WORK PERF</v>
      </c>
      <c r="C397" s="2">
        <f>VLOOKUP($A397,'By SKU - Old RTs'!$A:$V,3,FALSE)</f>
        <v>0</v>
      </c>
      <c r="D397" s="2">
        <f>VLOOKUP($A397,'By SKU - New RTs'!$A:$V,3,FALSE)</f>
        <v>0</v>
      </c>
      <c r="E397" s="5">
        <f t="shared" si="30"/>
        <v>0</v>
      </c>
      <c r="F397" s="2">
        <f>VLOOKUP($A397,'By SKU - Old RTs'!$A:$V,4,FALSE)</f>
        <v>0</v>
      </c>
      <c r="G397" s="2">
        <f>VLOOKUP($A397,'By SKU - New RTs'!$A:$V,4,FALSE)</f>
        <v>0</v>
      </c>
      <c r="H397" s="5">
        <f t="shared" si="31"/>
        <v>0</v>
      </c>
      <c r="I397" s="2">
        <f>VLOOKUP($A397,'By SKU - Old RTs'!$A:$V,5,FALSE)</f>
        <v>0</v>
      </c>
      <c r="J397" s="2">
        <f>VLOOKUP($A397,'By SKU - New RTs'!$A:$V,5,FALSE)</f>
        <v>0</v>
      </c>
      <c r="K397" s="5">
        <f t="shared" si="32"/>
        <v>0</v>
      </c>
      <c r="L397" s="2">
        <f>VLOOKUP($A397,'By SKU - Old RTs'!$A:$V,6,FALSE)</f>
        <v>6.75</v>
      </c>
      <c r="M397" s="2">
        <f>VLOOKUP($A397,'By SKU - New RTs'!$A:$V,6,FALSE)</f>
        <v>6.75</v>
      </c>
      <c r="N397" s="5">
        <f t="shared" si="33"/>
        <v>0</v>
      </c>
      <c r="O397" s="2">
        <f>VLOOKUP($A397,'By SKU - Old RTs'!$A:$V,7,FALSE)</f>
        <v>0.75</v>
      </c>
      <c r="P397" s="2">
        <f>VLOOKUP($A397,'By SKU - New RTs'!$A:$V,7,FALSE)</f>
        <v>0.75</v>
      </c>
      <c r="Q397" s="2">
        <f t="shared" si="34"/>
        <v>0</v>
      </c>
    </row>
    <row r="398" spans="1:17" x14ac:dyDescent="0.3">
      <c r="A398" s="3" t="str">
        <v>PT2ANV</v>
      </c>
      <c r="B398" s="4" t="str">
        <v>PT WORK PERF</v>
      </c>
      <c r="C398" s="2">
        <f>VLOOKUP($A398,'By SKU - Old RTs'!$A:$V,3,FALSE)</f>
        <v>0</v>
      </c>
      <c r="D398" s="2">
        <f>VLOOKUP($A398,'By SKU - New RTs'!$A:$V,3,FALSE)</f>
        <v>0</v>
      </c>
      <c r="E398" s="5">
        <f t="shared" si="30"/>
        <v>0</v>
      </c>
      <c r="F398" s="2">
        <f>VLOOKUP($A398,'By SKU - Old RTs'!$A:$V,4,FALSE)</f>
        <v>10.25</v>
      </c>
      <c r="G398" s="2">
        <f>VLOOKUP($A398,'By SKU - New RTs'!$A:$V,4,FALSE)</f>
        <v>0</v>
      </c>
      <c r="H398" s="5">
        <f t="shared" si="31"/>
        <v>-10.25</v>
      </c>
      <c r="I398" s="2">
        <f>VLOOKUP($A398,'By SKU - Old RTs'!$A:$V,5,FALSE)</f>
        <v>8.5</v>
      </c>
      <c r="J398" s="2">
        <f>VLOOKUP($A398,'By SKU - New RTs'!$A:$V,5,FALSE)</f>
        <v>8.5</v>
      </c>
      <c r="K398" s="5">
        <f t="shared" si="32"/>
        <v>0</v>
      </c>
      <c r="L398" s="2">
        <f>VLOOKUP($A398,'By SKU - Old RTs'!$A:$V,6,FALSE)</f>
        <v>0</v>
      </c>
      <c r="M398" s="2">
        <f>VLOOKUP($A398,'By SKU - New RTs'!$A:$V,6,FALSE)</f>
        <v>0</v>
      </c>
      <c r="N398" s="5">
        <f t="shared" si="33"/>
        <v>0</v>
      </c>
      <c r="O398" s="2">
        <f>VLOOKUP($A398,'By SKU - Old RTs'!$A:$V,7,FALSE)</f>
        <v>0</v>
      </c>
      <c r="P398" s="2">
        <f>VLOOKUP($A398,'By SKU - New RTs'!$A:$V,7,FALSE)</f>
        <v>10.25</v>
      </c>
      <c r="Q398" s="2">
        <f t="shared" si="34"/>
        <v>10.25</v>
      </c>
    </row>
    <row r="399" spans="1:17" x14ac:dyDescent="0.3">
      <c r="A399" s="3" t="str">
        <v>PT88CH</v>
      </c>
      <c r="B399" s="4" t="str">
        <v xml:space="preserve">CARGO PANT                      </v>
      </c>
      <c r="C399" s="2">
        <f>VLOOKUP($A399,'By SKU - Old RTs'!$A:$V,3,FALSE)</f>
        <v>0</v>
      </c>
      <c r="D399" s="2">
        <f>VLOOKUP($A399,'By SKU - New RTs'!$A:$V,3,FALSE)</f>
        <v>12.25</v>
      </c>
      <c r="E399" s="5">
        <f t="shared" si="30"/>
        <v>12.25</v>
      </c>
      <c r="F399" s="2">
        <f>VLOOKUP($A399,'By SKU - Old RTs'!$A:$V,4,FALSE)</f>
        <v>12.25</v>
      </c>
      <c r="G399" s="2">
        <f>VLOOKUP($A399,'By SKU - New RTs'!$A:$V,4,FALSE)</f>
        <v>0</v>
      </c>
      <c r="H399" s="5">
        <f t="shared" si="31"/>
        <v>-12.25</v>
      </c>
      <c r="I399" s="2">
        <f>VLOOKUP($A399,'By SKU - Old RTs'!$A:$V,5,FALSE)</f>
        <v>0</v>
      </c>
      <c r="J399" s="2">
        <f>VLOOKUP($A399,'By SKU - New RTs'!$A:$V,5,FALSE)</f>
        <v>0</v>
      </c>
      <c r="K399" s="5">
        <f t="shared" si="32"/>
        <v>0</v>
      </c>
      <c r="L399" s="2">
        <f>VLOOKUP($A399,'By SKU - Old RTs'!$A:$V,6,FALSE)</f>
        <v>0</v>
      </c>
      <c r="M399" s="2">
        <f>VLOOKUP($A399,'By SKU - New RTs'!$A:$V,6,FALSE)</f>
        <v>0</v>
      </c>
      <c r="N399" s="5">
        <f t="shared" si="33"/>
        <v>0</v>
      </c>
      <c r="O399" s="2">
        <f>VLOOKUP($A399,'By SKU - Old RTs'!$A:$V,7,FALSE)</f>
        <v>4.5</v>
      </c>
      <c r="P399" s="2">
        <f>VLOOKUP($A399,'By SKU - New RTs'!$A:$V,7,FALSE)</f>
        <v>4.5</v>
      </c>
      <c r="Q399" s="2">
        <f t="shared" si="34"/>
        <v>0</v>
      </c>
    </row>
    <row r="400" spans="1:17" x14ac:dyDescent="0.3">
      <c r="A400" s="3" t="str">
        <v>PT88NV</v>
      </c>
      <c r="B400" s="4" t="str">
        <v xml:space="preserve">CARGO PANT                      </v>
      </c>
      <c r="C400" s="2">
        <f>VLOOKUP($A400,'By SKU - Old RTs'!$A:$V,3,FALSE)</f>
        <v>0</v>
      </c>
      <c r="D400" s="2">
        <f>VLOOKUP($A400,'By SKU - New RTs'!$A:$V,3,FALSE)</f>
        <v>0</v>
      </c>
      <c r="E400" s="5">
        <f t="shared" si="30"/>
        <v>0</v>
      </c>
      <c r="F400" s="2">
        <f>VLOOKUP($A400,'By SKU - Old RTs'!$A:$V,4,FALSE)</f>
        <v>0</v>
      </c>
      <c r="G400" s="2">
        <f>VLOOKUP($A400,'By SKU - New RTs'!$A:$V,4,FALSE)</f>
        <v>0</v>
      </c>
      <c r="H400" s="5">
        <f t="shared" si="31"/>
        <v>0</v>
      </c>
      <c r="I400" s="2">
        <f>VLOOKUP($A400,'By SKU - Old RTs'!$A:$V,5,FALSE)</f>
        <v>7</v>
      </c>
      <c r="J400" s="2">
        <f>VLOOKUP($A400,'By SKU - New RTs'!$A:$V,5,FALSE)</f>
        <v>7</v>
      </c>
      <c r="K400" s="5">
        <f t="shared" si="32"/>
        <v>0</v>
      </c>
      <c r="L400" s="2">
        <f>VLOOKUP($A400,'By SKU - Old RTs'!$A:$V,6,FALSE)</f>
        <v>3.5</v>
      </c>
      <c r="M400" s="2">
        <f>VLOOKUP($A400,'By SKU - New RTs'!$A:$V,6,FALSE)</f>
        <v>3.5</v>
      </c>
      <c r="N400" s="5">
        <f t="shared" si="33"/>
        <v>0</v>
      </c>
      <c r="O400" s="2">
        <f>VLOOKUP($A400,'By SKU - Old RTs'!$A:$V,7,FALSE)</f>
        <v>0</v>
      </c>
      <c r="P400" s="2">
        <f>VLOOKUP($A400,'By SKU - New RTs'!$A:$V,7,FALSE)</f>
        <v>0</v>
      </c>
      <c r="Q400" s="2">
        <f t="shared" si="34"/>
        <v>0</v>
      </c>
    </row>
    <row r="401" spans="1:17" x14ac:dyDescent="0.3">
      <c r="A401" s="3" t="str">
        <v>PX62BK</v>
      </c>
      <c r="B401" s="4" t="str">
        <v>MIMIX PRO PANT</v>
      </c>
      <c r="C401" s="2">
        <f>VLOOKUP($A401,'By SKU - Old RTs'!$A:$V,3,FALSE)</f>
        <v>0</v>
      </c>
      <c r="D401" s="2">
        <f>VLOOKUP($A401,'By SKU - New RTs'!$A:$V,3,FALSE)</f>
        <v>9.5</v>
      </c>
      <c r="E401" s="5">
        <f t="shared" si="30"/>
        <v>9.5</v>
      </c>
      <c r="F401" s="2">
        <f>VLOOKUP($A401,'By SKU - Old RTs'!$A:$V,4,FALSE)</f>
        <v>0</v>
      </c>
      <c r="G401" s="2">
        <f>VLOOKUP($A401,'By SKU - New RTs'!$A:$V,4,FALSE)</f>
        <v>0</v>
      </c>
      <c r="H401" s="5">
        <f t="shared" si="31"/>
        <v>0</v>
      </c>
      <c r="I401" s="2">
        <f>VLOOKUP($A401,'By SKU - Old RTs'!$A:$V,5,FALSE)</f>
        <v>9.5</v>
      </c>
      <c r="J401" s="2">
        <f>VLOOKUP($A401,'By SKU - New RTs'!$A:$V,5,FALSE)</f>
        <v>0</v>
      </c>
      <c r="K401" s="5">
        <f t="shared" si="32"/>
        <v>-9.5</v>
      </c>
      <c r="L401" s="2">
        <f>VLOOKUP($A401,'By SKU - Old RTs'!$A:$V,6,FALSE)</f>
        <v>0</v>
      </c>
      <c r="M401" s="2">
        <f>VLOOKUP($A401,'By SKU - New RTs'!$A:$V,6,FALSE)</f>
        <v>0</v>
      </c>
      <c r="N401" s="5">
        <f t="shared" si="33"/>
        <v>0</v>
      </c>
      <c r="O401" s="2">
        <f>VLOOKUP($A401,'By SKU - Old RTs'!$A:$V,7,FALSE)</f>
        <v>0</v>
      </c>
      <c r="P401" s="2">
        <f>VLOOKUP($A401,'By SKU - New RTs'!$A:$V,7,FALSE)</f>
        <v>0</v>
      </c>
      <c r="Q401" s="2">
        <f t="shared" si="34"/>
        <v>0</v>
      </c>
    </row>
    <row r="402" spans="1:17" x14ac:dyDescent="0.3">
      <c r="A402" s="3" t="str">
        <v>S302WH</v>
      </c>
      <c r="B402" s="4" t="str">
        <v>ST BAKER WHITE W POCKET SS</v>
      </c>
      <c r="C402" s="2">
        <f>VLOOKUP($A402,'By SKU - Old RTs'!$A:$V,3,FALSE)</f>
        <v>0</v>
      </c>
      <c r="D402" s="2">
        <f>VLOOKUP($A402,'By SKU - New RTs'!$A:$V,3,FALSE)</f>
        <v>0</v>
      </c>
      <c r="E402" s="5">
        <f t="shared" si="30"/>
        <v>0</v>
      </c>
      <c r="F402" s="2">
        <f>VLOOKUP($A402,'By SKU - Old RTs'!$A:$V,4,FALSE)</f>
        <v>0</v>
      </c>
      <c r="G402" s="2">
        <f>VLOOKUP($A402,'By SKU - New RTs'!$A:$V,4,FALSE)</f>
        <v>0</v>
      </c>
      <c r="H402" s="5">
        <f t="shared" si="31"/>
        <v>0</v>
      </c>
      <c r="I402" s="2">
        <f>VLOOKUP($A402,'By SKU - Old RTs'!$A:$V,5,FALSE)</f>
        <v>0</v>
      </c>
      <c r="J402" s="2">
        <f>VLOOKUP($A402,'By SKU - New RTs'!$A:$V,5,FALSE)</f>
        <v>16.25</v>
      </c>
      <c r="K402" s="5">
        <f t="shared" si="32"/>
        <v>16.25</v>
      </c>
      <c r="L402" s="2">
        <f>VLOOKUP($A402,'By SKU - Old RTs'!$A:$V,6,FALSE)</f>
        <v>0</v>
      </c>
      <c r="M402" s="2">
        <f>VLOOKUP($A402,'By SKU - New RTs'!$A:$V,6,FALSE)</f>
        <v>0</v>
      </c>
      <c r="N402" s="5">
        <f t="shared" si="33"/>
        <v>0</v>
      </c>
      <c r="O402" s="2">
        <f>VLOOKUP($A402,'By SKU - Old RTs'!$A:$V,7,FALSE)</f>
        <v>16.25</v>
      </c>
      <c r="P402" s="2">
        <f>VLOOKUP($A402,'By SKU - New RTs'!$A:$V,7,FALSE)</f>
        <v>0</v>
      </c>
      <c r="Q402" s="2">
        <f t="shared" si="34"/>
        <v>-16.25</v>
      </c>
    </row>
    <row r="403" spans="1:17" x14ac:dyDescent="0.3">
      <c r="A403" s="3" t="str">
        <v>S315</v>
      </c>
      <c r="B403" s="4" t="str">
        <v>ST BAKER SS</v>
      </c>
      <c r="C403" s="2">
        <f>VLOOKUP($A403,'By SKU - Old RTs'!$A:$V,3,FALSE)</f>
        <v>9</v>
      </c>
      <c r="D403" s="2">
        <f>VLOOKUP($A403,'By SKU - New RTs'!$A:$V,3,FALSE)</f>
        <v>9</v>
      </c>
      <c r="E403" s="5">
        <f t="shared" si="30"/>
        <v>0</v>
      </c>
      <c r="F403" s="2">
        <f>VLOOKUP($A403,'By SKU - Old RTs'!$A:$V,4,FALSE)</f>
        <v>0</v>
      </c>
      <c r="G403" s="2">
        <f>VLOOKUP($A403,'By SKU - New RTs'!$A:$V,4,FALSE)</f>
        <v>0</v>
      </c>
      <c r="H403" s="5">
        <f t="shared" si="31"/>
        <v>0</v>
      </c>
      <c r="I403" s="2">
        <f>VLOOKUP($A403,'By SKU - Old RTs'!$A:$V,5,FALSE)</f>
        <v>0</v>
      </c>
      <c r="J403" s="2">
        <f>VLOOKUP($A403,'By SKU - New RTs'!$A:$V,5,FALSE)</f>
        <v>24.75</v>
      </c>
      <c r="K403" s="5">
        <f t="shared" si="32"/>
        <v>24.75</v>
      </c>
      <c r="L403" s="2">
        <f>VLOOKUP($A403,'By SKU - Old RTs'!$A:$V,6,FALSE)</f>
        <v>0</v>
      </c>
      <c r="M403" s="2">
        <f>VLOOKUP($A403,'By SKU - New RTs'!$A:$V,6,FALSE)</f>
        <v>0</v>
      </c>
      <c r="N403" s="5">
        <f t="shared" si="33"/>
        <v>0</v>
      </c>
      <c r="O403" s="2">
        <f>VLOOKUP($A403,'By SKU - Old RTs'!$A:$V,7,FALSE)</f>
        <v>24.75</v>
      </c>
      <c r="P403" s="2">
        <f>VLOOKUP($A403,'By SKU - New RTs'!$A:$V,7,FALSE)</f>
        <v>0</v>
      </c>
      <c r="Q403" s="2">
        <f t="shared" si="34"/>
        <v>-24.75</v>
      </c>
    </row>
    <row r="404" spans="1:17" x14ac:dyDescent="0.3">
      <c r="A404" s="3" t="str">
        <v>SC30GG</v>
      </c>
      <c r="B404" s="4" t="str">
        <v>ST WORK COTTON LS</v>
      </c>
      <c r="C404" s="2">
        <f>VLOOKUP($A404,'By SKU - Old RTs'!$A:$V,3,FALSE)</f>
        <v>0</v>
      </c>
      <c r="D404" s="2">
        <f>VLOOKUP($A404,'By SKU - New RTs'!$A:$V,3,FALSE)</f>
        <v>0</v>
      </c>
      <c r="E404" s="5">
        <f t="shared" si="30"/>
        <v>0</v>
      </c>
      <c r="F404" s="2">
        <f>VLOOKUP($A404,'By SKU - Old RTs'!$A:$V,4,FALSE)</f>
        <v>0</v>
      </c>
      <c r="G404" s="2">
        <f>VLOOKUP($A404,'By SKU - New RTs'!$A:$V,4,FALSE)</f>
        <v>0</v>
      </c>
      <c r="H404" s="5">
        <f t="shared" si="31"/>
        <v>0</v>
      </c>
      <c r="I404" s="2">
        <f>VLOOKUP($A404,'By SKU - Old RTs'!$A:$V,5,FALSE)</f>
        <v>0.25</v>
      </c>
      <c r="J404" s="2">
        <f>VLOOKUP($A404,'By SKU - New RTs'!$A:$V,5,FALSE)</f>
        <v>0.25</v>
      </c>
      <c r="K404" s="5">
        <f t="shared" si="32"/>
        <v>0</v>
      </c>
      <c r="L404" s="2">
        <f>VLOOKUP($A404,'By SKU - Old RTs'!$A:$V,6,FALSE)</f>
        <v>6.25</v>
      </c>
      <c r="M404" s="2">
        <f>VLOOKUP($A404,'By SKU - New RTs'!$A:$V,6,FALSE)</f>
        <v>6.25</v>
      </c>
      <c r="N404" s="5">
        <f t="shared" si="33"/>
        <v>0</v>
      </c>
      <c r="O404" s="2">
        <f>VLOOKUP($A404,'By SKU - Old RTs'!$A:$V,7,FALSE)</f>
        <v>0</v>
      </c>
      <c r="P404" s="2">
        <f>VLOOKUP($A404,'By SKU - New RTs'!$A:$V,7,FALSE)</f>
        <v>0</v>
      </c>
      <c r="Q404" s="2">
        <f t="shared" si="34"/>
        <v>0</v>
      </c>
    </row>
    <row r="405" spans="1:17" x14ac:dyDescent="0.3">
      <c r="A405" s="3" t="str">
        <v>SC30KH</v>
      </c>
      <c r="B405" s="4" t="str">
        <v>ST WORK COTTON LS</v>
      </c>
      <c r="C405" s="2">
        <f>VLOOKUP($A405,'By SKU - Old RTs'!$A:$V,3,FALSE)</f>
        <v>4.75</v>
      </c>
      <c r="D405" s="2">
        <f>VLOOKUP($A405,'By SKU - New RTs'!$A:$V,3,FALSE)</f>
        <v>4.75</v>
      </c>
      <c r="E405" s="5">
        <f t="shared" si="30"/>
        <v>0</v>
      </c>
      <c r="F405" s="2">
        <f>VLOOKUP($A405,'By SKU - Old RTs'!$A:$V,4,FALSE)</f>
        <v>0</v>
      </c>
      <c r="G405" s="2">
        <f>VLOOKUP($A405,'By SKU - New RTs'!$A:$V,4,FALSE)</f>
        <v>0</v>
      </c>
      <c r="H405" s="5">
        <f t="shared" si="31"/>
        <v>0</v>
      </c>
      <c r="I405" s="2">
        <f>VLOOKUP($A405,'By SKU - Old RTs'!$A:$V,5,FALSE)</f>
        <v>0</v>
      </c>
      <c r="J405" s="2">
        <f>VLOOKUP($A405,'By SKU - New RTs'!$A:$V,5,FALSE)</f>
        <v>0</v>
      </c>
      <c r="K405" s="5">
        <f t="shared" si="32"/>
        <v>0</v>
      </c>
      <c r="L405" s="2">
        <f>VLOOKUP($A405,'By SKU - Old RTs'!$A:$V,6,FALSE)</f>
        <v>0</v>
      </c>
      <c r="M405" s="2">
        <f>VLOOKUP($A405,'By SKU - New RTs'!$A:$V,6,FALSE)</f>
        <v>0</v>
      </c>
      <c r="N405" s="5">
        <f t="shared" si="33"/>
        <v>0</v>
      </c>
      <c r="O405" s="2">
        <f>VLOOKUP($A405,'By SKU - Old RTs'!$A:$V,7,FALSE)</f>
        <v>0</v>
      </c>
      <c r="P405" s="2">
        <f>VLOOKUP($A405,'By SKU - New RTs'!$A:$V,7,FALSE)</f>
        <v>0</v>
      </c>
      <c r="Q405" s="2">
        <f t="shared" si="34"/>
        <v>0</v>
      </c>
    </row>
    <row r="406" spans="1:17" x14ac:dyDescent="0.3">
      <c r="A406" s="3" t="str">
        <v>SC30NV</v>
      </c>
      <c r="B406" s="4" t="str">
        <v>ST WORK COTTON LS</v>
      </c>
      <c r="C406" s="2">
        <f>VLOOKUP($A406,'By SKU - Old RTs'!$A:$V,3,FALSE)</f>
        <v>3.25</v>
      </c>
      <c r="D406" s="2">
        <f>VLOOKUP($A406,'By SKU - New RTs'!$A:$V,3,FALSE)</f>
        <v>3.25</v>
      </c>
      <c r="E406" s="5">
        <f t="shared" si="30"/>
        <v>0</v>
      </c>
      <c r="F406" s="2">
        <f>VLOOKUP($A406,'By SKU - Old RTs'!$A:$V,4,FALSE)</f>
        <v>29.75</v>
      </c>
      <c r="G406" s="2">
        <f>VLOOKUP($A406,'By SKU - New RTs'!$A:$V,4,FALSE)</f>
        <v>26.75</v>
      </c>
      <c r="H406" s="5">
        <f t="shared" si="31"/>
        <v>-3</v>
      </c>
      <c r="I406" s="2">
        <f>VLOOKUP($A406,'By SKU - Old RTs'!$A:$V,5,FALSE)</f>
        <v>9</v>
      </c>
      <c r="J406" s="2">
        <f>VLOOKUP($A406,'By SKU - New RTs'!$A:$V,5,FALSE)</f>
        <v>13.5</v>
      </c>
      <c r="K406" s="5">
        <f t="shared" si="32"/>
        <v>4.5</v>
      </c>
      <c r="L406" s="2">
        <f>VLOOKUP($A406,'By SKU - Old RTs'!$A:$V,6,FALSE)</f>
        <v>12.25</v>
      </c>
      <c r="M406" s="2">
        <f>VLOOKUP($A406,'By SKU - New RTs'!$A:$V,6,FALSE)</f>
        <v>12.25</v>
      </c>
      <c r="N406" s="5">
        <f t="shared" si="33"/>
        <v>0</v>
      </c>
      <c r="O406" s="2">
        <f>VLOOKUP($A406,'By SKU - Old RTs'!$A:$V,7,FALSE)</f>
        <v>4.5</v>
      </c>
      <c r="P406" s="2">
        <f>VLOOKUP($A406,'By SKU - New RTs'!$A:$V,7,FALSE)</f>
        <v>3</v>
      </c>
      <c r="Q406" s="2">
        <f t="shared" si="34"/>
        <v>-1.5</v>
      </c>
    </row>
    <row r="407" spans="1:17" x14ac:dyDescent="0.3">
      <c r="A407" s="3" t="str">
        <v>SC40GG</v>
      </c>
      <c r="B407" s="4" t="str">
        <v>ST WORK COTTON SS</v>
      </c>
      <c r="C407" s="2">
        <f>VLOOKUP($A407,'By SKU - Old RTs'!$A:$V,3,FALSE)</f>
        <v>0</v>
      </c>
      <c r="D407" s="2">
        <f>VLOOKUP($A407,'By SKU - New RTs'!$A:$V,3,FALSE)</f>
        <v>0</v>
      </c>
      <c r="E407" s="5">
        <f t="shared" si="30"/>
        <v>0</v>
      </c>
      <c r="F407" s="2">
        <f>VLOOKUP($A407,'By SKU - Old RTs'!$A:$V,4,FALSE)</f>
        <v>0</v>
      </c>
      <c r="G407" s="2">
        <f>VLOOKUP($A407,'By SKU - New RTs'!$A:$V,4,FALSE)</f>
        <v>0</v>
      </c>
      <c r="H407" s="5">
        <f t="shared" si="31"/>
        <v>0</v>
      </c>
      <c r="I407" s="2">
        <f>VLOOKUP($A407,'By SKU - Old RTs'!$A:$V,5,FALSE)</f>
        <v>1</v>
      </c>
      <c r="J407" s="2">
        <f>VLOOKUP($A407,'By SKU - New RTs'!$A:$V,5,FALSE)</f>
        <v>1</v>
      </c>
      <c r="K407" s="5">
        <f t="shared" si="32"/>
        <v>0</v>
      </c>
      <c r="L407" s="2">
        <f>VLOOKUP($A407,'By SKU - Old RTs'!$A:$V,6,FALSE)</f>
        <v>4.25</v>
      </c>
      <c r="M407" s="2">
        <f>VLOOKUP($A407,'By SKU - New RTs'!$A:$V,6,FALSE)</f>
        <v>4.25</v>
      </c>
      <c r="N407" s="5">
        <f t="shared" si="33"/>
        <v>0</v>
      </c>
      <c r="O407" s="2">
        <f>VLOOKUP($A407,'By SKU - Old RTs'!$A:$V,7,FALSE)</f>
        <v>0</v>
      </c>
      <c r="P407" s="2">
        <f>VLOOKUP($A407,'By SKU - New RTs'!$A:$V,7,FALSE)</f>
        <v>0</v>
      </c>
      <c r="Q407" s="2">
        <f t="shared" si="34"/>
        <v>0</v>
      </c>
    </row>
    <row r="408" spans="1:17" x14ac:dyDescent="0.3">
      <c r="A408" s="3" t="str">
        <v>SC40NV</v>
      </c>
      <c r="B408" s="4" t="str">
        <v>ST WORK COTTON SS</v>
      </c>
      <c r="C408" s="2">
        <f>VLOOKUP($A408,'By SKU - Old RTs'!$A:$V,3,FALSE)</f>
        <v>1.5</v>
      </c>
      <c r="D408" s="2">
        <f>VLOOKUP($A408,'By SKU - New RTs'!$A:$V,3,FALSE)</f>
        <v>1.5</v>
      </c>
      <c r="E408" s="5">
        <f t="shared" si="30"/>
        <v>0</v>
      </c>
      <c r="F408" s="2">
        <f>VLOOKUP($A408,'By SKU - Old RTs'!$A:$V,4,FALSE)</f>
        <v>0</v>
      </c>
      <c r="G408" s="2">
        <f>VLOOKUP($A408,'By SKU - New RTs'!$A:$V,4,FALSE)</f>
        <v>0</v>
      </c>
      <c r="H408" s="5">
        <f t="shared" si="31"/>
        <v>0</v>
      </c>
      <c r="I408" s="2">
        <f>VLOOKUP($A408,'By SKU - Old RTs'!$A:$V,5,FALSE)</f>
        <v>0</v>
      </c>
      <c r="J408" s="2">
        <f>VLOOKUP($A408,'By SKU - New RTs'!$A:$V,5,FALSE)</f>
        <v>3.75</v>
      </c>
      <c r="K408" s="5">
        <f t="shared" si="32"/>
        <v>3.75</v>
      </c>
      <c r="L408" s="2">
        <f>VLOOKUP($A408,'By SKU - Old RTs'!$A:$V,6,FALSE)</f>
        <v>0</v>
      </c>
      <c r="M408" s="2">
        <f>VLOOKUP($A408,'By SKU - New RTs'!$A:$V,6,FALSE)</f>
        <v>0</v>
      </c>
      <c r="N408" s="5">
        <f t="shared" si="33"/>
        <v>0</v>
      </c>
      <c r="O408" s="2">
        <f>VLOOKUP($A408,'By SKU - Old RTs'!$A:$V,7,FALSE)</f>
        <v>3.75</v>
      </c>
      <c r="P408" s="2">
        <f>VLOOKUP($A408,'By SKU - New RTs'!$A:$V,7,FALSE)</f>
        <v>0</v>
      </c>
      <c r="Q408" s="2">
        <f t="shared" si="34"/>
        <v>-3.75</v>
      </c>
    </row>
    <row r="409" spans="1:17" x14ac:dyDescent="0.3">
      <c r="A409" s="3" t="str">
        <v>SEW2NV</v>
      </c>
      <c r="B409" s="4" t="str">
        <v>ST FLAME RESISTANT LS</v>
      </c>
      <c r="C409" s="2">
        <f>VLOOKUP($A409,'By SKU - Old RTs'!$A:$V,3,FALSE)</f>
        <v>7.75</v>
      </c>
      <c r="D409" s="2">
        <f>VLOOKUP($A409,'By SKU - New RTs'!$A:$V,3,FALSE)</f>
        <v>7.75</v>
      </c>
      <c r="E409" s="5">
        <f t="shared" si="30"/>
        <v>0</v>
      </c>
      <c r="F409" s="2">
        <f>VLOOKUP($A409,'By SKU - Old RTs'!$A:$V,4,FALSE)</f>
        <v>0</v>
      </c>
      <c r="G409" s="2">
        <f>VLOOKUP($A409,'By SKU - New RTs'!$A:$V,4,FALSE)</f>
        <v>0</v>
      </c>
      <c r="H409" s="5">
        <f t="shared" si="31"/>
        <v>0</v>
      </c>
      <c r="I409" s="2">
        <f>VLOOKUP($A409,'By SKU - Old RTs'!$A:$V,5,FALSE)</f>
        <v>8</v>
      </c>
      <c r="J409" s="2">
        <f>VLOOKUP($A409,'By SKU - New RTs'!$A:$V,5,FALSE)</f>
        <v>8</v>
      </c>
      <c r="K409" s="5">
        <f t="shared" si="32"/>
        <v>0</v>
      </c>
      <c r="L409" s="2">
        <f>VLOOKUP($A409,'By SKU - Old RTs'!$A:$V,6,FALSE)</f>
        <v>0</v>
      </c>
      <c r="M409" s="2">
        <f>VLOOKUP($A409,'By SKU - New RTs'!$A:$V,6,FALSE)</f>
        <v>0</v>
      </c>
      <c r="N409" s="5">
        <f t="shared" si="33"/>
        <v>0</v>
      </c>
      <c r="O409" s="2">
        <f>VLOOKUP($A409,'By SKU - Old RTs'!$A:$V,7,FALSE)</f>
        <v>0</v>
      </c>
      <c r="P409" s="2">
        <f>VLOOKUP($A409,'By SKU - New RTs'!$A:$V,7,FALSE)</f>
        <v>0</v>
      </c>
      <c r="Q409" s="2">
        <f t="shared" si="34"/>
        <v>0</v>
      </c>
    </row>
    <row r="410" spans="1:17" x14ac:dyDescent="0.3">
      <c r="A410" s="3" t="str">
        <v>SLU8NV</v>
      </c>
      <c r="B410" s="4" t="str">
        <v>ST FLAME RESISTANT LS</v>
      </c>
      <c r="C410" s="2">
        <f>VLOOKUP($A410,'By SKU - Old RTs'!$A:$V,3,FALSE)</f>
        <v>0</v>
      </c>
      <c r="D410" s="2">
        <f>VLOOKUP($A410,'By SKU - New RTs'!$A:$V,3,FALSE)</f>
        <v>0</v>
      </c>
      <c r="E410" s="5">
        <f t="shared" si="30"/>
        <v>0</v>
      </c>
      <c r="F410" s="2">
        <f>VLOOKUP($A410,'By SKU - Old RTs'!$A:$V,4,FALSE)</f>
        <v>16</v>
      </c>
      <c r="G410" s="2">
        <f>VLOOKUP($A410,'By SKU - New RTs'!$A:$V,4,FALSE)</f>
        <v>0</v>
      </c>
      <c r="H410" s="5">
        <f t="shared" si="31"/>
        <v>-16</v>
      </c>
      <c r="I410" s="2">
        <f>VLOOKUP($A410,'By SKU - Old RTs'!$A:$V,5,FALSE)</f>
        <v>0</v>
      </c>
      <c r="J410" s="2">
        <f>VLOOKUP($A410,'By SKU - New RTs'!$A:$V,5,FALSE)</f>
        <v>0</v>
      </c>
      <c r="K410" s="5">
        <f t="shared" si="32"/>
        <v>0</v>
      </c>
      <c r="L410" s="2">
        <f>VLOOKUP($A410,'By SKU - Old RTs'!$A:$V,6,FALSE)</f>
        <v>0</v>
      </c>
      <c r="M410" s="2">
        <f>VLOOKUP($A410,'By SKU - New RTs'!$A:$V,6,FALSE)</f>
        <v>0</v>
      </c>
      <c r="N410" s="5">
        <f t="shared" si="33"/>
        <v>0</v>
      </c>
      <c r="O410" s="2">
        <f>VLOOKUP($A410,'By SKU - Old RTs'!$A:$V,7,FALSE)</f>
        <v>0</v>
      </c>
      <c r="P410" s="2">
        <f>VLOOKUP($A410,'By SKU - New RTs'!$A:$V,7,FALSE)</f>
        <v>16</v>
      </c>
      <c r="Q410" s="2">
        <f t="shared" si="34"/>
        <v>16</v>
      </c>
    </row>
    <row r="411" spans="1:17" x14ac:dyDescent="0.3">
      <c r="A411" s="3" t="str">
        <v>SP14BK</v>
      </c>
      <c r="B411" s="4" t="str">
        <v>ST WORK LS</v>
      </c>
      <c r="C411" s="2">
        <f>VLOOKUP($A411,'By SKU - Old RTs'!$A:$V,3,FALSE)</f>
        <v>0</v>
      </c>
      <c r="D411" s="2">
        <f>VLOOKUP($A411,'By SKU - New RTs'!$A:$V,3,FALSE)</f>
        <v>0</v>
      </c>
      <c r="E411" s="5">
        <f t="shared" si="30"/>
        <v>0</v>
      </c>
      <c r="F411" s="2">
        <f>VLOOKUP($A411,'By SKU - Old RTs'!$A:$V,4,FALSE)</f>
        <v>0</v>
      </c>
      <c r="G411" s="2">
        <f>VLOOKUP($A411,'By SKU - New RTs'!$A:$V,4,FALSE)</f>
        <v>0</v>
      </c>
      <c r="H411" s="5">
        <f t="shared" si="31"/>
        <v>0</v>
      </c>
      <c r="I411" s="2">
        <f>VLOOKUP($A411,'By SKU - Old RTs'!$A:$V,5,FALSE)</f>
        <v>0</v>
      </c>
      <c r="J411" s="2">
        <f>VLOOKUP($A411,'By SKU - New RTs'!$A:$V,5,FALSE)</f>
        <v>0</v>
      </c>
      <c r="K411" s="5">
        <f t="shared" si="32"/>
        <v>0</v>
      </c>
      <c r="L411" s="2">
        <f>VLOOKUP($A411,'By SKU - Old RTs'!$A:$V,6,FALSE)</f>
        <v>1</v>
      </c>
      <c r="M411" s="2">
        <f>VLOOKUP($A411,'By SKU - New RTs'!$A:$V,6,FALSE)</f>
        <v>1</v>
      </c>
      <c r="N411" s="5">
        <f t="shared" si="33"/>
        <v>0</v>
      </c>
      <c r="O411" s="2">
        <f>VLOOKUP($A411,'By SKU - Old RTs'!$A:$V,7,FALSE)</f>
        <v>0</v>
      </c>
      <c r="P411" s="2">
        <f>VLOOKUP($A411,'By SKU - New RTs'!$A:$V,7,FALSE)</f>
        <v>0</v>
      </c>
      <c r="Q411" s="2">
        <f t="shared" si="34"/>
        <v>0</v>
      </c>
    </row>
    <row r="412" spans="1:17" x14ac:dyDescent="0.3">
      <c r="A412" s="3" t="str">
        <v>SP14CH</v>
      </c>
      <c r="B412" s="4" t="str">
        <v>ST WORK LS</v>
      </c>
      <c r="C412" s="2">
        <f>VLOOKUP($A412,'By SKU - Old RTs'!$A:$V,3,FALSE)</f>
        <v>10.5</v>
      </c>
      <c r="D412" s="2">
        <f>VLOOKUP($A412,'By SKU - New RTs'!$A:$V,3,FALSE)</f>
        <v>10.5</v>
      </c>
      <c r="E412" s="5">
        <f t="shared" si="30"/>
        <v>0</v>
      </c>
      <c r="F412" s="2">
        <f>VLOOKUP($A412,'By SKU - Old RTs'!$A:$V,4,FALSE)</f>
        <v>8</v>
      </c>
      <c r="G412" s="2">
        <f>VLOOKUP($A412,'By SKU - New RTs'!$A:$V,4,FALSE)</f>
        <v>8</v>
      </c>
      <c r="H412" s="5">
        <f t="shared" si="31"/>
        <v>0</v>
      </c>
      <c r="I412" s="2">
        <f>VLOOKUP($A412,'By SKU - Old RTs'!$A:$V,5,FALSE)</f>
        <v>0</v>
      </c>
      <c r="J412" s="2">
        <f>VLOOKUP($A412,'By SKU - New RTs'!$A:$V,5,FALSE)</f>
        <v>0</v>
      </c>
      <c r="K412" s="5">
        <f t="shared" si="32"/>
        <v>0</v>
      </c>
      <c r="L412" s="2">
        <f>VLOOKUP($A412,'By SKU - Old RTs'!$A:$V,6,FALSE)</f>
        <v>0</v>
      </c>
      <c r="M412" s="2">
        <f>VLOOKUP($A412,'By SKU - New RTs'!$A:$V,6,FALSE)</f>
        <v>0</v>
      </c>
      <c r="N412" s="5">
        <f t="shared" si="33"/>
        <v>0</v>
      </c>
      <c r="O412" s="2">
        <f>VLOOKUP($A412,'By SKU - Old RTs'!$A:$V,7,FALSE)</f>
        <v>0</v>
      </c>
      <c r="P412" s="2">
        <f>VLOOKUP($A412,'By SKU - New RTs'!$A:$V,7,FALSE)</f>
        <v>0</v>
      </c>
      <c r="Q412" s="2">
        <f t="shared" si="34"/>
        <v>0</v>
      </c>
    </row>
    <row r="413" spans="1:17" x14ac:dyDescent="0.3">
      <c r="A413" s="3" t="str">
        <v>SP14DN</v>
      </c>
      <c r="B413" s="4" t="str">
        <v>ST WORK LS</v>
      </c>
      <c r="C413" s="2">
        <f>VLOOKUP($A413,'By SKU - Old RTs'!$A:$V,3,FALSE)</f>
        <v>0</v>
      </c>
      <c r="D413" s="2">
        <f>VLOOKUP($A413,'By SKU - New RTs'!$A:$V,3,FALSE)</f>
        <v>0</v>
      </c>
      <c r="E413" s="5">
        <f t="shared" si="30"/>
        <v>0</v>
      </c>
      <c r="F413" s="2">
        <f>VLOOKUP($A413,'By SKU - Old RTs'!$A:$V,4,FALSE)</f>
        <v>2.75</v>
      </c>
      <c r="G413" s="2">
        <f>VLOOKUP($A413,'By SKU - New RTs'!$A:$V,4,FALSE)</f>
        <v>2.75</v>
      </c>
      <c r="H413" s="5">
        <f t="shared" si="31"/>
        <v>0</v>
      </c>
      <c r="I413" s="2">
        <f>VLOOKUP($A413,'By SKU - Old RTs'!$A:$V,5,FALSE)</f>
        <v>0</v>
      </c>
      <c r="J413" s="2">
        <f>VLOOKUP($A413,'By SKU - New RTs'!$A:$V,5,FALSE)</f>
        <v>0</v>
      </c>
      <c r="K413" s="5">
        <f t="shared" si="32"/>
        <v>0</v>
      </c>
      <c r="L413" s="2">
        <f>VLOOKUP($A413,'By SKU - Old RTs'!$A:$V,6,FALSE)</f>
        <v>0</v>
      </c>
      <c r="M413" s="2">
        <f>VLOOKUP($A413,'By SKU - New RTs'!$A:$V,6,FALSE)</f>
        <v>0</v>
      </c>
      <c r="N413" s="5">
        <f t="shared" si="33"/>
        <v>0</v>
      </c>
      <c r="O413" s="2">
        <f>VLOOKUP($A413,'By SKU - Old RTs'!$A:$V,7,FALSE)</f>
        <v>0</v>
      </c>
      <c r="P413" s="2">
        <f>VLOOKUP($A413,'By SKU - New RTs'!$A:$V,7,FALSE)</f>
        <v>0</v>
      </c>
      <c r="Q413" s="2">
        <f t="shared" si="34"/>
        <v>0</v>
      </c>
    </row>
    <row r="414" spans="1:17" x14ac:dyDescent="0.3">
      <c r="A414" s="3" t="str">
        <v>SP14EX</v>
      </c>
      <c r="B414" s="4" t="str">
        <v>ST WORK LS</v>
      </c>
      <c r="C414" s="2">
        <f>VLOOKUP($A414,'By SKU - Old RTs'!$A:$V,3,FALSE)</f>
        <v>4.5</v>
      </c>
      <c r="D414" s="2">
        <f>VLOOKUP($A414,'By SKU - New RTs'!$A:$V,3,FALSE)</f>
        <v>4.5</v>
      </c>
      <c r="E414" s="5">
        <f t="shared" si="30"/>
        <v>0</v>
      </c>
      <c r="F414" s="2">
        <f>VLOOKUP($A414,'By SKU - Old RTs'!$A:$V,4,FALSE)</f>
        <v>4</v>
      </c>
      <c r="G414" s="2">
        <f>VLOOKUP($A414,'By SKU - New RTs'!$A:$V,4,FALSE)</f>
        <v>4</v>
      </c>
      <c r="H414" s="5">
        <f t="shared" si="31"/>
        <v>0</v>
      </c>
      <c r="I414" s="2">
        <f>VLOOKUP($A414,'By SKU - Old RTs'!$A:$V,5,FALSE)</f>
        <v>0</v>
      </c>
      <c r="J414" s="2">
        <f>VLOOKUP($A414,'By SKU - New RTs'!$A:$V,5,FALSE)</f>
        <v>0</v>
      </c>
      <c r="K414" s="5">
        <f t="shared" si="32"/>
        <v>0</v>
      </c>
      <c r="L414" s="2">
        <f>VLOOKUP($A414,'By SKU - Old RTs'!$A:$V,6,FALSE)</f>
        <v>0</v>
      </c>
      <c r="M414" s="2">
        <f>VLOOKUP($A414,'By SKU - New RTs'!$A:$V,6,FALSE)</f>
        <v>0</v>
      </c>
      <c r="N414" s="5">
        <f t="shared" si="33"/>
        <v>0</v>
      </c>
      <c r="O414" s="2">
        <f>VLOOKUP($A414,'By SKU - Old RTs'!$A:$V,7,FALSE)</f>
        <v>0</v>
      </c>
      <c r="P414" s="2">
        <f>VLOOKUP($A414,'By SKU - New RTs'!$A:$V,7,FALSE)</f>
        <v>0</v>
      </c>
      <c r="Q414" s="2">
        <f t="shared" si="34"/>
        <v>0</v>
      </c>
    </row>
    <row r="415" spans="1:17" x14ac:dyDescent="0.3">
      <c r="A415" s="3" t="str">
        <v>SP14GB</v>
      </c>
      <c r="B415" s="4" t="str">
        <v>ST WORK LS</v>
      </c>
      <c r="C415" s="2">
        <f>VLOOKUP($A415,'By SKU - Old RTs'!$A:$V,3,FALSE)</f>
        <v>0</v>
      </c>
      <c r="D415" s="2">
        <f>VLOOKUP($A415,'By SKU - New RTs'!$A:$V,3,FALSE)</f>
        <v>0</v>
      </c>
      <c r="E415" s="5">
        <f t="shared" si="30"/>
        <v>0</v>
      </c>
      <c r="F415" s="2">
        <f>VLOOKUP($A415,'By SKU - Old RTs'!$A:$V,4,FALSE)</f>
        <v>0</v>
      </c>
      <c r="G415" s="2">
        <f>VLOOKUP($A415,'By SKU - New RTs'!$A:$V,4,FALSE)</f>
        <v>0</v>
      </c>
      <c r="H415" s="5">
        <f t="shared" si="31"/>
        <v>0</v>
      </c>
      <c r="I415" s="2">
        <f>VLOOKUP($A415,'By SKU - Old RTs'!$A:$V,5,FALSE)</f>
        <v>0</v>
      </c>
      <c r="J415" s="2">
        <f>VLOOKUP($A415,'By SKU - New RTs'!$A:$V,5,FALSE)</f>
        <v>0</v>
      </c>
      <c r="K415" s="5">
        <f t="shared" si="32"/>
        <v>0</v>
      </c>
      <c r="L415" s="2">
        <f>VLOOKUP($A415,'By SKU - Old RTs'!$A:$V,6,FALSE)</f>
        <v>7.75</v>
      </c>
      <c r="M415" s="2">
        <f>VLOOKUP($A415,'By SKU - New RTs'!$A:$V,6,FALSE)</f>
        <v>7.75</v>
      </c>
      <c r="N415" s="5">
        <f t="shared" si="33"/>
        <v>0</v>
      </c>
      <c r="O415" s="2">
        <f>VLOOKUP($A415,'By SKU - Old RTs'!$A:$V,7,FALSE)</f>
        <v>0</v>
      </c>
      <c r="P415" s="2">
        <f>VLOOKUP($A415,'By SKU - New RTs'!$A:$V,7,FALSE)</f>
        <v>0</v>
      </c>
      <c r="Q415" s="2">
        <f t="shared" si="34"/>
        <v>0</v>
      </c>
    </row>
    <row r="416" spans="1:17" x14ac:dyDescent="0.3">
      <c r="A416" s="3" t="str">
        <v>SP14LB</v>
      </c>
      <c r="B416" s="4" t="str">
        <v xml:space="preserve">ST WORK BLEND                   </v>
      </c>
      <c r="C416" s="2">
        <f>VLOOKUP($A416,'By SKU - Old RTs'!$A:$V,3,FALSE)</f>
        <v>0</v>
      </c>
      <c r="D416" s="2">
        <f>VLOOKUP($A416,'By SKU - New RTs'!$A:$V,3,FALSE)</f>
        <v>0</v>
      </c>
      <c r="E416" s="5">
        <f t="shared" si="30"/>
        <v>0</v>
      </c>
      <c r="F416" s="2">
        <f>VLOOKUP($A416,'By SKU - Old RTs'!$A:$V,4,FALSE)</f>
        <v>0</v>
      </c>
      <c r="G416" s="2">
        <f>VLOOKUP($A416,'By SKU - New RTs'!$A:$V,4,FALSE)</f>
        <v>0</v>
      </c>
      <c r="H416" s="5">
        <f t="shared" si="31"/>
        <v>0</v>
      </c>
      <c r="I416" s="2">
        <f>VLOOKUP($A416,'By SKU - Old RTs'!$A:$V,5,FALSE)</f>
        <v>0</v>
      </c>
      <c r="J416" s="2">
        <f>VLOOKUP($A416,'By SKU - New RTs'!$A:$V,5,FALSE)</f>
        <v>0</v>
      </c>
      <c r="K416" s="5">
        <f t="shared" si="32"/>
        <v>0</v>
      </c>
      <c r="L416" s="2">
        <f>VLOOKUP($A416,'By SKU - Old RTs'!$A:$V,6,FALSE)</f>
        <v>7.25</v>
      </c>
      <c r="M416" s="2">
        <f>VLOOKUP($A416,'By SKU - New RTs'!$A:$V,6,FALSE)</f>
        <v>7.25</v>
      </c>
      <c r="N416" s="5">
        <f t="shared" si="33"/>
        <v>0</v>
      </c>
      <c r="O416" s="2">
        <f>VLOOKUP($A416,'By SKU - Old RTs'!$A:$V,7,FALSE)</f>
        <v>0</v>
      </c>
      <c r="P416" s="2">
        <f>VLOOKUP($A416,'By SKU - New RTs'!$A:$V,7,FALSE)</f>
        <v>0</v>
      </c>
      <c r="Q416" s="2">
        <f t="shared" si="34"/>
        <v>0</v>
      </c>
    </row>
    <row r="417" spans="1:17" x14ac:dyDescent="0.3">
      <c r="A417" s="3" t="str">
        <v>SP14NV</v>
      </c>
      <c r="B417" s="4" t="str">
        <v xml:space="preserve">ST WORK BLEND                   </v>
      </c>
      <c r="C417" s="2">
        <f>VLOOKUP($A417,'By SKU - Old RTs'!$A:$V,3,FALSE)</f>
        <v>2.25</v>
      </c>
      <c r="D417" s="2">
        <f>VLOOKUP($A417,'By SKU - New RTs'!$A:$V,3,FALSE)</f>
        <v>2.25</v>
      </c>
      <c r="E417" s="5">
        <f t="shared" si="30"/>
        <v>0</v>
      </c>
      <c r="F417" s="2">
        <f>VLOOKUP($A417,'By SKU - Old RTs'!$A:$V,4,FALSE)</f>
        <v>22.25</v>
      </c>
      <c r="G417" s="2">
        <f>VLOOKUP($A417,'By SKU - New RTs'!$A:$V,4,FALSE)</f>
        <v>0</v>
      </c>
      <c r="H417" s="5">
        <f t="shared" si="31"/>
        <v>-22.25</v>
      </c>
      <c r="I417" s="2">
        <f>VLOOKUP($A417,'By SKU - Old RTs'!$A:$V,5,FALSE)</f>
        <v>0</v>
      </c>
      <c r="J417" s="2">
        <f>VLOOKUP($A417,'By SKU - New RTs'!$A:$V,5,FALSE)</f>
        <v>0</v>
      </c>
      <c r="K417" s="5">
        <f t="shared" si="32"/>
        <v>0</v>
      </c>
      <c r="L417" s="2">
        <f>VLOOKUP($A417,'By SKU - Old RTs'!$A:$V,6,FALSE)</f>
        <v>10</v>
      </c>
      <c r="M417" s="2">
        <f>VLOOKUP($A417,'By SKU - New RTs'!$A:$V,6,FALSE)</f>
        <v>10</v>
      </c>
      <c r="N417" s="5">
        <f t="shared" si="33"/>
        <v>0</v>
      </c>
      <c r="O417" s="2">
        <f>VLOOKUP($A417,'By SKU - Old RTs'!$A:$V,7,FALSE)</f>
        <v>0</v>
      </c>
      <c r="P417" s="2">
        <f>VLOOKUP($A417,'By SKU - New RTs'!$A:$V,7,FALSE)</f>
        <v>22.25</v>
      </c>
      <c r="Q417" s="2">
        <f t="shared" si="34"/>
        <v>22.25</v>
      </c>
    </row>
    <row r="418" spans="1:17" x14ac:dyDescent="0.3">
      <c r="A418" s="3" t="str">
        <v>SP14SG</v>
      </c>
      <c r="B418" s="4" t="str">
        <v xml:space="preserve">ST WORK                         </v>
      </c>
      <c r="C418" s="2">
        <f>VLOOKUP($A418,'By SKU - Old RTs'!$A:$V,3,FALSE)</f>
        <v>0</v>
      </c>
      <c r="D418" s="2">
        <f>VLOOKUP($A418,'By SKU - New RTs'!$A:$V,3,FALSE)</f>
        <v>0</v>
      </c>
      <c r="E418" s="5">
        <f t="shared" si="30"/>
        <v>0</v>
      </c>
      <c r="F418" s="2">
        <f>VLOOKUP($A418,'By SKU - Old RTs'!$A:$V,4,FALSE)</f>
        <v>0.25</v>
      </c>
      <c r="G418" s="2">
        <f>VLOOKUP($A418,'By SKU - New RTs'!$A:$V,4,FALSE)</f>
        <v>0.25</v>
      </c>
      <c r="H418" s="5">
        <f t="shared" si="31"/>
        <v>0</v>
      </c>
      <c r="I418" s="2">
        <f>VLOOKUP($A418,'By SKU - Old RTs'!$A:$V,5,FALSE)</f>
        <v>0</v>
      </c>
      <c r="J418" s="2">
        <f>VLOOKUP($A418,'By SKU - New RTs'!$A:$V,5,FALSE)</f>
        <v>0</v>
      </c>
      <c r="K418" s="5">
        <f t="shared" si="32"/>
        <v>0</v>
      </c>
      <c r="L418" s="2">
        <f>VLOOKUP($A418,'By SKU - Old RTs'!$A:$V,6,FALSE)</f>
        <v>0</v>
      </c>
      <c r="M418" s="2">
        <f>VLOOKUP($A418,'By SKU - New RTs'!$A:$V,6,FALSE)</f>
        <v>0</v>
      </c>
      <c r="N418" s="5">
        <f t="shared" si="33"/>
        <v>0</v>
      </c>
      <c r="O418" s="2">
        <f>VLOOKUP($A418,'By SKU - Old RTs'!$A:$V,7,FALSE)</f>
        <v>0</v>
      </c>
      <c r="P418" s="2">
        <f>VLOOKUP($A418,'By SKU - New RTs'!$A:$V,7,FALSE)</f>
        <v>0</v>
      </c>
      <c r="Q418" s="2">
        <f t="shared" si="34"/>
        <v>0</v>
      </c>
    </row>
    <row r="419" spans="1:17" x14ac:dyDescent="0.3">
      <c r="A419" s="3" t="str">
        <v>SP14WH</v>
      </c>
      <c r="B419" s="4" t="str">
        <v xml:space="preserve">ST WORK                         </v>
      </c>
      <c r="C419" s="2">
        <f>VLOOKUP($A419,'By SKU - Old RTs'!$A:$V,3,FALSE)</f>
        <v>0</v>
      </c>
      <c r="D419" s="2">
        <f>VLOOKUP($A419,'By SKU - New RTs'!$A:$V,3,FALSE)</f>
        <v>0</v>
      </c>
      <c r="E419" s="5">
        <f t="shared" si="30"/>
        <v>0</v>
      </c>
      <c r="F419" s="2">
        <f>VLOOKUP($A419,'By SKU - Old RTs'!$A:$V,4,FALSE)</f>
        <v>0</v>
      </c>
      <c r="G419" s="2">
        <f>VLOOKUP($A419,'By SKU - New RTs'!$A:$V,4,FALSE)</f>
        <v>0</v>
      </c>
      <c r="H419" s="5">
        <f t="shared" si="31"/>
        <v>0</v>
      </c>
      <c r="I419" s="2">
        <f>VLOOKUP($A419,'By SKU - Old RTs'!$A:$V,5,FALSE)</f>
        <v>0</v>
      </c>
      <c r="J419" s="2">
        <f>VLOOKUP($A419,'By SKU - New RTs'!$A:$V,5,FALSE)</f>
        <v>0</v>
      </c>
      <c r="K419" s="5">
        <f t="shared" si="32"/>
        <v>0</v>
      </c>
      <c r="L419" s="2">
        <f>VLOOKUP($A419,'By SKU - Old RTs'!$A:$V,6,FALSE)</f>
        <v>0.5</v>
      </c>
      <c r="M419" s="2">
        <f>VLOOKUP($A419,'By SKU - New RTs'!$A:$V,6,FALSE)</f>
        <v>0.5</v>
      </c>
      <c r="N419" s="5">
        <f t="shared" si="33"/>
        <v>0</v>
      </c>
      <c r="O419" s="2">
        <f>VLOOKUP($A419,'By SKU - Old RTs'!$A:$V,7,FALSE)</f>
        <v>0</v>
      </c>
      <c r="P419" s="2">
        <f>VLOOKUP($A419,'By SKU - New RTs'!$A:$V,7,FALSE)</f>
        <v>0</v>
      </c>
      <c r="Q419" s="2">
        <f t="shared" si="34"/>
        <v>0</v>
      </c>
    </row>
    <row r="420" spans="1:17" x14ac:dyDescent="0.3">
      <c r="A420" s="3" t="str">
        <v>SP18BG</v>
      </c>
      <c r="B420" s="4" t="str">
        <v xml:space="preserve">ST WORK                         </v>
      </c>
      <c r="C420" s="2">
        <f>VLOOKUP($A420,'By SKU - Old RTs'!$A:$V,3,FALSE)</f>
        <v>0</v>
      </c>
      <c r="D420" s="2">
        <f>VLOOKUP($A420,'By SKU - New RTs'!$A:$V,3,FALSE)</f>
        <v>0</v>
      </c>
      <c r="E420" s="5">
        <f t="shared" si="30"/>
        <v>0</v>
      </c>
      <c r="F420" s="2">
        <f>VLOOKUP($A420,'By SKU - Old RTs'!$A:$V,4,FALSE)</f>
        <v>0</v>
      </c>
      <c r="G420" s="2">
        <f>VLOOKUP($A420,'By SKU - New RTs'!$A:$V,4,FALSE)</f>
        <v>0</v>
      </c>
      <c r="H420" s="5">
        <f t="shared" si="31"/>
        <v>0</v>
      </c>
      <c r="I420" s="2">
        <f>VLOOKUP($A420,'By SKU - Old RTs'!$A:$V,5,FALSE)</f>
        <v>0</v>
      </c>
      <c r="J420" s="2">
        <f>VLOOKUP($A420,'By SKU - New RTs'!$A:$V,5,FALSE)</f>
        <v>0</v>
      </c>
      <c r="K420" s="5">
        <f t="shared" si="32"/>
        <v>0</v>
      </c>
      <c r="L420" s="2">
        <f>VLOOKUP($A420,'By SKU - Old RTs'!$A:$V,6,FALSE)</f>
        <v>0.75</v>
      </c>
      <c r="M420" s="2">
        <f>VLOOKUP($A420,'By SKU - New RTs'!$A:$V,6,FALSE)</f>
        <v>0.75</v>
      </c>
      <c r="N420" s="5">
        <f t="shared" si="33"/>
        <v>0</v>
      </c>
      <c r="O420" s="2">
        <f>VLOOKUP($A420,'By SKU - Old RTs'!$A:$V,7,FALSE)</f>
        <v>0</v>
      </c>
      <c r="P420" s="2">
        <f>VLOOKUP($A420,'By SKU - New RTs'!$A:$V,7,FALSE)</f>
        <v>0</v>
      </c>
      <c r="Q420" s="2">
        <f t="shared" si="34"/>
        <v>0</v>
      </c>
    </row>
    <row r="421" spans="1:17" x14ac:dyDescent="0.3">
      <c r="A421" s="3" t="str">
        <v>SP20GI</v>
      </c>
      <c r="B421" s="4" t="str">
        <v>ST WORK SS</v>
      </c>
      <c r="C421" s="2">
        <f>VLOOKUP($A421,'By SKU - Old RTs'!$A:$V,3,FALSE)</f>
        <v>0</v>
      </c>
      <c r="D421" s="2">
        <f>VLOOKUP($A421,'By SKU - New RTs'!$A:$V,3,FALSE)</f>
        <v>0</v>
      </c>
      <c r="E421" s="5">
        <f t="shared" si="30"/>
        <v>0</v>
      </c>
      <c r="F421" s="2">
        <f>VLOOKUP($A421,'By SKU - Old RTs'!$A:$V,4,FALSE)</f>
        <v>0</v>
      </c>
      <c r="G421" s="2">
        <f>VLOOKUP($A421,'By SKU - New RTs'!$A:$V,4,FALSE)</f>
        <v>0</v>
      </c>
      <c r="H421" s="5">
        <f t="shared" si="31"/>
        <v>0</v>
      </c>
      <c r="I421" s="2">
        <f>VLOOKUP($A421,'By SKU - Old RTs'!$A:$V,5,FALSE)</f>
        <v>4.75</v>
      </c>
      <c r="J421" s="2">
        <f>VLOOKUP($A421,'By SKU - New RTs'!$A:$V,5,FALSE)</f>
        <v>4.75</v>
      </c>
      <c r="K421" s="5">
        <f t="shared" si="32"/>
        <v>0</v>
      </c>
      <c r="L421" s="2">
        <f>VLOOKUP($A421,'By SKU - Old RTs'!$A:$V,6,FALSE)</f>
        <v>0</v>
      </c>
      <c r="M421" s="2">
        <f>VLOOKUP($A421,'By SKU - New RTs'!$A:$V,6,FALSE)</f>
        <v>0</v>
      </c>
      <c r="N421" s="5">
        <f t="shared" si="33"/>
        <v>0</v>
      </c>
      <c r="O421" s="2">
        <f>VLOOKUP($A421,'By SKU - Old RTs'!$A:$V,7,FALSE)</f>
        <v>0</v>
      </c>
      <c r="P421" s="2">
        <f>VLOOKUP($A421,'By SKU - New RTs'!$A:$V,7,FALSE)</f>
        <v>0</v>
      </c>
      <c r="Q421" s="2">
        <f t="shared" si="34"/>
        <v>0</v>
      </c>
    </row>
    <row r="422" spans="1:17" x14ac:dyDescent="0.3">
      <c r="A422" s="3" t="str">
        <v>SP24BK</v>
      </c>
      <c r="B422" s="4" t="str">
        <v>ST WORK SS</v>
      </c>
      <c r="C422" s="2">
        <f>VLOOKUP($A422,'By SKU - Old RTs'!$A:$V,3,FALSE)</f>
        <v>5.25</v>
      </c>
      <c r="D422" s="2">
        <f>VLOOKUP($A422,'By SKU - New RTs'!$A:$V,3,FALSE)</f>
        <v>5.25</v>
      </c>
      <c r="E422" s="5">
        <f t="shared" si="30"/>
        <v>0</v>
      </c>
      <c r="F422" s="2">
        <f>VLOOKUP($A422,'By SKU - Old RTs'!$A:$V,4,FALSE)</f>
        <v>0</v>
      </c>
      <c r="G422" s="2">
        <f>VLOOKUP($A422,'By SKU - New RTs'!$A:$V,4,FALSE)</f>
        <v>0</v>
      </c>
      <c r="H422" s="5">
        <f t="shared" si="31"/>
        <v>0</v>
      </c>
      <c r="I422" s="2">
        <f>VLOOKUP($A422,'By SKU - Old RTs'!$A:$V,5,FALSE)</f>
        <v>0</v>
      </c>
      <c r="J422" s="2">
        <f>VLOOKUP($A422,'By SKU - New RTs'!$A:$V,5,FALSE)</f>
        <v>0</v>
      </c>
      <c r="K422" s="5">
        <f t="shared" si="32"/>
        <v>0</v>
      </c>
      <c r="L422" s="2">
        <f>VLOOKUP($A422,'By SKU - Old RTs'!$A:$V,6,FALSE)</f>
        <v>0</v>
      </c>
      <c r="M422" s="2">
        <f>VLOOKUP($A422,'By SKU - New RTs'!$A:$V,6,FALSE)</f>
        <v>0</v>
      </c>
      <c r="N422" s="5">
        <f t="shared" si="33"/>
        <v>0</v>
      </c>
      <c r="O422" s="2">
        <f>VLOOKUP($A422,'By SKU - Old RTs'!$A:$V,7,FALSE)</f>
        <v>0</v>
      </c>
      <c r="P422" s="2">
        <f>VLOOKUP($A422,'By SKU - New RTs'!$A:$V,7,FALSE)</f>
        <v>0</v>
      </c>
      <c r="Q422" s="2">
        <f t="shared" si="34"/>
        <v>0</v>
      </c>
    </row>
    <row r="423" spans="1:17" x14ac:dyDescent="0.3">
      <c r="A423" s="3" t="str">
        <v>SP24CH</v>
      </c>
      <c r="B423" s="4" t="str">
        <v>ST WORK SS</v>
      </c>
      <c r="C423" s="2">
        <f>VLOOKUP($A423,'By SKU - Old RTs'!$A:$V,3,FALSE)</f>
        <v>28</v>
      </c>
      <c r="D423" s="2">
        <f>VLOOKUP($A423,'By SKU - New RTs'!$A:$V,3,FALSE)</f>
        <v>28</v>
      </c>
      <c r="E423" s="5">
        <f t="shared" si="30"/>
        <v>0</v>
      </c>
      <c r="F423" s="2">
        <f>VLOOKUP($A423,'By SKU - Old RTs'!$A:$V,4,FALSE)</f>
        <v>2.5</v>
      </c>
      <c r="G423" s="2">
        <f>VLOOKUP($A423,'By SKU - New RTs'!$A:$V,4,FALSE)</f>
        <v>2.5</v>
      </c>
      <c r="H423" s="5">
        <f t="shared" si="31"/>
        <v>0</v>
      </c>
      <c r="I423" s="2">
        <f>VLOOKUP($A423,'By SKU - Old RTs'!$A:$V,5,FALSE)</f>
        <v>0</v>
      </c>
      <c r="J423" s="2">
        <f>VLOOKUP($A423,'By SKU - New RTs'!$A:$V,5,FALSE)</f>
        <v>0</v>
      </c>
      <c r="K423" s="5">
        <f t="shared" si="32"/>
        <v>0</v>
      </c>
      <c r="L423" s="2">
        <f>VLOOKUP($A423,'By SKU - Old RTs'!$A:$V,6,FALSE)</f>
        <v>0</v>
      </c>
      <c r="M423" s="2">
        <f>VLOOKUP($A423,'By SKU - New RTs'!$A:$V,6,FALSE)</f>
        <v>0</v>
      </c>
      <c r="N423" s="5">
        <f t="shared" si="33"/>
        <v>0</v>
      </c>
      <c r="O423" s="2">
        <f>VLOOKUP($A423,'By SKU - Old RTs'!$A:$V,7,FALSE)</f>
        <v>0</v>
      </c>
      <c r="P423" s="2">
        <f>VLOOKUP($A423,'By SKU - New RTs'!$A:$V,7,FALSE)</f>
        <v>0</v>
      </c>
      <c r="Q423" s="2">
        <f t="shared" si="34"/>
        <v>0</v>
      </c>
    </row>
    <row r="424" spans="1:17" x14ac:dyDescent="0.3">
      <c r="A424" s="3" t="str">
        <v>SP24EX</v>
      </c>
      <c r="B424" s="4" t="str">
        <v>ST WORK SS</v>
      </c>
      <c r="C424" s="2">
        <f>VLOOKUP($A424,'By SKU - Old RTs'!$A:$V,3,FALSE)</f>
        <v>0</v>
      </c>
      <c r="D424" s="2">
        <f>VLOOKUP($A424,'By SKU - New RTs'!$A:$V,3,FALSE)</f>
        <v>0</v>
      </c>
      <c r="E424" s="5">
        <f t="shared" si="30"/>
        <v>0</v>
      </c>
      <c r="F424" s="2">
        <f>VLOOKUP($A424,'By SKU - Old RTs'!$A:$V,4,FALSE)</f>
        <v>12</v>
      </c>
      <c r="G424" s="2">
        <f>VLOOKUP($A424,'By SKU - New RTs'!$A:$V,4,FALSE)</f>
        <v>0</v>
      </c>
      <c r="H424" s="5">
        <f t="shared" si="31"/>
        <v>-12</v>
      </c>
      <c r="I424" s="2">
        <f>VLOOKUP($A424,'By SKU - Old RTs'!$A:$V,5,FALSE)</f>
        <v>10.5</v>
      </c>
      <c r="J424" s="2">
        <f>VLOOKUP($A424,'By SKU - New RTs'!$A:$V,5,FALSE)</f>
        <v>10.5</v>
      </c>
      <c r="K424" s="5">
        <f t="shared" si="32"/>
        <v>0</v>
      </c>
      <c r="L424" s="2">
        <f>VLOOKUP($A424,'By SKU - Old RTs'!$A:$V,6,FALSE)</f>
        <v>0</v>
      </c>
      <c r="M424" s="2">
        <f>VLOOKUP($A424,'By SKU - New RTs'!$A:$V,6,FALSE)</f>
        <v>0</v>
      </c>
      <c r="N424" s="5">
        <f t="shared" si="33"/>
        <v>0</v>
      </c>
      <c r="O424" s="2">
        <f>VLOOKUP($A424,'By SKU - Old RTs'!$A:$V,7,FALSE)</f>
        <v>0</v>
      </c>
      <c r="P424" s="2">
        <f>VLOOKUP($A424,'By SKU - New RTs'!$A:$V,7,FALSE)</f>
        <v>12</v>
      </c>
      <c r="Q424" s="2">
        <f t="shared" si="34"/>
        <v>12</v>
      </c>
    </row>
    <row r="425" spans="1:17" x14ac:dyDescent="0.3">
      <c r="A425" s="3" t="str">
        <v>SP24FD</v>
      </c>
      <c r="B425" s="4" t="str">
        <v>ST WORK SS</v>
      </c>
      <c r="C425" s="2">
        <f>VLOOKUP($A425,'By SKU - Old RTs'!$A:$V,3,FALSE)</f>
        <v>0</v>
      </c>
      <c r="D425" s="2">
        <f>VLOOKUP($A425,'By SKU - New RTs'!$A:$V,3,FALSE)</f>
        <v>0</v>
      </c>
      <c r="E425" s="5">
        <f t="shared" si="30"/>
        <v>0</v>
      </c>
      <c r="F425" s="2">
        <f>VLOOKUP($A425,'By SKU - Old RTs'!$A:$V,4,FALSE)</f>
        <v>0</v>
      </c>
      <c r="G425" s="2">
        <f>VLOOKUP($A425,'By SKU - New RTs'!$A:$V,4,FALSE)</f>
        <v>0</v>
      </c>
      <c r="H425" s="5">
        <f t="shared" si="31"/>
        <v>0</v>
      </c>
      <c r="I425" s="2">
        <f>VLOOKUP($A425,'By SKU - Old RTs'!$A:$V,5,FALSE)</f>
        <v>0</v>
      </c>
      <c r="J425" s="2">
        <f>VLOOKUP($A425,'By SKU - New RTs'!$A:$V,5,FALSE)</f>
        <v>0</v>
      </c>
      <c r="K425" s="5">
        <f t="shared" si="32"/>
        <v>0</v>
      </c>
      <c r="L425" s="2">
        <f>VLOOKUP($A425,'By SKU - Old RTs'!$A:$V,6,FALSE)</f>
        <v>3</v>
      </c>
      <c r="M425" s="2">
        <f>VLOOKUP($A425,'By SKU - New RTs'!$A:$V,6,FALSE)</f>
        <v>3</v>
      </c>
      <c r="N425" s="5">
        <f t="shared" si="33"/>
        <v>0</v>
      </c>
      <c r="O425" s="2">
        <f>VLOOKUP($A425,'By SKU - Old RTs'!$A:$V,7,FALSE)</f>
        <v>0</v>
      </c>
      <c r="P425" s="2">
        <f>VLOOKUP($A425,'By SKU - New RTs'!$A:$V,7,FALSE)</f>
        <v>0</v>
      </c>
      <c r="Q425" s="2">
        <f t="shared" si="34"/>
        <v>0</v>
      </c>
    </row>
    <row r="426" spans="1:17" x14ac:dyDescent="0.3">
      <c r="A426" s="3" t="str">
        <v>SP24NV</v>
      </c>
      <c r="B426" s="4" t="str">
        <v>ST WORK SS</v>
      </c>
      <c r="C426" s="2">
        <f>VLOOKUP($A426,'By SKU - Old RTs'!$A:$V,3,FALSE)</f>
        <v>4.25</v>
      </c>
      <c r="D426" s="2">
        <f>VLOOKUP($A426,'By SKU - New RTs'!$A:$V,3,FALSE)</f>
        <v>4.25</v>
      </c>
      <c r="E426" s="5">
        <f t="shared" si="30"/>
        <v>0</v>
      </c>
      <c r="F426" s="2">
        <f>VLOOKUP($A426,'By SKU - Old RTs'!$A:$V,4,FALSE)</f>
        <v>0</v>
      </c>
      <c r="G426" s="2">
        <f>VLOOKUP($A426,'By SKU - New RTs'!$A:$V,4,FALSE)</f>
        <v>0</v>
      </c>
      <c r="H426" s="5">
        <f t="shared" si="31"/>
        <v>0</v>
      </c>
      <c r="I426" s="2">
        <f>VLOOKUP($A426,'By SKU - Old RTs'!$A:$V,5,FALSE)</f>
        <v>0</v>
      </c>
      <c r="J426" s="2">
        <f>VLOOKUP($A426,'By SKU - New RTs'!$A:$V,5,FALSE)</f>
        <v>0</v>
      </c>
      <c r="K426" s="5">
        <f t="shared" si="32"/>
        <v>0</v>
      </c>
      <c r="L426" s="2">
        <f>VLOOKUP($A426,'By SKU - Old RTs'!$A:$V,6,FALSE)</f>
        <v>7.5</v>
      </c>
      <c r="M426" s="2">
        <f>VLOOKUP($A426,'By SKU - New RTs'!$A:$V,6,FALSE)</f>
        <v>7.5</v>
      </c>
      <c r="N426" s="5">
        <f t="shared" si="33"/>
        <v>0</v>
      </c>
      <c r="O426" s="2">
        <f>VLOOKUP($A426,'By SKU - Old RTs'!$A:$V,7,FALSE)</f>
        <v>0</v>
      </c>
      <c r="P426" s="2">
        <f>VLOOKUP($A426,'By SKU - New RTs'!$A:$V,7,FALSE)</f>
        <v>0</v>
      </c>
      <c r="Q426" s="2">
        <f t="shared" si="34"/>
        <v>0</v>
      </c>
    </row>
    <row r="427" spans="1:17" x14ac:dyDescent="0.3">
      <c r="A427" s="3" t="str">
        <v>SP28BG</v>
      </c>
      <c r="B427" s="4" t="str">
        <v>ST WORK SS</v>
      </c>
      <c r="C427" s="2">
        <f>VLOOKUP($A427,'By SKU - Old RTs'!$A:$V,3,FALSE)</f>
        <v>0</v>
      </c>
      <c r="D427" s="2">
        <f>VLOOKUP($A427,'By SKU - New RTs'!$A:$V,3,FALSE)</f>
        <v>0</v>
      </c>
      <c r="E427" s="5">
        <f t="shared" si="30"/>
        <v>0</v>
      </c>
      <c r="F427" s="2">
        <f>VLOOKUP($A427,'By SKU - Old RTs'!$A:$V,4,FALSE)</f>
        <v>0</v>
      </c>
      <c r="G427" s="2">
        <f>VLOOKUP($A427,'By SKU - New RTs'!$A:$V,4,FALSE)</f>
        <v>0</v>
      </c>
      <c r="H427" s="5">
        <f t="shared" si="31"/>
        <v>0</v>
      </c>
      <c r="I427" s="2">
        <f>VLOOKUP($A427,'By SKU - Old RTs'!$A:$V,5,FALSE)</f>
        <v>0</v>
      </c>
      <c r="J427" s="2">
        <f>VLOOKUP($A427,'By SKU - New RTs'!$A:$V,5,FALSE)</f>
        <v>0</v>
      </c>
      <c r="K427" s="5">
        <f t="shared" si="32"/>
        <v>0</v>
      </c>
      <c r="L427" s="2">
        <f>VLOOKUP($A427,'By SKU - Old RTs'!$A:$V,6,FALSE)</f>
        <v>4.25</v>
      </c>
      <c r="M427" s="2">
        <f>VLOOKUP($A427,'By SKU - New RTs'!$A:$V,6,FALSE)</f>
        <v>4.25</v>
      </c>
      <c r="N427" s="5">
        <f t="shared" si="33"/>
        <v>0</v>
      </c>
      <c r="O427" s="2">
        <f>VLOOKUP($A427,'By SKU - Old RTs'!$A:$V,7,FALSE)</f>
        <v>0</v>
      </c>
      <c r="P427" s="2">
        <f>VLOOKUP($A427,'By SKU - New RTs'!$A:$V,7,FALSE)</f>
        <v>0</v>
      </c>
      <c r="Q427" s="2">
        <f t="shared" si="34"/>
        <v>0</v>
      </c>
    </row>
    <row r="428" spans="1:17" x14ac:dyDescent="0.3">
      <c r="A428" s="3" t="str">
        <v>ST52CH</v>
      </c>
      <c r="B428" s="4" t="str">
        <v xml:space="preserve">ST WORK                         </v>
      </c>
      <c r="C428" s="2">
        <f>VLOOKUP($A428,'By SKU - Old RTs'!$A:$V,3,FALSE)</f>
        <v>0</v>
      </c>
      <c r="D428" s="2">
        <f>VLOOKUP($A428,'By SKU - New RTs'!$A:$V,3,FALSE)</f>
        <v>0</v>
      </c>
      <c r="E428" s="5">
        <f t="shared" si="30"/>
        <v>0</v>
      </c>
      <c r="F428" s="2">
        <f>VLOOKUP($A428,'By SKU - Old RTs'!$A:$V,4,FALSE)</f>
        <v>2.5</v>
      </c>
      <c r="G428" s="2">
        <f>VLOOKUP($A428,'By SKU - New RTs'!$A:$V,4,FALSE)</f>
        <v>2.5</v>
      </c>
      <c r="H428" s="5">
        <f t="shared" si="31"/>
        <v>0</v>
      </c>
      <c r="I428" s="2">
        <f>VLOOKUP($A428,'By SKU - Old RTs'!$A:$V,5,FALSE)</f>
        <v>0</v>
      </c>
      <c r="J428" s="2">
        <f>VLOOKUP($A428,'By SKU - New RTs'!$A:$V,5,FALSE)</f>
        <v>0</v>
      </c>
      <c r="K428" s="5">
        <f t="shared" si="32"/>
        <v>0</v>
      </c>
      <c r="L428" s="2">
        <f>VLOOKUP($A428,'By SKU - Old RTs'!$A:$V,6,FALSE)</f>
        <v>0</v>
      </c>
      <c r="M428" s="2">
        <f>VLOOKUP($A428,'By SKU - New RTs'!$A:$V,6,FALSE)</f>
        <v>0</v>
      </c>
      <c r="N428" s="5">
        <f t="shared" si="33"/>
        <v>0</v>
      </c>
      <c r="O428" s="2">
        <f>VLOOKUP($A428,'By SKU - Old RTs'!$A:$V,7,FALSE)</f>
        <v>0</v>
      </c>
      <c r="P428" s="2">
        <f>VLOOKUP($A428,'By SKU - New RTs'!$A:$V,7,FALSE)</f>
        <v>0</v>
      </c>
      <c r="Q428" s="2">
        <f t="shared" si="34"/>
        <v>0</v>
      </c>
    </row>
    <row r="429" spans="1:17" x14ac:dyDescent="0.3">
      <c r="A429" s="3" t="str">
        <v>SV02</v>
      </c>
      <c r="B429" s="4" t="str">
        <v>ORANGE MESH HI-VIS VEST</v>
      </c>
      <c r="C429" s="2">
        <f>VLOOKUP($A429,'By SKU - Old RTs'!$A:$V,3,FALSE)</f>
        <v>0.25</v>
      </c>
      <c r="D429" s="2">
        <f>VLOOKUP($A429,'By SKU - New RTs'!$A:$V,3,FALSE)</f>
        <v>0</v>
      </c>
      <c r="E429" s="5">
        <f t="shared" si="30"/>
        <v>-0.25</v>
      </c>
      <c r="F429" s="2">
        <f>VLOOKUP($A429,'By SKU - Old RTs'!$A:$V,4,FALSE)</f>
        <v>0</v>
      </c>
      <c r="G429" s="2">
        <f>VLOOKUP($A429,'By SKU - New RTs'!$A:$V,4,FALSE)</f>
        <v>0</v>
      </c>
      <c r="H429" s="5">
        <f t="shared" si="31"/>
        <v>0</v>
      </c>
      <c r="I429" s="2">
        <f>VLOOKUP($A429,'By SKU - Old RTs'!$A:$V,5,FALSE)</f>
        <v>0</v>
      </c>
      <c r="J429" s="2">
        <f>VLOOKUP($A429,'By SKU - New RTs'!$A:$V,5,FALSE)</f>
        <v>0.25</v>
      </c>
      <c r="K429" s="5">
        <f t="shared" si="32"/>
        <v>0.25</v>
      </c>
      <c r="L429" s="2">
        <f>VLOOKUP($A429,'By SKU - Old RTs'!$A:$V,6,FALSE)</f>
        <v>0</v>
      </c>
      <c r="M429" s="2">
        <f>VLOOKUP($A429,'By SKU - New RTs'!$A:$V,6,FALSE)</f>
        <v>0</v>
      </c>
      <c r="N429" s="5">
        <f t="shared" si="33"/>
        <v>0</v>
      </c>
      <c r="O429" s="2">
        <f>VLOOKUP($A429,'By SKU - Old RTs'!$A:$V,7,FALSE)</f>
        <v>0</v>
      </c>
      <c r="P429" s="2">
        <f>VLOOKUP($A429,'By SKU - New RTs'!$A:$V,7,FALSE)</f>
        <v>0</v>
      </c>
      <c r="Q429" s="2">
        <f t="shared" si="34"/>
        <v>0</v>
      </c>
    </row>
    <row r="430" spans="1:17" x14ac:dyDescent="0.3">
      <c r="A430" s="3" t="str">
        <v>SY10BC</v>
      </c>
      <c r="B430" s="4" t="str">
        <v xml:space="preserve">ST WORK BLEND                   </v>
      </c>
      <c r="C430" s="2">
        <f>VLOOKUP($A430,'By SKU - Old RTs'!$A:$V,3,FALSE)</f>
        <v>0</v>
      </c>
      <c r="D430" s="2">
        <f>VLOOKUP($A430,'By SKU - New RTs'!$A:$V,3,FALSE)</f>
        <v>0</v>
      </c>
      <c r="E430" s="5">
        <f t="shared" si="30"/>
        <v>0</v>
      </c>
      <c r="F430" s="2">
        <f>VLOOKUP($A430,'By SKU - Old RTs'!$A:$V,4,FALSE)</f>
        <v>4.75</v>
      </c>
      <c r="G430" s="2">
        <f>VLOOKUP($A430,'By SKU - New RTs'!$A:$V,4,FALSE)</f>
        <v>4.75</v>
      </c>
      <c r="H430" s="5">
        <f t="shared" si="31"/>
        <v>0</v>
      </c>
      <c r="I430" s="2">
        <f>VLOOKUP($A430,'By SKU - Old RTs'!$A:$V,5,FALSE)</f>
        <v>0</v>
      </c>
      <c r="J430" s="2">
        <f>VLOOKUP($A430,'By SKU - New RTs'!$A:$V,5,FALSE)</f>
        <v>0</v>
      </c>
      <c r="K430" s="5">
        <f t="shared" si="32"/>
        <v>0</v>
      </c>
      <c r="L430" s="2">
        <f>VLOOKUP($A430,'By SKU - Old RTs'!$A:$V,6,FALSE)</f>
        <v>8.25</v>
      </c>
      <c r="M430" s="2">
        <f>VLOOKUP($A430,'By SKU - New RTs'!$A:$V,6,FALSE)</f>
        <v>8.25</v>
      </c>
      <c r="N430" s="5">
        <f t="shared" si="33"/>
        <v>0</v>
      </c>
      <c r="O430" s="2">
        <f>VLOOKUP($A430,'By SKU - Old RTs'!$A:$V,7,FALSE)</f>
        <v>0</v>
      </c>
      <c r="P430" s="2">
        <f>VLOOKUP($A430,'By SKU - New RTs'!$A:$V,7,FALSE)</f>
        <v>0</v>
      </c>
      <c r="Q430" s="2">
        <f t="shared" si="34"/>
        <v>0</v>
      </c>
    </row>
    <row r="431" spans="1:17" x14ac:dyDescent="0.3">
      <c r="A431" s="3" t="str">
        <v>SY10CR</v>
      </c>
      <c r="B431" s="4" t="str">
        <v xml:space="preserve">ST WORK BLEND                   </v>
      </c>
      <c r="C431" s="2">
        <f>VLOOKUP($A431,'By SKU - Old RTs'!$A:$V,3,FALSE)</f>
        <v>0</v>
      </c>
      <c r="D431" s="2">
        <f>VLOOKUP($A431,'By SKU - New RTs'!$A:$V,3,FALSE)</f>
        <v>0</v>
      </c>
      <c r="E431" s="5">
        <f t="shared" si="30"/>
        <v>0</v>
      </c>
      <c r="F431" s="2">
        <f>VLOOKUP($A431,'By SKU - Old RTs'!$A:$V,4,FALSE)</f>
        <v>4.5</v>
      </c>
      <c r="G431" s="2">
        <f>VLOOKUP($A431,'By SKU - New RTs'!$A:$V,4,FALSE)</f>
        <v>0</v>
      </c>
      <c r="H431" s="5">
        <f t="shared" si="31"/>
        <v>-4.5</v>
      </c>
      <c r="I431" s="2">
        <f>VLOOKUP($A431,'By SKU - Old RTs'!$A:$V,5,FALSE)</f>
        <v>0</v>
      </c>
      <c r="J431" s="2">
        <f>VLOOKUP($A431,'By SKU - New RTs'!$A:$V,5,FALSE)</f>
        <v>0</v>
      </c>
      <c r="K431" s="5">
        <f t="shared" si="32"/>
        <v>0</v>
      </c>
      <c r="L431" s="2">
        <f>VLOOKUP($A431,'By SKU - Old RTs'!$A:$V,6,FALSE)</f>
        <v>0</v>
      </c>
      <c r="M431" s="2">
        <f>VLOOKUP($A431,'By SKU - New RTs'!$A:$V,6,FALSE)</f>
        <v>0</v>
      </c>
      <c r="N431" s="5">
        <f t="shared" si="33"/>
        <v>0</v>
      </c>
      <c r="O431" s="2">
        <f>VLOOKUP($A431,'By SKU - Old RTs'!$A:$V,7,FALSE)</f>
        <v>0</v>
      </c>
      <c r="P431" s="2">
        <f>VLOOKUP($A431,'By SKU - New RTs'!$A:$V,7,FALSE)</f>
        <v>4.5</v>
      </c>
      <c r="Q431" s="2">
        <f t="shared" si="34"/>
        <v>4.5</v>
      </c>
    </row>
    <row r="432" spans="1:17" x14ac:dyDescent="0.3">
      <c r="A432" s="3" t="str">
        <v>SY14CV</v>
      </c>
      <c r="B432" s="4" t="str">
        <v xml:space="preserve">ST WORK BLEND                   </v>
      </c>
      <c r="C432" s="2">
        <f>VLOOKUP($A432,'By SKU - Old RTs'!$A:$V,3,FALSE)</f>
        <v>0</v>
      </c>
      <c r="D432" s="2">
        <f>VLOOKUP($A432,'By SKU - New RTs'!$A:$V,3,FALSE)</f>
        <v>3.75</v>
      </c>
      <c r="E432" s="5">
        <f t="shared" si="30"/>
        <v>3.75</v>
      </c>
      <c r="F432" s="2">
        <f>VLOOKUP($A432,'By SKU - Old RTs'!$A:$V,4,FALSE)</f>
        <v>11.75</v>
      </c>
      <c r="G432" s="2">
        <f>VLOOKUP($A432,'By SKU - New RTs'!$A:$V,4,FALSE)</f>
        <v>8</v>
      </c>
      <c r="H432" s="5">
        <f t="shared" si="31"/>
        <v>-3.75</v>
      </c>
      <c r="I432" s="2">
        <f>VLOOKUP($A432,'By SKU - Old RTs'!$A:$V,5,FALSE)</f>
        <v>0</v>
      </c>
      <c r="J432" s="2">
        <f>VLOOKUP($A432,'By SKU - New RTs'!$A:$V,5,FALSE)</f>
        <v>0</v>
      </c>
      <c r="K432" s="5">
        <f t="shared" si="32"/>
        <v>0</v>
      </c>
      <c r="L432" s="2">
        <f>VLOOKUP($A432,'By SKU - Old RTs'!$A:$V,6,FALSE)</f>
        <v>0</v>
      </c>
      <c r="M432" s="2">
        <f>VLOOKUP($A432,'By SKU - New RTs'!$A:$V,6,FALSE)</f>
        <v>0</v>
      </c>
      <c r="N432" s="5">
        <f t="shared" si="33"/>
        <v>0</v>
      </c>
      <c r="O432" s="2">
        <f>VLOOKUP($A432,'By SKU - Old RTs'!$A:$V,7,FALSE)</f>
        <v>5</v>
      </c>
      <c r="P432" s="2">
        <f>VLOOKUP($A432,'By SKU - New RTs'!$A:$V,7,FALSE)</f>
        <v>5</v>
      </c>
      <c r="Q432" s="2">
        <f t="shared" si="34"/>
        <v>0</v>
      </c>
    </row>
    <row r="433" spans="1:17" x14ac:dyDescent="0.3">
      <c r="A433" s="3" t="str">
        <v>SY14FD</v>
      </c>
      <c r="B433" s="4" t="str">
        <v xml:space="preserve">ST WORK                         </v>
      </c>
      <c r="C433" s="2">
        <f>VLOOKUP($A433,'By SKU - Old RTs'!$A:$V,3,FALSE)</f>
        <v>0</v>
      </c>
      <c r="D433" s="2">
        <f>VLOOKUP($A433,'By SKU - New RTs'!$A:$V,3,FALSE)</f>
        <v>0</v>
      </c>
      <c r="E433" s="5">
        <f t="shared" si="30"/>
        <v>0</v>
      </c>
      <c r="F433" s="2">
        <f>VLOOKUP($A433,'By SKU - Old RTs'!$A:$V,4,FALSE)</f>
        <v>0</v>
      </c>
      <c r="G433" s="2">
        <f>VLOOKUP($A433,'By SKU - New RTs'!$A:$V,4,FALSE)</f>
        <v>0</v>
      </c>
      <c r="H433" s="5">
        <f t="shared" si="31"/>
        <v>0</v>
      </c>
      <c r="I433" s="2">
        <f>VLOOKUP($A433,'By SKU - Old RTs'!$A:$V,5,FALSE)</f>
        <v>0</v>
      </c>
      <c r="J433" s="2">
        <f>VLOOKUP($A433,'By SKU - New RTs'!$A:$V,5,FALSE)</f>
        <v>0</v>
      </c>
      <c r="K433" s="5">
        <f t="shared" si="32"/>
        <v>0</v>
      </c>
      <c r="L433" s="2">
        <f>VLOOKUP($A433,'By SKU - Old RTs'!$A:$V,6,FALSE)</f>
        <v>0.25</v>
      </c>
      <c r="M433" s="2">
        <f>VLOOKUP($A433,'By SKU - New RTs'!$A:$V,6,FALSE)</f>
        <v>0.25</v>
      </c>
      <c r="N433" s="5">
        <f t="shared" si="33"/>
        <v>0</v>
      </c>
      <c r="O433" s="2">
        <f>VLOOKUP($A433,'By SKU - Old RTs'!$A:$V,7,FALSE)</f>
        <v>0</v>
      </c>
      <c r="P433" s="2">
        <f>VLOOKUP($A433,'By SKU - New RTs'!$A:$V,7,FALSE)</f>
        <v>0</v>
      </c>
      <c r="Q433" s="2">
        <f t="shared" si="34"/>
        <v>0</v>
      </c>
    </row>
    <row r="434" spans="1:17" x14ac:dyDescent="0.3">
      <c r="A434" s="3" t="str">
        <v>SY20BC</v>
      </c>
      <c r="B434" s="4" t="str">
        <v>ST WORK BLEND SS</v>
      </c>
      <c r="C434" s="2">
        <f>VLOOKUP($A434,'By SKU - Old RTs'!$A:$V,3,FALSE)</f>
        <v>0</v>
      </c>
      <c r="D434" s="2">
        <f>VLOOKUP($A434,'By SKU - New RTs'!$A:$V,3,FALSE)</f>
        <v>0</v>
      </c>
      <c r="E434" s="5">
        <f t="shared" si="30"/>
        <v>0</v>
      </c>
      <c r="F434" s="2">
        <f>VLOOKUP($A434,'By SKU - Old RTs'!$A:$V,4,FALSE)</f>
        <v>2.75</v>
      </c>
      <c r="G434" s="2">
        <f>VLOOKUP($A434,'By SKU - New RTs'!$A:$V,4,FALSE)</f>
        <v>2.75</v>
      </c>
      <c r="H434" s="5">
        <f t="shared" si="31"/>
        <v>0</v>
      </c>
      <c r="I434" s="2">
        <f>VLOOKUP($A434,'By SKU - Old RTs'!$A:$V,5,FALSE)</f>
        <v>0</v>
      </c>
      <c r="J434" s="2">
        <f>VLOOKUP($A434,'By SKU - New RTs'!$A:$V,5,FALSE)</f>
        <v>0</v>
      </c>
      <c r="K434" s="5">
        <f t="shared" si="32"/>
        <v>0</v>
      </c>
      <c r="L434" s="2">
        <f>VLOOKUP($A434,'By SKU - Old RTs'!$A:$V,6,FALSE)</f>
        <v>0</v>
      </c>
      <c r="M434" s="2">
        <f>VLOOKUP($A434,'By SKU - New RTs'!$A:$V,6,FALSE)</f>
        <v>0</v>
      </c>
      <c r="N434" s="5">
        <f t="shared" si="33"/>
        <v>0</v>
      </c>
      <c r="O434" s="2">
        <f>VLOOKUP($A434,'By SKU - Old RTs'!$A:$V,7,FALSE)</f>
        <v>0</v>
      </c>
      <c r="P434" s="2">
        <f>VLOOKUP($A434,'By SKU - New RTs'!$A:$V,7,FALSE)</f>
        <v>0</v>
      </c>
      <c r="Q434" s="2">
        <f t="shared" si="34"/>
        <v>0</v>
      </c>
    </row>
    <row r="435" spans="1:17" x14ac:dyDescent="0.3">
      <c r="A435" s="3" t="str">
        <v>SY20CR</v>
      </c>
      <c r="B435" s="4" t="str">
        <v>ST WORK SS</v>
      </c>
      <c r="C435" s="2">
        <f>VLOOKUP($A435,'By SKU - Old RTs'!$A:$V,3,FALSE)</f>
        <v>0</v>
      </c>
      <c r="D435" s="2">
        <f>VLOOKUP($A435,'By SKU - New RTs'!$A:$V,3,FALSE)</f>
        <v>0</v>
      </c>
      <c r="E435" s="5">
        <f t="shared" si="30"/>
        <v>0</v>
      </c>
      <c r="F435" s="2">
        <f>VLOOKUP($A435,'By SKU - Old RTs'!$A:$V,4,FALSE)</f>
        <v>4.25</v>
      </c>
      <c r="G435" s="2">
        <f>VLOOKUP($A435,'By SKU - New RTs'!$A:$V,4,FALSE)</f>
        <v>0</v>
      </c>
      <c r="H435" s="5">
        <f t="shared" si="31"/>
        <v>-4.25</v>
      </c>
      <c r="I435" s="2">
        <f>VLOOKUP($A435,'By SKU - Old RTs'!$A:$V,5,FALSE)</f>
        <v>0</v>
      </c>
      <c r="J435" s="2">
        <f>VLOOKUP($A435,'By SKU - New RTs'!$A:$V,5,FALSE)</f>
        <v>0</v>
      </c>
      <c r="K435" s="5">
        <f t="shared" si="32"/>
        <v>0</v>
      </c>
      <c r="L435" s="2">
        <f>VLOOKUP($A435,'By SKU - Old RTs'!$A:$V,6,FALSE)</f>
        <v>0</v>
      </c>
      <c r="M435" s="2">
        <f>VLOOKUP($A435,'By SKU - New RTs'!$A:$V,6,FALSE)</f>
        <v>0</v>
      </c>
      <c r="N435" s="5">
        <f t="shared" si="33"/>
        <v>0</v>
      </c>
      <c r="O435" s="2">
        <f>VLOOKUP($A435,'By SKU - Old RTs'!$A:$V,7,FALSE)</f>
        <v>0</v>
      </c>
      <c r="P435" s="2">
        <f>VLOOKUP($A435,'By SKU - New RTs'!$A:$V,7,FALSE)</f>
        <v>4.25</v>
      </c>
      <c r="Q435" s="2">
        <f t="shared" si="34"/>
        <v>4.25</v>
      </c>
    </row>
    <row r="436" spans="1:17" x14ac:dyDescent="0.3">
      <c r="A436" s="3" t="str">
        <v>SY24CV</v>
      </c>
      <c r="B436" s="4" t="str">
        <v>ST WORK SS</v>
      </c>
      <c r="C436" s="2">
        <f>VLOOKUP($A436,'By SKU - Old RTs'!$A:$V,3,FALSE)</f>
        <v>0</v>
      </c>
      <c r="D436" s="2">
        <f>VLOOKUP($A436,'By SKU - New RTs'!$A:$V,3,FALSE)</f>
        <v>5</v>
      </c>
      <c r="E436" s="5">
        <f t="shared" si="30"/>
        <v>5</v>
      </c>
      <c r="F436" s="2">
        <f>VLOOKUP($A436,'By SKU - Old RTs'!$A:$V,4,FALSE)</f>
        <v>8.75</v>
      </c>
      <c r="G436" s="2">
        <f>VLOOKUP($A436,'By SKU - New RTs'!$A:$V,4,FALSE)</f>
        <v>3.75</v>
      </c>
      <c r="H436" s="5">
        <f t="shared" si="31"/>
        <v>-5</v>
      </c>
      <c r="I436" s="2">
        <f>VLOOKUP($A436,'By SKU - Old RTs'!$A:$V,5,FALSE)</f>
        <v>0</v>
      </c>
      <c r="J436" s="2">
        <f>VLOOKUP($A436,'By SKU - New RTs'!$A:$V,5,FALSE)</f>
        <v>0</v>
      </c>
      <c r="K436" s="5">
        <f t="shared" si="32"/>
        <v>0</v>
      </c>
      <c r="L436" s="2">
        <f>VLOOKUP($A436,'By SKU - Old RTs'!$A:$V,6,FALSE)</f>
        <v>0</v>
      </c>
      <c r="M436" s="2">
        <f>VLOOKUP($A436,'By SKU - New RTs'!$A:$V,6,FALSE)</f>
        <v>0</v>
      </c>
      <c r="N436" s="5">
        <f t="shared" si="33"/>
        <v>0</v>
      </c>
      <c r="O436" s="2">
        <f>VLOOKUP($A436,'By SKU - Old RTs'!$A:$V,7,FALSE)</f>
        <v>7.25</v>
      </c>
      <c r="P436" s="2">
        <f>VLOOKUP($A436,'By SKU - New RTs'!$A:$V,7,FALSE)</f>
        <v>7.25</v>
      </c>
      <c r="Q436" s="2">
        <f t="shared" si="34"/>
        <v>0</v>
      </c>
    </row>
    <row r="437" spans="1:17" x14ac:dyDescent="0.3">
      <c r="A437" s="3" t="str">
        <v>SY24FD</v>
      </c>
      <c r="B437" s="4" t="str">
        <v>ST WORK SS</v>
      </c>
      <c r="C437" s="2">
        <f>VLOOKUP($A437,'By SKU - Old RTs'!$A:$V,3,FALSE)</f>
        <v>0</v>
      </c>
      <c r="D437" s="2">
        <f>VLOOKUP($A437,'By SKU - New RTs'!$A:$V,3,FALSE)</f>
        <v>0</v>
      </c>
      <c r="E437" s="5">
        <f t="shared" si="30"/>
        <v>0</v>
      </c>
      <c r="F437" s="2">
        <f>VLOOKUP($A437,'By SKU - Old RTs'!$A:$V,4,FALSE)</f>
        <v>0</v>
      </c>
      <c r="G437" s="2">
        <f>VLOOKUP($A437,'By SKU - New RTs'!$A:$V,4,FALSE)</f>
        <v>0</v>
      </c>
      <c r="H437" s="5">
        <f t="shared" si="31"/>
        <v>0</v>
      </c>
      <c r="I437" s="2">
        <f>VLOOKUP($A437,'By SKU - Old RTs'!$A:$V,5,FALSE)</f>
        <v>0</v>
      </c>
      <c r="J437" s="2">
        <f>VLOOKUP($A437,'By SKU - New RTs'!$A:$V,5,FALSE)</f>
        <v>0</v>
      </c>
      <c r="K437" s="5">
        <f t="shared" si="32"/>
        <v>0</v>
      </c>
      <c r="L437" s="2">
        <f>VLOOKUP($A437,'By SKU - Old RTs'!$A:$V,6,FALSE)</f>
        <v>10.5</v>
      </c>
      <c r="M437" s="2">
        <f>VLOOKUP($A437,'By SKU - New RTs'!$A:$V,6,FALSE)</f>
        <v>10.5</v>
      </c>
      <c r="N437" s="5">
        <f t="shared" si="33"/>
        <v>0</v>
      </c>
      <c r="O437" s="2">
        <f>VLOOKUP($A437,'By SKU - Old RTs'!$A:$V,7,FALSE)</f>
        <v>0</v>
      </c>
      <c r="P437" s="2">
        <f>VLOOKUP($A437,'By SKU - New RTs'!$A:$V,7,FALSE)</f>
        <v>0</v>
      </c>
      <c r="Q437" s="2">
        <f t="shared" si="34"/>
        <v>0</v>
      </c>
    </row>
    <row r="438" spans="1:17" x14ac:dyDescent="0.3">
      <c r="A438" s="3" t="str">
        <v>SY32BC</v>
      </c>
      <c r="B438" s="4" t="str">
        <v xml:space="preserve">ST WORK BLEND                   </v>
      </c>
      <c r="C438" s="2">
        <f>VLOOKUP($A438,'By SKU - Old RTs'!$A:$V,3,FALSE)</f>
        <v>0</v>
      </c>
      <c r="D438" s="2">
        <f>VLOOKUP($A438,'By SKU - New RTs'!$A:$V,3,FALSE)</f>
        <v>0</v>
      </c>
      <c r="E438" s="5">
        <f t="shared" si="30"/>
        <v>0</v>
      </c>
      <c r="F438" s="2">
        <f>VLOOKUP($A438,'By SKU - Old RTs'!$A:$V,4,FALSE)</f>
        <v>9</v>
      </c>
      <c r="G438" s="2">
        <f>VLOOKUP($A438,'By SKU - New RTs'!$A:$V,4,FALSE)</f>
        <v>0</v>
      </c>
      <c r="H438" s="5">
        <f t="shared" si="31"/>
        <v>-9</v>
      </c>
      <c r="I438" s="2">
        <f>VLOOKUP($A438,'By SKU - Old RTs'!$A:$V,5,FALSE)</f>
        <v>0</v>
      </c>
      <c r="J438" s="2">
        <f>VLOOKUP($A438,'By SKU - New RTs'!$A:$V,5,FALSE)</f>
        <v>0</v>
      </c>
      <c r="K438" s="5">
        <f t="shared" si="32"/>
        <v>0</v>
      </c>
      <c r="L438" s="2">
        <f>VLOOKUP($A438,'By SKU - Old RTs'!$A:$V,6,FALSE)</f>
        <v>0</v>
      </c>
      <c r="M438" s="2">
        <f>VLOOKUP($A438,'By SKU - New RTs'!$A:$V,6,FALSE)</f>
        <v>0</v>
      </c>
      <c r="N438" s="5">
        <f t="shared" si="33"/>
        <v>0</v>
      </c>
      <c r="O438" s="2">
        <f>VLOOKUP($A438,'By SKU - Old RTs'!$A:$V,7,FALSE)</f>
        <v>1.25</v>
      </c>
      <c r="P438" s="2">
        <f>VLOOKUP($A438,'By SKU - New RTs'!$A:$V,7,FALSE)</f>
        <v>10.25</v>
      </c>
      <c r="Q438" s="2">
        <f t="shared" si="34"/>
        <v>9</v>
      </c>
    </row>
    <row r="439" spans="1:17" x14ac:dyDescent="0.3">
      <c r="A439" s="3" t="str">
        <v>SY32BR</v>
      </c>
      <c r="B439" s="4" t="str">
        <v xml:space="preserve">ST WORK BLEND                   </v>
      </c>
      <c r="C439" s="2">
        <f>VLOOKUP($A439,'By SKU - Old RTs'!$A:$V,3,FALSE)</f>
        <v>8</v>
      </c>
      <c r="D439" s="2">
        <f>VLOOKUP($A439,'By SKU - New RTs'!$A:$V,3,FALSE)</f>
        <v>8</v>
      </c>
      <c r="E439" s="5">
        <f t="shared" si="30"/>
        <v>0</v>
      </c>
      <c r="F439" s="2">
        <f>VLOOKUP($A439,'By SKU - Old RTs'!$A:$V,4,FALSE)</f>
        <v>1</v>
      </c>
      <c r="G439" s="2">
        <f>VLOOKUP($A439,'By SKU - New RTs'!$A:$V,4,FALSE)</f>
        <v>1</v>
      </c>
      <c r="H439" s="5">
        <f t="shared" si="31"/>
        <v>0</v>
      </c>
      <c r="I439" s="2">
        <f>VLOOKUP($A439,'By SKU - Old RTs'!$A:$V,5,FALSE)</f>
        <v>6.5</v>
      </c>
      <c r="J439" s="2">
        <f>VLOOKUP($A439,'By SKU - New RTs'!$A:$V,5,FALSE)</f>
        <v>6.5</v>
      </c>
      <c r="K439" s="5">
        <f t="shared" si="32"/>
        <v>0</v>
      </c>
      <c r="L439" s="2">
        <f>VLOOKUP($A439,'By SKU - Old RTs'!$A:$V,6,FALSE)</f>
        <v>0</v>
      </c>
      <c r="M439" s="2">
        <f>VLOOKUP($A439,'By SKU - New RTs'!$A:$V,6,FALSE)</f>
        <v>0</v>
      </c>
      <c r="N439" s="5">
        <f t="shared" si="33"/>
        <v>0</v>
      </c>
      <c r="O439" s="2">
        <f>VLOOKUP($A439,'By SKU - Old RTs'!$A:$V,7,FALSE)</f>
        <v>0</v>
      </c>
      <c r="P439" s="2">
        <f>VLOOKUP($A439,'By SKU - New RTs'!$A:$V,7,FALSE)</f>
        <v>0</v>
      </c>
      <c r="Q439" s="2">
        <f t="shared" si="34"/>
        <v>0</v>
      </c>
    </row>
    <row r="440" spans="1:17" x14ac:dyDescent="0.3">
      <c r="A440" s="3" t="str">
        <v>SY32CF</v>
      </c>
      <c r="B440" s="4" t="str">
        <v xml:space="preserve">ST WORK BLEND                   </v>
      </c>
      <c r="C440" s="2">
        <f>VLOOKUP($A440,'By SKU - Old RTs'!$A:$V,3,FALSE)</f>
        <v>0</v>
      </c>
      <c r="D440" s="2">
        <f>VLOOKUP($A440,'By SKU - New RTs'!$A:$V,3,FALSE)</f>
        <v>0</v>
      </c>
      <c r="E440" s="5">
        <f t="shared" si="30"/>
        <v>0</v>
      </c>
      <c r="F440" s="2">
        <f>VLOOKUP($A440,'By SKU - Old RTs'!$A:$V,4,FALSE)</f>
        <v>0</v>
      </c>
      <c r="G440" s="2">
        <f>VLOOKUP($A440,'By SKU - New RTs'!$A:$V,4,FALSE)</f>
        <v>0</v>
      </c>
      <c r="H440" s="5">
        <f t="shared" si="31"/>
        <v>0</v>
      </c>
      <c r="I440" s="2">
        <f>VLOOKUP($A440,'By SKU - Old RTs'!$A:$V,5,FALSE)</f>
        <v>0</v>
      </c>
      <c r="J440" s="2">
        <f>VLOOKUP($A440,'By SKU - New RTs'!$A:$V,5,FALSE)</f>
        <v>0</v>
      </c>
      <c r="K440" s="5">
        <f t="shared" si="32"/>
        <v>0</v>
      </c>
      <c r="L440" s="2">
        <f>VLOOKUP($A440,'By SKU - Old RTs'!$A:$V,6,FALSE)</f>
        <v>0</v>
      </c>
      <c r="M440" s="2">
        <f>VLOOKUP($A440,'By SKU - New RTs'!$A:$V,6,FALSE)</f>
        <v>0</v>
      </c>
      <c r="N440" s="5">
        <f t="shared" si="33"/>
        <v>0</v>
      </c>
      <c r="O440" s="2">
        <f>VLOOKUP($A440,'By SKU - Old RTs'!$A:$V,7,FALSE)</f>
        <v>7.5</v>
      </c>
      <c r="P440" s="2">
        <f>VLOOKUP($A440,'By SKU - New RTs'!$A:$V,7,FALSE)</f>
        <v>7.5</v>
      </c>
      <c r="Q440" s="2">
        <f t="shared" si="34"/>
        <v>0</v>
      </c>
    </row>
    <row r="441" spans="1:17" x14ac:dyDescent="0.3">
      <c r="A441" s="3" t="str">
        <v>SY36MP</v>
      </c>
      <c r="B441" s="4" t="str">
        <v xml:space="preserve">ST WORK                         </v>
      </c>
      <c r="C441" s="2">
        <f>VLOOKUP($A441,'By SKU - Old RTs'!$A:$V,3,FALSE)</f>
        <v>0</v>
      </c>
      <c r="D441" s="2">
        <f>VLOOKUP($A441,'By SKU - New RTs'!$A:$V,3,FALSE)</f>
        <v>0</v>
      </c>
      <c r="E441" s="5">
        <f t="shared" si="30"/>
        <v>0</v>
      </c>
      <c r="F441" s="2">
        <f>VLOOKUP($A441,'By SKU - Old RTs'!$A:$V,4,FALSE)</f>
        <v>0</v>
      </c>
      <c r="G441" s="2">
        <f>VLOOKUP($A441,'By SKU - New RTs'!$A:$V,4,FALSE)</f>
        <v>0</v>
      </c>
      <c r="H441" s="5">
        <f t="shared" si="31"/>
        <v>0</v>
      </c>
      <c r="I441" s="2">
        <f>VLOOKUP($A441,'By SKU - Old RTs'!$A:$V,5,FALSE)</f>
        <v>0</v>
      </c>
      <c r="J441" s="2">
        <f>VLOOKUP($A441,'By SKU - New RTs'!$A:$V,5,FALSE)</f>
        <v>0</v>
      </c>
      <c r="K441" s="5">
        <f t="shared" si="32"/>
        <v>0</v>
      </c>
      <c r="L441" s="2">
        <f>VLOOKUP($A441,'By SKU - Old RTs'!$A:$V,6,FALSE)</f>
        <v>1.25</v>
      </c>
      <c r="M441" s="2">
        <f>VLOOKUP($A441,'By SKU - New RTs'!$A:$V,6,FALSE)</f>
        <v>1.25</v>
      </c>
      <c r="N441" s="5">
        <f t="shared" si="33"/>
        <v>0</v>
      </c>
      <c r="O441" s="2">
        <f>VLOOKUP($A441,'By SKU - Old RTs'!$A:$V,7,FALSE)</f>
        <v>0</v>
      </c>
      <c r="P441" s="2">
        <f>VLOOKUP($A441,'By SKU - New RTs'!$A:$V,7,FALSE)</f>
        <v>0</v>
      </c>
      <c r="Q441" s="2">
        <f t="shared" si="34"/>
        <v>0</v>
      </c>
    </row>
    <row r="442" spans="1:17" x14ac:dyDescent="0.3">
      <c r="A442" s="3" t="str">
        <v>SY42BC</v>
      </c>
      <c r="B442" s="4" t="str">
        <v>ST WORK BLEND SS</v>
      </c>
      <c r="C442" s="2">
        <f>VLOOKUP($A442,'By SKU - Old RTs'!$A:$V,3,FALSE)</f>
        <v>0</v>
      </c>
      <c r="D442" s="2">
        <f>VLOOKUP($A442,'By SKU - New RTs'!$A:$V,3,FALSE)</f>
        <v>9.5</v>
      </c>
      <c r="E442" s="5">
        <f t="shared" si="30"/>
        <v>9.5</v>
      </c>
      <c r="F442" s="2">
        <f>VLOOKUP($A442,'By SKU - Old RTs'!$A:$V,4,FALSE)</f>
        <v>30.75</v>
      </c>
      <c r="G442" s="2">
        <f>VLOOKUP($A442,'By SKU - New RTs'!$A:$V,4,FALSE)</f>
        <v>2</v>
      </c>
      <c r="H442" s="5">
        <f t="shared" si="31"/>
        <v>-28.75</v>
      </c>
      <c r="I442" s="2">
        <f>VLOOKUP($A442,'By SKU - Old RTs'!$A:$V,5,FALSE)</f>
        <v>9.5</v>
      </c>
      <c r="J442" s="2">
        <f>VLOOKUP($A442,'By SKU - New RTs'!$A:$V,5,FALSE)</f>
        <v>0</v>
      </c>
      <c r="K442" s="5">
        <f t="shared" si="32"/>
        <v>-9.5</v>
      </c>
      <c r="L442" s="2">
        <f>VLOOKUP($A442,'By SKU - Old RTs'!$A:$V,6,FALSE)</f>
        <v>5.75</v>
      </c>
      <c r="M442" s="2">
        <f>VLOOKUP($A442,'By SKU - New RTs'!$A:$V,6,FALSE)</f>
        <v>5.75</v>
      </c>
      <c r="N442" s="5">
        <f t="shared" si="33"/>
        <v>0</v>
      </c>
      <c r="O442" s="2">
        <f>VLOOKUP($A442,'By SKU - Old RTs'!$A:$V,7,FALSE)</f>
        <v>3.5</v>
      </c>
      <c r="P442" s="2">
        <f>VLOOKUP($A442,'By SKU - New RTs'!$A:$V,7,FALSE)</f>
        <v>32.25</v>
      </c>
      <c r="Q442" s="2">
        <f t="shared" si="34"/>
        <v>28.75</v>
      </c>
    </row>
    <row r="443" spans="1:17" x14ac:dyDescent="0.3">
      <c r="A443" s="3" t="str">
        <v>SY42BR</v>
      </c>
      <c r="B443" s="4" t="str">
        <v>ST WORK BLEND SS</v>
      </c>
      <c r="C443" s="2">
        <f>VLOOKUP($A443,'By SKU - Old RTs'!$A:$V,3,FALSE)</f>
        <v>0.5</v>
      </c>
      <c r="D443" s="2">
        <f>VLOOKUP($A443,'By SKU - New RTs'!$A:$V,3,FALSE)</f>
        <v>0.5</v>
      </c>
      <c r="E443" s="5">
        <f t="shared" si="30"/>
        <v>0</v>
      </c>
      <c r="F443" s="2">
        <f>VLOOKUP($A443,'By SKU - Old RTs'!$A:$V,4,FALSE)</f>
        <v>1.5</v>
      </c>
      <c r="G443" s="2">
        <f>VLOOKUP($A443,'By SKU - New RTs'!$A:$V,4,FALSE)</f>
        <v>1.5</v>
      </c>
      <c r="H443" s="5">
        <f t="shared" si="31"/>
        <v>0</v>
      </c>
      <c r="I443" s="2">
        <f>VLOOKUP($A443,'By SKU - Old RTs'!$A:$V,5,FALSE)</f>
        <v>0</v>
      </c>
      <c r="J443" s="2">
        <f>VLOOKUP($A443,'By SKU - New RTs'!$A:$V,5,FALSE)</f>
        <v>0</v>
      </c>
      <c r="K443" s="5">
        <f t="shared" si="32"/>
        <v>0</v>
      </c>
      <c r="L443" s="2">
        <f>VLOOKUP($A443,'By SKU - Old RTs'!$A:$V,6,FALSE)</f>
        <v>0</v>
      </c>
      <c r="M443" s="2">
        <f>VLOOKUP($A443,'By SKU - New RTs'!$A:$V,6,FALSE)</f>
        <v>0</v>
      </c>
      <c r="N443" s="5">
        <f t="shared" si="33"/>
        <v>0</v>
      </c>
      <c r="O443" s="2">
        <f>VLOOKUP($A443,'By SKU - Old RTs'!$A:$V,7,FALSE)</f>
        <v>0</v>
      </c>
      <c r="P443" s="2">
        <f>VLOOKUP($A443,'By SKU - New RTs'!$A:$V,7,FALSE)</f>
        <v>0</v>
      </c>
      <c r="Q443" s="2">
        <f t="shared" si="34"/>
        <v>0</v>
      </c>
    </row>
    <row r="444" spans="1:17" x14ac:dyDescent="0.3">
      <c r="A444" s="3" t="str">
        <v>SY42CF</v>
      </c>
      <c r="B444" s="4" t="str">
        <v>ST WORK BLEND SS</v>
      </c>
      <c r="C444" s="2">
        <f>VLOOKUP($A444,'By SKU - Old RTs'!$A:$V,3,FALSE)</f>
        <v>0</v>
      </c>
      <c r="D444" s="2">
        <f>VLOOKUP($A444,'By SKU - New RTs'!$A:$V,3,FALSE)</f>
        <v>0</v>
      </c>
      <c r="E444" s="5">
        <f t="shared" si="30"/>
        <v>0</v>
      </c>
      <c r="F444" s="2">
        <f>VLOOKUP($A444,'By SKU - Old RTs'!$A:$V,4,FALSE)</f>
        <v>0</v>
      </c>
      <c r="G444" s="2">
        <f>VLOOKUP($A444,'By SKU - New RTs'!$A:$V,4,FALSE)</f>
        <v>0</v>
      </c>
      <c r="H444" s="5">
        <f t="shared" si="31"/>
        <v>0</v>
      </c>
      <c r="I444" s="2">
        <f>VLOOKUP($A444,'By SKU - Old RTs'!$A:$V,5,FALSE)</f>
        <v>1.25</v>
      </c>
      <c r="J444" s="2">
        <f>VLOOKUP($A444,'By SKU - New RTs'!$A:$V,5,FALSE)</f>
        <v>1.25</v>
      </c>
      <c r="K444" s="5">
        <f t="shared" si="32"/>
        <v>0</v>
      </c>
      <c r="L444" s="2">
        <f>VLOOKUP($A444,'By SKU - Old RTs'!$A:$V,6,FALSE)</f>
        <v>0</v>
      </c>
      <c r="M444" s="2">
        <f>VLOOKUP($A444,'By SKU - New RTs'!$A:$V,6,FALSE)</f>
        <v>0</v>
      </c>
      <c r="N444" s="5">
        <f t="shared" si="33"/>
        <v>0</v>
      </c>
      <c r="O444" s="2">
        <f>VLOOKUP($A444,'By SKU - Old RTs'!$A:$V,7,FALSE)</f>
        <v>0</v>
      </c>
      <c r="P444" s="2">
        <f>VLOOKUP($A444,'By SKU - New RTs'!$A:$V,7,FALSE)</f>
        <v>0</v>
      </c>
      <c r="Q444" s="2">
        <f t="shared" si="34"/>
        <v>0</v>
      </c>
    </row>
    <row r="445" spans="1:17" x14ac:dyDescent="0.3">
      <c r="A445" s="3" t="str">
        <v>SY46MP</v>
      </c>
      <c r="B445" s="4" t="str">
        <v>ST WORK SS</v>
      </c>
      <c r="C445" s="2">
        <f>VLOOKUP($A445,'By SKU - Old RTs'!$A:$V,3,FALSE)</f>
        <v>0</v>
      </c>
      <c r="D445" s="2">
        <f>VLOOKUP($A445,'By SKU - New RTs'!$A:$V,3,FALSE)</f>
        <v>0</v>
      </c>
      <c r="E445" s="5">
        <f t="shared" si="30"/>
        <v>0</v>
      </c>
      <c r="F445" s="2">
        <f>VLOOKUP($A445,'By SKU - Old RTs'!$A:$V,4,FALSE)</f>
        <v>0</v>
      </c>
      <c r="G445" s="2">
        <f>VLOOKUP($A445,'By SKU - New RTs'!$A:$V,4,FALSE)</f>
        <v>0</v>
      </c>
      <c r="H445" s="5">
        <f t="shared" si="31"/>
        <v>0</v>
      </c>
      <c r="I445" s="2">
        <f>VLOOKUP($A445,'By SKU - Old RTs'!$A:$V,5,FALSE)</f>
        <v>0</v>
      </c>
      <c r="J445" s="2">
        <f>VLOOKUP($A445,'By SKU - New RTs'!$A:$V,5,FALSE)</f>
        <v>0</v>
      </c>
      <c r="K445" s="5">
        <f t="shared" si="32"/>
        <v>0</v>
      </c>
      <c r="L445" s="2">
        <f>VLOOKUP($A445,'By SKU - Old RTs'!$A:$V,6,FALSE)</f>
        <v>0.5</v>
      </c>
      <c r="M445" s="2">
        <f>VLOOKUP($A445,'By SKU - New RTs'!$A:$V,6,FALSE)</f>
        <v>0.5</v>
      </c>
      <c r="N445" s="5">
        <f t="shared" si="33"/>
        <v>0</v>
      </c>
      <c r="O445" s="2">
        <f>VLOOKUP($A445,'By SKU - Old RTs'!$A:$V,7,FALSE)</f>
        <v>0</v>
      </c>
      <c r="P445" s="2">
        <f>VLOOKUP($A445,'By SKU - New RTs'!$A:$V,7,FALSE)</f>
        <v>0</v>
      </c>
      <c r="Q445" s="2">
        <f t="shared" si="34"/>
        <v>0</v>
      </c>
    </row>
    <row r="446" spans="1:17" hidden="1" x14ac:dyDescent="0.3">
      <c r="B446" s="4"/>
      <c r="C446" s="2" t="e">
        <f>VLOOKUP($A446,'By SKU - Old RTs'!$A:$V,3,FALSE)</f>
        <v>#N/A</v>
      </c>
      <c r="D446" s="2" t="e">
        <f>VLOOKUP($A446,'By SKU - New RTs'!$A:$V,3,FALSE)</f>
        <v>#N/A</v>
      </c>
      <c r="E446" s="5" t="e">
        <f t="shared" si="30"/>
        <v>#N/A</v>
      </c>
      <c r="F446" s="2" t="e">
        <f>VLOOKUP($A446,'By SKU - Old RTs'!$A:$V,4,FALSE)</f>
        <v>#N/A</v>
      </c>
      <c r="G446" s="2" t="e">
        <f>VLOOKUP($A446,'By SKU - New RTs'!$A:$V,4,FALSE)</f>
        <v>#N/A</v>
      </c>
      <c r="H446" s="5" t="e">
        <f t="shared" si="31"/>
        <v>#N/A</v>
      </c>
      <c r="I446" s="2" t="e">
        <f>VLOOKUP($A446,'By SKU - Old RTs'!$A:$V,5,FALSE)</f>
        <v>#N/A</v>
      </c>
      <c r="J446" s="2" t="e">
        <f>VLOOKUP($A446,'By SKU - New RTs'!$A:$V,5,FALSE)</f>
        <v>#N/A</v>
      </c>
      <c r="K446" s="5" t="e">
        <f t="shared" si="32"/>
        <v>#N/A</v>
      </c>
      <c r="L446" s="2" t="e">
        <f>VLOOKUP($A446,'By SKU - Old RTs'!$A:$V,6,FALSE)</f>
        <v>#N/A</v>
      </c>
      <c r="M446" s="2" t="e">
        <f>VLOOKUP($A446,'By SKU - New RTs'!$A:$V,6,FALSE)</f>
        <v>#N/A</v>
      </c>
      <c r="N446" s="5" t="e">
        <f t="shared" si="33"/>
        <v>#N/A</v>
      </c>
      <c r="O446" s="2" t="e">
        <f>VLOOKUP($A446,'By SKU - Old RTs'!$A:$V,7,FALSE)</f>
        <v>#N/A</v>
      </c>
      <c r="P446" s="2" t="e">
        <f>VLOOKUP($A446,'By SKU - New RTs'!$A:$V,7,FALSE)</f>
        <v>#N/A</v>
      </c>
      <c r="Q446" s="2" t="e">
        <f t="shared" si="34"/>
        <v>#N/A</v>
      </c>
    </row>
    <row r="447" spans="1:17" hidden="1" x14ac:dyDescent="0.3">
      <c r="B447" s="4"/>
      <c r="C447" s="2" t="e">
        <f>VLOOKUP($A447,'By SKU - Old RTs'!$A:$V,3,FALSE)</f>
        <v>#N/A</v>
      </c>
      <c r="D447" s="2" t="e">
        <f>VLOOKUP($A447,'By SKU - New RTs'!$A:$V,3,FALSE)</f>
        <v>#N/A</v>
      </c>
      <c r="E447" s="5" t="e">
        <f t="shared" si="30"/>
        <v>#N/A</v>
      </c>
      <c r="F447" s="2" t="e">
        <f>VLOOKUP($A447,'By SKU - Old RTs'!$A:$V,4,FALSE)</f>
        <v>#N/A</v>
      </c>
      <c r="G447" s="2" t="e">
        <f>VLOOKUP($A447,'By SKU - New RTs'!$A:$V,4,FALSE)</f>
        <v>#N/A</v>
      </c>
      <c r="H447" s="5" t="e">
        <f t="shared" si="31"/>
        <v>#N/A</v>
      </c>
      <c r="I447" s="2" t="e">
        <f>VLOOKUP($A447,'By SKU - Old RTs'!$A:$V,5,FALSE)</f>
        <v>#N/A</v>
      </c>
      <c r="J447" s="2" t="e">
        <f>VLOOKUP($A447,'By SKU - New RTs'!$A:$V,5,FALSE)</f>
        <v>#N/A</v>
      </c>
      <c r="K447" s="5" t="e">
        <f t="shared" si="32"/>
        <v>#N/A</v>
      </c>
      <c r="L447" s="2" t="e">
        <f>VLOOKUP($A447,'By SKU - Old RTs'!$A:$V,6,FALSE)</f>
        <v>#N/A</v>
      </c>
      <c r="M447" s="2" t="e">
        <f>VLOOKUP($A447,'By SKU - New RTs'!$A:$V,6,FALSE)</f>
        <v>#N/A</v>
      </c>
      <c r="N447" s="5" t="e">
        <f t="shared" si="33"/>
        <v>#N/A</v>
      </c>
      <c r="O447" s="2" t="e">
        <f>VLOOKUP($A447,'By SKU - Old RTs'!$A:$V,7,FALSE)</f>
        <v>#N/A</v>
      </c>
      <c r="P447" s="2" t="e">
        <f>VLOOKUP($A447,'By SKU - New RTs'!$A:$V,7,FALSE)</f>
        <v>#N/A</v>
      </c>
      <c r="Q447" s="2" t="e">
        <f t="shared" si="34"/>
        <v>#N/A</v>
      </c>
    </row>
    <row r="448" spans="1:17" hidden="1" x14ac:dyDescent="0.3">
      <c r="B448" s="4"/>
      <c r="C448" s="2" t="e">
        <f>VLOOKUP($A448,'By SKU - Old RTs'!$A:$V,3,FALSE)</f>
        <v>#N/A</v>
      </c>
      <c r="D448" s="2" t="e">
        <f>VLOOKUP($A448,'By SKU - New RTs'!$A:$V,3,FALSE)</f>
        <v>#N/A</v>
      </c>
      <c r="E448" s="5" t="e">
        <f t="shared" si="30"/>
        <v>#N/A</v>
      </c>
      <c r="F448" s="2" t="e">
        <f>VLOOKUP($A448,'By SKU - Old RTs'!$A:$V,4,FALSE)</f>
        <v>#N/A</v>
      </c>
      <c r="G448" s="2" t="e">
        <f>VLOOKUP($A448,'By SKU - New RTs'!$A:$V,4,FALSE)</f>
        <v>#N/A</v>
      </c>
      <c r="H448" s="5" t="e">
        <f t="shared" si="31"/>
        <v>#N/A</v>
      </c>
      <c r="I448" s="2" t="e">
        <f>VLOOKUP($A448,'By SKU - Old RTs'!$A:$V,5,FALSE)</f>
        <v>#N/A</v>
      </c>
      <c r="J448" s="2" t="e">
        <f>VLOOKUP($A448,'By SKU - New RTs'!$A:$V,5,FALSE)</f>
        <v>#N/A</v>
      </c>
      <c r="K448" s="5" t="e">
        <f t="shared" si="32"/>
        <v>#N/A</v>
      </c>
      <c r="L448" s="2" t="e">
        <f>VLOOKUP($A448,'By SKU - Old RTs'!$A:$V,6,FALSE)</f>
        <v>#N/A</v>
      </c>
      <c r="M448" s="2" t="e">
        <f>VLOOKUP($A448,'By SKU - New RTs'!$A:$V,6,FALSE)</f>
        <v>#N/A</v>
      </c>
      <c r="N448" s="5" t="e">
        <f t="shared" si="33"/>
        <v>#N/A</v>
      </c>
      <c r="O448" s="2" t="e">
        <f>VLOOKUP($A448,'By SKU - Old RTs'!$A:$V,7,FALSE)</f>
        <v>#N/A</v>
      </c>
      <c r="P448" s="2" t="e">
        <f>VLOOKUP($A448,'By SKU - New RTs'!$A:$V,7,FALSE)</f>
        <v>#N/A</v>
      </c>
      <c r="Q448" s="2" t="e">
        <f t="shared" si="34"/>
        <v>#N/A</v>
      </c>
    </row>
    <row r="449" spans="2:17" hidden="1" x14ac:dyDescent="0.3">
      <c r="B449" s="4"/>
      <c r="C449" s="2" t="e">
        <f>VLOOKUP($A449,'By SKU - Old RTs'!$A:$V,3,FALSE)</f>
        <v>#N/A</v>
      </c>
      <c r="D449" s="2" t="e">
        <f>VLOOKUP($A449,'By SKU - New RTs'!$A:$V,3,FALSE)</f>
        <v>#N/A</v>
      </c>
      <c r="E449" s="5" t="e">
        <f t="shared" si="30"/>
        <v>#N/A</v>
      </c>
      <c r="F449" s="2" t="e">
        <f>VLOOKUP($A449,'By SKU - Old RTs'!$A:$V,4,FALSE)</f>
        <v>#N/A</v>
      </c>
      <c r="G449" s="2" t="e">
        <f>VLOOKUP($A449,'By SKU - New RTs'!$A:$V,4,FALSE)</f>
        <v>#N/A</v>
      </c>
      <c r="H449" s="5" t="e">
        <f t="shared" si="31"/>
        <v>#N/A</v>
      </c>
      <c r="I449" s="2" t="e">
        <f>VLOOKUP($A449,'By SKU - Old RTs'!$A:$V,5,FALSE)</f>
        <v>#N/A</v>
      </c>
      <c r="J449" s="2" t="e">
        <f>VLOOKUP($A449,'By SKU - New RTs'!$A:$V,5,FALSE)</f>
        <v>#N/A</v>
      </c>
      <c r="K449" s="5" t="e">
        <f t="shared" si="32"/>
        <v>#N/A</v>
      </c>
      <c r="L449" s="2" t="e">
        <f>VLOOKUP($A449,'By SKU - Old RTs'!$A:$V,6,FALSE)</f>
        <v>#N/A</v>
      </c>
      <c r="M449" s="2" t="e">
        <f>VLOOKUP($A449,'By SKU - New RTs'!$A:$V,6,FALSE)</f>
        <v>#N/A</v>
      </c>
      <c r="N449" s="5" t="e">
        <f t="shared" si="33"/>
        <v>#N/A</v>
      </c>
      <c r="O449" s="2" t="e">
        <f>VLOOKUP($A449,'By SKU - Old RTs'!$A:$V,7,FALSE)</f>
        <v>#N/A</v>
      </c>
      <c r="P449" s="2" t="e">
        <f>VLOOKUP($A449,'By SKU - New RTs'!$A:$V,7,FALSE)</f>
        <v>#N/A</v>
      </c>
      <c r="Q449" s="2" t="e">
        <f t="shared" si="34"/>
        <v>#N/A</v>
      </c>
    </row>
    <row r="450" spans="2:17" hidden="1" x14ac:dyDescent="0.3">
      <c r="B450" s="4"/>
      <c r="C450" s="2" t="e">
        <f>VLOOKUP($A450,'By SKU - Old RTs'!$A:$V,3,FALSE)</f>
        <v>#N/A</v>
      </c>
      <c r="D450" s="2" t="e">
        <f>VLOOKUP($A450,'By SKU - New RTs'!$A:$V,3,FALSE)</f>
        <v>#N/A</v>
      </c>
      <c r="E450" s="5" t="e">
        <f t="shared" si="30"/>
        <v>#N/A</v>
      </c>
      <c r="F450" s="2" t="e">
        <f>VLOOKUP($A450,'By SKU - Old RTs'!$A:$V,4,FALSE)</f>
        <v>#N/A</v>
      </c>
      <c r="G450" s="2" t="e">
        <f>VLOOKUP($A450,'By SKU - New RTs'!$A:$V,4,FALSE)</f>
        <v>#N/A</v>
      </c>
      <c r="H450" s="5" t="e">
        <f t="shared" si="31"/>
        <v>#N/A</v>
      </c>
      <c r="I450" s="2" t="e">
        <f>VLOOKUP($A450,'By SKU - Old RTs'!$A:$V,5,FALSE)</f>
        <v>#N/A</v>
      </c>
      <c r="J450" s="2" t="e">
        <f>VLOOKUP($A450,'By SKU - New RTs'!$A:$V,5,FALSE)</f>
        <v>#N/A</v>
      </c>
      <c r="K450" s="5" t="e">
        <f t="shared" si="32"/>
        <v>#N/A</v>
      </c>
      <c r="L450" s="2" t="e">
        <f>VLOOKUP($A450,'By SKU - Old RTs'!$A:$V,6,FALSE)</f>
        <v>#N/A</v>
      </c>
      <c r="M450" s="2" t="e">
        <f>VLOOKUP($A450,'By SKU - New RTs'!$A:$V,6,FALSE)</f>
        <v>#N/A</v>
      </c>
      <c r="N450" s="5" t="e">
        <f t="shared" si="33"/>
        <v>#N/A</v>
      </c>
      <c r="O450" s="2" t="e">
        <f>VLOOKUP($A450,'By SKU - Old RTs'!$A:$V,7,FALSE)</f>
        <v>#N/A</v>
      </c>
      <c r="P450" s="2" t="e">
        <f>VLOOKUP($A450,'By SKU - New RTs'!$A:$V,7,FALSE)</f>
        <v>#N/A</v>
      </c>
      <c r="Q450" s="2" t="e">
        <f t="shared" si="34"/>
        <v>#N/A</v>
      </c>
    </row>
    <row r="451" spans="2:17" hidden="1" x14ac:dyDescent="0.3">
      <c r="B451" s="4"/>
      <c r="C451" s="2" t="e">
        <f>VLOOKUP($A451,'By SKU - Old RTs'!$A:$V,3,FALSE)</f>
        <v>#N/A</v>
      </c>
      <c r="D451" s="2" t="e">
        <f>VLOOKUP($A451,'By SKU - New RTs'!$A:$V,3,FALSE)</f>
        <v>#N/A</v>
      </c>
      <c r="E451" s="5" t="e">
        <f t="shared" ref="E451:E514" si="35">D451-C451</f>
        <v>#N/A</v>
      </c>
      <c r="F451" s="2" t="e">
        <f>VLOOKUP($A451,'By SKU - Old RTs'!$A:$V,4,FALSE)</f>
        <v>#N/A</v>
      </c>
      <c r="G451" s="2" t="e">
        <f>VLOOKUP($A451,'By SKU - New RTs'!$A:$V,4,FALSE)</f>
        <v>#N/A</v>
      </c>
      <c r="H451" s="5" t="e">
        <f t="shared" ref="H451:H514" si="36">G451-F451</f>
        <v>#N/A</v>
      </c>
      <c r="I451" s="2" t="e">
        <f>VLOOKUP($A451,'By SKU - Old RTs'!$A:$V,5,FALSE)</f>
        <v>#N/A</v>
      </c>
      <c r="J451" s="2" t="e">
        <f>VLOOKUP($A451,'By SKU - New RTs'!$A:$V,5,FALSE)</f>
        <v>#N/A</v>
      </c>
      <c r="K451" s="5" t="e">
        <f t="shared" ref="K451:K514" si="37">J451-I451</f>
        <v>#N/A</v>
      </c>
      <c r="L451" s="2" t="e">
        <f>VLOOKUP($A451,'By SKU - Old RTs'!$A:$V,6,FALSE)</f>
        <v>#N/A</v>
      </c>
      <c r="M451" s="2" t="e">
        <f>VLOOKUP($A451,'By SKU - New RTs'!$A:$V,6,FALSE)</f>
        <v>#N/A</v>
      </c>
      <c r="N451" s="5" t="e">
        <f t="shared" ref="N451:N514" si="38">M451-L451</f>
        <v>#N/A</v>
      </c>
      <c r="O451" s="2" t="e">
        <f>VLOOKUP($A451,'By SKU - Old RTs'!$A:$V,7,FALSE)</f>
        <v>#N/A</v>
      </c>
      <c r="P451" s="2" t="e">
        <f>VLOOKUP($A451,'By SKU - New RTs'!$A:$V,7,FALSE)</f>
        <v>#N/A</v>
      </c>
      <c r="Q451" s="2" t="e">
        <f t="shared" ref="Q451:Q514" si="39">P451-O451</f>
        <v>#N/A</v>
      </c>
    </row>
    <row r="452" spans="2:17" hidden="1" x14ac:dyDescent="0.3">
      <c r="B452" s="4"/>
      <c r="C452" s="2" t="e">
        <f>VLOOKUP($A452,'By SKU - Old RTs'!$A:$V,3,FALSE)</f>
        <v>#N/A</v>
      </c>
      <c r="D452" s="2" t="e">
        <f>VLOOKUP($A452,'By SKU - New RTs'!$A:$V,3,FALSE)</f>
        <v>#N/A</v>
      </c>
      <c r="E452" s="5" t="e">
        <f t="shared" si="35"/>
        <v>#N/A</v>
      </c>
      <c r="F452" s="2" t="e">
        <f>VLOOKUP($A452,'By SKU - Old RTs'!$A:$V,4,FALSE)</f>
        <v>#N/A</v>
      </c>
      <c r="G452" s="2" t="e">
        <f>VLOOKUP($A452,'By SKU - New RTs'!$A:$V,4,FALSE)</f>
        <v>#N/A</v>
      </c>
      <c r="H452" s="5" t="e">
        <f t="shared" si="36"/>
        <v>#N/A</v>
      </c>
      <c r="I452" s="2" t="e">
        <f>VLOOKUP($A452,'By SKU - Old RTs'!$A:$V,5,FALSE)</f>
        <v>#N/A</v>
      </c>
      <c r="J452" s="2" t="e">
        <f>VLOOKUP($A452,'By SKU - New RTs'!$A:$V,5,FALSE)</f>
        <v>#N/A</v>
      </c>
      <c r="K452" s="5" t="e">
        <f t="shared" si="37"/>
        <v>#N/A</v>
      </c>
      <c r="L452" s="2" t="e">
        <f>VLOOKUP($A452,'By SKU - Old RTs'!$A:$V,6,FALSE)</f>
        <v>#N/A</v>
      </c>
      <c r="M452" s="2" t="e">
        <f>VLOOKUP($A452,'By SKU - New RTs'!$A:$V,6,FALSE)</f>
        <v>#N/A</v>
      </c>
      <c r="N452" s="5" t="e">
        <f t="shared" si="38"/>
        <v>#N/A</v>
      </c>
      <c r="O452" s="2" t="e">
        <f>VLOOKUP($A452,'By SKU - Old RTs'!$A:$V,7,FALSE)</f>
        <v>#N/A</v>
      </c>
      <c r="P452" s="2" t="e">
        <f>VLOOKUP($A452,'By SKU - New RTs'!$A:$V,7,FALSE)</f>
        <v>#N/A</v>
      </c>
      <c r="Q452" s="2" t="e">
        <f t="shared" si="39"/>
        <v>#N/A</v>
      </c>
    </row>
    <row r="453" spans="2:17" hidden="1" x14ac:dyDescent="0.3">
      <c r="B453" s="4"/>
      <c r="C453" s="2" t="e">
        <f>VLOOKUP($A453,'By SKU - Old RTs'!$A:$V,3,FALSE)</f>
        <v>#N/A</v>
      </c>
      <c r="D453" s="2" t="e">
        <f>VLOOKUP($A453,'By SKU - New RTs'!$A:$V,3,FALSE)</f>
        <v>#N/A</v>
      </c>
      <c r="E453" s="5" t="e">
        <f t="shared" si="35"/>
        <v>#N/A</v>
      </c>
      <c r="F453" s="2" t="e">
        <f>VLOOKUP($A453,'By SKU - Old RTs'!$A:$V,4,FALSE)</f>
        <v>#N/A</v>
      </c>
      <c r="G453" s="2" t="e">
        <f>VLOOKUP($A453,'By SKU - New RTs'!$A:$V,4,FALSE)</f>
        <v>#N/A</v>
      </c>
      <c r="H453" s="5" t="e">
        <f t="shared" si="36"/>
        <v>#N/A</v>
      </c>
      <c r="I453" s="2" t="e">
        <f>VLOOKUP($A453,'By SKU - Old RTs'!$A:$V,5,FALSE)</f>
        <v>#N/A</v>
      </c>
      <c r="J453" s="2" t="e">
        <f>VLOOKUP($A453,'By SKU - New RTs'!$A:$V,5,FALSE)</f>
        <v>#N/A</v>
      </c>
      <c r="K453" s="5" t="e">
        <f t="shared" si="37"/>
        <v>#N/A</v>
      </c>
      <c r="L453" s="2" t="e">
        <f>VLOOKUP($A453,'By SKU - Old RTs'!$A:$V,6,FALSE)</f>
        <v>#N/A</v>
      </c>
      <c r="M453" s="2" t="e">
        <f>VLOOKUP($A453,'By SKU - New RTs'!$A:$V,6,FALSE)</f>
        <v>#N/A</v>
      </c>
      <c r="N453" s="5" t="e">
        <f t="shared" si="38"/>
        <v>#N/A</v>
      </c>
      <c r="O453" s="2" t="e">
        <f>VLOOKUP($A453,'By SKU - Old RTs'!$A:$V,7,FALSE)</f>
        <v>#N/A</v>
      </c>
      <c r="P453" s="2" t="e">
        <f>VLOOKUP($A453,'By SKU - New RTs'!$A:$V,7,FALSE)</f>
        <v>#N/A</v>
      </c>
      <c r="Q453" s="2" t="e">
        <f t="shared" si="39"/>
        <v>#N/A</v>
      </c>
    </row>
    <row r="454" spans="2:17" hidden="1" x14ac:dyDescent="0.3">
      <c r="B454" s="4"/>
      <c r="C454" s="2" t="e">
        <f>VLOOKUP($A454,'By SKU - Old RTs'!$A:$V,3,FALSE)</f>
        <v>#N/A</v>
      </c>
      <c r="D454" s="2" t="e">
        <f>VLOOKUP($A454,'By SKU - New RTs'!$A:$V,3,FALSE)</f>
        <v>#N/A</v>
      </c>
      <c r="E454" s="5" t="e">
        <f t="shared" si="35"/>
        <v>#N/A</v>
      </c>
      <c r="F454" s="2" t="e">
        <f>VLOOKUP($A454,'By SKU - Old RTs'!$A:$V,4,FALSE)</f>
        <v>#N/A</v>
      </c>
      <c r="G454" s="2" t="e">
        <f>VLOOKUP($A454,'By SKU - New RTs'!$A:$V,4,FALSE)</f>
        <v>#N/A</v>
      </c>
      <c r="H454" s="5" t="e">
        <f t="shared" si="36"/>
        <v>#N/A</v>
      </c>
      <c r="I454" s="2" t="e">
        <f>VLOOKUP($A454,'By SKU - Old RTs'!$A:$V,5,FALSE)</f>
        <v>#N/A</v>
      </c>
      <c r="J454" s="2" t="e">
        <f>VLOOKUP($A454,'By SKU - New RTs'!$A:$V,5,FALSE)</f>
        <v>#N/A</v>
      </c>
      <c r="K454" s="5" t="e">
        <f t="shared" si="37"/>
        <v>#N/A</v>
      </c>
      <c r="L454" s="2" t="e">
        <f>VLOOKUP($A454,'By SKU - Old RTs'!$A:$V,6,FALSE)</f>
        <v>#N/A</v>
      </c>
      <c r="M454" s="2" t="e">
        <f>VLOOKUP($A454,'By SKU - New RTs'!$A:$V,6,FALSE)</f>
        <v>#N/A</v>
      </c>
      <c r="N454" s="5" t="e">
        <f t="shared" si="38"/>
        <v>#N/A</v>
      </c>
      <c r="O454" s="2" t="e">
        <f>VLOOKUP($A454,'By SKU - Old RTs'!$A:$V,7,FALSE)</f>
        <v>#N/A</v>
      </c>
      <c r="P454" s="2" t="e">
        <f>VLOOKUP($A454,'By SKU - New RTs'!$A:$V,7,FALSE)</f>
        <v>#N/A</v>
      </c>
      <c r="Q454" s="2" t="e">
        <f t="shared" si="39"/>
        <v>#N/A</v>
      </c>
    </row>
    <row r="455" spans="2:17" hidden="1" x14ac:dyDescent="0.3">
      <c r="B455" s="4"/>
      <c r="C455" s="2" t="e">
        <f>VLOOKUP($A455,'By SKU - Old RTs'!$A:$V,3,FALSE)</f>
        <v>#N/A</v>
      </c>
      <c r="D455" s="2" t="e">
        <f>VLOOKUP($A455,'By SKU - New RTs'!$A:$V,3,FALSE)</f>
        <v>#N/A</v>
      </c>
      <c r="E455" s="5" t="e">
        <f t="shared" si="35"/>
        <v>#N/A</v>
      </c>
      <c r="F455" s="2" t="e">
        <f>VLOOKUP($A455,'By SKU - Old RTs'!$A:$V,4,FALSE)</f>
        <v>#N/A</v>
      </c>
      <c r="G455" s="2" t="e">
        <f>VLOOKUP($A455,'By SKU - New RTs'!$A:$V,4,FALSE)</f>
        <v>#N/A</v>
      </c>
      <c r="H455" s="5" t="e">
        <f t="shared" si="36"/>
        <v>#N/A</v>
      </c>
      <c r="I455" s="2" t="e">
        <f>VLOOKUP($A455,'By SKU - Old RTs'!$A:$V,5,FALSE)</f>
        <v>#N/A</v>
      </c>
      <c r="J455" s="2" t="e">
        <f>VLOOKUP($A455,'By SKU - New RTs'!$A:$V,5,FALSE)</f>
        <v>#N/A</v>
      </c>
      <c r="K455" s="5" t="e">
        <f t="shared" si="37"/>
        <v>#N/A</v>
      </c>
      <c r="L455" s="2" t="e">
        <f>VLOOKUP($A455,'By SKU - Old RTs'!$A:$V,6,FALSE)</f>
        <v>#N/A</v>
      </c>
      <c r="M455" s="2" t="e">
        <f>VLOOKUP($A455,'By SKU - New RTs'!$A:$V,6,FALSE)</f>
        <v>#N/A</v>
      </c>
      <c r="N455" s="5" t="e">
        <f t="shared" si="38"/>
        <v>#N/A</v>
      </c>
      <c r="O455" s="2" t="e">
        <f>VLOOKUP($A455,'By SKU - Old RTs'!$A:$V,7,FALSE)</f>
        <v>#N/A</v>
      </c>
      <c r="P455" s="2" t="e">
        <f>VLOOKUP($A455,'By SKU - New RTs'!$A:$V,7,FALSE)</f>
        <v>#N/A</v>
      </c>
      <c r="Q455" s="2" t="e">
        <f t="shared" si="39"/>
        <v>#N/A</v>
      </c>
    </row>
    <row r="456" spans="2:17" hidden="1" x14ac:dyDescent="0.3">
      <c r="B456" s="4"/>
      <c r="C456" s="2" t="e">
        <f>VLOOKUP($A456,'By SKU - Old RTs'!$A:$V,3,FALSE)</f>
        <v>#N/A</v>
      </c>
      <c r="D456" s="2" t="e">
        <f>VLOOKUP($A456,'By SKU - New RTs'!$A:$V,3,FALSE)</f>
        <v>#N/A</v>
      </c>
      <c r="E456" s="5" t="e">
        <f t="shared" si="35"/>
        <v>#N/A</v>
      </c>
      <c r="F456" s="2" t="e">
        <f>VLOOKUP($A456,'By SKU - Old RTs'!$A:$V,4,FALSE)</f>
        <v>#N/A</v>
      </c>
      <c r="G456" s="2" t="e">
        <f>VLOOKUP($A456,'By SKU - New RTs'!$A:$V,4,FALSE)</f>
        <v>#N/A</v>
      </c>
      <c r="H456" s="5" t="e">
        <f t="shared" si="36"/>
        <v>#N/A</v>
      </c>
      <c r="I456" s="2" t="e">
        <f>VLOOKUP($A456,'By SKU - Old RTs'!$A:$V,5,FALSE)</f>
        <v>#N/A</v>
      </c>
      <c r="J456" s="2" t="e">
        <f>VLOOKUP($A456,'By SKU - New RTs'!$A:$V,5,FALSE)</f>
        <v>#N/A</v>
      </c>
      <c r="K456" s="5" t="e">
        <f t="shared" si="37"/>
        <v>#N/A</v>
      </c>
      <c r="L456" s="2" t="e">
        <f>VLOOKUP($A456,'By SKU - Old RTs'!$A:$V,6,FALSE)</f>
        <v>#N/A</v>
      </c>
      <c r="M456" s="2" t="e">
        <f>VLOOKUP($A456,'By SKU - New RTs'!$A:$V,6,FALSE)</f>
        <v>#N/A</v>
      </c>
      <c r="N456" s="5" t="e">
        <f t="shared" si="38"/>
        <v>#N/A</v>
      </c>
      <c r="O456" s="2" t="e">
        <f>VLOOKUP($A456,'By SKU - Old RTs'!$A:$V,7,FALSE)</f>
        <v>#N/A</v>
      </c>
      <c r="P456" s="2" t="e">
        <f>VLOOKUP($A456,'By SKU - New RTs'!$A:$V,7,FALSE)</f>
        <v>#N/A</v>
      </c>
      <c r="Q456" s="2" t="e">
        <f t="shared" si="39"/>
        <v>#N/A</v>
      </c>
    </row>
    <row r="457" spans="2:17" hidden="1" x14ac:dyDescent="0.3">
      <c r="B457" s="4"/>
      <c r="C457" s="2" t="e">
        <f>VLOOKUP($A457,'By SKU - Old RTs'!$A:$V,3,FALSE)</f>
        <v>#N/A</v>
      </c>
      <c r="D457" s="2" t="e">
        <f>VLOOKUP($A457,'By SKU - New RTs'!$A:$V,3,FALSE)</f>
        <v>#N/A</v>
      </c>
      <c r="E457" s="5" t="e">
        <f t="shared" si="35"/>
        <v>#N/A</v>
      </c>
      <c r="F457" s="2" t="e">
        <f>VLOOKUP($A457,'By SKU - Old RTs'!$A:$V,4,FALSE)</f>
        <v>#N/A</v>
      </c>
      <c r="G457" s="2" t="e">
        <f>VLOOKUP($A457,'By SKU - New RTs'!$A:$V,4,FALSE)</f>
        <v>#N/A</v>
      </c>
      <c r="H457" s="5" t="e">
        <f t="shared" si="36"/>
        <v>#N/A</v>
      </c>
      <c r="I457" s="2" t="e">
        <f>VLOOKUP($A457,'By SKU - Old RTs'!$A:$V,5,FALSE)</f>
        <v>#N/A</v>
      </c>
      <c r="J457" s="2" t="e">
        <f>VLOOKUP($A457,'By SKU - New RTs'!$A:$V,5,FALSE)</f>
        <v>#N/A</v>
      </c>
      <c r="K457" s="5" t="e">
        <f t="shared" si="37"/>
        <v>#N/A</v>
      </c>
      <c r="L457" s="2" t="e">
        <f>VLOOKUP($A457,'By SKU - Old RTs'!$A:$V,6,FALSE)</f>
        <v>#N/A</v>
      </c>
      <c r="M457" s="2" t="e">
        <f>VLOOKUP($A457,'By SKU - New RTs'!$A:$V,6,FALSE)</f>
        <v>#N/A</v>
      </c>
      <c r="N457" s="5" t="e">
        <f t="shared" si="38"/>
        <v>#N/A</v>
      </c>
      <c r="O457" s="2" t="e">
        <f>VLOOKUP($A457,'By SKU - Old RTs'!$A:$V,7,FALSE)</f>
        <v>#N/A</v>
      </c>
      <c r="P457" s="2" t="e">
        <f>VLOOKUP($A457,'By SKU - New RTs'!$A:$V,7,FALSE)</f>
        <v>#N/A</v>
      </c>
      <c r="Q457" s="2" t="e">
        <f t="shared" si="39"/>
        <v>#N/A</v>
      </c>
    </row>
    <row r="458" spans="2:17" hidden="1" x14ac:dyDescent="0.3">
      <c r="B458" s="4"/>
      <c r="C458" s="2" t="e">
        <f>VLOOKUP($A458,'By SKU - Old RTs'!$A:$V,3,FALSE)</f>
        <v>#N/A</v>
      </c>
      <c r="D458" s="2" t="e">
        <f>VLOOKUP($A458,'By SKU - New RTs'!$A:$V,3,FALSE)</f>
        <v>#N/A</v>
      </c>
      <c r="E458" s="5" t="e">
        <f t="shared" si="35"/>
        <v>#N/A</v>
      </c>
      <c r="F458" s="2" t="e">
        <f>VLOOKUP($A458,'By SKU - Old RTs'!$A:$V,4,FALSE)</f>
        <v>#N/A</v>
      </c>
      <c r="G458" s="2" t="e">
        <f>VLOOKUP($A458,'By SKU - New RTs'!$A:$V,4,FALSE)</f>
        <v>#N/A</v>
      </c>
      <c r="H458" s="5" t="e">
        <f t="shared" si="36"/>
        <v>#N/A</v>
      </c>
      <c r="I458" s="2" t="e">
        <f>VLOOKUP($A458,'By SKU - Old RTs'!$A:$V,5,FALSE)</f>
        <v>#N/A</v>
      </c>
      <c r="J458" s="2" t="e">
        <f>VLOOKUP($A458,'By SKU - New RTs'!$A:$V,5,FALSE)</f>
        <v>#N/A</v>
      </c>
      <c r="K458" s="5" t="e">
        <f t="shared" si="37"/>
        <v>#N/A</v>
      </c>
      <c r="L458" s="2" t="e">
        <f>VLOOKUP($A458,'By SKU - Old RTs'!$A:$V,6,FALSE)</f>
        <v>#N/A</v>
      </c>
      <c r="M458" s="2" t="e">
        <f>VLOOKUP($A458,'By SKU - New RTs'!$A:$V,6,FALSE)</f>
        <v>#N/A</v>
      </c>
      <c r="N458" s="5" t="e">
        <f t="shared" si="38"/>
        <v>#N/A</v>
      </c>
      <c r="O458" s="2" t="e">
        <f>VLOOKUP($A458,'By SKU - Old RTs'!$A:$V,7,FALSE)</f>
        <v>#N/A</v>
      </c>
      <c r="P458" s="2" t="e">
        <f>VLOOKUP($A458,'By SKU - New RTs'!$A:$V,7,FALSE)</f>
        <v>#N/A</v>
      </c>
      <c r="Q458" s="2" t="e">
        <f t="shared" si="39"/>
        <v>#N/A</v>
      </c>
    </row>
    <row r="459" spans="2:17" hidden="1" x14ac:dyDescent="0.3">
      <c r="B459" s="4"/>
      <c r="C459" s="2" t="e">
        <f>VLOOKUP($A459,'By SKU - Old RTs'!$A:$V,3,FALSE)</f>
        <v>#N/A</v>
      </c>
      <c r="D459" s="2" t="e">
        <f>VLOOKUP($A459,'By SKU - New RTs'!$A:$V,3,FALSE)</f>
        <v>#N/A</v>
      </c>
      <c r="E459" s="5" t="e">
        <f t="shared" si="35"/>
        <v>#N/A</v>
      </c>
      <c r="F459" s="2" t="e">
        <f>VLOOKUP($A459,'By SKU - Old RTs'!$A:$V,4,FALSE)</f>
        <v>#N/A</v>
      </c>
      <c r="G459" s="2" t="e">
        <f>VLOOKUP($A459,'By SKU - New RTs'!$A:$V,4,FALSE)</f>
        <v>#N/A</v>
      </c>
      <c r="H459" s="5" t="e">
        <f t="shared" si="36"/>
        <v>#N/A</v>
      </c>
      <c r="I459" s="2" t="e">
        <f>VLOOKUP($A459,'By SKU - Old RTs'!$A:$V,5,FALSE)</f>
        <v>#N/A</v>
      </c>
      <c r="J459" s="2" t="e">
        <f>VLOOKUP($A459,'By SKU - New RTs'!$A:$V,5,FALSE)</f>
        <v>#N/A</v>
      </c>
      <c r="K459" s="5" t="e">
        <f t="shared" si="37"/>
        <v>#N/A</v>
      </c>
      <c r="L459" s="2" t="e">
        <f>VLOOKUP($A459,'By SKU - Old RTs'!$A:$V,6,FALSE)</f>
        <v>#N/A</v>
      </c>
      <c r="M459" s="2" t="e">
        <f>VLOOKUP($A459,'By SKU - New RTs'!$A:$V,6,FALSE)</f>
        <v>#N/A</v>
      </c>
      <c r="N459" s="5" t="e">
        <f t="shared" si="38"/>
        <v>#N/A</v>
      </c>
      <c r="O459" s="2" t="e">
        <f>VLOOKUP($A459,'By SKU - Old RTs'!$A:$V,7,FALSE)</f>
        <v>#N/A</v>
      </c>
      <c r="P459" s="2" t="e">
        <f>VLOOKUP($A459,'By SKU - New RTs'!$A:$V,7,FALSE)</f>
        <v>#N/A</v>
      </c>
      <c r="Q459" s="2" t="e">
        <f t="shared" si="39"/>
        <v>#N/A</v>
      </c>
    </row>
    <row r="460" spans="2:17" hidden="1" x14ac:dyDescent="0.3">
      <c r="B460" s="4"/>
      <c r="C460" s="2" t="e">
        <f>VLOOKUP($A460,'By SKU - Old RTs'!$A:$V,3,FALSE)</f>
        <v>#N/A</v>
      </c>
      <c r="D460" s="2" t="e">
        <f>VLOOKUP($A460,'By SKU - New RTs'!$A:$V,3,FALSE)</f>
        <v>#N/A</v>
      </c>
      <c r="E460" s="5" t="e">
        <f t="shared" si="35"/>
        <v>#N/A</v>
      </c>
      <c r="F460" s="2" t="e">
        <f>VLOOKUP($A460,'By SKU - Old RTs'!$A:$V,4,FALSE)</f>
        <v>#N/A</v>
      </c>
      <c r="G460" s="2" t="e">
        <f>VLOOKUP($A460,'By SKU - New RTs'!$A:$V,4,FALSE)</f>
        <v>#N/A</v>
      </c>
      <c r="H460" s="5" t="e">
        <f t="shared" si="36"/>
        <v>#N/A</v>
      </c>
      <c r="I460" s="2" t="e">
        <f>VLOOKUP($A460,'By SKU - Old RTs'!$A:$V,5,FALSE)</f>
        <v>#N/A</v>
      </c>
      <c r="J460" s="2" t="e">
        <f>VLOOKUP($A460,'By SKU - New RTs'!$A:$V,5,FALSE)</f>
        <v>#N/A</v>
      </c>
      <c r="K460" s="5" t="e">
        <f t="shared" si="37"/>
        <v>#N/A</v>
      </c>
      <c r="L460" s="2" t="e">
        <f>VLOOKUP($A460,'By SKU - Old RTs'!$A:$V,6,FALSE)</f>
        <v>#N/A</v>
      </c>
      <c r="M460" s="2" t="e">
        <f>VLOOKUP($A460,'By SKU - New RTs'!$A:$V,6,FALSE)</f>
        <v>#N/A</v>
      </c>
      <c r="N460" s="5" t="e">
        <f t="shared" si="38"/>
        <v>#N/A</v>
      </c>
      <c r="O460" s="2" t="e">
        <f>VLOOKUP($A460,'By SKU - Old RTs'!$A:$V,7,FALSE)</f>
        <v>#N/A</v>
      </c>
      <c r="P460" s="2" t="e">
        <f>VLOOKUP($A460,'By SKU - New RTs'!$A:$V,7,FALSE)</f>
        <v>#N/A</v>
      </c>
      <c r="Q460" s="2" t="e">
        <f t="shared" si="39"/>
        <v>#N/A</v>
      </c>
    </row>
    <row r="461" spans="2:17" hidden="1" x14ac:dyDescent="0.3">
      <c r="B461" s="4"/>
      <c r="C461" s="2" t="e">
        <f>VLOOKUP($A461,'By SKU - Old RTs'!$A:$V,3,FALSE)</f>
        <v>#N/A</v>
      </c>
      <c r="D461" s="2" t="e">
        <f>VLOOKUP($A461,'By SKU - New RTs'!$A:$V,3,FALSE)</f>
        <v>#N/A</v>
      </c>
      <c r="E461" s="5" t="e">
        <f t="shared" si="35"/>
        <v>#N/A</v>
      </c>
      <c r="F461" s="2" t="e">
        <f>VLOOKUP($A461,'By SKU - Old RTs'!$A:$V,4,FALSE)</f>
        <v>#N/A</v>
      </c>
      <c r="G461" s="2" t="e">
        <f>VLOOKUP($A461,'By SKU - New RTs'!$A:$V,4,FALSE)</f>
        <v>#N/A</v>
      </c>
      <c r="H461" s="5" t="e">
        <f t="shared" si="36"/>
        <v>#N/A</v>
      </c>
      <c r="I461" s="2" t="e">
        <f>VLOOKUP($A461,'By SKU - Old RTs'!$A:$V,5,FALSE)</f>
        <v>#N/A</v>
      </c>
      <c r="J461" s="2" t="e">
        <f>VLOOKUP($A461,'By SKU - New RTs'!$A:$V,5,FALSE)</f>
        <v>#N/A</v>
      </c>
      <c r="K461" s="5" t="e">
        <f t="shared" si="37"/>
        <v>#N/A</v>
      </c>
      <c r="L461" s="2" t="e">
        <f>VLOOKUP($A461,'By SKU - Old RTs'!$A:$V,6,FALSE)</f>
        <v>#N/A</v>
      </c>
      <c r="M461" s="2" t="e">
        <f>VLOOKUP($A461,'By SKU - New RTs'!$A:$V,6,FALSE)</f>
        <v>#N/A</v>
      </c>
      <c r="N461" s="5" t="e">
        <f t="shared" si="38"/>
        <v>#N/A</v>
      </c>
      <c r="O461" s="2" t="e">
        <f>VLOOKUP($A461,'By SKU - Old RTs'!$A:$V,7,FALSE)</f>
        <v>#N/A</v>
      </c>
      <c r="P461" s="2" t="e">
        <f>VLOOKUP($A461,'By SKU - New RTs'!$A:$V,7,FALSE)</f>
        <v>#N/A</v>
      </c>
      <c r="Q461" s="2" t="e">
        <f t="shared" si="39"/>
        <v>#N/A</v>
      </c>
    </row>
    <row r="462" spans="2:17" hidden="1" x14ac:dyDescent="0.3">
      <c r="B462" s="4"/>
      <c r="C462" s="2" t="e">
        <f>VLOOKUP($A462,'By SKU - Old RTs'!$A:$V,3,FALSE)</f>
        <v>#N/A</v>
      </c>
      <c r="D462" s="2" t="e">
        <f>VLOOKUP($A462,'By SKU - New RTs'!$A:$V,3,FALSE)</f>
        <v>#N/A</v>
      </c>
      <c r="E462" s="5" t="e">
        <f t="shared" si="35"/>
        <v>#N/A</v>
      </c>
      <c r="F462" s="2" t="e">
        <f>VLOOKUP($A462,'By SKU - Old RTs'!$A:$V,4,FALSE)</f>
        <v>#N/A</v>
      </c>
      <c r="G462" s="2" t="e">
        <f>VLOOKUP($A462,'By SKU - New RTs'!$A:$V,4,FALSE)</f>
        <v>#N/A</v>
      </c>
      <c r="H462" s="5" t="e">
        <f t="shared" si="36"/>
        <v>#N/A</v>
      </c>
      <c r="I462" s="2" t="e">
        <f>VLOOKUP($A462,'By SKU - Old RTs'!$A:$V,5,FALSE)</f>
        <v>#N/A</v>
      </c>
      <c r="J462" s="2" t="e">
        <f>VLOOKUP($A462,'By SKU - New RTs'!$A:$V,5,FALSE)</f>
        <v>#N/A</v>
      </c>
      <c r="K462" s="5" t="e">
        <f t="shared" si="37"/>
        <v>#N/A</v>
      </c>
      <c r="L462" s="2" t="e">
        <f>VLOOKUP($A462,'By SKU - Old RTs'!$A:$V,6,FALSE)</f>
        <v>#N/A</v>
      </c>
      <c r="M462" s="2" t="e">
        <f>VLOOKUP($A462,'By SKU - New RTs'!$A:$V,6,FALSE)</f>
        <v>#N/A</v>
      </c>
      <c r="N462" s="5" t="e">
        <f t="shared" si="38"/>
        <v>#N/A</v>
      </c>
      <c r="O462" s="2" t="e">
        <f>VLOOKUP($A462,'By SKU - Old RTs'!$A:$V,7,FALSE)</f>
        <v>#N/A</v>
      </c>
      <c r="P462" s="2" t="e">
        <f>VLOOKUP($A462,'By SKU - New RTs'!$A:$V,7,FALSE)</f>
        <v>#N/A</v>
      </c>
      <c r="Q462" s="2" t="e">
        <f t="shared" si="39"/>
        <v>#N/A</v>
      </c>
    </row>
    <row r="463" spans="2:17" hidden="1" x14ac:dyDescent="0.3">
      <c r="B463" s="4"/>
      <c r="C463" s="2" t="e">
        <f>VLOOKUP($A463,'By SKU - Old RTs'!$A:$V,3,FALSE)</f>
        <v>#N/A</v>
      </c>
      <c r="D463" s="2" t="e">
        <f>VLOOKUP($A463,'By SKU - New RTs'!$A:$V,3,FALSE)</f>
        <v>#N/A</v>
      </c>
      <c r="E463" s="5" t="e">
        <f t="shared" si="35"/>
        <v>#N/A</v>
      </c>
      <c r="F463" s="2" t="e">
        <f>VLOOKUP($A463,'By SKU - Old RTs'!$A:$V,4,FALSE)</f>
        <v>#N/A</v>
      </c>
      <c r="G463" s="2" t="e">
        <f>VLOOKUP($A463,'By SKU - New RTs'!$A:$V,4,FALSE)</f>
        <v>#N/A</v>
      </c>
      <c r="H463" s="5" t="e">
        <f t="shared" si="36"/>
        <v>#N/A</v>
      </c>
      <c r="I463" s="2" t="e">
        <f>VLOOKUP($A463,'By SKU - Old RTs'!$A:$V,5,FALSE)</f>
        <v>#N/A</v>
      </c>
      <c r="J463" s="2" t="e">
        <f>VLOOKUP($A463,'By SKU - New RTs'!$A:$V,5,FALSE)</f>
        <v>#N/A</v>
      </c>
      <c r="K463" s="5" t="e">
        <f t="shared" si="37"/>
        <v>#N/A</v>
      </c>
      <c r="L463" s="2" t="e">
        <f>VLOOKUP($A463,'By SKU - Old RTs'!$A:$V,6,FALSE)</f>
        <v>#N/A</v>
      </c>
      <c r="M463" s="2" t="e">
        <f>VLOOKUP($A463,'By SKU - New RTs'!$A:$V,6,FALSE)</f>
        <v>#N/A</v>
      </c>
      <c r="N463" s="5" t="e">
        <f t="shared" si="38"/>
        <v>#N/A</v>
      </c>
      <c r="O463" s="2" t="e">
        <f>VLOOKUP($A463,'By SKU - Old RTs'!$A:$V,7,FALSE)</f>
        <v>#N/A</v>
      </c>
      <c r="P463" s="2" t="e">
        <f>VLOOKUP($A463,'By SKU - New RTs'!$A:$V,7,FALSE)</f>
        <v>#N/A</v>
      </c>
      <c r="Q463" s="2" t="e">
        <f t="shared" si="39"/>
        <v>#N/A</v>
      </c>
    </row>
    <row r="464" spans="2:17" hidden="1" x14ac:dyDescent="0.3">
      <c r="B464" s="4"/>
      <c r="C464" s="2" t="e">
        <f>VLOOKUP($A464,'By SKU - Old RTs'!$A:$V,3,FALSE)</f>
        <v>#N/A</v>
      </c>
      <c r="D464" s="2" t="e">
        <f>VLOOKUP($A464,'By SKU - New RTs'!$A:$V,3,FALSE)</f>
        <v>#N/A</v>
      </c>
      <c r="E464" s="5" t="e">
        <f t="shared" si="35"/>
        <v>#N/A</v>
      </c>
      <c r="F464" s="2" t="e">
        <f>VLOOKUP($A464,'By SKU - Old RTs'!$A:$V,4,FALSE)</f>
        <v>#N/A</v>
      </c>
      <c r="G464" s="2" t="e">
        <f>VLOOKUP($A464,'By SKU - New RTs'!$A:$V,4,FALSE)</f>
        <v>#N/A</v>
      </c>
      <c r="H464" s="5" t="e">
        <f t="shared" si="36"/>
        <v>#N/A</v>
      </c>
      <c r="I464" s="2" t="e">
        <f>VLOOKUP($A464,'By SKU - Old RTs'!$A:$V,5,FALSE)</f>
        <v>#N/A</v>
      </c>
      <c r="J464" s="2" t="e">
        <f>VLOOKUP($A464,'By SKU - New RTs'!$A:$V,5,FALSE)</f>
        <v>#N/A</v>
      </c>
      <c r="K464" s="5" t="e">
        <f t="shared" si="37"/>
        <v>#N/A</v>
      </c>
      <c r="L464" s="2" t="e">
        <f>VLOOKUP($A464,'By SKU - Old RTs'!$A:$V,6,FALSE)</f>
        <v>#N/A</v>
      </c>
      <c r="M464" s="2" t="e">
        <f>VLOOKUP($A464,'By SKU - New RTs'!$A:$V,6,FALSE)</f>
        <v>#N/A</v>
      </c>
      <c r="N464" s="5" t="e">
        <f t="shared" si="38"/>
        <v>#N/A</v>
      </c>
      <c r="O464" s="2" t="e">
        <f>VLOOKUP($A464,'By SKU - Old RTs'!$A:$V,7,FALSE)</f>
        <v>#N/A</v>
      </c>
      <c r="P464" s="2" t="e">
        <f>VLOOKUP($A464,'By SKU - New RTs'!$A:$V,7,FALSE)</f>
        <v>#N/A</v>
      </c>
      <c r="Q464" s="2" t="e">
        <f t="shared" si="39"/>
        <v>#N/A</v>
      </c>
    </row>
    <row r="465" spans="2:17" hidden="1" x14ac:dyDescent="0.3">
      <c r="B465" s="4"/>
      <c r="C465" s="2" t="e">
        <f>VLOOKUP($A465,'By SKU - Old RTs'!$A:$V,3,FALSE)</f>
        <v>#N/A</v>
      </c>
      <c r="D465" s="2" t="e">
        <f>VLOOKUP($A465,'By SKU - New RTs'!$A:$V,3,FALSE)</f>
        <v>#N/A</v>
      </c>
      <c r="E465" s="5" t="e">
        <f t="shared" si="35"/>
        <v>#N/A</v>
      </c>
      <c r="F465" s="2" t="e">
        <f>VLOOKUP($A465,'By SKU - Old RTs'!$A:$V,4,FALSE)</f>
        <v>#N/A</v>
      </c>
      <c r="G465" s="2" t="e">
        <f>VLOOKUP($A465,'By SKU - New RTs'!$A:$V,4,FALSE)</f>
        <v>#N/A</v>
      </c>
      <c r="H465" s="5" t="e">
        <f t="shared" si="36"/>
        <v>#N/A</v>
      </c>
      <c r="I465" s="2" t="e">
        <f>VLOOKUP($A465,'By SKU - Old RTs'!$A:$V,5,FALSE)</f>
        <v>#N/A</v>
      </c>
      <c r="J465" s="2" t="e">
        <f>VLOOKUP($A465,'By SKU - New RTs'!$A:$V,5,FALSE)</f>
        <v>#N/A</v>
      </c>
      <c r="K465" s="5" t="e">
        <f t="shared" si="37"/>
        <v>#N/A</v>
      </c>
      <c r="L465" s="2" t="e">
        <f>VLOOKUP($A465,'By SKU - Old RTs'!$A:$V,6,FALSE)</f>
        <v>#N/A</v>
      </c>
      <c r="M465" s="2" t="e">
        <f>VLOOKUP($A465,'By SKU - New RTs'!$A:$V,6,FALSE)</f>
        <v>#N/A</v>
      </c>
      <c r="N465" s="5" t="e">
        <f t="shared" si="38"/>
        <v>#N/A</v>
      </c>
      <c r="O465" s="2" t="e">
        <f>VLOOKUP($A465,'By SKU - Old RTs'!$A:$V,7,FALSE)</f>
        <v>#N/A</v>
      </c>
      <c r="P465" s="2" t="e">
        <f>VLOOKUP($A465,'By SKU - New RTs'!$A:$V,7,FALSE)</f>
        <v>#N/A</v>
      </c>
      <c r="Q465" s="2" t="e">
        <f t="shared" si="39"/>
        <v>#N/A</v>
      </c>
    </row>
    <row r="466" spans="2:17" hidden="1" x14ac:dyDescent="0.3">
      <c r="B466" s="4"/>
      <c r="C466" s="2" t="e">
        <f>VLOOKUP($A466,'By SKU - Old RTs'!$A:$V,3,FALSE)</f>
        <v>#N/A</v>
      </c>
      <c r="D466" s="2" t="e">
        <f>VLOOKUP($A466,'By SKU - New RTs'!$A:$V,3,FALSE)</f>
        <v>#N/A</v>
      </c>
      <c r="E466" s="5" t="e">
        <f t="shared" si="35"/>
        <v>#N/A</v>
      </c>
      <c r="F466" s="2" t="e">
        <f>VLOOKUP($A466,'By SKU - Old RTs'!$A:$V,4,FALSE)</f>
        <v>#N/A</v>
      </c>
      <c r="G466" s="2" t="e">
        <f>VLOOKUP($A466,'By SKU - New RTs'!$A:$V,4,FALSE)</f>
        <v>#N/A</v>
      </c>
      <c r="H466" s="5" t="e">
        <f t="shared" si="36"/>
        <v>#N/A</v>
      </c>
      <c r="I466" s="2" t="e">
        <f>VLOOKUP($A466,'By SKU - Old RTs'!$A:$V,5,FALSE)</f>
        <v>#N/A</v>
      </c>
      <c r="J466" s="2" t="e">
        <f>VLOOKUP($A466,'By SKU - New RTs'!$A:$V,5,FALSE)</f>
        <v>#N/A</v>
      </c>
      <c r="K466" s="5" t="e">
        <f t="shared" si="37"/>
        <v>#N/A</v>
      </c>
      <c r="L466" s="2" t="e">
        <f>VLOOKUP($A466,'By SKU - Old RTs'!$A:$V,6,FALSE)</f>
        <v>#N/A</v>
      </c>
      <c r="M466" s="2" t="e">
        <f>VLOOKUP($A466,'By SKU - New RTs'!$A:$V,6,FALSE)</f>
        <v>#N/A</v>
      </c>
      <c r="N466" s="5" t="e">
        <f t="shared" si="38"/>
        <v>#N/A</v>
      </c>
      <c r="O466" s="2" t="e">
        <f>VLOOKUP($A466,'By SKU - Old RTs'!$A:$V,7,FALSE)</f>
        <v>#N/A</v>
      </c>
      <c r="P466" s="2" t="e">
        <f>VLOOKUP($A466,'By SKU - New RTs'!$A:$V,7,FALSE)</f>
        <v>#N/A</v>
      </c>
      <c r="Q466" s="2" t="e">
        <f t="shared" si="39"/>
        <v>#N/A</v>
      </c>
    </row>
    <row r="467" spans="2:17" hidden="1" x14ac:dyDescent="0.3">
      <c r="B467" s="4"/>
      <c r="C467" s="2" t="e">
        <f>VLOOKUP($A467,'By SKU - Old RTs'!$A:$V,3,FALSE)</f>
        <v>#N/A</v>
      </c>
      <c r="D467" s="2" t="e">
        <f>VLOOKUP($A467,'By SKU - New RTs'!$A:$V,3,FALSE)</f>
        <v>#N/A</v>
      </c>
      <c r="E467" s="5" t="e">
        <f t="shared" si="35"/>
        <v>#N/A</v>
      </c>
      <c r="F467" s="2" t="e">
        <f>VLOOKUP($A467,'By SKU - Old RTs'!$A:$V,4,FALSE)</f>
        <v>#N/A</v>
      </c>
      <c r="G467" s="2" t="e">
        <f>VLOOKUP($A467,'By SKU - New RTs'!$A:$V,4,FALSE)</f>
        <v>#N/A</v>
      </c>
      <c r="H467" s="5" t="e">
        <f t="shared" si="36"/>
        <v>#N/A</v>
      </c>
      <c r="I467" s="2" t="e">
        <f>VLOOKUP($A467,'By SKU - Old RTs'!$A:$V,5,FALSE)</f>
        <v>#N/A</v>
      </c>
      <c r="J467" s="2" t="e">
        <f>VLOOKUP($A467,'By SKU - New RTs'!$A:$V,5,FALSE)</f>
        <v>#N/A</v>
      </c>
      <c r="K467" s="5" t="e">
        <f t="shared" si="37"/>
        <v>#N/A</v>
      </c>
      <c r="L467" s="2" t="e">
        <f>VLOOKUP($A467,'By SKU - Old RTs'!$A:$V,6,FALSE)</f>
        <v>#N/A</v>
      </c>
      <c r="M467" s="2" t="e">
        <f>VLOOKUP($A467,'By SKU - New RTs'!$A:$V,6,FALSE)</f>
        <v>#N/A</v>
      </c>
      <c r="N467" s="5" t="e">
        <f t="shared" si="38"/>
        <v>#N/A</v>
      </c>
      <c r="O467" s="2" t="e">
        <f>VLOOKUP($A467,'By SKU - Old RTs'!$A:$V,7,FALSE)</f>
        <v>#N/A</v>
      </c>
      <c r="P467" s="2" t="e">
        <f>VLOOKUP($A467,'By SKU - New RTs'!$A:$V,7,FALSE)</f>
        <v>#N/A</v>
      </c>
      <c r="Q467" s="2" t="e">
        <f t="shared" si="39"/>
        <v>#N/A</v>
      </c>
    </row>
    <row r="468" spans="2:17" hidden="1" x14ac:dyDescent="0.3">
      <c r="B468" s="4"/>
      <c r="C468" s="2" t="e">
        <f>VLOOKUP($A468,'By SKU - Old RTs'!$A:$V,3,FALSE)</f>
        <v>#N/A</v>
      </c>
      <c r="D468" s="2" t="e">
        <f>VLOOKUP($A468,'By SKU - New RTs'!$A:$V,3,FALSE)</f>
        <v>#N/A</v>
      </c>
      <c r="E468" s="5" t="e">
        <f t="shared" si="35"/>
        <v>#N/A</v>
      </c>
      <c r="F468" s="2" t="e">
        <f>VLOOKUP($A468,'By SKU - Old RTs'!$A:$V,4,FALSE)</f>
        <v>#N/A</v>
      </c>
      <c r="G468" s="2" t="e">
        <f>VLOOKUP($A468,'By SKU - New RTs'!$A:$V,4,FALSE)</f>
        <v>#N/A</v>
      </c>
      <c r="H468" s="5" t="e">
        <f t="shared" si="36"/>
        <v>#N/A</v>
      </c>
      <c r="I468" s="2" t="e">
        <f>VLOOKUP($A468,'By SKU - Old RTs'!$A:$V,5,FALSE)</f>
        <v>#N/A</v>
      </c>
      <c r="J468" s="2" t="e">
        <f>VLOOKUP($A468,'By SKU - New RTs'!$A:$V,5,FALSE)</f>
        <v>#N/A</v>
      </c>
      <c r="K468" s="5" t="e">
        <f t="shared" si="37"/>
        <v>#N/A</v>
      </c>
      <c r="L468" s="2" t="e">
        <f>VLOOKUP($A468,'By SKU - Old RTs'!$A:$V,6,FALSE)</f>
        <v>#N/A</v>
      </c>
      <c r="M468" s="2" t="e">
        <f>VLOOKUP($A468,'By SKU - New RTs'!$A:$V,6,FALSE)</f>
        <v>#N/A</v>
      </c>
      <c r="N468" s="5" t="e">
        <f t="shared" si="38"/>
        <v>#N/A</v>
      </c>
      <c r="O468" s="2" t="e">
        <f>VLOOKUP($A468,'By SKU - Old RTs'!$A:$V,7,FALSE)</f>
        <v>#N/A</v>
      </c>
      <c r="P468" s="2" t="e">
        <f>VLOOKUP($A468,'By SKU - New RTs'!$A:$V,7,FALSE)</f>
        <v>#N/A</v>
      </c>
      <c r="Q468" s="2" t="e">
        <f t="shared" si="39"/>
        <v>#N/A</v>
      </c>
    </row>
    <row r="469" spans="2:17" hidden="1" x14ac:dyDescent="0.3">
      <c r="B469" s="4"/>
      <c r="C469" s="2" t="e">
        <f>VLOOKUP($A469,'By SKU - Old RTs'!$A:$V,3,FALSE)</f>
        <v>#N/A</v>
      </c>
      <c r="D469" s="2" t="e">
        <f>VLOOKUP($A469,'By SKU - New RTs'!$A:$V,3,FALSE)</f>
        <v>#N/A</v>
      </c>
      <c r="E469" s="5" t="e">
        <f t="shared" si="35"/>
        <v>#N/A</v>
      </c>
      <c r="F469" s="2" t="e">
        <f>VLOOKUP($A469,'By SKU - Old RTs'!$A:$V,4,FALSE)</f>
        <v>#N/A</v>
      </c>
      <c r="G469" s="2" t="e">
        <f>VLOOKUP($A469,'By SKU - New RTs'!$A:$V,4,FALSE)</f>
        <v>#N/A</v>
      </c>
      <c r="H469" s="5" t="e">
        <f t="shared" si="36"/>
        <v>#N/A</v>
      </c>
      <c r="I469" s="2" t="e">
        <f>VLOOKUP($A469,'By SKU - Old RTs'!$A:$V,5,FALSE)</f>
        <v>#N/A</v>
      </c>
      <c r="J469" s="2" t="e">
        <f>VLOOKUP($A469,'By SKU - New RTs'!$A:$V,5,FALSE)</f>
        <v>#N/A</v>
      </c>
      <c r="K469" s="5" t="e">
        <f t="shared" si="37"/>
        <v>#N/A</v>
      </c>
      <c r="L469" s="2" t="e">
        <f>VLOOKUP($A469,'By SKU - Old RTs'!$A:$V,6,FALSE)</f>
        <v>#N/A</v>
      </c>
      <c r="M469" s="2" t="e">
        <f>VLOOKUP($A469,'By SKU - New RTs'!$A:$V,6,FALSE)</f>
        <v>#N/A</v>
      </c>
      <c r="N469" s="5" t="e">
        <f t="shared" si="38"/>
        <v>#N/A</v>
      </c>
      <c r="O469" s="2" t="e">
        <f>VLOOKUP($A469,'By SKU - Old RTs'!$A:$V,7,FALSE)</f>
        <v>#N/A</v>
      </c>
      <c r="P469" s="2" t="e">
        <f>VLOOKUP($A469,'By SKU - New RTs'!$A:$V,7,FALSE)</f>
        <v>#N/A</v>
      </c>
      <c r="Q469" s="2" t="e">
        <f t="shared" si="39"/>
        <v>#N/A</v>
      </c>
    </row>
    <row r="470" spans="2:17" hidden="1" x14ac:dyDescent="0.3">
      <c r="B470" s="4"/>
      <c r="C470" s="2" t="e">
        <f>VLOOKUP($A470,'By SKU - Old RTs'!$A:$V,3,FALSE)</f>
        <v>#N/A</v>
      </c>
      <c r="D470" s="2" t="e">
        <f>VLOOKUP($A470,'By SKU - New RTs'!$A:$V,3,FALSE)</f>
        <v>#N/A</v>
      </c>
      <c r="E470" s="5" t="e">
        <f t="shared" si="35"/>
        <v>#N/A</v>
      </c>
      <c r="F470" s="2" t="e">
        <f>VLOOKUP($A470,'By SKU - Old RTs'!$A:$V,4,FALSE)</f>
        <v>#N/A</v>
      </c>
      <c r="G470" s="2" t="e">
        <f>VLOOKUP($A470,'By SKU - New RTs'!$A:$V,4,FALSE)</f>
        <v>#N/A</v>
      </c>
      <c r="H470" s="5" t="e">
        <f t="shared" si="36"/>
        <v>#N/A</v>
      </c>
      <c r="I470" s="2" t="e">
        <f>VLOOKUP($A470,'By SKU - Old RTs'!$A:$V,5,FALSE)</f>
        <v>#N/A</v>
      </c>
      <c r="J470" s="2" t="e">
        <f>VLOOKUP($A470,'By SKU - New RTs'!$A:$V,5,FALSE)</f>
        <v>#N/A</v>
      </c>
      <c r="K470" s="5" t="e">
        <f t="shared" si="37"/>
        <v>#N/A</v>
      </c>
      <c r="L470" s="2" t="e">
        <f>VLOOKUP($A470,'By SKU - Old RTs'!$A:$V,6,FALSE)</f>
        <v>#N/A</v>
      </c>
      <c r="M470" s="2" t="e">
        <f>VLOOKUP($A470,'By SKU - New RTs'!$A:$V,6,FALSE)</f>
        <v>#N/A</v>
      </c>
      <c r="N470" s="5" t="e">
        <f t="shared" si="38"/>
        <v>#N/A</v>
      </c>
      <c r="O470" s="2" t="e">
        <f>VLOOKUP($A470,'By SKU - Old RTs'!$A:$V,7,FALSE)</f>
        <v>#N/A</v>
      </c>
      <c r="P470" s="2" t="e">
        <f>VLOOKUP($A470,'By SKU - New RTs'!$A:$V,7,FALSE)</f>
        <v>#N/A</v>
      </c>
      <c r="Q470" s="2" t="e">
        <f t="shared" si="39"/>
        <v>#N/A</v>
      </c>
    </row>
    <row r="471" spans="2:17" hidden="1" x14ac:dyDescent="0.3">
      <c r="B471" s="4"/>
      <c r="C471" s="2" t="e">
        <f>VLOOKUP($A471,'By SKU - Old RTs'!$A:$V,3,FALSE)</f>
        <v>#N/A</v>
      </c>
      <c r="D471" s="2" t="e">
        <f>VLOOKUP($A471,'By SKU - New RTs'!$A:$V,3,FALSE)</f>
        <v>#N/A</v>
      </c>
      <c r="E471" s="5" t="e">
        <f t="shared" si="35"/>
        <v>#N/A</v>
      </c>
      <c r="F471" s="2" t="e">
        <f>VLOOKUP($A471,'By SKU - Old RTs'!$A:$V,4,FALSE)</f>
        <v>#N/A</v>
      </c>
      <c r="G471" s="2" t="e">
        <f>VLOOKUP($A471,'By SKU - New RTs'!$A:$V,4,FALSE)</f>
        <v>#N/A</v>
      </c>
      <c r="H471" s="5" t="e">
        <f t="shared" si="36"/>
        <v>#N/A</v>
      </c>
      <c r="I471" s="2" t="e">
        <f>VLOOKUP($A471,'By SKU - Old RTs'!$A:$V,5,FALSE)</f>
        <v>#N/A</v>
      </c>
      <c r="J471" s="2" t="e">
        <f>VLOOKUP($A471,'By SKU - New RTs'!$A:$V,5,FALSE)</f>
        <v>#N/A</v>
      </c>
      <c r="K471" s="5" t="e">
        <f t="shared" si="37"/>
        <v>#N/A</v>
      </c>
      <c r="L471" s="2" t="e">
        <f>VLOOKUP($A471,'By SKU - Old RTs'!$A:$V,6,FALSE)</f>
        <v>#N/A</v>
      </c>
      <c r="M471" s="2" t="e">
        <f>VLOOKUP($A471,'By SKU - New RTs'!$A:$V,6,FALSE)</f>
        <v>#N/A</v>
      </c>
      <c r="N471" s="5" t="e">
        <f t="shared" si="38"/>
        <v>#N/A</v>
      </c>
      <c r="O471" s="2" t="e">
        <f>VLOOKUP($A471,'By SKU - Old RTs'!$A:$V,7,FALSE)</f>
        <v>#N/A</v>
      </c>
      <c r="P471" s="2" t="e">
        <f>VLOOKUP($A471,'By SKU - New RTs'!$A:$V,7,FALSE)</f>
        <v>#N/A</v>
      </c>
      <c r="Q471" s="2" t="e">
        <f t="shared" si="39"/>
        <v>#N/A</v>
      </c>
    </row>
    <row r="472" spans="2:17" hidden="1" x14ac:dyDescent="0.3">
      <c r="B472" s="4"/>
      <c r="C472" s="2" t="e">
        <f>VLOOKUP($A472,'By SKU - Old RTs'!$A:$V,3,FALSE)</f>
        <v>#N/A</v>
      </c>
      <c r="D472" s="2" t="e">
        <f>VLOOKUP($A472,'By SKU - New RTs'!$A:$V,3,FALSE)</f>
        <v>#N/A</v>
      </c>
      <c r="E472" s="5" t="e">
        <f t="shared" si="35"/>
        <v>#N/A</v>
      </c>
      <c r="F472" s="2" t="e">
        <f>VLOOKUP($A472,'By SKU - Old RTs'!$A:$V,4,FALSE)</f>
        <v>#N/A</v>
      </c>
      <c r="G472" s="2" t="e">
        <f>VLOOKUP($A472,'By SKU - New RTs'!$A:$V,4,FALSE)</f>
        <v>#N/A</v>
      </c>
      <c r="H472" s="5" t="e">
        <f t="shared" si="36"/>
        <v>#N/A</v>
      </c>
      <c r="I472" s="2" t="e">
        <f>VLOOKUP($A472,'By SKU - Old RTs'!$A:$V,5,FALSE)</f>
        <v>#N/A</v>
      </c>
      <c r="J472" s="2" t="e">
        <f>VLOOKUP($A472,'By SKU - New RTs'!$A:$V,5,FALSE)</f>
        <v>#N/A</v>
      </c>
      <c r="K472" s="5" t="e">
        <f t="shared" si="37"/>
        <v>#N/A</v>
      </c>
      <c r="L472" s="2" t="e">
        <f>VLOOKUP($A472,'By SKU - Old RTs'!$A:$V,6,FALSE)</f>
        <v>#N/A</v>
      </c>
      <c r="M472" s="2" t="e">
        <f>VLOOKUP($A472,'By SKU - New RTs'!$A:$V,6,FALSE)</f>
        <v>#N/A</v>
      </c>
      <c r="N472" s="5" t="e">
        <f t="shared" si="38"/>
        <v>#N/A</v>
      </c>
      <c r="O472" s="2" t="e">
        <f>VLOOKUP($A472,'By SKU - Old RTs'!$A:$V,7,FALSE)</f>
        <v>#N/A</v>
      </c>
      <c r="P472" s="2" t="e">
        <f>VLOOKUP($A472,'By SKU - New RTs'!$A:$V,7,FALSE)</f>
        <v>#N/A</v>
      </c>
      <c r="Q472" s="2" t="e">
        <f t="shared" si="39"/>
        <v>#N/A</v>
      </c>
    </row>
    <row r="473" spans="2:17" hidden="1" x14ac:dyDescent="0.3">
      <c r="B473" s="4"/>
      <c r="C473" s="2" t="e">
        <f>VLOOKUP($A473,'By SKU - Old RTs'!$A:$V,3,FALSE)</f>
        <v>#N/A</v>
      </c>
      <c r="D473" s="2" t="e">
        <f>VLOOKUP($A473,'By SKU - New RTs'!$A:$V,3,FALSE)</f>
        <v>#N/A</v>
      </c>
      <c r="E473" s="5" t="e">
        <f t="shared" si="35"/>
        <v>#N/A</v>
      </c>
      <c r="F473" s="2" t="e">
        <f>VLOOKUP($A473,'By SKU - Old RTs'!$A:$V,4,FALSE)</f>
        <v>#N/A</v>
      </c>
      <c r="G473" s="2" t="e">
        <f>VLOOKUP($A473,'By SKU - New RTs'!$A:$V,4,FALSE)</f>
        <v>#N/A</v>
      </c>
      <c r="H473" s="5" t="e">
        <f t="shared" si="36"/>
        <v>#N/A</v>
      </c>
      <c r="I473" s="2" t="e">
        <f>VLOOKUP($A473,'By SKU - Old RTs'!$A:$V,5,FALSE)</f>
        <v>#N/A</v>
      </c>
      <c r="J473" s="2" t="e">
        <f>VLOOKUP($A473,'By SKU - New RTs'!$A:$V,5,FALSE)</f>
        <v>#N/A</v>
      </c>
      <c r="K473" s="5" t="e">
        <f t="shared" si="37"/>
        <v>#N/A</v>
      </c>
      <c r="L473" s="2" t="e">
        <f>VLOOKUP($A473,'By SKU - Old RTs'!$A:$V,6,FALSE)</f>
        <v>#N/A</v>
      </c>
      <c r="M473" s="2" t="e">
        <f>VLOOKUP($A473,'By SKU - New RTs'!$A:$V,6,FALSE)</f>
        <v>#N/A</v>
      </c>
      <c r="N473" s="5" t="e">
        <f t="shared" si="38"/>
        <v>#N/A</v>
      </c>
      <c r="O473" s="2" t="e">
        <f>VLOOKUP($A473,'By SKU - Old RTs'!$A:$V,7,FALSE)</f>
        <v>#N/A</v>
      </c>
      <c r="P473" s="2" t="e">
        <f>VLOOKUP($A473,'By SKU - New RTs'!$A:$V,7,FALSE)</f>
        <v>#N/A</v>
      </c>
      <c r="Q473" s="2" t="e">
        <f t="shared" si="39"/>
        <v>#N/A</v>
      </c>
    </row>
    <row r="474" spans="2:17" hidden="1" x14ac:dyDescent="0.3">
      <c r="B474" s="4"/>
      <c r="C474" s="2" t="e">
        <f>VLOOKUP($A474,'By SKU - Old RTs'!$A:$V,3,FALSE)</f>
        <v>#N/A</v>
      </c>
      <c r="D474" s="2" t="e">
        <f>VLOOKUP($A474,'By SKU - New RTs'!$A:$V,3,FALSE)</f>
        <v>#N/A</v>
      </c>
      <c r="E474" s="5" t="e">
        <f t="shared" si="35"/>
        <v>#N/A</v>
      </c>
      <c r="F474" s="2" t="e">
        <f>VLOOKUP($A474,'By SKU - Old RTs'!$A:$V,4,FALSE)</f>
        <v>#N/A</v>
      </c>
      <c r="G474" s="2" t="e">
        <f>VLOOKUP($A474,'By SKU - New RTs'!$A:$V,4,FALSE)</f>
        <v>#N/A</v>
      </c>
      <c r="H474" s="5" t="e">
        <f t="shared" si="36"/>
        <v>#N/A</v>
      </c>
      <c r="I474" s="2" t="e">
        <f>VLOOKUP($A474,'By SKU - Old RTs'!$A:$V,5,FALSE)</f>
        <v>#N/A</v>
      </c>
      <c r="J474" s="2" t="e">
        <f>VLOOKUP($A474,'By SKU - New RTs'!$A:$V,5,FALSE)</f>
        <v>#N/A</v>
      </c>
      <c r="K474" s="5" t="e">
        <f t="shared" si="37"/>
        <v>#N/A</v>
      </c>
      <c r="L474" s="2" t="e">
        <f>VLOOKUP($A474,'By SKU - Old RTs'!$A:$V,6,FALSE)</f>
        <v>#N/A</v>
      </c>
      <c r="M474" s="2" t="e">
        <f>VLOOKUP($A474,'By SKU - New RTs'!$A:$V,6,FALSE)</f>
        <v>#N/A</v>
      </c>
      <c r="N474" s="5" t="e">
        <f t="shared" si="38"/>
        <v>#N/A</v>
      </c>
      <c r="O474" s="2" t="e">
        <f>VLOOKUP($A474,'By SKU - Old RTs'!$A:$V,7,FALSE)</f>
        <v>#N/A</v>
      </c>
      <c r="P474" s="2" t="e">
        <f>VLOOKUP($A474,'By SKU - New RTs'!$A:$V,7,FALSE)</f>
        <v>#N/A</v>
      </c>
      <c r="Q474" s="2" t="e">
        <f t="shared" si="39"/>
        <v>#N/A</v>
      </c>
    </row>
    <row r="475" spans="2:17" hidden="1" x14ac:dyDescent="0.3">
      <c r="B475" s="4"/>
      <c r="C475" s="2" t="e">
        <f>VLOOKUP($A475,'By SKU - Old RTs'!$A:$V,3,FALSE)</f>
        <v>#N/A</v>
      </c>
      <c r="D475" s="2" t="e">
        <f>VLOOKUP($A475,'By SKU - New RTs'!$A:$V,3,FALSE)</f>
        <v>#N/A</v>
      </c>
      <c r="E475" s="5" t="e">
        <f t="shared" si="35"/>
        <v>#N/A</v>
      </c>
      <c r="F475" s="2" t="e">
        <f>VLOOKUP($A475,'By SKU - Old RTs'!$A:$V,4,FALSE)</f>
        <v>#N/A</v>
      </c>
      <c r="G475" s="2" t="e">
        <f>VLOOKUP($A475,'By SKU - New RTs'!$A:$V,4,FALSE)</f>
        <v>#N/A</v>
      </c>
      <c r="H475" s="5" t="e">
        <f t="shared" si="36"/>
        <v>#N/A</v>
      </c>
      <c r="I475" s="2" t="e">
        <f>VLOOKUP($A475,'By SKU - Old RTs'!$A:$V,5,FALSE)</f>
        <v>#N/A</v>
      </c>
      <c r="J475" s="2" t="e">
        <f>VLOOKUP($A475,'By SKU - New RTs'!$A:$V,5,FALSE)</f>
        <v>#N/A</v>
      </c>
      <c r="K475" s="5" t="e">
        <f t="shared" si="37"/>
        <v>#N/A</v>
      </c>
      <c r="L475" s="2" t="e">
        <f>VLOOKUP($A475,'By SKU - Old RTs'!$A:$V,6,FALSE)</f>
        <v>#N/A</v>
      </c>
      <c r="M475" s="2" t="e">
        <f>VLOOKUP($A475,'By SKU - New RTs'!$A:$V,6,FALSE)</f>
        <v>#N/A</v>
      </c>
      <c r="N475" s="5" t="e">
        <f t="shared" si="38"/>
        <v>#N/A</v>
      </c>
      <c r="O475" s="2" t="e">
        <f>VLOOKUP($A475,'By SKU - Old RTs'!$A:$V,7,FALSE)</f>
        <v>#N/A</v>
      </c>
      <c r="P475" s="2" t="e">
        <f>VLOOKUP($A475,'By SKU - New RTs'!$A:$V,7,FALSE)</f>
        <v>#N/A</v>
      </c>
      <c r="Q475" s="2" t="e">
        <f t="shared" si="39"/>
        <v>#N/A</v>
      </c>
    </row>
    <row r="476" spans="2:17" hidden="1" x14ac:dyDescent="0.3">
      <c r="B476" s="4"/>
      <c r="C476" s="2" t="e">
        <f>VLOOKUP($A476,'By SKU - Old RTs'!$A:$V,3,FALSE)</f>
        <v>#N/A</v>
      </c>
      <c r="D476" s="2" t="e">
        <f>VLOOKUP($A476,'By SKU - New RTs'!$A:$V,3,FALSE)</f>
        <v>#N/A</v>
      </c>
      <c r="E476" s="5" t="e">
        <f t="shared" si="35"/>
        <v>#N/A</v>
      </c>
      <c r="F476" s="2" t="e">
        <f>VLOOKUP($A476,'By SKU - Old RTs'!$A:$V,4,FALSE)</f>
        <v>#N/A</v>
      </c>
      <c r="G476" s="2" t="e">
        <f>VLOOKUP($A476,'By SKU - New RTs'!$A:$V,4,FALSE)</f>
        <v>#N/A</v>
      </c>
      <c r="H476" s="5" t="e">
        <f t="shared" si="36"/>
        <v>#N/A</v>
      </c>
      <c r="I476" s="2" t="e">
        <f>VLOOKUP($A476,'By SKU - Old RTs'!$A:$V,5,FALSE)</f>
        <v>#N/A</v>
      </c>
      <c r="J476" s="2" t="e">
        <f>VLOOKUP($A476,'By SKU - New RTs'!$A:$V,5,FALSE)</f>
        <v>#N/A</v>
      </c>
      <c r="K476" s="5" t="e">
        <f t="shared" si="37"/>
        <v>#N/A</v>
      </c>
      <c r="L476" s="2" t="e">
        <f>VLOOKUP($A476,'By SKU - Old RTs'!$A:$V,6,FALSE)</f>
        <v>#N/A</v>
      </c>
      <c r="M476" s="2" t="e">
        <f>VLOOKUP($A476,'By SKU - New RTs'!$A:$V,6,FALSE)</f>
        <v>#N/A</v>
      </c>
      <c r="N476" s="5" t="e">
        <f t="shared" si="38"/>
        <v>#N/A</v>
      </c>
      <c r="O476" s="2" t="e">
        <f>VLOOKUP($A476,'By SKU - Old RTs'!$A:$V,7,FALSE)</f>
        <v>#N/A</v>
      </c>
      <c r="P476" s="2" t="e">
        <f>VLOOKUP($A476,'By SKU - New RTs'!$A:$V,7,FALSE)</f>
        <v>#N/A</v>
      </c>
      <c r="Q476" s="2" t="e">
        <f t="shared" si="39"/>
        <v>#N/A</v>
      </c>
    </row>
    <row r="477" spans="2:17" hidden="1" x14ac:dyDescent="0.3">
      <c r="B477" s="4"/>
      <c r="C477" s="2" t="e">
        <f>VLOOKUP($A477,'By SKU - Old RTs'!$A:$V,3,FALSE)</f>
        <v>#N/A</v>
      </c>
      <c r="D477" s="2" t="e">
        <f>VLOOKUP($A477,'By SKU - New RTs'!$A:$V,3,FALSE)</f>
        <v>#N/A</v>
      </c>
      <c r="E477" s="5" t="e">
        <f t="shared" si="35"/>
        <v>#N/A</v>
      </c>
      <c r="F477" s="2" t="e">
        <f>VLOOKUP($A477,'By SKU - Old RTs'!$A:$V,4,FALSE)</f>
        <v>#N/A</v>
      </c>
      <c r="G477" s="2" t="e">
        <f>VLOOKUP($A477,'By SKU - New RTs'!$A:$V,4,FALSE)</f>
        <v>#N/A</v>
      </c>
      <c r="H477" s="5" t="e">
        <f t="shared" si="36"/>
        <v>#N/A</v>
      </c>
      <c r="I477" s="2" t="e">
        <f>VLOOKUP($A477,'By SKU - Old RTs'!$A:$V,5,FALSE)</f>
        <v>#N/A</v>
      </c>
      <c r="J477" s="2" t="e">
        <f>VLOOKUP($A477,'By SKU - New RTs'!$A:$V,5,FALSE)</f>
        <v>#N/A</v>
      </c>
      <c r="K477" s="5" t="e">
        <f t="shared" si="37"/>
        <v>#N/A</v>
      </c>
      <c r="L477" s="2" t="e">
        <f>VLOOKUP($A477,'By SKU - Old RTs'!$A:$V,6,FALSE)</f>
        <v>#N/A</v>
      </c>
      <c r="M477" s="2" t="e">
        <f>VLOOKUP($A477,'By SKU - New RTs'!$A:$V,6,FALSE)</f>
        <v>#N/A</v>
      </c>
      <c r="N477" s="5" t="e">
        <f t="shared" si="38"/>
        <v>#N/A</v>
      </c>
      <c r="O477" s="2" t="e">
        <f>VLOOKUP($A477,'By SKU - Old RTs'!$A:$V,7,FALSE)</f>
        <v>#N/A</v>
      </c>
      <c r="P477" s="2" t="e">
        <f>VLOOKUP($A477,'By SKU - New RTs'!$A:$V,7,FALSE)</f>
        <v>#N/A</v>
      </c>
      <c r="Q477" s="2" t="e">
        <f t="shared" si="39"/>
        <v>#N/A</v>
      </c>
    </row>
    <row r="478" spans="2:17" hidden="1" x14ac:dyDescent="0.3">
      <c r="B478" s="4"/>
      <c r="C478" s="2" t="e">
        <f>VLOOKUP($A478,'By SKU - Old RTs'!$A:$V,3,FALSE)</f>
        <v>#N/A</v>
      </c>
      <c r="D478" s="2" t="e">
        <f>VLOOKUP($A478,'By SKU - New RTs'!$A:$V,3,FALSE)</f>
        <v>#N/A</v>
      </c>
      <c r="E478" s="5" t="e">
        <f t="shared" si="35"/>
        <v>#N/A</v>
      </c>
      <c r="F478" s="2" t="e">
        <f>VLOOKUP($A478,'By SKU - Old RTs'!$A:$V,4,FALSE)</f>
        <v>#N/A</v>
      </c>
      <c r="G478" s="2" t="e">
        <f>VLOOKUP($A478,'By SKU - New RTs'!$A:$V,4,FALSE)</f>
        <v>#N/A</v>
      </c>
      <c r="H478" s="5" t="e">
        <f t="shared" si="36"/>
        <v>#N/A</v>
      </c>
      <c r="I478" s="2" t="e">
        <f>VLOOKUP($A478,'By SKU - Old RTs'!$A:$V,5,FALSE)</f>
        <v>#N/A</v>
      </c>
      <c r="J478" s="2" t="e">
        <f>VLOOKUP($A478,'By SKU - New RTs'!$A:$V,5,FALSE)</f>
        <v>#N/A</v>
      </c>
      <c r="K478" s="5" t="e">
        <f t="shared" si="37"/>
        <v>#N/A</v>
      </c>
      <c r="L478" s="2" t="e">
        <f>VLOOKUP($A478,'By SKU - Old RTs'!$A:$V,6,FALSE)</f>
        <v>#N/A</v>
      </c>
      <c r="M478" s="2" t="e">
        <f>VLOOKUP($A478,'By SKU - New RTs'!$A:$V,6,FALSE)</f>
        <v>#N/A</v>
      </c>
      <c r="N478" s="5" t="e">
        <f t="shared" si="38"/>
        <v>#N/A</v>
      </c>
      <c r="O478" s="2" t="e">
        <f>VLOOKUP($A478,'By SKU - Old RTs'!$A:$V,7,FALSE)</f>
        <v>#N/A</v>
      </c>
      <c r="P478" s="2" t="e">
        <f>VLOOKUP($A478,'By SKU - New RTs'!$A:$V,7,FALSE)</f>
        <v>#N/A</v>
      </c>
      <c r="Q478" s="2" t="e">
        <f t="shared" si="39"/>
        <v>#N/A</v>
      </c>
    </row>
    <row r="479" spans="2:17" hidden="1" x14ac:dyDescent="0.3">
      <c r="B479" s="4"/>
      <c r="C479" s="2" t="e">
        <f>VLOOKUP($A479,'By SKU - Old RTs'!$A:$V,3,FALSE)</f>
        <v>#N/A</v>
      </c>
      <c r="D479" s="2" t="e">
        <f>VLOOKUP($A479,'By SKU - New RTs'!$A:$V,3,FALSE)</f>
        <v>#N/A</v>
      </c>
      <c r="E479" s="5" t="e">
        <f t="shared" si="35"/>
        <v>#N/A</v>
      </c>
      <c r="F479" s="2" t="e">
        <f>VLOOKUP($A479,'By SKU - Old RTs'!$A:$V,4,FALSE)</f>
        <v>#N/A</v>
      </c>
      <c r="G479" s="2" t="e">
        <f>VLOOKUP($A479,'By SKU - New RTs'!$A:$V,4,FALSE)</f>
        <v>#N/A</v>
      </c>
      <c r="H479" s="5" t="e">
        <f t="shared" si="36"/>
        <v>#N/A</v>
      </c>
      <c r="I479" s="2" t="e">
        <f>VLOOKUP($A479,'By SKU - Old RTs'!$A:$V,5,FALSE)</f>
        <v>#N/A</v>
      </c>
      <c r="J479" s="2" t="e">
        <f>VLOOKUP($A479,'By SKU - New RTs'!$A:$V,5,FALSE)</f>
        <v>#N/A</v>
      </c>
      <c r="K479" s="5" t="e">
        <f t="shared" si="37"/>
        <v>#N/A</v>
      </c>
      <c r="L479" s="2" t="e">
        <f>VLOOKUP($A479,'By SKU - Old RTs'!$A:$V,6,FALSE)</f>
        <v>#N/A</v>
      </c>
      <c r="M479" s="2" t="e">
        <f>VLOOKUP($A479,'By SKU - New RTs'!$A:$V,6,FALSE)</f>
        <v>#N/A</v>
      </c>
      <c r="N479" s="5" t="e">
        <f t="shared" si="38"/>
        <v>#N/A</v>
      </c>
      <c r="O479" s="2" t="e">
        <f>VLOOKUP($A479,'By SKU - Old RTs'!$A:$V,7,FALSE)</f>
        <v>#N/A</v>
      </c>
      <c r="P479" s="2" t="e">
        <f>VLOOKUP($A479,'By SKU - New RTs'!$A:$V,7,FALSE)</f>
        <v>#N/A</v>
      </c>
      <c r="Q479" s="2" t="e">
        <f t="shared" si="39"/>
        <v>#N/A</v>
      </c>
    </row>
    <row r="480" spans="2:17" hidden="1" x14ac:dyDescent="0.3">
      <c r="B480" s="4"/>
      <c r="C480" s="2" t="e">
        <f>VLOOKUP($A480,'By SKU - Old RTs'!$A:$V,3,FALSE)</f>
        <v>#N/A</v>
      </c>
      <c r="D480" s="2" t="e">
        <f>VLOOKUP($A480,'By SKU - New RTs'!$A:$V,3,FALSE)</f>
        <v>#N/A</v>
      </c>
      <c r="E480" s="5" t="e">
        <f t="shared" si="35"/>
        <v>#N/A</v>
      </c>
      <c r="F480" s="2" t="e">
        <f>VLOOKUP($A480,'By SKU - Old RTs'!$A:$V,4,FALSE)</f>
        <v>#N/A</v>
      </c>
      <c r="G480" s="2" t="e">
        <f>VLOOKUP($A480,'By SKU - New RTs'!$A:$V,4,FALSE)</f>
        <v>#N/A</v>
      </c>
      <c r="H480" s="5" t="e">
        <f t="shared" si="36"/>
        <v>#N/A</v>
      </c>
      <c r="I480" s="2" t="e">
        <f>VLOOKUP($A480,'By SKU - Old RTs'!$A:$V,5,FALSE)</f>
        <v>#N/A</v>
      </c>
      <c r="J480" s="2" t="e">
        <f>VLOOKUP($A480,'By SKU - New RTs'!$A:$V,5,FALSE)</f>
        <v>#N/A</v>
      </c>
      <c r="K480" s="5" t="e">
        <f t="shared" si="37"/>
        <v>#N/A</v>
      </c>
      <c r="L480" s="2" t="e">
        <f>VLOOKUP($A480,'By SKU - Old RTs'!$A:$V,6,FALSE)</f>
        <v>#N/A</v>
      </c>
      <c r="M480" s="2" t="e">
        <f>VLOOKUP($A480,'By SKU - New RTs'!$A:$V,6,FALSE)</f>
        <v>#N/A</v>
      </c>
      <c r="N480" s="5" t="e">
        <f t="shared" si="38"/>
        <v>#N/A</v>
      </c>
      <c r="O480" s="2" t="e">
        <f>VLOOKUP($A480,'By SKU - Old RTs'!$A:$V,7,FALSE)</f>
        <v>#N/A</v>
      </c>
      <c r="P480" s="2" t="e">
        <f>VLOOKUP($A480,'By SKU - New RTs'!$A:$V,7,FALSE)</f>
        <v>#N/A</v>
      </c>
      <c r="Q480" s="2" t="e">
        <f t="shared" si="39"/>
        <v>#N/A</v>
      </c>
    </row>
    <row r="481" spans="2:17" hidden="1" x14ac:dyDescent="0.3">
      <c r="B481" s="4"/>
      <c r="C481" s="2" t="e">
        <f>VLOOKUP($A481,'By SKU - Old RTs'!$A:$V,3,FALSE)</f>
        <v>#N/A</v>
      </c>
      <c r="D481" s="2" t="e">
        <f>VLOOKUP($A481,'By SKU - New RTs'!$A:$V,3,FALSE)</f>
        <v>#N/A</v>
      </c>
      <c r="E481" s="5" t="e">
        <f t="shared" si="35"/>
        <v>#N/A</v>
      </c>
      <c r="F481" s="2" t="e">
        <f>VLOOKUP($A481,'By SKU - Old RTs'!$A:$V,4,FALSE)</f>
        <v>#N/A</v>
      </c>
      <c r="G481" s="2" t="e">
        <f>VLOOKUP($A481,'By SKU - New RTs'!$A:$V,4,FALSE)</f>
        <v>#N/A</v>
      </c>
      <c r="H481" s="5" t="e">
        <f t="shared" si="36"/>
        <v>#N/A</v>
      </c>
      <c r="I481" s="2" t="e">
        <f>VLOOKUP($A481,'By SKU - Old RTs'!$A:$V,5,FALSE)</f>
        <v>#N/A</v>
      </c>
      <c r="J481" s="2" t="e">
        <f>VLOOKUP($A481,'By SKU - New RTs'!$A:$V,5,FALSE)</f>
        <v>#N/A</v>
      </c>
      <c r="K481" s="5" t="e">
        <f t="shared" si="37"/>
        <v>#N/A</v>
      </c>
      <c r="L481" s="2" t="e">
        <f>VLOOKUP($A481,'By SKU - Old RTs'!$A:$V,6,FALSE)</f>
        <v>#N/A</v>
      </c>
      <c r="M481" s="2" t="e">
        <f>VLOOKUP($A481,'By SKU - New RTs'!$A:$V,6,FALSE)</f>
        <v>#N/A</v>
      </c>
      <c r="N481" s="5" t="e">
        <f t="shared" si="38"/>
        <v>#N/A</v>
      </c>
      <c r="O481" s="2" t="e">
        <f>VLOOKUP($A481,'By SKU - Old RTs'!$A:$V,7,FALSE)</f>
        <v>#N/A</v>
      </c>
      <c r="P481" s="2" t="e">
        <f>VLOOKUP($A481,'By SKU - New RTs'!$A:$V,7,FALSE)</f>
        <v>#N/A</v>
      </c>
      <c r="Q481" s="2" t="e">
        <f t="shared" si="39"/>
        <v>#N/A</v>
      </c>
    </row>
    <row r="482" spans="2:17" hidden="1" x14ac:dyDescent="0.3">
      <c r="B482" s="4"/>
      <c r="C482" s="2" t="e">
        <f>VLOOKUP($A482,'By SKU - Old RTs'!$A:$V,3,FALSE)</f>
        <v>#N/A</v>
      </c>
      <c r="D482" s="2" t="e">
        <f>VLOOKUP($A482,'By SKU - New RTs'!$A:$V,3,FALSE)</f>
        <v>#N/A</v>
      </c>
      <c r="E482" s="5" t="e">
        <f t="shared" si="35"/>
        <v>#N/A</v>
      </c>
      <c r="F482" s="2" t="e">
        <f>VLOOKUP($A482,'By SKU - Old RTs'!$A:$V,4,FALSE)</f>
        <v>#N/A</v>
      </c>
      <c r="G482" s="2" t="e">
        <f>VLOOKUP($A482,'By SKU - New RTs'!$A:$V,4,FALSE)</f>
        <v>#N/A</v>
      </c>
      <c r="H482" s="5" t="e">
        <f t="shared" si="36"/>
        <v>#N/A</v>
      </c>
      <c r="I482" s="2" t="e">
        <f>VLOOKUP($A482,'By SKU - Old RTs'!$A:$V,5,FALSE)</f>
        <v>#N/A</v>
      </c>
      <c r="J482" s="2" t="e">
        <f>VLOOKUP($A482,'By SKU - New RTs'!$A:$V,5,FALSE)</f>
        <v>#N/A</v>
      </c>
      <c r="K482" s="5" t="e">
        <f t="shared" si="37"/>
        <v>#N/A</v>
      </c>
      <c r="L482" s="2" t="e">
        <f>VLOOKUP($A482,'By SKU - Old RTs'!$A:$V,6,FALSE)</f>
        <v>#N/A</v>
      </c>
      <c r="M482" s="2" t="e">
        <f>VLOOKUP($A482,'By SKU - New RTs'!$A:$V,6,FALSE)</f>
        <v>#N/A</v>
      </c>
      <c r="N482" s="5" t="e">
        <f t="shared" si="38"/>
        <v>#N/A</v>
      </c>
      <c r="O482" s="2" t="e">
        <f>VLOOKUP($A482,'By SKU - Old RTs'!$A:$V,7,FALSE)</f>
        <v>#N/A</v>
      </c>
      <c r="P482" s="2" t="e">
        <f>VLOOKUP($A482,'By SKU - New RTs'!$A:$V,7,FALSE)</f>
        <v>#N/A</v>
      </c>
      <c r="Q482" s="2" t="e">
        <f t="shared" si="39"/>
        <v>#N/A</v>
      </c>
    </row>
    <row r="483" spans="2:17" hidden="1" x14ac:dyDescent="0.3">
      <c r="B483" s="4"/>
      <c r="C483" s="2" t="e">
        <f>VLOOKUP($A483,'By SKU - Old RTs'!$A:$V,3,FALSE)</f>
        <v>#N/A</v>
      </c>
      <c r="D483" s="2" t="e">
        <f>VLOOKUP($A483,'By SKU - New RTs'!$A:$V,3,FALSE)</f>
        <v>#N/A</v>
      </c>
      <c r="E483" s="5" t="e">
        <f t="shared" si="35"/>
        <v>#N/A</v>
      </c>
      <c r="F483" s="2" t="e">
        <f>VLOOKUP($A483,'By SKU - Old RTs'!$A:$V,4,FALSE)</f>
        <v>#N/A</v>
      </c>
      <c r="G483" s="2" t="e">
        <f>VLOOKUP($A483,'By SKU - New RTs'!$A:$V,4,FALSE)</f>
        <v>#N/A</v>
      </c>
      <c r="H483" s="5" t="e">
        <f t="shared" si="36"/>
        <v>#N/A</v>
      </c>
      <c r="I483" s="2" t="e">
        <f>VLOOKUP($A483,'By SKU - Old RTs'!$A:$V,5,FALSE)</f>
        <v>#N/A</v>
      </c>
      <c r="J483" s="2" t="e">
        <f>VLOOKUP($A483,'By SKU - New RTs'!$A:$V,5,FALSE)</f>
        <v>#N/A</v>
      </c>
      <c r="K483" s="5" t="e">
        <f t="shared" si="37"/>
        <v>#N/A</v>
      </c>
      <c r="L483" s="2" t="e">
        <f>VLOOKUP($A483,'By SKU - Old RTs'!$A:$V,6,FALSE)</f>
        <v>#N/A</v>
      </c>
      <c r="M483" s="2" t="e">
        <f>VLOOKUP($A483,'By SKU - New RTs'!$A:$V,6,FALSE)</f>
        <v>#N/A</v>
      </c>
      <c r="N483" s="5" t="e">
        <f t="shared" si="38"/>
        <v>#N/A</v>
      </c>
      <c r="O483" s="2" t="e">
        <f>VLOOKUP($A483,'By SKU - Old RTs'!$A:$V,7,FALSE)</f>
        <v>#N/A</v>
      </c>
      <c r="P483" s="2" t="e">
        <f>VLOOKUP($A483,'By SKU - New RTs'!$A:$V,7,FALSE)</f>
        <v>#N/A</v>
      </c>
      <c r="Q483" s="2" t="e">
        <f t="shared" si="39"/>
        <v>#N/A</v>
      </c>
    </row>
    <row r="484" spans="2:17" hidden="1" x14ac:dyDescent="0.3">
      <c r="B484" s="4"/>
      <c r="C484" s="2" t="e">
        <f>VLOOKUP($A484,'By SKU - Old RTs'!$A:$V,3,FALSE)</f>
        <v>#N/A</v>
      </c>
      <c r="D484" s="2" t="e">
        <f>VLOOKUP($A484,'By SKU - New RTs'!$A:$V,3,FALSE)</f>
        <v>#N/A</v>
      </c>
      <c r="E484" s="5" t="e">
        <f t="shared" si="35"/>
        <v>#N/A</v>
      </c>
      <c r="F484" s="2" t="e">
        <f>VLOOKUP($A484,'By SKU - Old RTs'!$A:$V,4,FALSE)</f>
        <v>#N/A</v>
      </c>
      <c r="G484" s="2" t="e">
        <f>VLOOKUP($A484,'By SKU - New RTs'!$A:$V,4,FALSE)</f>
        <v>#N/A</v>
      </c>
      <c r="H484" s="5" t="e">
        <f t="shared" si="36"/>
        <v>#N/A</v>
      </c>
      <c r="I484" s="2" t="e">
        <f>VLOOKUP($A484,'By SKU - Old RTs'!$A:$V,5,FALSE)</f>
        <v>#N/A</v>
      </c>
      <c r="J484" s="2" t="e">
        <f>VLOOKUP($A484,'By SKU - New RTs'!$A:$V,5,FALSE)</f>
        <v>#N/A</v>
      </c>
      <c r="K484" s="5" t="e">
        <f t="shared" si="37"/>
        <v>#N/A</v>
      </c>
      <c r="L484" s="2" t="e">
        <f>VLOOKUP($A484,'By SKU - Old RTs'!$A:$V,6,FALSE)</f>
        <v>#N/A</v>
      </c>
      <c r="M484" s="2" t="e">
        <f>VLOOKUP($A484,'By SKU - New RTs'!$A:$V,6,FALSE)</f>
        <v>#N/A</v>
      </c>
      <c r="N484" s="5" t="e">
        <f t="shared" si="38"/>
        <v>#N/A</v>
      </c>
      <c r="O484" s="2" t="e">
        <f>VLOOKUP($A484,'By SKU - Old RTs'!$A:$V,7,FALSE)</f>
        <v>#N/A</v>
      </c>
      <c r="P484" s="2" t="e">
        <f>VLOOKUP($A484,'By SKU - New RTs'!$A:$V,7,FALSE)</f>
        <v>#N/A</v>
      </c>
      <c r="Q484" s="2" t="e">
        <f t="shared" si="39"/>
        <v>#N/A</v>
      </c>
    </row>
    <row r="485" spans="2:17" hidden="1" x14ac:dyDescent="0.3">
      <c r="B485" s="4"/>
      <c r="C485" s="2" t="e">
        <f>VLOOKUP($A485,'By SKU - Old RTs'!$A:$V,3,FALSE)</f>
        <v>#N/A</v>
      </c>
      <c r="D485" s="2" t="e">
        <f>VLOOKUP($A485,'By SKU - New RTs'!$A:$V,3,FALSE)</f>
        <v>#N/A</v>
      </c>
      <c r="E485" s="5" t="e">
        <f t="shared" si="35"/>
        <v>#N/A</v>
      </c>
      <c r="F485" s="2" t="e">
        <f>VLOOKUP($A485,'By SKU - Old RTs'!$A:$V,4,FALSE)</f>
        <v>#N/A</v>
      </c>
      <c r="G485" s="2" t="e">
        <f>VLOOKUP($A485,'By SKU - New RTs'!$A:$V,4,FALSE)</f>
        <v>#N/A</v>
      </c>
      <c r="H485" s="5" t="e">
        <f t="shared" si="36"/>
        <v>#N/A</v>
      </c>
      <c r="I485" s="2" t="e">
        <f>VLOOKUP($A485,'By SKU - Old RTs'!$A:$V,5,FALSE)</f>
        <v>#N/A</v>
      </c>
      <c r="J485" s="2" t="e">
        <f>VLOOKUP($A485,'By SKU - New RTs'!$A:$V,5,FALSE)</f>
        <v>#N/A</v>
      </c>
      <c r="K485" s="5" t="e">
        <f t="shared" si="37"/>
        <v>#N/A</v>
      </c>
      <c r="L485" s="2" t="e">
        <f>VLOOKUP($A485,'By SKU - Old RTs'!$A:$V,6,FALSE)</f>
        <v>#N/A</v>
      </c>
      <c r="M485" s="2" t="e">
        <f>VLOOKUP($A485,'By SKU - New RTs'!$A:$V,6,FALSE)</f>
        <v>#N/A</v>
      </c>
      <c r="N485" s="5" t="e">
        <f t="shared" si="38"/>
        <v>#N/A</v>
      </c>
      <c r="O485" s="2" t="e">
        <f>VLOOKUP($A485,'By SKU - Old RTs'!$A:$V,7,FALSE)</f>
        <v>#N/A</v>
      </c>
      <c r="P485" s="2" t="e">
        <f>VLOOKUP($A485,'By SKU - New RTs'!$A:$V,7,FALSE)</f>
        <v>#N/A</v>
      </c>
      <c r="Q485" s="2" t="e">
        <f t="shared" si="39"/>
        <v>#N/A</v>
      </c>
    </row>
    <row r="486" spans="2:17" hidden="1" x14ac:dyDescent="0.3">
      <c r="B486" s="4"/>
      <c r="C486" s="2" t="e">
        <f>VLOOKUP($A486,'By SKU - Old RTs'!$A:$V,3,FALSE)</f>
        <v>#N/A</v>
      </c>
      <c r="D486" s="2" t="e">
        <f>VLOOKUP($A486,'By SKU - New RTs'!$A:$V,3,FALSE)</f>
        <v>#N/A</v>
      </c>
      <c r="E486" s="5" t="e">
        <f t="shared" si="35"/>
        <v>#N/A</v>
      </c>
      <c r="F486" s="2" t="e">
        <f>VLOOKUP($A486,'By SKU - Old RTs'!$A:$V,4,FALSE)</f>
        <v>#N/A</v>
      </c>
      <c r="G486" s="2" t="e">
        <f>VLOOKUP($A486,'By SKU - New RTs'!$A:$V,4,FALSE)</f>
        <v>#N/A</v>
      </c>
      <c r="H486" s="5" t="e">
        <f t="shared" si="36"/>
        <v>#N/A</v>
      </c>
      <c r="I486" s="2" t="e">
        <f>VLOOKUP($A486,'By SKU - Old RTs'!$A:$V,5,FALSE)</f>
        <v>#N/A</v>
      </c>
      <c r="J486" s="2" t="e">
        <f>VLOOKUP($A486,'By SKU - New RTs'!$A:$V,5,FALSE)</f>
        <v>#N/A</v>
      </c>
      <c r="K486" s="5" t="e">
        <f t="shared" si="37"/>
        <v>#N/A</v>
      </c>
      <c r="L486" s="2" t="e">
        <f>VLOOKUP($A486,'By SKU - Old RTs'!$A:$V,6,FALSE)</f>
        <v>#N/A</v>
      </c>
      <c r="M486" s="2" t="e">
        <f>VLOOKUP($A486,'By SKU - New RTs'!$A:$V,6,FALSE)</f>
        <v>#N/A</v>
      </c>
      <c r="N486" s="5" t="e">
        <f t="shared" si="38"/>
        <v>#N/A</v>
      </c>
      <c r="O486" s="2" t="e">
        <f>VLOOKUP($A486,'By SKU - Old RTs'!$A:$V,7,FALSE)</f>
        <v>#N/A</v>
      </c>
      <c r="P486" s="2" t="e">
        <f>VLOOKUP($A486,'By SKU - New RTs'!$A:$V,7,FALSE)</f>
        <v>#N/A</v>
      </c>
      <c r="Q486" s="2" t="e">
        <f t="shared" si="39"/>
        <v>#N/A</v>
      </c>
    </row>
    <row r="487" spans="2:17" hidden="1" x14ac:dyDescent="0.3">
      <c r="B487" s="4"/>
      <c r="C487" s="2" t="e">
        <f>VLOOKUP($A487,'By SKU - Old RTs'!$A:$V,3,FALSE)</f>
        <v>#N/A</v>
      </c>
      <c r="D487" s="2" t="e">
        <f>VLOOKUP($A487,'By SKU - New RTs'!$A:$V,3,FALSE)</f>
        <v>#N/A</v>
      </c>
      <c r="E487" s="5" t="e">
        <f t="shared" si="35"/>
        <v>#N/A</v>
      </c>
      <c r="F487" s="2" t="e">
        <f>VLOOKUP($A487,'By SKU - Old RTs'!$A:$V,4,FALSE)</f>
        <v>#N/A</v>
      </c>
      <c r="G487" s="2" t="e">
        <f>VLOOKUP($A487,'By SKU - New RTs'!$A:$V,4,FALSE)</f>
        <v>#N/A</v>
      </c>
      <c r="H487" s="5" t="e">
        <f t="shared" si="36"/>
        <v>#N/A</v>
      </c>
      <c r="I487" s="2" t="e">
        <f>VLOOKUP($A487,'By SKU - Old RTs'!$A:$V,5,FALSE)</f>
        <v>#N/A</v>
      </c>
      <c r="J487" s="2" t="e">
        <f>VLOOKUP($A487,'By SKU - New RTs'!$A:$V,5,FALSE)</f>
        <v>#N/A</v>
      </c>
      <c r="K487" s="5" t="e">
        <f t="shared" si="37"/>
        <v>#N/A</v>
      </c>
      <c r="L487" s="2" t="e">
        <f>VLOOKUP($A487,'By SKU - Old RTs'!$A:$V,6,FALSE)</f>
        <v>#N/A</v>
      </c>
      <c r="M487" s="2" t="e">
        <f>VLOOKUP($A487,'By SKU - New RTs'!$A:$V,6,FALSE)</f>
        <v>#N/A</v>
      </c>
      <c r="N487" s="5" t="e">
        <f t="shared" si="38"/>
        <v>#N/A</v>
      </c>
      <c r="O487" s="2" t="e">
        <f>VLOOKUP($A487,'By SKU - Old RTs'!$A:$V,7,FALSE)</f>
        <v>#N/A</v>
      </c>
      <c r="P487" s="2" t="e">
        <f>VLOOKUP($A487,'By SKU - New RTs'!$A:$V,7,FALSE)</f>
        <v>#N/A</v>
      </c>
      <c r="Q487" s="2" t="e">
        <f t="shared" si="39"/>
        <v>#N/A</v>
      </c>
    </row>
    <row r="488" spans="2:17" hidden="1" x14ac:dyDescent="0.3">
      <c r="B488" s="4"/>
      <c r="C488" s="2" t="e">
        <f>VLOOKUP($A488,'By SKU - Old RTs'!$A:$V,3,FALSE)</f>
        <v>#N/A</v>
      </c>
      <c r="D488" s="2" t="e">
        <f>VLOOKUP($A488,'By SKU - New RTs'!$A:$V,3,FALSE)</f>
        <v>#N/A</v>
      </c>
      <c r="E488" s="5" t="e">
        <f t="shared" si="35"/>
        <v>#N/A</v>
      </c>
      <c r="F488" s="2" t="e">
        <f>VLOOKUP($A488,'By SKU - Old RTs'!$A:$V,4,FALSE)</f>
        <v>#N/A</v>
      </c>
      <c r="G488" s="2" t="e">
        <f>VLOOKUP($A488,'By SKU - New RTs'!$A:$V,4,FALSE)</f>
        <v>#N/A</v>
      </c>
      <c r="H488" s="5" t="e">
        <f t="shared" si="36"/>
        <v>#N/A</v>
      </c>
      <c r="I488" s="2" t="e">
        <f>VLOOKUP($A488,'By SKU - Old RTs'!$A:$V,5,FALSE)</f>
        <v>#N/A</v>
      </c>
      <c r="J488" s="2" t="e">
        <f>VLOOKUP($A488,'By SKU - New RTs'!$A:$V,5,FALSE)</f>
        <v>#N/A</v>
      </c>
      <c r="K488" s="5" t="e">
        <f t="shared" si="37"/>
        <v>#N/A</v>
      </c>
      <c r="L488" s="2" t="e">
        <f>VLOOKUP($A488,'By SKU - Old RTs'!$A:$V,6,FALSE)</f>
        <v>#N/A</v>
      </c>
      <c r="M488" s="2" t="e">
        <f>VLOOKUP($A488,'By SKU - New RTs'!$A:$V,6,FALSE)</f>
        <v>#N/A</v>
      </c>
      <c r="N488" s="5" t="e">
        <f t="shared" si="38"/>
        <v>#N/A</v>
      </c>
      <c r="O488" s="2" t="e">
        <f>VLOOKUP($A488,'By SKU - Old RTs'!$A:$V,7,FALSE)</f>
        <v>#N/A</v>
      </c>
      <c r="P488" s="2" t="e">
        <f>VLOOKUP($A488,'By SKU - New RTs'!$A:$V,7,FALSE)</f>
        <v>#N/A</v>
      </c>
      <c r="Q488" s="2" t="e">
        <f t="shared" si="39"/>
        <v>#N/A</v>
      </c>
    </row>
    <row r="489" spans="2:17" hidden="1" x14ac:dyDescent="0.3">
      <c r="B489" s="4"/>
      <c r="C489" s="2" t="e">
        <f>VLOOKUP($A489,'By SKU - Old RTs'!$A:$V,3,FALSE)</f>
        <v>#N/A</v>
      </c>
      <c r="D489" s="2" t="e">
        <f>VLOOKUP($A489,'By SKU - New RTs'!$A:$V,3,FALSE)</f>
        <v>#N/A</v>
      </c>
      <c r="E489" s="5" t="e">
        <f t="shared" si="35"/>
        <v>#N/A</v>
      </c>
      <c r="F489" s="2" t="e">
        <f>VLOOKUP($A489,'By SKU - Old RTs'!$A:$V,4,FALSE)</f>
        <v>#N/A</v>
      </c>
      <c r="G489" s="2" t="e">
        <f>VLOOKUP($A489,'By SKU - New RTs'!$A:$V,4,FALSE)</f>
        <v>#N/A</v>
      </c>
      <c r="H489" s="5" t="e">
        <f t="shared" si="36"/>
        <v>#N/A</v>
      </c>
      <c r="I489" s="2" t="e">
        <f>VLOOKUP($A489,'By SKU - Old RTs'!$A:$V,5,FALSE)</f>
        <v>#N/A</v>
      </c>
      <c r="J489" s="2" t="e">
        <f>VLOOKUP($A489,'By SKU - New RTs'!$A:$V,5,FALSE)</f>
        <v>#N/A</v>
      </c>
      <c r="K489" s="5" t="e">
        <f t="shared" si="37"/>
        <v>#N/A</v>
      </c>
      <c r="L489" s="2" t="e">
        <f>VLOOKUP($A489,'By SKU - Old RTs'!$A:$V,6,FALSE)</f>
        <v>#N/A</v>
      </c>
      <c r="M489" s="2" t="e">
        <f>VLOOKUP($A489,'By SKU - New RTs'!$A:$V,6,FALSE)</f>
        <v>#N/A</v>
      </c>
      <c r="N489" s="5" t="e">
        <f t="shared" si="38"/>
        <v>#N/A</v>
      </c>
      <c r="O489" s="2" t="e">
        <f>VLOOKUP($A489,'By SKU - Old RTs'!$A:$V,7,FALSE)</f>
        <v>#N/A</v>
      </c>
      <c r="P489" s="2" t="e">
        <f>VLOOKUP($A489,'By SKU - New RTs'!$A:$V,7,FALSE)</f>
        <v>#N/A</v>
      </c>
      <c r="Q489" s="2" t="e">
        <f t="shared" si="39"/>
        <v>#N/A</v>
      </c>
    </row>
    <row r="490" spans="2:17" hidden="1" x14ac:dyDescent="0.3">
      <c r="B490" s="4"/>
      <c r="C490" s="2" t="e">
        <f>VLOOKUP($A490,'By SKU - Old RTs'!$A:$V,3,FALSE)</f>
        <v>#N/A</v>
      </c>
      <c r="D490" s="2" t="e">
        <f>VLOOKUP($A490,'By SKU - New RTs'!$A:$V,3,FALSE)</f>
        <v>#N/A</v>
      </c>
      <c r="E490" s="5" t="e">
        <f t="shared" si="35"/>
        <v>#N/A</v>
      </c>
      <c r="F490" s="2" t="e">
        <f>VLOOKUP($A490,'By SKU - Old RTs'!$A:$V,4,FALSE)</f>
        <v>#N/A</v>
      </c>
      <c r="G490" s="2" t="e">
        <f>VLOOKUP($A490,'By SKU - New RTs'!$A:$V,4,FALSE)</f>
        <v>#N/A</v>
      </c>
      <c r="H490" s="5" t="e">
        <f t="shared" si="36"/>
        <v>#N/A</v>
      </c>
      <c r="I490" s="2" t="e">
        <f>VLOOKUP($A490,'By SKU - Old RTs'!$A:$V,5,FALSE)</f>
        <v>#N/A</v>
      </c>
      <c r="J490" s="2" t="e">
        <f>VLOOKUP($A490,'By SKU - New RTs'!$A:$V,5,FALSE)</f>
        <v>#N/A</v>
      </c>
      <c r="K490" s="5" t="e">
        <f t="shared" si="37"/>
        <v>#N/A</v>
      </c>
      <c r="L490" s="2" t="e">
        <f>VLOOKUP($A490,'By SKU - Old RTs'!$A:$V,6,FALSE)</f>
        <v>#N/A</v>
      </c>
      <c r="M490" s="2" t="e">
        <f>VLOOKUP($A490,'By SKU - New RTs'!$A:$V,6,FALSE)</f>
        <v>#N/A</v>
      </c>
      <c r="N490" s="5" t="e">
        <f t="shared" si="38"/>
        <v>#N/A</v>
      </c>
      <c r="O490" s="2" t="e">
        <f>VLOOKUP($A490,'By SKU - Old RTs'!$A:$V,7,FALSE)</f>
        <v>#N/A</v>
      </c>
      <c r="P490" s="2" t="e">
        <f>VLOOKUP($A490,'By SKU - New RTs'!$A:$V,7,FALSE)</f>
        <v>#N/A</v>
      </c>
      <c r="Q490" s="2" t="e">
        <f t="shared" si="39"/>
        <v>#N/A</v>
      </c>
    </row>
    <row r="491" spans="2:17" hidden="1" x14ac:dyDescent="0.3">
      <c r="B491" s="4"/>
      <c r="C491" s="2" t="e">
        <f>VLOOKUP($A491,'By SKU - Old RTs'!$A:$V,3,FALSE)</f>
        <v>#N/A</v>
      </c>
      <c r="D491" s="2" t="e">
        <f>VLOOKUP($A491,'By SKU - New RTs'!$A:$V,3,FALSE)</f>
        <v>#N/A</v>
      </c>
      <c r="E491" s="5" t="e">
        <f t="shared" si="35"/>
        <v>#N/A</v>
      </c>
      <c r="F491" s="2" t="e">
        <f>VLOOKUP($A491,'By SKU - Old RTs'!$A:$V,4,FALSE)</f>
        <v>#N/A</v>
      </c>
      <c r="G491" s="2" t="e">
        <f>VLOOKUP($A491,'By SKU - New RTs'!$A:$V,4,FALSE)</f>
        <v>#N/A</v>
      </c>
      <c r="H491" s="5" t="e">
        <f t="shared" si="36"/>
        <v>#N/A</v>
      </c>
      <c r="I491" s="2" t="e">
        <f>VLOOKUP($A491,'By SKU - Old RTs'!$A:$V,5,FALSE)</f>
        <v>#N/A</v>
      </c>
      <c r="J491" s="2" t="e">
        <f>VLOOKUP($A491,'By SKU - New RTs'!$A:$V,5,FALSE)</f>
        <v>#N/A</v>
      </c>
      <c r="K491" s="5" t="e">
        <f t="shared" si="37"/>
        <v>#N/A</v>
      </c>
      <c r="L491" s="2" t="e">
        <f>VLOOKUP($A491,'By SKU - Old RTs'!$A:$V,6,FALSE)</f>
        <v>#N/A</v>
      </c>
      <c r="M491" s="2" t="e">
        <f>VLOOKUP($A491,'By SKU - New RTs'!$A:$V,6,FALSE)</f>
        <v>#N/A</v>
      </c>
      <c r="N491" s="5" t="e">
        <f t="shared" si="38"/>
        <v>#N/A</v>
      </c>
      <c r="O491" s="2" t="e">
        <f>VLOOKUP($A491,'By SKU - Old RTs'!$A:$V,7,FALSE)</f>
        <v>#N/A</v>
      </c>
      <c r="P491" s="2" t="e">
        <f>VLOOKUP($A491,'By SKU - New RTs'!$A:$V,7,FALSE)</f>
        <v>#N/A</v>
      </c>
      <c r="Q491" s="2" t="e">
        <f t="shared" si="39"/>
        <v>#N/A</v>
      </c>
    </row>
    <row r="492" spans="2:17" hidden="1" x14ac:dyDescent="0.3">
      <c r="B492" s="4"/>
      <c r="C492" s="2" t="e">
        <f>VLOOKUP($A492,'By SKU - Old RTs'!$A:$V,3,FALSE)</f>
        <v>#N/A</v>
      </c>
      <c r="D492" s="2" t="e">
        <f>VLOOKUP($A492,'By SKU - New RTs'!$A:$V,3,FALSE)</f>
        <v>#N/A</v>
      </c>
      <c r="E492" s="5" t="e">
        <f t="shared" si="35"/>
        <v>#N/A</v>
      </c>
      <c r="F492" s="2" t="e">
        <f>VLOOKUP($A492,'By SKU - Old RTs'!$A:$V,4,FALSE)</f>
        <v>#N/A</v>
      </c>
      <c r="G492" s="2" t="e">
        <f>VLOOKUP($A492,'By SKU - New RTs'!$A:$V,4,FALSE)</f>
        <v>#N/A</v>
      </c>
      <c r="H492" s="5" t="e">
        <f t="shared" si="36"/>
        <v>#N/A</v>
      </c>
      <c r="I492" s="2" t="e">
        <f>VLOOKUP($A492,'By SKU - Old RTs'!$A:$V,5,FALSE)</f>
        <v>#N/A</v>
      </c>
      <c r="J492" s="2" t="e">
        <f>VLOOKUP($A492,'By SKU - New RTs'!$A:$V,5,FALSE)</f>
        <v>#N/A</v>
      </c>
      <c r="K492" s="5" t="e">
        <f t="shared" si="37"/>
        <v>#N/A</v>
      </c>
      <c r="L492" s="2" t="e">
        <f>VLOOKUP($A492,'By SKU - Old RTs'!$A:$V,6,FALSE)</f>
        <v>#N/A</v>
      </c>
      <c r="M492" s="2" t="e">
        <f>VLOOKUP($A492,'By SKU - New RTs'!$A:$V,6,FALSE)</f>
        <v>#N/A</v>
      </c>
      <c r="N492" s="5" t="e">
        <f t="shared" si="38"/>
        <v>#N/A</v>
      </c>
      <c r="O492" s="2" t="e">
        <f>VLOOKUP($A492,'By SKU - Old RTs'!$A:$V,7,FALSE)</f>
        <v>#N/A</v>
      </c>
      <c r="P492" s="2" t="e">
        <f>VLOOKUP($A492,'By SKU - New RTs'!$A:$V,7,FALSE)</f>
        <v>#N/A</v>
      </c>
      <c r="Q492" s="2" t="e">
        <f t="shared" si="39"/>
        <v>#N/A</v>
      </c>
    </row>
    <row r="493" spans="2:17" hidden="1" x14ac:dyDescent="0.3">
      <c r="B493" s="4"/>
      <c r="C493" s="2" t="e">
        <f>VLOOKUP($A493,'By SKU - Old RTs'!$A:$V,3,FALSE)</f>
        <v>#N/A</v>
      </c>
      <c r="D493" s="2" t="e">
        <f>VLOOKUP($A493,'By SKU - New RTs'!$A:$V,3,FALSE)</f>
        <v>#N/A</v>
      </c>
      <c r="E493" s="5" t="e">
        <f t="shared" si="35"/>
        <v>#N/A</v>
      </c>
      <c r="F493" s="2" t="e">
        <f>VLOOKUP($A493,'By SKU - Old RTs'!$A:$V,4,FALSE)</f>
        <v>#N/A</v>
      </c>
      <c r="G493" s="2" t="e">
        <f>VLOOKUP($A493,'By SKU - New RTs'!$A:$V,4,FALSE)</f>
        <v>#N/A</v>
      </c>
      <c r="H493" s="5" t="e">
        <f t="shared" si="36"/>
        <v>#N/A</v>
      </c>
      <c r="I493" s="2" t="e">
        <f>VLOOKUP($A493,'By SKU - Old RTs'!$A:$V,5,FALSE)</f>
        <v>#N/A</v>
      </c>
      <c r="J493" s="2" t="e">
        <f>VLOOKUP($A493,'By SKU - New RTs'!$A:$V,5,FALSE)</f>
        <v>#N/A</v>
      </c>
      <c r="K493" s="5" t="e">
        <f t="shared" si="37"/>
        <v>#N/A</v>
      </c>
      <c r="L493" s="2" t="e">
        <f>VLOOKUP($A493,'By SKU - Old RTs'!$A:$V,6,FALSE)</f>
        <v>#N/A</v>
      </c>
      <c r="M493" s="2" t="e">
        <f>VLOOKUP($A493,'By SKU - New RTs'!$A:$V,6,FALSE)</f>
        <v>#N/A</v>
      </c>
      <c r="N493" s="5" t="e">
        <f t="shared" si="38"/>
        <v>#N/A</v>
      </c>
      <c r="O493" s="2" t="e">
        <f>VLOOKUP($A493,'By SKU - Old RTs'!$A:$V,7,FALSE)</f>
        <v>#N/A</v>
      </c>
      <c r="P493" s="2" t="e">
        <f>VLOOKUP($A493,'By SKU - New RTs'!$A:$V,7,FALSE)</f>
        <v>#N/A</v>
      </c>
      <c r="Q493" s="2" t="e">
        <f t="shared" si="39"/>
        <v>#N/A</v>
      </c>
    </row>
    <row r="494" spans="2:17" hidden="1" x14ac:dyDescent="0.3">
      <c r="B494" s="4"/>
      <c r="C494" s="2" t="e">
        <f>VLOOKUP($A494,'By SKU - Old RTs'!$A:$V,3,FALSE)</f>
        <v>#N/A</v>
      </c>
      <c r="D494" s="2" t="e">
        <f>VLOOKUP($A494,'By SKU - New RTs'!$A:$V,3,FALSE)</f>
        <v>#N/A</v>
      </c>
      <c r="E494" s="5" t="e">
        <f t="shared" si="35"/>
        <v>#N/A</v>
      </c>
      <c r="F494" s="2" t="e">
        <f>VLOOKUP($A494,'By SKU - Old RTs'!$A:$V,4,FALSE)</f>
        <v>#N/A</v>
      </c>
      <c r="G494" s="2" t="e">
        <f>VLOOKUP($A494,'By SKU - New RTs'!$A:$V,4,FALSE)</f>
        <v>#N/A</v>
      </c>
      <c r="H494" s="5" t="e">
        <f t="shared" si="36"/>
        <v>#N/A</v>
      </c>
      <c r="I494" s="2" t="e">
        <f>VLOOKUP($A494,'By SKU - Old RTs'!$A:$V,5,FALSE)</f>
        <v>#N/A</v>
      </c>
      <c r="J494" s="2" t="e">
        <f>VLOOKUP($A494,'By SKU - New RTs'!$A:$V,5,FALSE)</f>
        <v>#N/A</v>
      </c>
      <c r="K494" s="5" t="e">
        <f t="shared" si="37"/>
        <v>#N/A</v>
      </c>
      <c r="L494" s="2" t="e">
        <f>VLOOKUP($A494,'By SKU - Old RTs'!$A:$V,6,FALSE)</f>
        <v>#N/A</v>
      </c>
      <c r="M494" s="2" t="e">
        <f>VLOOKUP($A494,'By SKU - New RTs'!$A:$V,6,FALSE)</f>
        <v>#N/A</v>
      </c>
      <c r="N494" s="5" t="e">
        <f t="shared" si="38"/>
        <v>#N/A</v>
      </c>
      <c r="O494" s="2" t="e">
        <f>VLOOKUP($A494,'By SKU - Old RTs'!$A:$V,7,FALSE)</f>
        <v>#N/A</v>
      </c>
      <c r="P494" s="2" t="e">
        <f>VLOOKUP($A494,'By SKU - New RTs'!$A:$V,7,FALSE)</f>
        <v>#N/A</v>
      </c>
      <c r="Q494" s="2" t="e">
        <f t="shared" si="39"/>
        <v>#N/A</v>
      </c>
    </row>
    <row r="495" spans="2:17" hidden="1" x14ac:dyDescent="0.3">
      <c r="B495" s="4"/>
      <c r="C495" s="2" t="e">
        <f>VLOOKUP($A495,'By SKU - Old RTs'!$A:$V,3,FALSE)</f>
        <v>#N/A</v>
      </c>
      <c r="D495" s="2" t="e">
        <f>VLOOKUP($A495,'By SKU - New RTs'!$A:$V,3,FALSE)</f>
        <v>#N/A</v>
      </c>
      <c r="E495" s="5" t="e">
        <f t="shared" si="35"/>
        <v>#N/A</v>
      </c>
      <c r="F495" s="2" t="e">
        <f>VLOOKUP($A495,'By SKU - Old RTs'!$A:$V,4,FALSE)</f>
        <v>#N/A</v>
      </c>
      <c r="G495" s="2" t="e">
        <f>VLOOKUP($A495,'By SKU - New RTs'!$A:$V,4,FALSE)</f>
        <v>#N/A</v>
      </c>
      <c r="H495" s="5" t="e">
        <f t="shared" si="36"/>
        <v>#N/A</v>
      </c>
      <c r="I495" s="2" t="e">
        <f>VLOOKUP($A495,'By SKU - Old RTs'!$A:$V,5,FALSE)</f>
        <v>#N/A</v>
      </c>
      <c r="J495" s="2" t="e">
        <f>VLOOKUP($A495,'By SKU - New RTs'!$A:$V,5,FALSE)</f>
        <v>#N/A</v>
      </c>
      <c r="K495" s="5" t="e">
        <f t="shared" si="37"/>
        <v>#N/A</v>
      </c>
      <c r="L495" s="2" t="e">
        <f>VLOOKUP($A495,'By SKU - Old RTs'!$A:$V,6,FALSE)</f>
        <v>#N/A</v>
      </c>
      <c r="M495" s="2" t="e">
        <f>VLOOKUP($A495,'By SKU - New RTs'!$A:$V,6,FALSE)</f>
        <v>#N/A</v>
      </c>
      <c r="N495" s="5" t="e">
        <f t="shared" si="38"/>
        <v>#N/A</v>
      </c>
      <c r="O495" s="2" t="e">
        <f>VLOOKUP($A495,'By SKU - Old RTs'!$A:$V,7,FALSE)</f>
        <v>#N/A</v>
      </c>
      <c r="P495" s="2" t="e">
        <f>VLOOKUP($A495,'By SKU - New RTs'!$A:$V,7,FALSE)</f>
        <v>#N/A</v>
      </c>
      <c r="Q495" s="2" t="e">
        <f t="shared" si="39"/>
        <v>#N/A</v>
      </c>
    </row>
    <row r="496" spans="2:17" hidden="1" x14ac:dyDescent="0.3">
      <c r="B496" s="4"/>
      <c r="C496" s="2" t="e">
        <f>VLOOKUP($A496,'By SKU - Old RTs'!$A:$V,3,FALSE)</f>
        <v>#N/A</v>
      </c>
      <c r="D496" s="2" t="e">
        <f>VLOOKUP($A496,'By SKU - New RTs'!$A:$V,3,FALSE)</f>
        <v>#N/A</v>
      </c>
      <c r="E496" s="5" t="e">
        <f t="shared" si="35"/>
        <v>#N/A</v>
      </c>
      <c r="F496" s="2" t="e">
        <f>VLOOKUP($A496,'By SKU - Old RTs'!$A:$V,4,FALSE)</f>
        <v>#N/A</v>
      </c>
      <c r="G496" s="2" t="e">
        <f>VLOOKUP($A496,'By SKU - New RTs'!$A:$V,4,FALSE)</f>
        <v>#N/A</v>
      </c>
      <c r="H496" s="5" t="e">
        <f t="shared" si="36"/>
        <v>#N/A</v>
      </c>
      <c r="I496" s="2" t="e">
        <f>VLOOKUP($A496,'By SKU - Old RTs'!$A:$V,5,FALSE)</f>
        <v>#N/A</v>
      </c>
      <c r="J496" s="2" t="e">
        <f>VLOOKUP($A496,'By SKU - New RTs'!$A:$V,5,FALSE)</f>
        <v>#N/A</v>
      </c>
      <c r="K496" s="5" t="e">
        <f t="shared" si="37"/>
        <v>#N/A</v>
      </c>
      <c r="L496" s="2" t="e">
        <f>VLOOKUP($A496,'By SKU - Old RTs'!$A:$V,6,FALSE)</f>
        <v>#N/A</v>
      </c>
      <c r="M496" s="2" t="e">
        <f>VLOOKUP($A496,'By SKU - New RTs'!$A:$V,6,FALSE)</f>
        <v>#N/A</v>
      </c>
      <c r="N496" s="5" t="e">
        <f t="shared" si="38"/>
        <v>#N/A</v>
      </c>
      <c r="O496" s="2" t="e">
        <f>VLOOKUP($A496,'By SKU - Old RTs'!$A:$V,7,FALSE)</f>
        <v>#N/A</v>
      </c>
      <c r="P496" s="2" t="e">
        <f>VLOOKUP($A496,'By SKU - New RTs'!$A:$V,7,FALSE)</f>
        <v>#N/A</v>
      </c>
      <c r="Q496" s="2" t="e">
        <f t="shared" si="39"/>
        <v>#N/A</v>
      </c>
    </row>
    <row r="497" spans="2:17" hidden="1" x14ac:dyDescent="0.3">
      <c r="B497" s="4"/>
      <c r="C497" s="2" t="e">
        <f>VLOOKUP($A497,'By SKU - Old RTs'!$A:$V,3,FALSE)</f>
        <v>#N/A</v>
      </c>
      <c r="D497" s="2" t="e">
        <f>VLOOKUP($A497,'By SKU - New RTs'!$A:$V,3,FALSE)</f>
        <v>#N/A</v>
      </c>
      <c r="E497" s="5" t="e">
        <f t="shared" si="35"/>
        <v>#N/A</v>
      </c>
      <c r="F497" s="2" t="e">
        <f>VLOOKUP($A497,'By SKU - Old RTs'!$A:$V,4,FALSE)</f>
        <v>#N/A</v>
      </c>
      <c r="G497" s="2" t="e">
        <f>VLOOKUP($A497,'By SKU - New RTs'!$A:$V,4,FALSE)</f>
        <v>#N/A</v>
      </c>
      <c r="H497" s="5" t="e">
        <f t="shared" si="36"/>
        <v>#N/A</v>
      </c>
      <c r="I497" s="2" t="e">
        <f>VLOOKUP($A497,'By SKU - Old RTs'!$A:$V,5,FALSE)</f>
        <v>#N/A</v>
      </c>
      <c r="J497" s="2" t="e">
        <f>VLOOKUP($A497,'By SKU - New RTs'!$A:$V,5,FALSE)</f>
        <v>#N/A</v>
      </c>
      <c r="K497" s="5" t="e">
        <f t="shared" si="37"/>
        <v>#N/A</v>
      </c>
      <c r="L497" s="2" t="e">
        <f>VLOOKUP($A497,'By SKU - Old RTs'!$A:$V,6,FALSE)</f>
        <v>#N/A</v>
      </c>
      <c r="M497" s="2" t="e">
        <f>VLOOKUP($A497,'By SKU - New RTs'!$A:$V,6,FALSE)</f>
        <v>#N/A</v>
      </c>
      <c r="N497" s="5" t="e">
        <f t="shared" si="38"/>
        <v>#N/A</v>
      </c>
      <c r="O497" s="2" t="e">
        <f>VLOOKUP($A497,'By SKU - Old RTs'!$A:$V,7,FALSE)</f>
        <v>#N/A</v>
      </c>
      <c r="P497" s="2" t="e">
        <f>VLOOKUP($A497,'By SKU - New RTs'!$A:$V,7,FALSE)</f>
        <v>#N/A</v>
      </c>
      <c r="Q497" s="2" t="e">
        <f t="shared" si="39"/>
        <v>#N/A</v>
      </c>
    </row>
    <row r="498" spans="2:17" hidden="1" x14ac:dyDescent="0.3">
      <c r="B498" s="4"/>
      <c r="C498" s="2" t="e">
        <f>VLOOKUP($A498,'By SKU - Old RTs'!$A:$V,3,FALSE)</f>
        <v>#N/A</v>
      </c>
      <c r="D498" s="2" t="e">
        <f>VLOOKUP($A498,'By SKU - New RTs'!$A:$V,3,FALSE)</f>
        <v>#N/A</v>
      </c>
      <c r="E498" s="5" t="e">
        <f t="shared" si="35"/>
        <v>#N/A</v>
      </c>
      <c r="F498" s="2" t="e">
        <f>VLOOKUP($A498,'By SKU - Old RTs'!$A:$V,4,FALSE)</f>
        <v>#N/A</v>
      </c>
      <c r="G498" s="2" t="e">
        <f>VLOOKUP($A498,'By SKU - New RTs'!$A:$V,4,FALSE)</f>
        <v>#N/A</v>
      </c>
      <c r="H498" s="5" t="e">
        <f t="shared" si="36"/>
        <v>#N/A</v>
      </c>
      <c r="I498" s="2" t="e">
        <f>VLOOKUP($A498,'By SKU - Old RTs'!$A:$V,5,FALSE)</f>
        <v>#N/A</v>
      </c>
      <c r="J498" s="2" t="e">
        <f>VLOOKUP($A498,'By SKU - New RTs'!$A:$V,5,FALSE)</f>
        <v>#N/A</v>
      </c>
      <c r="K498" s="5" t="e">
        <f t="shared" si="37"/>
        <v>#N/A</v>
      </c>
      <c r="L498" s="2" t="e">
        <f>VLOOKUP($A498,'By SKU - Old RTs'!$A:$V,6,FALSE)</f>
        <v>#N/A</v>
      </c>
      <c r="M498" s="2" t="e">
        <f>VLOOKUP($A498,'By SKU - New RTs'!$A:$V,6,FALSE)</f>
        <v>#N/A</v>
      </c>
      <c r="N498" s="5" t="e">
        <f t="shared" si="38"/>
        <v>#N/A</v>
      </c>
      <c r="O498" s="2" t="e">
        <f>VLOOKUP($A498,'By SKU - Old RTs'!$A:$V,7,FALSE)</f>
        <v>#N/A</v>
      </c>
      <c r="P498" s="2" t="e">
        <f>VLOOKUP($A498,'By SKU - New RTs'!$A:$V,7,FALSE)</f>
        <v>#N/A</v>
      </c>
      <c r="Q498" s="2" t="e">
        <f t="shared" si="39"/>
        <v>#N/A</v>
      </c>
    </row>
    <row r="499" spans="2:17" hidden="1" x14ac:dyDescent="0.3">
      <c r="B499" s="4"/>
      <c r="C499" s="2" t="e">
        <f>VLOOKUP($A499,'By SKU - Old RTs'!$A:$V,3,FALSE)</f>
        <v>#N/A</v>
      </c>
      <c r="D499" s="2" t="e">
        <f>VLOOKUP($A499,'By SKU - New RTs'!$A:$V,3,FALSE)</f>
        <v>#N/A</v>
      </c>
      <c r="E499" s="5" t="e">
        <f t="shared" si="35"/>
        <v>#N/A</v>
      </c>
      <c r="F499" s="2" t="e">
        <f>VLOOKUP($A499,'By SKU - Old RTs'!$A:$V,4,FALSE)</f>
        <v>#N/A</v>
      </c>
      <c r="G499" s="2" t="e">
        <f>VLOOKUP($A499,'By SKU - New RTs'!$A:$V,4,FALSE)</f>
        <v>#N/A</v>
      </c>
      <c r="H499" s="5" t="e">
        <f t="shared" si="36"/>
        <v>#N/A</v>
      </c>
      <c r="I499" s="2" t="e">
        <f>VLOOKUP($A499,'By SKU - Old RTs'!$A:$V,5,FALSE)</f>
        <v>#N/A</v>
      </c>
      <c r="J499" s="2" t="e">
        <f>VLOOKUP($A499,'By SKU - New RTs'!$A:$V,5,FALSE)</f>
        <v>#N/A</v>
      </c>
      <c r="K499" s="5" t="e">
        <f t="shared" si="37"/>
        <v>#N/A</v>
      </c>
      <c r="L499" s="2" t="e">
        <f>VLOOKUP($A499,'By SKU - Old RTs'!$A:$V,6,FALSE)</f>
        <v>#N/A</v>
      </c>
      <c r="M499" s="2" t="e">
        <f>VLOOKUP($A499,'By SKU - New RTs'!$A:$V,6,FALSE)</f>
        <v>#N/A</v>
      </c>
      <c r="N499" s="5" t="e">
        <f t="shared" si="38"/>
        <v>#N/A</v>
      </c>
      <c r="O499" s="2" t="e">
        <f>VLOOKUP($A499,'By SKU - Old RTs'!$A:$V,7,FALSE)</f>
        <v>#N/A</v>
      </c>
      <c r="P499" s="2" t="e">
        <f>VLOOKUP($A499,'By SKU - New RTs'!$A:$V,7,FALSE)</f>
        <v>#N/A</v>
      </c>
      <c r="Q499" s="2" t="e">
        <f t="shared" si="39"/>
        <v>#N/A</v>
      </c>
    </row>
    <row r="500" spans="2:17" hidden="1" x14ac:dyDescent="0.3">
      <c r="B500" s="4"/>
      <c r="C500" s="2" t="e">
        <f>VLOOKUP($A500,'By SKU - Old RTs'!$A:$V,3,FALSE)</f>
        <v>#N/A</v>
      </c>
      <c r="D500" s="2" t="e">
        <f>VLOOKUP($A500,'By SKU - New RTs'!$A:$V,3,FALSE)</f>
        <v>#N/A</v>
      </c>
      <c r="E500" s="5" t="e">
        <f t="shared" si="35"/>
        <v>#N/A</v>
      </c>
      <c r="F500" s="2" t="e">
        <f>VLOOKUP($A500,'By SKU - Old RTs'!$A:$V,4,FALSE)</f>
        <v>#N/A</v>
      </c>
      <c r="G500" s="2" t="e">
        <f>VLOOKUP($A500,'By SKU - New RTs'!$A:$V,4,FALSE)</f>
        <v>#N/A</v>
      </c>
      <c r="H500" s="5" t="e">
        <f t="shared" si="36"/>
        <v>#N/A</v>
      </c>
      <c r="I500" s="2" t="e">
        <f>VLOOKUP($A500,'By SKU - Old RTs'!$A:$V,5,FALSE)</f>
        <v>#N/A</v>
      </c>
      <c r="J500" s="2" t="e">
        <f>VLOOKUP($A500,'By SKU - New RTs'!$A:$V,5,FALSE)</f>
        <v>#N/A</v>
      </c>
      <c r="K500" s="5" t="e">
        <f t="shared" si="37"/>
        <v>#N/A</v>
      </c>
      <c r="L500" s="2" t="e">
        <f>VLOOKUP($A500,'By SKU - Old RTs'!$A:$V,6,FALSE)</f>
        <v>#N/A</v>
      </c>
      <c r="M500" s="2" t="e">
        <f>VLOOKUP($A500,'By SKU - New RTs'!$A:$V,6,FALSE)</f>
        <v>#N/A</v>
      </c>
      <c r="N500" s="5" t="e">
        <f t="shared" si="38"/>
        <v>#N/A</v>
      </c>
      <c r="O500" s="2" t="e">
        <f>VLOOKUP($A500,'By SKU - Old RTs'!$A:$V,7,FALSE)</f>
        <v>#N/A</v>
      </c>
      <c r="P500" s="2" t="e">
        <f>VLOOKUP($A500,'By SKU - New RTs'!$A:$V,7,FALSE)</f>
        <v>#N/A</v>
      </c>
      <c r="Q500" s="2" t="e">
        <f t="shared" si="39"/>
        <v>#N/A</v>
      </c>
    </row>
    <row r="501" spans="2:17" hidden="1" x14ac:dyDescent="0.3">
      <c r="B501" s="4"/>
      <c r="C501" s="2" t="e">
        <f>VLOOKUP($A501,'By SKU - Old RTs'!$A:$V,3,FALSE)</f>
        <v>#N/A</v>
      </c>
      <c r="D501" s="2" t="e">
        <f>VLOOKUP($A501,'By SKU - New RTs'!$A:$V,3,FALSE)</f>
        <v>#N/A</v>
      </c>
      <c r="E501" s="5" t="e">
        <f t="shared" si="35"/>
        <v>#N/A</v>
      </c>
      <c r="F501" s="2" t="e">
        <f>VLOOKUP($A501,'By SKU - Old RTs'!$A:$V,4,FALSE)</f>
        <v>#N/A</v>
      </c>
      <c r="G501" s="2" t="e">
        <f>VLOOKUP($A501,'By SKU - New RTs'!$A:$V,4,FALSE)</f>
        <v>#N/A</v>
      </c>
      <c r="H501" s="5" t="e">
        <f t="shared" si="36"/>
        <v>#N/A</v>
      </c>
      <c r="I501" s="2" t="e">
        <f>VLOOKUP($A501,'By SKU - Old RTs'!$A:$V,5,FALSE)</f>
        <v>#N/A</v>
      </c>
      <c r="J501" s="2" t="e">
        <f>VLOOKUP($A501,'By SKU - New RTs'!$A:$V,5,FALSE)</f>
        <v>#N/A</v>
      </c>
      <c r="K501" s="5" t="e">
        <f t="shared" si="37"/>
        <v>#N/A</v>
      </c>
      <c r="L501" s="2" t="e">
        <f>VLOOKUP($A501,'By SKU - Old RTs'!$A:$V,6,FALSE)</f>
        <v>#N/A</v>
      </c>
      <c r="M501" s="2" t="e">
        <f>VLOOKUP($A501,'By SKU - New RTs'!$A:$V,6,FALSE)</f>
        <v>#N/A</v>
      </c>
      <c r="N501" s="5" t="e">
        <f t="shared" si="38"/>
        <v>#N/A</v>
      </c>
      <c r="O501" s="2" t="e">
        <f>VLOOKUP($A501,'By SKU - Old RTs'!$A:$V,7,FALSE)</f>
        <v>#N/A</v>
      </c>
      <c r="P501" s="2" t="e">
        <f>VLOOKUP($A501,'By SKU - New RTs'!$A:$V,7,FALSE)</f>
        <v>#N/A</v>
      </c>
      <c r="Q501" s="2" t="e">
        <f t="shared" si="39"/>
        <v>#N/A</v>
      </c>
    </row>
    <row r="502" spans="2:17" hidden="1" x14ac:dyDescent="0.3">
      <c r="B502" s="4"/>
      <c r="C502" s="2" t="e">
        <f>VLOOKUP($A502,'By SKU - Old RTs'!$A:$V,3,FALSE)</f>
        <v>#N/A</v>
      </c>
      <c r="D502" s="2" t="e">
        <f>VLOOKUP($A502,'By SKU - New RTs'!$A:$V,3,FALSE)</f>
        <v>#N/A</v>
      </c>
      <c r="E502" s="5" t="e">
        <f t="shared" si="35"/>
        <v>#N/A</v>
      </c>
      <c r="F502" s="2" t="e">
        <f>VLOOKUP($A502,'By SKU - Old RTs'!$A:$V,4,FALSE)</f>
        <v>#N/A</v>
      </c>
      <c r="G502" s="2" t="e">
        <f>VLOOKUP($A502,'By SKU - New RTs'!$A:$V,4,FALSE)</f>
        <v>#N/A</v>
      </c>
      <c r="H502" s="5" t="e">
        <f t="shared" si="36"/>
        <v>#N/A</v>
      </c>
      <c r="I502" s="2" t="e">
        <f>VLOOKUP($A502,'By SKU - Old RTs'!$A:$V,5,FALSE)</f>
        <v>#N/A</v>
      </c>
      <c r="J502" s="2" t="e">
        <f>VLOOKUP($A502,'By SKU - New RTs'!$A:$V,5,FALSE)</f>
        <v>#N/A</v>
      </c>
      <c r="K502" s="5" t="e">
        <f t="shared" si="37"/>
        <v>#N/A</v>
      </c>
      <c r="L502" s="2" t="e">
        <f>VLOOKUP($A502,'By SKU - Old RTs'!$A:$V,6,FALSE)</f>
        <v>#N/A</v>
      </c>
      <c r="M502" s="2" t="e">
        <f>VLOOKUP($A502,'By SKU - New RTs'!$A:$V,6,FALSE)</f>
        <v>#N/A</v>
      </c>
      <c r="N502" s="5" t="e">
        <f t="shared" si="38"/>
        <v>#N/A</v>
      </c>
      <c r="O502" s="2" t="e">
        <f>VLOOKUP($A502,'By SKU - Old RTs'!$A:$V,7,FALSE)</f>
        <v>#N/A</v>
      </c>
      <c r="P502" s="2" t="e">
        <f>VLOOKUP($A502,'By SKU - New RTs'!$A:$V,7,FALSE)</f>
        <v>#N/A</v>
      </c>
      <c r="Q502" s="2" t="e">
        <f t="shared" si="39"/>
        <v>#N/A</v>
      </c>
    </row>
    <row r="503" spans="2:17" hidden="1" x14ac:dyDescent="0.3">
      <c r="B503" s="4"/>
      <c r="C503" s="2" t="e">
        <f>VLOOKUP($A503,'By SKU - Old RTs'!$A:$V,3,FALSE)</f>
        <v>#N/A</v>
      </c>
      <c r="D503" s="2" t="e">
        <f>VLOOKUP($A503,'By SKU - New RTs'!$A:$V,3,FALSE)</f>
        <v>#N/A</v>
      </c>
      <c r="E503" s="5" t="e">
        <f t="shared" si="35"/>
        <v>#N/A</v>
      </c>
      <c r="F503" s="2" t="e">
        <f>VLOOKUP($A503,'By SKU - Old RTs'!$A:$V,4,FALSE)</f>
        <v>#N/A</v>
      </c>
      <c r="G503" s="2" t="e">
        <f>VLOOKUP($A503,'By SKU - New RTs'!$A:$V,4,FALSE)</f>
        <v>#N/A</v>
      </c>
      <c r="H503" s="5" t="e">
        <f t="shared" si="36"/>
        <v>#N/A</v>
      </c>
      <c r="I503" s="2" t="e">
        <f>VLOOKUP($A503,'By SKU - Old RTs'!$A:$V,5,FALSE)</f>
        <v>#N/A</v>
      </c>
      <c r="J503" s="2" t="e">
        <f>VLOOKUP($A503,'By SKU - New RTs'!$A:$V,5,FALSE)</f>
        <v>#N/A</v>
      </c>
      <c r="K503" s="5" t="e">
        <f t="shared" si="37"/>
        <v>#N/A</v>
      </c>
      <c r="L503" s="2" t="e">
        <f>VLOOKUP($A503,'By SKU - Old RTs'!$A:$V,6,FALSE)</f>
        <v>#N/A</v>
      </c>
      <c r="M503" s="2" t="e">
        <f>VLOOKUP($A503,'By SKU - New RTs'!$A:$V,6,FALSE)</f>
        <v>#N/A</v>
      </c>
      <c r="N503" s="5" t="e">
        <f t="shared" si="38"/>
        <v>#N/A</v>
      </c>
      <c r="O503" s="2" t="e">
        <f>VLOOKUP($A503,'By SKU - Old RTs'!$A:$V,7,FALSE)</f>
        <v>#N/A</v>
      </c>
      <c r="P503" s="2" t="e">
        <f>VLOOKUP($A503,'By SKU - New RTs'!$A:$V,7,FALSE)</f>
        <v>#N/A</v>
      </c>
      <c r="Q503" s="2" t="e">
        <f t="shared" si="39"/>
        <v>#N/A</v>
      </c>
    </row>
    <row r="504" spans="2:17" hidden="1" x14ac:dyDescent="0.3">
      <c r="B504" s="4"/>
      <c r="C504" s="2" t="e">
        <f>VLOOKUP($A504,'By SKU - Old RTs'!$A:$V,3,FALSE)</f>
        <v>#N/A</v>
      </c>
      <c r="D504" s="2" t="e">
        <f>VLOOKUP($A504,'By SKU - New RTs'!$A:$V,3,FALSE)</f>
        <v>#N/A</v>
      </c>
      <c r="E504" s="5" t="e">
        <f t="shared" si="35"/>
        <v>#N/A</v>
      </c>
      <c r="F504" s="2" t="e">
        <f>VLOOKUP($A504,'By SKU - Old RTs'!$A:$V,4,FALSE)</f>
        <v>#N/A</v>
      </c>
      <c r="G504" s="2" t="e">
        <f>VLOOKUP($A504,'By SKU - New RTs'!$A:$V,4,FALSE)</f>
        <v>#N/A</v>
      </c>
      <c r="H504" s="5" t="e">
        <f t="shared" si="36"/>
        <v>#N/A</v>
      </c>
      <c r="I504" s="2" t="e">
        <f>VLOOKUP($A504,'By SKU - Old RTs'!$A:$V,5,FALSE)</f>
        <v>#N/A</v>
      </c>
      <c r="J504" s="2" t="e">
        <f>VLOOKUP($A504,'By SKU - New RTs'!$A:$V,5,FALSE)</f>
        <v>#N/A</v>
      </c>
      <c r="K504" s="5" t="e">
        <f t="shared" si="37"/>
        <v>#N/A</v>
      </c>
      <c r="L504" s="2" t="e">
        <f>VLOOKUP($A504,'By SKU - Old RTs'!$A:$V,6,FALSE)</f>
        <v>#N/A</v>
      </c>
      <c r="M504" s="2" t="e">
        <f>VLOOKUP($A504,'By SKU - New RTs'!$A:$V,6,FALSE)</f>
        <v>#N/A</v>
      </c>
      <c r="N504" s="5" t="e">
        <f t="shared" si="38"/>
        <v>#N/A</v>
      </c>
      <c r="O504" s="2" t="e">
        <f>VLOOKUP($A504,'By SKU - Old RTs'!$A:$V,7,FALSE)</f>
        <v>#N/A</v>
      </c>
      <c r="P504" s="2" t="e">
        <f>VLOOKUP($A504,'By SKU - New RTs'!$A:$V,7,FALSE)</f>
        <v>#N/A</v>
      </c>
      <c r="Q504" s="2" t="e">
        <f t="shared" si="39"/>
        <v>#N/A</v>
      </c>
    </row>
    <row r="505" spans="2:17" hidden="1" x14ac:dyDescent="0.3">
      <c r="B505" s="4"/>
      <c r="C505" s="2" t="e">
        <f>VLOOKUP($A505,'By SKU - Old RTs'!$A:$V,3,FALSE)</f>
        <v>#N/A</v>
      </c>
      <c r="D505" s="2" t="e">
        <f>VLOOKUP($A505,'By SKU - New RTs'!$A:$V,3,FALSE)</f>
        <v>#N/A</v>
      </c>
      <c r="E505" s="5" t="e">
        <f t="shared" si="35"/>
        <v>#N/A</v>
      </c>
      <c r="F505" s="2" t="e">
        <f>VLOOKUP($A505,'By SKU - Old RTs'!$A:$V,4,FALSE)</f>
        <v>#N/A</v>
      </c>
      <c r="G505" s="2" t="e">
        <f>VLOOKUP($A505,'By SKU - New RTs'!$A:$V,4,FALSE)</f>
        <v>#N/A</v>
      </c>
      <c r="H505" s="5" t="e">
        <f t="shared" si="36"/>
        <v>#N/A</v>
      </c>
      <c r="I505" s="2" t="e">
        <f>VLOOKUP($A505,'By SKU - Old RTs'!$A:$V,5,FALSE)</f>
        <v>#N/A</v>
      </c>
      <c r="J505" s="2" t="e">
        <f>VLOOKUP($A505,'By SKU - New RTs'!$A:$V,5,FALSE)</f>
        <v>#N/A</v>
      </c>
      <c r="K505" s="5" t="e">
        <f t="shared" si="37"/>
        <v>#N/A</v>
      </c>
      <c r="L505" s="2" t="e">
        <f>VLOOKUP($A505,'By SKU - Old RTs'!$A:$V,6,FALSE)</f>
        <v>#N/A</v>
      </c>
      <c r="M505" s="2" t="e">
        <f>VLOOKUP($A505,'By SKU - New RTs'!$A:$V,6,FALSE)</f>
        <v>#N/A</v>
      </c>
      <c r="N505" s="5" t="e">
        <f t="shared" si="38"/>
        <v>#N/A</v>
      </c>
      <c r="O505" s="2" t="e">
        <f>VLOOKUP($A505,'By SKU - Old RTs'!$A:$V,7,FALSE)</f>
        <v>#N/A</v>
      </c>
      <c r="P505" s="2" t="e">
        <f>VLOOKUP($A505,'By SKU - New RTs'!$A:$V,7,FALSE)</f>
        <v>#N/A</v>
      </c>
      <c r="Q505" s="2" t="e">
        <f t="shared" si="39"/>
        <v>#N/A</v>
      </c>
    </row>
    <row r="506" spans="2:17" hidden="1" x14ac:dyDescent="0.3">
      <c r="B506" s="4"/>
      <c r="C506" s="2" t="e">
        <f>VLOOKUP($A506,'By SKU - Old RTs'!$A:$V,3,FALSE)</f>
        <v>#N/A</v>
      </c>
      <c r="D506" s="2" t="e">
        <f>VLOOKUP($A506,'By SKU - New RTs'!$A:$V,3,FALSE)</f>
        <v>#N/A</v>
      </c>
      <c r="E506" s="5" t="e">
        <f t="shared" si="35"/>
        <v>#N/A</v>
      </c>
      <c r="F506" s="2" t="e">
        <f>VLOOKUP($A506,'By SKU - Old RTs'!$A:$V,4,FALSE)</f>
        <v>#N/A</v>
      </c>
      <c r="G506" s="2" t="e">
        <f>VLOOKUP($A506,'By SKU - New RTs'!$A:$V,4,FALSE)</f>
        <v>#N/A</v>
      </c>
      <c r="H506" s="5" t="e">
        <f t="shared" si="36"/>
        <v>#N/A</v>
      </c>
      <c r="I506" s="2" t="e">
        <f>VLOOKUP($A506,'By SKU - Old RTs'!$A:$V,5,FALSE)</f>
        <v>#N/A</v>
      </c>
      <c r="J506" s="2" t="e">
        <f>VLOOKUP($A506,'By SKU - New RTs'!$A:$V,5,FALSE)</f>
        <v>#N/A</v>
      </c>
      <c r="K506" s="5" t="e">
        <f t="shared" si="37"/>
        <v>#N/A</v>
      </c>
      <c r="L506" s="2" t="e">
        <f>VLOOKUP($A506,'By SKU - Old RTs'!$A:$V,6,FALSE)</f>
        <v>#N/A</v>
      </c>
      <c r="M506" s="2" t="e">
        <f>VLOOKUP($A506,'By SKU - New RTs'!$A:$V,6,FALSE)</f>
        <v>#N/A</v>
      </c>
      <c r="N506" s="5" t="e">
        <f t="shared" si="38"/>
        <v>#N/A</v>
      </c>
      <c r="O506" s="2" t="e">
        <f>VLOOKUP($A506,'By SKU - Old RTs'!$A:$V,7,FALSE)</f>
        <v>#N/A</v>
      </c>
      <c r="P506" s="2" t="e">
        <f>VLOOKUP($A506,'By SKU - New RTs'!$A:$V,7,FALSE)</f>
        <v>#N/A</v>
      </c>
      <c r="Q506" s="2" t="e">
        <f t="shared" si="39"/>
        <v>#N/A</v>
      </c>
    </row>
    <row r="507" spans="2:17" hidden="1" x14ac:dyDescent="0.3">
      <c r="B507" s="4"/>
      <c r="C507" s="2" t="e">
        <f>VLOOKUP($A507,'By SKU - Old RTs'!$A:$V,3,FALSE)</f>
        <v>#N/A</v>
      </c>
      <c r="D507" s="2" t="e">
        <f>VLOOKUP($A507,'By SKU - New RTs'!$A:$V,3,FALSE)</f>
        <v>#N/A</v>
      </c>
      <c r="E507" s="5" t="e">
        <f t="shared" si="35"/>
        <v>#N/A</v>
      </c>
      <c r="F507" s="2" t="e">
        <f>VLOOKUP($A507,'By SKU - Old RTs'!$A:$V,4,FALSE)</f>
        <v>#N/A</v>
      </c>
      <c r="G507" s="2" t="e">
        <f>VLOOKUP($A507,'By SKU - New RTs'!$A:$V,4,FALSE)</f>
        <v>#N/A</v>
      </c>
      <c r="H507" s="5" t="e">
        <f t="shared" si="36"/>
        <v>#N/A</v>
      </c>
      <c r="I507" s="2" t="e">
        <f>VLOOKUP($A507,'By SKU - Old RTs'!$A:$V,5,FALSE)</f>
        <v>#N/A</v>
      </c>
      <c r="J507" s="2" t="e">
        <f>VLOOKUP($A507,'By SKU - New RTs'!$A:$V,5,FALSE)</f>
        <v>#N/A</v>
      </c>
      <c r="K507" s="5" t="e">
        <f t="shared" si="37"/>
        <v>#N/A</v>
      </c>
      <c r="L507" s="2" t="e">
        <f>VLOOKUP($A507,'By SKU - Old RTs'!$A:$V,6,FALSE)</f>
        <v>#N/A</v>
      </c>
      <c r="M507" s="2" t="e">
        <f>VLOOKUP($A507,'By SKU - New RTs'!$A:$V,6,FALSE)</f>
        <v>#N/A</v>
      </c>
      <c r="N507" s="5" t="e">
        <f t="shared" si="38"/>
        <v>#N/A</v>
      </c>
      <c r="O507" s="2" t="e">
        <f>VLOOKUP($A507,'By SKU - Old RTs'!$A:$V,7,FALSE)</f>
        <v>#N/A</v>
      </c>
      <c r="P507" s="2" t="e">
        <f>VLOOKUP($A507,'By SKU - New RTs'!$A:$V,7,FALSE)</f>
        <v>#N/A</v>
      </c>
      <c r="Q507" s="2" t="e">
        <f t="shared" si="39"/>
        <v>#N/A</v>
      </c>
    </row>
    <row r="508" spans="2:17" hidden="1" x14ac:dyDescent="0.3">
      <c r="B508" s="4"/>
      <c r="C508" s="2" t="e">
        <f>VLOOKUP($A508,'By SKU - Old RTs'!$A:$V,3,FALSE)</f>
        <v>#N/A</v>
      </c>
      <c r="D508" s="2" t="e">
        <f>VLOOKUP($A508,'By SKU - New RTs'!$A:$V,3,FALSE)</f>
        <v>#N/A</v>
      </c>
      <c r="E508" s="5" t="e">
        <f t="shared" si="35"/>
        <v>#N/A</v>
      </c>
      <c r="F508" s="2" t="e">
        <f>VLOOKUP($A508,'By SKU - Old RTs'!$A:$V,4,FALSE)</f>
        <v>#N/A</v>
      </c>
      <c r="G508" s="2" t="e">
        <f>VLOOKUP($A508,'By SKU - New RTs'!$A:$V,4,FALSE)</f>
        <v>#N/A</v>
      </c>
      <c r="H508" s="5" t="e">
        <f t="shared" si="36"/>
        <v>#N/A</v>
      </c>
      <c r="I508" s="2" t="e">
        <f>VLOOKUP($A508,'By SKU - Old RTs'!$A:$V,5,FALSE)</f>
        <v>#N/A</v>
      </c>
      <c r="J508" s="2" t="e">
        <f>VLOOKUP($A508,'By SKU - New RTs'!$A:$V,5,FALSE)</f>
        <v>#N/A</v>
      </c>
      <c r="K508" s="5" t="e">
        <f t="shared" si="37"/>
        <v>#N/A</v>
      </c>
      <c r="L508" s="2" t="e">
        <f>VLOOKUP($A508,'By SKU - Old RTs'!$A:$V,6,FALSE)</f>
        <v>#N/A</v>
      </c>
      <c r="M508" s="2" t="e">
        <f>VLOOKUP($A508,'By SKU - New RTs'!$A:$V,6,FALSE)</f>
        <v>#N/A</v>
      </c>
      <c r="N508" s="5" t="e">
        <f t="shared" si="38"/>
        <v>#N/A</v>
      </c>
      <c r="O508" s="2" t="e">
        <f>VLOOKUP($A508,'By SKU - Old RTs'!$A:$V,7,FALSE)</f>
        <v>#N/A</v>
      </c>
      <c r="P508" s="2" t="e">
        <f>VLOOKUP($A508,'By SKU - New RTs'!$A:$V,7,FALSE)</f>
        <v>#N/A</v>
      </c>
      <c r="Q508" s="2" t="e">
        <f t="shared" si="39"/>
        <v>#N/A</v>
      </c>
    </row>
    <row r="509" spans="2:17" hidden="1" x14ac:dyDescent="0.3">
      <c r="B509" s="4"/>
      <c r="C509" s="2" t="e">
        <f>VLOOKUP($A509,'By SKU - Old RTs'!$A:$V,3,FALSE)</f>
        <v>#N/A</v>
      </c>
      <c r="D509" s="2" t="e">
        <f>VLOOKUP($A509,'By SKU - New RTs'!$A:$V,3,FALSE)</f>
        <v>#N/A</v>
      </c>
      <c r="E509" s="5" t="e">
        <f t="shared" si="35"/>
        <v>#N/A</v>
      </c>
      <c r="F509" s="2" t="e">
        <f>VLOOKUP($A509,'By SKU - Old RTs'!$A:$V,4,FALSE)</f>
        <v>#N/A</v>
      </c>
      <c r="G509" s="2" t="e">
        <f>VLOOKUP($A509,'By SKU - New RTs'!$A:$V,4,FALSE)</f>
        <v>#N/A</v>
      </c>
      <c r="H509" s="5" t="e">
        <f t="shared" si="36"/>
        <v>#N/A</v>
      </c>
      <c r="I509" s="2" t="e">
        <f>VLOOKUP($A509,'By SKU - Old RTs'!$A:$V,5,FALSE)</f>
        <v>#N/A</v>
      </c>
      <c r="J509" s="2" t="e">
        <f>VLOOKUP($A509,'By SKU - New RTs'!$A:$V,5,FALSE)</f>
        <v>#N/A</v>
      </c>
      <c r="K509" s="5" t="e">
        <f t="shared" si="37"/>
        <v>#N/A</v>
      </c>
      <c r="L509" s="2" t="e">
        <f>VLOOKUP($A509,'By SKU - Old RTs'!$A:$V,6,FALSE)</f>
        <v>#N/A</v>
      </c>
      <c r="M509" s="2" t="e">
        <f>VLOOKUP($A509,'By SKU - New RTs'!$A:$V,6,FALSE)</f>
        <v>#N/A</v>
      </c>
      <c r="N509" s="5" t="e">
        <f t="shared" si="38"/>
        <v>#N/A</v>
      </c>
      <c r="O509" s="2" t="e">
        <f>VLOOKUP($A509,'By SKU - Old RTs'!$A:$V,7,FALSE)</f>
        <v>#N/A</v>
      </c>
      <c r="P509" s="2" t="e">
        <f>VLOOKUP($A509,'By SKU - New RTs'!$A:$V,7,FALSE)</f>
        <v>#N/A</v>
      </c>
      <c r="Q509" s="2" t="e">
        <f t="shared" si="39"/>
        <v>#N/A</v>
      </c>
    </row>
    <row r="510" spans="2:17" hidden="1" x14ac:dyDescent="0.3">
      <c r="B510" s="4"/>
      <c r="C510" s="2" t="e">
        <f>VLOOKUP($A510,'By SKU - Old RTs'!$A:$V,3,FALSE)</f>
        <v>#N/A</v>
      </c>
      <c r="D510" s="2" t="e">
        <f>VLOOKUP($A510,'By SKU - New RTs'!$A:$V,3,FALSE)</f>
        <v>#N/A</v>
      </c>
      <c r="E510" s="5" t="e">
        <f t="shared" si="35"/>
        <v>#N/A</v>
      </c>
      <c r="F510" s="2" t="e">
        <f>VLOOKUP($A510,'By SKU - Old RTs'!$A:$V,4,FALSE)</f>
        <v>#N/A</v>
      </c>
      <c r="G510" s="2" t="e">
        <f>VLOOKUP($A510,'By SKU - New RTs'!$A:$V,4,FALSE)</f>
        <v>#N/A</v>
      </c>
      <c r="H510" s="5" t="e">
        <f t="shared" si="36"/>
        <v>#N/A</v>
      </c>
      <c r="I510" s="2" t="e">
        <f>VLOOKUP($A510,'By SKU - Old RTs'!$A:$V,5,FALSE)</f>
        <v>#N/A</v>
      </c>
      <c r="J510" s="2" t="e">
        <f>VLOOKUP($A510,'By SKU - New RTs'!$A:$V,5,FALSE)</f>
        <v>#N/A</v>
      </c>
      <c r="K510" s="5" t="e">
        <f t="shared" si="37"/>
        <v>#N/A</v>
      </c>
      <c r="L510" s="2" t="e">
        <f>VLOOKUP($A510,'By SKU - Old RTs'!$A:$V,6,FALSE)</f>
        <v>#N/A</v>
      </c>
      <c r="M510" s="2" t="e">
        <f>VLOOKUP($A510,'By SKU - New RTs'!$A:$V,6,FALSE)</f>
        <v>#N/A</v>
      </c>
      <c r="N510" s="5" t="e">
        <f t="shared" si="38"/>
        <v>#N/A</v>
      </c>
      <c r="O510" s="2" t="e">
        <f>VLOOKUP($A510,'By SKU - Old RTs'!$A:$V,7,FALSE)</f>
        <v>#N/A</v>
      </c>
      <c r="P510" s="2" t="e">
        <f>VLOOKUP($A510,'By SKU - New RTs'!$A:$V,7,FALSE)</f>
        <v>#N/A</v>
      </c>
      <c r="Q510" s="2" t="e">
        <f t="shared" si="39"/>
        <v>#N/A</v>
      </c>
    </row>
    <row r="511" spans="2:17" hidden="1" x14ac:dyDescent="0.3">
      <c r="B511" s="4"/>
      <c r="C511" s="2" t="e">
        <f>VLOOKUP($A511,'By SKU - Old RTs'!$A:$V,3,FALSE)</f>
        <v>#N/A</v>
      </c>
      <c r="D511" s="2" t="e">
        <f>VLOOKUP($A511,'By SKU - New RTs'!$A:$V,3,FALSE)</f>
        <v>#N/A</v>
      </c>
      <c r="E511" s="5" t="e">
        <f t="shared" si="35"/>
        <v>#N/A</v>
      </c>
      <c r="F511" s="2" t="e">
        <f>VLOOKUP($A511,'By SKU - Old RTs'!$A:$V,4,FALSE)</f>
        <v>#N/A</v>
      </c>
      <c r="G511" s="2" t="e">
        <f>VLOOKUP($A511,'By SKU - New RTs'!$A:$V,4,FALSE)</f>
        <v>#N/A</v>
      </c>
      <c r="H511" s="5" t="e">
        <f t="shared" si="36"/>
        <v>#N/A</v>
      </c>
      <c r="I511" s="2" t="e">
        <f>VLOOKUP($A511,'By SKU - Old RTs'!$A:$V,5,FALSE)</f>
        <v>#N/A</v>
      </c>
      <c r="J511" s="2" t="e">
        <f>VLOOKUP($A511,'By SKU - New RTs'!$A:$V,5,FALSE)</f>
        <v>#N/A</v>
      </c>
      <c r="K511" s="5" t="e">
        <f t="shared" si="37"/>
        <v>#N/A</v>
      </c>
      <c r="L511" s="2" t="e">
        <f>VLOOKUP($A511,'By SKU - Old RTs'!$A:$V,6,FALSE)</f>
        <v>#N/A</v>
      </c>
      <c r="M511" s="2" t="e">
        <f>VLOOKUP($A511,'By SKU - New RTs'!$A:$V,6,FALSE)</f>
        <v>#N/A</v>
      </c>
      <c r="N511" s="5" t="e">
        <f t="shared" si="38"/>
        <v>#N/A</v>
      </c>
      <c r="O511" s="2" t="e">
        <f>VLOOKUP($A511,'By SKU - Old RTs'!$A:$V,7,FALSE)</f>
        <v>#N/A</v>
      </c>
      <c r="P511" s="2" t="e">
        <f>VLOOKUP($A511,'By SKU - New RTs'!$A:$V,7,FALSE)</f>
        <v>#N/A</v>
      </c>
      <c r="Q511" s="2" t="e">
        <f t="shared" si="39"/>
        <v>#N/A</v>
      </c>
    </row>
    <row r="512" spans="2:17" hidden="1" x14ac:dyDescent="0.3">
      <c r="B512" s="4"/>
      <c r="C512" s="2" t="e">
        <f>VLOOKUP($A512,'By SKU - Old RTs'!$A:$V,3,FALSE)</f>
        <v>#N/A</v>
      </c>
      <c r="D512" s="2" t="e">
        <f>VLOOKUP($A512,'By SKU - New RTs'!$A:$V,3,FALSE)</f>
        <v>#N/A</v>
      </c>
      <c r="E512" s="5" t="e">
        <f t="shared" si="35"/>
        <v>#N/A</v>
      </c>
      <c r="F512" s="2" t="e">
        <f>VLOOKUP($A512,'By SKU - Old RTs'!$A:$V,4,FALSE)</f>
        <v>#N/A</v>
      </c>
      <c r="G512" s="2" t="e">
        <f>VLOOKUP($A512,'By SKU - New RTs'!$A:$V,4,FALSE)</f>
        <v>#N/A</v>
      </c>
      <c r="H512" s="5" t="e">
        <f t="shared" si="36"/>
        <v>#N/A</v>
      </c>
      <c r="I512" s="2" t="e">
        <f>VLOOKUP($A512,'By SKU - Old RTs'!$A:$V,5,FALSE)</f>
        <v>#N/A</v>
      </c>
      <c r="J512" s="2" t="e">
        <f>VLOOKUP($A512,'By SKU - New RTs'!$A:$V,5,FALSE)</f>
        <v>#N/A</v>
      </c>
      <c r="K512" s="5" t="e">
        <f t="shared" si="37"/>
        <v>#N/A</v>
      </c>
      <c r="L512" s="2" t="e">
        <f>VLOOKUP($A512,'By SKU - Old RTs'!$A:$V,6,FALSE)</f>
        <v>#N/A</v>
      </c>
      <c r="M512" s="2" t="e">
        <f>VLOOKUP($A512,'By SKU - New RTs'!$A:$V,6,FALSE)</f>
        <v>#N/A</v>
      </c>
      <c r="N512" s="5" t="e">
        <f t="shared" si="38"/>
        <v>#N/A</v>
      </c>
      <c r="O512" s="2" t="e">
        <f>VLOOKUP($A512,'By SKU - Old RTs'!$A:$V,7,FALSE)</f>
        <v>#N/A</v>
      </c>
      <c r="P512" s="2" t="e">
        <f>VLOOKUP($A512,'By SKU - New RTs'!$A:$V,7,FALSE)</f>
        <v>#N/A</v>
      </c>
      <c r="Q512" s="2" t="e">
        <f t="shared" si="39"/>
        <v>#N/A</v>
      </c>
    </row>
    <row r="513" spans="2:17" hidden="1" x14ac:dyDescent="0.3">
      <c r="B513" s="4"/>
      <c r="C513" s="2" t="e">
        <f>VLOOKUP($A513,'By SKU - Old RTs'!$A:$V,3,FALSE)</f>
        <v>#N/A</v>
      </c>
      <c r="D513" s="2" t="e">
        <f>VLOOKUP($A513,'By SKU - New RTs'!$A:$V,3,FALSE)</f>
        <v>#N/A</v>
      </c>
      <c r="E513" s="5" t="e">
        <f t="shared" si="35"/>
        <v>#N/A</v>
      </c>
      <c r="F513" s="2" t="e">
        <f>VLOOKUP($A513,'By SKU - Old RTs'!$A:$V,4,FALSE)</f>
        <v>#N/A</v>
      </c>
      <c r="G513" s="2" t="e">
        <f>VLOOKUP($A513,'By SKU - New RTs'!$A:$V,4,FALSE)</f>
        <v>#N/A</v>
      </c>
      <c r="H513" s="5" t="e">
        <f t="shared" si="36"/>
        <v>#N/A</v>
      </c>
      <c r="I513" s="2" t="e">
        <f>VLOOKUP($A513,'By SKU - Old RTs'!$A:$V,5,FALSE)</f>
        <v>#N/A</v>
      </c>
      <c r="J513" s="2" t="e">
        <f>VLOOKUP($A513,'By SKU - New RTs'!$A:$V,5,FALSE)</f>
        <v>#N/A</v>
      </c>
      <c r="K513" s="5" t="e">
        <f t="shared" si="37"/>
        <v>#N/A</v>
      </c>
      <c r="L513" s="2" t="e">
        <f>VLOOKUP($A513,'By SKU - Old RTs'!$A:$V,6,FALSE)</f>
        <v>#N/A</v>
      </c>
      <c r="M513" s="2" t="e">
        <f>VLOOKUP($A513,'By SKU - New RTs'!$A:$V,6,FALSE)</f>
        <v>#N/A</v>
      </c>
      <c r="N513" s="5" t="e">
        <f t="shared" si="38"/>
        <v>#N/A</v>
      </c>
      <c r="O513" s="2" t="e">
        <f>VLOOKUP($A513,'By SKU - Old RTs'!$A:$V,7,FALSE)</f>
        <v>#N/A</v>
      </c>
      <c r="P513" s="2" t="e">
        <f>VLOOKUP($A513,'By SKU - New RTs'!$A:$V,7,FALSE)</f>
        <v>#N/A</v>
      </c>
      <c r="Q513" s="2" t="e">
        <f t="shared" si="39"/>
        <v>#N/A</v>
      </c>
    </row>
    <row r="514" spans="2:17" hidden="1" x14ac:dyDescent="0.3">
      <c r="B514" s="4"/>
      <c r="C514" s="2" t="e">
        <f>VLOOKUP($A514,'By SKU - Old RTs'!$A:$V,3,FALSE)</f>
        <v>#N/A</v>
      </c>
      <c r="D514" s="2" t="e">
        <f>VLOOKUP($A514,'By SKU - New RTs'!$A:$V,3,FALSE)</f>
        <v>#N/A</v>
      </c>
      <c r="E514" s="5" t="e">
        <f t="shared" si="35"/>
        <v>#N/A</v>
      </c>
      <c r="F514" s="2" t="e">
        <f>VLOOKUP($A514,'By SKU - Old RTs'!$A:$V,4,FALSE)</f>
        <v>#N/A</v>
      </c>
      <c r="G514" s="2" t="e">
        <f>VLOOKUP($A514,'By SKU - New RTs'!$A:$V,4,FALSE)</f>
        <v>#N/A</v>
      </c>
      <c r="H514" s="5" t="e">
        <f t="shared" si="36"/>
        <v>#N/A</v>
      </c>
      <c r="I514" s="2" t="e">
        <f>VLOOKUP($A514,'By SKU - Old RTs'!$A:$V,5,FALSE)</f>
        <v>#N/A</v>
      </c>
      <c r="J514" s="2" t="e">
        <f>VLOOKUP($A514,'By SKU - New RTs'!$A:$V,5,FALSE)</f>
        <v>#N/A</v>
      </c>
      <c r="K514" s="5" t="e">
        <f t="shared" si="37"/>
        <v>#N/A</v>
      </c>
      <c r="L514" s="2" t="e">
        <f>VLOOKUP($A514,'By SKU - Old RTs'!$A:$V,6,FALSE)</f>
        <v>#N/A</v>
      </c>
      <c r="M514" s="2" t="e">
        <f>VLOOKUP($A514,'By SKU - New RTs'!$A:$V,6,FALSE)</f>
        <v>#N/A</v>
      </c>
      <c r="N514" s="5" t="e">
        <f t="shared" si="38"/>
        <v>#N/A</v>
      </c>
      <c r="O514" s="2" t="e">
        <f>VLOOKUP($A514,'By SKU - Old RTs'!$A:$V,7,FALSE)</f>
        <v>#N/A</v>
      </c>
      <c r="P514" s="2" t="e">
        <f>VLOOKUP($A514,'By SKU - New RTs'!$A:$V,7,FALSE)</f>
        <v>#N/A</v>
      </c>
      <c r="Q514" s="2" t="e">
        <f t="shared" si="39"/>
        <v>#N/A</v>
      </c>
    </row>
    <row r="515" spans="2:17" hidden="1" x14ac:dyDescent="0.3">
      <c r="B515" s="4"/>
      <c r="C515" s="2" t="e">
        <f>VLOOKUP($A515,'By SKU - Old RTs'!$A:$V,3,FALSE)</f>
        <v>#N/A</v>
      </c>
      <c r="D515" s="2" t="e">
        <f>VLOOKUP($A515,'By SKU - New RTs'!$A:$V,3,FALSE)</f>
        <v>#N/A</v>
      </c>
      <c r="E515" s="5" t="e">
        <f t="shared" ref="E515:E578" si="40">D515-C515</f>
        <v>#N/A</v>
      </c>
      <c r="F515" s="2" t="e">
        <f>VLOOKUP($A515,'By SKU - Old RTs'!$A:$V,4,FALSE)</f>
        <v>#N/A</v>
      </c>
      <c r="G515" s="2" t="e">
        <f>VLOOKUP($A515,'By SKU - New RTs'!$A:$V,4,FALSE)</f>
        <v>#N/A</v>
      </c>
      <c r="H515" s="5" t="e">
        <f t="shared" ref="H515:H578" si="41">G515-F515</f>
        <v>#N/A</v>
      </c>
      <c r="I515" s="2" t="e">
        <f>VLOOKUP($A515,'By SKU - Old RTs'!$A:$V,5,FALSE)</f>
        <v>#N/A</v>
      </c>
      <c r="J515" s="2" t="e">
        <f>VLOOKUP($A515,'By SKU - New RTs'!$A:$V,5,FALSE)</f>
        <v>#N/A</v>
      </c>
      <c r="K515" s="5" t="e">
        <f t="shared" ref="K515:K578" si="42">J515-I515</f>
        <v>#N/A</v>
      </c>
      <c r="L515" s="2" t="e">
        <f>VLOOKUP($A515,'By SKU - Old RTs'!$A:$V,6,FALSE)</f>
        <v>#N/A</v>
      </c>
      <c r="M515" s="2" t="e">
        <f>VLOOKUP($A515,'By SKU - New RTs'!$A:$V,6,FALSE)</f>
        <v>#N/A</v>
      </c>
      <c r="N515" s="5" t="e">
        <f t="shared" ref="N515:N578" si="43">M515-L515</f>
        <v>#N/A</v>
      </c>
      <c r="O515" s="2" t="e">
        <f>VLOOKUP($A515,'By SKU - Old RTs'!$A:$V,7,FALSE)</f>
        <v>#N/A</v>
      </c>
      <c r="P515" s="2" t="e">
        <f>VLOOKUP($A515,'By SKU - New RTs'!$A:$V,7,FALSE)</f>
        <v>#N/A</v>
      </c>
      <c r="Q515" s="2" t="e">
        <f t="shared" ref="Q515:Q578" si="44">P515-O515</f>
        <v>#N/A</v>
      </c>
    </row>
    <row r="516" spans="2:17" hidden="1" x14ac:dyDescent="0.3">
      <c r="B516" s="4"/>
      <c r="C516" s="2" t="e">
        <f>VLOOKUP($A516,'By SKU - Old RTs'!$A:$V,3,FALSE)</f>
        <v>#N/A</v>
      </c>
      <c r="D516" s="2" t="e">
        <f>VLOOKUP($A516,'By SKU - New RTs'!$A:$V,3,FALSE)</f>
        <v>#N/A</v>
      </c>
      <c r="E516" s="5" t="e">
        <f t="shared" si="40"/>
        <v>#N/A</v>
      </c>
      <c r="F516" s="2" t="e">
        <f>VLOOKUP($A516,'By SKU - Old RTs'!$A:$V,4,FALSE)</f>
        <v>#N/A</v>
      </c>
      <c r="G516" s="2" t="e">
        <f>VLOOKUP($A516,'By SKU - New RTs'!$A:$V,4,FALSE)</f>
        <v>#N/A</v>
      </c>
      <c r="H516" s="5" t="e">
        <f t="shared" si="41"/>
        <v>#N/A</v>
      </c>
      <c r="I516" s="2" t="e">
        <f>VLOOKUP($A516,'By SKU - Old RTs'!$A:$V,5,FALSE)</f>
        <v>#N/A</v>
      </c>
      <c r="J516" s="2" t="e">
        <f>VLOOKUP($A516,'By SKU - New RTs'!$A:$V,5,FALSE)</f>
        <v>#N/A</v>
      </c>
      <c r="K516" s="5" t="e">
        <f t="shared" si="42"/>
        <v>#N/A</v>
      </c>
      <c r="L516" s="2" t="e">
        <f>VLOOKUP($A516,'By SKU - Old RTs'!$A:$V,6,FALSE)</f>
        <v>#N/A</v>
      </c>
      <c r="M516" s="2" t="e">
        <f>VLOOKUP($A516,'By SKU - New RTs'!$A:$V,6,FALSE)</f>
        <v>#N/A</v>
      </c>
      <c r="N516" s="5" t="e">
        <f t="shared" si="43"/>
        <v>#N/A</v>
      </c>
      <c r="O516" s="2" t="e">
        <f>VLOOKUP($A516,'By SKU - Old RTs'!$A:$V,7,FALSE)</f>
        <v>#N/A</v>
      </c>
      <c r="P516" s="2" t="e">
        <f>VLOOKUP($A516,'By SKU - New RTs'!$A:$V,7,FALSE)</f>
        <v>#N/A</v>
      </c>
      <c r="Q516" s="2" t="e">
        <f t="shared" si="44"/>
        <v>#N/A</v>
      </c>
    </row>
    <row r="517" spans="2:17" hidden="1" x14ac:dyDescent="0.3">
      <c r="B517" s="4"/>
      <c r="C517" s="2" t="e">
        <f>VLOOKUP($A517,'By SKU - Old RTs'!$A:$V,3,FALSE)</f>
        <v>#N/A</v>
      </c>
      <c r="D517" s="2" t="e">
        <f>VLOOKUP($A517,'By SKU - New RTs'!$A:$V,3,FALSE)</f>
        <v>#N/A</v>
      </c>
      <c r="E517" s="5" t="e">
        <f t="shared" si="40"/>
        <v>#N/A</v>
      </c>
      <c r="F517" s="2" t="e">
        <f>VLOOKUP($A517,'By SKU - Old RTs'!$A:$V,4,FALSE)</f>
        <v>#N/A</v>
      </c>
      <c r="G517" s="2" t="e">
        <f>VLOOKUP($A517,'By SKU - New RTs'!$A:$V,4,FALSE)</f>
        <v>#N/A</v>
      </c>
      <c r="H517" s="5" t="e">
        <f t="shared" si="41"/>
        <v>#N/A</v>
      </c>
      <c r="I517" s="2" t="e">
        <f>VLOOKUP($A517,'By SKU - Old RTs'!$A:$V,5,FALSE)</f>
        <v>#N/A</v>
      </c>
      <c r="J517" s="2" t="e">
        <f>VLOOKUP($A517,'By SKU - New RTs'!$A:$V,5,FALSE)</f>
        <v>#N/A</v>
      </c>
      <c r="K517" s="5" t="e">
        <f t="shared" si="42"/>
        <v>#N/A</v>
      </c>
      <c r="L517" s="2" t="e">
        <f>VLOOKUP($A517,'By SKU - Old RTs'!$A:$V,6,FALSE)</f>
        <v>#N/A</v>
      </c>
      <c r="M517" s="2" t="e">
        <f>VLOOKUP($A517,'By SKU - New RTs'!$A:$V,6,FALSE)</f>
        <v>#N/A</v>
      </c>
      <c r="N517" s="5" t="e">
        <f t="shared" si="43"/>
        <v>#N/A</v>
      </c>
      <c r="O517" s="2" t="e">
        <f>VLOOKUP($A517,'By SKU - Old RTs'!$A:$V,7,FALSE)</f>
        <v>#N/A</v>
      </c>
      <c r="P517" s="2" t="e">
        <f>VLOOKUP($A517,'By SKU - New RTs'!$A:$V,7,FALSE)</f>
        <v>#N/A</v>
      </c>
      <c r="Q517" s="2" t="e">
        <f t="shared" si="44"/>
        <v>#N/A</v>
      </c>
    </row>
    <row r="518" spans="2:17" hidden="1" x14ac:dyDescent="0.3">
      <c r="B518" s="4"/>
      <c r="C518" s="2" t="e">
        <f>VLOOKUP($A518,'By SKU - Old RTs'!$A:$V,3,FALSE)</f>
        <v>#N/A</v>
      </c>
      <c r="D518" s="2" t="e">
        <f>VLOOKUP($A518,'By SKU - New RTs'!$A:$V,3,FALSE)</f>
        <v>#N/A</v>
      </c>
      <c r="E518" s="5" t="e">
        <f t="shared" si="40"/>
        <v>#N/A</v>
      </c>
      <c r="F518" s="2" t="e">
        <f>VLOOKUP($A518,'By SKU - Old RTs'!$A:$V,4,FALSE)</f>
        <v>#N/A</v>
      </c>
      <c r="G518" s="2" t="e">
        <f>VLOOKUP($A518,'By SKU - New RTs'!$A:$V,4,FALSE)</f>
        <v>#N/A</v>
      </c>
      <c r="H518" s="5" t="e">
        <f t="shared" si="41"/>
        <v>#N/A</v>
      </c>
      <c r="I518" s="2" t="e">
        <f>VLOOKUP($A518,'By SKU - Old RTs'!$A:$V,5,FALSE)</f>
        <v>#N/A</v>
      </c>
      <c r="J518" s="2" t="e">
        <f>VLOOKUP($A518,'By SKU - New RTs'!$A:$V,5,FALSE)</f>
        <v>#N/A</v>
      </c>
      <c r="K518" s="5" t="e">
        <f t="shared" si="42"/>
        <v>#N/A</v>
      </c>
      <c r="L518" s="2" t="e">
        <f>VLOOKUP($A518,'By SKU - Old RTs'!$A:$V,6,FALSE)</f>
        <v>#N/A</v>
      </c>
      <c r="M518" s="2" t="e">
        <f>VLOOKUP($A518,'By SKU - New RTs'!$A:$V,6,FALSE)</f>
        <v>#N/A</v>
      </c>
      <c r="N518" s="5" t="e">
        <f t="shared" si="43"/>
        <v>#N/A</v>
      </c>
      <c r="O518" s="2" t="e">
        <f>VLOOKUP($A518,'By SKU - Old RTs'!$A:$V,7,FALSE)</f>
        <v>#N/A</v>
      </c>
      <c r="P518" s="2" t="e">
        <f>VLOOKUP($A518,'By SKU - New RTs'!$A:$V,7,FALSE)</f>
        <v>#N/A</v>
      </c>
      <c r="Q518" s="2" t="e">
        <f t="shared" si="44"/>
        <v>#N/A</v>
      </c>
    </row>
    <row r="519" spans="2:17" hidden="1" x14ac:dyDescent="0.3">
      <c r="B519" s="4"/>
      <c r="C519" s="2" t="e">
        <f>VLOOKUP($A519,'By SKU - Old RTs'!$A:$V,3,FALSE)</f>
        <v>#N/A</v>
      </c>
      <c r="D519" s="2" t="e">
        <f>VLOOKUP($A519,'By SKU - New RTs'!$A:$V,3,FALSE)</f>
        <v>#N/A</v>
      </c>
      <c r="E519" s="5" t="e">
        <f t="shared" si="40"/>
        <v>#N/A</v>
      </c>
      <c r="F519" s="2" t="e">
        <f>VLOOKUP($A519,'By SKU - Old RTs'!$A:$V,4,FALSE)</f>
        <v>#N/A</v>
      </c>
      <c r="G519" s="2" t="e">
        <f>VLOOKUP($A519,'By SKU - New RTs'!$A:$V,4,FALSE)</f>
        <v>#N/A</v>
      </c>
      <c r="H519" s="5" t="e">
        <f t="shared" si="41"/>
        <v>#N/A</v>
      </c>
      <c r="I519" s="2" t="e">
        <f>VLOOKUP($A519,'By SKU - Old RTs'!$A:$V,5,FALSE)</f>
        <v>#N/A</v>
      </c>
      <c r="J519" s="2" t="e">
        <f>VLOOKUP($A519,'By SKU - New RTs'!$A:$V,5,FALSE)</f>
        <v>#N/A</v>
      </c>
      <c r="K519" s="5" t="e">
        <f t="shared" si="42"/>
        <v>#N/A</v>
      </c>
      <c r="L519" s="2" t="e">
        <f>VLOOKUP($A519,'By SKU - Old RTs'!$A:$V,6,FALSE)</f>
        <v>#N/A</v>
      </c>
      <c r="M519" s="2" t="e">
        <f>VLOOKUP($A519,'By SKU - New RTs'!$A:$V,6,FALSE)</f>
        <v>#N/A</v>
      </c>
      <c r="N519" s="5" t="e">
        <f t="shared" si="43"/>
        <v>#N/A</v>
      </c>
      <c r="O519" s="2" t="e">
        <f>VLOOKUP($A519,'By SKU - Old RTs'!$A:$V,7,FALSE)</f>
        <v>#N/A</v>
      </c>
      <c r="P519" s="2" t="e">
        <f>VLOOKUP($A519,'By SKU - New RTs'!$A:$V,7,FALSE)</f>
        <v>#N/A</v>
      </c>
      <c r="Q519" s="2" t="e">
        <f t="shared" si="44"/>
        <v>#N/A</v>
      </c>
    </row>
    <row r="520" spans="2:17" hidden="1" x14ac:dyDescent="0.3">
      <c r="B520" s="4"/>
      <c r="C520" s="2" t="e">
        <f>VLOOKUP($A520,'By SKU - Old RTs'!$A:$V,3,FALSE)</f>
        <v>#N/A</v>
      </c>
      <c r="D520" s="2" t="e">
        <f>VLOOKUP($A520,'By SKU - New RTs'!$A:$V,3,FALSE)</f>
        <v>#N/A</v>
      </c>
      <c r="E520" s="5" t="e">
        <f t="shared" si="40"/>
        <v>#N/A</v>
      </c>
      <c r="F520" s="2" t="e">
        <f>VLOOKUP($A520,'By SKU - Old RTs'!$A:$V,4,FALSE)</f>
        <v>#N/A</v>
      </c>
      <c r="G520" s="2" t="e">
        <f>VLOOKUP($A520,'By SKU - New RTs'!$A:$V,4,FALSE)</f>
        <v>#N/A</v>
      </c>
      <c r="H520" s="5" t="e">
        <f t="shared" si="41"/>
        <v>#N/A</v>
      </c>
      <c r="I520" s="2" t="e">
        <f>VLOOKUP($A520,'By SKU - Old RTs'!$A:$V,5,FALSE)</f>
        <v>#N/A</v>
      </c>
      <c r="J520" s="2" t="e">
        <f>VLOOKUP($A520,'By SKU - New RTs'!$A:$V,5,FALSE)</f>
        <v>#N/A</v>
      </c>
      <c r="K520" s="5" t="e">
        <f t="shared" si="42"/>
        <v>#N/A</v>
      </c>
      <c r="L520" s="2" t="e">
        <f>VLOOKUP($A520,'By SKU - Old RTs'!$A:$V,6,FALSE)</f>
        <v>#N/A</v>
      </c>
      <c r="M520" s="2" t="e">
        <f>VLOOKUP($A520,'By SKU - New RTs'!$A:$V,6,FALSE)</f>
        <v>#N/A</v>
      </c>
      <c r="N520" s="5" t="e">
        <f t="shared" si="43"/>
        <v>#N/A</v>
      </c>
      <c r="O520" s="2" t="e">
        <f>VLOOKUP($A520,'By SKU - Old RTs'!$A:$V,7,FALSE)</f>
        <v>#N/A</v>
      </c>
      <c r="P520" s="2" t="e">
        <f>VLOOKUP($A520,'By SKU - New RTs'!$A:$V,7,FALSE)</f>
        <v>#N/A</v>
      </c>
      <c r="Q520" s="2" t="e">
        <f t="shared" si="44"/>
        <v>#N/A</v>
      </c>
    </row>
    <row r="521" spans="2:17" hidden="1" x14ac:dyDescent="0.3">
      <c r="B521" s="4"/>
      <c r="C521" s="2" t="e">
        <f>VLOOKUP($A521,'By SKU - Old RTs'!$A:$V,3,FALSE)</f>
        <v>#N/A</v>
      </c>
      <c r="D521" s="2" t="e">
        <f>VLOOKUP($A521,'By SKU - New RTs'!$A:$V,3,FALSE)</f>
        <v>#N/A</v>
      </c>
      <c r="E521" s="5" t="e">
        <f t="shared" si="40"/>
        <v>#N/A</v>
      </c>
      <c r="F521" s="2" t="e">
        <f>VLOOKUP($A521,'By SKU - Old RTs'!$A:$V,4,FALSE)</f>
        <v>#N/A</v>
      </c>
      <c r="G521" s="2" t="e">
        <f>VLOOKUP($A521,'By SKU - New RTs'!$A:$V,4,FALSE)</f>
        <v>#N/A</v>
      </c>
      <c r="H521" s="5" t="e">
        <f t="shared" si="41"/>
        <v>#N/A</v>
      </c>
      <c r="I521" s="2" t="e">
        <f>VLOOKUP($A521,'By SKU - Old RTs'!$A:$V,5,FALSE)</f>
        <v>#N/A</v>
      </c>
      <c r="J521" s="2" t="e">
        <f>VLOOKUP($A521,'By SKU - New RTs'!$A:$V,5,FALSE)</f>
        <v>#N/A</v>
      </c>
      <c r="K521" s="5" t="e">
        <f t="shared" si="42"/>
        <v>#N/A</v>
      </c>
      <c r="L521" s="2" t="e">
        <f>VLOOKUP($A521,'By SKU - Old RTs'!$A:$V,6,FALSE)</f>
        <v>#N/A</v>
      </c>
      <c r="M521" s="2" t="e">
        <f>VLOOKUP($A521,'By SKU - New RTs'!$A:$V,6,FALSE)</f>
        <v>#N/A</v>
      </c>
      <c r="N521" s="5" t="e">
        <f t="shared" si="43"/>
        <v>#N/A</v>
      </c>
      <c r="O521" s="2" t="e">
        <f>VLOOKUP($A521,'By SKU - Old RTs'!$A:$V,7,FALSE)</f>
        <v>#N/A</v>
      </c>
      <c r="P521" s="2" t="e">
        <f>VLOOKUP($A521,'By SKU - New RTs'!$A:$V,7,FALSE)</f>
        <v>#N/A</v>
      </c>
      <c r="Q521" s="2" t="e">
        <f t="shared" si="44"/>
        <v>#N/A</v>
      </c>
    </row>
    <row r="522" spans="2:17" hidden="1" x14ac:dyDescent="0.3">
      <c r="B522" s="4"/>
      <c r="C522" s="2" t="e">
        <f>VLOOKUP($A522,'By SKU - Old RTs'!$A:$V,3,FALSE)</f>
        <v>#N/A</v>
      </c>
      <c r="D522" s="2" t="e">
        <f>VLOOKUP($A522,'By SKU - New RTs'!$A:$V,3,FALSE)</f>
        <v>#N/A</v>
      </c>
      <c r="E522" s="5" t="e">
        <f t="shared" si="40"/>
        <v>#N/A</v>
      </c>
      <c r="F522" s="2" t="e">
        <f>VLOOKUP($A522,'By SKU - Old RTs'!$A:$V,4,FALSE)</f>
        <v>#N/A</v>
      </c>
      <c r="G522" s="2" t="e">
        <f>VLOOKUP($A522,'By SKU - New RTs'!$A:$V,4,FALSE)</f>
        <v>#N/A</v>
      </c>
      <c r="H522" s="5" t="e">
        <f t="shared" si="41"/>
        <v>#N/A</v>
      </c>
      <c r="I522" s="2" t="e">
        <f>VLOOKUP($A522,'By SKU - Old RTs'!$A:$V,5,FALSE)</f>
        <v>#N/A</v>
      </c>
      <c r="J522" s="2" t="e">
        <f>VLOOKUP($A522,'By SKU - New RTs'!$A:$V,5,FALSE)</f>
        <v>#N/A</v>
      </c>
      <c r="K522" s="5" t="e">
        <f t="shared" si="42"/>
        <v>#N/A</v>
      </c>
      <c r="L522" s="2" t="e">
        <f>VLOOKUP($A522,'By SKU - Old RTs'!$A:$V,6,FALSE)</f>
        <v>#N/A</v>
      </c>
      <c r="M522" s="2" t="e">
        <f>VLOOKUP($A522,'By SKU - New RTs'!$A:$V,6,FALSE)</f>
        <v>#N/A</v>
      </c>
      <c r="N522" s="5" t="e">
        <f t="shared" si="43"/>
        <v>#N/A</v>
      </c>
      <c r="O522" s="2" t="e">
        <f>VLOOKUP($A522,'By SKU - Old RTs'!$A:$V,7,FALSE)</f>
        <v>#N/A</v>
      </c>
      <c r="P522" s="2" t="e">
        <f>VLOOKUP($A522,'By SKU - New RTs'!$A:$V,7,FALSE)</f>
        <v>#N/A</v>
      </c>
      <c r="Q522" s="2" t="e">
        <f t="shared" si="44"/>
        <v>#N/A</v>
      </c>
    </row>
    <row r="523" spans="2:17" hidden="1" x14ac:dyDescent="0.3">
      <c r="B523" s="4"/>
      <c r="C523" s="2" t="e">
        <f>VLOOKUP($A523,'By SKU - Old RTs'!$A:$V,3,FALSE)</f>
        <v>#N/A</v>
      </c>
      <c r="D523" s="2" t="e">
        <f>VLOOKUP($A523,'By SKU - New RTs'!$A:$V,3,FALSE)</f>
        <v>#N/A</v>
      </c>
      <c r="E523" s="5" t="e">
        <f t="shared" si="40"/>
        <v>#N/A</v>
      </c>
      <c r="F523" s="2" t="e">
        <f>VLOOKUP($A523,'By SKU - Old RTs'!$A:$V,4,FALSE)</f>
        <v>#N/A</v>
      </c>
      <c r="G523" s="2" t="e">
        <f>VLOOKUP($A523,'By SKU - New RTs'!$A:$V,4,FALSE)</f>
        <v>#N/A</v>
      </c>
      <c r="H523" s="5" t="e">
        <f t="shared" si="41"/>
        <v>#N/A</v>
      </c>
      <c r="I523" s="2" t="e">
        <f>VLOOKUP($A523,'By SKU - Old RTs'!$A:$V,5,FALSE)</f>
        <v>#N/A</v>
      </c>
      <c r="J523" s="2" t="e">
        <f>VLOOKUP($A523,'By SKU - New RTs'!$A:$V,5,FALSE)</f>
        <v>#N/A</v>
      </c>
      <c r="K523" s="5" t="e">
        <f t="shared" si="42"/>
        <v>#N/A</v>
      </c>
      <c r="L523" s="2" t="e">
        <f>VLOOKUP($A523,'By SKU - Old RTs'!$A:$V,6,FALSE)</f>
        <v>#N/A</v>
      </c>
      <c r="M523" s="2" t="e">
        <f>VLOOKUP($A523,'By SKU - New RTs'!$A:$V,6,FALSE)</f>
        <v>#N/A</v>
      </c>
      <c r="N523" s="5" t="e">
        <f t="shared" si="43"/>
        <v>#N/A</v>
      </c>
      <c r="O523" s="2" t="e">
        <f>VLOOKUP($A523,'By SKU - Old RTs'!$A:$V,7,FALSE)</f>
        <v>#N/A</v>
      </c>
      <c r="P523" s="2" t="e">
        <f>VLOOKUP($A523,'By SKU - New RTs'!$A:$V,7,FALSE)</f>
        <v>#N/A</v>
      </c>
      <c r="Q523" s="2" t="e">
        <f t="shared" si="44"/>
        <v>#N/A</v>
      </c>
    </row>
    <row r="524" spans="2:17" hidden="1" x14ac:dyDescent="0.3">
      <c r="B524" s="4"/>
      <c r="C524" s="2" t="e">
        <f>VLOOKUP($A524,'By SKU - Old RTs'!$A:$V,3,FALSE)</f>
        <v>#N/A</v>
      </c>
      <c r="D524" s="2" t="e">
        <f>VLOOKUP($A524,'By SKU - New RTs'!$A:$V,3,FALSE)</f>
        <v>#N/A</v>
      </c>
      <c r="E524" s="5" t="e">
        <f t="shared" si="40"/>
        <v>#N/A</v>
      </c>
      <c r="F524" s="2" t="e">
        <f>VLOOKUP($A524,'By SKU - Old RTs'!$A:$V,4,FALSE)</f>
        <v>#N/A</v>
      </c>
      <c r="G524" s="2" t="e">
        <f>VLOOKUP($A524,'By SKU - New RTs'!$A:$V,4,FALSE)</f>
        <v>#N/A</v>
      </c>
      <c r="H524" s="5" t="e">
        <f t="shared" si="41"/>
        <v>#N/A</v>
      </c>
      <c r="I524" s="2" t="e">
        <f>VLOOKUP($A524,'By SKU - Old RTs'!$A:$V,5,FALSE)</f>
        <v>#N/A</v>
      </c>
      <c r="J524" s="2" t="e">
        <f>VLOOKUP($A524,'By SKU - New RTs'!$A:$V,5,FALSE)</f>
        <v>#N/A</v>
      </c>
      <c r="K524" s="5" t="e">
        <f t="shared" si="42"/>
        <v>#N/A</v>
      </c>
      <c r="L524" s="2" t="e">
        <f>VLOOKUP($A524,'By SKU - Old RTs'!$A:$V,6,FALSE)</f>
        <v>#N/A</v>
      </c>
      <c r="M524" s="2" t="e">
        <f>VLOOKUP($A524,'By SKU - New RTs'!$A:$V,6,FALSE)</f>
        <v>#N/A</v>
      </c>
      <c r="N524" s="5" t="e">
        <f t="shared" si="43"/>
        <v>#N/A</v>
      </c>
      <c r="O524" s="2" t="e">
        <f>VLOOKUP($A524,'By SKU - Old RTs'!$A:$V,7,FALSE)</f>
        <v>#N/A</v>
      </c>
      <c r="P524" s="2" t="e">
        <f>VLOOKUP($A524,'By SKU - New RTs'!$A:$V,7,FALSE)</f>
        <v>#N/A</v>
      </c>
      <c r="Q524" s="2" t="e">
        <f t="shared" si="44"/>
        <v>#N/A</v>
      </c>
    </row>
    <row r="525" spans="2:17" hidden="1" x14ac:dyDescent="0.3">
      <c r="B525" s="4"/>
      <c r="C525" s="2" t="e">
        <f>VLOOKUP($A525,'By SKU - Old RTs'!$A:$V,3,FALSE)</f>
        <v>#N/A</v>
      </c>
      <c r="D525" s="2" t="e">
        <f>VLOOKUP($A525,'By SKU - New RTs'!$A:$V,3,FALSE)</f>
        <v>#N/A</v>
      </c>
      <c r="E525" s="5" t="e">
        <f t="shared" si="40"/>
        <v>#N/A</v>
      </c>
      <c r="F525" s="2" t="e">
        <f>VLOOKUP($A525,'By SKU - Old RTs'!$A:$V,4,FALSE)</f>
        <v>#N/A</v>
      </c>
      <c r="G525" s="2" t="e">
        <f>VLOOKUP($A525,'By SKU - New RTs'!$A:$V,4,FALSE)</f>
        <v>#N/A</v>
      </c>
      <c r="H525" s="5" t="e">
        <f t="shared" si="41"/>
        <v>#N/A</v>
      </c>
      <c r="I525" s="2" t="e">
        <f>VLOOKUP($A525,'By SKU - Old RTs'!$A:$V,5,FALSE)</f>
        <v>#N/A</v>
      </c>
      <c r="J525" s="2" t="e">
        <f>VLOOKUP($A525,'By SKU - New RTs'!$A:$V,5,FALSE)</f>
        <v>#N/A</v>
      </c>
      <c r="K525" s="5" t="e">
        <f t="shared" si="42"/>
        <v>#N/A</v>
      </c>
      <c r="L525" s="2" t="e">
        <f>VLOOKUP($A525,'By SKU - Old RTs'!$A:$V,6,FALSE)</f>
        <v>#N/A</v>
      </c>
      <c r="M525" s="2" t="e">
        <f>VLOOKUP($A525,'By SKU - New RTs'!$A:$V,6,FALSE)</f>
        <v>#N/A</v>
      </c>
      <c r="N525" s="5" t="e">
        <f t="shared" si="43"/>
        <v>#N/A</v>
      </c>
      <c r="O525" s="2" t="e">
        <f>VLOOKUP($A525,'By SKU - Old RTs'!$A:$V,7,FALSE)</f>
        <v>#N/A</v>
      </c>
      <c r="P525" s="2" t="e">
        <f>VLOOKUP($A525,'By SKU - New RTs'!$A:$V,7,FALSE)</f>
        <v>#N/A</v>
      </c>
      <c r="Q525" s="2" t="e">
        <f t="shared" si="44"/>
        <v>#N/A</v>
      </c>
    </row>
    <row r="526" spans="2:17" hidden="1" x14ac:dyDescent="0.3">
      <c r="B526" s="4"/>
      <c r="C526" s="2" t="e">
        <f>VLOOKUP($A526,'By SKU - Old RTs'!$A:$V,3,FALSE)</f>
        <v>#N/A</v>
      </c>
      <c r="D526" s="2" t="e">
        <f>VLOOKUP($A526,'By SKU - New RTs'!$A:$V,3,FALSE)</f>
        <v>#N/A</v>
      </c>
      <c r="E526" s="5" t="e">
        <f t="shared" si="40"/>
        <v>#N/A</v>
      </c>
      <c r="F526" s="2" t="e">
        <f>VLOOKUP($A526,'By SKU - Old RTs'!$A:$V,4,FALSE)</f>
        <v>#N/A</v>
      </c>
      <c r="G526" s="2" t="e">
        <f>VLOOKUP($A526,'By SKU - New RTs'!$A:$V,4,FALSE)</f>
        <v>#N/A</v>
      </c>
      <c r="H526" s="5" t="e">
        <f t="shared" si="41"/>
        <v>#N/A</v>
      </c>
      <c r="I526" s="2" t="e">
        <f>VLOOKUP($A526,'By SKU - Old RTs'!$A:$V,5,FALSE)</f>
        <v>#N/A</v>
      </c>
      <c r="J526" s="2" t="e">
        <f>VLOOKUP($A526,'By SKU - New RTs'!$A:$V,5,FALSE)</f>
        <v>#N/A</v>
      </c>
      <c r="K526" s="5" t="e">
        <f t="shared" si="42"/>
        <v>#N/A</v>
      </c>
      <c r="L526" s="2" t="e">
        <f>VLOOKUP($A526,'By SKU - Old RTs'!$A:$V,6,FALSE)</f>
        <v>#N/A</v>
      </c>
      <c r="M526" s="2" t="e">
        <f>VLOOKUP($A526,'By SKU - New RTs'!$A:$V,6,FALSE)</f>
        <v>#N/A</v>
      </c>
      <c r="N526" s="5" t="e">
        <f t="shared" si="43"/>
        <v>#N/A</v>
      </c>
      <c r="O526" s="2" t="e">
        <f>VLOOKUP($A526,'By SKU - Old RTs'!$A:$V,7,FALSE)</f>
        <v>#N/A</v>
      </c>
      <c r="P526" s="2" t="e">
        <f>VLOOKUP($A526,'By SKU - New RTs'!$A:$V,7,FALSE)</f>
        <v>#N/A</v>
      </c>
      <c r="Q526" s="2" t="e">
        <f t="shared" si="44"/>
        <v>#N/A</v>
      </c>
    </row>
    <row r="527" spans="2:17" hidden="1" x14ac:dyDescent="0.3">
      <c r="B527" s="4"/>
      <c r="C527" s="2" t="e">
        <f>VLOOKUP($A527,'By SKU - Old RTs'!$A:$V,3,FALSE)</f>
        <v>#N/A</v>
      </c>
      <c r="D527" s="2" t="e">
        <f>VLOOKUP($A527,'By SKU - New RTs'!$A:$V,3,FALSE)</f>
        <v>#N/A</v>
      </c>
      <c r="E527" s="5" t="e">
        <f t="shared" si="40"/>
        <v>#N/A</v>
      </c>
      <c r="F527" s="2" t="e">
        <f>VLOOKUP($A527,'By SKU - Old RTs'!$A:$V,4,FALSE)</f>
        <v>#N/A</v>
      </c>
      <c r="G527" s="2" t="e">
        <f>VLOOKUP($A527,'By SKU - New RTs'!$A:$V,4,FALSE)</f>
        <v>#N/A</v>
      </c>
      <c r="H527" s="5" t="e">
        <f t="shared" si="41"/>
        <v>#N/A</v>
      </c>
      <c r="I527" s="2" t="e">
        <f>VLOOKUP($A527,'By SKU - Old RTs'!$A:$V,5,FALSE)</f>
        <v>#N/A</v>
      </c>
      <c r="J527" s="2" t="e">
        <f>VLOOKUP($A527,'By SKU - New RTs'!$A:$V,5,FALSE)</f>
        <v>#N/A</v>
      </c>
      <c r="K527" s="5" t="e">
        <f t="shared" si="42"/>
        <v>#N/A</v>
      </c>
      <c r="L527" s="2" t="e">
        <f>VLOOKUP($A527,'By SKU - Old RTs'!$A:$V,6,FALSE)</f>
        <v>#N/A</v>
      </c>
      <c r="M527" s="2" t="e">
        <f>VLOOKUP($A527,'By SKU - New RTs'!$A:$V,6,FALSE)</f>
        <v>#N/A</v>
      </c>
      <c r="N527" s="5" t="e">
        <f t="shared" si="43"/>
        <v>#N/A</v>
      </c>
      <c r="O527" s="2" t="e">
        <f>VLOOKUP($A527,'By SKU - Old RTs'!$A:$V,7,FALSE)</f>
        <v>#N/A</v>
      </c>
      <c r="P527" s="2" t="e">
        <f>VLOOKUP($A527,'By SKU - New RTs'!$A:$V,7,FALSE)</f>
        <v>#N/A</v>
      </c>
      <c r="Q527" s="2" t="e">
        <f t="shared" si="44"/>
        <v>#N/A</v>
      </c>
    </row>
    <row r="528" spans="2:17" hidden="1" x14ac:dyDescent="0.3">
      <c r="B528" s="4"/>
      <c r="C528" s="2" t="e">
        <f>VLOOKUP($A528,'By SKU - Old RTs'!$A:$V,3,FALSE)</f>
        <v>#N/A</v>
      </c>
      <c r="D528" s="2" t="e">
        <f>VLOOKUP($A528,'By SKU - New RTs'!$A:$V,3,FALSE)</f>
        <v>#N/A</v>
      </c>
      <c r="E528" s="5" t="e">
        <f t="shared" si="40"/>
        <v>#N/A</v>
      </c>
      <c r="F528" s="2" t="e">
        <f>VLOOKUP($A528,'By SKU - Old RTs'!$A:$V,4,FALSE)</f>
        <v>#N/A</v>
      </c>
      <c r="G528" s="2" t="e">
        <f>VLOOKUP($A528,'By SKU - New RTs'!$A:$V,4,FALSE)</f>
        <v>#N/A</v>
      </c>
      <c r="H528" s="5" t="e">
        <f t="shared" si="41"/>
        <v>#N/A</v>
      </c>
      <c r="I528" s="2" t="e">
        <f>VLOOKUP($A528,'By SKU - Old RTs'!$A:$V,5,FALSE)</f>
        <v>#N/A</v>
      </c>
      <c r="J528" s="2" t="e">
        <f>VLOOKUP($A528,'By SKU - New RTs'!$A:$V,5,FALSE)</f>
        <v>#N/A</v>
      </c>
      <c r="K528" s="5" t="e">
        <f t="shared" si="42"/>
        <v>#N/A</v>
      </c>
      <c r="L528" s="2" t="e">
        <f>VLOOKUP($A528,'By SKU - Old RTs'!$A:$V,6,FALSE)</f>
        <v>#N/A</v>
      </c>
      <c r="M528" s="2" t="e">
        <f>VLOOKUP($A528,'By SKU - New RTs'!$A:$V,6,FALSE)</f>
        <v>#N/A</v>
      </c>
      <c r="N528" s="5" t="e">
        <f t="shared" si="43"/>
        <v>#N/A</v>
      </c>
      <c r="O528" s="2" t="e">
        <f>VLOOKUP($A528,'By SKU - Old RTs'!$A:$V,7,FALSE)</f>
        <v>#N/A</v>
      </c>
      <c r="P528" s="2" t="e">
        <f>VLOOKUP($A528,'By SKU - New RTs'!$A:$V,7,FALSE)</f>
        <v>#N/A</v>
      </c>
      <c r="Q528" s="2" t="e">
        <f t="shared" si="44"/>
        <v>#N/A</v>
      </c>
    </row>
    <row r="529" spans="2:17" hidden="1" x14ac:dyDescent="0.3">
      <c r="B529" s="4"/>
      <c r="C529" s="2" t="e">
        <f>VLOOKUP($A529,'By SKU - Old RTs'!$A:$V,3,FALSE)</f>
        <v>#N/A</v>
      </c>
      <c r="D529" s="2" t="e">
        <f>VLOOKUP($A529,'By SKU - New RTs'!$A:$V,3,FALSE)</f>
        <v>#N/A</v>
      </c>
      <c r="E529" s="5" t="e">
        <f t="shared" si="40"/>
        <v>#N/A</v>
      </c>
      <c r="F529" s="2" t="e">
        <f>VLOOKUP($A529,'By SKU - Old RTs'!$A:$V,4,FALSE)</f>
        <v>#N/A</v>
      </c>
      <c r="G529" s="2" t="e">
        <f>VLOOKUP($A529,'By SKU - New RTs'!$A:$V,4,FALSE)</f>
        <v>#N/A</v>
      </c>
      <c r="H529" s="5" t="e">
        <f t="shared" si="41"/>
        <v>#N/A</v>
      </c>
      <c r="I529" s="2" t="e">
        <f>VLOOKUP($A529,'By SKU - Old RTs'!$A:$V,5,FALSE)</f>
        <v>#N/A</v>
      </c>
      <c r="J529" s="2" t="e">
        <f>VLOOKUP($A529,'By SKU - New RTs'!$A:$V,5,FALSE)</f>
        <v>#N/A</v>
      </c>
      <c r="K529" s="5" t="e">
        <f t="shared" si="42"/>
        <v>#N/A</v>
      </c>
      <c r="L529" s="2" t="e">
        <f>VLOOKUP($A529,'By SKU - Old RTs'!$A:$V,6,FALSE)</f>
        <v>#N/A</v>
      </c>
      <c r="M529" s="2" t="e">
        <f>VLOOKUP($A529,'By SKU - New RTs'!$A:$V,6,FALSE)</f>
        <v>#N/A</v>
      </c>
      <c r="N529" s="5" t="e">
        <f t="shared" si="43"/>
        <v>#N/A</v>
      </c>
      <c r="O529" s="2" t="e">
        <f>VLOOKUP($A529,'By SKU - Old RTs'!$A:$V,7,FALSE)</f>
        <v>#N/A</v>
      </c>
      <c r="P529" s="2" t="e">
        <f>VLOOKUP($A529,'By SKU - New RTs'!$A:$V,7,FALSE)</f>
        <v>#N/A</v>
      </c>
      <c r="Q529" s="2" t="e">
        <f t="shared" si="44"/>
        <v>#N/A</v>
      </c>
    </row>
    <row r="530" spans="2:17" hidden="1" x14ac:dyDescent="0.3">
      <c r="B530" s="4"/>
      <c r="C530" s="2" t="e">
        <f>VLOOKUP($A530,'By SKU - Old RTs'!$A:$V,3,FALSE)</f>
        <v>#N/A</v>
      </c>
      <c r="D530" s="2" t="e">
        <f>VLOOKUP($A530,'By SKU - New RTs'!$A:$V,3,FALSE)</f>
        <v>#N/A</v>
      </c>
      <c r="E530" s="5" t="e">
        <f t="shared" si="40"/>
        <v>#N/A</v>
      </c>
      <c r="F530" s="2" t="e">
        <f>VLOOKUP($A530,'By SKU - Old RTs'!$A:$V,4,FALSE)</f>
        <v>#N/A</v>
      </c>
      <c r="G530" s="2" t="e">
        <f>VLOOKUP($A530,'By SKU - New RTs'!$A:$V,4,FALSE)</f>
        <v>#N/A</v>
      </c>
      <c r="H530" s="5" t="e">
        <f t="shared" si="41"/>
        <v>#N/A</v>
      </c>
      <c r="I530" s="2" t="e">
        <f>VLOOKUP($A530,'By SKU - Old RTs'!$A:$V,5,FALSE)</f>
        <v>#N/A</v>
      </c>
      <c r="J530" s="2" t="e">
        <f>VLOOKUP($A530,'By SKU - New RTs'!$A:$V,5,FALSE)</f>
        <v>#N/A</v>
      </c>
      <c r="K530" s="5" t="e">
        <f t="shared" si="42"/>
        <v>#N/A</v>
      </c>
      <c r="L530" s="2" t="e">
        <f>VLOOKUP($A530,'By SKU - Old RTs'!$A:$V,6,FALSE)</f>
        <v>#N/A</v>
      </c>
      <c r="M530" s="2" t="e">
        <f>VLOOKUP($A530,'By SKU - New RTs'!$A:$V,6,FALSE)</f>
        <v>#N/A</v>
      </c>
      <c r="N530" s="5" t="e">
        <f t="shared" si="43"/>
        <v>#N/A</v>
      </c>
      <c r="O530" s="2" t="e">
        <f>VLOOKUP($A530,'By SKU - Old RTs'!$A:$V,7,FALSE)</f>
        <v>#N/A</v>
      </c>
      <c r="P530" s="2" t="e">
        <f>VLOOKUP($A530,'By SKU - New RTs'!$A:$V,7,FALSE)</f>
        <v>#N/A</v>
      </c>
      <c r="Q530" s="2" t="e">
        <f t="shared" si="44"/>
        <v>#N/A</v>
      </c>
    </row>
    <row r="531" spans="2:17" hidden="1" x14ac:dyDescent="0.3">
      <c r="B531" s="4"/>
      <c r="C531" s="2" t="e">
        <f>VLOOKUP($A531,'By SKU - Old RTs'!$A:$V,3,FALSE)</f>
        <v>#N/A</v>
      </c>
      <c r="D531" s="2" t="e">
        <f>VLOOKUP($A531,'By SKU - New RTs'!$A:$V,3,FALSE)</f>
        <v>#N/A</v>
      </c>
      <c r="E531" s="5" t="e">
        <f t="shared" si="40"/>
        <v>#N/A</v>
      </c>
      <c r="F531" s="2" t="e">
        <f>VLOOKUP($A531,'By SKU - Old RTs'!$A:$V,4,FALSE)</f>
        <v>#N/A</v>
      </c>
      <c r="G531" s="2" t="e">
        <f>VLOOKUP($A531,'By SKU - New RTs'!$A:$V,4,FALSE)</f>
        <v>#N/A</v>
      </c>
      <c r="H531" s="5" t="e">
        <f t="shared" si="41"/>
        <v>#N/A</v>
      </c>
      <c r="I531" s="2" t="e">
        <f>VLOOKUP($A531,'By SKU - Old RTs'!$A:$V,5,FALSE)</f>
        <v>#N/A</v>
      </c>
      <c r="J531" s="2" t="e">
        <f>VLOOKUP($A531,'By SKU - New RTs'!$A:$V,5,FALSE)</f>
        <v>#N/A</v>
      </c>
      <c r="K531" s="5" t="e">
        <f t="shared" si="42"/>
        <v>#N/A</v>
      </c>
      <c r="L531" s="2" t="e">
        <f>VLOOKUP($A531,'By SKU - Old RTs'!$A:$V,6,FALSE)</f>
        <v>#N/A</v>
      </c>
      <c r="M531" s="2" t="e">
        <f>VLOOKUP($A531,'By SKU - New RTs'!$A:$V,6,FALSE)</f>
        <v>#N/A</v>
      </c>
      <c r="N531" s="5" t="e">
        <f t="shared" si="43"/>
        <v>#N/A</v>
      </c>
      <c r="O531" s="2" t="e">
        <f>VLOOKUP($A531,'By SKU - Old RTs'!$A:$V,7,FALSE)</f>
        <v>#N/A</v>
      </c>
      <c r="P531" s="2" t="e">
        <f>VLOOKUP($A531,'By SKU - New RTs'!$A:$V,7,FALSE)</f>
        <v>#N/A</v>
      </c>
      <c r="Q531" s="2" t="e">
        <f t="shared" si="44"/>
        <v>#N/A</v>
      </c>
    </row>
    <row r="532" spans="2:17" hidden="1" x14ac:dyDescent="0.3">
      <c r="B532" s="4"/>
      <c r="C532" s="2" t="e">
        <f>VLOOKUP($A532,'By SKU - Old RTs'!$A:$V,3,FALSE)</f>
        <v>#N/A</v>
      </c>
      <c r="D532" s="2" t="e">
        <f>VLOOKUP($A532,'By SKU - New RTs'!$A:$V,3,FALSE)</f>
        <v>#N/A</v>
      </c>
      <c r="E532" s="5" t="e">
        <f t="shared" si="40"/>
        <v>#N/A</v>
      </c>
      <c r="F532" s="2" t="e">
        <f>VLOOKUP($A532,'By SKU - Old RTs'!$A:$V,4,FALSE)</f>
        <v>#N/A</v>
      </c>
      <c r="G532" s="2" t="e">
        <f>VLOOKUP($A532,'By SKU - New RTs'!$A:$V,4,FALSE)</f>
        <v>#N/A</v>
      </c>
      <c r="H532" s="5" t="e">
        <f t="shared" si="41"/>
        <v>#N/A</v>
      </c>
      <c r="I532" s="2" t="e">
        <f>VLOOKUP($A532,'By SKU - Old RTs'!$A:$V,5,FALSE)</f>
        <v>#N/A</v>
      </c>
      <c r="J532" s="2" t="e">
        <f>VLOOKUP($A532,'By SKU - New RTs'!$A:$V,5,FALSE)</f>
        <v>#N/A</v>
      </c>
      <c r="K532" s="5" t="e">
        <f t="shared" si="42"/>
        <v>#N/A</v>
      </c>
      <c r="L532" s="2" t="e">
        <f>VLOOKUP($A532,'By SKU - Old RTs'!$A:$V,6,FALSE)</f>
        <v>#N/A</v>
      </c>
      <c r="M532" s="2" t="e">
        <f>VLOOKUP($A532,'By SKU - New RTs'!$A:$V,6,FALSE)</f>
        <v>#N/A</v>
      </c>
      <c r="N532" s="5" t="e">
        <f t="shared" si="43"/>
        <v>#N/A</v>
      </c>
      <c r="O532" s="2" t="e">
        <f>VLOOKUP($A532,'By SKU - Old RTs'!$A:$V,7,FALSE)</f>
        <v>#N/A</v>
      </c>
      <c r="P532" s="2" t="e">
        <f>VLOOKUP($A532,'By SKU - New RTs'!$A:$V,7,FALSE)</f>
        <v>#N/A</v>
      </c>
      <c r="Q532" s="2" t="e">
        <f t="shared" si="44"/>
        <v>#N/A</v>
      </c>
    </row>
    <row r="533" spans="2:17" hidden="1" x14ac:dyDescent="0.3">
      <c r="B533" s="4"/>
      <c r="C533" s="2" t="e">
        <f>VLOOKUP($A533,'By SKU - Old RTs'!$A:$V,3,FALSE)</f>
        <v>#N/A</v>
      </c>
      <c r="D533" s="2" t="e">
        <f>VLOOKUP($A533,'By SKU - New RTs'!$A:$V,3,FALSE)</f>
        <v>#N/A</v>
      </c>
      <c r="E533" s="5" t="e">
        <f t="shared" si="40"/>
        <v>#N/A</v>
      </c>
      <c r="F533" s="2" t="e">
        <f>VLOOKUP($A533,'By SKU - Old RTs'!$A:$V,4,FALSE)</f>
        <v>#N/A</v>
      </c>
      <c r="G533" s="2" t="e">
        <f>VLOOKUP($A533,'By SKU - New RTs'!$A:$V,4,FALSE)</f>
        <v>#N/A</v>
      </c>
      <c r="H533" s="5" t="e">
        <f t="shared" si="41"/>
        <v>#N/A</v>
      </c>
      <c r="I533" s="2" t="e">
        <f>VLOOKUP($A533,'By SKU - Old RTs'!$A:$V,5,FALSE)</f>
        <v>#N/A</v>
      </c>
      <c r="J533" s="2" t="e">
        <f>VLOOKUP($A533,'By SKU - New RTs'!$A:$V,5,FALSE)</f>
        <v>#N/A</v>
      </c>
      <c r="K533" s="5" t="e">
        <f t="shared" si="42"/>
        <v>#N/A</v>
      </c>
      <c r="L533" s="2" t="e">
        <f>VLOOKUP($A533,'By SKU - Old RTs'!$A:$V,6,FALSE)</f>
        <v>#N/A</v>
      </c>
      <c r="M533" s="2" t="e">
        <f>VLOOKUP($A533,'By SKU - New RTs'!$A:$V,6,FALSE)</f>
        <v>#N/A</v>
      </c>
      <c r="N533" s="5" t="e">
        <f t="shared" si="43"/>
        <v>#N/A</v>
      </c>
      <c r="O533" s="2" t="e">
        <f>VLOOKUP($A533,'By SKU - Old RTs'!$A:$V,7,FALSE)</f>
        <v>#N/A</v>
      </c>
      <c r="P533" s="2" t="e">
        <f>VLOOKUP($A533,'By SKU - New RTs'!$A:$V,7,FALSE)</f>
        <v>#N/A</v>
      </c>
      <c r="Q533" s="2" t="e">
        <f t="shared" si="44"/>
        <v>#N/A</v>
      </c>
    </row>
    <row r="534" spans="2:17" hidden="1" x14ac:dyDescent="0.3">
      <c r="B534" s="4"/>
      <c r="C534" s="2" t="e">
        <f>VLOOKUP($A534,'By SKU - Old RTs'!$A:$V,3,FALSE)</f>
        <v>#N/A</v>
      </c>
      <c r="D534" s="2" t="e">
        <f>VLOOKUP($A534,'By SKU - New RTs'!$A:$V,3,FALSE)</f>
        <v>#N/A</v>
      </c>
      <c r="E534" s="5" t="e">
        <f t="shared" si="40"/>
        <v>#N/A</v>
      </c>
      <c r="F534" s="2" t="e">
        <f>VLOOKUP($A534,'By SKU - Old RTs'!$A:$V,4,FALSE)</f>
        <v>#N/A</v>
      </c>
      <c r="G534" s="2" t="e">
        <f>VLOOKUP($A534,'By SKU - New RTs'!$A:$V,4,FALSE)</f>
        <v>#N/A</v>
      </c>
      <c r="H534" s="5" t="e">
        <f t="shared" si="41"/>
        <v>#N/A</v>
      </c>
      <c r="I534" s="2" t="e">
        <f>VLOOKUP($A534,'By SKU - Old RTs'!$A:$V,5,FALSE)</f>
        <v>#N/A</v>
      </c>
      <c r="J534" s="2" t="e">
        <f>VLOOKUP($A534,'By SKU - New RTs'!$A:$V,5,FALSE)</f>
        <v>#N/A</v>
      </c>
      <c r="K534" s="5" t="e">
        <f t="shared" si="42"/>
        <v>#N/A</v>
      </c>
      <c r="L534" s="2" t="e">
        <f>VLOOKUP($A534,'By SKU - Old RTs'!$A:$V,6,FALSE)</f>
        <v>#N/A</v>
      </c>
      <c r="M534" s="2" t="e">
        <f>VLOOKUP($A534,'By SKU - New RTs'!$A:$V,6,FALSE)</f>
        <v>#N/A</v>
      </c>
      <c r="N534" s="5" t="e">
        <f t="shared" si="43"/>
        <v>#N/A</v>
      </c>
      <c r="O534" s="2" t="e">
        <f>VLOOKUP($A534,'By SKU - Old RTs'!$A:$V,7,FALSE)</f>
        <v>#N/A</v>
      </c>
      <c r="P534" s="2" t="e">
        <f>VLOOKUP($A534,'By SKU - New RTs'!$A:$V,7,FALSE)</f>
        <v>#N/A</v>
      </c>
      <c r="Q534" s="2" t="e">
        <f t="shared" si="44"/>
        <v>#N/A</v>
      </c>
    </row>
    <row r="535" spans="2:17" hidden="1" x14ac:dyDescent="0.3">
      <c r="B535" s="4"/>
      <c r="C535" s="2" t="e">
        <f>VLOOKUP($A535,'By SKU - Old RTs'!$A:$V,3,FALSE)</f>
        <v>#N/A</v>
      </c>
      <c r="D535" s="2" t="e">
        <f>VLOOKUP($A535,'By SKU - New RTs'!$A:$V,3,FALSE)</f>
        <v>#N/A</v>
      </c>
      <c r="E535" s="5" t="e">
        <f t="shared" si="40"/>
        <v>#N/A</v>
      </c>
      <c r="F535" s="2" t="e">
        <f>VLOOKUP($A535,'By SKU - Old RTs'!$A:$V,4,FALSE)</f>
        <v>#N/A</v>
      </c>
      <c r="G535" s="2" t="e">
        <f>VLOOKUP($A535,'By SKU - New RTs'!$A:$V,4,FALSE)</f>
        <v>#N/A</v>
      </c>
      <c r="H535" s="5" t="e">
        <f t="shared" si="41"/>
        <v>#N/A</v>
      </c>
      <c r="I535" s="2" t="e">
        <f>VLOOKUP($A535,'By SKU - Old RTs'!$A:$V,5,FALSE)</f>
        <v>#N/A</v>
      </c>
      <c r="J535" s="2" t="e">
        <f>VLOOKUP($A535,'By SKU - New RTs'!$A:$V,5,FALSE)</f>
        <v>#N/A</v>
      </c>
      <c r="K535" s="5" t="e">
        <f t="shared" si="42"/>
        <v>#N/A</v>
      </c>
      <c r="L535" s="2" t="e">
        <f>VLOOKUP($A535,'By SKU - Old RTs'!$A:$V,6,FALSE)</f>
        <v>#N/A</v>
      </c>
      <c r="M535" s="2" t="e">
        <f>VLOOKUP($A535,'By SKU - New RTs'!$A:$V,6,FALSE)</f>
        <v>#N/A</v>
      </c>
      <c r="N535" s="5" t="e">
        <f t="shared" si="43"/>
        <v>#N/A</v>
      </c>
      <c r="O535" s="2" t="e">
        <f>VLOOKUP($A535,'By SKU - Old RTs'!$A:$V,7,FALSE)</f>
        <v>#N/A</v>
      </c>
      <c r="P535" s="2" t="e">
        <f>VLOOKUP($A535,'By SKU - New RTs'!$A:$V,7,FALSE)</f>
        <v>#N/A</v>
      </c>
      <c r="Q535" s="2" t="e">
        <f t="shared" si="44"/>
        <v>#N/A</v>
      </c>
    </row>
    <row r="536" spans="2:17" hidden="1" x14ac:dyDescent="0.3">
      <c r="B536" s="4"/>
      <c r="C536" s="2" t="e">
        <f>VLOOKUP($A536,'By SKU - Old RTs'!$A:$V,3,FALSE)</f>
        <v>#N/A</v>
      </c>
      <c r="D536" s="2" t="e">
        <f>VLOOKUP($A536,'By SKU - New RTs'!$A:$V,3,FALSE)</f>
        <v>#N/A</v>
      </c>
      <c r="E536" s="5" t="e">
        <f t="shared" si="40"/>
        <v>#N/A</v>
      </c>
      <c r="F536" s="2" t="e">
        <f>VLOOKUP($A536,'By SKU - Old RTs'!$A:$V,4,FALSE)</f>
        <v>#N/A</v>
      </c>
      <c r="G536" s="2" t="e">
        <f>VLOOKUP($A536,'By SKU - New RTs'!$A:$V,4,FALSE)</f>
        <v>#N/A</v>
      </c>
      <c r="H536" s="5" t="e">
        <f t="shared" si="41"/>
        <v>#N/A</v>
      </c>
      <c r="I536" s="2" t="e">
        <f>VLOOKUP($A536,'By SKU - Old RTs'!$A:$V,5,FALSE)</f>
        <v>#N/A</v>
      </c>
      <c r="J536" s="2" t="e">
        <f>VLOOKUP($A536,'By SKU - New RTs'!$A:$V,5,FALSE)</f>
        <v>#N/A</v>
      </c>
      <c r="K536" s="5" t="e">
        <f t="shared" si="42"/>
        <v>#N/A</v>
      </c>
      <c r="L536" s="2" t="e">
        <f>VLOOKUP($A536,'By SKU - Old RTs'!$A:$V,6,FALSE)</f>
        <v>#N/A</v>
      </c>
      <c r="M536" s="2" t="e">
        <f>VLOOKUP($A536,'By SKU - New RTs'!$A:$V,6,FALSE)</f>
        <v>#N/A</v>
      </c>
      <c r="N536" s="5" t="e">
        <f t="shared" si="43"/>
        <v>#N/A</v>
      </c>
      <c r="O536" s="2" t="e">
        <f>VLOOKUP($A536,'By SKU - Old RTs'!$A:$V,7,FALSE)</f>
        <v>#N/A</v>
      </c>
      <c r="P536" s="2" t="e">
        <f>VLOOKUP($A536,'By SKU - New RTs'!$A:$V,7,FALSE)</f>
        <v>#N/A</v>
      </c>
      <c r="Q536" s="2" t="e">
        <f t="shared" si="44"/>
        <v>#N/A</v>
      </c>
    </row>
    <row r="537" spans="2:17" hidden="1" x14ac:dyDescent="0.3">
      <c r="B537" s="4"/>
      <c r="C537" s="2" t="e">
        <f>VLOOKUP($A537,'By SKU - Old RTs'!$A:$V,3,FALSE)</f>
        <v>#N/A</v>
      </c>
      <c r="D537" s="2" t="e">
        <f>VLOOKUP($A537,'By SKU - New RTs'!$A:$V,3,FALSE)</f>
        <v>#N/A</v>
      </c>
      <c r="E537" s="5" t="e">
        <f t="shared" si="40"/>
        <v>#N/A</v>
      </c>
      <c r="F537" s="2" t="e">
        <f>VLOOKUP($A537,'By SKU - Old RTs'!$A:$V,4,FALSE)</f>
        <v>#N/A</v>
      </c>
      <c r="G537" s="2" t="e">
        <f>VLOOKUP($A537,'By SKU - New RTs'!$A:$V,4,FALSE)</f>
        <v>#N/A</v>
      </c>
      <c r="H537" s="5" t="e">
        <f t="shared" si="41"/>
        <v>#N/A</v>
      </c>
      <c r="I537" s="2" t="e">
        <f>VLOOKUP($A537,'By SKU - Old RTs'!$A:$V,5,FALSE)</f>
        <v>#N/A</v>
      </c>
      <c r="J537" s="2" t="e">
        <f>VLOOKUP($A537,'By SKU - New RTs'!$A:$V,5,FALSE)</f>
        <v>#N/A</v>
      </c>
      <c r="K537" s="5" t="e">
        <f t="shared" si="42"/>
        <v>#N/A</v>
      </c>
      <c r="L537" s="2" t="e">
        <f>VLOOKUP($A537,'By SKU - Old RTs'!$A:$V,6,FALSE)</f>
        <v>#N/A</v>
      </c>
      <c r="M537" s="2" t="e">
        <f>VLOOKUP($A537,'By SKU - New RTs'!$A:$V,6,FALSE)</f>
        <v>#N/A</v>
      </c>
      <c r="N537" s="5" t="e">
        <f t="shared" si="43"/>
        <v>#N/A</v>
      </c>
      <c r="O537" s="2" t="e">
        <f>VLOOKUP($A537,'By SKU - Old RTs'!$A:$V,7,FALSE)</f>
        <v>#N/A</v>
      </c>
      <c r="P537" s="2" t="e">
        <f>VLOOKUP($A537,'By SKU - New RTs'!$A:$V,7,FALSE)</f>
        <v>#N/A</v>
      </c>
      <c r="Q537" s="2" t="e">
        <f t="shared" si="44"/>
        <v>#N/A</v>
      </c>
    </row>
    <row r="538" spans="2:17" hidden="1" x14ac:dyDescent="0.3">
      <c r="B538" s="4"/>
      <c r="C538" s="2" t="e">
        <f>VLOOKUP($A538,'By SKU - Old RTs'!$A:$V,3,FALSE)</f>
        <v>#N/A</v>
      </c>
      <c r="D538" s="2" t="e">
        <f>VLOOKUP($A538,'By SKU - New RTs'!$A:$V,3,FALSE)</f>
        <v>#N/A</v>
      </c>
      <c r="E538" s="5" t="e">
        <f t="shared" si="40"/>
        <v>#N/A</v>
      </c>
      <c r="F538" s="2" t="e">
        <f>VLOOKUP($A538,'By SKU - Old RTs'!$A:$V,4,FALSE)</f>
        <v>#N/A</v>
      </c>
      <c r="G538" s="2" t="e">
        <f>VLOOKUP($A538,'By SKU - New RTs'!$A:$V,4,FALSE)</f>
        <v>#N/A</v>
      </c>
      <c r="H538" s="5" t="e">
        <f t="shared" si="41"/>
        <v>#N/A</v>
      </c>
      <c r="I538" s="2" t="e">
        <f>VLOOKUP($A538,'By SKU - Old RTs'!$A:$V,5,FALSE)</f>
        <v>#N/A</v>
      </c>
      <c r="J538" s="2" t="e">
        <f>VLOOKUP($A538,'By SKU - New RTs'!$A:$V,5,FALSE)</f>
        <v>#N/A</v>
      </c>
      <c r="K538" s="5" t="e">
        <f t="shared" si="42"/>
        <v>#N/A</v>
      </c>
      <c r="L538" s="2" t="e">
        <f>VLOOKUP($A538,'By SKU - Old RTs'!$A:$V,6,FALSE)</f>
        <v>#N/A</v>
      </c>
      <c r="M538" s="2" t="e">
        <f>VLOOKUP($A538,'By SKU - New RTs'!$A:$V,6,FALSE)</f>
        <v>#N/A</v>
      </c>
      <c r="N538" s="5" t="e">
        <f t="shared" si="43"/>
        <v>#N/A</v>
      </c>
      <c r="O538" s="2" t="e">
        <f>VLOOKUP($A538,'By SKU - Old RTs'!$A:$V,7,FALSE)</f>
        <v>#N/A</v>
      </c>
      <c r="P538" s="2" t="e">
        <f>VLOOKUP($A538,'By SKU - New RTs'!$A:$V,7,FALSE)</f>
        <v>#N/A</v>
      </c>
      <c r="Q538" s="2" t="e">
        <f t="shared" si="44"/>
        <v>#N/A</v>
      </c>
    </row>
    <row r="539" spans="2:17" hidden="1" x14ac:dyDescent="0.3">
      <c r="B539" s="4"/>
      <c r="C539" s="2" t="e">
        <f>VLOOKUP($A539,'By SKU - Old RTs'!$A:$V,3,FALSE)</f>
        <v>#N/A</v>
      </c>
      <c r="D539" s="2" t="e">
        <f>VLOOKUP($A539,'By SKU - New RTs'!$A:$V,3,FALSE)</f>
        <v>#N/A</v>
      </c>
      <c r="E539" s="5" t="e">
        <f t="shared" si="40"/>
        <v>#N/A</v>
      </c>
      <c r="F539" s="2" t="e">
        <f>VLOOKUP($A539,'By SKU - Old RTs'!$A:$V,4,FALSE)</f>
        <v>#N/A</v>
      </c>
      <c r="G539" s="2" t="e">
        <f>VLOOKUP($A539,'By SKU - New RTs'!$A:$V,4,FALSE)</f>
        <v>#N/A</v>
      </c>
      <c r="H539" s="5" t="e">
        <f t="shared" si="41"/>
        <v>#N/A</v>
      </c>
      <c r="I539" s="2" t="e">
        <f>VLOOKUP($A539,'By SKU - Old RTs'!$A:$V,5,FALSE)</f>
        <v>#N/A</v>
      </c>
      <c r="J539" s="2" t="e">
        <f>VLOOKUP($A539,'By SKU - New RTs'!$A:$V,5,FALSE)</f>
        <v>#N/A</v>
      </c>
      <c r="K539" s="5" t="e">
        <f t="shared" si="42"/>
        <v>#N/A</v>
      </c>
      <c r="L539" s="2" t="e">
        <f>VLOOKUP($A539,'By SKU - Old RTs'!$A:$V,6,FALSE)</f>
        <v>#N/A</v>
      </c>
      <c r="M539" s="2" t="e">
        <f>VLOOKUP($A539,'By SKU - New RTs'!$A:$V,6,FALSE)</f>
        <v>#N/A</v>
      </c>
      <c r="N539" s="5" t="e">
        <f t="shared" si="43"/>
        <v>#N/A</v>
      </c>
      <c r="O539" s="2" t="e">
        <f>VLOOKUP($A539,'By SKU - Old RTs'!$A:$V,7,FALSE)</f>
        <v>#N/A</v>
      </c>
      <c r="P539" s="2" t="e">
        <f>VLOOKUP($A539,'By SKU - New RTs'!$A:$V,7,FALSE)</f>
        <v>#N/A</v>
      </c>
      <c r="Q539" s="2" t="e">
        <f t="shared" si="44"/>
        <v>#N/A</v>
      </c>
    </row>
    <row r="540" spans="2:17" hidden="1" x14ac:dyDescent="0.3">
      <c r="B540" s="4"/>
      <c r="C540" s="2" t="e">
        <f>VLOOKUP($A540,'By SKU - Old RTs'!$A:$V,3,FALSE)</f>
        <v>#N/A</v>
      </c>
      <c r="D540" s="2" t="e">
        <f>VLOOKUP($A540,'By SKU - New RTs'!$A:$V,3,FALSE)</f>
        <v>#N/A</v>
      </c>
      <c r="E540" s="5" t="e">
        <f t="shared" si="40"/>
        <v>#N/A</v>
      </c>
      <c r="F540" s="2" t="e">
        <f>VLOOKUP($A540,'By SKU - Old RTs'!$A:$V,4,FALSE)</f>
        <v>#N/A</v>
      </c>
      <c r="G540" s="2" t="e">
        <f>VLOOKUP($A540,'By SKU - New RTs'!$A:$V,4,FALSE)</f>
        <v>#N/A</v>
      </c>
      <c r="H540" s="5" t="e">
        <f t="shared" si="41"/>
        <v>#N/A</v>
      </c>
      <c r="I540" s="2" t="e">
        <f>VLOOKUP($A540,'By SKU - Old RTs'!$A:$V,5,FALSE)</f>
        <v>#N/A</v>
      </c>
      <c r="J540" s="2" t="e">
        <f>VLOOKUP($A540,'By SKU - New RTs'!$A:$V,5,FALSE)</f>
        <v>#N/A</v>
      </c>
      <c r="K540" s="5" t="e">
        <f t="shared" si="42"/>
        <v>#N/A</v>
      </c>
      <c r="L540" s="2" t="e">
        <f>VLOOKUP($A540,'By SKU - Old RTs'!$A:$V,6,FALSE)</f>
        <v>#N/A</v>
      </c>
      <c r="M540" s="2" t="e">
        <f>VLOOKUP($A540,'By SKU - New RTs'!$A:$V,6,FALSE)</f>
        <v>#N/A</v>
      </c>
      <c r="N540" s="5" t="e">
        <f t="shared" si="43"/>
        <v>#N/A</v>
      </c>
      <c r="O540" s="2" t="e">
        <f>VLOOKUP($A540,'By SKU - Old RTs'!$A:$V,7,FALSE)</f>
        <v>#N/A</v>
      </c>
      <c r="P540" s="2" t="e">
        <f>VLOOKUP($A540,'By SKU - New RTs'!$A:$V,7,FALSE)</f>
        <v>#N/A</v>
      </c>
      <c r="Q540" s="2" t="e">
        <f t="shared" si="44"/>
        <v>#N/A</v>
      </c>
    </row>
    <row r="541" spans="2:17" hidden="1" x14ac:dyDescent="0.3">
      <c r="B541" s="4"/>
      <c r="C541" s="2" t="e">
        <f>VLOOKUP($A541,'By SKU - Old RTs'!$A:$V,3,FALSE)</f>
        <v>#N/A</v>
      </c>
      <c r="D541" s="2" t="e">
        <f>VLOOKUP($A541,'By SKU - New RTs'!$A:$V,3,FALSE)</f>
        <v>#N/A</v>
      </c>
      <c r="E541" s="5" t="e">
        <f t="shared" si="40"/>
        <v>#N/A</v>
      </c>
      <c r="F541" s="2" t="e">
        <f>VLOOKUP($A541,'By SKU - Old RTs'!$A:$V,4,FALSE)</f>
        <v>#N/A</v>
      </c>
      <c r="G541" s="2" t="e">
        <f>VLOOKUP($A541,'By SKU - New RTs'!$A:$V,4,FALSE)</f>
        <v>#N/A</v>
      </c>
      <c r="H541" s="5" t="e">
        <f t="shared" si="41"/>
        <v>#N/A</v>
      </c>
      <c r="I541" s="2" t="e">
        <f>VLOOKUP($A541,'By SKU - Old RTs'!$A:$V,5,FALSE)</f>
        <v>#N/A</v>
      </c>
      <c r="J541" s="2" t="e">
        <f>VLOOKUP($A541,'By SKU - New RTs'!$A:$V,5,FALSE)</f>
        <v>#N/A</v>
      </c>
      <c r="K541" s="5" t="e">
        <f t="shared" si="42"/>
        <v>#N/A</v>
      </c>
      <c r="L541" s="2" t="e">
        <f>VLOOKUP($A541,'By SKU - Old RTs'!$A:$V,6,FALSE)</f>
        <v>#N/A</v>
      </c>
      <c r="M541" s="2" t="e">
        <f>VLOOKUP($A541,'By SKU - New RTs'!$A:$V,6,FALSE)</f>
        <v>#N/A</v>
      </c>
      <c r="N541" s="5" t="e">
        <f t="shared" si="43"/>
        <v>#N/A</v>
      </c>
      <c r="O541" s="2" t="e">
        <f>VLOOKUP($A541,'By SKU - Old RTs'!$A:$V,7,FALSE)</f>
        <v>#N/A</v>
      </c>
      <c r="P541" s="2" t="e">
        <f>VLOOKUP($A541,'By SKU - New RTs'!$A:$V,7,FALSE)</f>
        <v>#N/A</v>
      </c>
      <c r="Q541" s="2" t="e">
        <f t="shared" si="44"/>
        <v>#N/A</v>
      </c>
    </row>
    <row r="542" spans="2:17" hidden="1" x14ac:dyDescent="0.3">
      <c r="B542" s="4"/>
      <c r="C542" s="2" t="e">
        <f>VLOOKUP($A542,'By SKU - Old RTs'!$A:$V,3,FALSE)</f>
        <v>#N/A</v>
      </c>
      <c r="D542" s="2" t="e">
        <f>VLOOKUP($A542,'By SKU - New RTs'!$A:$V,3,FALSE)</f>
        <v>#N/A</v>
      </c>
      <c r="E542" s="5" t="e">
        <f t="shared" si="40"/>
        <v>#N/A</v>
      </c>
      <c r="F542" s="2" t="e">
        <f>VLOOKUP($A542,'By SKU - Old RTs'!$A:$V,4,FALSE)</f>
        <v>#N/A</v>
      </c>
      <c r="G542" s="2" t="e">
        <f>VLOOKUP($A542,'By SKU - New RTs'!$A:$V,4,FALSE)</f>
        <v>#N/A</v>
      </c>
      <c r="H542" s="5" t="e">
        <f t="shared" si="41"/>
        <v>#N/A</v>
      </c>
      <c r="I542" s="2" t="e">
        <f>VLOOKUP($A542,'By SKU - Old RTs'!$A:$V,5,FALSE)</f>
        <v>#N/A</v>
      </c>
      <c r="J542" s="2" t="e">
        <f>VLOOKUP($A542,'By SKU - New RTs'!$A:$V,5,FALSE)</f>
        <v>#N/A</v>
      </c>
      <c r="K542" s="5" t="e">
        <f t="shared" si="42"/>
        <v>#N/A</v>
      </c>
      <c r="L542" s="2" t="e">
        <f>VLOOKUP($A542,'By SKU - Old RTs'!$A:$V,6,FALSE)</f>
        <v>#N/A</v>
      </c>
      <c r="M542" s="2" t="e">
        <f>VLOOKUP($A542,'By SKU - New RTs'!$A:$V,6,FALSE)</f>
        <v>#N/A</v>
      </c>
      <c r="N542" s="5" t="e">
        <f t="shared" si="43"/>
        <v>#N/A</v>
      </c>
      <c r="O542" s="2" t="e">
        <f>VLOOKUP($A542,'By SKU - Old RTs'!$A:$V,7,FALSE)</f>
        <v>#N/A</v>
      </c>
      <c r="P542" s="2" t="e">
        <f>VLOOKUP($A542,'By SKU - New RTs'!$A:$V,7,FALSE)</f>
        <v>#N/A</v>
      </c>
      <c r="Q542" s="2" t="e">
        <f t="shared" si="44"/>
        <v>#N/A</v>
      </c>
    </row>
    <row r="543" spans="2:17" hidden="1" x14ac:dyDescent="0.3">
      <c r="B543" s="4"/>
      <c r="C543" s="2" t="e">
        <f>VLOOKUP($A543,'By SKU - Old RTs'!$A:$V,3,FALSE)</f>
        <v>#N/A</v>
      </c>
      <c r="D543" s="2" t="e">
        <f>VLOOKUP($A543,'By SKU - New RTs'!$A:$V,3,FALSE)</f>
        <v>#N/A</v>
      </c>
      <c r="E543" s="5" t="e">
        <f t="shared" si="40"/>
        <v>#N/A</v>
      </c>
      <c r="F543" s="2" t="e">
        <f>VLOOKUP($A543,'By SKU - Old RTs'!$A:$V,4,FALSE)</f>
        <v>#N/A</v>
      </c>
      <c r="G543" s="2" t="e">
        <f>VLOOKUP($A543,'By SKU - New RTs'!$A:$V,4,FALSE)</f>
        <v>#N/A</v>
      </c>
      <c r="H543" s="5" t="e">
        <f t="shared" si="41"/>
        <v>#N/A</v>
      </c>
      <c r="I543" s="2" t="e">
        <f>VLOOKUP($A543,'By SKU - Old RTs'!$A:$V,5,FALSE)</f>
        <v>#N/A</v>
      </c>
      <c r="J543" s="2" t="e">
        <f>VLOOKUP($A543,'By SKU - New RTs'!$A:$V,5,FALSE)</f>
        <v>#N/A</v>
      </c>
      <c r="K543" s="5" t="e">
        <f t="shared" si="42"/>
        <v>#N/A</v>
      </c>
      <c r="L543" s="2" t="e">
        <f>VLOOKUP($A543,'By SKU - Old RTs'!$A:$V,6,FALSE)</f>
        <v>#N/A</v>
      </c>
      <c r="M543" s="2" t="e">
        <f>VLOOKUP($A543,'By SKU - New RTs'!$A:$V,6,FALSE)</f>
        <v>#N/A</v>
      </c>
      <c r="N543" s="5" t="e">
        <f t="shared" si="43"/>
        <v>#N/A</v>
      </c>
      <c r="O543" s="2" t="e">
        <f>VLOOKUP($A543,'By SKU - Old RTs'!$A:$V,7,FALSE)</f>
        <v>#N/A</v>
      </c>
      <c r="P543" s="2" t="e">
        <f>VLOOKUP($A543,'By SKU - New RTs'!$A:$V,7,FALSE)</f>
        <v>#N/A</v>
      </c>
      <c r="Q543" s="2" t="e">
        <f t="shared" si="44"/>
        <v>#N/A</v>
      </c>
    </row>
    <row r="544" spans="2:17" hidden="1" x14ac:dyDescent="0.3">
      <c r="B544" s="4"/>
      <c r="C544" s="2" t="e">
        <f>VLOOKUP($A544,'By SKU - Old RTs'!$A:$V,3,FALSE)</f>
        <v>#N/A</v>
      </c>
      <c r="D544" s="2" t="e">
        <f>VLOOKUP($A544,'By SKU - New RTs'!$A:$V,3,FALSE)</f>
        <v>#N/A</v>
      </c>
      <c r="E544" s="5" t="e">
        <f t="shared" si="40"/>
        <v>#N/A</v>
      </c>
      <c r="F544" s="2" t="e">
        <f>VLOOKUP($A544,'By SKU - Old RTs'!$A:$V,4,FALSE)</f>
        <v>#N/A</v>
      </c>
      <c r="G544" s="2" t="e">
        <f>VLOOKUP($A544,'By SKU - New RTs'!$A:$V,4,FALSE)</f>
        <v>#N/A</v>
      </c>
      <c r="H544" s="5" t="e">
        <f t="shared" si="41"/>
        <v>#N/A</v>
      </c>
      <c r="I544" s="2" t="e">
        <f>VLOOKUP($A544,'By SKU - Old RTs'!$A:$V,5,FALSE)</f>
        <v>#N/A</v>
      </c>
      <c r="J544" s="2" t="e">
        <f>VLOOKUP($A544,'By SKU - New RTs'!$A:$V,5,FALSE)</f>
        <v>#N/A</v>
      </c>
      <c r="K544" s="5" t="e">
        <f t="shared" si="42"/>
        <v>#N/A</v>
      </c>
      <c r="L544" s="2" t="e">
        <f>VLOOKUP($A544,'By SKU - Old RTs'!$A:$V,6,FALSE)</f>
        <v>#N/A</v>
      </c>
      <c r="M544" s="2" t="e">
        <f>VLOOKUP($A544,'By SKU - New RTs'!$A:$V,6,FALSE)</f>
        <v>#N/A</v>
      </c>
      <c r="N544" s="5" t="e">
        <f t="shared" si="43"/>
        <v>#N/A</v>
      </c>
      <c r="O544" s="2" t="e">
        <f>VLOOKUP($A544,'By SKU - Old RTs'!$A:$V,7,FALSE)</f>
        <v>#N/A</v>
      </c>
      <c r="P544" s="2" t="e">
        <f>VLOOKUP($A544,'By SKU - New RTs'!$A:$V,7,FALSE)</f>
        <v>#N/A</v>
      </c>
      <c r="Q544" s="2" t="e">
        <f t="shared" si="44"/>
        <v>#N/A</v>
      </c>
    </row>
    <row r="545" spans="2:17" hidden="1" x14ac:dyDescent="0.3">
      <c r="B545" s="4"/>
      <c r="C545" s="2" t="e">
        <f>VLOOKUP($A545,'By SKU - Old RTs'!$A:$V,3,FALSE)</f>
        <v>#N/A</v>
      </c>
      <c r="D545" s="2" t="e">
        <f>VLOOKUP($A545,'By SKU - New RTs'!$A:$V,3,FALSE)</f>
        <v>#N/A</v>
      </c>
      <c r="E545" s="5" t="e">
        <f t="shared" si="40"/>
        <v>#N/A</v>
      </c>
      <c r="F545" s="2" t="e">
        <f>VLOOKUP($A545,'By SKU - Old RTs'!$A:$V,4,FALSE)</f>
        <v>#N/A</v>
      </c>
      <c r="G545" s="2" t="e">
        <f>VLOOKUP($A545,'By SKU - New RTs'!$A:$V,4,FALSE)</f>
        <v>#N/A</v>
      </c>
      <c r="H545" s="5" t="e">
        <f t="shared" si="41"/>
        <v>#N/A</v>
      </c>
      <c r="I545" s="2" t="e">
        <f>VLOOKUP($A545,'By SKU - Old RTs'!$A:$V,5,FALSE)</f>
        <v>#N/A</v>
      </c>
      <c r="J545" s="2" t="e">
        <f>VLOOKUP($A545,'By SKU - New RTs'!$A:$V,5,FALSE)</f>
        <v>#N/A</v>
      </c>
      <c r="K545" s="5" t="e">
        <f t="shared" si="42"/>
        <v>#N/A</v>
      </c>
      <c r="L545" s="2" t="e">
        <f>VLOOKUP($A545,'By SKU - Old RTs'!$A:$V,6,FALSE)</f>
        <v>#N/A</v>
      </c>
      <c r="M545" s="2" t="e">
        <f>VLOOKUP($A545,'By SKU - New RTs'!$A:$V,6,FALSE)</f>
        <v>#N/A</v>
      </c>
      <c r="N545" s="5" t="e">
        <f t="shared" si="43"/>
        <v>#N/A</v>
      </c>
      <c r="O545" s="2" t="e">
        <f>VLOOKUP($A545,'By SKU - Old RTs'!$A:$V,7,FALSE)</f>
        <v>#N/A</v>
      </c>
      <c r="P545" s="2" t="e">
        <f>VLOOKUP($A545,'By SKU - New RTs'!$A:$V,7,FALSE)</f>
        <v>#N/A</v>
      </c>
      <c r="Q545" s="2" t="e">
        <f t="shared" si="44"/>
        <v>#N/A</v>
      </c>
    </row>
    <row r="546" spans="2:17" hidden="1" x14ac:dyDescent="0.3">
      <c r="B546" s="4"/>
      <c r="C546" s="2" t="e">
        <f>VLOOKUP($A546,'By SKU - Old RTs'!$A:$V,3,FALSE)</f>
        <v>#N/A</v>
      </c>
      <c r="D546" s="2" t="e">
        <f>VLOOKUP($A546,'By SKU - New RTs'!$A:$V,3,FALSE)</f>
        <v>#N/A</v>
      </c>
      <c r="E546" s="5" t="e">
        <f t="shared" si="40"/>
        <v>#N/A</v>
      </c>
      <c r="F546" s="2" t="e">
        <f>VLOOKUP($A546,'By SKU - Old RTs'!$A:$V,4,FALSE)</f>
        <v>#N/A</v>
      </c>
      <c r="G546" s="2" t="e">
        <f>VLOOKUP($A546,'By SKU - New RTs'!$A:$V,4,FALSE)</f>
        <v>#N/A</v>
      </c>
      <c r="H546" s="5" t="e">
        <f t="shared" si="41"/>
        <v>#N/A</v>
      </c>
      <c r="I546" s="2" t="e">
        <f>VLOOKUP($A546,'By SKU - Old RTs'!$A:$V,5,FALSE)</f>
        <v>#N/A</v>
      </c>
      <c r="J546" s="2" t="e">
        <f>VLOOKUP($A546,'By SKU - New RTs'!$A:$V,5,FALSE)</f>
        <v>#N/A</v>
      </c>
      <c r="K546" s="5" t="e">
        <f t="shared" si="42"/>
        <v>#N/A</v>
      </c>
      <c r="L546" s="2" t="e">
        <f>VLOOKUP($A546,'By SKU - Old RTs'!$A:$V,6,FALSE)</f>
        <v>#N/A</v>
      </c>
      <c r="M546" s="2" t="e">
        <f>VLOOKUP($A546,'By SKU - New RTs'!$A:$V,6,FALSE)</f>
        <v>#N/A</v>
      </c>
      <c r="N546" s="5" t="e">
        <f t="shared" si="43"/>
        <v>#N/A</v>
      </c>
      <c r="O546" s="2" t="e">
        <f>VLOOKUP($A546,'By SKU - Old RTs'!$A:$V,7,FALSE)</f>
        <v>#N/A</v>
      </c>
      <c r="P546" s="2" t="e">
        <f>VLOOKUP($A546,'By SKU - New RTs'!$A:$V,7,FALSE)</f>
        <v>#N/A</v>
      </c>
      <c r="Q546" s="2" t="e">
        <f t="shared" si="44"/>
        <v>#N/A</v>
      </c>
    </row>
    <row r="547" spans="2:17" hidden="1" x14ac:dyDescent="0.3">
      <c r="B547" s="4"/>
      <c r="C547" s="2" t="e">
        <f>VLOOKUP($A547,'By SKU - Old RTs'!$A:$V,3,FALSE)</f>
        <v>#N/A</v>
      </c>
      <c r="D547" s="2" t="e">
        <f>VLOOKUP($A547,'By SKU - New RTs'!$A:$V,3,FALSE)</f>
        <v>#N/A</v>
      </c>
      <c r="E547" s="5" t="e">
        <f t="shared" si="40"/>
        <v>#N/A</v>
      </c>
      <c r="F547" s="2" t="e">
        <f>VLOOKUP($A547,'By SKU - Old RTs'!$A:$V,4,FALSE)</f>
        <v>#N/A</v>
      </c>
      <c r="G547" s="2" t="e">
        <f>VLOOKUP($A547,'By SKU - New RTs'!$A:$V,4,FALSE)</f>
        <v>#N/A</v>
      </c>
      <c r="H547" s="5" t="e">
        <f t="shared" si="41"/>
        <v>#N/A</v>
      </c>
      <c r="I547" s="2" t="e">
        <f>VLOOKUP($A547,'By SKU - Old RTs'!$A:$V,5,FALSE)</f>
        <v>#N/A</v>
      </c>
      <c r="J547" s="2" t="e">
        <f>VLOOKUP($A547,'By SKU - New RTs'!$A:$V,5,FALSE)</f>
        <v>#N/A</v>
      </c>
      <c r="K547" s="5" t="e">
        <f t="shared" si="42"/>
        <v>#N/A</v>
      </c>
      <c r="L547" s="2" t="e">
        <f>VLOOKUP($A547,'By SKU - Old RTs'!$A:$V,6,FALSE)</f>
        <v>#N/A</v>
      </c>
      <c r="M547" s="2" t="e">
        <f>VLOOKUP($A547,'By SKU - New RTs'!$A:$V,6,FALSE)</f>
        <v>#N/A</v>
      </c>
      <c r="N547" s="5" t="e">
        <f t="shared" si="43"/>
        <v>#N/A</v>
      </c>
      <c r="O547" s="2" t="e">
        <f>VLOOKUP($A547,'By SKU - Old RTs'!$A:$V,7,FALSE)</f>
        <v>#N/A</v>
      </c>
      <c r="P547" s="2" t="e">
        <f>VLOOKUP($A547,'By SKU - New RTs'!$A:$V,7,FALSE)</f>
        <v>#N/A</v>
      </c>
      <c r="Q547" s="2" t="e">
        <f t="shared" si="44"/>
        <v>#N/A</v>
      </c>
    </row>
    <row r="548" spans="2:17" hidden="1" x14ac:dyDescent="0.3">
      <c r="B548" s="4"/>
      <c r="C548" s="2" t="e">
        <f>VLOOKUP($A548,'By SKU - Old RTs'!$A:$V,3,FALSE)</f>
        <v>#N/A</v>
      </c>
      <c r="D548" s="2" t="e">
        <f>VLOOKUP($A548,'By SKU - New RTs'!$A:$V,3,FALSE)</f>
        <v>#N/A</v>
      </c>
      <c r="E548" s="5" t="e">
        <f t="shared" si="40"/>
        <v>#N/A</v>
      </c>
      <c r="F548" s="2" t="e">
        <f>VLOOKUP($A548,'By SKU - Old RTs'!$A:$V,4,FALSE)</f>
        <v>#N/A</v>
      </c>
      <c r="G548" s="2" t="e">
        <f>VLOOKUP($A548,'By SKU - New RTs'!$A:$V,4,FALSE)</f>
        <v>#N/A</v>
      </c>
      <c r="H548" s="5" t="e">
        <f t="shared" si="41"/>
        <v>#N/A</v>
      </c>
      <c r="I548" s="2" t="e">
        <f>VLOOKUP($A548,'By SKU - Old RTs'!$A:$V,5,FALSE)</f>
        <v>#N/A</v>
      </c>
      <c r="J548" s="2" t="e">
        <f>VLOOKUP($A548,'By SKU - New RTs'!$A:$V,5,FALSE)</f>
        <v>#N/A</v>
      </c>
      <c r="K548" s="5" t="e">
        <f t="shared" si="42"/>
        <v>#N/A</v>
      </c>
      <c r="L548" s="2" t="e">
        <f>VLOOKUP($A548,'By SKU - Old RTs'!$A:$V,6,FALSE)</f>
        <v>#N/A</v>
      </c>
      <c r="M548" s="2" t="e">
        <f>VLOOKUP($A548,'By SKU - New RTs'!$A:$V,6,FALSE)</f>
        <v>#N/A</v>
      </c>
      <c r="N548" s="5" t="e">
        <f t="shared" si="43"/>
        <v>#N/A</v>
      </c>
      <c r="O548" s="2" t="e">
        <f>VLOOKUP($A548,'By SKU - Old RTs'!$A:$V,7,FALSE)</f>
        <v>#N/A</v>
      </c>
      <c r="P548" s="2" t="e">
        <f>VLOOKUP($A548,'By SKU - New RTs'!$A:$V,7,FALSE)</f>
        <v>#N/A</v>
      </c>
      <c r="Q548" s="2" t="e">
        <f t="shared" si="44"/>
        <v>#N/A</v>
      </c>
    </row>
    <row r="549" spans="2:17" hidden="1" x14ac:dyDescent="0.3">
      <c r="B549" s="4"/>
      <c r="C549" s="2" t="e">
        <f>VLOOKUP($A549,'By SKU - Old RTs'!$A:$V,3,FALSE)</f>
        <v>#N/A</v>
      </c>
      <c r="D549" s="2" t="e">
        <f>VLOOKUP($A549,'By SKU - New RTs'!$A:$V,3,FALSE)</f>
        <v>#N/A</v>
      </c>
      <c r="E549" s="5" t="e">
        <f t="shared" si="40"/>
        <v>#N/A</v>
      </c>
      <c r="F549" s="2" t="e">
        <f>VLOOKUP($A549,'By SKU - Old RTs'!$A:$V,4,FALSE)</f>
        <v>#N/A</v>
      </c>
      <c r="G549" s="2" t="e">
        <f>VLOOKUP($A549,'By SKU - New RTs'!$A:$V,4,FALSE)</f>
        <v>#N/A</v>
      </c>
      <c r="H549" s="5" t="e">
        <f t="shared" si="41"/>
        <v>#N/A</v>
      </c>
      <c r="I549" s="2" t="e">
        <f>VLOOKUP($A549,'By SKU - Old RTs'!$A:$V,5,FALSE)</f>
        <v>#N/A</v>
      </c>
      <c r="J549" s="2" t="e">
        <f>VLOOKUP($A549,'By SKU - New RTs'!$A:$V,5,FALSE)</f>
        <v>#N/A</v>
      </c>
      <c r="K549" s="5" t="e">
        <f t="shared" si="42"/>
        <v>#N/A</v>
      </c>
      <c r="L549" s="2" t="e">
        <f>VLOOKUP($A549,'By SKU - Old RTs'!$A:$V,6,FALSE)</f>
        <v>#N/A</v>
      </c>
      <c r="M549" s="2" t="e">
        <f>VLOOKUP($A549,'By SKU - New RTs'!$A:$V,6,FALSE)</f>
        <v>#N/A</v>
      </c>
      <c r="N549" s="5" t="e">
        <f t="shared" si="43"/>
        <v>#N/A</v>
      </c>
      <c r="O549" s="2" t="e">
        <f>VLOOKUP($A549,'By SKU - Old RTs'!$A:$V,7,FALSE)</f>
        <v>#N/A</v>
      </c>
      <c r="P549" s="2" t="e">
        <f>VLOOKUP($A549,'By SKU - New RTs'!$A:$V,7,FALSE)</f>
        <v>#N/A</v>
      </c>
      <c r="Q549" s="2" t="e">
        <f t="shared" si="44"/>
        <v>#N/A</v>
      </c>
    </row>
    <row r="550" spans="2:17" hidden="1" x14ac:dyDescent="0.3">
      <c r="B550" s="4"/>
      <c r="C550" s="2" t="e">
        <f>VLOOKUP($A550,'By SKU - Old RTs'!$A:$V,3,FALSE)</f>
        <v>#N/A</v>
      </c>
      <c r="D550" s="2" t="e">
        <f>VLOOKUP($A550,'By SKU - New RTs'!$A:$V,3,FALSE)</f>
        <v>#N/A</v>
      </c>
      <c r="E550" s="5" t="e">
        <f t="shared" si="40"/>
        <v>#N/A</v>
      </c>
      <c r="F550" s="2" t="e">
        <f>VLOOKUP($A550,'By SKU - Old RTs'!$A:$V,4,FALSE)</f>
        <v>#N/A</v>
      </c>
      <c r="G550" s="2" t="e">
        <f>VLOOKUP($A550,'By SKU - New RTs'!$A:$V,4,FALSE)</f>
        <v>#N/A</v>
      </c>
      <c r="H550" s="5" t="e">
        <f t="shared" si="41"/>
        <v>#N/A</v>
      </c>
      <c r="I550" s="2" t="e">
        <f>VLOOKUP($A550,'By SKU - Old RTs'!$A:$V,5,FALSE)</f>
        <v>#N/A</v>
      </c>
      <c r="J550" s="2" t="e">
        <f>VLOOKUP($A550,'By SKU - New RTs'!$A:$V,5,FALSE)</f>
        <v>#N/A</v>
      </c>
      <c r="K550" s="5" t="e">
        <f t="shared" si="42"/>
        <v>#N/A</v>
      </c>
      <c r="L550" s="2" t="e">
        <f>VLOOKUP($A550,'By SKU - Old RTs'!$A:$V,6,FALSE)</f>
        <v>#N/A</v>
      </c>
      <c r="M550" s="2" t="e">
        <f>VLOOKUP($A550,'By SKU - New RTs'!$A:$V,6,FALSE)</f>
        <v>#N/A</v>
      </c>
      <c r="N550" s="5" t="e">
        <f t="shared" si="43"/>
        <v>#N/A</v>
      </c>
      <c r="O550" s="2" t="e">
        <f>VLOOKUP($A550,'By SKU - Old RTs'!$A:$V,7,FALSE)</f>
        <v>#N/A</v>
      </c>
      <c r="P550" s="2" t="e">
        <f>VLOOKUP($A550,'By SKU - New RTs'!$A:$V,7,FALSE)</f>
        <v>#N/A</v>
      </c>
      <c r="Q550" s="2" t="e">
        <f t="shared" si="44"/>
        <v>#N/A</v>
      </c>
    </row>
    <row r="551" spans="2:17" hidden="1" x14ac:dyDescent="0.3">
      <c r="B551" s="4"/>
      <c r="C551" s="2" t="e">
        <f>VLOOKUP($A551,'By SKU - Old RTs'!$A:$V,3,FALSE)</f>
        <v>#N/A</v>
      </c>
      <c r="D551" s="2" t="e">
        <f>VLOOKUP($A551,'By SKU - New RTs'!$A:$V,3,FALSE)</f>
        <v>#N/A</v>
      </c>
      <c r="E551" s="5" t="e">
        <f t="shared" si="40"/>
        <v>#N/A</v>
      </c>
      <c r="F551" s="2" t="e">
        <f>VLOOKUP($A551,'By SKU - Old RTs'!$A:$V,4,FALSE)</f>
        <v>#N/A</v>
      </c>
      <c r="G551" s="2" t="e">
        <f>VLOOKUP($A551,'By SKU - New RTs'!$A:$V,4,FALSE)</f>
        <v>#N/A</v>
      </c>
      <c r="H551" s="5" t="e">
        <f t="shared" si="41"/>
        <v>#N/A</v>
      </c>
      <c r="I551" s="2" t="e">
        <f>VLOOKUP($A551,'By SKU - Old RTs'!$A:$V,5,FALSE)</f>
        <v>#N/A</v>
      </c>
      <c r="J551" s="2" t="e">
        <f>VLOOKUP($A551,'By SKU - New RTs'!$A:$V,5,FALSE)</f>
        <v>#N/A</v>
      </c>
      <c r="K551" s="5" t="e">
        <f t="shared" si="42"/>
        <v>#N/A</v>
      </c>
      <c r="L551" s="2" t="e">
        <f>VLOOKUP($A551,'By SKU - Old RTs'!$A:$V,6,FALSE)</f>
        <v>#N/A</v>
      </c>
      <c r="M551" s="2" t="e">
        <f>VLOOKUP($A551,'By SKU - New RTs'!$A:$V,6,FALSE)</f>
        <v>#N/A</v>
      </c>
      <c r="N551" s="5" t="e">
        <f t="shared" si="43"/>
        <v>#N/A</v>
      </c>
      <c r="O551" s="2" t="e">
        <f>VLOOKUP($A551,'By SKU - Old RTs'!$A:$V,7,FALSE)</f>
        <v>#N/A</v>
      </c>
      <c r="P551" s="2" t="e">
        <f>VLOOKUP($A551,'By SKU - New RTs'!$A:$V,7,FALSE)</f>
        <v>#N/A</v>
      </c>
      <c r="Q551" s="2" t="e">
        <f t="shared" si="44"/>
        <v>#N/A</v>
      </c>
    </row>
    <row r="552" spans="2:17" hidden="1" x14ac:dyDescent="0.3">
      <c r="B552" s="4"/>
      <c r="C552" s="2" t="e">
        <f>VLOOKUP($A552,'By SKU - Old RTs'!$A:$V,3,FALSE)</f>
        <v>#N/A</v>
      </c>
      <c r="D552" s="2" t="e">
        <f>VLOOKUP($A552,'By SKU - New RTs'!$A:$V,3,FALSE)</f>
        <v>#N/A</v>
      </c>
      <c r="E552" s="5" t="e">
        <f t="shared" si="40"/>
        <v>#N/A</v>
      </c>
      <c r="F552" s="2" t="e">
        <f>VLOOKUP($A552,'By SKU - Old RTs'!$A:$V,4,FALSE)</f>
        <v>#N/A</v>
      </c>
      <c r="G552" s="2" t="e">
        <f>VLOOKUP($A552,'By SKU - New RTs'!$A:$V,4,FALSE)</f>
        <v>#N/A</v>
      </c>
      <c r="H552" s="5" t="e">
        <f t="shared" si="41"/>
        <v>#N/A</v>
      </c>
      <c r="I552" s="2" t="e">
        <f>VLOOKUP($A552,'By SKU - Old RTs'!$A:$V,5,FALSE)</f>
        <v>#N/A</v>
      </c>
      <c r="J552" s="2" t="e">
        <f>VLOOKUP($A552,'By SKU - New RTs'!$A:$V,5,FALSE)</f>
        <v>#N/A</v>
      </c>
      <c r="K552" s="5" t="e">
        <f t="shared" si="42"/>
        <v>#N/A</v>
      </c>
      <c r="L552" s="2" t="e">
        <f>VLOOKUP($A552,'By SKU - Old RTs'!$A:$V,6,FALSE)</f>
        <v>#N/A</v>
      </c>
      <c r="M552" s="2" t="e">
        <f>VLOOKUP($A552,'By SKU - New RTs'!$A:$V,6,FALSE)</f>
        <v>#N/A</v>
      </c>
      <c r="N552" s="5" t="e">
        <f t="shared" si="43"/>
        <v>#N/A</v>
      </c>
      <c r="O552" s="2" t="e">
        <f>VLOOKUP($A552,'By SKU - Old RTs'!$A:$V,7,FALSE)</f>
        <v>#N/A</v>
      </c>
      <c r="P552" s="2" t="e">
        <f>VLOOKUP($A552,'By SKU - New RTs'!$A:$V,7,FALSE)</f>
        <v>#N/A</v>
      </c>
      <c r="Q552" s="2" t="e">
        <f t="shared" si="44"/>
        <v>#N/A</v>
      </c>
    </row>
    <row r="553" spans="2:17" hidden="1" x14ac:dyDescent="0.3">
      <c r="B553" s="4"/>
      <c r="C553" s="2" t="e">
        <f>VLOOKUP($A553,'By SKU - Old RTs'!$A:$V,3,FALSE)</f>
        <v>#N/A</v>
      </c>
      <c r="D553" s="2" t="e">
        <f>VLOOKUP($A553,'By SKU - New RTs'!$A:$V,3,FALSE)</f>
        <v>#N/A</v>
      </c>
      <c r="E553" s="5" t="e">
        <f t="shared" si="40"/>
        <v>#N/A</v>
      </c>
      <c r="F553" s="2" t="e">
        <f>VLOOKUP($A553,'By SKU - Old RTs'!$A:$V,4,FALSE)</f>
        <v>#N/A</v>
      </c>
      <c r="G553" s="2" t="e">
        <f>VLOOKUP($A553,'By SKU - New RTs'!$A:$V,4,FALSE)</f>
        <v>#N/A</v>
      </c>
      <c r="H553" s="5" t="e">
        <f t="shared" si="41"/>
        <v>#N/A</v>
      </c>
      <c r="I553" s="2" t="e">
        <f>VLOOKUP($A553,'By SKU - Old RTs'!$A:$V,5,FALSE)</f>
        <v>#N/A</v>
      </c>
      <c r="J553" s="2" t="e">
        <f>VLOOKUP($A553,'By SKU - New RTs'!$A:$V,5,FALSE)</f>
        <v>#N/A</v>
      </c>
      <c r="K553" s="5" t="e">
        <f t="shared" si="42"/>
        <v>#N/A</v>
      </c>
      <c r="L553" s="2" t="e">
        <f>VLOOKUP($A553,'By SKU - Old RTs'!$A:$V,6,FALSE)</f>
        <v>#N/A</v>
      </c>
      <c r="M553" s="2" t="e">
        <f>VLOOKUP($A553,'By SKU - New RTs'!$A:$V,6,FALSE)</f>
        <v>#N/A</v>
      </c>
      <c r="N553" s="5" t="e">
        <f t="shared" si="43"/>
        <v>#N/A</v>
      </c>
      <c r="O553" s="2" t="e">
        <f>VLOOKUP($A553,'By SKU - Old RTs'!$A:$V,7,FALSE)</f>
        <v>#N/A</v>
      </c>
      <c r="P553" s="2" t="e">
        <f>VLOOKUP($A553,'By SKU - New RTs'!$A:$V,7,FALSE)</f>
        <v>#N/A</v>
      </c>
      <c r="Q553" s="2" t="e">
        <f t="shared" si="44"/>
        <v>#N/A</v>
      </c>
    </row>
    <row r="554" spans="2:17" hidden="1" x14ac:dyDescent="0.3">
      <c r="B554" s="4"/>
      <c r="C554" s="2" t="e">
        <f>VLOOKUP($A554,'By SKU - Old RTs'!$A:$V,3,FALSE)</f>
        <v>#N/A</v>
      </c>
      <c r="D554" s="2" t="e">
        <f>VLOOKUP($A554,'By SKU - New RTs'!$A:$V,3,FALSE)</f>
        <v>#N/A</v>
      </c>
      <c r="E554" s="5" t="e">
        <f t="shared" si="40"/>
        <v>#N/A</v>
      </c>
      <c r="F554" s="2" t="e">
        <f>VLOOKUP($A554,'By SKU - Old RTs'!$A:$V,4,FALSE)</f>
        <v>#N/A</v>
      </c>
      <c r="G554" s="2" t="e">
        <f>VLOOKUP($A554,'By SKU - New RTs'!$A:$V,4,FALSE)</f>
        <v>#N/A</v>
      </c>
      <c r="H554" s="5" t="e">
        <f t="shared" si="41"/>
        <v>#N/A</v>
      </c>
      <c r="I554" s="2" t="e">
        <f>VLOOKUP($A554,'By SKU - Old RTs'!$A:$V,5,FALSE)</f>
        <v>#N/A</v>
      </c>
      <c r="J554" s="2" t="e">
        <f>VLOOKUP($A554,'By SKU - New RTs'!$A:$V,5,FALSE)</f>
        <v>#N/A</v>
      </c>
      <c r="K554" s="5" t="e">
        <f t="shared" si="42"/>
        <v>#N/A</v>
      </c>
      <c r="L554" s="2" t="e">
        <f>VLOOKUP($A554,'By SKU - Old RTs'!$A:$V,6,FALSE)</f>
        <v>#N/A</v>
      </c>
      <c r="M554" s="2" t="e">
        <f>VLOOKUP($A554,'By SKU - New RTs'!$A:$V,6,FALSE)</f>
        <v>#N/A</v>
      </c>
      <c r="N554" s="5" t="e">
        <f t="shared" si="43"/>
        <v>#N/A</v>
      </c>
      <c r="O554" s="2" t="e">
        <f>VLOOKUP($A554,'By SKU - Old RTs'!$A:$V,7,FALSE)</f>
        <v>#N/A</v>
      </c>
      <c r="P554" s="2" t="e">
        <f>VLOOKUP($A554,'By SKU - New RTs'!$A:$V,7,FALSE)</f>
        <v>#N/A</v>
      </c>
      <c r="Q554" s="2" t="e">
        <f t="shared" si="44"/>
        <v>#N/A</v>
      </c>
    </row>
    <row r="555" spans="2:17" hidden="1" x14ac:dyDescent="0.3">
      <c r="B555" s="4"/>
      <c r="C555" s="2" t="e">
        <f>VLOOKUP($A555,'By SKU - Old RTs'!$A:$V,3,FALSE)</f>
        <v>#N/A</v>
      </c>
      <c r="D555" s="2" t="e">
        <f>VLOOKUP($A555,'By SKU - New RTs'!$A:$V,3,FALSE)</f>
        <v>#N/A</v>
      </c>
      <c r="E555" s="5" t="e">
        <f t="shared" si="40"/>
        <v>#N/A</v>
      </c>
      <c r="F555" s="2" t="e">
        <f>VLOOKUP($A555,'By SKU - Old RTs'!$A:$V,4,FALSE)</f>
        <v>#N/A</v>
      </c>
      <c r="G555" s="2" t="e">
        <f>VLOOKUP($A555,'By SKU - New RTs'!$A:$V,4,FALSE)</f>
        <v>#N/A</v>
      </c>
      <c r="H555" s="5" t="e">
        <f t="shared" si="41"/>
        <v>#N/A</v>
      </c>
      <c r="I555" s="2" t="e">
        <f>VLOOKUP($A555,'By SKU - Old RTs'!$A:$V,5,FALSE)</f>
        <v>#N/A</v>
      </c>
      <c r="J555" s="2" t="e">
        <f>VLOOKUP($A555,'By SKU - New RTs'!$A:$V,5,FALSE)</f>
        <v>#N/A</v>
      </c>
      <c r="K555" s="5" t="e">
        <f t="shared" si="42"/>
        <v>#N/A</v>
      </c>
      <c r="L555" s="2" t="e">
        <f>VLOOKUP($A555,'By SKU - Old RTs'!$A:$V,6,FALSE)</f>
        <v>#N/A</v>
      </c>
      <c r="M555" s="2" t="e">
        <f>VLOOKUP($A555,'By SKU - New RTs'!$A:$V,6,FALSE)</f>
        <v>#N/A</v>
      </c>
      <c r="N555" s="5" t="e">
        <f t="shared" si="43"/>
        <v>#N/A</v>
      </c>
      <c r="O555" s="2" t="e">
        <f>VLOOKUP($A555,'By SKU - Old RTs'!$A:$V,7,FALSE)</f>
        <v>#N/A</v>
      </c>
      <c r="P555" s="2" t="e">
        <f>VLOOKUP($A555,'By SKU - New RTs'!$A:$V,7,FALSE)</f>
        <v>#N/A</v>
      </c>
      <c r="Q555" s="2" t="e">
        <f t="shared" si="44"/>
        <v>#N/A</v>
      </c>
    </row>
    <row r="556" spans="2:17" hidden="1" x14ac:dyDescent="0.3">
      <c r="B556" s="4"/>
      <c r="C556" s="2" t="e">
        <f>VLOOKUP($A556,'By SKU - Old RTs'!$A:$V,3,FALSE)</f>
        <v>#N/A</v>
      </c>
      <c r="D556" s="2" t="e">
        <f>VLOOKUP($A556,'By SKU - New RTs'!$A:$V,3,FALSE)</f>
        <v>#N/A</v>
      </c>
      <c r="E556" s="5" t="e">
        <f t="shared" si="40"/>
        <v>#N/A</v>
      </c>
      <c r="F556" s="2" t="e">
        <f>VLOOKUP($A556,'By SKU - Old RTs'!$A:$V,4,FALSE)</f>
        <v>#N/A</v>
      </c>
      <c r="G556" s="2" t="e">
        <f>VLOOKUP($A556,'By SKU - New RTs'!$A:$V,4,FALSE)</f>
        <v>#N/A</v>
      </c>
      <c r="H556" s="5" t="e">
        <f t="shared" si="41"/>
        <v>#N/A</v>
      </c>
      <c r="I556" s="2" t="e">
        <f>VLOOKUP($A556,'By SKU - Old RTs'!$A:$V,5,FALSE)</f>
        <v>#N/A</v>
      </c>
      <c r="J556" s="2" t="e">
        <f>VLOOKUP($A556,'By SKU - New RTs'!$A:$V,5,FALSE)</f>
        <v>#N/A</v>
      </c>
      <c r="K556" s="5" t="e">
        <f t="shared" si="42"/>
        <v>#N/A</v>
      </c>
      <c r="L556" s="2" t="e">
        <f>VLOOKUP($A556,'By SKU - Old RTs'!$A:$V,6,FALSE)</f>
        <v>#N/A</v>
      </c>
      <c r="M556" s="2" t="e">
        <f>VLOOKUP($A556,'By SKU - New RTs'!$A:$V,6,FALSE)</f>
        <v>#N/A</v>
      </c>
      <c r="N556" s="5" t="e">
        <f t="shared" si="43"/>
        <v>#N/A</v>
      </c>
      <c r="O556" s="2" t="e">
        <f>VLOOKUP($A556,'By SKU - Old RTs'!$A:$V,7,FALSE)</f>
        <v>#N/A</v>
      </c>
      <c r="P556" s="2" t="e">
        <f>VLOOKUP($A556,'By SKU - New RTs'!$A:$V,7,FALSE)</f>
        <v>#N/A</v>
      </c>
      <c r="Q556" s="2" t="e">
        <f t="shared" si="44"/>
        <v>#N/A</v>
      </c>
    </row>
    <row r="557" spans="2:17" hidden="1" x14ac:dyDescent="0.3">
      <c r="B557" s="4"/>
      <c r="C557" s="2" t="e">
        <f>VLOOKUP($A557,'By SKU - Old RTs'!$A:$V,3,FALSE)</f>
        <v>#N/A</v>
      </c>
      <c r="D557" s="2" t="e">
        <f>VLOOKUP($A557,'By SKU - New RTs'!$A:$V,3,FALSE)</f>
        <v>#N/A</v>
      </c>
      <c r="E557" s="5" t="e">
        <f t="shared" si="40"/>
        <v>#N/A</v>
      </c>
      <c r="F557" s="2" t="e">
        <f>VLOOKUP($A557,'By SKU - Old RTs'!$A:$V,4,FALSE)</f>
        <v>#N/A</v>
      </c>
      <c r="G557" s="2" t="e">
        <f>VLOOKUP($A557,'By SKU - New RTs'!$A:$V,4,FALSE)</f>
        <v>#N/A</v>
      </c>
      <c r="H557" s="5" t="e">
        <f t="shared" si="41"/>
        <v>#N/A</v>
      </c>
      <c r="I557" s="2" t="e">
        <f>VLOOKUP($A557,'By SKU - Old RTs'!$A:$V,5,FALSE)</f>
        <v>#N/A</v>
      </c>
      <c r="J557" s="2" t="e">
        <f>VLOOKUP($A557,'By SKU - New RTs'!$A:$V,5,FALSE)</f>
        <v>#N/A</v>
      </c>
      <c r="K557" s="5" t="e">
        <f t="shared" si="42"/>
        <v>#N/A</v>
      </c>
      <c r="L557" s="2" t="e">
        <f>VLOOKUP($A557,'By SKU - Old RTs'!$A:$V,6,FALSE)</f>
        <v>#N/A</v>
      </c>
      <c r="M557" s="2" t="e">
        <f>VLOOKUP($A557,'By SKU - New RTs'!$A:$V,6,FALSE)</f>
        <v>#N/A</v>
      </c>
      <c r="N557" s="5" t="e">
        <f t="shared" si="43"/>
        <v>#N/A</v>
      </c>
      <c r="O557" s="2" t="e">
        <f>VLOOKUP($A557,'By SKU - Old RTs'!$A:$V,7,FALSE)</f>
        <v>#N/A</v>
      </c>
      <c r="P557" s="2" t="e">
        <f>VLOOKUP($A557,'By SKU - New RTs'!$A:$V,7,FALSE)</f>
        <v>#N/A</v>
      </c>
      <c r="Q557" s="2" t="e">
        <f t="shared" si="44"/>
        <v>#N/A</v>
      </c>
    </row>
    <row r="558" spans="2:17" hidden="1" x14ac:dyDescent="0.3">
      <c r="B558" s="4"/>
      <c r="C558" s="2" t="e">
        <f>VLOOKUP($A558,'By SKU - Old RTs'!$A:$V,3,FALSE)</f>
        <v>#N/A</v>
      </c>
      <c r="D558" s="2" t="e">
        <f>VLOOKUP($A558,'By SKU - New RTs'!$A:$V,3,FALSE)</f>
        <v>#N/A</v>
      </c>
      <c r="E558" s="5" t="e">
        <f t="shared" si="40"/>
        <v>#N/A</v>
      </c>
      <c r="F558" s="2" t="e">
        <f>VLOOKUP($A558,'By SKU - Old RTs'!$A:$V,4,FALSE)</f>
        <v>#N/A</v>
      </c>
      <c r="G558" s="2" t="e">
        <f>VLOOKUP($A558,'By SKU - New RTs'!$A:$V,4,FALSE)</f>
        <v>#N/A</v>
      </c>
      <c r="H558" s="5" t="e">
        <f t="shared" si="41"/>
        <v>#N/A</v>
      </c>
      <c r="I558" s="2" t="e">
        <f>VLOOKUP($A558,'By SKU - Old RTs'!$A:$V,5,FALSE)</f>
        <v>#N/A</v>
      </c>
      <c r="J558" s="2" t="e">
        <f>VLOOKUP($A558,'By SKU - New RTs'!$A:$V,5,FALSE)</f>
        <v>#N/A</v>
      </c>
      <c r="K558" s="5" t="e">
        <f t="shared" si="42"/>
        <v>#N/A</v>
      </c>
      <c r="L558" s="2" t="e">
        <f>VLOOKUP($A558,'By SKU - Old RTs'!$A:$V,6,FALSE)</f>
        <v>#N/A</v>
      </c>
      <c r="M558" s="2" t="e">
        <f>VLOOKUP($A558,'By SKU - New RTs'!$A:$V,6,FALSE)</f>
        <v>#N/A</v>
      </c>
      <c r="N558" s="5" t="e">
        <f t="shared" si="43"/>
        <v>#N/A</v>
      </c>
      <c r="O558" s="2" t="e">
        <f>VLOOKUP($A558,'By SKU - Old RTs'!$A:$V,7,FALSE)</f>
        <v>#N/A</v>
      </c>
      <c r="P558" s="2" t="e">
        <f>VLOOKUP($A558,'By SKU - New RTs'!$A:$V,7,FALSE)</f>
        <v>#N/A</v>
      </c>
      <c r="Q558" s="2" t="e">
        <f t="shared" si="44"/>
        <v>#N/A</v>
      </c>
    </row>
    <row r="559" spans="2:17" hidden="1" x14ac:dyDescent="0.3">
      <c r="B559" s="4"/>
      <c r="C559" s="2" t="e">
        <f>VLOOKUP($A559,'By SKU - Old RTs'!$A:$V,3,FALSE)</f>
        <v>#N/A</v>
      </c>
      <c r="D559" s="2" t="e">
        <f>VLOOKUP($A559,'By SKU - New RTs'!$A:$V,3,FALSE)</f>
        <v>#N/A</v>
      </c>
      <c r="E559" s="5" t="e">
        <f t="shared" si="40"/>
        <v>#N/A</v>
      </c>
      <c r="F559" s="2" t="e">
        <f>VLOOKUP($A559,'By SKU - Old RTs'!$A:$V,4,FALSE)</f>
        <v>#N/A</v>
      </c>
      <c r="G559" s="2" t="e">
        <f>VLOOKUP($A559,'By SKU - New RTs'!$A:$V,4,FALSE)</f>
        <v>#N/A</v>
      </c>
      <c r="H559" s="5" t="e">
        <f t="shared" si="41"/>
        <v>#N/A</v>
      </c>
      <c r="I559" s="2" t="e">
        <f>VLOOKUP($A559,'By SKU - Old RTs'!$A:$V,5,FALSE)</f>
        <v>#N/A</v>
      </c>
      <c r="J559" s="2" t="e">
        <f>VLOOKUP($A559,'By SKU - New RTs'!$A:$V,5,FALSE)</f>
        <v>#N/A</v>
      </c>
      <c r="K559" s="5" t="e">
        <f t="shared" si="42"/>
        <v>#N/A</v>
      </c>
      <c r="L559" s="2" t="e">
        <f>VLOOKUP($A559,'By SKU - Old RTs'!$A:$V,6,FALSE)</f>
        <v>#N/A</v>
      </c>
      <c r="M559" s="2" t="e">
        <f>VLOOKUP($A559,'By SKU - New RTs'!$A:$V,6,FALSE)</f>
        <v>#N/A</v>
      </c>
      <c r="N559" s="5" t="e">
        <f t="shared" si="43"/>
        <v>#N/A</v>
      </c>
      <c r="O559" s="2" t="e">
        <f>VLOOKUP($A559,'By SKU - Old RTs'!$A:$V,7,FALSE)</f>
        <v>#N/A</v>
      </c>
      <c r="P559" s="2" t="e">
        <f>VLOOKUP($A559,'By SKU - New RTs'!$A:$V,7,FALSE)</f>
        <v>#N/A</v>
      </c>
      <c r="Q559" s="2" t="e">
        <f t="shared" si="44"/>
        <v>#N/A</v>
      </c>
    </row>
    <row r="560" spans="2:17" hidden="1" x14ac:dyDescent="0.3">
      <c r="B560" s="4"/>
      <c r="C560" s="2" t="e">
        <f>VLOOKUP($A560,'By SKU - Old RTs'!$A:$V,3,FALSE)</f>
        <v>#N/A</v>
      </c>
      <c r="D560" s="2" t="e">
        <f>VLOOKUP($A560,'By SKU - New RTs'!$A:$V,3,FALSE)</f>
        <v>#N/A</v>
      </c>
      <c r="E560" s="5" t="e">
        <f t="shared" si="40"/>
        <v>#N/A</v>
      </c>
      <c r="F560" s="2" t="e">
        <f>VLOOKUP($A560,'By SKU - Old RTs'!$A:$V,4,FALSE)</f>
        <v>#N/A</v>
      </c>
      <c r="G560" s="2" t="e">
        <f>VLOOKUP($A560,'By SKU - New RTs'!$A:$V,4,FALSE)</f>
        <v>#N/A</v>
      </c>
      <c r="H560" s="5" t="e">
        <f t="shared" si="41"/>
        <v>#N/A</v>
      </c>
      <c r="I560" s="2" t="e">
        <f>VLOOKUP($A560,'By SKU - Old RTs'!$A:$V,5,FALSE)</f>
        <v>#N/A</v>
      </c>
      <c r="J560" s="2" t="e">
        <f>VLOOKUP($A560,'By SKU - New RTs'!$A:$V,5,FALSE)</f>
        <v>#N/A</v>
      </c>
      <c r="K560" s="5" t="e">
        <f t="shared" si="42"/>
        <v>#N/A</v>
      </c>
      <c r="L560" s="2" t="e">
        <f>VLOOKUP($A560,'By SKU - Old RTs'!$A:$V,6,FALSE)</f>
        <v>#N/A</v>
      </c>
      <c r="M560" s="2" t="e">
        <f>VLOOKUP($A560,'By SKU - New RTs'!$A:$V,6,FALSE)</f>
        <v>#N/A</v>
      </c>
      <c r="N560" s="5" t="e">
        <f t="shared" si="43"/>
        <v>#N/A</v>
      </c>
      <c r="O560" s="2" t="e">
        <f>VLOOKUP($A560,'By SKU - Old RTs'!$A:$V,7,FALSE)</f>
        <v>#N/A</v>
      </c>
      <c r="P560" s="2" t="e">
        <f>VLOOKUP($A560,'By SKU - New RTs'!$A:$V,7,FALSE)</f>
        <v>#N/A</v>
      </c>
      <c r="Q560" s="2" t="e">
        <f t="shared" si="44"/>
        <v>#N/A</v>
      </c>
    </row>
    <row r="561" spans="2:17" hidden="1" x14ac:dyDescent="0.3">
      <c r="B561" s="4"/>
      <c r="C561" s="2" t="e">
        <f>VLOOKUP($A561,'By SKU - Old RTs'!$A:$V,3,FALSE)</f>
        <v>#N/A</v>
      </c>
      <c r="D561" s="2" t="e">
        <f>VLOOKUP($A561,'By SKU - New RTs'!$A:$V,3,FALSE)</f>
        <v>#N/A</v>
      </c>
      <c r="E561" s="5" t="e">
        <f t="shared" si="40"/>
        <v>#N/A</v>
      </c>
      <c r="F561" s="2" t="e">
        <f>VLOOKUP($A561,'By SKU - Old RTs'!$A:$V,4,FALSE)</f>
        <v>#N/A</v>
      </c>
      <c r="G561" s="2" t="e">
        <f>VLOOKUP($A561,'By SKU - New RTs'!$A:$V,4,FALSE)</f>
        <v>#N/A</v>
      </c>
      <c r="H561" s="5" t="e">
        <f t="shared" si="41"/>
        <v>#N/A</v>
      </c>
      <c r="I561" s="2" t="e">
        <f>VLOOKUP($A561,'By SKU - Old RTs'!$A:$V,5,FALSE)</f>
        <v>#N/A</v>
      </c>
      <c r="J561" s="2" t="e">
        <f>VLOOKUP($A561,'By SKU - New RTs'!$A:$V,5,FALSE)</f>
        <v>#N/A</v>
      </c>
      <c r="K561" s="5" t="e">
        <f t="shared" si="42"/>
        <v>#N/A</v>
      </c>
      <c r="L561" s="2" t="e">
        <f>VLOOKUP($A561,'By SKU - Old RTs'!$A:$V,6,FALSE)</f>
        <v>#N/A</v>
      </c>
      <c r="M561" s="2" t="e">
        <f>VLOOKUP($A561,'By SKU - New RTs'!$A:$V,6,FALSE)</f>
        <v>#N/A</v>
      </c>
      <c r="N561" s="5" t="e">
        <f t="shared" si="43"/>
        <v>#N/A</v>
      </c>
      <c r="O561" s="2" t="e">
        <f>VLOOKUP($A561,'By SKU - Old RTs'!$A:$V,7,FALSE)</f>
        <v>#N/A</v>
      </c>
      <c r="P561" s="2" t="e">
        <f>VLOOKUP($A561,'By SKU - New RTs'!$A:$V,7,FALSE)</f>
        <v>#N/A</v>
      </c>
      <c r="Q561" s="2" t="e">
        <f t="shared" si="44"/>
        <v>#N/A</v>
      </c>
    </row>
    <row r="562" spans="2:17" hidden="1" x14ac:dyDescent="0.3">
      <c r="B562" s="4"/>
      <c r="C562" s="2" t="e">
        <f>VLOOKUP($A562,'By SKU - Old RTs'!$A:$V,3,FALSE)</f>
        <v>#N/A</v>
      </c>
      <c r="D562" s="2" t="e">
        <f>VLOOKUP($A562,'By SKU - New RTs'!$A:$V,3,FALSE)</f>
        <v>#N/A</v>
      </c>
      <c r="E562" s="5" t="e">
        <f t="shared" si="40"/>
        <v>#N/A</v>
      </c>
      <c r="F562" s="2" t="e">
        <f>VLOOKUP($A562,'By SKU - Old RTs'!$A:$V,4,FALSE)</f>
        <v>#N/A</v>
      </c>
      <c r="G562" s="2" t="e">
        <f>VLOOKUP($A562,'By SKU - New RTs'!$A:$V,4,FALSE)</f>
        <v>#N/A</v>
      </c>
      <c r="H562" s="5" t="e">
        <f t="shared" si="41"/>
        <v>#N/A</v>
      </c>
      <c r="I562" s="2" t="e">
        <f>VLOOKUP($A562,'By SKU - Old RTs'!$A:$V,5,FALSE)</f>
        <v>#N/A</v>
      </c>
      <c r="J562" s="2" t="e">
        <f>VLOOKUP($A562,'By SKU - New RTs'!$A:$V,5,FALSE)</f>
        <v>#N/A</v>
      </c>
      <c r="K562" s="5" t="e">
        <f t="shared" si="42"/>
        <v>#N/A</v>
      </c>
      <c r="L562" s="2" t="e">
        <f>VLOOKUP($A562,'By SKU - Old RTs'!$A:$V,6,FALSE)</f>
        <v>#N/A</v>
      </c>
      <c r="M562" s="2" t="e">
        <f>VLOOKUP($A562,'By SKU - New RTs'!$A:$V,6,FALSE)</f>
        <v>#N/A</v>
      </c>
      <c r="N562" s="5" t="e">
        <f t="shared" si="43"/>
        <v>#N/A</v>
      </c>
      <c r="O562" s="2" t="e">
        <f>VLOOKUP($A562,'By SKU - Old RTs'!$A:$V,7,FALSE)</f>
        <v>#N/A</v>
      </c>
      <c r="P562" s="2" t="e">
        <f>VLOOKUP($A562,'By SKU - New RTs'!$A:$V,7,FALSE)</f>
        <v>#N/A</v>
      </c>
      <c r="Q562" s="2" t="e">
        <f t="shared" si="44"/>
        <v>#N/A</v>
      </c>
    </row>
    <row r="563" spans="2:17" hidden="1" x14ac:dyDescent="0.3">
      <c r="B563" s="4"/>
      <c r="C563" s="2" t="e">
        <f>VLOOKUP($A563,'By SKU - Old RTs'!$A:$V,3,FALSE)</f>
        <v>#N/A</v>
      </c>
      <c r="D563" s="2" t="e">
        <f>VLOOKUP($A563,'By SKU - New RTs'!$A:$V,3,FALSE)</f>
        <v>#N/A</v>
      </c>
      <c r="E563" s="5" t="e">
        <f t="shared" si="40"/>
        <v>#N/A</v>
      </c>
      <c r="F563" s="2" t="e">
        <f>VLOOKUP($A563,'By SKU - Old RTs'!$A:$V,4,FALSE)</f>
        <v>#N/A</v>
      </c>
      <c r="G563" s="2" t="e">
        <f>VLOOKUP($A563,'By SKU - New RTs'!$A:$V,4,FALSE)</f>
        <v>#N/A</v>
      </c>
      <c r="H563" s="5" t="e">
        <f t="shared" si="41"/>
        <v>#N/A</v>
      </c>
      <c r="I563" s="2" t="e">
        <f>VLOOKUP($A563,'By SKU - Old RTs'!$A:$V,5,FALSE)</f>
        <v>#N/A</v>
      </c>
      <c r="J563" s="2" t="e">
        <f>VLOOKUP($A563,'By SKU - New RTs'!$A:$V,5,FALSE)</f>
        <v>#N/A</v>
      </c>
      <c r="K563" s="5" t="e">
        <f t="shared" si="42"/>
        <v>#N/A</v>
      </c>
      <c r="L563" s="2" t="e">
        <f>VLOOKUP($A563,'By SKU - Old RTs'!$A:$V,6,FALSE)</f>
        <v>#N/A</v>
      </c>
      <c r="M563" s="2" t="e">
        <f>VLOOKUP($A563,'By SKU - New RTs'!$A:$V,6,FALSE)</f>
        <v>#N/A</v>
      </c>
      <c r="N563" s="5" t="e">
        <f t="shared" si="43"/>
        <v>#N/A</v>
      </c>
      <c r="O563" s="2" t="e">
        <f>VLOOKUP($A563,'By SKU - Old RTs'!$A:$V,7,FALSE)</f>
        <v>#N/A</v>
      </c>
      <c r="P563" s="2" t="e">
        <f>VLOOKUP($A563,'By SKU - New RTs'!$A:$V,7,FALSE)</f>
        <v>#N/A</v>
      </c>
      <c r="Q563" s="2" t="e">
        <f t="shared" si="44"/>
        <v>#N/A</v>
      </c>
    </row>
    <row r="564" spans="2:17" hidden="1" x14ac:dyDescent="0.3">
      <c r="B564" s="4"/>
      <c r="C564" s="2" t="e">
        <f>VLOOKUP($A564,'By SKU - Old RTs'!$A:$V,3,FALSE)</f>
        <v>#N/A</v>
      </c>
      <c r="D564" s="2" t="e">
        <f>VLOOKUP($A564,'By SKU - New RTs'!$A:$V,3,FALSE)</f>
        <v>#N/A</v>
      </c>
      <c r="E564" s="5" t="e">
        <f t="shared" si="40"/>
        <v>#N/A</v>
      </c>
      <c r="F564" s="2" t="e">
        <f>VLOOKUP($A564,'By SKU - Old RTs'!$A:$V,4,FALSE)</f>
        <v>#N/A</v>
      </c>
      <c r="G564" s="2" t="e">
        <f>VLOOKUP($A564,'By SKU - New RTs'!$A:$V,4,FALSE)</f>
        <v>#N/A</v>
      </c>
      <c r="H564" s="5" t="e">
        <f t="shared" si="41"/>
        <v>#N/A</v>
      </c>
      <c r="I564" s="2" t="e">
        <f>VLOOKUP($A564,'By SKU - Old RTs'!$A:$V,5,FALSE)</f>
        <v>#N/A</v>
      </c>
      <c r="J564" s="2" t="e">
        <f>VLOOKUP($A564,'By SKU - New RTs'!$A:$V,5,FALSE)</f>
        <v>#N/A</v>
      </c>
      <c r="K564" s="5" t="e">
        <f t="shared" si="42"/>
        <v>#N/A</v>
      </c>
      <c r="L564" s="2" t="e">
        <f>VLOOKUP($A564,'By SKU - Old RTs'!$A:$V,6,FALSE)</f>
        <v>#N/A</v>
      </c>
      <c r="M564" s="2" t="e">
        <f>VLOOKUP($A564,'By SKU - New RTs'!$A:$V,6,FALSE)</f>
        <v>#N/A</v>
      </c>
      <c r="N564" s="5" t="e">
        <f t="shared" si="43"/>
        <v>#N/A</v>
      </c>
      <c r="O564" s="2" t="e">
        <f>VLOOKUP($A564,'By SKU - Old RTs'!$A:$V,7,FALSE)</f>
        <v>#N/A</v>
      </c>
      <c r="P564" s="2" t="e">
        <f>VLOOKUP($A564,'By SKU - New RTs'!$A:$V,7,FALSE)</f>
        <v>#N/A</v>
      </c>
      <c r="Q564" s="2" t="e">
        <f t="shared" si="44"/>
        <v>#N/A</v>
      </c>
    </row>
    <row r="565" spans="2:17" hidden="1" x14ac:dyDescent="0.3">
      <c r="B565" s="4"/>
      <c r="C565" s="2" t="e">
        <f>VLOOKUP($A565,'By SKU - Old RTs'!$A:$V,3,FALSE)</f>
        <v>#N/A</v>
      </c>
      <c r="D565" s="2" t="e">
        <f>VLOOKUP($A565,'By SKU - New RTs'!$A:$V,3,FALSE)</f>
        <v>#N/A</v>
      </c>
      <c r="E565" s="5" t="e">
        <f t="shared" si="40"/>
        <v>#N/A</v>
      </c>
      <c r="F565" s="2" t="e">
        <f>VLOOKUP($A565,'By SKU - Old RTs'!$A:$V,4,FALSE)</f>
        <v>#N/A</v>
      </c>
      <c r="G565" s="2" t="e">
        <f>VLOOKUP($A565,'By SKU - New RTs'!$A:$V,4,FALSE)</f>
        <v>#N/A</v>
      </c>
      <c r="H565" s="5" t="e">
        <f t="shared" si="41"/>
        <v>#N/A</v>
      </c>
      <c r="I565" s="2" t="e">
        <f>VLOOKUP($A565,'By SKU - Old RTs'!$A:$V,5,FALSE)</f>
        <v>#N/A</v>
      </c>
      <c r="J565" s="2" t="e">
        <f>VLOOKUP($A565,'By SKU - New RTs'!$A:$V,5,FALSE)</f>
        <v>#N/A</v>
      </c>
      <c r="K565" s="5" t="e">
        <f t="shared" si="42"/>
        <v>#N/A</v>
      </c>
      <c r="L565" s="2" t="e">
        <f>VLOOKUP($A565,'By SKU - Old RTs'!$A:$V,6,FALSE)</f>
        <v>#N/A</v>
      </c>
      <c r="M565" s="2" t="e">
        <f>VLOOKUP($A565,'By SKU - New RTs'!$A:$V,6,FALSE)</f>
        <v>#N/A</v>
      </c>
      <c r="N565" s="5" t="e">
        <f t="shared" si="43"/>
        <v>#N/A</v>
      </c>
      <c r="O565" s="2" t="e">
        <f>VLOOKUP($A565,'By SKU - Old RTs'!$A:$V,7,FALSE)</f>
        <v>#N/A</v>
      </c>
      <c r="P565" s="2" t="e">
        <f>VLOOKUP($A565,'By SKU - New RTs'!$A:$V,7,FALSE)</f>
        <v>#N/A</v>
      </c>
      <c r="Q565" s="2" t="e">
        <f t="shared" si="44"/>
        <v>#N/A</v>
      </c>
    </row>
    <row r="566" spans="2:17" hidden="1" x14ac:dyDescent="0.3">
      <c r="B566" s="4"/>
      <c r="C566" s="2" t="e">
        <f>VLOOKUP($A566,'By SKU - Old RTs'!$A:$V,3,FALSE)</f>
        <v>#N/A</v>
      </c>
      <c r="D566" s="2" t="e">
        <f>VLOOKUP($A566,'By SKU - New RTs'!$A:$V,3,FALSE)</f>
        <v>#N/A</v>
      </c>
      <c r="E566" s="5" t="e">
        <f t="shared" si="40"/>
        <v>#N/A</v>
      </c>
      <c r="F566" s="2" t="e">
        <f>VLOOKUP($A566,'By SKU - Old RTs'!$A:$V,4,FALSE)</f>
        <v>#N/A</v>
      </c>
      <c r="G566" s="2" t="e">
        <f>VLOOKUP($A566,'By SKU - New RTs'!$A:$V,4,FALSE)</f>
        <v>#N/A</v>
      </c>
      <c r="H566" s="5" t="e">
        <f t="shared" si="41"/>
        <v>#N/A</v>
      </c>
      <c r="I566" s="2" t="e">
        <f>VLOOKUP($A566,'By SKU - Old RTs'!$A:$V,5,FALSE)</f>
        <v>#N/A</v>
      </c>
      <c r="J566" s="2" t="e">
        <f>VLOOKUP($A566,'By SKU - New RTs'!$A:$V,5,FALSE)</f>
        <v>#N/A</v>
      </c>
      <c r="K566" s="5" t="e">
        <f t="shared" si="42"/>
        <v>#N/A</v>
      </c>
      <c r="L566" s="2" t="e">
        <f>VLOOKUP($A566,'By SKU - Old RTs'!$A:$V,6,FALSE)</f>
        <v>#N/A</v>
      </c>
      <c r="M566" s="2" t="e">
        <f>VLOOKUP($A566,'By SKU - New RTs'!$A:$V,6,FALSE)</f>
        <v>#N/A</v>
      </c>
      <c r="N566" s="5" t="e">
        <f t="shared" si="43"/>
        <v>#N/A</v>
      </c>
      <c r="O566" s="2" t="e">
        <f>VLOOKUP($A566,'By SKU - Old RTs'!$A:$V,7,FALSE)</f>
        <v>#N/A</v>
      </c>
      <c r="P566" s="2" t="e">
        <f>VLOOKUP($A566,'By SKU - New RTs'!$A:$V,7,FALSE)</f>
        <v>#N/A</v>
      </c>
      <c r="Q566" s="2" t="e">
        <f t="shared" si="44"/>
        <v>#N/A</v>
      </c>
    </row>
    <row r="567" spans="2:17" hidden="1" x14ac:dyDescent="0.3">
      <c r="B567" s="4"/>
      <c r="C567" s="2" t="e">
        <f>VLOOKUP($A567,'By SKU - Old RTs'!$A:$V,3,FALSE)</f>
        <v>#N/A</v>
      </c>
      <c r="D567" s="2" t="e">
        <f>VLOOKUP($A567,'By SKU - New RTs'!$A:$V,3,FALSE)</f>
        <v>#N/A</v>
      </c>
      <c r="E567" s="5" t="e">
        <f t="shared" si="40"/>
        <v>#N/A</v>
      </c>
      <c r="F567" s="2" t="e">
        <f>VLOOKUP($A567,'By SKU - Old RTs'!$A:$V,4,FALSE)</f>
        <v>#N/A</v>
      </c>
      <c r="G567" s="2" t="e">
        <f>VLOOKUP($A567,'By SKU - New RTs'!$A:$V,4,FALSE)</f>
        <v>#N/A</v>
      </c>
      <c r="H567" s="5" t="e">
        <f t="shared" si="41"/>
        <v>#N/A</v>
      </c>
      <c r="I567" s="2" t="e">
        <f>VLOOKUP($A567,'By SKU - Old RTs'!$A:$V,5,FALSE)</f>
        <v>#N/A</v>
      </c>
      <c r="J567" s="2" t="e">
        <f>VLOOKUP($A567,'By SKU - New RTs'!$A:$V,5,FALSE)</f>
        <v>#N/A</v>
      </c>
      <c r="K567" s="5" t="e">
        <f t="shared" si="42"/>
        <v>#N/A</v>
      </c>
      <c r="L567" s="2" t="e">
        <f>VLOOKUP($A567,'By SKU - Old RTs'!$A:$V,6,FALSE)</f>
        <v>#N/A</v>
      </c>
      <c r="M567" s="2" t="e">
        <f>VLOOKUP($A567,'By SKU - New RTs'!$A:$V,6,FALSE)</f>
        <v>#N/A</v>
      </c>
      <c r="N567" s="5" t="e">
        <f t="shared" si="43"/>
        <v>#N/A</v>
      </c>
      <c r="O567" s="2" t="e">
        <f>VLOOKUP($A567,'By SKU - Old RTs'!$A:$V,7,FALSE)</f>
        <v>#N/A</v>
      </c>
      <c r="P567" s="2" t="e">
        <f>VLOOKUP($A567,'By SKU - New RTs'!$A:$V,7,FALSE)</f>
        <v>#N/A</v>
      </c>
      <c r="Q567" s="2" t="e">
        <f t="shared" si="44"/>
        <v>#N/A</v>
      </c>
    </row>
    <row r="568" spans="2:17" hidden="1" x14ac:dyDescent="0.3">
      <c r="B568" s="4"/>
      <c r="C568" s="2" t="e">
        <f>VLOOKUP($A568,'By SKU - Old RTs'!$A:$V,3,FALSE)</f>
        <v>#N/A</v>
      </c>
      <c r="D568" s="2" t="e">
        <f>VLOOKUP($A568,'By SKU - New RTs'!$A:$V,3,FALSE)</f>
        <v>#N/A</v>
      </c>
      <c r="E568" s="5" t="e">
        <f t="shared" si="40"/>
        <v>#N/A</v>
      </c>
      <c r="F568" s="2" t="e">
        <f>VLOOKUP($A568,'By SKU - Old RTs'!$A:$V,4,FALSE)</f>
        <v>#N/A</v>
      </c>
      <c r="G568" s="2" t="e">
        <f>VLOOKUP($A568,'By SKU - New RTs'!$A:$V,4,FALSE)</f>
        <v>#N/A</v>
      </c>
      <c r="H568" s="5" t="e">
        <f t="shared" si="41"/>
        <v>#N/A</v>
      </c>
      <c r="I568" s="2" t="e">
        <f>VLOOKUP($A568,'By SKU - Old RTs'!$A:$V,5,FALSE)</f>
        <v>#N/A</v>
      </c>
      <c r="J568" s="2" t="e">
        <f>VLOOKUP($A568,'By SKU - New RTs'!$A:$V,5,FALSE)</f>
        <v>#N/A</v>
      </c>
      <c r="K568" s="5" t="e">
        <f t="shared" si="42"/>
        <v>#N/A</v>
      </c>
      <c r="L568" s="2" t="e">
        <f>VLOOKUP($A568,'By SKU - Old RTs'!$A:$V,6,FALSE)</f>
        <v>#N/A</v>
      </c>
      <c r="M568" s="2" t="e">
        <f>VLOOKUP($A568,'By SKU - New RTs'!$A:$V,6,FALSE)</f>
        <v>#N/A</v>
      </c>
      <c r="N568" s="5" t="e">
        <f t="shared" si="43"/>
        <v>#N/A</v>
      </c>
      <c r="O568" s="2" t="e">
        <f>VLOOKUP($A568,'By SKU - Old RTs'!$A:$V,7,FALSE)</f>
        <v>#N/A</v>
      </c>
      <c r="P568" s="2" t="e">
        <f>VLOOKUP($A568,'By SKU - New RTs'!$A:$V,7,FALSE)</f>
        <v>#N/A</v>
      </c>
      <c r="Q568" s="2" t="e">
        <f t="shared" si="44"/>
        <v>#N/A</v>
      </c>
    </row>
    <row r="569" spans="2:17" hidden="1" x14ac:dyDescent="0.3">
      <c r="B569" s="4"/>
      <c r="C569" s="2" t="e">
        <f>VLOOKUP($A569,'By SKU - Old RTs'!$A:$V,3,FALSE)</f>
        <v>#N/A</v>
      </c>
      <c r="D569" s="2" t="e">
        <f>VLOOKUP($A569,'By SKU - New RTs'!$A:$V,3,FALSE)</f>
        <v>#N/A</v>
      </c>
      <c r="E569" s="5" t="e">
        <f t="shared" si="40"/>
        <v>#N/A</v>
      </c>
      <c r="F569" s="2" t="e">
        <f>VLOOKUP($A569,'By SKU - Old RTs'!$A:$V,4,FALSE)</f>
        <v>#N/A</v>
      </c>
      <c r="G569" s="2" t="e">
        <f>VLOOKUP($A569,'By SKU - New RTs'!$A:$V,4,FALSE)</f>
        <v>#N/A</v>
      </c>
      <c r="H569" s="5" t="e">
        <f t="shared" si="41"/>
        <v>#N/A</v>
      </c>
      <c r="I569" s="2" t="e">
        <f>VLOOKUP($A569,'By SKU - Old RTs'!$A:$V,5,FALSE)</f>
        <v>#N/A</v>
      </c>
      <c r="J569" s="2" t="e">
        <f>VLOOKUP($A569,'By SKU - New RTs'!$A:$V,5,FALSE)</f>
        <v>#N/A</v>
      </c>
      <c r="K569" s="5" t="e">
        <f t="shared" si="42"/>
        <v>#N/A</v>
      </c>
      <c r="L569" s="2" t="e">
        <f>VLOOKUP($A569,'By SKU - Old RTs'!$A:$V,6,FALSE)</f>
        <v>#N/A</v>
      </c>
      <c r="M569" s="2" t="e">
        <f>VLOOKUP($A569,'By SKU - New RTs'!$A:$V,6,FALSE)</f>
        <v>#N/A</v>
      </c>
      <c r="N569" s="5" t="e">
        <f t="shared" si="43"/>
        <v>#N/A</v>
      </c>
      <c r="O569" s="2" t="e">
        <f>VLOOKUP($A569,'By SKU - Old RTs'!$A:$V,7,FALSE)</f>
        <v>#N/A</v>
      </c>
      <c r="P569" s="2" t="e">
        <f>VLOOKUP($A569,'By SKU - New RTs'!$A:$V,7,FALSE)</f>
        <v>#N/A</v>
      </c>
      <c r="Q569" s="2" t="e">
        <f t="shared" si="44"/>
        <v>#N/A</v>
      </c>
    </row>
    <row r="570" spans="2:17" hidden="1" x14ac:dyDescent="0.3">
      <c r="B570" s="4"/>
      <c r="C570" s="2" t="e">
        <f>VLOOKUP($A570,'By SKU - Old RTs'!$A:$V,3,FALSE)</f>
        <v>#N/A</v>
      </c>
      <c r="D570" s="2" t="e">
        <f>VLOOKUP($A570,'By SKU - New RTs'!$A:$V,3,FALSE)</f>
        <v>#N/A</v>
      </c>
      <c r="E570" s="5" t="e">
        <f t="shared" si="40"/>
        <v>#N/A</v>
      </c>
      <c r="F570" s="2" t="e">
        <f>VLOOKUP($A570,'By SKU - Old RTs'!$A:$V,4,FALSE)</f>
        <v>#N/A</v>
      </c>
      <c r="G570" s="2" t="e">
        <f>VLOOKUP($A570,'By SKU - New RTs'!$A:$V,4,FALSE)</f>
        <v>#N/A</v>
      </c>
      <c r="H570" s="5" t="e">
        <f t="shared" si="41"/>
        <v>#N/A</v>
      </c>
      <c r="I570" s="2" t="e">
        <f>VLOOKUP($A570,'By SKU - Old RTs'!$A:$V,5,FALSE)</f>
        <v>#N/A</v>
      </c>
      <c r="J570" s="2" t="e">
        <f>VLOOKUP($A570,'By SKU - New RTs'!$A:$V,5,FALSE)</f>
        <v>#N/A</v>
      </c>
      <c r="K570" s="5" t="e">
        <f t="shared" si="42"/>
        <v>#N/A</v>
      </c>
      <c r="L570" s="2" t="e">
        <f>VLOOKUP($A570,'By SKU - Old RTs'!$A:$V,6,FALSE)</f>
        <v>#N/A</v>
      </c>
      <c r="M570" s="2" t="e">
        <f>VLOOKUP($A570,'By SKU - New RTs'!$A:$V,6,FALSE)</f>
        <v>#N/A</v>
      </c>
      <c r="N570" s="5" t="e">
        <f t="shared" si="43"/>
        <v>#N/A</v>
      </c>
      <c r="O570" s="2" t="e">
        <f>VLOOKUP($A570,'By SKU - Old RTs'!$A:$V,7,FALSE)</f>
        <v>#N/A</v>
      </c>
      <c r="P570" s="2" t="e">
        <f>VLOOKUP($A570,'By SKU - New RTs'!$A:$V,7,FALSE)</f>
        <v>#N/A</v>
      </c>
      <c r="Q570" s="2" t="e">
        <f t="shared" si="44"/>
        <v>#N/A</v>
      </c>
    </row>
    <row r="571" spans="2:17" hidden="1" x14ac:dyDescent="0.3">
      <c r="B571" s="4"/>
      <c r="C571" s="2" t="e">
        <f>VLOOKUP($A571,'By SKU - Old RTs'!$A:$V,3,FALSE)</f>
        <v>#N/A</v>
      </c>
      <c r="D571" s="2" t="e">
        <f>VLOOKUP($A571,'By SKU - New RTs'!$A:$V,3,FALSE)</f>
        <v>#N/A</v>
      </c>
      <c r="E571" s="5" t="e">
        <f t="shared" si="40"/>
        <v>#N/A</v>
      </c>
      <c r="F571" s="2" t="e">
        <f>VLOOKUP($A571,'By SKU - Old RTs'!$A:$V,4,FALSE)</f>
        <v>#N/A</v>
      </c>
      <c r="G571" s="2" t="e">
        <f>VLOOKUP($A571,'By SKU - New RTs'!$A:$V,4,FALSE)</f>
        <v>#N/A</v>
      </c>
      <c r="H571" s="5" t="e">
        <f t="shared" si="41"/>
        <v>#N/A</v>
      </c>
      <c r="I571" s="2" t="e">
        <f>VLOOKUP($A571,'By SKU - Old RTs'!$A:$V,5,FALSE)</f>
        <v>#N/A</v>
      </c>
      <c r="J571" s="2" t="e">
        <f>VLOOKUP($A571,'By SKU - New RTs'!$A:$V,5,FALSE)</f>
        <v>#N/A</v>
      </c>
      <c r="K571" s="5" t="e">
        <f t="shared" si="42"/>
        <v>#N/A</v>
      </c>
      <c r="L571" s="2" t="e">
        <f>VLOOKUP($A571,'By SKU - Old RTs'!$A:$V,6,FALSE)</f>
        <v>#N/A</v>
      </c>
      <c r="M571" s="2" t="e">
        <f>VLOOKUP($A571,'By SKU - New RTs'!$A:$V,6,FALSE)</f>
        <v>#N/A</v>
      </c>
      <c r="N571" s="5" t="e">
        <f t="shared" si="43"/>
        <v>#N/A</v>
      </c>
      <c r="O571" s="2" t="e">
        <f>VLOOKUP($A571,'By SKU - Old RTs'!$A:$V,7,FALSE)</f>
        <v>#N/A</v>
      </c>
      <c r="P571" s="2" t="e">
        <f>VLOOKUP($A571,'By SKU - New RTs'!$A:$V,7,FALSE)</f>
        <v>#N/A</v>
      </c>
      <c r="Q571" s="2" t="e">
        <f t="shared" si="44"/>
        <v>#N/A</v>
      </c>
    </row>
    <row r="572" spans="2:17" hidden="1" x14ac:dyDescent="0.3">
      <c r="B572" s="4"/>
      <c r="C572" s="2" t="e">
        <f>VLOOKUP($A572,'By SKU - Old RTs'!$A:$V,3,FALSE)</f>
        <v>#N/A</v>
      </c>
      <c r="D572" s="2" t="e">
        <f>VLOOKUP($A572,'By SKU - New RTs'!$A:$V,3,FALSE)</f>
        <v>#N/A</v>
      </c>
      <c r="E572" s="5" t="e">
        <f t="shared" si="40"/>
        <v>#N/A</v>
      </c>
      <c r="F572" s="2" t="e">
        <f>VLOOKUP($A572,'By SKU - Old RTs'!$A:$V,4,FALSE)</f>
        <v>#N/A</v>
      </c>
      <c r="G572" s="2" t="e">
        <f>VLOOKUP($A572,'By SKU - New RTs'!$A:$V,4,FALSE)</f>
        <v>#N/A</v>
      </c>
      <c r="H572" s="5" t="e">
        <f t="shared" si="41"/>
        <v>#N/A</v>
      </c>
      <c r="I572" s="2" t="e">
        <f>VLOOKUP($A572,'By SKU - Old RTs'!$A:$V,5,FALSE)</f>
        <v>#N/A</v>
      </c>
      <c r="J572" s="2" t="e">
        <f>VLOOKUP($A572,'By SKU - New RTs'!$A:$V,5,FALSE)</f>
        <v>#N/A</v>
      </c>
      <c r="K572" s="5" t="e">
        <f t="shared" si="42"/>
        <v>#N/A</v>
      </c>
      <c r="L572" s="2" t="e">
        <f>VLOOKUP($A572,'By SKU - Old RTs'!$A:$V,6,FALSE)</f>
        <v>#N/A</v>
      </c>
      <c r="M572" s="2" t="e">
        <f>VLOOKUP($A572,'By SKU - New RTs'!$A:$V,6,FALSE)</f>
        <v>#N/A</v>
      </c>
      <c r="N572" s="5" t="e">
        <f t="shared" si="43"/>
        <v>#N/A</v>
      </c>
      <c r="O572" s="2" t="e">
        <f>VLOOKUP($A572,'By SKU - Old RTs'!$A:$V,7,FALSE)</f>
        <v>#N/A</v>
      </c>
      <c r="P572" s="2" t="e">
        <f>VLOOKUP($A572,'By SKU - New RTs'!$A:$V,7,FALSE)</f>
        <v>#N/A</v>
      </c>
      <c r="Q572" s="2" t="e">
        <f t="shared" si="44"/>
        <v>#N/A</v>
      </c>
    </row>
    <row r="573" spans="2:17" hidden="1" x14ac:dyDescent="0.3">
      <c r="B573" s="4"/>
      <c r="C573" s="2" t="e">
        <f>VLOOKUP($A573,'By SKU - Old RTs'!$A:$V,3,FALSE)</f>
        <v>#N/A</v>
      </c>
      <c r="D573" s="2" t="e">
        <f>VLOOKUP($A573,'By SKU - New RTs'!$A:$V,3,FALSE)</f>
        <v>#N/A</v>
      </c>
      <c r="E573" s="5" t="e">
        <f t="shared" si="40"/>
        <v>#N/A</v>
      </c>
      <c r="F573" s="2" t="e">
        <f>VLOOKUP($A573,'By SKU - Old RTs'!$A:$V,4,FALSE)</f>
        <v>#N/A</v>
      </c>
      <c r="G573" s="2" t="e">
        <f>VLOOKUP($A573,'By SKU - New RTs'!$A:$V,4,FALSE)</f>
        <v>#N/A</v>
      </c>
      <c r="H573" s="5" t="e">
        <f t="shared" si="41"/>
        <v>#N/A</v>
      </c>
      <c r="I573" s="2" t="e">
        <f>VLOOKUP($A573,'By SKU - Old RTs'!$A:$V,5,FALSE)</f>
        <v>#N/A</v>
      </c>
      <c r="J573" s="2" t="e">
        <f>VLOOKUP($A573,'By SKU - New RTs'!$A:$V,5,FALSE)</f>
        <v>#N/A</v>
      </c>
      <c r="K573" s="5" t="e">
        <f t="shared" si="42"/>
        <v>#N/A</v>
      </c>
      <c r="L573" s="2" t="e">
        <f>VLOOKUP($A573,'By SKU - Old RTs'!$A:$V,6,FALSE)</f>
        <v>#N/A</v>
      </c>
      <c r="M573" s="2" t="e">
        <f>VLOOKUP($A573,'By SKU - New RTs'!$A:$V,6,FALSE)</f>
        <v>#N/A</v>
      </c>
      <c r="N573" s="5" t="e">
        <f t="shared" si="43"/>
        <v>#N/A</v>
      </c>
      <c r="O573" s="2" t="e">
        <f>VLOOKUP($A573,'By SKU - Old RTs'!$A:$V,7,FALSE)</f>
        <v>#N/A</v>
      </c>
      <c r="P573" s="2" t="e">
        <f>VLOOKUP($A573,'By SKU - New RTs'!$A:$V,7,FALSE)</f>
        <v>#N/A</v>
      </c>
      <c r="Q573" s="2" t="e">
        <f t="shared" si="44"/>
        <v>#N/A</v>
      </c>
    </row>
    <row r="574" spans="2:17" hidden="1" x14ac:dyDescent="0.3">
      <c r="B574" s="4"/>
      <c r="C574" s="2" t="e">
        <f>VLOOKUP($A574,'By SKU - Old RTs'!$A:$V,3,FALSE)</f>
        <v>#N/A</v>
      </c>
      <c r="D574" s="2" t="e">
        <f>VLOOKUP($A574,'By SKU - New RTs'!$A:$V,3,FALSE)</f>
        <v>#N/A</v>
      </c>
      <c r="E574" s="5" t="e">
        <f t="shared" si="40"/>
        <v>#N/A</v>
      </c>
      <c r="F574" s="2" t="e">
        <f>VLOOKUP($A574,'By SKU - Old RTs'!$A:$V,4,FALSE)</f>
        <v>#N/A</v>
      </c>
      <c r="G574" s="2" t="e">
        <f>VLOOKUP($A574,'By SKU - New RTs'!$A:$V,4,FALSE)</f>
        <v>#N/A</v>
      </c>
      <c r="H574" s="5" t="e">
        <f t="shared" si="41"/>
        <v>#N/A</v>
      </c>
      <c r="I574" s="2" t="e">
        <f>VLOOKUP($A574,'By SKU - Old RTs'!$A:$V,5,FALSE)</f>
        <v>#N/A</v>
      </c>
      <c r="J574" s="2" t="e">
        <f>VLOOKUP($A574,'By SKU - New RTs'!$A:$V,5,FALSE)</f>
        <v>#N/A</v>
      </c>
      <c r="K574" s="5" t="e">
        <f t="shared" si="42"/>
        <v>#N/A</v>
      </c>
      <c r="L574" s="2" t="e">
        <f>VLOOKUP($A574,'By SKU - Old RTs'!$A:$V,6,FALSE)</f>
        <v>#N/A</v>
      </c>
      <c r="M574" s="2" t="e">
        <f>VLOOKUP($A574,'By SKU - New RTs'!$A:$V,6,FALSE)</f>
        <v>#N/A</v>
      </c>
      <c r="N574" s="5" t="e">
        <f t="shared" si="43"/>
        <v>#N/A</v>
      </c>
      <c r="O574" s="2" t="e">
        <f>VLOOKUP($A574,'By SKU - Old RTs'!$A:$V,7,FALSE)</f>
        <v>#N/A</v>
      </c>
      <c r="P574" s="2" t="e">
        <f>VLOOKUP($A574,'By SKU - New RTs'!$A:$V,7,FALSE)</f>
        <v>#N/A</v>
      </c>
      <c r="Q574" s="2" t="e">
        <f t="shared" si="44"/>
        <v>#N/A</v>
      </c>
    </row>
    <row r="575" spans="2:17" hidden="1" x14ac:dyDescent="0.3">
      <c r="B575" s="4"/>
      <c r="C575" s="2" t="e">
        <f>VLOOKUP($A575,'By SKU - Old RTs'!$A:$V,3,FALSE)</f>
        <v>#N/A</v>
      </c>
      <c r="D575" s="2" t="e">
        <f>VLOOKUP($A575,'By SKU - New RTs'!$A:$V,3,FALSE)</f>
        <v>#N/A</v>
      </c>
      <c r="E575" s="5" t="e">
        <f t="shared" si="40"/>
        <v>#N/A</v>
      </c>
      <c r="F575" s="2" t="e">
        <f>VLOOKUP($A575,'By SKU - Old RTs'!$A:$V,4,FALSE)</f>
        <v>#N/A</v>
      </c>
      <c r="G575" s="2" t="e">
        <f>VLOOKUP($A575,'By SKU - New RTs'!$A:$V,4,FALSE)</f>
        <v>#N/A</v>
      </c>
      <c r="H575" s="5" t="e">
        <f t="shared" si="41"/>
        <v>#N/A</v>
      </c>
      <c r="I575" s="2" t="e">
        <f>VLOOKUP($A575,'By SKU - Old RTs'!$A:$V,5,FALSE)</f>
        <v>#N/A</v>
      </c>
      <c r="J575" s="2" t="e">
        <f>VLOOKUP($A575,'By SKU - New RTs'!$A:$V,5,FALSE)</f>
        <v>#N/A</v>
      </c>
      <c r="K575" s="5" t="e">
        <f t="shared" si="42"/>
        <v>#N/A</v>
      </c>
      <c r="L575" s="2" t="e">
        <f>VLOOKUP($A575,'By SKU - Old RTs'!$A:$V,6,FALSE)</f>
        <v>#N/A</v>
      </c>
      <c r="M575" s="2" t="e">
        <f>VLOOKUP($A575,'By SKU - New RTs'!$A:$V,6,FALSE)</f>
        <v>#N/A</v>
      </c>
      <c r="N575" s="5" t="e">
        <f t="shared" si="43"/>
        <v>#N/A</v>
      </c>
      <c r="O575" s="2" t="e">
        <f>VLOOKUP($A575,'By SKU - Old RTs'!$A:$V,7,FALSE)</f>
        <v>#N/A</v>
      </c>
      <c r="P575" s="2" t="e">
        <f>VLOOKUP($A575,'By SKU - New RTs'!$A:$V,7,FALSE)</f>
        <v>#N/A</v>
      </c>
      <c r="Q575" s="2" t="e">
        <f t="shared" si="44"/>
        <v>#N/A</v>
      </c>
    </row>
    <row r="576" spans="2:17" hidden="1" x14ac:dyDescent="0.3">
      <c r="B576" s="4"/>
      <c r="C576" s="2" t="e">
        <f>VLOOKUP($A576,'By SKU - Old RTs'!$A:$V,3,FALSE)</f>
        <v>#N/A</v>
      </c>
      <c r="D576" s="2" t="e">
        <f>VLOOKUP($A576,'By SKU - New RTs'!$A:$V,3,FALSE)</f>
        <v>#N/A</v>
      </c>
      <c r="E576" s="5" t="e">
        <f t="shared" si="40"/>
        <v>#N/A</v>
      </c>
      <c r="F576" s="2" t="e">
        <f>VLOOKUP($A576,'By SKU - Old RTs'!$A:$V,4,FALSE)</f>
        <v>#N/A</v>
      </c>
      <c r="G576" s="2" t="e">
        <f>VLOOKUP($A576,'By SKU - New RTs'!$A:$V,4,FALSE)</f>
        <v>#N/A</v>
      </c>
      <c r="H576" s="5" t="e">
        <f t="shared" si="41"/>
        <v>#N/A</v>
      </c>
      <c r="I576" s="2" t="e">
        <f>VLOOKUP($A576,'By SKU - Old RTs'!$A:$V,5,FALSE)</f>
        <v>#N/A</v>
      </c>
      <c r="J576" s="2" t="e">
        <f>VLOOKUP($A576,'By SKU - New RTs'!$A:$V,5,FALSE)</f>
        <v>#N/A</v>
      </c>
      <c r="K576" s="5" t="e">
        <f t="shared" si="42"/>
        <v>#N/A</v>
      </c>
      <c r="L576" s="2" t="e">
        <f>VLOOKUP($A576,'By SKU - Old RTs'!$A:$V,6,FALSE)</f>
        <v>#N/A</v>
      </c>
      <c r="M576" s="2" t="e">
        <f>VLOOKUP($A576,'By SKU - New RTs'!$A:$V,6,FALSE)</f>
        <v>#N/A</v>
      </c>
      <c r="N576" s="5" t="e">
        <f t="shared" si="43"/>
        <v>#N/A</v>
      </c>
      <c r="O576" s="2" t="e">
        <f>VLOOKUP($A576,'By SKU - Old RTs'!$A:$V,7,FALSE)</f>
        <v>#N/A</v>
      </c>
      <c r="P576" s="2" t="e">
        <f>VLOOKUP($A576,'By SKU - New RTs'!$A:$V,7,FALSE)</f>
        <v>#N/A</v>
      </c>
      <c r="Q576" s="2" t="e">
        <f t="shared" si="44"/>
        <v>#N/A</v>
      </c>
    </row>
    <row r="577" spans="2:17" hidden="1" x14ac:dyDescent="0.3">
      <c r="B577" s="4"/>
      <c r="C577" s="2" t="e">
        <f>VLOOKUP($A577,'By SKU - Old RTs'!$A:$V,3,FALSE)</f>
        <v>#N/A</v>
      </c>
      <c r="D577" s="2" t="e">
        <f>VLOOKUP($A577,'By SKU - New RTs'!$A:$V,3,FALSE)</f>
        <v>#N/A</v>
      </c>
      <c r="E577" s="5" t="e">
        <f t="shared" si="40"/>
        <v>#N/A</v>
      </c>
      <c r="F577" s="2" t="e">
        <f>VLOOKUP($A577,'By SKU - Old RTs'!$A:$V,4,FALSE)</f>
        <v>#N/A</v>
      </c>
      <c r="G577" s="2" t="e">
        <f>VLOOKUP($A577,'By SKU - New RTs'!$A:$V,4,FALSE)</f>
        <v>#N/A</v>
      </c>
      <c r="H577" s="5" t="e">
        <f t="shared" si="41"/>
        <v>#N/A</v>
      </c>
      <c r="I577" s="2" t="e">
        <f>VLOOKUP($A577,'By SKU - Old RTs'!$A:$V,5,FALSE)</f>
        <v>#N/A</v>
      </c>
      <c r="J577" s="2" t="e">
        <f>VLOOKUP($A577,'By SKU - New RTs'!$A:$V,5,FALSE)</f>
        <v>#N/A</v>
      </c>
      <c r="K577" s="5" t="e">
        <f t="shared" si="42"/>
        <v>#N/A</v>
      </c>
      <c r="L577" s="2" t="e">
        <f>VLOOKUP($A577,'By SKU - Old RTs'!$A:$V,6,FALSE)</f>
        <v>#N/A</v>
      </c>
      <c r="M577" s="2" t="e">
        <f>VLOOKUP($A577,'By SKU - New RTs'!$A:$V,6,FALSE)</f>
        <v>#N/A</v>
      </c>
      <c r="N577" s="5" t="e">
        <f t="shared" si="43"/>
        <v>#N/A</v>
      </c>
      <c r="O577" s="2" t="e">
        <f>VLOOKUP($A577,'By SKU - Old RTs'!$A:$V,7,FALSE)</f>
        <v>#N/A</v>
      </c>
      <c r="P577" s="2" t="e">
        <f>VLOOKUP($A577,'By SKU - New RTs'!$A:$V,7,FALSE)</f>
        <v>#N/A</v>
      </c>
      <c r="Q577" s="2" t="e">
        <f t="shared" si="44"/>
        <v>#N/A</v>
      </c>
    </row>
    <row r="578" spans="2:17" hidden="1" x14ac:dyDescent="0.3">
      <c r="B578" s="4"/>
      <c r="C578" s="2" t="e">
        <f>VLOOKUP($A578,'By SKU - Old RTs'!$A:$V,3,FALSE)</f>
        <v>#N/A</v>
      </c>
      <c r="D578" s="2" t="e">
        <f>VLOOKUP($A578,'By SKU - New RTs'!$A:$V,3,FALSE)</f>
        <v>#N/A</v>
      </c>
      <c r="E578" s="5" t="e">
        <f t="shared" si="40"/>
        <v>#N/A</v>
      </c>
      <c r="F578" s="2" t="e">
        <f>VLOOKUP($A578,'By SKU - Old RTs'!$A:$V,4,FALSE)</f>
        <v>#N/A</v>
      </c>
      <c r="G578" s="2" t="e">
        <f>VLOOKUP($A578,'By SKU - New RTs'!$A:$V,4,FALSE)</f>
        <v>#N/A</v>
      </c>
      <c r="H578" s="5" t="e">
        <f t="shared" si="41"/>
        <v>#N/A</v>
      </c>
      <c r="I578" s="2" t="e">
        <f>VLOOKUP($A578,'By SKU - Old RTs'!$A:$V,5,FALSE)</f>
        <v>#N/A</v>
      </c>
      <c r="J578" s="2" t="e">
        <f>VLOOKUP($A578,'By SKU - New RTs'!$A:$V,5,FALSE)</f>
        <v>#N/A</v>
      </c>
      <c r="K578" s="5" t="e">
        <f t="shared" si="42"/>
        <v>#N/A</v>
      </c>
      <c r="L578" s="2" t="e">
        <f>VLOOKUP($A578,'By SKU - Old RTs'!$A:$V,6,FALSE)</f>
        <v>#N/A</v>
      </c>
      <c r="M578" s="2" t="e">
        <f>VLOOKUP($A578,'By SKU - New RTs'!$A:$V,6,FALSE)</f>
        <v>#N/A</v>
      </c>
      <c r="N578" s="5" t="e">
        <f t="shared" si="43"/>
        <v>#N/A</v>
      </c>
      <c r="O578" s="2" t="e">
        <f>VLOOKUP($A578,'By SKU - Old RTs'!$A:$V,7,FALSE)</f>
        <v>#N/A</v>
      </c>
      <c r="P578" s="2" t="e">
        <f>VLOOKUP($A578,'By SKU - New RTs'!$A:$V,7,FALSE)</f>
        <v>#N/A</v>
      </c>
      <c r="Q578" s="2" t="e">
        <f t="shared" si="44"/>
        <v>#N/A</v>
      </c>
    </row>
    <row r="579" spans="2:17" hidden="1" x14ac:dyDescent="0.3">
      <c r="B579" s="4"/>
      <c r="C579" s="2" t="e">
        <f>VLOOKUP($A579,'By SKU - Old RTs'!$A:$V,3,FALSE)</f>
        <v>#N/A</v>
      </c>
      <c r="D579" s="2" t="e">
        <f>VLOOKUP($A579,'By SKU - New RTs'!$A:$V,3,FALSE)</f>
        <v>#N/A</v>
      </c>
      <c r="E579" s="5" t="e">
        <f t="shared" ref="E579:E642" si="45">D579-C579</f>
        <v>#N/A</v>
      </c>
      <c r="F579" s="2" t="e">
        <f>VLOOKUP($A579,'By SKU - Old RTs'!$A:$V,4,FALSE)</f>
        <v>#N/A</v>
      </c>
      <c r="G579" s="2" t="e">
        <f>VLOOKUP($A579,'By SKU - New RTs'!$A:$V,4,FALSE)</f>
        <v>#N/A</v>
      </c>
      <c r="H579" s="5" t="e">
        <f t="shared" ref="H579:H642" si="46">G579-F579</f>
        <v>#N/A</v>
      </c>
      <c r="I579" s="2" t="e">
        <f>VLOOKUP($A579,'By SKU - Old RTs'!$A:$V,5,FALSE)</f>
        <v>#N/A</v>
      </c>
      <c r="J579" s="2" t="e">
        <f>VLOOKUP($A579,'By SKU - New RTs'!$A:$V,5,FALSE)</f>
        <v>#N/A</v>
      </c>
      <c r="K579" s="5" t="e">
        <f t="shared" ref="K579:K642" si="47">J579-I579</f>
        <v>#N/A</v>
      </c>
      <c r="L579" s="2" t="e">
        <f>VLOOKUP($A579,'By SKU - Old RTs'!$A:$V,6,FALSE)</f>
        <v>#N/A</v>
      </c>
      <c r="M579" s="2" t="e">
        <f>VLOOKUP($A579,'By SKU - New RTs'!$A:$V,6,FALSE)</f>
        <v>#N/A</v>
      </c>
      <c r="N579" s="5" t="e">
        <f t="shared" ref="N579:N642" si="48">M579-L579</f>
        <v>#N/A</v>
      </c>
      <c r="O579" s="2" t="e">
        <f>VLOOKUP($A579,'By SKU - Old RTs'!$A:$V,7,FALSE)</f>
        <v>#N/A</v>
      </c>
      <c r="P579" s="2" t="e">
        <f>VLOOKUP($A579,'By SKU - New RTs'!$A:$V,7,FALSE)</f>
        <v>#N/A</v>
      </c>
      <c r="Q579" s="2" t="e">
        <f t="shared" ref="Q579:Q642" si="49">P579-O579</f>
        <v>#N/A</v>
      </c>
    </row>
    <row r="580" spans="2:17" hidden="1" x14ac:dyDescent="0.3">
      <c r="B580" s="4"/>
      <c r="C580" s="2" t="e">
        <f>VLOOKUP($A580,'By SKU - Old RTs'!$A:$V,3,FALSE)</f>
        <v>#N/A</v>
      </c>
      <c r="D580" s="2" t="e">
        <f>VLOOKUP($A580,'By SKU - New RTs'!$A:$V,3,FALSE)</f>
        <v>#N/A</v>
      </c>
      <c r="E580" s="5" t="e">
        <f t="shared" si="45"/>
        <v>#N/A</v>
      </c>
      <c r="F580" s="2" t="e">
        <f>VLOOKUP($A580,'By SKU - Old RTs'!$A:$V,4,FALSE)</f>
        <v>#N/A</v>
      </c>
      <c r="G580" s="2" t="e">
        <f>VLOOKUP($A580,'By SKU - New RTs'!$A:$V,4,FALSE)</f>
        <v>#N/A</v>
      </c>
      <c r="H580" s="5" t="e">
        <f t="shared" si="46"/>
        <v>#N/A</v>
      </c>
      <c r="I580" s="2" t="e">
        <f>VLOOKUP($A580,'By SKU - Old RTs'!$A:$V,5,FALSE)</f>
        <v>#N/A</v>
      </c>
      <c r="J580" s="2" t="e">
        <f>VLOOKUP($A580,'By SKU - New RTs'!$A:$V,5,FALSE)</f>
        <v>#N/A</v>
      </c>
      <c r="K580" s="5" t="e">
        <f t="shared" si="47"/>
        <v>#N/A</v>
      </c>
      <c r="L580" s="2" t="e">
        <f>VLOOKUP($A580,'By SKU - Old RTs'!$A:$V,6,FALSE)</f>
        <v>#N/A</v>
      </c>
      <c r="M580" s="2" t="e">
        <f>VLOOKUP($A580,'By SKU - New RTs'!$A:$V,6,FALSE)</f>
        <v>#N/A</v>
      </c>
      <c r="N580" s="5" t="e">
        <f t="shared" si="48"/>
        <v>#N/A</v>
      </c>
      <c r="O580" s="2" t="e">
        <f>VLOOKUP($A580,'By SKU - Old RTs'!$A:$V,7,FALSE)</f>
        <v>#N/A</v>
      </c>
      <c r="P580" s="2" t="e">
        <f>VLOOKUP($A580,'By SKU - New RTs'!$A:$V,7,FALSE)</f>
        <v>#N/A</v>
      </c>
      <c r="Q580" s="2" t="e">
        <f t="shared" si="49"/>
        <v>#N/A</v>
      </c>
    </row>
    <row r="581" spans="2:17" hidden="1" x14ac:dyDescent="0.3">
      <c r="B581" s="4"/>
      <c r="C581" s="2" t="e">
        <f>VLOOKUP($A581,'By SKU - Old RTs'!$A:$V,3,FALSE)</f>
        <v>#N/A</v>
      </c>
      <c r="D581" s="2" t="e">
        <f>VLOOKUP($A581,'By SKU - New RTs'!$A:$V,3,FALSE)</f>
        <v>#N/A</v>
      </c>
      <c r="E581" s="5" t="e">
        <f t="shared" si="45"/>
        <v>#N/A</v>
      </c>
      <c r="F581" s="2" t="e">
        <f>VLOOKUP($A581,'By SKU - Old RTs'!$A:$V,4,FALSE)</f>
        <v>#N/A</v>
      </c>
      <c r="G581" s="2" t="e">
        <f>VLOOKUP($A581,'By SKU - New RTs'!$A:$V,4,FALSE)</f>
        <v>#N/A</v>
      </c>
      <c r="H581" s="5" t="e">
        <f t="shared" si="46"/>
        <v>#N/A</v>
      </c>
      <c r="I581" s="2" t="e">
        <f>VLOOKUP($A581,'By SKU - Old RTs'!$A:$V,5,FALSE)</f>
        <v>#N/A</v>
      </c>
      <c r="J581" s="2" t="e">
        <f>VLOOKUP($A581,'By SKU - New RTs'!$A:$V,5,FALSE)</f>
        <v>#N/A</v>
      </c>
      <c r="K581" s="5" t="e">
        <f t="shared" si="47"/>
        <v>#N/A</v>
      </c>
      <c r="L581" s="2" t="e">
        <f>VLOOKUP($A581,'By SKU - Old RTs'!$A:$V,6,FALSE)</f>
        <v>#N/A</v>
      </c>
      <c r="M581" s="2" t="e">
        <f>VLOOKUP($A581,'By SKU - New RTs'!$A:$V,6,FALSE)</f>
        <v>#N/A</v>
      </c>
      <c r="N581" s="5" t="e">
        <f t="shared" si="48"/>
        <v>#N/A</v>
      </c>
      <c r="O581" s="2" t="e">
        <f>VLOOKUP($A581,'By SKU - Old RTs'!$A:$V,7,FALSE)</f>
        <v>#N/A</v>
      </c>
      <c r="P581" s="2" t="e">
        <f>VLOOKUP($A581,'By SKU - New RTs'!$A:$V,7,FALSE)</f>
        <v>#N/A</v>
      </c>
      <c r="Q581" s="2" t="e">
        <f t="shared" si="49"/>
        <v>#N/A</v>
      </c>
    </row>
    <row r="582" spans="2:17" hidden="1" x14ac:dyDescent="0.3">
      <c r="B582" s="4"/>
      <c r="C582" s="2" t="e">
        <f>VLOOKUP($A582,'By SKU - Old RTs'!$A:$V,3,FALSE)</f>
        <v>#N/A</v>
      </c>
      <c r="D582" s="2" t="e">
        <f>VLOOKUP($A582,'By SKU - New RTs'!$A:$V,3,FALSE)</f>
        <v>#N/A</v>
      </c>
      <c r="E582" s="5" t="e">
        <f t="shared" si="45"/>
        <v>#N/A</v>
      </c>
      <c r="F582" s="2" t="e">
        <f>VLOOKUP($A582,'By SKU - Old RTs'!$A:$V,4,FALSE)</f>
        <v>#N/A</v>
      </c>
      <c r="G582" s="2" t="e">
        <f>VLOOKUP($A582,'By SKU - New RTs'!$A:$V,4,FALSE)</f>
        <v>#N/A</v>
      </c>
      <c r="H582" s="5" t="e">
        <f t="shared" si="46"/>
        <v>#N/A</v>
      </c>
      <c r="I582" s="2" t="e">
        <f>VLOOKUP($A582,'By SKU - Old RTs'!$A:$V,5,FALSE)</f>
        <v>#N/A</v>
      </c>
      <c r="J582" s="2" t="e">
        <f>VLOOKUP($A582,'By SKU - New RTs'!$A:$V,5,FALSE)</f>
        <v>#N/A</v>
      </c>
      <c r="K582" s="5" t="e">
        <f t="shared" si="47"/>
        <v>#N/A</v>
      </c>
      <c r="L582" s="2" t="e">
        <f>VLOOKUP($A582,'By SKU - Old RTs'!$A:$V,6,FALSE)</f>
        <v>#N/A</v>
      </c>
      <c r="M582" s="2" t="e">
        <f>VLOOKUP($A582,'By SKU - New RTs'!$A:$V,6,FALSE)</f>
        <v>#N/A</v>
      </c>
      <c r="N582" s="5" t="e">
        <f t="shared" si="48"/>
        <v>#N/A</v>
      </c>
      <c r="O582" s="2" t="e">
        <f>VLOOKUP($A582,'By SKU - Old RTs'!$A:$V,7,FALSE)</f>
        <v>#N/A</v>
      </c>
      <c r="P582" s="2" t="e">
        <f>VLOOKUP($A582,'By SKU - New RTs'!$A:$V,7,FALSE)</f>
        <v>#N/A</v>
      </c>
      <c r="Q582" s="2" t="e">
        <f t="shared" si="49"/>
        <v>#N/A</v>
      </c>
    </row>
    <row r="583" spans="2:17" hidden="1" x14ac:dyDescent="0.3">
      <c r="B583" s="4"/>
      <c r="C583" s="2" t="e">
        <f>VLOOKUP($A583,'By SKU - Old RTs'!$A:$V,3,FALSE)</f>
        <v>#N/A</v>
      </c>
      <c r="D583" s="2" t="e">
        <f>VLOOKUP($A583,'By SKU - New RTs'!$A:$V,3,FALSE)</f>
        <v>#N/A</v>
      </c>
      <c r="E583" s="5" t="e">
        <f t="shared" si="45"/>
        <v>#N/A</v>
      </c>
      <c r="F583" s="2" t="e">
        <f>VLOOKUP($A583,'By SKU - Old RTs'!$A:$V,4,FALSE)</f>
        <v>#N/A</v>
      </c>
      <c r="G583" s="2" t="e">
        <f>VLOOKUP($A583,'By SKU - New RTs'!$A:$V,4,FALSE)</f>
        <v>#N/A</v>
      </c>
      <c r="H583" s="5" t="e">
        <f t="shared" si="46"/>
        <v>#N/A</v>
      </c>
      <c r="I583" s="2" t="e">
        <f>VLOOKUP($A583,'By SKU - Old RTs'!$A:$V,5,FALSE)</f>
        <v>#N/A</v>
      </c>
      <c r="J583" s="2" t="e">
        <f>VLOOKUP($A583,'By SKU - New RTs'!$A:$V,5,FALSE)</f>
        <v>#N/A</v>
      </c>
      <c r="K583" s="5" t="e">
        <f t="shared" si="47"/>
        <v>#N/A</v>
      </c>
      <c r="L583" s="2" t="e">
        <f>VLOOKUP($A583,'By SKU - Old RTs'!$A:$V,6,FALSE)</f>
        <v>#N/A</v>
      </c>
      <c r="M583" s="2" t="e">
        <f>VLOOKUP($A583,'By SKU - New RTs'!$A:$V,6,FALSE)</f>
        <v>#N/A</v>
      </c>
      <c r="N583" s="5" t="e">
        <f t="shared" si="48"/>
        <v>#N/A</v>
      </c>
      <c r="O583" s="2" t="e">
        <f>VLOOKUP($A583,'By SKU - Old RTs'!$A:$V,7,FALSE)</f>
        <v>#N/A</v>
      </c>
      <c r="P583" s="2" t="e">
        <f>VLOOKUP($A583,'By SKU - New RTs'!$A:$V,7,FALSE)</f>
        <v>#N/A</v>
      </c>
      <c r="Q583" s="2" t="e">
        <f t="shared" si="49"/>
        <v>#N/A</v>
      </c>
    </row>
    <row r="584" spans="2:17" hidden="1" x14ac:dyDescent="0.3">
      <c r="B584" s="4"/>
      <c r="C584" s="2" t="e">
        <f>VLOOKUP($A584,'By SKU - Old RTs'!$A:$V,3,FALSE)</f>
        <v>#N/A</v>
      </c>
      <c r="D584" s="2" t="e">
        <f>VLOOKUP($A584,'By SKU - New RTs'!$A:$V,3,FALSE)</f>
        <v>#N/A</v>
      </c>
      <c r="E584" s="5" t="e">
        <f t="shared" si="45"/>
        <v>#N/A</v>
      </c>
      <c r="F584" s="2" t="e">
        <f>VLOOKUP($A584,'By SKU - Old RTs'!$A:$V,4,FALSE)</f>
        <v>#N/A</v>
      </c>
      <c r="G584" s="2" t="e">
        <f>VLOOKUP($A584,'By SKU - New RTs'!$A:$V,4,FALSE)</f>
        <v>#N/A</v>
      </c>
      <c r="H584" s="5" t="e">
        <f t="shared" si="46"/>
        <v>#N/A</v>
      </c>
      <c r="I584" s="2" t="e">
        <f>VLOOKUP($A584,'By SKU - Old RTs'!$A:$V,5,FALSE)</f>
        <v>#N/A</v>
      </c>
      <c r="J584" s="2" t="e">
        <f>VLOOKUP($A584,'By SKU - New RTs'!$A:$V,5,FALSE)</f>
        <v>#N/A</v>
      </c>
      <c r="K584" s="5" t="e">
        <f t="shared" si="47"/>
        <v>#N/A</v>
      </c>
      <c r="L584" s="2" t="e">
        <f>VLOOKUP($A584,'By SKU - Old RTs'!$A:$V,6,FALSE)</f>
        <v>#N/A</v>
      </c>
      <c r="M584" s="2" t="e">
        <f>VLOOKUP($A584,'By SKU - New RTs'!$A:$V,6,FALSE)</f>
        <v>#N/A</v>
      </c>
      <c r="N584" s="5" t="e">
        <f t="shared" si="48"/>
        <v>#N/A</v>
      </c>
      <c r="O584" s="2" t="e">
        <f>VLOOKUP($A584,'By SKU - Old RTs'!$A:$V,7,FALSE)</f>
        <v>#N/A</v>
      </c>
      <c r="P584" s="2" t="e">
        <f>VLOOKUP($A584,'By SKU - New RTs'!$A:$V,7,FALSE)</f>
        <v>#N/A</v>
      </c>
      <c r="Q584" s="2" t="e">
        <f t="shared" si="49"/>
        <v>#N/A</v>
      </c>
    </row>
    <row r="585" spans="2:17" hidden="1" x14ac:dyDescent="0.3">
      <c r="B585" s="4"/>
      <c r="C585" s="2" t="e">
        <f>VLOOKUP($A585,'By SKU - Old RTs'!$A:$V,3,FALSE)</f>
        <v>#N/A</v>
      </c>
      <c r="D585" s="2" t="e">
        <f>VLOOKUP($A585,'By SKU - New RTs'!$A:$V,3,FALSE)</f>
        <v>#N/A</v>
      </c>
      <c r="E585" s="5" t="e">
        <f t="shared" si="45"/>
        <v>#N/A</v>
      </c>
      <c r="F585" s="2" t="e">
        <f>VLOOKUP($A585,'By SKU - Old RTs'!$A:$V,4,FALSE)</f>
        <v>#N/A</v>
      </c>
      <c r="G585" s="2" t="e">
        <f>VLOOKUP($A585,'By SKU - New RTs'!$A:$V,4,FALSE)</f>
        <v>#N/A</v>
      </c>
      <c r="H585" s="5" t="e">
        <f t="shared" si="46"/>
        <v>#N/A</v>
      </c>
      <c r="I585" s="2" t="e">
        <f>VLOOKUP($A585,'By SKU - Old RTs'!$A:$V,5,FALSE)</f>
        <v>#N/A</v>
      </c>
      <c r="J585" s="2" t="e">
        <f>VLOOKUP($A585,'By SKU - New RTs'!$A:$V,5,FALSE)</f>
        <v>#N/A</v>
      </c>
      <c r="K585" s="5" t="e">
        <f t="shared" si="47"/>
        <v>#N/A</v>
      </c>
      <c r="L585" s="2" t="e">
        <f>VLOOKUP($A585,'By SKU - Old RTs'!$A:$V,6,FALSE)</f>
        <v>#N/A</v>
      </c>
      <c r="M585" s="2" t="e">
        <f>VLOOKUP($A585,'By SKU - New RTs'!$A:$V,6,FALSE)</f>
        <v>#N/A</v>
      </c>
      <c r="N585" s="5" t="e">
        <f t="shared" si="48"/>
        <v>#N/A</v>
      </c>
      <c r="O585" s="2" t="e">
        <f>VLOOKUP($A585,'By SKU - Old RTs'!$A:$V,7,FALSE)</f>
        <v>#N/A</v>
      </c>
      <c r="P585" s="2" t="e">
        <f>VLOOKUP($A585,'By SKU - New RTs'!$A:$V,7,FALSE)</f>
        <v>#N/A</v>
      </c>
      <c r="Q585" s="2" t="e">
        <f t="shared" si="49"/>
        <v>#N/A</v>
      </c>
    </row>
    <row r="586" spans="2:17" hidden="1" x14ac:dyDescent="0.3">
      <c r="B586" s="4"/>
      <c r="C586" s="2" t="e">
        <f>VLOOKUP($A586,'By SKU - Old RTs'!$A:$V,3,FALSE)</f>
        <v>#N/A</v>
      </c>
      <c r="D586" s="2" t="e">
        <f>VLOOKUP($A586,'By SKU - New RTs'!$A:$V,3,FALSE)</f>
        <v>#N/A</v>
      </c>
      <c r="E586" s="5" t="e">
        <f t="shared" si="45"/>
        <v>#N/A</v>
      </c>
      <c r="F586" s="2" t="e">
        <f>VLOOKUP($A586,'By SKU - Old RTs'!$A:$V,4,FALSE)</f>
        <v>#N/A</v>
      </c>
      <c r="G586" s="2" t="e">
        <f>VLOOKUP($A586,'By SKU - New RTs'!$A:$V,4,FALSE)</f>
        <v>#N/A</v>
      </c>
      <c r="H586" s="5" t="e">
        <f t="shared" si="46"/>
        <v>#N/A</v>
      </c>
      <c r="I586" s="2" t="e">
        <f>VLOOKUP($A586,'By SKU - Old RTs'!$A:$V,5,FALSE)</f>
        <v>#N/A</v>
      </c>
      <c r="J586" s="2" t="e">
        <f>VLOOKUP($A586,'By SKU - New RTs'!$A:$V,5,FALSE)</f>
        <v>#N/A</v>
      </c>
      <c r="K586" s="5" t="e">
        <f t="shared" si="47"/>
        <v>#N/A</v>
      </c>
      <c r="L586" s="2" t="e">
        <f>VLOOKUP($A586,'By SKU - Old RTs'!$A:$V,6,FALSE)</f>
        <v>#N/A</v>
      </c>
      <c r="M586" s="2" t="e">
        <f>VLOOKUP($A586,'By SKU - New RTs'!$A:$V,6,FALSE)</f>
        <v>#N/A</v>
      </c>
      <c r="N586" s="5" t="e">
        <f t="shared" si="48"/>
        <v>#N/A</v>
      </c>
      <c r="O586" s="2" t="e">
        <f>VLOOKUP($A586,'By SKU - Old RTs'!$A:$V,7,FALSE)</f>
        <v>#N/A</v>
      </c>
      <c r="P586" s="2" t="e">
        <f>VLOOKUP($A586,'By SKU - New RTs'!$A:$V,7,FALSE)</f>
        <v>#N/A</v>
      </c>
      <c r="Q586" s="2" t="e">
        <f t="shared" si="49"/>
        <v>#N/A</v>
      </c>
    </row>
    <row r="587" spans="2:17" hidden="1" x14ac:dyDescent="0.3">
      <c r="B587" s="4"/>
      <c r="C587" s="2" t="e">
        <f>VLOOKUP($A587,'By SKU - Old RTs'!$A:$V,3,FALSE)</f>
        <v>#N/A</v>
      </c>
      <c r="D587" s="2" t="e">
        <f>VLOOKUP($A587,'By SKU - New RTs'!$A:$V,3,FALSE)</f>
        <v>#N/A</v>
      </c>
      <c r="E587" s="5" t="e">
        <f t="shared" si="45"/>
        <v>#N/A</v>
      </c>
      <c r="F587" s="2" t="e">
        <f>VLOOKUP($A587,'By SKU - Old RTs'!$A:$V,4,FALSE)</f>
        <v>#N/A</v>
      </c>
      <c r="G587" s="2" t="e">
        <f>VLOOKUP($A587,'By SKU - New RTs'!$A:$V,4,FALSE)</f>
        <v>#N/A</v>
      </c>
      <c r="H587" s="5" t="e">
        <f t="shared" si="46"/>
        <v>#N/A</v>
      </c>
      <c r="I587" s="2" t="e">
        <f>VLOOKUP($A587,'By SKU - Old RTs'!$A:$V,5,FALSE)</f>
        <v>#N/A</v>
      </c>
      <c r="J587" s="2" t="e">
        <f>VLOOKUP($A587,'By SKU - New RTs'!$A:$V,5,FALSE)</f>
        <v>#N/A</v>
      </c>
      <c r="K587" s="5" t="e">
        <f t="shared" si="47"/>
        <v>#N/A</v>
      </c>
      <c r="L587" s="2" t="e">
        <f>VLOOKUP($A587,'By SKU - Old RTs'!$A:$V,6,FALSE)</f>
        <v>#N/A</v>
      </c>
      <c r="M587" s="2" t="e">
        <f>VLOOKUP($A587,'By SKU - New RTs'!$A:$V,6,FALSE)</f>
        <v>#N/A</v>
      </c>
      <c r="N587" s="5" t="e">
        <f t="shared" si="48"/>
        <v>#N/A</v>
      </c>
      <c r="O587" s="2" t="e">
        <f>VLOOKUP($A587,'By SKU - Old RTs'!$A:$V,7,FALSE)</f>
        <v>#N/A</v>
      </c>
      <c r="P587" s="2" t="e">
        <f>VLOOKUP($A587,'By SKU - New RTs'!$A:$V,7,FALSE)</f>
        <v>#N/A</v>
      </c>
      <c r="Q587" s="2" t="e">
        <f t="shared" si="49"/>
        <v>#N/A</v>
      </c>
    </row>
    <row r="588" spans="2:17" hidden="1" x14ac:dyDescent="0.3">
      <c r="B588" s="4"/>
      <c r="C588" s="2" t="e">
        <f>VLOOKUP($A588,'By SKU - Old RTs'!$A:$V,3,FALSE)</f>
        <v>#N/A</v>
      </c>
      <c r="D588" s="2" t="e">
        <f>VLOOKUP($A588,'By SKU - New RTs'!$A:$V,3,FALSE)</f>
        <v>#N/A</v>
      </c>
      <c r="E588" s="5" t="e">
        <f t="shared" si="45"/>
        <v>#N/A</v>
      </c>
      <c r="F588" s="2" t="e">
        <f>VLOOKUP($A588,'By SKU - Old RTs'!$A:$V,4,FALSE)</f>
        <v>#N/A</v>
      </c>
      <c r="G588" s="2" t="e">
        <f>VLOOKUP($A588,'By SKU - New RTs'!$A:$V,4,FALSE)</f>
        <v>#N/A</v>
      </c>
      <c r="H588" s="5" t="e">
        <f t="shared" si="46"/>
        <v>#N/A</v>
      </c>
      <c r="I588" s="2" t="e">
        <f>VLOOKUP($A588,'By SKU - Old RTs'!$A:$V,5,FALSE)</f>
        <v>#N/A</v>
      </c>
      <c r="J588" s="2" t="e">
        <f>VLOOKUP($A588,'By SKU - New RTs'!$A:$V,5,FALSE)</f>
        <v>#N/A</v>
      </c>
      <c r="K588" s="5" t="e">
        <f t="shared" si="47"/>
        <v>#N/A</v>
      </c>
      <c r="L588" s="2" t="e">
        <f>VLOOKUP($A588,'By SKU - Old RTs'!$A:$V,6,FALSE)</f>
        <v>#N/A</v>
      </c>
      <c r="M588" s="2" t="e">
        <f>VLOOKUP($A588,'By SKU - New RTs'!$A:$V,6,FALSE)</f>
        <v>#N/A</v>
      </c>
      <c r="N588" s="5" t="e">
        <f t="shared" si="48"/>
        <v>#N/A</v>
      </c>
      <c r="O588" s="2" t="e">
        <f>VLOOKUP($A588,'By SKU - Old RTs'!$A:$V,7,FALSE)</f>
        <v>#N/A</v>
      </c>
      <c r="P588" s="2" t="e">
        <f>VLOOKUP($A588,'By SKU - New RTs'!$A:$V,7,FALSE)</f>
        <v>#N/A</v>
      </c>
      <c r="Q588" s="2" t="e">
        <f t="shared" si="49"/>
        <v>#N/A</v>
      </c>
    </row>
    <row r="589" spans="2:17" hidden="1" x14ac:dyDescent="0.3">
      <c r="B589" s="4"/>
      <c r="C589" s="2" t="e">
        <f>VLOOKUP($A589,'By SKU - Old RTs'!$A:$V,3,FALSE)</f>
        <v>#N/A</v>
      </c>
      <c r="D589" s="2" t="e">
        <f>VLOOKUP($A589,'By SKU - New RTs'!$A:$V,3,FALSE)</f>
        <v>#N/A</v>
      </c>
      <c r="E589" s="5" t="e">
        <f t="shared" si="45"/>
        <v>#N/A</v>
      </c>
      <c r="F589" s="2" t="e">
        <f>VLOOKUP($A589,'By SKU - Old RTs'!$A:$V,4,FALSE)</f>
        <v>#N/A</v>
      </c>
      <c r="G589" s="2" t="e">
        <f>VLOOKUP($A589,'By SKU - New RTs'!$A:$V,4,FALSE)</f>
        <v>#N/A</v>
      </c>
      <c r="H589" s="5" t="e">
        <f t="shared" si="46"/>
        <v>#N/A</v>
      </c>
      <c r="I589" s="2" t="e">
        <f>VLOOKUP($A589,'By SKU - Old RTs'!$A:$V,5,FALSE)</f>
        <v>#N/A</v>
      </c>
      <c r="J589" s="2" t="e">
        <f>VLOOKUP($A589,'By SKU - New RTs'!$A:$V,5,FALSE)</f>
        <v>#N/A</v>
      </c>
      <c r="K589" s="5" t="e">
        <f t="shared" si="47"/>
        <v>#N/A</v>
      </c>
      <c r="L589" s="2" t="e">
        <f>VLOOKUP($A589,'By SKU - Old RTs'!$A:$V,6,FALSE)</f>
        <v>#N/A</v>
      </c>
      <c r="M589" s="2" t="e">
        <f>VLOOKUP($A589,'By SKU - New RTs'!$A:$V,6,FALSE)</f>
        <v>#N/A</v>
      </c>
      <c r="N589" s="5" t="e">
        <f t="shared" si="48"/>
        <v>#N/A</v>
      </c>
      <c r="O589" s="2" t="e">
        <f>VLOOKUP($A589,'By SKU - Old RTs'!$A:$V,7,FALSE)</f>
        <v>#N/A</v>
      </c>
      <c r="P589" s="2" t="e">
        <f>VLOOKUP($A589,'By SKU - New RTs'!$A:$V,7,FALSE)</f>
        <v>#N/A</v>
      </c>
      <c r="Q589" s="2" t="e">
        <f t="shared" si="49"/>
        <v>#N/A</v>
      </c>
    </row>
    <row r="590" spans="2:17" hidden="1" x14ac:dyDescent="0.3">
      <c r="B590" s="4"/>
      <c r="C590" s="2" t="e">
        <f>VLOOKUP($A590,'By SKU - Old RTs'!$A:$V,3,FALSE)</f>
        <v>#N/A</v>
      </c>
      <c r="D590" s="2" t="e">
        <f>VLOOKUP($A590,'By SKU - New RTs'!$A:$V,3,FALSE)</f>
        <v>#N/A</v>
      </c>
      <c r="E590" s="5" t="e">
        <f t="shared" si="45"/>
        <v>#N/A</v>
      </c>
      <c r="F590" s="2" t="e">
        <f>VLOOKUP($A590,'By SKU - Old RTs'!$A:$V,4,FALSE)</f>
        <v>#N/A</v>
      </c>
      <c r="G590" s="2" t="e">
        <f>VLOOKUP($A590,'By SKU - New RTs'!$A:$V,4,FALSE)</f>
        <v>#N/A</v>
      </c>
      <c r="H590" s="5" t="e">
        <f t="shared" si="46"/>
        <v>#N/A</v>
      </c>
      <c r="I590" s="2" t="e">
        <f>VLOOKUP($A590,'By SKU - Old RTs'!$A:$V,5,FALSE)</f>
        <v>#N/A</v>
      </c>
      <c r="J590" s="2" t="e">
        <f>VLOOKUP($A590,'By SKU - New RTs'!$A:$V,5,FALSE)</f>
        <v>#N/A</v>
      </c>
      <c r="K590" s="5" t="e">
        <f t="shared" si="47"/>
        <v>#N/A</v>
      </c>
      <c r="L590" s="2" t="e">
        <f>VLOOKUP($A590,'By SKU - Old RTs'!$A:$V,6,FALSE)</f>
        <v>#N/A</v>
      </c>
      <c r="M590" s="2" t="e">
        <f>VLOOKUP($A590,'By SKU - New RTs'!$A:$V,6,FALSE)</f>
        <v>#N/A</v>
      </c>
      <c r="N590" s="5" t="e">
        <f t="shared" si="48"/>
        <v>#N/A</v>
      </c>
      <c r="O590" s="2" t="e">
        <f>VLOOKUP($A590,'By SKU - Old RTs'!$A:$V,7,FALSE)</f>
        <v>#N/A</v>
      </c>
      <c r="P590" s="2" t="e">
        <f>VLOOKUP($A590,'By SKU - New RTs'!$A:$V,7,FALSE)</f>
        <v>#N/A</v>
      </c>
      <c r="Q590" s="2" t="e">
        <f t="shared" si="49"/>
        <v>#N/A</v>
      </c>
    </row>
    <row r="591" spans="2:17" hidden="1" x14ac:dyDescent="0.3">
      <c r="B591" s="4"/>
      <c r="C591" s="2" t="e">
        <f>VLOOKUP($A591,'By SKU - Old RTs'!$A:$V,3,FALSE)</f>
        <v>#N/A</v>
      </c>
      <c r="D591" s="2" t="e">
        <f>VLOOKUP($A591,'By SKU - New RTs'!$A:$V,3,FALSE)</f>
        <v>#N/A</v>
      </c>
      <c r="E591" s="5" t="e">
        <f t="shared" si="45"/>
        <v>#N/A</v>
      </c>
      <c r="F591" s="2" t="e">
        <f>VLOOKUP($A591,'By SKU - Old RTs'!$A:$V,4,FALSE)</f>
        <v>#N/A</v>
      </c>
      <c r="G591" s="2" t="e">
        <f>VLOOKUP($A591,'By SKU - New RTs'!$A:$V,4,FALSE)</f>
        <v>#N/A</v>
      </c>
      <c r="H591" s="5" t="e">
        <f t="shared" si="46"/>
        <v>#N/A</v>
      </c>
      <c r="I591" s="2" t="e">
        <f>VLOOKUP($A591,'By SKU - Old RTs'!$A:$V,5,FALSE)</f>
        <v>#N/A</v>
      </c>
      <c r="J591" s="2" t="e">
        <f>VLOOKUP($A591,'By SKU - New RTs'!$A:$V,5,FALSE)</f>
        <v>#N/A</v>
      </c>
      <c r="K591" s="5" t="e">
        <f t="shared" si="47"/>
        <v>#N/A</v>
      </c>
      <c r="L591" s="2" t="e">
        <f>VLOOKUP($A591,'By SKU - Old RTs'!$A:$V,6,FALSE)</f>
        <v>#N/A</v>
      </c>
      <c r="M591" s="2" t="e">
        <f>VLOOKUP($A591,'By SKU - New RTs'!$A:$V,6,FALSE)</f>
        <v>#N/A</v>
      </c>
      <c r="N591" s="5" t="e">
        <f t="shared" si="48"/>
        <v>#N/A</v>
      </c>
      <c r="O591" s="2" t="e">
        <f>VLOOKUP($A591,'By SKU - Old RTs'!$A:$V,7,FALSE)</f>
        <v>#N/A</v>
      </c>
      <c r="P591" s="2" t="e">
        <f>VLOOKUP($A591,'By SKU - New RTs'!$A:$V,7,FALSE)</f>
        <v>#N/A</v>
      </c>
      <c r="Q591" s="2" t="e">
        <f t="shared" si="49"/>
        <v>#N/A</v>
      </c>
    </row>
    <row r="592" spans="2:17" hidden="1" x14ac:dyDescent="0.3">
      <c r="B592" s="4"/>
      <c r="C592" s="2" t="e">
        <f>VLOOKUP($A592,'By SKU - Old RTs'!$A:$V,3,FALSE)</f>
        <v>#N/A</v>
      </c>
      <c r="D592" s="2" t="e">
        <f>VLOOKUP($A592,'By SKU - New RTs'!$A:$V,3,FALSE)</f>
        <v>#N/A</v>
      </c>
      <c r="E592" s="5" t="e">
        <f t="shared" si="45"/>
        <v>#N/A</v>
      </c>
      <c r="F592" s="2" t="e">
        <f>VLOOKUP($A592,'By SKU - Old RTs'!$A:$V,4,FALSE)</f>
        <v>#N/A</v>
      </c>
      <c r="G592" s="2" t="e">
        <f>VLOOKUP($A592,'By SKU - New RTs'!$A:$V,4,FALSE)</f>
        <v>#N/A</v>
      </c>
      <c r="H592" s="5" t="e">
        <f t="shared" si="46"/>
        <v>#N/A</v>
      </c>
      <c r="I592" s="2" t="e">
        <f>VLOOKUP($A592,'By SKU - Old RTs'!$A:$V,5,FALSE)</f>
        <v>#N/A</v>
      </c>
      <c r="J592" s="2" t="e">
        <f>VLOOKUP($A592,'By SKU - New RTs'!$A:$V,5,FALSE)</f>
        <v>#N/A</v>
      </c>
      <c r="K592" s="5" t="e">
        <f t="shared" si="47"/>
        <v>#N/A</v>
      </c>
      <c r="L592" s="2" t="e">
        <f>VLOOKUP($A592,'By SKU - Old RTs'!$A:$V,6,FALSE)</f>
        <v>#N/A</v>
      </c>
      <c r="M592" s="2" t="e">
        <f>VLOOKUP($A592,'By SKU - New RTs'!$A:$V,6,FALSE)</f>
        <v>#N/A</v>
      </c>
      <c r="N592" s="5" t="e">
        <f t="shared" si="48"/>
        <v>#N/A</v>
      </c>
      <c r="O592" s="2" t="e">
        <f>VLOOKUP($A592,'By SKU - Old RTs'!$A:$V,7,FALSE)</f>
        <v>#N/A</v>
      </c>
      <c r="P592" s="2" t="e">
        <f>VLOOKUP($A592,'By SKU - New RTs'!$A:$V,7,FALSE)</f>
        <v>#N/A</v>
      </c>
      <c r="Q592" s="2" t="e">
        <f t="shared" si="49"/>
        <v>#N/A</v>
      </c>
    </row>
    <row r="593" spans="2:17" hidden="1" x14ac:dyDescent="0.3">
      <c r="B593" s="4"/>
      <c r="C593" s="2" t="e">
        <f>VLOOKUP($A593,'By SKU - Old RTs'!$A:$V,3,FALSE)</f>
        <v>#N/A</v>
      </c>
      <c r="D593" s="2" t="e">
        <f>VLOOKUP($A593,'By SKU - New RTs'!$A:$V,3,FALSE)</f>
        <v>#N/A</v>
      </c>
      <c r="E593" s="5" t="e">
        <f t="shared" si="45"/>
        <v>#N/A</v>
      </c>
      <c r="F593" s="2" t="e">
        <f>VLOOKUP($A593,'By SKU - Old RTs'!$A:$V,4,FALSE)</f>
        <v>#N/A</v>
      </c>
      <c r="G593" s="2" t="e">
        <f>VLOOKUP($A593,'By SKU - New RTs'!$A:$V,4,FALSE)</f>
        <v>#N/A</v>
      </c>
      <c r="H593" s="5" t="e">
        <f t="shared" si="46"/>
        <v>#N/A</v>
      </c>
      <c r="I593" s="2" t="e">
        <f>VLOOKUP($A593,'By SKU - Old RTs'!$A:$V,5,FALSE)</f>
        <v>#N/A</v>
      </c>
      <c r="J593" s="2" t="e">
        <f>VLOOKUP($A593,'By SKU - New RTs'!$A:$V,5,FALSE)</f>
        <v>#N/A</v>
      </c>
      <c r="K593" s="5" t="e">
        <f t="shared" si="47"/>
        <v>#N/A</v>
      </c>
      <c r="L593" s="2" t="e">
        <f>VLOOKUP($A593,'By SKU - Old RTs'!$A:$V,6,FALSE)</f>
        <v>#N/A</v>
      </c>
      <c r="M593" s="2" t="e">
        <f>VLOOKUP($A593,'By SKU - New RTs'!$A:$V,6,FALSE)</f>
        <v>#N/A</v>
      </c>
      <c r="N593" s="5" t="e">
        <f t="shared" si="48"/>
        <v>#N/A</v>
      </c>
      <c r="O593" s="2" t="e">
        <f>VLOOKUP($A593,'By SKU - Old RTs'!$A:$V,7,FALSE)</f>
        <v>#N/A</v>
      </c>
      <c r="P593" s="2" t="e">
        <f>VLOOKUP($A593,'By SKU - New RTs'!$A:$V,7,FALSE)</f>
        <v>#N/A</v>
      </c>
      <c r="Q593" s="2" t="e">
        <f t="shared" si="49"/>
        <v>#N/A</v>
      </c>
    </row>
    <row r="594" spans="2:17" hidden="1" x14ac:dyDescent="0.3">
      <c r="B594" s="4"/>
      <c r="C594" s="2" t="e">
        <f>VLOOKUP($A594,'By SKU - Old RTs'!$A:$V,3,FALSE)</f>
        <v>#N/A</v>
      </c>
      <c r="D594" s="2" t="e">
        <f>VLOOKUP($A594,'By SKU - New RTs'!$A:$V,3,FALSE)</f>
        <v>#N/A</v>
      </c>
      <c r="E594" s="5" t="e">
        <f t="shared" si="45"/>
        <v>#N/A</v>
      </c>
      <c r="F594" s="2" t="e">
        <f>VLOOKUP($A594,'By SKU - Old RTs'!$A:$V,4,FALSE)</f>
        <v>#N/A</v>
      </c>
      <c r="G594" s="2" t="e">
        <f>VLOOKUP($A594,'By SKU - New RTs'!$A:$V,4,FALSE)</f>
        <v>#N/A</v>
      </c>
      <c r="H594" s="5" t="e">
        <f t="shared" si="46"/>
        <v>#N/A</v>
      </c>
      <c r="I594" s="2" t="e">
        <f>VLOOKUP($A594,'By SKU - Old RTs'!$A:$V,5,FALSE)</f>
        <v>#N/A</v>
      </c>
      <c r="J594" s="2" t="e">
        <f>VLOOKUP($A594,'By SKU - New RTs'!$A:$V,5,FALSE)</f>
        <v>#N/A</v>
      </c>
      <c r="K594" s="5" t="e">
        <f t="shared" si="47"/>
        <v>#N/A</v>
      </c>
      <c r="L594" s="2" t="e">
        <f>VLOOKUP($A594,'By SKU - Old RTs'!$A:$V,6,FALSE)</f>
        <v>#N/A</v>
      </c>
      <c r="M594" s="2" t="e">
        <f>VLOOKUP($A594,'By SKU - New RTs'!$A:$V,6,FALSE)</f>
        <v>#N/A</v>
      </c>
      <c r="N594" s="5" t="e">
        <f t="shared" si="48"/>
        <v>#N/A</v>
      </c>
      <c r="O594" s="2" t="e">
        <f>VLOOKUP($A594,'By SKU - Old RTs'!$A:$V,7,FALSE)</f>
        <v>#N/A</v>
      </c>
      <c r="P594" s="2" t="e">
        <f>VLOOKUP($A594,'By SKU - New RTs'!$A:$V,7,FALSE)</f>
        <v>#N/A</v>
      </c>
      <c r="Q594" s="2" t="e">
        <f t="shared" si="49"/>
        <v>#N/A</v>
      </c>
    </row>
    <row r="595" spans="2:17" hidden="1" x14ac:dyDescent="0.3">
      <c r="B595" s="4"/>
      <c r="C595" s="2" t="e">
        <f>VLOOKUP($A595,'By SKU - Old RTs'!$A:$V,3,FALSE)</f>
        <v>#N/A</v>
      </c>
      <c r="D595" s="2" t="e">
        <f>VLOOKUP($A595,'By SKU - New RTs'!$A:$V,3,FALSE)</f>
        <v>#N/A</v>
      </c>
      <c r="E595" s="5" t="e">
        <f t="shared" si="45"/>
        <v>#N/A</v>
      </c>
      <c r="F595" s="2" t="e">
        <f>VLOOKUP($A595,'By SKU - Old RTs'!$A:$V,4,FALSE)</f>
        <v>#N/A</v>
      </c>
      <c r="G595" s="2" t="e">
        <f>VLOOKUP($A595,'By SKU - New RTs'!$A:$V,4,FALSE)</f>
        <v>#N/A</v>
      </c>
      <c r="H595" s="5" t="e">
        <f t="shared" si="46"/>
        <v>#N/A</v>
      </c>
      <c r="I595" s="2" t="e">
        <f>VLOOKUP($A595,'By SKU - Old RTs'!$A:$V,5,FALSE)</f>
        <v>#N/A</v>
      </c>
      <c r="J595" s="2" t="e">
        <f>VLOOKUP($A595,'By SKU - New RTs'!$A:$V,5,FALSE)</f>
        <v>#N/A</v>
      </c>
      <c r="K595" s="5" t="e">
        <f t="shared" si="47"/>
        <v>#N/A</v>
      </c>
      <c r="L595" s="2" t="e">
        <f>VLOOKUP($A595,'By SKU - Old RTs'!$A:$V,6,FALSE)</f>
        <v>#N/A</v>
      </c>
      <c r="M595" s="2" t="e">
        <f>VLOOKUP($A595,'By SKU - New RTs'!$A:$V,6,FALSE)</f>
        <v>#N/A</v>
      </c>
      <c r="N595" s="5" t="e">
        <f t="shared" si="48"/>
        <v>#N/A</v>
      </c>
      <c r="O595" s="2" t="e">
        <f>VLOOKUP($A595,'By SKU - Old RTs'!$A:$V,7,FALSE)</f>
        <v>#N/A</v>
      </c>
      <c r="P595" s="2" t="e">
        <f>VLOOKUP($A595,'By SKU - New RTs'!$A:$V,7,FALSE)</f>
        <v>#N/A</v>
      </c>
      <c r="Q595" s="2" t="e">
        <f t="shared" si="49"/>
        <v>#N/A</v>
      </c>
    </row>
    <row r="596" spans="2:17" hidden="1" x14ac:dyDescent="0.3">
      <c r="B596" s="4"/>
      <c r="C596" s="2" t="e">
        <f>VLOOKUP($A596,'By SKU - Old RTs'!$A:$V,3,FALSE)</f>
        <v>#N/A</v>
      </c>
      <c r="D596" s="2" t="e">
        <f>VLOOKUP($A596,'By SKU - New RTs'!$A:$V,3,FALSE)</f>
        <v>#N/A</v>
      </c>
      <c r="E596" s="5" t="e">
        <f t="shared" si="45"/>
        <v>#N/A</v>
      </c>
      <c r="F596" s="2" t="e">
        <f>VLOOKUP($A596,'By SKU - Old RTs'!$A:$V,4,FALSE)</f>
        <v>#N/A</v>
      </c>
      <c r="G596" s="2" t="e">
        <f>VLOOKUP($A596,'By SKU - New RTs'!$A:$V,4,FALSE)</f>
        <v>#N/A</v>
      </c>
      <c r="H596" s="5" t="e">
        <f t="shared" si="46"/>
        <v>#N/A</v>
      </c>
      <c r="I596" s="2" t="e">
        <f>VLOOKUP($A596,'By SKU - Old RTs'!$A:$V,5,FALSE)</f>
        <v>#N/A</v>
      </c>
      <c r="J596" s="2" t="e">
        <f>VLOOKUP($A596,'By SKU - New RTs'!$A:$V,5,FALSE)</f>
        <v>#N/A</v>
      </c>
      <c r="K596" s="5" t="e">
        <f t="shared" si="47"/>
        <v>#N/A</v>
      </c>
      <c r="L596" s="2" t="e">
        <f>VLOOKUP($A596,'By SKU - Old RTs'!$A:$V,6,FALSE)</f>
        <v>#N/A</v>
      </c>
      <c r="M596" s="2" t="e">
        <f>VLOOKUP($A596,'By SKU - New RTs'!$A:$V,6,FALSE)</f>
        <v>#N/A</v>
      </c>
      <c r="N596" s="5" t="e">
        <f t="shared" si="48"/>
        <v>#N/A</v>
      </c>
      <c r="O596" s="2" t="e">
        <f>VLOOKUP($A596,'By SKU - Old RTs'!$A:$V,7,FALSE)</f>
        <v>#N/A</v>
      </c>
      <c r="P596" s="2" t="e">
        <f>VLOOKUP($A596,'By SKU - New RTs'!$A:$V,7,FALSE)</f>
        <v>#N/A</v>
      </c>
      <c r="Q596" s="2" t="e">
        <f t="shared" si="49"/>
        <v>#N/A</v>
      </c>
    </row>
    <row r="597" spans="2:17" hidden="1" x14ac:dyDescent="0.3">
      <c r="B597" s="4"/>
      <c r="C597" s="2" t="e">
        <f>VLOOKUP($A597,'By SKU - Old RTs'!$A:$V,3,FALSE)</f>
        <v>#N/A</v>
      </c>
      <c r="D597" s="2" t="e">
        <f>VLOOKUP($A597,'By SKU - New RTs'!$A:$V,3,FALSE)</f>
        <v>#N/A</v>
      </c>
      <c r="E597" s="5" t="e">
        <f t="shared" si="45"/>
        <v>#N/A</v>
      </c>
      <c r="F597" s="2" t="e">
        <f>VLOOKUP($A597,'By SKU - Old RTs'!$A:$V,4,FALSE)</f>
        <v>#N/A</v>
      </c>
      <c r="G597" s="2" t="e">
        <f>VLOOKUP($A597,'By SKU - New RTs'!$A:$V,4,FALSE)</f>
        <v>#N/A</v>
      </c>
      <c r="H597" s="5" t="e">
        <f t="shared" si="46"/>
        <v>#N/A</v>
      </c>
      <c r="I597" s="2" t="e">
        <f>VLOOKUP($A597,'By SKU - Old RTs'!$A:$V,5,FALSE)</f>
        <v>#N/A</v>
      </c>
      <c r="J597" s="2" t="e">
        <f>VLOOKUP($A597,'By SKU - New RTs'!$A:$V,5,FALSE)</f>
        <v>#N/A</v>
      </c>
      <c r="K597" s="5" t="e">
        <f t="shared" si="47"/>
        <v>#N/A</v>
      </c>
      <c r="L597" s="2" t="e">
        <f>VLOOKUP($A597,'By SKU - Old RTs'!$A:$V,6,FALSE)</f>
        <v>#N/A</v>
      </c>
      <c r="M597" s="2" t="e">
        <f>VLOOKUP($A597,'By SKU - New RTs'!$A:$V,6,FALSE)</f>
        <v>#N/A</v>
      </c>
      <c r="N597" s="5" t="e">
        <f t="shared" si="48"/>
        <v>#N/A</v>
      </c>
      <c r="O597" s="2" t="e">
        <f>VLOOKUP($A597,'By SKU - Old RTs'!$A:$V,7,FALSE)</f>
        <v>#N/A</v>
      </c>
      <c r="P597" s="2" t="e">
        <f>VLOOKUP($A597,'By SKU - New RTs'!$A:$V,7,FALSE)</f>
        <v>#N/A</v>
      </c>
      <c r="Q597" s="2" t="e">
        <f t="shared" si="49"/>
        <v>#N/A</v>
      </c>
    </row>
    <row r="598" spans="2:17" hidden="1" x14ac:dyDescent="0.3">
      <c r="B598" s="4"/>
      <c r="C598" s="2" t="e">
        <f>VLOOKUP($A598,'By SKU - Old RTs'!$A:$V,3,FALSE)</f>
        <v>#N/A</v>
      </c>
      <c r="D598" s="2" t="e">
        <f>VLOOKUP($A598,'By SKU - New RTs'!$A:$V,3,FALSE)</f>
        <v>#N/A</v>
      </c>
      <c r="E598" s="5" t="e">
        <f t="shared" si="45"/>
        <v>#N/A</v>
      </c>
      <c r="F598" s="2" t="e">
        <f>VLOOKUP($A598,'By SKU - Old RTs'!$A:$V,4,FALSE)</f>
        <v>#N/A</v>
      </c>
      <c r="G598" s="2" t="e">
        <f>VLOOKUP($A598,'By SKU - New RTs'!$A:$V,4,FALSE)</f>
        <v>#N/A</v>
      </c>
      <c r="H598" s="5" t="e">
        <f t="shared" si="46"/>
        <v>#N/A</v>
      </c>
      <c r="I598" s="2" t="e">
        <f>VLOOKUP($A598,'By SKU - Old RTs'!$A:$V,5,FALSE)</f>
        <v>#N/A</v>
      </c>
      <c r="J598" s="2" t="e">
        <f>VLOOKUP($A598,'By SKU - New RTs'!$A:$V,5,FALSE)</f>
        <v>#N/A</v>
      </c>
      <c r="K598" s="5" t="e">
        <f t="shared" si="47"/>
        <v>#N/A</v>
      </c>
      <c r="L598" s="2" t="e">
        <f>VLOOKUP($A598,'By SKU - Old RTs'!$A:$V,6,FALSE)</f>
        <v>#N/A</v>
      </c>
      <c r="M598" s="2" t="e">
        <f>VLOOKUP($A598,'By SKU - New RTs'!$A:$V,6,FALSE)</f>
        <v>#N/A</v>
      </c>
      <c r="N598" s="5" t="e">
        <f t="shared" si="48"/>
        <v>#N/A</v>
      </c>
      <c r="O598" s="2" t="e">
        <f>VLOOKUP($A598,'By SKU - Old RTs'!$A:$V,7,FALSE)</f>
        <v>#N/A</v>
      </c>
      <c r="P598" s="2" t="e">
        <f>VLOOKUP($A598,'By SKU - New RTs'!$A:$V,7,FALSE)</f>
        <v>#N/A</v>
      </c>
      <c r="Q598" s="2" t="e">
        <f t="shared" si="49"/>
        <v>#N/A</v>
      </c>
    </row>
    <row r="599" spans="2:17" hidden="1" x14ac:dyDescent="0.3">
      <c r="B599" s="4"/>
      <c r="C599" s="2" t="e">
        <f>VLOOKUP($A599,'By SKU - Old RTs'!$A:$V,3,FALSE)</f>
        <v>#N/A</v>
      </c>
      <c r="D599" s="2" t="e">
        <f>VLOOKUP($A599,'By SKU - New RTs'!$A:$V,3,FALSE)</f>
        <v>#N/A</v>
      </c>
      <c r="E599" s="5" t="e">
        <f t="shared" si="45"/>
        <v>#N/A</v>
      </c>
      <c r="F599" s="2" t="e">
        <f>VLOOKUP($A599,'By SKU - Old RTs'!$A:$V,4,FALSE)</f>
        <v>#N/A</v>
      </c>
      <c r="G599" s="2" t="e">
        <f>VLOOKUP($A599,'By SKU - New RTs'!$A:$V,4,FALSE)</f>
        <v>#N/A</v>
      </c>
      <c r="H599" s="5" t="e">
        <f t="shared" si="46"/>
        <v>#N/A</v>
      </c>
      <c r="I599" s="2" t="e">
        <f>VLOOKUP($A599,'By SKU - Old RTs'!$A:$V,5,FALSE)</f>
        <v>#N/A</v>
      </c>
      <c r="J599" s="2" t="e">
        <f>VLOOKUP($A599,'By SKU - New RTs'!$A:$V,5,FALSE)</f>
        <v>#N/A</v>
      </c>
      <c r="K599" s="5" t="e">
        <f t="shared" si="47"/>
        <v>#N/A</v>
      </c>
      <c r="L599" s="2" t="e">
        <f>VLOOKUP($A599,'By SKU - Old RTs'!$A:$V,6,FALSE)</f>
        <v>#N/A</v>
      </c>
      <c r="M599" s="2" t="e">
        <f>VLOOKUP($A599,'By SKU - New RTs'!$A:$V,6,FALSE)</f>
        <v>#N/A</v>
      </c>
      <c r="N599" s="5" t="e">
        <f t="shared" si="48"/>
        <v>#N/A</v>
      </c>
      <c r="O599" s="2" t="e">
        <f>VLOOKUP($A599,'By SKU - Old RTs'!$A:$V,7,FALSE)</f>
        <v>#N/A</v>
      </c>
      <c r="P599" s="2" t="e">
        <f>VLOOKUP($A599,'By SKU - New RTs'!$A:$V,7,FALSE)</f>
        <v>#N/A</v>
      </c>
      <c r="Q599" s="2" t="e">
        <f t="shared" si="49"/>
        <v>#N/A</v>
      </c>
    </row>
    <row r="600" spans="2:17" hidden="1" x14ac:dyDescent="0.3">
      <c r="B600" s="4"/>
      <c r="C600" s="2" t="e">
        <f>VLOOKUP($A600,'By SKU - Old RTs'!$A:$V,3,FALSE)</f>
        <v>#N/A</v>
      </c>
      <c r="D600" s="2" t="e">
        <f>VLOOKUP($A600,'By SKU - New RTs'!$A:$V,3,FALSE)</f>
        <v>#N/A</v>
      </c>
      <c r="E600" s="5" t="e">
        <f t="shared" si="45"/>
        <v>#N/A</v>
      </c>
      <c r="F600" s="2" t="e">
        <f>VLOOKUP($A600,'By SKU - Old RTs'!$A:$V,4,FALSE)</f>
        <v>#N/A</v>
      </c>
      <c r="G600" s="2" t="e">
        <f>VLOOKUP($A600,'By SKU - New RTs'!$A:$V,4,FALSE)</f>
        <v>#N/A</v>
      </c>
      <c r="H600" s="5" t="e">
        <f t="shared" si="46"/>
        <v>#N/A</v>
      </c>
      <c r="I600" s="2" t="e">
        <f>VLOOKUP($A600,'By SKU - Old RTs'!$A:$V,5,FALSE)</f>
        <v>#N/A</v>
      </c>
      <c r="J600" s="2" t="e">
        <f>VLOOKUP($A600,'By SKU - New RTs'!$A:$V,5,FALSE)</f>
        <v>#N/A</v>
      </c>
      <c r="K600" s="5" t="e">
        <f t="shared" si="47"/>
        <v>#N/A</v>
      </c>
      <c r="L600" s="2" t="e">
        <f>VLOOKUP($A600,'By SKU - Old RTs'!$A:$V,6,FALSE)</f>
        <v>#N/A</v>
      </c>
      <c r="M600" s="2" t="e">
        <f>VLOOKUP($A600,'By SKU - New RTs'!$A:$V,6,FALSE)</f>
        <v>#N/A</v>
      </c>
      <c r="N600" s="5" t="e">
        <f t="shared" si="48"/>
        <v>#N/A</v>
      </c>
      <c r="O600" s="2" t="e">
        <f>VLOOKUP($A600,'By SKU - Old RTs'!$A:$V,7,FALSE)</f>
        <v>#N/A</v>
      </c>
      <c r="P600" s="2" t="e">
        <f>VLOOKUP($A600,'By SKU - New RTs'!$A:$V,7,FALSE)</f>
        <v>#N/A</v>
      </c>
      <c r="Q600" s="2" t="e">
        <f t="shared" si="49"/>
        <v>#N/A</v>
      </c>
    </row>
    <row r="601" spans="2:17" hidden="1" x14ac:dyDescent="0.3">
      <c r="B601" s="4"/>
      <c r="C601" s="2" t="e">
        <f>VLOOKUP($A601,'By SKU - Old RTs'!$A:$V,3,FALSE)</f>
        <v>#N/A</v>
      </c>
      <c r="D601" s="2" t="e">
        <f>VLOOKUP($A601,'By SKU - New RTs'!$A:$V,3,FALSE)</f>
        <v>#N/A</v>
      </c>
      <c r="E601" s="5" t="e">
        <f t="shared" si="45"/>
        <v>#N/A</v>
      </c>
      <c r="F601" s="2" t="e">
        <f>VLOOKUP($A601,'By SKU - Old RTs'!$A:$V,4,FALSE)</f>
        <v>#N/A</v>
      </c>
      <c r="G601" s="2" t="e">
        <f>VLOOKUP($A601,'By SKU - New RTs'!$A:$V,4,FALSE)</f>
        <v>#N/A</v>
      </c>
      <c r="H601" s="5" t="e">
        <f t="shared" si="46"/>
        <v>#N/A</v>
      </c>
      <c r="I601" s="2" t="e">
        <f>VLOOKUP($A601,'By SKU - Old RTs'!$A:$V,5,FALSE)</f>
        <v>#N/A</v>
      </c>
      <c r="J601" s="2" t="e">
        <f>VLOOKUP($A601,'By SKU - New RTs'!$A:$V,5,FALSE)</f>
        <v>#N/A</v>
      </c>
      <c r="K601" s="5" t="e">
        <f t="shared" si="47"/>
        <v>#N/A</v>
      </c>
      <c r="L601" s="2" t="e">
        <f>VLOOKUP($A601,'By SKU - Old RTs'!$A:$V,6,FALSE)</f>
        <v>#N/A</v>
      </c>
      <c r="M601" s="2" t="e">
        <f>VLOOKUP($A601,'By SKU - New RTs'!$A:$V,6,FALSE)</f>
        <v>#N/A</v>
      </c>
      <c r="N601" s="5" t="e">
        <f t="shared" si="48"/>
        <v>#N/A</v>
      </c>
      <c r="O601" s="2" t="e">
        <f>VLOOKUP($A601,'By SKU - Old RTs'!$A:$V,7,FALSE)</f>
        <v>#N/A</v>
      </c>
      <c r="P601" s="2" t="e">
        <f>VLOOKUP($A601,'By SKU - New RTs'!$A:$V,7,FALSE)</f>
        <v>#N/A</v>
      </c>
      <c r="Q601" s="2" t="e">
        <f t="shared" si="49"/>
        <v>#N/A</v>
      </c>
    </row>
    <row r="602" spans="2:17" hidden="1" x14ac:dyDescent="0.3">
      <c r="B602" s="4"/>
      <c r="C602" s="2" t="e">
        <f>VLOOKUP($A602,'By SKU - Old RTs'!$A:$V,3,FALSE)</f>
        <v>#N/A</v>
      </c>
      <c r="D602" s="2" t="e">
        <f>VLOOKUP($A602,'By SKU - New RTs'!$A:$V,3,FALSE)</f>
        <v>#N/A</v>
      </c>
      <c r="E602" s="5" t="e">
        <f t="shared" si="45"/>
        <v>#N/A</v>
      </c>
      <c r="F602" s="2" t="e">
        <f>VLOOKUP($A602,'By SKU - Old RTs'!$A:$V,4,FALSE)</f>
        <v>#N/A</v>
      </c>
      <c r="G602" s="2" t="e">
        <f>VLOOKUP($A602,'By SKU - New RTs'!$A:$V,4,FALSE)</f>
        <v>#N/A</v>
      </c>
      <c r="H602" s="5" t="e">
        <f t="shared" si="46"/>
        <v>#N/A</v>
      </c>
      <c r="I602" s="2" t="e">
        <f>VLOOKUP($A602,'By SKU - Old RTs'!$A:$V,5,FALSE)</f>
        <v>#N/A</v>
      </c>
      <c r="J602" s="2" t="e">
        <f>VLOOKUP($A602,'By SKU - New RTs'!$A:$V,5,FALSE)</f>
        <v>#N/A</v>
      </c>
      <c r="K602" s="5" t="e">
        <f t="shared" si="47"/>
        <v>#N/A</v>
      </c>
      <c r="L602" s="2" t="e">
        <f>VLOOKUP($A602,'By SKU - Old RTs'!$A:$V,6,FALSE)</f>
        <v>#N/A</v>
      </c>
      <c r="M602" s="2" t="e">
        <f>VLOOKUP($A602,'By SKU - New RTs'!$A:$V,6,FALSE)</f>
        <v>#N/A</v>
      </c>
      <c r="N602" s="5" t="e">
        <f t="shared" si="48"/>
        <v>#N/A</v>
      </c>
      <c r="O602" s="2" t="e">
        <f>VLOOKUP($A602,'By SKU - Old RTs'!$A:$V,7,FALSE)</f>
        <v>#N/A</v>
      </c>
      <c r="P602" s="2" t="e">
        <f>VLOOKUP($A602,'By SKU - New RTs'!$A:$V,7,FALSE)</f>
        <v>#N/A</v>
      </c>
      <c r="Q602" s="2" t="e">
        <f t="shared" si="49"/>
        <v>#N/A</v>
      </c>
    </row>
    <row r="603" spans="2:17" hidden="1" x14ac:dyDescent="0.3">
      <c r="B603" s="4"/>
      <c r="C603" s="2" t="e">
        <f>VLOOKUP($A603,'By SKU - Old RTs'!$A:$V,3,FALSE)</f>
        <v>#N/A</v>
      </c>
      <c r="D603" s="2" t="e">
        <f>VLOOKUP($A603,'By SKU - New RTs'!$A:$V,3,FALSE)</f>
        <v>#N/A</v>
      </c>
      <c r="E603" s="5" t="e">
        <f t="shared" si="45"/>
        <v>#N/A</v>
      </c>
      <c r="F603" s="2" t="e">
        <f>VLOOKUP($A603,'By SKU - Old RTs'!$A:$V,4,FALSE)</f>
        <v>#N/A</v>
      </c>
      <c r="G603" s="2" t="e">
        <f>VLOOKUP($A603,'By SKU - New RTs'!$A:$V,4,FALSE)</f>
        <v>#N/A</v>
      </c>
      <c r="H603" s="5" t="e">
        <f t="shared" si="46"/>
        <v>#N/A</v>
      </c>
      <c r="I603" s="2" t="e">
        <f>VLOOKUP($A603,'By SKU - Old RTs'!$A:$V,5,FALSE)</f>
        <v>#N/A</v>
      </c>
      <c r="J603" s="2" t="e">
        <f>VLOOKUP($A603,'By SKU - New RTs'!$A:$V,5,FALSE)</f>
        <v>#N/A</v>
      </c>
      <c r="K603" s="5" t="e">
        <f t="shared" si="47"/>
        <v>#N/A</v>
      </c>
      <c r="L603" s="2" t="e">
        <f>VLOOKUP($A603,'By SKU - Old RTs'!$A:$V,6,FALSE)</f>
        <v>#N/A</v>
      </c>
      <c r="M603" s="2" t="e">
        <f>VLOOKUP($A603,'By SKU - New RTs'!$A:$V,6,FALSE)</f>
        <v>#N/A</v>
      </c>
      <c r="N603" s="5" t="e">
        <f t="shared" si="48"/>
        <v>#N/A</v>
      </c>
      <c r="O603" s="2" t="e">
        <f>VLOOKUP($A603,'By SKU - Old RTs'!$A:$V,7,FALSE)</f>
        <v>#N/A</v>
      </c>
      <c r="P603" s="2" t="e">
        <f>VLOOKUP($A603,'By SKU - New RTs'!$A:$V,7,FALSE)</f>
        <v>#N/A</v>
      </c>
      <c r="Q603" s="2" t="e">
        <f t="shared" si="49"/>
        <v>#N/A</v>
      </c>
    </row>
    <row r="604" spans="2:17" hidden="1" x14ac:dyDescent="0.3">
      <c r="B604" s="4"/>
      <c r="C604" s="2" t="e">
        <f>VLOOKUP($A604,'By SKU - Old RTs'!$A:$V,3,FALSE)</f>
        <v>#N/A</v>
      </c>
      <c r="D604" s="2" t="e">
        <f>VLOOKUP($A604,'By SKU - New RTs'!$A:$V,3,FALSE)</f>
        <v>#N/A</v>
      </c>
      <c r="E604" s="5" t="e">
        <f t="shared" si="45"/>
        <v>#N/A</v>
      </c>
      <c r="F604" s="2" t="e">
        <f>VLOOKUP($A604,'By SKU - Old RTs'!$A:$V,4,FALSE)</f>
        <v>#N/A</v>
      </c>
      <c r="G604" s="2" t="e">
        <f>VLOOKUP($A604,'By SKU - New RTs'!$A:$V,4,FALSE)</f>
        <v>#N/A</v>
      </c>
      <c r="H604" s="5" t="e">
        <f t="shared" si="46"/>
        <v>#N/A</v>
      </c>
      <c r="I604" s="2" t="e">
        <f>VLOOKUP($A604,'By SKU - Old RTs'!$A:$V,5,FALSE)</f>
        <v>#N/A</v>
      </c>
      <c r="J604" s="2" t="e">
        <f>VLOOKUP($A604,'By SKU - New RTs'!$A:$V,5,FALSE)</f>
        <v>#N/A</v>
      </c>
      <c r="K604" s="5" t="e">
        <f t="shared" si="47"/>
        <v>#N/A</v>
      </c>
      <c r="L604" s="2" t="e">
        <f>VLOOKUP($A604,'By SKU - Old RTs'!$A:$V,6,FALSE)</f>
        <v>#N/A</v>
      </c>
      <c r="M604" s="2" t="e">
        <f>VLOOKUP($A604,'By SKU - New RTs'!$A:$V,6,FALSE)</f>
        <v>#N/A</v>
      </c>
      <c r="N604" s="5" t="e">
        <f t="shared" si="48"/>
        <v>#N/A</v>
      </c>
      <c r="O604" s="2" t="e">
        <f>VLOOKUP($A604,'By SKU - Old RTs'!$A:$V,7,FALSE)</f>
        <v>#N/A</v>
      </c>
      <c r="P604" s="2" t="e">
        <f>VLOOKUP($A604,'By SKU - New RTs'!$A:$V,7,FALSE)</f>
        <v>#N/A</v>
      </c>
      <c r="Q604" s="2" t="e">
        <f t="shared" si="49"/>
        <v>#N/A</v>
      </c>
    </row>
    <row r="605" spans="2:17" hidden="1" x14ac:dyDescent="0.3">
      <c r="B605" s="4"/>
      <c r="C605" s="2" t="e">
        <f>VLOOKUP($A605,'By SKU - Old RTs'!$A:$V,3,FALSE)</f>
        <v>#N/A</v>
      </c>
      <c r="D605" s="2" t="e">
        <f>VLOOKUP($A605,'By SKU - New RTs'!$A:$V,3,FALSE)</f>
        <v>#N/A</v>
      </c>
      <c r="E605" s="5" t="e">
        <f t="shared" si="45"/>
        <v>#N/A</v>
      </c>
      <c r="F605" s="2" t="e">
        <f>VLOOKUP($A605,'By SKU - Old RTs'!$A:$V,4,FALSE)</f>
        <v>#N/A</v>
      </c>
      <c r="G605" s="2" t="e">
        <f>VLOOKUP($A605,'By SKU - New RTs'!$A:$V,4,FALSE)</f>
        <v>#N/A</v>
      </c>
      <c r="H605" s="5" t="e">
        <f t="shared" si="46"/>
        <v>#N/A</v>
      </c>
      <c r="I605" s="2" t="e">
        <f>VLOOKUP($A605,'By SKU - Old RTs'!$A:$V,5,FALSE)</f>
        <v>#N/A</v>
      </c>
      <c r="J605" s="2" t="e">
        <f>VLOOKUP($A605,'By SKU - New RTs'!$A:$V,5,FALSE)</f>
        <v>#N/A</v>
      </c>
      <c r="K605" s="5" t="e">
        <f t="shared" si="47"/>
        <v>#N/A</v>
      </c>
      <c r="L605" s="2" t="e">
        <f>VLOOKUP($A605,'By SKU - Old RTs'!$A:$V,6,FALSE)</f>
        <v>#N/A</v>
      </c>
      <c r="M605" s="2" t="e">
        <f>VLOOKUP($A605,'By SKU - New RTs'!$A:$V,6,FALSE)</f>
        <v>#N/A</v>
      </c>
      <c r="N605" s="5" t="e">
        <f t="shared" si="48"/>
        <v>#N/A</v>
      </c>
      <c r="O605" s="2" t="e">
        <f>VLOOKUP($A605,'By SKU - Old RTs'!$A:$V,7,FALSE)</f>
        <v>#N/A</v>
      </c>
      <c r="P605" s="2" t="e">
        <f>VLOOKUP($A605,'By SKU - New RTs'!$A:$V,7,FALSE)</f>
        <v>#N/A</v>
      </c>
      <c r="Q605" s="2" t="e">
        <f t="shared" si="49"/>
        <v>#N/A</v>
      </c>
    </row>
    <row r="606" spans="2:17" hidden="1" x14ac:dyDescent="0.3">
      <c r="B606" s="4"/>
      <c r="C606" s="2" t="e">
        <f>VLOOKUP($A606,'By SKU - Old RTs'!$A:$V,3,FALSE)</f>
        <v>#N/A</v>
      </c>
      <c r="D606" s="2" t="e">
        <f>VLOOKUP($A606,'By SKU - New RTs'!$A:$V,3,FALSE)</f>
        <v>#N/A</v>
      </c>
      <c r="E606" s="5" t="e">
        <f t="shared" si="45"/>
        <v>#N/A</v>
      </c>
      <c r="F606" s="2" t="e">
        <f>VLOOKUP($A606,'By SKU - Old RTs'!$A:$V,4,FALSE)</f>
        <v>#N/A</v>
      </c>
      <c r="G606" s="2" t="e">
        <f>VLOOKUP($A606,'By SKU - New RTs'!$A:$V,4,FALSE)</f>
        <v>#N/A</v>
      </c>
      <c r="H606" s="5" t="e">
        <f t="shared" si="46"/>
        <v>#N/A</v>
      </c>
      <c r="I606" s="2" t="e">
        <f>VLOOKUP($A606,'By SKU - Old RTs'!$A:$V,5,FALSE)</f>
        <v>#N/A</v>
      </c>
      <c r="J606" s="2" t="e">
        <f>VLOOKUP($A606,'By SKU - New RTs'!$A:$V,5,FALSE)</f>
        <v>#N/A</v>
      </c>
      <c r="K606" s="5" t="e">
        <f t="shared" si="47"/>
        <v>#N/A</v>
      </c>
      <c r="L606" s="2" t="e">
        <f>VLOOKUP($A606,'By SKU - Old RTs'!$A:$V,6,FALSE)</f>
        <v>#N/A</v>
      </c>
      <c r="M606" s="2" t="e">
        <f>VLOOKUP($A606,'By SKU - New RTs'!$A:$V,6,FALSE)</f>
        <v>#N/A</v>
      </c>
      <c r="N606" s="5" t="e">
        <f t="shared" si="48"/>
        <v>#N/A</v>
      </c>
      <c r="O606" s="2" t="e">
        <f>VLOOKUP($A606,'By SKU - Old RTs'!$A:$V,7,FALSE)</f>
        <v>#N/A</v>
      </c>
      <c r="P606" s="2" t="e">
        <f>VLOOKUP($A606,'By SKU - New RTs'!$A:$V,7,FALSE)</f>
        <v>#N/A</v>
      </c>
      <c r="Q606" s="2" t="e">
        <f t="shared" si="49"/>
        <v>#N/A</v>
      </c>
    </row>
    <row r="607" spans="2:17" hidden="1" x14ac:dyDescent="0.3">
      <c r="B607" s="4"/>
      <c r="C607" s="2" t="e">
        <f>VLOOKUP($A607,'By SKU - Old RTs'!$A:$V,3,FALSE)</f>
        <v>#N/A</v>
      </c>
      <c r="D607" s="2" t="e">
        <f>VLOOKUP($A607,'By SKU - New RTs'!$A:$V,3,FALSE)</f>
        <v>#N/A</v>
      </c>
      <c r="E607" s="5" t="e">
        <f t="shared" si="45"/>
        <v>#N/A</v>
      </c>
      <c r="F607" s="2" t="e">
        <f>VLOOKUP($A607,'By SKU - Old RTs'!$A:$V,4,FALSE)</f>
        <v>#N/A</v>
      </c>
      <c r="G607" s="2" t="e">
        <f>VLOOKUP($A607,'By SKU - New RTs'!$A:$V,4,FALSE)</f>
        <v>#N/A</v>
      </c>
      <c r="H607" s="5" t="e">
        <f t="shared" si="46"/>
        <v>#N/A</v>
      </c>
      <c r="I607" s="2" t="e">
        <f>VLOOKUP($A607,'By SKU - Old RTs'!$A:$V,5,FALSE)</f>
        <v>#N/A</v>
      </c>
      <c r="J607" s="2" t="e">
        <f>VLOOKUP($A607,'By SKU - New RTs'!$A:$V,5,FALSE)</f>
        <v>#N/A</v>
      </c>
      <c r="K607" s="5" t="e">
        <f t="shared" si="47"/>
        <v>#N/A</v>
      </c>
      <c r="L607" s="2" t="e">
        <f>VLOOKUP($A607,'By SKU - Old RTs'!$A:$V,6,FALSE)</f>
        <v>#N/A</v>
      </c>
      <c r="M607" s="2" t="e">
        <f>VLOOKUP($A607,'By SKU - New RTs'!$A:$V,6,FALSE)</f>
        <v>#N/A</v>
      </c>
      <c r="N607" s="5" t="e">
        <f t="shared" si="48"/>
        <v>#N/A</v>
      </c>
      <c r="O607" s="2" t="e">
        <f>VLOOKUP($A607,'By SKU - Old RTs'!$A:$V,7,FALSE)</f>
        <v>#N/A</v>
      </c>
      <c r="P607" s="2" t="e">
        <f>VLOOKUP($A607,'By SKU - New RTs'!$A:$V,7,FALSE)</f>
        <v>#N/A</v>
      </c>
      <c r="Q607" s="2" t="e">
        <f t="shared" si="49"/>
        <v>#N/A</v>
      </c>
    </row>
    <row r="608" spans="2:17" hidden="1" x14ac:dyDescent="0.3">
      <c r="B608" s="4"/>
      <c r="C608" s="2" t="e">
        <f>VLOOKUP($A608,'By SKU - Old RTs'!$A:$V,3,FALSE)</f>
        <v>#N/A</v>
      </c>
      <c r="D608" s="2" t="e">
        <f>VLOOKUP($A608,'By SKU - New RTs'!$A:$V,3,FALSE)</f>
        <v>#N/A</v>
      </c>
      <c r="E608" s="5" t="e">
        <f t="shared" si="45"/>
        <v>#N/A</v>
      </c>
      <c r="F608" s="2" t="e">
        <f>VLOOKUP($A608,'By SKU - Old RTs'!$A:$V,4,FALSE)</f>
        <v>#N/A</v>
      </c>
      <c r="G608" s="2" t="e">
        <f>VLOOKUP($A608,'By SKU - New RTs'!$A:$V,4,FALSE)</f>
        <v>#N/A</v>
      </c>
      <c r="H608" s="5" t="e">
        <f t="shared" si="46"/>
        <v>#N/A</v>
      </c>
      <c r="I608" s="2" t="e">
        <f>VLOOKUP($A608,'By SKU - Old RTs'!$A:$V,5,FALSE)</f>
        <v>#N/A</v>
      </c>
      <c r="J608" s="2" t="e">
        <f>VLOOKUP($A608,'By SKU - New RTs'!$A:$V,5,FALSE)</f>
        <v>#N/A</v>
      </c>
      <c r="K608" s="5" t="e">
        <f t="shared" si="47"/>
        <v>#N/A</v>
      </c>
      <c r="L608" s="2" t="e">
        <f>VLOOKUP($A608,'By SKU - Old RTs'!$A:$V,6,FALSE)</f>
        <v>#N/A</v>
      </c>
      <c r="M608" s="2" t="e">
        <f>VLOOKUP($A608,'By SKU - New RTs'!$A:$V,6,FALSE)</f>
        <v>#N/A</v>
      </c>
      <c r="N608" s="5" t="e">
        <f t="shared" si="48"/>
        <v>#N/A</v>
      </c>
      <c r="O608" s="2" t="e">
        <f>VLOOKUP($A608,'By SKU - Old RTs'!$A:$V,7,FALSE)</f>
        <v>#N/A</v>
      </c>
      <c r="P608" s="2" t="e">
        <f>VLOOKUP($A608,'By SKU - New RTs'!$A:$V,7,FALSE)</f>
        <v>#N/A</v>
      </c>
      <c r="Q608" s="2" t="e">
        <f t="shared" si="49"/>
        <v>#N/A</v>
      </c>
    </row>
    <row r="609" spans="2:17" hidden="1" x14ac:dyDescent="0.3">
      <c r="B609" s="4"/>
      <c r="C609" s="2" t="e">
        <f>VLOOKUP($A609,'By SKU - Old RTs'!$A:$V,3,FALSE)</f>
        <v>#N/A</v>
      </c>
      <c r="D609" s="2" t="e">
        <f>VLOOKUP($A609,'By SKU - New RTs'!$A:$V,3,FALSE)</f>
        <v>#N/A</v>
      </c>
      <c r="E609" s="5" t="e">
        <f t="shared" si="45"/>
        <v>#N/A</v>
      </c>
      <c r="F609" s="2" t="e">
        <f>VLOOKUP($A609,'By SKU - Old RTs'!$A:$V,4,FALSE)</f>
        <v>#N/A</v>
      </c>
      <c r="G609" s="2" t="e">
        <f>VLOOKUP($A609,'By SKU - New RTs'!$A:$V,4,FALSE)</f>
        <v>#N/A</v>
      </c>
      <c r="H609" s="5" t="e">
        <f t="shared" si="46"/>
        <v>#N/A</v>
      </c>
      <c r="I609" s="2" t="e">
        <f>VLOOKUP($A609,'By SKU - Old RTs'!$A:$V,5,FALSE)</f>
        <v>#N/A</v>
      </c>
      <c r="J609" s="2" t="e">
        <f>VLOOKUP($A609,'By SKU - New RTs'!$A:$V,5,FALSE)</f>
        <v>#N/A</v>
      </c>
      <c r="K609" s="5" t="e">
        <f t="shared" si="47"/>
        <v>#N/A</v>
      </c>
      <c r="L609" s="2" t="e">
        <f>VLOOKUP($A609,'By SKU - Old RTs'!$A:$V,6,FALSE)</f>
        <v>#N/A</v>
      </c>
      <c r="M609" s="2" t="e">
        <f>VLOOKUP($A609,'By SKU - New RTs'!$A:$V,6,FALSE)</f>
        <v>#N/A</v>
      </c>
      <c r="N609" s="5" t="e">
        <f t="shared" si="48"/>
        <v>#N/A</v>
      </c>
      <c r="O609" s="2" t="e">
        <f>VLOOKUP($A609,'By SKU - Old RTs'!$A:$V,7,FALSE)</f>
        <v>#N/A</v>
      </c>
      <c r="P609" s="2" t="e">
        <f>VLOOKUP($A609,'By SKU - New RTs'!$A:$V,7,FALSE)</f>
        <v>#N/A</v>
      </c>
      <c r="Q609" s="2" t="e">
        <f t="shared" si="49"/>
        <v>#N/A</v>
      </c>
    </row>
    <row r="610" spans="2:17" hidden="1" x14ac:dyDescent="0.3">
      <c r="B610" s="4"/>
      <c r="C610" s="2" t="e">
        <f>VLOOKUP($A610,'By SKU - Old RTs'!$A:$V,3,FALSE)</f>
        <v>#N/A</v>
      </c>
      <c r="D610" s="2" t="e">
        <f>VLOOKUP($A610,'By SKU - New RTs'!$A:$V,3,FALSE)</f>
        <v>#N/A</v>
      </c>
      <c r="E610" s="5" t="e">
        <f t="shared" si="45"/>
        <v>#N/A</v>
      </c>
      <c r="F610" s="2" t="e">
        <f>VLOOKUP($A610,'By SKU - Old RTs'!$A:$V,4,FALSE)</f>
        <v>#N/A</v>
      </c>
      <c r="G610" s="2" t="e">
        <f>VLOOKUP($A610,'By SKU - New RTs'!$A:$V,4,FALSE)</f>
        <v>#N/A</v>
      </c>
      <c r="H610" s="5" t="e">
        <f t="shared" si="46"/>
        <v>#N/A</v>
      </c>
      <c r="I610" s="2" t="e">
        <f>VLOOKUP($A610,'By SKU - Old RTs'!$A:$V,5,FALSE)</f>
        <v>#N/A</v>
      </c>
      <c r="J610" s="2" t="e">
        <f>VLOOKUP($A610,'By SKU - New RTs'!$A:$V,5,FALSE)</f>
        <v>#N/A</v>
      </c>
      <c r="K610" s="5" t="e">
        <f t="shared" si="47"/>
        <v>#N/A</v>
      </c>
      <c r="L610" s="2" t="e">
        <f>VLOOKUP($A610,'By SKU - Old RTs'!$A:$V,6,FALSE)</f>
        <v>#N/A</v>
      </c>
      <c r="M610" s="2" t="e">
        <f>VLOOKUP($A610,'By SKU - New RTs'!$A:$V,6,FALSE)</f>
        <v>#N/A</v>
      </c>
      <c r="N610" s="5" t="e">
        <f t="shared" si="48"/>
        <v>#N/A</v>
      </c>
      <c r="O610" s="2" t="e">
        <f>VLOOKUP($A610,'By SKU - Old RTs'!$A:$V,7,FALSE)</f>
        <v>#N/A</v>
      </c>
      <c r="P610" s="2" t="e">
        <f>VLOOKUP($A610,'By SKU - New RTs'!$A:$V,7,FALSE)</f>
        <v>#N/A</v>
      </c>
      <c r="Q610" s="2" t="e">
        <f t="shared" si="49"/>
        <v>#N/A</v>
      </c>
    </row>
    <row r="611" spans="2:17" hidden="1" x14ac:dyDescent="0.3">
      <c r="B611" s="4"/>
      <c r="C611" s="2" t="e">
        <f>VLOOKUP($A611,'By SKU - Old RTs'!$A:$V,3,FALSE)</f>
        <v>#N/A</v>
      </c>
      <c r="D611" s="2" t="e">
        <f>VLOOKUP($A611,'By SKU - New RTs'!$A:$V,3,FALSE)</f>
        <v>#N/A</v>
      </c>
      <c r="E611" s="5" t="e">
        <f t="shared" si="45"/>
        <v>#N/A</v>
      </c>
      <c r="F611" s="2" t="e">
        <f>VLOOKUP($A611,'By SKU - Old RTs'!$A:$V,4,FALSE)</f>
        <v>#N/A</v>
      </c>
      <c r="G611" s="2" t="e">
        <f>VLOOKUP($A611,'By SKU - New RTs'!$A:$V,4,FALSE)</f>
        <v>#N/A</v>
      </c>
      <c r="H611" s="5" t="e">
        <f t="shared" si="46"/>
        <v>#N/A</v>
      </c>
      <c r="I611" s="2" t="e">
        <f>VLOOKUP($A611,'By SKU - Old RTs'!$A:$V,5,FALSE)</f>
        <v>#N/A</v>
      </c>
      <c r="J611" s="2" t="e">
        <f>VLOOKUP($A611,'By SKU - New RTs'!$A:$V,5,FALSE)</f>
        <v>#N/A</v>
      </c>
      <c r="K611" s="5" t="e">
        <f t="shared" si="47"/>
        <v>#N/A</v>
      </c>
      <c r="L611" s="2" t="e">
        <f>VLOOKUP($A611,'By SKU - Old RTs'!$A:$V,6,FALSE)</f>
        <v>#N/A</v>
      </c>
      <c r="M611" s="2" t="e">
        <f>VLOOKUP($A611,'By SKU - New RTs'!$A:$V,6,FALSE)</f>
        <v>#N/A</v>
      </c>
      <c r="N611" s="5" t="e">
        <f t="shared" si="48"/>
        <v>#N/A</v>
      </c>
      <c r="O611" s="2" t="e">
        <f>VLOOKUP($A611,'By SKU - Old RTs'!$A:$V,7,FALSE)</f>
        <v>#N/A</v>
      </c>
      <c r="P611" s="2" t="e">
        <f>VLOOKUP($A611,'By SKU - New RTs'!$A:$V,7,FALSE)</f>
        <v>#N/A</v>
      </c>
      <c r="Q611" s="2" t="e">
        <f t="shared" si="49"/>
        <v>#N/A</v>
      </c>
    </row>
    <row r="612" spans="2:17" hidden="1" x14ac:dyDescent="0.3">
      <c r="B612" s="4"/>
      <c r="C612" s="2" t="e">
        <f>VLOOKUP($A612,'By SKU - Old RTs'!$A:$V,3,FALSE)</f>
        <v>#N/A</v>
      </c>
      <c r="D612" s="2" t="e">
        <f>VLOOKUP($A612,'By SKU - New RTs'!$A:$V,3,FALSE)</f>
        <v>#N/A</v>
      </c>
      <c r="E612" s="5" t="e">
        <f t="shared" si="45"/>
        <v>#N/A</v>
      </c>
      <c r="F612" s="2" t="e">
        <f>VLOOKUP($A612,'By SKU - Old RTs'!$A:$V,4,FALSE)</f>
        <v>#N/A</v>
      </c>
      <c r="G612" s="2" t="e">
        <f>VLOOKUP($A612,'By SKU - New RTs'!$A:$V,4,FALSE)</f>
        <v>#N/A</v>
      </c>
      <c r="H612" s="5" t="e">
        <f t="shared" si="46"/>
        <v>#N/A</v>
      </c>
      <c r="I612" s="2" t="e">
        <f>VLOOKUP($A612,'By SKU - Old RTs'!$A:$V,5,FALSE)</f>
        <v>#N/A</v>
      </c>
      <c r="J612" s="2" t="e">
        <f>VLOOKUP($A612,'By SKU - New RTs'!$A:$V,5,FALSE)</f>
        <v>#N/A</v>
      </c>
      <c r="K612" s="5" t="e">
        <f t="shared" si="47"/>
        <v>#N/A</v>
      </c>
      <c r="L612" s="2" t="e">
        <f>VLOOKUP($A612,'By SKU - Old RTs'!$A:$V,6,FALSE)</f>
        <v>#N/A</v>
      </c>
      <c r="M612" s="2" t="e">
        <f>VLOOKUP($A612,'By SKU - New RTs'!$A:$V,6,FALSE)</f>
        <v>#N/A</v>
      </c>
      <c r="N612" s="5" t="e">
        <f t="shared" si="48"/>
        <v>#N/A</v>
      </c>
      <c r="O612" s="2" t="e">
        <f>VLOOKUP($A612,'By SKU - Old RTs'!$A:$V,7,FALSE)</f>
        <v>#N/A</v>
      </c>
      <c r="P612" s="2" t="e">
        <f>VLOOKUP($A612,'By SKU - New RTs'!$A:$V,7,FALSE)</f>
        <v>#N/A</v>
      </c>
      <c r="Q612" s="2" t="e">
        <f t="shared" si="49"/>
        <v>#N/A</v>
      </c>
    </row>
    <row r="613" spans="2:17" hidden="1" x14ac:dyDescent="0.3">
      <c r="B613" s="4"/>
      <c r="C613" s="2" t="e">
        <f>VLOOKUP($A613,'By SKU - Old RTs'!$A:$V,3,FALSE)</f>
        <v>#N/A</v>
      </c>
      <c r="D613" s="2" t="e">
        <f>VLOOKUP($A613,'By SKU - New RTs'!$A:$V,3,FALSE)</f>
        <v>#N/A</v>
      </c>
      <c r="E613" s="5" t="e">
        <f t="shared" si="45"/>
        <v>#N/A</v>
      </c>
      <c r="F613" s="2" t="e">
        <f>VLOOKUP($A613,'By SKU - Old RTs'!$A:$V,4,FALSE)</f>
        <v>#N/A</v>
      </c>
      <c r="G613" s="2" t="e">
        <f>VLOOKUP($A613,'By SKU - New RTs'!$A:$V,4,FALSE)</f>
        <v>#N/A</v>
      </c>
      <c r="H613" s="5" t="e">
        <f t="shared" si="46"/>
        <v>#N/A</v>
      </c>
      <c r="I613" s="2" t="e">
        <f>VLOOKUP($A613,'By SKU - Old RTs'!$A:$V,5,FALSE)</f>
        <v>#N/A</v>
      </c>
      <c r="J613" s="2" t="e">
        <f>VLOOKUP($A613,'By SKU - New RTs'!$A:$V,5,FALSE)</f>
        <v>#N/A</v>
      </c>
      <c r="K613" s="5" t="e">
        <f t="shared" si="47"/>
        <v>#N/A</v>
      </c>
      <c r="L613" s="2" t="e">
        <f>VLOOKUP($A613,'By SKU - Old RTs'!$A:$V,6,FALSE)</f>
        <v>#N/A</v>
      </c>
      <c r="M613" s="2" t="e">
        <f>VLOOKUP($A613,'By SKU - New RTs'!$A:$V,6,FALSE)</f>
        <v>#N/A</v>
      </c>
      <c r="N613" s="5" t="e">
        <f t="shared" si="48"/>
        <v>#N/A</v>
      </c>
      <c r="O613" s="2" t="e">
        <f>VLOOKUP($A613,'By SKU - Old RTs'!$A:$V,7,FALSE)</f>
        <v>#N/A</v>
      </c>
      <c r="P613" s="2" t="e">
        <f>VLOOKUP($A613,'By SKU - New RTs'!$A:$V,7,FALSE)</f>
        <v>#N/A</v>
      </c>
      <c r="Q613" s="2" t="e">
        <f t="shared" si="49"/>
        <v>#N/A</v>
      </c>
    </row>
    <row r="614" spans="2:17" hidden="1" x14ac:dyDescent="0.3">
      <c r="B614" s="4"/>
      <c r="C614" s="2" t="e">
        <f>VLOOKUP($A614,'By SKU - Old RTs'!$A:$V,3,FALSE)</f>
        <v>#N/A</v>
      </c>
      <c r="D614" s="2" t="e">
        <f>VLOOKUP($A614,'By SKU - New RTs'!$A:$V,3,FALSE)</f>
        <v>#N/A</v>
      </c>
      <c r="E614" s="5" t="e">
        <f t="shared" si="45"/>
        <v>#N/A</v>
      </c>
      <c r="F614" s="2" t="e">
        <f>VLOOKUP($A614,'By SKU - Old RTs'!$A:$V,4,FALSE)</f>
        <v>#N/A</v>
      </c>
      <c r="G614" s="2" t="e">
        <f>VLOOKUP($A614,'By SKU - New RTs'!$A:$V,4,FALSE)</f>
        <v>#N/A</v>
      </c>
      <c r="H614" s="5" t="e">
        <f t="shared" si="46"/>
        <v>#N/A</v>
      </c>
      <c r="I614" s="2" t="e">
        <f>VLOOKUP($A614,'By SKU - Old RTs'!$A:$V,5,FALSE)</f>
        <v>#N/A</v>
      </c>
      <c r="J614" s="2" t="e">
        <f>VLOOKUP($A614,'By SKU - New RTs'!$A:$V,5,FALSE)</f>
        <v>#N/A</v>
      </c>
      <c r="K614" s="5" t="e">
        <f t="shared" si="47"/>
        <v>#N/A</v>
      </c>
      <c r="L614" s="2" t="e">
        <f>VLOOKUP($A614,'By SKU - Old RTs'!$A:$V,6,FALSE)</f>
        <v>#N/A</v>
      </c>
      <c r="M614" s="2" t="e">
        <f>VLOOKUP($A614,'By SKU - New RTs'!$A:$V,6,FALSE)</f>
        <v>#N/A</v>
      </c>
      <c r="N614" s="5" t="e">
        <f t="shared" si="48"/>
        <v>#N/A</v>
      </c>
      <c r="O614" s="2" t="e">
        <f>VLOOKUP($A614,'By SKU - Old RTs'!$A:$V,7,FALSE)</f>
        <v>#N/A</v>
      </c>
      <c r="P614" s="2" t="e">
        <f>VLOOKUP($A614,'By SKU - New RTs'!$A:$V,7,FALSE)</f>
        <v>#N/A</v>
      </c>
      <c r="Q614" s="2" t="e">
        <f t="shared" si="49"/>
        <v>#N/A</v>
      </c>
    </row>
    <row r="615" spans="2:17" hidden="1" x14ac:dyDescent="0.3">
      <c r="B615" s="4"/>
      <c r="C615" s="2" t="e">
        <f>VLOOKUP($A615,'By SKU - Old RTs'!$A:$V,3,FALSE)</f>
        <v>#N/A</v>
      </c>
      <c r="D615" s="2" t="e">
        <f>VLOOKUP($A615,'By SKU - New RTs'!$A:$V,3,FALSE)</f>
        <v>#N/A</v>
      </c>
      <c r="E615" s="5" t="e">
        <f t="shared" si="45"/>
        <v>#N/A</v>
      </c>
      <c r="F615" s="2" t="e">
        <f>VLOOKUP($A615,'By SKU - Old RTs'!$A:$V,4,FALSE)</f>
        <v>#N/A</v>
      </c>
      <c r="G615" s="2" t="e">
        <f>VLOOKUP($A615,'By SKU - New RTs'!$A:$V,4,FALSE)</f>
        <v>#N/A</v>
      </c>
      <c r="H615" s="5" t="e">
        <f t="shared" si="46"/>
        <v>#N/A</v>
      </c>
      <c r="I615" s="2" t="e">
        <f>VLOOKUP($A615,'By SKU - Old RTs'!$A:$V,5,FALSE)</f>
        <v>#N/A</v>
      </c>
      <c r="J615" s="2" t="e">
        <f>VLOOKUP($A615,'By SKU - New RTs'!$A:$V,5,FALSE)</f>
        <v>#N/A</v>
      </c>
      <c r="K615" s="5" t="e">
        <f t="shared" si="47"/>
        <v>#N/A</v>
      </c>
      <c r="L615" s="2" t="e">
        <f>VLOOKUP($A615,'By SKU - Old RTs'!$A:$V,6,FALSE)</f>
        <v>#N/A</v>
      </c>
      <c r="M615" s="2" t="e">
        <f>VLOOKUP($A615,'By SKU - New RTs'!$A:$V,6,FALSE)</f>
        <v>#N/A</v>
      </c>
      <c r="N615" s="5" t="e">
        <f t="shared" si="48"/>
        <v>#N/A</v>
      </c>
      <c r="O615" s="2" t="e">
        <f>VLOOKUP($A615,'By SKU - Old RTs'!$A:$V,7,FALSE)</f>
        <v>#N/A</v>
      </c>
      <c r="P615" s="2" t="e">
        <f>VLOOKUP($A615,'By SKU - New RTs'!$A:$V,7,FALSE)</f>
        <v>#N/A</v>
      </c>
      <c r="Q615" s="2" t="e">
        <f t="shared" si="49"/>
        <v>#N/A</v>
      </c>
    </row>
    <row r="616" spans="2:17" hidden="1" x14ac:dyDescent="0.3">
      <c r="B616" s="4"/>
      <c r="C616" s="2" t="e">
        <f>VLOOKUP($A616,'By SKU - Old RTs'!$A:$V,3,FALSE)</f>
        <v>#N/A</v>
      </c>
      <c r="D616" s="2" t="e">
        <f>VLOOKUP($A616,'By SKU - New RTs'!$A:$V,3,FALSE)</f>
        <v>#N/A</v>
      </c>
      <c r="E616" s="5" t="e">
        <f t="shared" si="45"/>
        <v>#N/A</v>
      </c>
      <c r="F616" s="2" t="e">
        <f>VLOOKUP($A616,'By SKU - Old RTs'!$A:$V,4,FALSE)</f>
        <v>#N/A</v>
      </c>
      <c r="G616" s="2" t="e">
        <f>VLOOKUP($A616,'By SKU - New RTs'!$A:$V,4,FALSE)</f>
        <v>#N/A</v>
      </c>
      <c r="H616" s="5" t="e">
        <f t="shared" si="46"/>
        <v>#N/A</v>
      </c>
      <c r="I616" s="2" t="e">
        <f>VLOOKUP($A616,'By SKU - Old RTs'!$A:$V,5,FALSE)</f>
        <v>#N/A</v>
      </c>
      <c r="J616" s="2" t="e">
        <f>VLOOKUP($A616,'By SKU - New RTs'!$A:$V,5,FALSE)</f>
        <v>#N/A</v>
      </c>
      <c r="K616" s="5" t="e">
        <f t="shared" si="47"/>
        <v>#N/A</v>
      </c>
      <c r="L616" s="2" t="e">
        <f>VLOOKUP($A616,'By SKU - Old RTs'!$A:$V,6,FALSE)</f>
        <v>#N/A</v>
      </c>
      <c r="M616" s="2" t="e">
        <f>VLOOKUP($A616,'By SKU - New RTs'!$A:$V,6,FALSE)</f>
        <v>#N/A</v>
      </c>
      <c r="N616" s="5" t="e">
        <f t="shared" si="48"/>
        <v>#N/A</v>
      </c>
      <c r="O616" s="2" t="e">
        <f>VLOOKUP($A616,'By SKU - Old RTs'!$A:$V,7,FALSE)</f>
        <v>#N/A</v>
      </c>
      <c r="P616" s="2" t="e">
        <f>VLOOKUP($A616,'By SKU - New RTs'!$A:$V,7,FALSE)</f>
        <v>#N/A</v>
      </c>
      <c r="Q616" s="2" t="e">
        <f t="shared" si="49"/>
        <v>#N/A</v>
      </c>
    </row>
    <row r="617" spans="2:17" hidden="1" x14ac:dyDescent="0.3">
      <c r="B617" s="4"/>
      <c r="C617" s="2" t="e">
        <f>VLOOKUP($A617,'By SKU - Old RTs'!$A:$V,3,FALSE)</f>
        <v>#N/A</v>
      </c>
      <c r="D617" s="2" t="e">
        <f>VLOOKUP($A617,'By SKU - New RTs'!$A:$V,3,FALSE)</f>
        <v>#N/A</v>
      </c>
      <c r="E617" s="5" t="e">
        <f t="shared" si="45"/>
        <v>#N/A</v>
      </c>
      <c r="F617" s="2" t="e">
        <f>VLOOKUP($A617,'By SKU - Old RTs'!$A:$V,4,FALSE)</f>
        <v>#N/A</v>
      </c>
      <c r="G617" s="2" t="e">
        <f>VLOOKUP($A617,'By SKU - New RTs'!$A:$V,4,FALSE)</f>
        <v>#N/A</v>
      </c>
      <c r="H617" s="5" t="e">
        <f t="shared" si="46"/>
        <v>#N/A</v>
      </c>
      <c r="I617" s="2" t="e">
        <f>VLOOKUP($A617,'By SKU - Old RTs'!$A:$V,5,FALSE)</f>
        <v>#N/A</v>
      </c>
      <c r="J617" s="2" t="e">
        <f>VLOOKUP($A617,'By SKU - New RTs'!$A:$V,5,FALSE)</f>
        <v>#N/A</v>
      </c>
      <c r="K617" s="5" t="e">
        <f t="shared" si="47"/>
        <v>#N/A</v>
      </c>
      <c r="L617" s="2" t="e">
        <f>VLOOKUP($A617,'By SKU - Old RTs'!$A:$V,6,FALSE)</f>
        <v>#N/A</v>
      </c>
      <c r="M617" s="2" t="e">
        <f>VLOOKUP($A617,'By SKU - New RTs'!$A:$V,6,FALSE)</f>
        <v>#N/A</v>
      </c>
      <c r="N617" s="5" t="e">
        <f t="shared" si="48"/>
        <v>#N/A</v>
      </c>
      <c r="O617" s="2" t="e">
        <f>VLOOKUP($A617,'By SKU - Old RTs'!$A:$V,7,FALSE)</f>
        <v>#N/A</v>
      </c>
      <c r="P617" s="2" t="e">
        <f>VLOOKUP($A617,'By SKU - New RTs'!$A:$V,7,FALSE)</f>
        <v>#N/A</v>
      </c>
      <c r="Q617" s="2" t="e">
        <f t="shared" si="49"/>
        <v>#N/A</v>
      </c>
    </row>
    <row r="618" spans="2:17" hidden="1" x14ac:dyDescent="0.3">
      <c r="B618" s="4"/>
      <c r="C618" s="2" t="e">
        <f>VLOOKUP($A618,'By SKU - Old RTs'!$A:$V,3,FALSE)</f>
        <v>#N/A</v>
      </c>
      <c r="D618" s="2" t="e">
        <f>VLOOKUP($A618,'By SKU - New RTs'!$A:$V,3,FALSE)</f>
        <v>#N/A</v>
      </c>
      <c r="E618" s="5" t="e">
        <f t="shared" si="45"/>
        <v>#N/A</v>
      </c>
      <c r="F618" s="2" t="e">
        <f>VLOOKUP($A618,'By SKU - Old RTs'!$A:$V,4,FALSE)</f>
        <v>#N/A</v>
      </c>
      <c r="G618" s="2" t="e">
        <f>VLOOKUP($A618,'By SKU - New RTs'!$A:$V,4,FALSE)</f>
        <v>#N/A</v>
      </c>
      <c r="H618" s="5" t="e">
        <f t="shared" si="46"/>
        <v>#N/A</v>
      </c>
      <c r="I618" s="2" t="e">
        <f>VLOOKUP($A618,'By SKU - Old RTs'!$A:$V,5,FALSE)</f>
        <v>#N/A</v>
      </c>
      <c r="J618" s="2" t="e">
        <f>VLOOKUP($A618,'By SKU - New RTs'!$A:$V,5,FALSE)</f>
        <v>#N/A</v>
      </c>
      <c r="K618" s="5" t="e">
        <f t="shared" si="47"/>
        <v>#N/A</v>
      </c>
      <c r="L618" s="2" t="e">
        <f>VLOOKUP($A618,'By SKU - Old RTs'!$A:$V,6,FALSE)</f>
        <v>#N/A</v>
      </c>
      <c r="M618" s="2" t="e">
        <f>VLOOKUP($A618,'By SKU - New RTs'!$A:$V,6,FALSE)</f>
        <v>#N/A</v>
      </c>
      <c r="N618" s="5" t="e">
        <f t="shared" si="48"/>
        <v>#N/A</v>
      </c>
      <c r="O618" s="2" t="e">
        <f>VLOOKUP($A618,'By SKU - Old RTs'!$A:$V,7,FALSE)</f>
        <v>#N/A</v>
      </c>
      <c r="P618" s="2" t="e">
        <f>VLOOKUP($A618,'By SKU - New RTs'!$A:$V,7,FALSE)</f>
        <v>#N/A</v>
      </c>
      <c r="Q618" s="2" t="e">
        <f t="shared" si="49"/>
        <v>#N/A</v>
      </c>
    </row>
    <row r="619" spans="2:17" hidden="1" x14ac:dyDescent="0.3">
      <c r="B619" s="4"/>
      <c r="C619" s="2" t="e">
        <f>VLOOKUP($A619,'By SKU - Old RTs'!$A:$V,3,FALSE)</f>
        <v>#N/A</v>
      </c>
      <c r="D619" s="2" t="e">
        <f>VLOOKUP($A619,'By SKU - New RTs'!$A:$V,3,FALSE)</f>
        <v>#N/A</v>
      </c>
      <c r="E619" s="5" t="e">
        <f t="shared" si="45"/>
        <v>#N/A</v>
      </c>
      <c r="F619" s="2" t="e">
        <f>VLOOKUP($A619,'By SKU - Old RTs'!$A:$V,4,FALSE)</f>
        <v>#N/A</v>
      </c>
      <c r="G619" s="2" t="e">
        <f>VLOOKUP($A619,'By SKU - New RTs'!$A:$V,4,FALSE)</f>
        <v>#N/A</v>
      </c>
      <c r="H619" s="5" t="e">
        <f t="shared" si="46"/>
        <v>#N/A</v>
      </c>
      <c r="I619" s="2" t="e">
        <f>VLOOKUP($A619,'By SKU - Old RTs'!$A:$V,5,FALSE)</f>
        <v>#N/A</v>
      </c>
      <c r="J619" s="2" t="e">
        <f>VLOOKUP($A619,'By SKU - New RTs'!$A:$V,5,FALSE)</f>
        <v>#N/A</v>
      </c>
      <c r="K619" s="5" t="e">
        <f t="shared" si="47"/>
        <v>#N/A</v>
      </c>
      <c r="L619" s="2" t="e">
        <f>VLOOKUP($A619,'By SKU - Old RTs'!$A:$V,6,FALSE)</f>
        <v>#N/A</v>
      </c>
      <c r="M619" s="2" t="e">
        <f>VLOOKUP($A619,'By SKU - New RTs'!$A:$V,6,FALSE)</f>
        <v>#N/A</v>
      </c>
      <c r="N619" s="5" t="e">
        <f t="shared" si="48"/>
        <v>#N/A</v>
      </c>
      <c r="O619" s="2" t="e">
        <f>VLOOKUP($A619,'By SKU - Old RTs'!$A:$V,7,FALSE)</f>
        <v>#N/A</v>
      </c>
      <c r="P619" s="2" t="e">
        <f>VLOOKUP($A619,'By SKU - New RTs'!$A:$V,7,FALSE)</f>
        <v>#N/A</v>
      </c>
      <c r="Q619" s="2" t="e">
        <f t="shared" si="49"/>
        <v>#N/A</v>
      </c>
    </row>
    <row r="620" spans="2:17" hidden="1" x14ac:dyDescent="0.3">
      <c r="B620" s="4"/>
      <c r="C620" s="2" t="e">
        <f>VLOOKUP($A620,'By SKU - Old RTs'!$A:$V,3,FALSE)</f>
        <v>#N/A</v>
      </c>
      <c r="D620" s="2" t="e">
        <f>VLOOKUP($A620,'By SKU - New RTs'!$A:$V,3,FALSE)</f>
        <v>#N/A</v>
      </c>
      <c r="E620" s="5" t="e">
        <f t="shared" si="45"/>
        <v>#N/A</v>
      </c>
      <c r="F620" s="2" t="e">
        <f>VLOOKUP($A620,'By SKU - Old RTs'!$A:$V,4,FALSE)</f>
        <v>#N/A</v>
      </c>
      <c r="G620" s="2" t="e">
        <f>VLOOKUP($A620,'By SKU - New RTs'!$A:$V,4,FALSE)</f>
        <v>#N/A</v>
      </c>
      <c r="H620" s="5" t="e">
        <f t="shared" si="46"/>
        <v>#N/A</v>
      </c>
      <c r="I620" s="2" t="e">
        <f>VLOOKUP($A620,'By SKU - Old RTs'!$A:$V,5,FALSE)</f>
        <v>#N/A</v>
      </c>
      <c r="J620" s="2" t="e">
        <f>VLOOKUP($A620,'By SKU - New RTs'!$A:$V,5,FALSE)</f>
        <v>#N/A</v>
      </c>
      <c r="K620" s="5" t="e">
        <f t="shared" si="47"/>
        <v>#N/A</v>
      </c>
      <c r="L620" s="2" t="e">
        <f>VLOOKUP($A620,'By SKU - Old RTs'!$A:$V,6,FALSE)</f>
        <v>#N/A</v>
      </c>
      <c r="M620" s="2" t="e">
        <f>VLOOKUP($A620,'By SKU - New RTs'!$A:$V,6,FALSE)</f>
        <v>#N/A</v>
      </c>
      <c r="N620" s="5" t="e">
        <f t="shared" si="48"/>
        <v>#N/A</v>
      </c>
      <c r="O620" s="2" t="e">
        <f>VLOOKUP($A620,'By SKU - Old RTs'!$A:$V,7,FALSE)</f>
        <v>#N/A</v>
      </c>
      <c r="P620" s="2" t="e">
        <f>VLOOKUP($A620,'By SKU - New RTs'!$A:$V,7,FALSE)</f>
        <v>#N/A</v>
      </c>
      <c r="Q620" s="2" t="e">
        <f t="shared" si="49"/>
        <v>#N/A</v>
      </c>
    </row>
    <row r="621" spans="2:17" hidden="1" x14ac:dyDescent="0.3">
      <c r="B621" s="4"/>
      <c r="C621" s="2" t="e">
        <f>VLOOKUP($A621,'By SKU - Old RTs'!$A:$V,3,FALSE)</f>
        <v>#N/A</v>
      </c>
      <c r="D621" s="2" t="e">
        <f>VLOOKUP($A621,'By SKU - New RTs'!$A:$V,3,FALSE)</f>
        <v>#N/A</v>
      </c>
      <c r="E621" s="5" t="e">
        <f t="shared" si="45"/>
        <v>#N/A</v>
      </c>
      <c r="F621" s="2" t="e">
        <f>VLOOKUP($A621,'By SKU - Old RTs'!$A:$V,4,FALSE)</f>
        <v>#N/A</v>
      </c>
      <c r="G621" s="2" t="e">
        <f>VLOOKUP($A621,'By SKU - New RTs'!$A:$V,4,FALSE)</f>
        <v>#N/A</v>
      </c>
      <c r="H621" s="5" t="e">
        <f t="shared" si="46"/>
        <v>#N/A</v>
      </c>
      <c r="I621" s="2" t="e">
        <f>VLOOKUP($A621,'By SKU - Old RTs'!$A:$V,5,FALSE)</f>
        <v>#N/A</v>
      </c>
      <c r="J621" s="2" t="e">
        <f>VLOOKUP($A621,'By SKU - New RTs'!$A:$V,5,FALSE)</f>
        <v>#N/A</v>
      </c>
      <c r="K621" s="5" t="e">
        <f t="shared" si="47"/>
        <v>#N/A</v>
      </c>
      <c r="L621" s="2" t="e">
        <f>VLOOKUP($A621,'By SKU - Old RTs'!$A:$V,6,FALSE)</f>
        <v>#N/A</v>
      </c>
      <c r="M621" s="2" t="e">
        <f>VLOOKUP($A621,'By SKU - New RTs'!$A:$V,6,FALSE)</f>
        <v>#N/A</v>
      </c>
      <c r="N621" s="5" t="e">
        <f t="shared" si="48"/>
        <v>#N/A</v>
      </c>
      <c r="O621" s="2" t="e">
        <f>VLOOKUP($A621,'By SKU - Old RTs'!$A:$V,7,FALSE)</f>
        <v>#N/A</v>
      </c>
      <c r="P621" s="2" t="e">
        <f>VLOOKUP($A621,'By SKU - New RTs'!$A:$V,7,FALSE)</f>
        <v>#N/A</v>
      </c>
      <c r="Q621" s="2" t="e">
        <f t="shared" si="49"/>
        <v>#N/A</v>
      </c>
    </row>
    <row r="622" spans="2:17" hidden="1" x14ac:dyDescent="0.3">
      <c r="B622" s="4"/>
      <c r="C622" s="2" t="e">
        <f>VLOOKUP($A622,'By SKU - Old RTs'!$A:$V,3,FALSE)</f>
        <v>#N/A</v>
      </c>
      <c r="D622" s="2" t="e">
        <f>VLOOKUP($A622,'By SKU - New RTs'!$A:$V,3,FALSE)</f>
        <v>#N/A</v>
      </c>
      <c r="E622" s="5" t="e">
        <f t="shared" si="45"/>
        <v>#N/A</v>
      </c>
      <c r="F622" s="2" t="e">
        <f>VLOOKUP($A622,'By SKU - Old RTs'!$A:$V,4,FALSE)</f>
        <v>#N/A</v>
      </c>
      <c r="G622" s="2" t="e">
        <f>VLOOKUP($A622,'By SKU - New RTs'!$A:$V,4,FALSE)</f>
        <v>#N/A</v>
      </c>
      <c r="H622" s="5" t="e">
        <f t="shared" si="46"/>
        <v>#N/A</v>
      </c>
      <c r="I622" s="2" t="e">
        <f>VLOOKUP($A622,'By SKU - Old RTs'!$A:$V,5,FALSE)</f>
        <v>#N/A</v>
      </c>
      <c r="J622" s="2" t="e">
        <f>VLOOKUP($A622,'By SKU - New RTs'!$A:$V,5,FALSE)</f>
        <v>#N/A</v>
      </c>
      <c r="K622" s="5" t="e">
        <f t="shared" si="47"/>
        <v>#N/A</v>
      </c>
      <c r="L622" s="2" t="e">
        <f>VLOOKUP($A622,'By SKU - Old RTs'!$A:$V,6,FALSE)</f>
        <v>#N/A</v>
      </c>
      <c r="M622" s="2" t="e">
        <f>VLOOKUP($A622,'By SKU - New RTs'!$A:$V,6,FALSE)</f>
        <v>#N/A</v>
      </c>
      <c r="N622" s="5" t="e">
        <f t="shared" si="48"/>
        <v>#N/A</v>
      </c>
      <c r="O622" s="2" t="e">
        <f>VLOOKUP($A622,'By SKU - Old RTs'!$A:$V,7,FALSE)</f>
        <v>#N/A</v>
      </c>
      <c r="P622" s="2" t="e">
        <f>VLOOKUP($A622,'By SKU - New RTs'!$A:$V,7,FALSE)</f>
        <v>#N/A</v>
      </c>
      <c r="Q622" s="2" t="e">
        <f t="shared" si="49"/>
        <v>#N/A</v>
      </c>
    </row>
    <row r="623" spans="2:17" hidden="1" x14ac:dyDescent="0.3">
      <c r="B623" s="4"/>
      <c r="C623" s="2" t="e">
        <f>VLOOKUP($A623,'By SKU - Old RTs'!$A:$V,3,FALSE)</f>
        <v>#N/A</v>
      </c>
      <c r="D623" s="2" t="e">
        <f>VLOOKUP($A623,'By SKU - New RTs'!$A:$V,3,FALSE)</f>
        <v>#N/A</v>
      </c>
      <c r="E623" s="5" t="e">
        <f t="shared" si="45"/>
        <v>#N/A</v>
      </c>
      <c r="F623" s="2" t="e">
        <f>VLOOKUP($A623,'By SKU - Old RTs'!$A:$V,4,FALSE)</f>
        <v>#N/A</v>
      </c>
      <c r="G623" s="2" t="e">
        <f>VLOOKUP($A623,'By SKU - New RTs'!$A:$V,4,FALSE)</f>
        <v>#N/A</v>
      </c>
      <c r="H623" s="5" t="e">
        <f t="shared" si="46"/>
        <v>#N/A</v>
      </c>
      <c r="I623" s="2" t="e">
        <f>VLOOKUP($A623,'By SKU - Old RTs'!$A:$V,5,FALSE)</f>
        <v>#N/A</v>
      </c>
      <c r="J623" s="2" t="e">
        <f>VLOOKUP($A623,'By SKU - New RTs'!$A:$V,5,FALSE)</f>
        <v>#N/A</v>
      </c>
      <c r="K623" s="5" t="e">
        <f t="shared" si="47"/>
        <v>#N/A</v>
      </c>
      <c r="L623" s="2" t="e">
        <f>VLOOKUP($A623,'By SKU - Old RTs'!$A:$V,6,FALSE)</f>
        <v>#N/A</v>
      </c>
      <c r="M623" s="2" t="e">
        <f>VLOOKUP($A623,'By SKU - New RTs'!$A:$V,6,FALSE)</f>
        <v>#N/A</v>
      </c>
      <c r="N623" s="5" t="e">
        <f t="shared" si="48"/>
        <v>#N/A</v>
      </c>
      <c r="O623" s="2" t="e">
        <f>VLOOKUP($A623,'By SKU - Old RTs'!$A:$V,7,FALSE)</f>
        <v>#N/A</v>
      </c>
      <c r="P623" s="2" t="e">
        <f>VLOOKUP($A623,'By SKU - New RTs'!$A:$V,7,FALSE)</f>
        <v>#N/A</v>
      </c>
      <c r="Q623" s="2" t="e">
        <f t="shared" si="49"/>
        <v>#N/A</v>
      </c>
    </row>
    <row r="624" spans="2:17" hidden="1" x14ac:dyDescent="0.3">
      <c r="B624" s="4"/>
      <c r="C624" s="2" t="e">
        <f>VLOOKUP($A624,'By SKU - Old RTs'!$A:$V,3,FALSE)</f>
        <v>#N/A</v>
      </c>
      <c r="D624" s="2" t="e">
        <f>VLOOKUP($A624,'By SKU - New RTs'!$A:$V,3,FALSE)</f>
        <v>#N/A</v>
      </c>
      <c r="E624" s="5" t="e">
        <f t="shared" si="45"/>
        <v>#N/A</v>
      </c>
      <c r="F624" s="2" t="e">
        <f>VLOOKUP($A624,'By SKU - Old RTs'!$A:$V,4,FALSE)</f>
        <v>#N/A</v>
      </c>
      <c r="G624" s="2" t="e">
        <f>VLOOKUP($A624,'By SKU - New RTs'!$A:$V,4,FALSE)</f>
        <v>#N/A</v>
      </c>
      <c r="H624" s="5" t="e">
        <f t="shared" si="46"/>
        <v>#N/A</v>
      </c>
      <c r="I624" s="2" t="e">
        <f>VLOOKUP($A624,'By SKU - Old RTs'!$A:$V,5,FALSE)</f>
        <v>#N/A</v>
      </c>
      <c r="J624" s="2" t="e">
        <f>VLOOKUP($A624,'By SKU - New RTs'!$A:$V,5,FALSE)</f>
        <v>#N/A</v>
      </c>
      <c r="K624" s="5" t="e">
        <f t="shared" si="47"/>
        <v>#N/A</v>
      </c>
      <c r="L624" s="2" t="e">
        <f>VLOOKUP($A624,'By SKU - Old RTs'!$A:$V,6,FALSE)</f>
        <v>#N/A</v>
      </c>
      <c r="M624" s="2" t="e">
        <f>VLOOKUP($A624,'By SKU - New RTs'!$A:$V,6,FALSE)</f>
        <v>#N/A</v>
      </c>
      <c r="N624" s="5" t="e">
        <f t="shared" si="48"/>
        <v>#N/A</v>
      </c>
      <c r="O624" s="2" t="e">
        <f>VLOOKUP($A624,'By SKU - Old RTs'!$A:$V,7,FALSE)</f>
        <v>#N/A</v>
      </c>
      <c r="P624" s="2" t="e">
        <f>VLOOKUP($A624,'By SKU - New RTs'!$A:$V,7,FALSE)</f>
        <v>#N/A</v>
      </c>
      <c r="Q624" s="2" t="e">
        <f t="shared" si="49"/>
        <v>#N/A</v>
      </c>
    </row>
    <row r="625" spans="2:17" hidden="1" x14ac:dyDescent="0.3">
      <c r="B625" s="4"/>
      <c r="C625" s="2" t="e">
        <f>VLOOKUP($A625,'By SKU - Old RTs'!$A:$V,3,FALSE)</f>
        <v>#N/A</v>
      </c>
      <c r="D625" s="2" t="e">
        <f>VLOOKUP($A625,'By SKU - New RTs'!$A:$V,3,FALSE)</f>
        <v>#N/A</v>
      </c>
      <c r="E625" s="5" t="e">
        <f t="shared" si="45"/>
        <v>#N/A</v>
      </c>
      <c r="F625" s="2" t="e">
        <f>VLOOKUP($A625,'By SKU - Old RTs'!$A:$V,4,FALSE)</f>
        <v>#N/A</v>
      </c>
      <c r="G625" s="2" t="e">
        <f>VLOOKUP($A625,'By SKU - New RTs'!$A:$V,4,FALSE)</f>
        <v>#N/A</v>
      </c>
      <c r="H625" s="5" t="e">
        <f t="shared" si="46"/>
        <v>#N/A</v>
      </c>
      <c r="I625" s="2" t="e">
        <f>VLOOKUP($A625,'By SKU - Old RTs'!$A:$V,5,FALSE)</f>
        <v>#N/A</v>
      </c>
      <c r="J625" s="2" t="e">
        <f>VLOOKUP($A625,'By SKU - New RTs'!$A:$V,5,FALSE)</f>
        <v>#N/A</v>
      </c>
      <c r="K625" s="5" t="e">
        <f t="shared" si="47"/>
        <v>#N/A</v>
      </c>
      <c r="L625" s="2" t="e">
        <f>VLOOKUP($A625,'By SKU - Old RTs'!$A:$V,6,FALSE)</f>
        <v>#N/A</v>
      </c>
      <c r="M625" s="2" t="e">
        <f>VLOOKUP($A625,'By SKU - New RTs'!$A:$V,6,FALSE)</f>
        <v>#N/A</v>
      </c>
      <c r="N625" s="5" t="e">
        <f t="shared" si="48"/>
        <v>#N/A</v>
      </c>
      <c r="O625" s="2" t="e">
        <f>VLOOKUP($A625,'By SKU - Old RTs'!$A:$V,7,FALSE)</f>
        <v>#N/A</v>
      </c>
      <c r="P625" s="2" t="e">
        <f>VLOOKUP($A625,'By SKU - New RTs'!$A:$V,7,FALSE)</f>
        <v>#N/A</v>
      </c>
      <c r="Q625" s="2" t="e">
        <f t="shared" si="49"/>
        <v>#N/A</v>
      </c>
    </row>
    <row r="626" spans="2:17" hidden="1" x14ac:dyDescent="0.3">
      <c r="B626" s="4"/>
      <c r="C626" s="2" t="e">
        <f>VLOOKUP($A626,'By SKU - Old RTs'!$A:$V,3,FALSE)</f>
        <v>#N/A</v>
      </c>
      <c r="D626" s="2" t="e">
        <f>VLOOKUP($A626,'By SKU - New RTs'!$A:$V,3,FALSE)</f>
        <v>#N/A</v>
      </c>
      <c r="E626" s="5" t="e">
        <f t="shared" si="45"/>
        <v>#N/A</v>
      </c>
      <c r="F626" s="2" t="e">
        <f>VLOOKUP($A626,'By SKU - Old RTs'!$A:$V,4,FALSE)</f>
        <v>#N/A</v>
      </c>
      <c r="G626" s="2" t="e">
        <f>VLOOKUP($A626,'By SKU - New RTs'!$A:$V,4,FALSE)</f>
        <v>#N/A</v>
      </c>
      <c r="H626" s="5" t="e">
        <f t="shared" si="46"/>
        <v>#N/A</v>
      </c>
      <c r="I626" s="2" t="e">
        <f>VLOOKUP($A626,'By SKU - Old RTs'!$A:$V,5,FALSE)</f>
        <v>#N/A</v>
      </c>
      <c r="J626" s="2" t="e">
        <f>VLOOKUP($A626,'By SKU - New RTs'!$A:$V,5,FALSE)</f>
        <v>#N/A</v>
      </c>
      <c r="K626" s="5" t="e">
        <f t="shared" si="47"/>
        <v>#N/A</v>
      </c>
      <c r="L626" s="2" t="e">
        <f>VLOOKUP($A626,'By SKU - Old RTs'!$A:$V,6,FALSE)</f>
        <v>#N/A</v>
      </c>
      <c r="M626" s="2" t="e">
        <f>VLOOKUP($A626,'By SKU - New RTs'!$A:$V,6,FALSE)</f>
        <v>#N/A</v>
      </c>
      <c r="N626" s="5" t="e">
        <f t="shared" si="48"/>
        <v>#N/A</v>
      </c>
      <c r="O626" s="2" t="e">
        <f>VLOOKUP($A626,'By SKU - Old RTs'!$A:$V,7,FALSE)</f>
        <v>#N/A</v>
      </c>
      <c r="P626" s="2" t="e">
        <f>VLOOKUP($A626,'By SKU - New RTs'!$A:$V,7,FALSE)</f>
        <v>#N/A</v>
      </c>
      <c r="Q626" s="2" t="e">
        <f t="shared" si="49"/>
        <v>#N/A</v>
      </c>
    </row>
    <row r="627" spans="2:17" hidden="1" x14ac:dyDescent="0.3">
      <c r="B627" s="4"/>
      <c r="C627" s="2" t="e">
        <f>VLOOKUP($A627,'By SKU - Old RTs'!$A:$V,3,FALSE)</f>
        <v>#N/A</v>
      </c>
      <c r="D627" s="2" t="e">
        <f>VLOOKUP($A627,'By SKU - New RTs'!$A:$V,3,FALSE)</f>
        <v>#N/A</v>
      </c>
      <c r="E627" s="5" t="e">
        <f t="shared" si="45"/>
        <v>#N/A</v>
      </c>
      <c r="F627" s="2" t="e">
        <f>VLOOKUP($A627,'By SKU - Old RTs'!$A:$V,4,FALSE)</f>
        <v>#N/A</v>
      </c>
      <c r="G627" s="2" t="e">
        <f>VLOOKUP($A627,'By SKU - New RTs'!$A:$V,4,FALSE)</f>
        <v>#N/A</v>
      </c>
      <c r="H627" s="5" t="e">
        <f t="shared" si="46"/>
        <v>#N/A</v>
      </c>
      <c r="I627" s="2" t="e">
        <f>VLOOKUP($A627,'By SKU - Old RTs'!$A:$V,5,FALSE)</f>
        <v>#N/A</v>
      </c>
      <c r="J627" s="2" t="e">
        <f>VLOOKUP($A627,'By SKU - New RTs'!$A:$V,5,FALSE)</f>
        <v>#N/A</v>
      </c>
      <c r="K627" s="5" t="e">
        <f t="shared" si="47"/>
        <v>#N/A</v>
      </c>
      <c r="L627" s="2" t="e">
        <f>VLOOKUP($A627,'By SKU - Old RTs'!$A:$V,6,FALSE)</f>
        <v>#N/A</v>
      </c>
      <c r="M627" s="2" t="e">
        <f>VLOOKUP($A627,'By SKU - New RTs'!$A:$V,6,FALSE)</f>
        <v>#N/A</v>
      </c>
      <c r="N627" s="5" t="e">
        <f t="shared" si="48"/>
        <v>#N/A</v>
      </c>
      <c r="O627" s="2" t="e">
        <f>VLOOKUP($A627,'By SKU - Old RTs'!$A:$V,7,FALSE)</f>
        <v>#N/A</v>
      </c>
      <c r="P627" s="2" t="e">
        <f>VLOOKUP($A627,'By SKU - New RTs'!$A:$V,7,FALSE)</f>
        <v>#N/A</v>
      </c>
      <c r="Q627" s="2" t="e">
        <f t="shared" si="49"/>
        <v>#N/A</v>
      </c>
    </row>
    <row r="628" spans="2:17" hidden="1" x14ac:dyDescent="0.3">
      <c r="B628" s="4"/>
      <c r="C628" s="2" t="e">
        <f>VLOOKUP($A628,'By SKU - Old RTs'!$A:$V,3,FALSE)</f>
        <v>#N/A</v>
      </c>
      <c r="D628" s="2" t="e">
        <f>VLOOKUP($A628,'By SKU - New RTs'!$A:$V,3,FALSE)</f>
        <v>#N/A</v>
      </c>
      <c r="E628" s="5" t="e">
        <f t="shared" si="45"/>
        <v>#N/A</v>
      </c>
      <c r="F628" s="2" t="e">
        <f>VLOOKUP($A628,'By SKU - Old RTs'!$A:$V,4,FALSE)</f>
        <v>#N/A</v>
      </c>
      <c r="G628" s="2" t="e">
        <f>VLOOKUP($A628,'By SKU - New RTs'!$A:$V,4,FALSE)</f>
        <v>#N/A</v>
      </c>
      <c r="H628" s="5" t="e">
        <f t="shared" si="46"/>
        <v>#N/A</v>
      </c>
      <c r="I628" s="2" t="e">
        <f>VLOOKUP($A628,'By SKU - Old RTs'!$A:$V,5,FALSE)</f>
        <v>#N/A</v>
      </c>
      <c r="J628" s="2" t="e">
        <f>VLOOKUP($A628,'By SKU - New RTs'!$A:$V,5,FALSE)</f>
        <v>#N/A</v>
      </c>
      <c r="K628" s="5" t="e">
        <f t="shared" si="47"/>
        <v>#N/A</v>
      </c>
      <c r="L628" s="2" t="e">
        <f>VLOOKUP($A628,'By SKU - Old RTs'!$A:$V,6,FALSE)</f>
        <v>#N/A</v>
      </c>
      <c r="M628" s="2" t="e">
        <f>VLOOKUP($A628,'By SKU - New RTs'!$A:$V,6,FALSE)</f>
        <v>#N/A</v>
      </c>
      <c r="N628" s="5" t="e">
        <f t="shared" si="48"/>
        <v>#N/A</v>
      </c>
      <c r="O628" s="2" t="e">
        <f>VLOOKUP($A628,'By SKU - Old RTs'!$A:$V,7,FALSE)</f>
        <v>#N/A</v>
      </c>
      <c r="P628" s="2" t="e">
        <f>VLOOKUP($A628,'By SKU - New RTs'!$A:$V,7,FALSE)</f>
        <v>#N/A</v>
      </c>
      <c r="Q628" s="2" t="e">
        <f t="shared" si="49"/>
        <v>#N/A</v>
      </c>
    </row>
    <row r="629" spans="2:17" hidden="1" x14ac:dyDescent="0.3">
      <c r="B629" s="4"/>
      <c r="C629" s="2" t="e">
        <f>VLOOKUP($A629,'By SKU - Old RTs'!$A:$V,3,FALSE)</f>
        <v>#N/A</v>
      </c>
      <c r="D629" s="2" t="e">
        <f>VLOOKUP($A629,'By SKU - New RTs'!$A:$V,3,FALSE)</f>
        <v>#N/A</v>
      </c>
      <c r="E629" s="5" t="e">
        <f t="shared" si="45"/>
        <v>#N/A</v>
      </c>
      <c r="F629" s="2" t="e">
        <f>VLOOKUP($A629,'By SKU - Old RTs'!$A:$V,4,FALSE)</f>
        <v>#N/A</v>
      </c>
      <c r="G629" s="2" t="e">
        <f>VLOOKUP($A629,'By SKU - New RTs'!$A:$V,4,FALSE)</f>
        <v>#N/A</v>
      </c>
      <c r="H629" s="5" t="e">
        <f t="shared" si="46"/>
        <v>#N/A</v>
      </c>
      <c r="I629" s="2" t="e">
        <f>VLOOKUP($A629,'By SKU - Old RTs'!$A:$V,5,FALSE)</f>
        <v>#N/A</v>
      </c>
      <c r="J629" s="2" t="e">
        <f>VLOOKUP($A629,'By SKU - New RTs'!$A:$V,5,FALSE)</f>
        <v>#N/A</v>
      </c>
      <c r="K629" s="5" t="e">
        <f t="shared" si="47"/>
        <v>#N/A</v>
      </c>
      <c r="L629" s="2" t="e">
        <f>VLOOKUP($A629,'By SKU - Old RTs'!$A:$V,6,FALSE)</f>
        <v>#N/A</v>
      </c>
      <c r="M629" s="2" t="e">
        <f>VLOOKUP($A629,'By SKU - New RTs'!$A:$V,6,FALSE)</f>
        <v>#N/A</v>
      </c>
      <c r="N629" s="5" t="e">
        <f t="shared" si="48"/>
        <v>#N/A</v>
      </c>
      <c r="O629" s="2" t="e">
        <f>VLOOKUP($A629,'By SKU - Old RTs'!$A:$V,7,FALSE)</f>
        <v>#N/A</v>
      </c>
      <c r="P629" s="2" t="e">
        <f>VLOOKUP($A629,'By SKU - New RTs'!$A:$V,7,FALSE)</f>
        <v>#N/A</v>
      </c>
      <c r="Q629" s="2" t="e">
        <f t="shared" si="49"/>
        <v>#N/A</v>
      </c>
    </row>
    <row r="630" spans="2:17" hidden="1" x14ac:dyDescent="0.3">
      <c r="B630" s="4"/>
      <c r="C630" s="2" t="e">
        <f>VLOOKUP($A630,'By SKU - Old RTs'!$A:$V,3,FALSE)</f>
        <v>#N/A</v>
      </c>
      <c r="D630" s="2" t="e">
        <f>VLOOKUP($A630,'By SKU - New RTs'!$A:$V,3,FALSE)</f>
        <v>#N/A</v>
      </c>
      <c r="E630" s="5" t="e">
        <f t="shared" si="45"/>
        <v>#N/A</v>
      </c>
      <c r="F630" s="2" t="e">
        <f>VLOOKUP($A630,'By SKU - Old RTs'!$A:$V,4,FALSE)</f>
        <v>#N/A</v>
      </c>
      <c r="G630" s="2" t="e">
        <f>VLOOKUP($A630,'By SKU - New RTs'!$A:$V,4,FALSE)</f>
        <v>#N/A</v>
      </c>
      <c r="H630" s="5" t="e">
        <f t="shared" si="46"/>
        <v>#N/A</v>
      </c>
      <c r="I630" s="2" t="e">
        <f>VLOOKUP($A630,'By SKU - Old RTs'!$A:$V,5,FALSE)</f>
        <v>#N/A</v>
      </c>
      <c r="J630" s="2" t="e">
        <f>VLOOKUP($A630,'By SKU - New RTs'!$A:$V,5,FALSE)</f>
        <v>#N/A</v>
      </c>
      <c r="K630" s="5" t="e">
        <f t="shared" si="47"/>
        <v>#N/A</v>
      </c>
      <c r="L630" s="2" t="e">
        <f>VLOOKUP($A630,'By SKU - Old RTs'!$A:$V,6,FALSE)</f>
        <v>#N/A</v>
      </c>
      <c r="M630" s="2" t="e">
        <f>VLOOKUP($A630,'By SKU - New RTs'!$A:$V,6,FALSE)</f>
        <v>#N/A</v>
      </c>
      <c r="N630" s="5" t="e">
        <f t="shared" si="48"/>
        <v>#N/A</v>
      </c>
      <c r="O630" s="2" t="e">
        <f>VLOOKUP($A630,'By SKU - Old RTs'!$A:$V,7,FALSE)</f>
        <v>#N/A</v>
      </c>
      <c r="P630" s="2" t="e">
        <f>VLOOKUP($A630,'By SKU - New RTs'!$A:$V,7,FALSE)</f>
        <v>#N/A</v>
      </c>
      <c r="Q630" s="2" t="e">
        <f t="shared" si="49"/>
        <v>#N/A</v>
      </c>
    </row>
    <row r="631" spans="2:17" hidden="1" x14ac:dyDescent="0.3">
      <c r="B631" s="4"/>
      <c r="C631" s="2" t="e">
        <f>VLOOKUP($A631,'By SKU - Old RTs'!$A:$V,3,FALSE)</f>
        <v>#N/A</v>
      </c>
      <c r="D631" s="2" t="e">
        <f>VLOOKUP($A631,'By SKU - New RTs'!$A:$V,3,FALSE)</f>
        <v>#N/A</v>
      </c>
      <c r="E631" s="5" t="e">
        <f t="shared" si="45"/>
        <v>#N/A</v>
      </c>
      <c r="F631" s="2" t="e">
        <f>VLOOKUP($A631,'By SKU - Old RTs'!$A:$V,4,FALSE)</f>
        <v>#N/A</v>
      </c>
      <c r="G631" s="2" t="e">
        <f>VLOOKUP($A631,'By SKU - New RTs'!$A:$V,4,FALSE)</f>
        <v>#N/A</v>
      </c>
      <c r="H631" s="5" t="e">
        <f t="shared" si="46"/>
        <v>#N/A</v>
      </c>
      <c r="I631" s="2" t="e">
        <f>VLOOKUP($A631,'By SKU - Old RTs'!$A:$V,5,FALSE)</f>
        <v>#N/A</v>
      </c>
      <c r="J631" s="2" t="e">
        <f>VLOOKUP($A631,'By SKU - New RTs'!$A:$V,5,FALSE)</f>
        <v>#N/A</v>
      </c>
      <c r="K631" s="5" t="e">
        <f t="shared" si="47"/>
        <v>#N/A</v>
      </c>
      <c r="L631" s="2" t="e">
        <f>VLOOKUP($A631,'By SKU - Old RTs'!$A:$V,6,FALSE)</f>
        <v>#N/A</v>
      </c>
      <c r="M631" s="2" t="e">
        <f>VLOOKUP($A631,'By SKU - New RTs'!$A:$V,6,FALSE)</f>
        <v>#N/A</v>
      </c>
      <c r="N631" s="5" t="e">
        <f t="shared" si="48"/>
        <v>#N/A</v>
      </c>
      <c r="O631" s="2" t="e">
        <f>VLOOKUP($A631,'By SKU - Old RTs'!$A:$V,7,FALSE)</f>
        <v>#N/A</v>
      </c>
      <c r="P631" s="2" t="e">
        <f>VLOOKUP($A631,'By SKU - New RTs'!$A:$V,7,FALSE)</f>
        <v>#N/A</v>
      </c>
      <c r="Q631" s="2" t="e">
        <f t="shared" si="49"/>
        <v>#N/A</v>
      </c>
    </row>
    <row r="632" spans="2:17" hidden="1" x14ac:dyDescent="0.3">
      <c r="B632" s="4"/>
      <c r="C632" s="2" t="e">
        <f>VLOOKUP($A632,'By SKU - Old RTs'!$A:$V,3,FALSE)</f>
        <v>#N/A</v>
      </c>
      <c r="D632" s="2" t="e">
        <f>VLOOKUP($A632,'By SKU - New RTs'!$A:$V,3,FALSE)</f>
        <v>#N/A</v>
      </c>
      <c r="E632" s="5" t="e">
        <f t="shared" si="45"/>
        <v>#N/A</v>
      </c>
      <c r="F632" s="2" t="e">
        <f>VLOOKUP($A632,'By SKU - Old RTs'!$A:$V,4,FALSE)</f>
        <v>#N/A</v>
      </c>
      <c r="G632" s="2" t="e">
        <f>VLOOKUP($A632,'By SKU - New RTs'!$A:$V,4,FALSE)</f>
        <v>#N/A</v>
      </c>
      <c r="H632" s="5" t="e">
        <f t="shared" si="46"/>
        <v>#N/A</v>
      </c>
      <c r="I632" s="2" t="e">
        <f>VLOOKUP($A632,'By SKU - Old RTs'!$A:$V,5,FALSE)</f>
        <v>#N/A</v>
      </c>
      <c r="J632" s="2" t="e">
        <f>VLOOKUP($A632,'By SKU - New RTs'!$A:$V,5,FALSE)</f>
        <v>#N/A</v>
      </c>
      <c r="K632" s="5" t="e">
        <f t="shared" si="47"/>
        <v>#N/A</v>
      </c>
      <c r="L632" s="2" t="e">
        <f>VLOOKUP($A632,'By SKU - Old RTs'!$A:$V,6,FALSE)</f>
        <v>#N/A</v>
      </c>
      <c r="M632" s="2" t="e">
        <f>VLOOKUP($A632,'By SKU - New RTs'!$A:$V,6,FALSE)</f>
        <v>#N/A</v>
      </c>
      <c r="N632" s="5" t="e">
        <f t="shared" si="48"/>
        <v>#N/A</v>
      </c>
      <c r="O632" s="2" t="e">
        <f>VLOOKUP($A632,'By SKU - Old RTs'!$A:$V,7,FALSE)</f>
        <v>#N/A</v>
      </c>
      <c r="P632" s="2" t="e">
        <f>VLOOKUP($A632,'By SKU - New RTs'!$A:$V,7,FALSE)</f>
        <v>#N/A</v>
      </c>
      <c r="Q632" s="2" t="e">
        <f t="shared" si="49"/>
        <v>#N/A</v>
      </c>
    </row>
    <row r="633" spans="2:17" hidden="1" x14ac:dyDescent="0.3">
      <c r="B633" s="4"/>
      <c r="C633" s="2" t="e">
        <f>VLOOKUP($A633,'By SKU - Old RTs'!$A:$V,3,FALSE)</f>
        <v>#N/A</v>
      </c>
      <c r="D633" s="2" t="e">
        <f>VLOOKUP($A633,'By SKU - New RTs'!$A:$V,3,FALSE)</f>
        <v>#N/A</v>
      </c>
      <c r="E633" s="5" t="e">
        <f t="shared" si="45"/>
        <v>#N/A</v>
      </c>
      <c r="F633" s="2" t="e">
        <f>VLOOKUP($A633,'By SKU - Old RTs'!$A:$V,4,FALSE)</f>
        <v>#N/A</v>
      </c>
      <c r="G633" s="2" t="e">
        <f>VLOOKUP($A633,'By SKU - New RTs'!$A:$V,4,FALSE)</f>
        <v>#N/A</v>
      </c>
      <c r="H633" s="5" t="e">
        <f t="shared" si="46"/>
        <v>#N/A</v>
      </c>
      <c r="I633" s="2" t="e">
        <f>VLOOKUP($A633,'By SKU - Old RTs'!$A:$V,5,FALSE)</f>
        <v>#N/A</v>
      </c>
      <c r="J633" s="2" t="e">
        <f>VLOOKUP($A633,'By SKU - New RTs'!$A:$V,5,FALSE)</f>
        <v>#N/A</v>
      </c>
      <c r="K633" s="5" t="e">
        <f t="shared" si="47"/>
        <v>#N/A</v>
      </c>
      <c r="L633" s="2" t="e">
        <f>VLOOKUP($A633,'By SKU - Old RTs'!$A:$V,6,FALSE)</f>
        <v>#N/A</v>
      </c>
      <c r="M633" s="2" t="e">
        <f>VLOOKUP($A633,'By SKU - New RTs'!$A:$V,6,FALSE)</f>
        <v>#N/A</v>
      </c>
      <c r="N633" s="5" t="e">
        <f t="shared" si="48"/>
        <v>#N/A</v>
      </c>
      <c r="O633" s="2" t="e">
        <f>VLOOKUP($A633,'By SKU - Old RTs'!$A:$V,7,FALSE)</f>
        <v>#N/A</v>
      </c>
      <c r="P633" s="2" t="e">
        <f>VLOOKUP($A633,'By SKU - New RTs'!$A:$V,7,FALSE)</f>
        <v>#N/A</v>
      </c>
      <c r="Q633" s="2" t="e">
        <f t="shared" si="49"/>
        <v>#N/A</v>
      </c>
    </row>
    <row r="634" spans="2:17" hidden="1" x14ac:dyDescent="0.3">
      <c r="B634" s="4"/>
      <c r="C634" s="2" t="e">
        <f>VLOOKUP($A634,'By SKU - Old RTs'!$A:$V,3,FALSE)</f>
        <v>#N/A</v>
      </c>
      <c r="D634" s="2" t="e">
        <f>VLOOKUP($A634,'By SKU - New RTs'!$A:$V,3,FALSE)</f>
        <v>#N/A</v>
      </c>
      <c r="E634" s="5" t="e">
        <f t="shared" si="45"/>
        <v>#N/A</v>
      </c>
      <c r="F634" s="2" t="e">
        <f>VLOOKUP($A634,'By SKU - Old RTs'!$A:$V,4,FALSE)</f>
        <v>#N/A</v>
      </c>
      <c r="G634" s="2" t="e">
        <f>VLOOKUP($A634,'By SKU - New RTs'!$A:$V,4,FALSE)</f>
        <v>#N/A</v>
      </c>
      <c r="H634" s="5" t="e">
        <f t="shared" si="46"/>
        <v>#N/A</v>
      </c>
      <c r="I634" s="2" t="e">
        <f>VLOOKUP($A634,'By SKU - Old RTs'!$A:$V,5,FALSE)</f>
        <v>#N/A</v>
      </c>
      <c r="J634" s="2" t="e">
        <f>VLOOKUP($A634,'By SKU - New RTs'!$A:$V,5,FALSE)</f>
        <v>#N/A</v>
      </c>
      <c r="K634" s="5" t="e">
        <f t="shared" si="47"/>
        <v>#N/A</v>
      </c>
      <c r="L634" s="2" t="e">
        <f>VLOOKUP($A634,'By SKU - Old RTs'!$A:$V,6,FALSE)</f>
        <v>#N/A</v>
      </c>
      <c r="M634" s="2" t="e">
        <f>VLOOKUP($A634,'By SKU - New RTs'!$A:$V,6,FALSE)</f>
        <v>#N/A</v>
      </c>
      <c r="N634" s="5" t="e">
        <f t="shared" si="48"/>
        <v>#N/A</v>
      </c>
      <c r="O634" s="2" t="e">
        <f>VLOOKUP($A634,'By SKU - Old RTs'!$A:$V,7,FALSE)</f>
        <v>#N/A</v>
      </c>
      <c r="P634" s="2" t="e">
        <f>VLOOKUP($A634,'By SKU - New RTs'!$A:$V,7,FALSE)</f>
        <v>#N/A</v>
      </c>
      <c r="Q634" s="2" t="e">
        <f t="shared" si="49"/>
        <v>#N/A</v>
      </c>
    </row>
    <row r="635" spans="2:17" hidden="1" x14ac:dyDescent="0.3">
      <c r="B635" s="4"/>
      <c r="C635" s="2" t="e">
        <f>VLOOKUP($A635,'By SKU - Old RTs'!$A:$V,3,FALSE)</f>
        <v>#N/A</v>
      </c>
      <c r="D635" s="2" t="e">
        <f>VLOOKUP($A635,'By SKU - New RTs'!$A:$V,3,FALSE)</f>
        <v>#N/A</v>
      </c>
      <c r="E635" s="5" t="e">
        <f t="shared" si="45"/>
        <v>#N/A</v>
      </c>
      <c r="F635" s="2" t="e">
        <f>VLOOKUP($A635,'By SKU - Old RTs'!$A:$V,4,FALSE)</f>
        <v>#N/A</v>
      </c>
      <c r="G635" s="2" t="e">
        <f>VLOOKUP($A635,'By SKU - New RTs'!$A:$V,4,FALSE)</f>
        <v>#N/A</v>
      </c>
      <c r="H635" s="5" t="e">
        <f t="shared" si="46"/>
        <v>#N/A</v>
      </c>
      <c r="I635" s="2" t="e">
        <f>VLOOKUP($A635,'By SKU - Old RTs'!$A:$V,5,FALSE)</f>
        <v>#N/A</v>
      </c>
      <c r="J635" s="2" t="e">
        <f>VLOOKUP($A635,'By SKU - New RTs'!$A:$V,5,FALSE)</f>
        <v>#N/A</v>
      </c>
      <c r="K635" s="5" t="e">
        <f t="shared" si="47"/>
        <v>#N/A</v>
      </c>
      <c r="L635" s="2" t="e">
        <f>VLOOKUP($A635,'By SKU - Old RTs'!$A:$V,6,FALSE)</f>
        <v>#N/A</v>
      </c>
      <c r="M635" s="2" t="e">
        <f>VLOOKUP($A635,'By SKU - New RTs'!$A:$V,6,FALSE)</f>
        <v>#N/A</v>
      </c>
      <c r="N635" s="5" t="e">
        <f t="shared" si="48"/>
        <v>#N/A</v>
      </c>
      <c r="O635" s="2" t="e">
        <f>VLOOKUP($A635,'By SKU - Old RTs'!$A:$V,7,FALSE)</f>
        <v>#N/A</v>
      </c>
      <c r="P635" s="2" t="e">
        <f>VLOOKUP($A635,'By SKU - New RTs'!$A:$V,7,FALSE)</f>
        <v>#N/A</v>
      </c>
      <c r="Q635" s="2" t="e">
        <f t="shared" si="49"/>
        <v>#N/A</v>
      </c>
    </row>
    <row r="636" spans="2:17" hidden="1" x14ac:dyDescent="0.3">
      <c r="B636" s="4"/>
      <c r="C636" s="2" t="e">
        <f>VLOOKUP($A636,'By SKU - Old RTs'!$A:$V,3,FALSE)</f>
        <v>#N/A</v>
      </c>
      <c r="D636" s="2" t="e">
        <f>VLOOKUP($A636,'By SKU - New RTs'!$A:$V,3,FALSE)</f>
        <v>#N/A</v>
      </c>
      <c r="E636" s="5" t="e">
        <f t="shared" si="45"/>
        <v>#N/A</v>
      </c>
      <c r="F636" s="2" t="e">
        <f>VLOOKUP($A636,'By SKU - Old RTs'!$A:$V,4,FALSE)</f>
        <v>#N/A</v>
      </c>
      <c r="G636" s="2" t="e">
        <f>VLOOKUP($A636,'By SKU - New RTs'!$A:$V,4,FALSE)</f>
        <v>#N/A</v>
      </c>
      <c r="H636" s="5" t="e">
        <f t="shared" si="46"/>
        <v>#N/A</v>
      </c>
      <c r="I636" s="2" t="e">
        <f>VLOOKUP($A636,'By SKU - Old RTs'!$A:$V,5,FALSE)</f>
        <v>#N/A</v>
      </c>
      <c r="J636" s="2" t="e">
        <f>VLOOKUP($A636,'By SKU - New RTs'!$A:$V,5,FALSE)</f>
        <v>#N/A</v>
      </c>
      <c r="K636" s="5" t="e">
        <f t="shared" si="47"/>
        <v>#N/A</v>
      </c>
      <c r="L636" s="2" t="e">
        <f>VLOOKUP($A636,'By SKU - Old RTs'!$A:$V,6,FALSE)</f>
        <v>#N/A</v>
      </c>
      <c r="M636" s="2" t="e">
        <f>VLOOKUP($A636,'By SKU - New RTs'!$A:$V,6,FALSE)</f>
        <v>#N/A</v>
      </c>
      <c r="N636" s="5" t="e">
        <f t="shared" si="48"/>
        <v>#N/A</v>
      </c>
      <c r="O636" s="2" t="e">
        <f>VLOOKUP($A636,'By SKU - Old RTs'!$A:$V,7,FALSE)</f>
        <v>#N/A</v>
      </c>
      <c r="P636" s="2" t="e">
        <f>VLOOKUP($A636,'By SKU - New RTs'!$A:$V,7,FALSE)</f>
        <v>#N/A</v>
      </c>
      <c r="Q636" s="2" t="e">
        <f t="shared" si="49"/>
        <v>#N/A</v>
      </c>
    </row>
    <row r="637" spans="2:17" hidden="1" x14ac:dyDescent="0.3">
      <c r="B637" s="4"/>
      <c r="C637" s="2" t="e">
        <f>VLOOKUP($A637,'By SKU - Old RTs'!$A:$V,3,FALSE)</f>
        <v>#N/A</v>
      </c>
      <c r="D637" s="2" t="e">
        <f>VLOOKUP($A637,'By SKU - New RTs'!$A:$V,3,FALSE)</f>
        <v>#N/A</v>
      </c>
      <c r="E637" s="5" t="e">
        <f t="shared" si="45"/>
        <v>#N/A</v>
      </c>
      <c r="F637" s="2" t="e">
        <f>VLOOKUP($A637,'By SKU - Old RTs'!$A:$V,4,FALSE)</f>
        <v>#N/A</v>
      </c>
      <c r="G637" s="2" t="e">
        <f>VLOOKUP($A637,'By SKU - New RTs'!$A:$V,4,FALSE)</f>
        <v>#N/A</v>
      </c>
      <c r="H637" s="5" t="e">
        <f t="shared" si="46"/>
        <v>#N/A</v>
      </c>
      <c r="I637" s="2" t="e">
        <f>VLOOKUP($A637,'By SKU - Old RTs'!$A:$V,5,FALSE)</f>
        <v>#N/A</v>
      </c>
      <c r="J637" s="2" t="e">
        <f>VLOOKUP($A637,'By SKU - New RTs'!$A:$V,5,FALSE)</f>
        <v>#N/A</v>
      </c>
      <c r="K637" s="5" t="e">
        <f t="shared" si="47"/>
        <v>#N/A</v>
      </c>
      <c r="L637" s="2" t="e">
        <f>VLOOKUP($A637,'By SKU - Old RTs'!$A:$V,6,FALSE)</f>
        <v>#N/A</v>
      </c>
      <c r="M637" s="2" t="e">
        <f>VLOOKUP($A637,'By SKU - New RTs'!$A:$V,6,FALSE)</f>
        <v>#N/A</v>
      </c>
      <c r="N637" s="5" t="e">
        <f t="shared" si="48"/>
        <v>#N/A</v>
      </c>
      <c r="O637" s="2" t="e">
        <f>VLOOKUP($A637,'By SKU - Old RTs'!$A:$V,7,FALSE)</f>
        <v>#N/A</v>
      </c>
      <c r="P637" s="2" t="e">
        <f>VLOOKUP($A637,'By SKU - New RTs'!$A:$V,7,FALSE)</f>
        <v>#N/A</v>
      </c>
      <c r="Q637" s="2" t="e">
        <f t="shared" si="49"/>
        <v>#N/A</v>
      </c>
    </row>
    <row r="638" spans="2:17" hidden="1" x14ac:dyDescent="0.3">
      <c r="B638" s="4"/>
      <c r="C638" s="2" t="e">
        <f>VLOOKUP($A638,'By SKU - Old RTs'!$A:$V,3,FALSE)</f>
        <v>#N/A</v>
      </c>
      <c r="D638" s="2" t="e">
        <f>VLOOKUP($A638,'By SKU - New RTs'!$A:$V,3,FALSE)</f>
        <v>#N/A</v>
      </c>
      <c r="E638" s="5" t="e">
        <f t="shared" si="45"/>
        <v>#N/A</v>
      </c>
      <c r="F638" s="2" t="e">
        <f>VLOOKUP($A638,'By SKU - Old RTs'!$A:$V,4,FALSE)</f>
        <v>#N/A</v>
      </c>
      <c r="G638" s="2" t="e">
        <f>VLOOKUP($A638,'By SKU - New RTs'!$A:$V,4,FALSE)</f>
        <v>#N/A</v>
      </c>
      <c r="H638" s="5" t="e">
        <f t="shared" si="46"/>
        <v>#N/A</v>
      </c>
      <c r="I638" s="2" t="e">
        <f>VLOOKUP($A638,'By SKU - Old RTs'!$A:$V,5,FALSE)</f>
        <v>#N/A</v>
      </c>
      <c r="J638" s="2" t="e">
        <f>VLOOKUP($A638,'By SKU - New RTs'!$A:$V,5,FALSE)</f>
        <v>#N/A</v>
      </c>
      <c r="K638" s="5" t="e">
        <f t="shared" si="47"/>
        <v>#N/A</v>
      </c>
      <c r="L638" s="2" t="e">
        <f>VLOOKUP($A638,'By SKU - Old RTs'!$A:$V,6,FALSE)</f>
        <v>#N/A</v>
      </c>
      <c r="M638" s="2" t="e">
        <f>VLOOKUP($A638,'By SKU - New RTs'!$A:$V,6,FALSE)</f>
        <v>#N/A</v>
      </c>
      <c r="N638" s="5" t="e">
        <f t="shared" si="48"/>
        <v>#N/A</v>
      </c>
      <c r="O638" s="2" t="e">
        <f>VLOOKUP($A638,'By SKU - Old RTs'!$A:$V,7,FALSE)</f>
        <v>#N/A</v>
      </c>
      <c r="P638" s="2" t="e">
        <f>VLOOKUP($A638,'By SKU - New RTs'!$A:$V,7,FALSE)</f>
        <v>#N/A</v>
      </c>
      <c r="Q638" s="2" t="e">
        <f t="shared" si="49"/>
        <v>#N/A</v>
      </c>
    </row>
    <row r="639" spans="2:17" hidden="1" x14ac:dyDescent="0.3">
      <c r="B639" s="4"/>
      <c r="C639" s="2" t="e">
        <f>VLOOKUP($A639,'By SKU - Old RTs'!$A:$V,3,FALSE)</f>
        <v>#N/A</v>
      </c>
      <c r="D639" s="2" t="e">
        <f>VLOOKUP($A639,'By SKU - New RTs'!$A:$V,3,FALSE)</f>
        <v>#N/A</v>
      </c>
      <c r="E639" s="5" t="e">
        <f t="shared" si="45"/>
        <v>#N/A</v>
      </c>
      <c r="F639" s="2" t="e">
        <f>VLOOKUP($A639,'By SKU - Old RTs'!$A:$V,4,FALSE)</f>
        <v>#N/A</v>
      </c>
      <c r="G639" s="2" t="e">
        <f>VLOOKUP($A639,'By SKU - New RTs'!$A:$V,4,FALSE)</f>
        <v>#N/A</v>
      </c>
      <c r="H639" s="5" t="e">
        <f t="shared" si="46"/>
        <v>#N/A</v>
      </c>
      <c r="I639" s="2" t="e">
        <f>VLOOKUP($A639,'By SKU - Old RTs'!$A:$V,5,FALSE)</f>
        <v>#N/A</v>
      </c>
      <c r="J639" s="2" t="e">
        <f>VLOOKUP($A639,'By SKU - New RTs'!$A:$V,5,FALSE)</f>
        <v>#N/A</v>
      </c>
      <c r="K639" s="5" t="e">
        <f t="shared" si="47"/>
        <v>#N/A</v>
      </c>
      <c r="L639" s="2" t="e">
        <f>VLOOKUP($A639,'By SKU - Old RTs'!$A:$V,6,FALSE)</f>
        <v>#N/A</v>
      </c>
      <c r="M639" s="2" t="e">
        <f>VLOOKUP($A639,'By SKU - New RTs'!$A:$V,6,FALSE)</f>
        <v>#N/A</v>
      </c>
      <c r="N639" s="5" t="e">
        <f t="shared" si="48"/>
        <v>#N/A</v>
      </c>
      <c r="O639" s="2" t="e">
        <f>VLOOKUP($A639,'By SKU - Old RTs'!$A:$V,7,FALSE)</f>
        <v>#N/A</v>
      </c>
      <c r="P639" s="2" t="e">
        <f>VLOOKUP($A639,'By SKU - New RTs'!$A:$V,7,FALSE)</f>
        <v>#N/A</v>
      </c>
      <c r="Q639" s="2" t="e">
        <f t="shared" si="49"/>
        <v>#N/A</v>
      </c>
    </row>
    <row r="640" spans="2:17" hidden="1" x14ac:dyDescent="0.3">
      <c r="B640" s="4"/>
      <c r="C640" s="2" t="e">
        <f>VLOOKUP($A640,'By SKU - Old RTs'!$A:$V,3,FALSE)</f>
        <v>#N/A</v>
      </c>
      <c r="D640" s="2" t="e">
        <f>VLOOKUP($A640,'By SKU - New RTs'!$A:$V,3,FALSE)</f>
        <v>#N/A</v>
      </c>
      <c r="E640" s="5" t="e">
        <f t="shared" si="45"/>
        <v>#N/A</v>
      </c>
      <c r="F640" s="2" t="e">
        <f>VLOOKUP($A640,'By SKU - Old RTs'!$A:$V,4,FALSE)</f>
        <v>#N/A</v>
      </c>
      <c r="G640" s="2" t="e">
        <f>VLOOKUP($A640,'By SKU - New RTs'!$A:$V,4,FALSE)</f>
        <v>#N/A</v>
      </c>
      <c r="H640" s="5" t="e">
        <f t="shared" si="46"/>
        <v>#N/A</v>
      </c>
      <c r="I640" s="2" t="e">
        <f>VLOOKUP($A640,'By SKU - Old RTs'!$A:$V,5,FALSE)</f>
        <v>#N/A</v>
      </c>
      <c r="J640" s="2" t="e">
        <f>VLOOKUP($A640,'By SKU - New RTs'!$A:$V,5,FALSE)</f>
        <v>#N/A</v>
      </c>
      <c r="K640" s="5" t="e">
        <f t="shared" si="47"/>
        <v>#N/A</v>
      </c>
      <c r="L640" s="2" t="e">
        <f>VLOOKUP($A640,'By SKU - Old RTs'!$A:$V,6,FALSE)</f>
        <v>#N/A</v>
      </c>
      <c r="M640" s="2" t="e">
        <f>VLOOKUP($A640,'By SKU - New RTs'!$A:$V,6,FALSE)</f>
        <v>#N/A</v>
      </c>
      <c r="N640" s="5" t="e">
        <f t="shared" si="48"/>
        <v>#N/A</v>
      </c>
      <c r="O640" s="2" t="e">
        <f>VLOOKUP($A640,'By SKU - Old RTs'!$A:$V,7,FALSE)</f>
        <v>#N/A</v>
      </c>
      <c r="P640" s="2" t="e">
        <f>VLOOKUP($A640,'By SKU - New RTs'!$A:$V,7,FALSE)</f>
        <v>#N/A</v>
      </c>
      <c r="Q640" s="2" t="e">
        <f t="shared" si="49"/>
        <v>#N/A</v>
      </c>
    </row>
    <row r="641" spans="2:17" hidden="1" x14ac:dyDescent="0.3">
      <c r="B641" s="4"/>
      <c r="C641" s="2" t="e">
        <f>VLOOKUP($A641,'By SKU - Old RTs'!$A:$V,3,FALSE)</f>
        <v>#N/A</v>
      </c>
      <c r="D641" s="2" t="e">
        <f>VLOOKUP($A641,'By SKU - New RTs'!$A:$V,3,FALSE)</f>
        <v>#N/A</v>
      </c>
      <c r="E641" s="5" t="e">
        <f t="shared" si="45"/>
        <v>#N/A</v>
      </c>
      <c r="F641" s="2" t="e">
        <f>VLOOKUP($A641,'By SKU - Old RTs'!$A:$V,4,FALSE)</f>
        <v>#N/A</v>
      </c>
      <c r="G641" s="2" t="e">
        <f>VLOOKUP($A641,'By SKU - New RTs'!$A:$V,4,FALSE)</f>
        <v>#N/A</v>
      </c>
      <c r="H641" s="5" t="e">
        <f t="shared" si="46"/>
        <v>#N/A</v>
      </c>
      <c r="I641" s="2" t="e">
        <f>VLOOKUP($A641,'By SKU - Old RTs'!$A:$V,5,FALSE)</f>
        <v>#N/A</v>
      </c>
      <c r="J641" s="2" t="e">
        <f>VLOOKUP($A641,'By SKU - New RTs'!$A:$V,5,FALSE)</f>
        <v>#N/A</v>
      </c>
      <c r="K641" s="5" t="e">
        <f t="shared" si="47"/>
        <v>#N/A</v>
      </c>
      <c r="L641" s="2" t="e">
        <f>VLOOKUP($A641,'By SKU - Old RTs'!$A:$V,6,FALSE)</f>
        <v>#N/A</v>
      </c>
      <c r="M641" s="2" t="e">
        <f>VLOOKUP($A641,'By SKU - New RTs'!$A:$V,6,FALSE)</f>
        <v>#N/A</v>
      </c>
      <c r="N641" s="5" t="e">
        <f t="shared" si="48"/>
        <v>#N/A</v>
      </c>
      <c r="O641" s="2" t="e">
        <f>VLOOKUP($A641,'By SKU - Old RTs'!$A:$V,7,FALSE)</f>
        <v>#N/A</v>
      </c>
      <c r="P641" s="2" t="e">
        <f>VLOOKUP($A641,'By SKU - New RTs'!$A:$V,7,FALSE)</f>
        <v>#N/A</v>
      </c>
      <c r="Q641" s="2" t="e">
        <f t="shared" si="49"/>
        <v>#N/A</v>
      </c>
    </row>
    <row r="642" spans="2:17" hidden="1" x14ac:dyDescent="0.3">
      <c r="B642" s="4"/>
      <c r="C642" s="2" t="e">
        <f>VLOOKUP($A642,'By SKU - Old RTs'!$A:$V,3,FALSE)</f>
        <v>#N/A</v>
      </c>
      <c r="D642" s="2" t="e">
        <f>VLOOKUP($A642,'By SKU - New RTs'!$A:$V,3,FALSE)</f>
        <v>#N/A</v>
      </c>
      <c r="E642" s="5" t="e">
        <f t="shared" si="45"/>
        <v>#N/A</v>
      </c>
      <c r="F642" s="2" t="e">
        <f>VLOOKUP($A642,'By SKU - Old RTs'!$A:$V,4,FALSE)</f>
        <v>#N/A</v>
      </c>
      <c r="G642" s="2" t="e">
        <f>VLOOKUP($A642,'By SKU - New RTs'!$A:$V,4,FALSE)</f>
        <v>#N/A</v>
      </c>
      <c r="H642" s="5" t="e">
        <f t="shared" si="46"/>
        <v>#N/A</v>
      </c>
      <c r="I642" s="2" t="e">
        <f>VLOOKUP($A642,'By SKU - Old RTs'!$A:$V,5,FALSE)</f>
        <v>#N/A</v>
      </c>
      <c r="J642" s="2" t="e">
        <f>VLOOKUP($A642,'By SKU - New RTs'!$A:$V,5,FALSE)</f>
        <v>#N/A</v>
      </c>
      <c r="K642" s="5" t="e">
        <f t="shared" si="47"/>
        <v>#N/A</v>
      </c>
      <c r="L642" s="2" t="e">
        <f>VLOOKUP($A642,'By SKU - Old RTs'!$A:$V,6,FALSE)</f>
        <v>#N/A</v>
      </c>
      <c r="M642" s="2" t="e">
        <f>VLOOKUP($A642,'By SKU - New RTs'!$A:$V,6,FALSE)</f>
        <v>#N/A</v>
      </c>
      <c r="N642" s="5" t="e">
        <f t="shared" si="48"/>
        <v>#N/A</v>
      </c>
      <c r="O642" s="2" t="e">
        <f>VLOOKUP($A642,'By SKU - Old RTs'!$A:$V,7,FALSE)</f>
        <v>#N/A</v>
      </c>
      <c r="P642" s="2" t="e">
        <f>VLOOKUP($A642,'By SKU - New RTs'!$A:$V,7,FALSE)</f>
        <v>#N/A</v>
      </c>
      <c r="Q642" s="2" t="e">
        <f t="shared" si="49"/>
        <v>#N/A</v>
      </c>
    </row>
    <row r="643" spans="2:17" hidden="1" x14ac:dyDescent="0.3">
      <c r="B643" s="4"/>
      <c r="C643" s="2" t="e">
        <f>VLOOKUP($A643,'By SKU - Old RTs'!$A:$V,3,FALSE)</f>
        <v>#N/A</v>
      </c>
      <c r="D643" s="2" t="e">
        <f>VLOOKUP($A643,'By SKU - New RTs'!$A:$V,3,FALSE)</f>
        <v>#N/A</v>
      </c>
      <c r="E643" s="5" t="e">
        <f t="shared" ref="E643:E706" si="50">D643-C643</f>
        <v>#N/A</v>
      </c>
      <c r="F643" s="2" t="e">
        <f>VLOOKUP($A643,'By SKU - Old RTs'!$A:$V,4,FALSE)</f>
        <v>#N/A</v>
      </c>
      <c r="G643" s="2" t="e">
        <f>VLOOKUP($A643,'By SKU - New RTs'!$A:$V,4,FALSE)</f>
        <v>#N/A</v>
      </c>
      <c r="H643" s="5" t="e">
        <f t="shared" ref="H643:H706" si="51">G643-F643</f>
        <v>#N/A</v>
      </c>
      <c r="I643" s="2" t="e">
        <f>VLOOKUP($A643,'By SKU - Old RTs'!$A:$V,5,FALSE)</f>
        <v>#N/A</v>
      </c>
      <c r="J643" s="2" t="e">
        <f>VLOOKUP($A643,'By SKU - New RTs'!$A:$V,5,FALSE)</f>
        <v>#N/A</v>
      </c>
      <c r="K643" s="5" t="e">
        <f t="shared" ref="K643:K706" si="52">J643-I643</f>
        <v>#N/A</v>
      </c>
      <c r="L643" s="2" t="e">
        <f>VLOOKUP($A643,'By SKU - Old RTs'!$A:$V,6,FALSE)</f>
        <v>#N/A</v>
      </c>
      <c r="M643" s="2" t="e">
        <f>VLOOKUP($A643,'By SKU - New RTs'!$A:$V,6,FALSE)</f>
        <v>#N/A</v>
      </c>
      <c r="N643" s="5" t="e">
        <f t="shared" ref="N643:N706" si="53">M643-L643</f>
        <v>#N/A</v>
      </c>
      <c r="O643" s="2" t="e">
        <f>VLOOKUP($A643,'By SKU - Old RTs'!$A:$V,7,FALSE)</f>
        <v>#N/A</v>
      </c>
      <c r="P643" s="2" t="e">
        <f>VLOOKUP($A643,'By SKU - New RTs'!$A:$V,7,FALSE)</f>
        <v>#N/A</v>
      </c>
      <c r="Q643" s="2" t="e">
        <f t="shared" ref="Q643:Q706" si="54">P643-O643</f>
        <v>#N/A</v>
      </c>
    </row>
    <row r="644" spans="2:17" hidden="1" x14ac:dyDescent="0.3">
      <c r="B644" s="4"/>
      <c r="C644" s="2" t="e">
        <f>VLOOKUP($A644,'By SKU - Old RTs'!$A:$V,3,FALSE)</f>
        <v>#N/A</v>
      </c>
      <c r="D644" s="2" t="e">
        <f>VLOOKUP($A644,'By SKU - New RTs'!$A:$V,3,FALSE)</f>
        <v>#N/A</v>
      </c>
      <c r="E644" s="5" t="e">
        <f t="shared" si="50"/>
        <v>#N/A</v>
      </c>
      <c r="F644" s="2" t="e">
        <f>VLOOKUP($A644,'By SKU - Old RTs'!$A:$V,4,FALSE)</f>
        <v>#N/A</v>
      </c>
      <c r="G644" s="2" t="e">
        <f>VLOOKUP($A644,'By SKU - New RTs'!$A:$V,4,FALSE)</f>
        <v>#N/A</v>
      </c>
      <c r="H644" s="5" t="e">
        <f t="shared" si="51"/>
        <v>#N/A</v>
      </c>
      <c r="I644" s="2" t="e">
        <f>VLOOKUP($A644,'By SKU - Old RTs'!$A:$V,5,FALSE)</f>
        <v>#N/A</v>
      </c>
      <c r="J644" s="2" t="e">
        <f>VLOOKUP($A644,'By SKU - New RTs'!$A:$V,5,FALSE)</f>
        <v>#N/A</v>
      </c>
      <c r="K644" s="5" t="e">
        <f t="shared" si="52"/>
        <v>#N/A</v>
      </c>
      <c r="L644" s="2" t="e">
        <f>VLOOKUP($A644,'By SKU - Old RTs'!$A:$V,6,FALSE)</f>
        <v>#N/A</v>
      </c>
      <c r="M644" s="2" t="e">
        <f>VLOOKUP($A644,'By SKU - New RTs'!$A:$V,6,FALSE)</f>
        <v>#N/A</v>
      </c>
      <c r="N644" s="5" t="e">
        <f t="shared" si="53"/>
        <v>#N/A</v>
      </c>
      <c r="O644" s="2" t="e">
        <f>VLOOKUP($A644,'By SKU - Old RTs'!$A:$V,7,FALSE)</f>
        <v>#N/A</v>
      </c>
      <c r="P644" s="2" t="e">
        <f>VLOOKUP($A644,'By SKU - New RTs'!$A:$V,7,FALSE)</f>
        <v>#N/A</v>
      </c>
      <c r="Q644" s="2" t="e">
        <f t="shared" si="54"/>
        <v>#N/A</v>
      </c>
    </row>
    <row r="645" spans="2:17" hidden="1" x14ac:dyDescent="0.3">
      <c r="B645" s="4"/>
      <c r="C645" s="2" t="e">
        <f>VLOOKUP($A645,'By SKU - Old RTs'!$A:$V,3,FALSE)</f>
        <v>#N/A</v>
      </c>
      <c r="D645" s="2" t="e">
        <f>VLOOKUP($A645,'By SKU - New RTs'!$A:$V,3,FALSE)</f>
        <v>#N/A</v>
      </c>
      <c r="E645" s="5" t="e">
        <f t="shared" si="50"/>
        <v>#N/A</v>
      </c>
      <c r="F645" s="2" t="e">
        <f>VLOOKUP($A645,'By SKU - Old RTs'!$A:$V,4,FALSE)</f>
        <v>#N/A</v>
      </c>
      <c r="G645" s="2" t="e">
        <f>VLOOKUP($A645,'By SKU - New RTs'!$A:$V,4,FALSE)</f>
        <v>#N/A</v>
      </c>
      <c r="H645" s="5" t="e">
        <f t="shared" si="51"/>
        <v>#N/A</v>
      </c>
      <c r="I645" s="2" t="e">
        <f>VLOOKUP($A645,'By SKU - Old RTs'!$A:$V,5,FALSE)</f>
        <v>#N/A</v>
      </c>
      <c r="J645" s="2" t="e">
        <f>VLOOKUP($A645,'By SKU - New RTs'!$A:$V,5,FALSE)</f>
        <v>#N/A</v>
      </c>
      <c r="K645" s="5" t="e">
        <f t="shared" si="52"/>
        <v>#N/A</v>
      </c>
      <c r="L645" s="2" t="e">
        <f>VLOOKUP($A645,'By SKU - Old RTs'!$A:$V,6,FALSE)</f>
        <v>#N/A</v>
      </c>
      <c r="M645" s="2" t="e">
        <f>VLOOKUP($A645,'By SKU - New RTs'!$A:$V,6,FALSE)</f>
        <v>#N/A</v>
      </c>
      <c r="N645" s="5" t="e">
        <f t="shared" si="53"/>
        <v>#N/A</v>
      </c>
      <c r="O645" s="2" t="e">
        <f>VLOOKUP($A645,'By SKU - Old RTs'!$A:$V,7,FALSE)</f>
        <v>#N/A</v>
      </c>
      <c r="P645" s="2" t="e">
        <f>VLOOKUP($A645,'By SKU - New RTs'!$A:$V,7,FALSE)</f>
        <v>#N/A</v>
      </c>
      <c r="Q645" s="2" t="e">
        <f t="shared" si="54"/>
        <v>#N/A</v>
      </c>
    </row>
    <row r="646" spans="2:17" hidden="1" x14ac:dyDescent="0.3">
      <c r="B646" s="4"/>
      <c r="C646" s="2" t="e">
        <f>VLOOKUP($A646,'By SKU - Old RTs'!$A:$V,3,FALSE)</f>
        <v>#N/A</v>
      </c>
      <c r="D646" s="2" t="e">
        <f>VLOOKUP($A646,'By SKU - New RTs'!$A:$V,3,FALSE)</f>
        <v>#N/A</v>
      </c>
      <c r="E646" s="5" t="e">
        <f t="shared" si="50"/>
        <v>#N/A</v>
      </c>
      <c r="F646" s="2" t="e">
        <f>VLOOKUP($A646,'By SKU - Old RTs'!$A:$V,4,FALSE)</f>
        <v>#N/A</v>
      </c>
      <c r="G646" s="2" t="e">
        <f>VLOOKUP($A646,'By SKU - New RTs'!$A:$V,4,FALSE)</f>
        <v>#N/A</v>
      </c>
      <c r="H646" s="5" t="e">
        <f t="shared" si="51"/>
        <v>#N/A</v>
      </c>
      <c r="I646" s="2" t="e">
        <f>VLOOKUP($A646,'By SKU - Old RTs'!$A:$V,5,FALSE)</f>
        <v>#N/A</v>
      </c>
      <c r="J646" s="2" t="e">
        <f>VLOOKUP($A646,'By SKU - New RTs'!$A:$V,5,FALSE)</f>
        <v>#N/A</v>
      </c>
      <c r="K646" s="5" t="e">
        <f t="shared" si="52"/>
        <v>#N/A</v>
      </c>
      <c r="L646" s="2" t="e">
        <f>VLOOKUP($A646,'By SKU - Old RTs'!$A:$V,6,FALSE)</f>
        <v>#N/A</v>
      </c>
      <c r="M646" s="2" t="e">
        <f>VLOOKUP($A646,'By SKU - New RTs'!$A:$V,6,FALSE)</f>
        <v>#N/A</v>
      </c>
      <c r="N646" s="5" t="e">
        <f t="shared" si="53"/>
        <v>#N/A</v>
      </c>
      <c r="O646" s="2" t="e">
        <f>VLOOKUP($A646,'By SKU - Old RTs'!$A:$V,7,FALSE)</f>
        <v>#N/A</v>
      </c>
      <c r="P646" s="2" t="e">
        <f>VLOOKUP($A646,'By SKU - New RTs'!$A:$V,7,FALSE)</f>
        <v>#N/A</v>
      </c>
      <c r="Q646" s="2" t="e">
        <f t="shared" si="54"/>
        <v>#N/A</v>
      </c>
    </row>
    <row r="647" spans="2:17" hidden="1" x14ac:dyDescent="0.3">
      <c r="B647" s="4"/>
      <c r="C647" s="2" t="e">
        <f>VLOOKUP($A647,'By SKU - Old RTs'!$A:$V,3,FALSE)</f>
        <v>#N/A</v>
      </c>
      <c r="D647" s="2" t="e">
        <f>VLOOKUP($A647,'By SKU - New RTs'!$A:$V,3,FALSE)</f>
        <v>#N/A</v>
      </c>
      <c r="E647" s="5" t="e">
        <f t="shared" si="50"/>
        <v>#N/A</v>
      </c>
      <c r="F647" s="2" t="e">
        <f>VLOOKUP($A647,'By SKU - Old RTs'!$A:$V,4,FALSE)</f>
        <v>#N/A</v>
      </c>
      <c r="G647" s="2" t="e">
        <f>VLOOKUP($A647,'By SKU - New RTs'!$A:$V,4,FALSE)</f>
        <v>#N/A</v>
      </c>
      <c r="H647" s="5" t="e">
        <f t="shared" si="51"/>
        <v>#N/A</v>
      </c>
      <c r="I647" s="2" t="e">
        <f>VLOOKUP($A647,'By SKU - Old RTs'!$A:$V,5,FALSE)</f>
        <v>#N/A</v>
      </c>
      <c r="J647" s="2" t="e">
        <f>VLOOKUP($A647,'By SKU - New RTs'!$A:$V,5,FALSE)</f>
        <v>#N/A</v>
      </c>
      <c r="K647" s="5" t="e">
        <f t="shared" si="52"/>
        <v>#N/A</v>
      </c>
      <c r="L647" s="2" t="e">
        <f>VLOOKUP($A647,'By SKU - Old RTs'!$A:$V,6,FALSE)</f>
        <v>#N/A</v>
      </c>
      <c r="M647" s="2" t="e">
        <f>VLOOKUP($A647,'By SKU - New RTs'!$A:$V,6,FALSE)</f>
        <v>#N/A</v>
      </c>
      <c r="N647" s="5" t="e">
        <f t="shared" si="53"/>
        <v>#N/A</v>
      </c>
      <c r="O647" s="2" t="e">
        <f>VLOOKUP($A647,'By SKU - Old RTs'!$A:$V,7,FALSE)</f>
        <v>#N/A</v>
      </c>
      <c r="P647" s="2" t="e">
        <f>VLOOKUP($A647,'By SKU - New RTs'!$A:$V,7,FALSE)</f>
        <v>#N/A</v>
      </c>
      <c r="Q647" s="2" t="e">
        <f t="shared" si="54"/>
        <v>#N/A</v>
      </c>
    </row>
    <row r="648" spans="2:17" hidden="1" x14ac:dyDescent="0.3">
      <c r="B648" s="4"/>
      <c r="C648" s="2" t="e">
        <f>VLOOKUP($A648,'By SKU - Old RTs'!$A:$V,3,FALSE)</f>
        <v>#N/A</v>
      </c>
      <c r="D648" s="2" t="e">
        <f>VLOOKUP($A648,'By SKU - New RTs'!$A:$V,3,FALSE)</f>
        <v>#N/A</v>
      </c>
      <c r="E648" s="5" t="e">
        <f t="shared" si="50"/>
        <v>#N/A</v>
      </c>
      <c r="F648" s="2" t="e">
        <f>VLOOKUP($A648,'By SKU - Old RTs'!$A:$V,4,FALSE)</f>
        <v>#N/A</v>
      </c>
      <c r="G648" s="2" t="e">
        <f>VLOOKUP($A648,'By SKU - New RTs'!$A:$V,4,FALSE)</f>
        <v>#N/A</v>
      </c>
      <c r="H648" s="5" t="e">
        <f t="shared" si="51"/>
        <v>#N/A</v>
      </c>
      <c r="I648" s="2" t="e">
        <f>VLOOKUP($A648,'By SKU - Old RTs'!$A:$V,5,FALSE)</f>
        <v>#N/A</v>
      </c>
      <c r="J648" s="2" t="e">
        <f>VLOOKUP($A648,'By SKU - New RTs'!$A:$V,5,FALSE)</f>
        <v>#N/A</v>
      </c>
      <c r="K648" s="5" t="e">
        <f t="shared" si="52"/>
        <v>#N/A</v>
      </c>
      <c r="L648" s="2" t="e">
        <f>VLOOKUP($A648,'By SKU - Old RTs'!$A:$V,6,FALSE)</f>
        <v>#N/A</v>
      </c>
      <c r="M648" s="2" t="e">
        <f>VLOOKUP($A648,'By SKU - New RTs'!$A:$V,6,FALSE)</f>
        <v>#N/A</v>
      </c>
      <c r="N648" s="5" t="e">
        <f t="shared" si="53"/>
        <v>#N/A</v>
      </c>
      <c r="O648" s="2" t="e">
        <f>VLOOKUP($A648,'By SKU - Old RTs'!$A:$V,7,FALSE)</f>
        <v>#N/A</v>
      </c>
      <c r="P648" s="2" t="e">
        <f>VLOOKUP($A648,'By SKU - New RTs'!$A:$V,7,FALSE)</f>
        <v>#N/A</v>
      </c>
      <c r="Q648" s="2" t="e">
        <f t="shared" si="54"/>
        <v>#N/A</v>
      </c>
    </row>
    <row r="649" spans="2:17" hidden="1" x14ac:dyDescent="0.3">
      <c r="B649" s="4"/>
      <c r="C649" s="2" t="e">
        <f>VLOOKUP($A649,'By SKU - Old RTs'!$A:$V,3,FALSE)</f>
        <v>#N/A</v>
      </c>
      <c r="D649" s="2" t="e">
        <f>VLOOKUP($A649,'By SKU - New RTs'!$A:$V,3,FALSE)</f>
        <v>#N/A</v>
      </c>
      <c r="E649" s="5" t="e">
        <f t="shared" si="50"/>
        <v>#N/A</v>
      </c>
      <c r="F649" s="2" t="e">
        <f>VLOOKUP($A649,'By SKU - Old RTs'!$A:$V,4,FALSE)</f>
        <v>#N/A</v>
      </c>
      <c r="G649" s="2" t="e">
        <f>VLOOKUP($A649,'By SKU - New RTs'!$A:$V,4,FALSE)</f>
        <v>#N/A</v>
      </c>
      <c r="H649" s="5" t="e">
        <f t="shared" si="51"/>
        <v>#N/A</v>
      </c>
      <c r="I649" s="2" t="e">
        <f>VLOOKUP($A649,'By SKU - Old RTs'!$A:$V,5,FALSE)</f>
        <v>#N/A</v>
      </c>
      <c r="J649" s="2" t="e">
        <f>VLOOKUP($A649,'By SKU - New RTs'!$A:$V,5,FALSE)</f>
        <v>#N/A</v>
      </c>
      <c r="K649" s="5" t="e">
        <f t="shared" si="52"/>
        <v>#N/A</v>
      </c>
      <c r="L649" s="2" t="e">
        <f>VLOOKUP($A649,'By SKU - Old RTs'!$A:$V,6,FALSE)</f>
        <v>#N/A</v>
      </c>
      <c r="M649" s="2" t="e">
        <f>VLOOKUP($A649,'By SKU - New RTs'!$A:$V,6,FALSE)</f>
        <v>#N/A</v>
      </c>
      <c r="N649" s="5" t="e">
        <f t="shared" si="53"/>
        <v>#N/A</v>
      </c>
      <c r="O649" s="2" t="e">
        <f>VLOOKUP($A649,'By SKU - Old RTs'!$A:$V,7,FALSE)</f>
        <v>#N/A</v>
      </c>
      <c r="P649" s="2" t="e">
        <f>VLOOKUP($A649,'By SKU - New RTs'!$A:$V,7,FALSE)</f>
        <v>#N/A</v>
      </c>
      <c r="Q649" s="2" t="e">
        <f t="shared" si="54"/>
        <v>#N/A</v>
      </c>
    </row>
    <row r="650" spans="2:17" hidden="1" x14ac:dyDescent="0.3">
      <c r="B650" s="4"/>
      <c r="C650" s="2" t="e">
        <f>VLOOKUP($A650,'By SKU - Old RTs'!$A:$V,3,FALSE)</f>
        <v>#N/A</v>
      </c>
      <c r="D650" s="2" t="e">
        <f>VLOOKUP($A650,'By SKU - New RTs'!$A:$V,3,FALSE)</f>
        <v>#N/A</v>
      </c>
      <c r="E650" s="5" t="e">
        <f t="shared" si="50"/>
        <v>#N/A</v>
      </c>
      <c r="F650" s="2" t="e">
        <f>VLOOKUP($A650,'By SKU - Old RTs'!$A:$V,4,FALSE)</f>
        <v>#N/A</v>
      </c>
      <c r="G650" s="2" t="e">
        <f>VLOOKUP($A650,'By SKU - New RTs'!$A:$V,4,FALSE)</f>
        <v>#N/A</v>
      </c>
      <c r="H650" s="5" t="e">
        <f t="shared" si="51"/>
        <v>#N/A</v>
      </c>
      <c r="I650" s="2" t="e">
        <f>VLOOKUP($A650,'By SKU - Old RTs'!$A:$V,5,FALSE)</f>
        <v>#N/A</v>
      </c>
      <c r="J650" s="2" t="e">
        <f>VLOOKUP($A650,'By SKU - New RTs'!$A:$V,5,FALSE)</f>
        <v>#N/A</v>
      </c>
      <c r="K650" s="5" t="e">
        <f t="shared" si="52"/>
        <v>#N/A</v>
      </c>
      <c r="L650" s="2" t="e">
        <f>VLOOKUP($A650,'By SKU - Old RTs'!$A:$V,6,FALSE)</f>
        <v>#N/A</v>
      </c>
      <c r="M650" s="2" t="e">
        <f>VLOOKUP($A650,'By SKU - New RTs'!$A:$V,6,FALSE)</f>
        <v>#N/A</v>
      </c>
      <c r="N650" s="5" t="e">
        <f t="shared" si="53"/>
        <v>#N/A</v>
      </c>
      <c r="O650" s="2" t="e">
        <f>VLOOKUP($A650,'By SKU - Old RTs'!$A:$V,7,FALSE)</f>
        <v>#N/A</v>
      </c>
      <c r="P650" s="2" t="e">
        <f>VLOOKUP($A650,'By SKU - New RTs'!$A:$V,7,FALSE)</f>
        <v>#N/A</v>
      </c>
      <c r="Q650" s="2" t="e">
        <f t="shared" si="54"/>
        <v>#N/A</v>
      </c>
    </row>
    <row r="651" spans="2:17" hidden="1" x14ac:dyDescent="0.3">
      <c r="B651" s="4"/>
      <c r="C651" s="2" t="e">
        <f>VLOOKUP($A651,'By SKU - Old RTs'!$A:$V,3,FALSE)</f>
        <v>#N/A</v>
      </c>
      <c r="D651" s="2" t="e">
        <f>VLOOKUP($A651,'By SKU - New RTs'!$A:$V,3,FALSE)</f>
        <v>#N/A</v>
      </c>
      <c r="E651" s="5" t="e">
        <f t="shared" si="50"/>
        <v>#N/A</v>
      </c>
      <c r="F651" s="2" t="e">
        <f>VLOOKUP($A651,'By SKU - Old RTs'!$A:$V,4,FALSE)</f>
        <v>#N/A</v>
      </c>
      <c r="G651" s="2" t="e">
        <f>VLOOKUP($A651,'By SKU - New RTs'!$A:$V,4,FALSE)</f>
        <v>#N/A</v>
      </c>
      <c r="H651" s="5" t="e">
        <f t="shared" si="51"/>
        <v>#N/A</v>
      </c>
      <c r="I651" s="2" t="e">
        <f>VLOOKUP($A651,'By SKU - Old RTs'!$A:$V,5,FALSE)</f>
        <v>#N/A</v>
      </c>
      <c r="J651" s="2" t="e">
        <f>VLOOKUP($A651,'By SKU - New RTs'!$A:$V,5,FALSE)</f>
        <v>#N/A</v>
      </c>
      <c r="K651" s="5" t="e">
        <f t="shared" si="52"/>
        <v>#N/A</v>
      </c>
      <c r="L651" s="2" t="e">
        <f>VLOOKUP($A651,'By SKU - Old RTs'!$A:$V,6,FALSE)</f>
        <v>#N/A</v>
      </c>
      <c r="M651" s="2" t="e">
        <f>VLOOKUP($A651,'By SKU - New RTs'!$A:$V,6,FALSE)</f>
        <v>#N/A</v>
      </c>
      <c r="N651" s="5" t="e">
        <f t="shared" si="53"/>
        <v>#N/A</v>
      </c>
      <c r="O651" s="2" t="e">
        <f>VLOOKUP($A651,'By SKU - Old RTs'!$A:$V,7,FALSE)</f>
        <v>#N/A</v>
      </c>
      <c r="P651" s="2" t="e">
        <f>VLOOKUP($A651,'By SKU - New RTs'!$A:$V,7,FALSE)</f>
        <v>#N/A</v>
      </c>
      <c r="Q651" s="2" t="e">
        <f t="shared" si="54"/>
        <v>#N/A</v>
      </c>
    </row>
    <row r="652" spans="2:17" hidden="1" x14ac:dyDescent="0.3">
      <c r="B652" s="4"/>
      <c r="C652" s="2" t="e">
        <f>VLOOKUP($A652,'By SKU - Old RTs'!$A:$V,3,FALSE)</f>
        <v>#N/A</v>
      </c>
      <c r="D652" s="2" t="e">
        <f>VLOOKUP($A652,'By SKU - New RTs'!$A:$V,3,FALSE)</f>
        <v>#N/A</v>
      </c>
      <c r="E652" s="5" t="e">
        <f t="shared" si="50"/>
        <v>#N/A</v>
      </c>
      <c r="F652" s="2" t="e">
        <f>VLOOKUP($A652,'By SKU - Old RTs'!$A:$V,4,FALSE)</f>
        <v>#N/A</v>
      </c>
      <c r="G652" s="2" t="e">
        <f>VLOOKUP($A652,'By SKU - New RTs'!$A:$V,4,FALSE)</f>
        <v>#N/A</v>
      </c>
      <c r="H652" s="5" t="e">
        <f t="shared" si="51"/>
        <v>#N/A</v>
      </c>
      <c r="I652" s="2" t="e">
        <f>VLOOKUP($A652,'By SKU - Old RTs'!$A:$V,5,FALSE)</f>
        <v>#N/A</v>
      </c>
      <c r="J652" s="2" t="e">
        <f>VLOOKUP($A652,'By SKU - New RTs'!$A:$V,5,FALSE)</f>
        <v>#N/A</v>
      </c>
      <c r="K652" s="5" t="e">
        <f t="shared" si="52"/>
        <v>#N/A</v>
      </c>
      <c r="L652" s="2" t="e">
        <f>VLOOKUP($A652,'By SKU - Old RTs'!$A:$V,6,FALSE)</f>
        <v>#N/A</v>
      </c>
      <c r="M652" s="2" t="e">
        <f>VLOOKUP($A652,'By SKU - New RTs'!$A:$V,6,FALSE)</f>
        <v>#N/A</v>
      </c>
      <c r="N652" s="5" t="e">
        <f t="shared" si="53"/>
        <v>#N/A</v>
      </c>
      <c r="O652" s="2" t="e">
        <f>VLOOKUP($A652,'By SKU - Old RTs'!$A:$V,7,FALSE)</f>
        <v>#N/A</v>
      </c>
      <c r="P652" s="2" t="e">
        <f>VLOOKUP($A652,'By SKU - New RTs'!$A:$V,7,FALSE)</f>
        <v>#N/A</v>
      </c>
      <c r="Q652" s="2" t="e">
        <f t="shared" si="54"/>
        <v>#N/A</v>
      </c>
    </row>
    <row r="653" spans="2:17" hidden="1" x14ac:dyDescent="0.3">
      <c r="B653" s="4"/>
      <c r="C653" s="2" t="e">
        <f>VLOOKUP($A653,'By SKU - Old RTs'!$A:$V,3,FALSE)</f>
        <v>#N/A</v>
      </c>
      <c r="D653" s="2" t="e">
        <f>VLOOKUP($A653,'By SKU - New RTs'!$A:$V,3,FALSE)</f>
        <v>#N/A</v>
      </c>
      <c r="E653" s="5" t="e">
        <f t="shared" si="50"/>
        <v>#N/A</v>
      </c>
      <c r="F653" s="2" t="e">
        <f>VLOOKUP($A653,'By SKU - Old RTs'!$A:$V,4,FALSE)</f>
        <v>#N/A</v>
      </c>
      <c r="G653" s="2" t="e">
        <f>VLOOKUP($A653,'By SKU - New RTs'!$A:$V,4,FALSE)</f>
        <v>#N/A</v>
      </c>
      <c r="H653" s="5" t="e">
        <f t="shared" si="51"/>
        <v>#N/A</v>
      </c>
      <c r="I653" s="2" t="e">
        <f>VLOOKUP($A653,'By SKU - Old RTs'!$A:$V,5,FALSE)</f>
        <v>#N/A</v>
      </c>
      <c r="J653" s="2" t="e">
        <f>VLOOKUP($A653,'By SKU - New RTs'!$A:$V,5,FALSE)</f>
        <v>#N/A</v>
      </c>
      <c r="K653" s="5" t="e">
        <f t="shared" si="52"/>
        <v>#N/A</v>
      </c>
      <c r="L653" s="2" t="e">
        <f>VLOOKUP($A653,'By SKU - Old RTs'!$A:$V,6,FALSE)</f>
        <v>#N/A</v>
      </c>
      <c r="M653" s="2" t="e">
        <f>VLOOKUP($A653,'By SKU - New RTs'!$A:$V,6,FALSE)</f>
        <v>#N/A</v>
      </c>
      <c r="N653" s="5" t="e">
        <f t="shared" si="53"/>
        <v>#N/A</v>
      </c>
      <c r="O653" s="2" t="e">
        <f>VLOOKUP($A653,'By SKU - Old RTs'!$A:$V,7,FALSE)</f>
        <v>#N/A</v>
      </c>
      <c r="P653" s="2" t="e">
        <f>VLOOKUP($A653,'By SKU - New RTs'!$A:$V,7,FALSE)</f>
        <v>#N/A</v>
      </c>
      <c r="Q653" s="2" t="e">
        <f t="shared" si="54"/>
        <v>#N/A</v>
      </c>
    </row>
    <row r="654" spans="2:17" hidden="1" x14ac:dyDescent="0.3">
      <c r="B654" s="4"/>
      <c r="C654" s="2" t="e">
        <f>VLOOKUP($A654,'By SKU - Old RTs'!$A:$V,3,FALSE)</f>
        <v>#N/A</v>
      </c>
      <c r="D654" s="2" t="e">
        <f>VLOOKUP($A654,'By SKU - New RTs'!$A:$V,3,FALSE)</f>
        <v>#N/A</v>
      </c>
      <c r="E654" s="5" t="e">
        <f t="shared" si="50"/>
        <v>#N/A</v>
      </c>
      <c r="F654" s="2" t="e">
        <f>VLOOKUP($A654,'By SKU - Old RTs'!$A:$V,4,FALSE)</f>
        <v>#N/A</v>
      </c>
      <c r="G654" s="2" t="e">
        <f>VLOOKUP($A654,'By SKU - New RTs'!$A:$V,4,FALSE)</f>
        <v>#N/A</v>
      </c>
      <c r="H654" s="5" t="e">
        <f t="shared" si="51"/>
        <v>#N/A</v>
      </c>
      <c r="I654" s="2" t="e">
        <f>VLOOKUP($A654,'By SKU - Old RTs'!$A:$V,5,FALSE)</f>
        <v>#N/A</v>
      </c>
      <c r="J654" s="2" t="e">
        <f>VLOOKUP($A654,'By SKU - New RTs'!$A:$V,5,FALSE)</f>
        <v>#N/A</v>
      </c>
      <c r="K654" s="5" t="e">
        <f t="shared" si="52"/>
        <v>#N/A</v>
      </c>
      <c r="L654" s="2" t="e">
        <f>VLOOKUP($A654,'By SKU - Old RTs'!$A:$V,6,FALSE)</f>
        <v>#N/A</v>
      </c>
      <c r="M654" s="2" t="e">
        <f>VLOOKUP($A654,'By SKU - New RTs'!$A:$V,6,FALSE)</f>
        <v>#N/A</v>
      </c>
      <c r="N654" s="5" t="e">
        <f t="shared" si="53"/>
        <v>#N/A</v>
      </c>
      <c r="O654" s="2" t="e">
        <f>VLOOKUP($A654,'By SKU - Old RTs'!$A:$V,7,FALSE)</f>
        <v>#N/A</v>
      </c>
      <c r="P654" s="2" t="e">
        <f>VLOOKUP($A654,'By SKU - New RTs'!$A:$V,7,FALSE)</f>
        <v>#N/A</v>
      </c>
      <c r="Q654" s="2" t="e">
        <f t="shared" si="54"/>
        <v>#N/A</v>
      </c>
    </row>
    <row r="655" spans="2:17" hidden="1" x14ac:dyDescent="0.3">
      <c r="B655" s="4"/>
      <c r="C655" s="2" t="e">
        <f>VLOOKUP($A655,'By SKU - Old RTs'!$A:$V,3,FALSE)</f>
        <v>#N/A</v>
      </c>
      <c r="D655" s="2" t="e">
        <f>VLOOKUP($A655,'By SKU - New RTs'!$A:$V,3,FALSE)</f>
        <v>#N/A</v>
      </c>
      <c r="E655" s="5" t="e">
        <f t="shared" si="50"/>
        <v>#N/A</v>
      </c>
      <c r="F655" s="2" t="e">
        <f>VLOOKUP($A655,'By SKU - Old RTs'!$A:$V,4,FALSE)</f>
        <v>#N/A</v>
      </c>
      <c r="G655" s="2" t="e">
        <f>VLOOKUP($A655,'By SKU - New RTs'!$A:$V,4,FALSE)</f>
        <v>#N/A</v>
      </c>
      <c r="H655" s="5" t="e">
        <f t="shared" si="51"/>
        <v>#N/A</v>
      </c>
      <c r="I655" s="2" t="e">
        <f>VLOOKUP($A655,'By SKU - Old RTs'!$A:$V,5,FALSE)</f>
        <v>#N/A</v>
      </c>
      <c r="J655" s="2" t="e">
        <f>VLOOKUP($A655,'By SKU - New RTs'!$A:$V,5,FALSE)</f>
        <v>#N/A</v>
      </c>
      <c r="K655" s="5" t="e">
        <f t="shared" si="52"/>
        <v>#N/A</v>
      </c>
      <c r="L655" s="2" t="e">
        <f>VLOOKUP($A655,'By SKU - Old RTs'!$A:$V,6,FALSE)</f>
        <v>#N/A</v>
      </c>
      <c r="M655" s="2" t="e">
        <f>VLOOKUP($A655,'By SKU - New RTs'!$A:$V,6,FALSE)</f>
        <v>#N/A</v>
      </c>
      <c r="N655" s="5" t="e">
        <f t="shared" si="53"/>
        <v>#N/A</v>
      </c>
      <c r="O655" s="2" t="e">
        <f>VLOOKUP($A655,'By SKU - Old RTs'!$A:$V,7,FALSE)</f>
        <v>#N/A</v>
      </c>
      <c r="P655" s="2" t="e">
        <f>VLOOKUP($A655,'By SKU - New RTs'!$A:$V,7,FALSE)</f>
        <v>#N/A</v>
      </c>
      <c r="Q655" s="2" t="e">
        <f t="shared" si="54"/>
        <v>#N/A</v>
      </c>
    </row>
    <row r="656" spans="2:17" hidden="1" x14ac:dyDescent="0.3">
      <c r="B656" s="4"/>
      <c r="C656" s="2" t="e">
        <f>VLOOKUP($A656,'By SKU - Old RTs'!$A:$V,3,FALSE)</f>
        <v>#N/A</v>
      </c>
      <c r="D656" s="2" t="e">
        <f>VLOOKUP($A656,'By SKU - New RTs'!$A:$V,3,FALSE)</f>
        <v>#N/A</v>
      </c>
      <c r="E656" s="5" t="e">
        <f t="shared" si="50"/>
        <v>#N/A</v>
      </c>
      <c r="F656" s="2" t="e">
        <f>VLOOKUP($A656,'By SKU - Old RTs'!$A:$V,4,FALSE)</f>
        <v>#N/A</v>
      </c>
      <c r="G656" s="2" t="e">
        <f>VLOOKUP($A656,'By SKU - New RTs'!$A:$V,4,FALSE)</f>
        <v>#N/A</v>
      </c>
      <c r="H656" s="5" t="e">
        <f t="shared" si="51"/>
        <v>#N/A</v>
      </c>
      <c r="I656" s="2" t="e">
        <f>VLOOKUP($A656,'By SKU - Old RTs'!$A:$V,5,FALSE)</f>
        <v>#N/A</v>
      </c>
      <c r="J656" s="2" t="e">
        <f>VLOOKUP($A656,'By SKU - New RTs'!$A:$V,5,FALSE)</f>
        <v>#N/A</v>
      </c>
      <c r="K656" s="5" t="e">
        <f t="shared" si="52"/>
        <v>#N/A</v>
      </c>
      <c r="L656" s="2" t="e">
        <f>VLOOKUP($A656,'By SKU - Old RTs'!$A:$V,6,FALSE)</f>
        <v>#N/A</v>
      </c>
      <c r="M656" s="2" t="e">
        <f>VLOOKUP($A656,'By SKU - New RTs'!$A:$V,6,FALSE)</f>
        <v>#N/A</v>
      </c>
      <c r="N656" s="5" t="e">
        <f t="shared" si="53"/>
        <v>#N/A</v>
      </c>
      <c r="O656" s="2" t="e">
        <f>VLOOKUP($A656,'By SKU - Old RTs'!$A:$V,7,FALSE)</f>
        <v>#N/A</v>
      </c>
      <c r="P656" s="2" t="e">
        <f>VLOOKUP($A656,'By SKU - New RTs'!$A:$V,7,FALSE)</f>
        <v>#N/A</v>
      </c>
      <c r="Q656" s="2" t="e">
        <f t="shared" si="54"/>
        <v>#N/A</v>
      </c>
    </row>
    <row r="657" spans="2:17" hidden="1" x14ac:dyDescent="0.3">
      <c r="B657" s="4"/>
      <c r="C657" s="2" t="e">
        <f>VLOOKUP($A657,'By SKU - Old RTs'!$A:$V,3,FALSE)</f>
        <v>#N/A</v>
      </c>
      <c r="D657" s="2" t="e">
        <f>VLOOKUP($A657,'By SKU - New RTs'!$A:$V,3,FALSE)</f>
        <v>#N/A</v>
      </c>
      <c r="E657" s="5" t="e">
        <f t="shared" si="50"/>
        <v>#N/A</v>
      </c>
      <c r="F657" s="2" t="e">
        <f>VLOOKUP($A657,'By SKU - Old RTs'!$A:$V,4,FALSE)</f>
        <v>#N/A</v>
      </c>
      <c r="G657" s="2" t="e">
        <f>VLOOKUP($A657,'By SKU - New RTs'!$A:$V,4,FALSE)</f>
        <v>#N/A</v>
      </c>
      <c r="H657" s="5" t="e">
        <f t="shared" si="51"/>
        <v>#N/A</v>
      </c>
      <c r="I657" s="2" t="e">
        <f>VLOOKUP($A657,'By SKU - Old RTs'!$A:$V,5,FALSE)</f>
        <v>#N/A</v>
      </c>
      <c r="J657" s="2" t="e">
        <f>VLOOKUP($A657,'By SKU - New RTs'!$A:$V,5,FALSE)</f>
        <v>#N/A</v>
      </c>
      <c r="K657" s="5" t="e">
        <f t="shared" si="52"/>
        <v>#N/A</v>
      </c>
      <c r="L657" s="2" t="e">
        <f>VLOOKUP($A657,'By SKU - Old RTs'!$A:$V,6,FALSE)</f>
        <v>#N/A</v>
      </c>
      <c r="M657" s="2" t="e">
        <f>VLOOKUP($A657,'By SKU - New RTs'!$A:$V,6,FALSE)</f>
        <v>#N/A</v>
      </c>
      <c r="N657" s="5" t="e">
        <f t="shared" si="53"/>
        <v>#N/A</v>
      </c>
      <c r="O657" s="2" t="e">
        <f>VLOOKUP($A657,'By SKU - Old RTs'!$A:$V,7,FALSE)</f>
        <v>#N/A</v>
      </c>
      <c r="P657" s="2" t="e">
        <f>VLOOKUP($A657,'By SKU - New RTs'!$A:$V,7,FALSE)</f>
        <v>#N/A</v>
      </c>
      <c r="Q657" s="2" t="e">
        <f t="shared" si="54"/>
        <v>#N/A</v>
      </c>
    </row>
    <row r="658" spans="2:17" hidden="1" x14ac:dyDescent="0.3">
      <c r="B658" s="4"/>
      <c r="C658" s="2" t="e">
        <f>VLOOKUP($A658,'By SKU - Old RTs'!$A:$V,3,FALSE)</f>
        <v>#N/A</v>
      </c>
      <c r="D658" s="2" t="e">
        <f>VLOOKUP($A658,'By SKU - New RTs'!$A:$V,3,FALSE)</f>
        <v>#N/A</v>
      </c>
      <c r="E658" s="5" t="e">
        <f t="shared" si="50"/>
        <v>#N/A</v>
      </c>
      <c r="F658" s="2" t="e">
        <f>VLOOKUP($A658,'By SKU - Old RTs'!$A:$V,4,FALSE)</f>
        <v>#N/A</v>
      </c>
      <c r="G658" s="2" t="e">
        <f>VLOOKUP($A658,'By SKU - New RTs'!$A:$V,4,FALSE)</f>
        <v>#N/A</v>
      </c>
      <c r="H658" s="5" t="e">
        <f t="shared" si="51"/>
        <v>#N/A</v>
      </c>
      <c r="I658" s="2" t="e">
        <f>VLOOKUP($A658,'By SKU - Old RTs'!$A:$V,5,FALSE)</f>
        <v>#N/A</v>
      </c>
      <c r="J658" s="2" t="e">
        <f>VLOOKUP($A658,'By SKU - New RTs'!$A:$V,5,FALSE)</f>
        <v>#N/A</v>
      </c>
      <c r="K658" s="5" t="e">
        <f t="shared" si="52"/>
        <v>#N/A</v>
      </c>
      <c r="L658" s="2" t="e">
        <f>VLOOKUP($A658,'By SKU - Old RTs'!$A:$V,6,FALSE)</f>
        <v>#N/A</v>
      </c>
      <c r="M658" s="2" t="e">
        <f>VLOOKUP($A658,'By SKU - New RTs'!$A:$V,6,FALSE)</f>
        <v>#N/A</v>
      </c>
      <c r="N658" s="5" t="e">
        <f t="shared" si="53"/>
        <v>#N/A</v>
      </c>
      <c r="O658" s="2" t="e">
        <f>VLOOKUP($A658,'By SKU - Old RTs'!$A:$V,7,FALSE)</f>
        <v>#N/A</v>
      </c>
      <c r="P658" s="2" t="e">
        <f>VLOOKUP($A658,'By SKU - New RTs'!$A:$V,7,FALSE)</f>
        <v>#N/A</v>
      </c>
      <c r="Q658" s="2" t="e">
        <f t="shared" si="54"/>
        <v>#N/A</v>
      </c>
    </row>
    <row r="659" spans="2:17" hidden="1" x14ac:dyDescent="0.3">
      <c r="B659" s="4"/>
      <c r="C659" s="2" t="e">
        <f>VLOOKUP($A659,'By SKU - Old RTs'!$A:$V,3,FALSE)</f>
        <v>#N/A</v>
      </c>
      <c r="D659" s="2" t="e">
        <f>VLOOKUP($A659,'By SKU - New RTs'!$A:$V,3,FALSE)</f>
        <v>#N/A</v>
      </c>
      <c r="E659" s="5" t="e">
        <f t="shared" si="50"/>
        <v>#N/A</v>
      </c>
      <c r="F659" s="2" t="e">
        <f>VLOOKUP($A659,'By SKU - Old RTs'!$A:$V,4,FALSE)</f>
        <v>#N/A</v>
      </c>
      <c r="G659" s="2" t="e">
        <f>VLOOKUP($A659,'By SKU - New RTs'!$A:$V,4,FALSE)</f>
        <v>#N/A</v>
      </c>
      <c r="H659" s="5" t="e">
        <f t="shared" si="51"/>
        <v>#N/A</v>
      </c>
      <c r="I659" s="2" t="e">
        <f>VLOOKUP($A659,'By SKU - Old RTs'!$A:$V,5,FALSE)</f>
        <v>#N/A</v>
      </c>
      <c r="J659" s="2" t="e">
        <f>VLOOKUP($A659,'By SKU - New RTs'!$A:$V,5,FALSE)</f>
        <v>#N/A</v>
      </c>
      <c r="K659" s="5" t="e">
        <f t="shared" si="52"/>
        <v>#N/A</v>
      </c>
      <c r="L659" s="2" t="e">
        <f>VLOOKUP($A659,'By SKU - Old RTs'!$A:$V,6,FALSE)</f>
        <v>#N/A</v>
      </c>
      <c r="M659" s="2" t="e">
        <f>VLOOKUP($A659,'By SKU - New RTs'!$A:$V,6,FALSE)</f>
        <v>#N/A</v>
      </c>
      <c r="N659" s="5" t="e">
        <f t="shared" si="53"/>
        <v>#N/A</v>
      </c>
      <c r="O659" s="2" t="e">
        <f>VLOOKUP($A659,'By SKU - Old RTs'!$A:$V,7,FALSE)</f>
        <v>#N/A</v>
      </c>
      <c r="P659" s="2" t="e">
        <f>VLOOKUP($A659,'By SKU - New RTs'!$A:$V,7,FALSE)</f>
        <v>#N/A</v>
      </c>
      <c r="Q659" s="2" t="e">
        <f t="shared" si="54"/>
        <v>#N/A</v>
      </c>
    </row>
    <row r="660" spans="2:17" hidden="1" x14ac:dyDescent="0.3">
      <c r="B660" s="4"/>
      <c r="C660" s="2" t="e">
        <f>VLOOKUP($A660,'By SKU - Old RTs'!$A:$V,3,FALSE)</f>
        <v>#N/A</v>
      </c>
      <c r="D660" s="2" t="e">
        <f>VLOOKUP($A660,'By SKU - New RTs'!$A:$V,3,FALSE)</f>
        <v>#N/A</v>
      </c>
      <c r="E660" s="5" t="e">
        <f t="shared" si="50"/>
        <v>#N/A</v>
      </c>
      <c r="F660" s="2" t="e">
        <f>VLOOKUP($A660,'By SKU - Old RTs'!$A:$V,4,FALSE)</f>
        <v>#N/A</v>
      </c>
      <c r="G660" s="2" t="e">
        <f>VLOOKUP($A660,'By SKU - New RTs'!$A:$V,4,FALSE)</f>
        <v>#N/A</v>
      </c>
      <c r="H660" s="5" t="e">
        <f t="shared" si="51"/>
        <v>#N/A</v>
      </c>
      <c r="I660" s="2" t="e">
        <f>VLOOKUP($A660,'By SKU - Old RTs'!$A:$V,5,FALSE)</f>
        <v>#N/A</v>
      </c>
      <c r="J660" s="2" t="e">
        <f>VLOOKUP($A660,'By SKU - New RTs'!$A:$V,5,FALSE)</f>
        <v>#N/A</v>
      </c>
      <c r="K660" s="5" t="e">
        <f t="shared" si="52"/>
        <v>#N/A</v>
      </c>
      <c r="L660" s="2" t="e">
        <f>VLOOKUP($A660,'By SKU - Old RTs'!$A:$V,6,FALSE)</f>
        <v>#N/A</v>
      </c>
      <c r="M660" s="2" t="e">
        <f>VLOOKUP($A660,'By SKU - New RTs'!$A:$V,6,FALSE)</f>
        <v>#N/A</v>
      </c>
      <c r="N660" s="5" t="e">
        <f t="shared" si="53"/>
        <v>#N/A</v>
      </c>
      <c r="O660" s="2" t="e">
        <f>VLOOKUP($A660,'By SKU - Old RTs'!$A:$V,7,FALSE)</f>
        <v>#N/A</v>
      </c>
      <c r="P660" s="2" t="e">
        <f>VLOOKUP($A660,'By SKU - New RTs'!$A:$V,7,FALSE)</f>
        <v>#N/A</v>
      </c>
      <c r="Q660" s="2" t="e">
        <f t="shared" si="54"/>
        <v>#N/A</v>
      </c>
    </row>
    <row r="661" spans="2:17" hidden="1" x14ac:dyDescent="0.3">
      <c r="B661" s="4"/>
      <c r="C661" s="2" t="e">
        <f>VLOOKUP($A661,'By SKU - Old RTs'!$A:$V,3,FALSE)</f>
        <v>#N/A</v>
      </c>
      <c r="D661" s="2" t="e">
        <f>VLOOKUP($A661,'By SKU - New RTs'!$A:$V,3,FALSE)</f>
        <v>#N/A</v>
      </c>
      <c r="E661" s="5" t="e">
        <f t="shared" si="50"/>
        <v>#N/A</v>
      </c>
      <c r="F661" s="2" t="e">
        <f>VLOOKUP($A661,'By SKU - Old RTs'!$A:$V,4,FALSE)</f>
        <v>#N/A</v>
      </c>
      <c r="G661" s="2" t="e">
        <f>VLOOKUP($A661,'By SKU - New RTs'!$A:$V,4,FALSE)</f>
        <v>#N/A</v>
      </c>
      <c r="H661" s="5" t="e">
        <f t="shared" si="51"/>
        <v>#N/A</v>
      </c>
      <c r="I661" s="2" t="e">
        <f>VLOOKUP($A661,'By SKU - Old RTs'!$A:$V,5,FALSE)</f>
        <v>#N/A</v>
      </c>
      <c r="J661" s="2" t="e">
        <f>VLOOKUP($A661,'By SKU - New RTs'!$A:$V,5,FALSE)</f>
        <v>#N/A</v>
      </c>
      <c r="K661" s="5" t="e">
        <f t="shared" si="52"/>
        <v>#N/A</v>
      </c>
      <c r="L661" s="2" t="e">
        <f>VLOOKUP($A661,'By SKU - Old RTs'!$A:$V,6,FALSE)</f>
        <v>#N/A</v>
      </c>
      <c r="M661" s="2" t="e">
        <f>VLOOKUP($A661,'By SKU - New RTs'!$A:$V,6,FALSE)</f>
        <v>#N/A</v>
      </c>
      <c r="N661" s="5" t="e">
        <f t="shared" si="53"/>
        <v>#N/A</v>
      </c>
      <c r="O661" s="2" t="e">
        <f>VLOOKUP($A661,'By SKU - Old RTs'!$A:$V,7,FALSE)</f>
        <v>#N/A</v>
      </c>
      <c r="P661" s="2" t="e">
        <f>VLOOKUP($A661,'By SKU - New RTs'!$A:$V,7,FALSE)</f>
        <v>#N/A</v>
      </c>
      <c r="Q661" s="2" t="e">
        <f t="shared" si="54"/>
        <v>#N/A</v>
      </c>
    </row>
    <row r="662" spans="2:17" hidden="1" x14ac:dyDescent="0.3">
      <c r="B662" s="4"/>
      <c r="C662" s="2" t="e">
        <f>VLOOKUP($A662,'By SKU - Old RTs'!$A:$V,3,FALSE)</f>
        <v>#N/A</v>
      </c>
      <c r="D662" s="2" t="e">
        <f>VLOOKUP($A662,'By SKU - New RTs'!$A:$V,3,FALSE)</f>
        <v>#N/A</v>
      </c>
      <c r="E662" s="5" t="e">
        <f t="shared" si="50"/>
        <v>#N/A</v>
      </c>
      <c r="F662" s="2" t="e">
        <f>VLOOKUP($A662,'By SKU - Old RTs'!$A:$V,4,FALSE)</f>
        <v>#N/A</v>
      </c>
      <c r="G662" s="2" t="e">
        <f>VLOOKUP($A662,'By SKU - New RTs'!$A:$V,4,FALSE)</f>
        <v>#N/A</v>
      </c>
      <c r="H662" s="5" t="e">
        <f t="shared" si="51"/>
        <v>#N/A</v>
      </c>
      <c r="I662" s="2" t="e">
        <f>VLOOKUP($A662,'By SKU - Old RTs'!$A:$V,5,FALSE)</f>
        <v>#N/A</v>
      </c>
      <c r="J662" s="2" t="e">
        <f>VLOOKUP($A662,'By SKU - New RTs'!$A:$V,5,FALSE)</f>
        <v>#N/A</v>
      </c>
      <c r="K662" s="5" t="e">
        <f t="shared" si="52"/>
        <v>#N/A</v>
      </c>
      <c r="L662" s="2" t="e">
        <f>VLOOKUP($A662,'By SKU - Old RTs'!$A:$V,6,FALSE)</f>
        <v>#N/A</v>
      </c>
      <c r="M662" s="2" t="e">
        <f>VLOOKUP($A662,'By SKU - New RTs'!$A:$V,6,FALSE)</f>
        <v>#N/A</v>
      </c>
      <c r="N662" s="5" t="e">
        <f t="shared" si="53"/>
        <v>#N/A</v>
      </c>
      <c r="O662" s="2" t="e">
        <f>VLOOKUP($A662,'By SKU - Old RTs'!$A:$V,7,FALSE)</f>
        <v>#N/A</v>
      </c>
      <c r="P662" s="2" t="e">
        <f>VLOOKUP($A662,'By SKU - New RTs'!$A:$V,7,FALSE)</f>
        <v>#N/A</v>
      </c>
      <c r="Q662" s="2" t="e">
        <f t="shared" si="54"/>
        <v>#N/A</v>
      </c>
    </row>
    <row r="663" spans="2:17" hidden="1" x14ac:dyDescent="0.3">
      <c r="B663" s="4"/>
      <c r="C663" s="2" t="e">
        <f>VLOOKUP($A663,'By SKU - Old RTs'!$A:$V,3,FALSE)</f>
        <v>#N/A</v>
      </c>
      <c r="D663" s="2" t="e">
        <f>VLOOKUP($A663,'By SKU - New RTs'!$A:$V,3,FALSE)</f>
        <v>#N/A</v>
      </c>
      <c r="E663" s="5" t="e">
        <f t="shared" si="50"/>
        <v>#N/A</v>
      </c>
      <c r="F663" s="2" t="e">
        <f>VLOOKUP($A663,'By SKU - Old RTs'!$A:$V,4,FALSE)</f>
        <v>#N/A</v>
      </c>
      <c r="G663" s="2" t="e">
        <f>VLOOKUP($A663,'By SKU - New RTs'!$A:$V,4,FALSE)</f>
        <v>#N/A</v>
      </c>
      <c r="H663" s="5" t="e">
        <f t="shared" si="51"/>
        <v>#N/A</v>
      </c>
      <c r="I663" s="2" t="e">
        <f>VLOOKUP($A663,'By SKU - Old RTs'!$A:$V,5,FALSE)</f>
        <v>#N/A</v>
      </c>
      <c r="J663" s="2" t="e">
        <f>VLOOKUP($A663,'By SKU - New RTs'!$A:$V,5,FALSE)</f>
        <v>#N/A</v>
      </c>
      <c r="K663" s="5" t="e">
        <f t="shared" si="52"/>
        <v>#N/A</v>
      </c>
      <c r="L663" s="2" t="e">
        <f>VLOOKUP($A663,'By SKU - Old RTs'!$A:$V,6,FALSE)</f>
        <v>#N/A</v>
      </c>
      <c r="M663" s="2" t="e">
        <f>VLOOKUP($A663,'By SKU - New RTs'!$A:$V,6,FALSE)</f>
        <v>#N/A</v>
      </c>
      <c r="N663" s="5" t="e">
        <f t="shared" si="53"/>
        <v>#N/A</v>
      </c>
      <c r="O663" s="2" t="e">
        <f>VLOOKUP($A663,'By SKU - Old RTs'!$A:$V,7,FALSE)</f>
        <v>#N/A</v>
      </c>
      <c r="P663" s="2" t="e">
        <f>VLOOKUP($A663,'By SKU - New RTs'!$A:$V,7,FALSE)</f>
        <v>#N/A</v>
      </c>
      <c r="Q663" s="2" t="e">
        <f t="shared" si="54"/>
        <v>#N/A</v>
      </c>
    </row>
    <row r="664" spans="2:17" hidden="1" x14ac:dyDescent="0.3">
      <c r="B664" s="4"/>
      <c r="C664" s="2" t="e">
        <f>VLOOKUP($A664,'By SKU - Old RTs'!$A:$V,3,FALSE)</f>
        <v>#N/A</v>
      </c>
      <c r="D664" s="2" t="e">
        <f>VLOOKUP($A664,'By SKU - New RTs'!$A:$V,3,FALSE)</f>
        <v>#N/A</v>
      </c>
      <c r="E664" s="5" t="e">
        <f t="shared" si="50"/>
        <v>#N/A</v>
      </c>
      <c r="F664" s="2" t="e">
        <f>VLOOKUP($A664,'By SKU - Old RTs'!$A:$V,4,FALSE)</f>
        <v>#N/A</v>
      </c>
      <c r="G664" s="2" t="e">
        <f>VLOOKUP($A664,'By SKU - New RTs'!$A:$V,4,FALSE)</f>
        <v>#N/A</v>
      </c>
      <c r="H664" s="5" t="e">
        <f t="shared" si="51"/>
        <v>#N/A</v>
      </c>
      <c r="I664" s="2" t="e">
        <f>VLOOKUP($A664,'By SKU - Old RTs'!$A:$V,5,FALSE)</f>
        <v>#N/A</v>
      </c>
      <c r="J664" s="2" t="e">
        <f>VLOOKUP($A664,'By SKU - New RTs'!$A:$V,5,FALSE)</f>
        <v>#N/A</v>
      </c>
      <c r="K664" s="5" t="e">
        <f t="shared" si="52"/>
        <v>#N/A</v>
      </c>
      <c r="L664" s="2" t="e">
        <f>VLOOKUP($A664,'By SKU - Old RTs'!$A:$V,6,FALSE)</f>
        <v>#N/A</v>
      </c>
      <c r="M664" s="2" t="e">
        <f>VLOOKUP($A664,'By SKU - New RTs'!$A:$V,6,FALSE)</f>
        <v>#N/A</v>
      </c>
      <c r="N664" s="5" t="e">
        <f t="shared" si="53"/>
        <v>#N/A</v>
      </c>
      <c r="O664" s="2" t="e">
        <f>VLOOKUP($A664,'By SKU - Old RTs'!$A:$V,7,FALSE)</f>
        <v>#N/A</v>
      </c>
      <c r="P664" s="2" t="e">
        <f>VLOOKUP($A664,'By SKU - New RTs'!$A:$V,7,FALSE)</f>
        <v>#N/A</v>
      </c>
      <c r="Q664" s="2" t="e">
        <f t="shared" si="54"/>
        <v>#N/A</v>
      </c>
    </row>
    <row r="665" spans="2:17" hidden="1" x14ac:dyDescent="0.3">
      <c r="B665" s="4"/>
      <c r="C665" s="2" t="e">
        <f>VLOOKUP($A665,'By SKU - Old RTs'!$A:$V,3,FALSE)</f>
        <v>#N/A</v>
      </c>
      <c r="D665" s="2" t="e">
        <f>VLOOKUP($A665,'By SKU - New RTs'!$A:$V,3,FALSE)</f>
        <v>#N/A</v>
      </c>
      <c r="E665" s="5" t="e">
        <f t="shared" si="50"/>
        <v>#N/A</v>
      </c>
      <c r="F665" s="2" t="e">
        <f>VLOOKUP($A665,'By SKU - Old RTs'!$A:$V,4,FALSE)</f>
        <v>#N/A</v>
      </c>
      <c r="G665" s="2" t="e">
        <f>VLOOKUP($A665,'By SKU - New RTs'!$A:$V,4,FALSE)</f>
        <v>#N/A</v>
      </c>
      <c r="H665" s="5" t="e">
        <f t="shared" si="51"/>
        <v>#N/A</v>
      </c>
      <c r="I665" s="2" t="e">
        <f>VLOOKUP($A665,'By SKU - Old RTs'!$A:$V,5,FALSE)</f>
        <v>#N/A</v>
      </c>
      <c r="J665" s="2" t="e">
        <f>VLOOKUP($A665,'By SKU - New RTs'!$A:$V,5,FALSE)</f>
        <v>#N/A</v>
      </c>
      <c r="K665" s="5" t="e">
        <f t="shared" si="52"/>
        <v>#N/A</v>
      </c>
      <c r="L665" s="2" t="e">
        <f>VLOOKUP($A665,'By SKU - Old RTs'!$A:$V,6,FALSE)</f>
        <v>#N/A</v>
      </c>
      <c r="M665" s="2" t="e">
        <f>VLOOKUP($A665,'By SKU - New RTs'!$A:$V,6,FALSE)</f>
        <v>#N/A</v>
      </c>
      <c r="N665" s="5" t="e">
        <f t="shared" si="53"/>
        <v>#N/A</v>
      </c>
      <c r="O665" s="2" t="e">
        <f>VLOOKUP($A665,'By SKU - Old RTs'!$A:$V,7,FALSE)</f>
        <v>#N/A</v>
      </c>
      <c r="P665" s="2" t="e">
        <f>VLOOKUP($A665,'By SKU - New RTs'!$A:$V,7,FALSE)</f>
        <v>#N/A</v>
      </c>
      <c r="Q665" s="2" t="e">
        <f t="shared" si="54"/>
        <v>#N/A</v>
      </c>
    </row>
    <row r="666" spans="2:17" hidden="1" x14ac:dyDescent="0.3">
      <c r="B666" s="4"/>
      <c r="C666" s="2" t="e">
        <f>VLOOKUP($A666,'By SKU - Old RTs'!$A:$V,3,FALSE)</f>
        <v>#N/A</v>
      </c>
      <c r="D666" s="2" t="e">
        <f>VLOOKUP($A666,'By SKU - New RTs'!$A:$V,3,FALSE)</f>
        <v>#N/A</v>
      </c>
      <c r="E666" s="5" t="e">
        <f t="shared" si="50"/>
        <v>#N/A</v>
      </c>
      <c r="F666" s="2" t="e">
        <f>VLOOKUP($A666,'By SKU - Old RTs'!$A:$V,4,FALSE)</f>
        <v>#N/A</v>
      </c>
      <c r="G666" s="2" t="e">
        <f>VLOOKUP($A666,'By SKU - New RTs'!$A:$V,4,FALSE)</f>
        <v>#N/A</v>
      </c>
      <c r="H666" s="5" t="e">
        <f t="shared" si="51"/>
        <v>#N/A</v>
      </c>
      <c r="I666" s="2" t="e">
        <f>VLOOKUP($A666,'By SKU - Old RTs'!$A:$V,5,FALSE)</f>
        <v>#N/A</v>
      </c>
      <c r="J666" s="2" t="e">
        <f>VLOOKUP($A666,'By SKU - New RTs'!$A:$V,5,FALSE)</f>
        <v>#N/A</v>
      </c>
      <c r="K666" s="5" t="e">
        <f t="shared" si="52"/>
        <v>#N/A</v>
      </c>
      <c r="L666" s="2" t="e">
        <f>VLOOKUP($A666,'By SKU - Old RTs'!$A:$V,6,FALSE)</f>
        <v>#N/A</v>
      </c>
      <c r="M666" s="2" t="e">
        <f>VLOOKUP($A666,'By SKU - New RTs'!$A:$V,6,FALSE)</f>
        <v>#N/A</v>
      </c>
      <c r="N666" s="5" t="e">
        <f t="shared" si="53"/>
        <v>#N/A</v>
      </c>
      <c r="O666" s="2" t="e">
        <f>VLOOKUP($A666,'By SKU - Old RTs'!$A:$V,7,FALSE)</f>
        <v>#N/A</v>
      </c>
      <c r="P666" s="2" t="e">
        <f>VLOOKUP($A666,'By SKU - New RTs'!$A:$V,7,FALSE)</f>
        <v>#N/A</v>
      </c>
      <c r="Q666" s="2" t="e">
        <f t="shared" si="54"/>
        <v>#N/A</v>
      </c>
    </row>
    <row r="667" spans="2:17" hidden="1" x14ac:dyDescent="0.3">
      <c r="B667" s="4"/>
      <c r="C667" s="2" t="e">
        <f>VLOOKUP($A667,'By SKU - Old RTs'!$A:$V,3,FALSE)</f>
        <v>#N/A</v>
      </c>
      <c r="D667" s="2" t="e">
        <f>VLOOKUP($A667,'By SKU - New RTs'!$A:$V,3,FALSE)</f>
        <v>#N/A</v>
      </c>
      <c r="E667" s="5" t="e">
        <f t="shared" si="50"/>
        <v>#N/A</v>
      </c>
      <c r="F667" s="2" t="e">
        <f>VLOOKUP($A667,'By SKU - Old RTs'!$A:$V,4,FALSE)</f>
        <v>#N/A</v>
      </c>
      <c r="G667" s="2" t="e">
        <f>VLOOKUP($A667,'By SKU - New RTs'!$A:$V,4,FALSE)</f>
        <v>#N/A</v>
      </c>
      <c r="H667" s="5" t="e">
        <f t="shared" si="51"/>
        <v>#N/A</v>
      </c>
      <c r="I667" s="2" t="e">
        <f>VLOOKUP($A667,'By SKU - Old RTs'!$A:$V,5,FALSE)</f>
        <v>#N/A</v>
      </c>
      <c r="J667" s="2" t="e">
        <f>VLOOKUP($A667,'By SKU - New RTs'!$A:$V,5,FALSE)</f>
        <v>#N/A</v>
      </c>
      <c r="K667" s="5" t="e">
        <f t="shared" si="52"/>
        <v>#N/A</v>
      </c>
      <c r="L667" s="2" t="e">
        <f>VLOOKUP($A667,'By SKU - Old RTs'!$A:$V,6,FALSE)</f>
        <v>#N/A</v>
      </c>
      <c r="M667" s="2" t="e">
        <f>VLOOKUP($A667,'By SKU - New RTs'!$A:$V,6,FALSE)</f>
        <v>#N/A</v>
      </c>
      <c r="N667" s="5" t="e">
        <f t="shared" si="53"/>
        <v>#N/A</v>
      </c>
      <c r="O667" s="2" t="e">
        <f>VLOOKUP($A667,'By SKU - Old RTs'!$A:$V,7,FALSE)</f>
        <v>#N/A</v>
      </c>
      <c r="P667" s="2" t="e">
        <f>VLOOKUP($A667,'By SKU - New RTs'!$A:$V,7,FALSE)</f>
        <v>#N/A</v>
      </c>
      <c r="Q667" s="2" t="e">
        <f t="shared" si="54"/>
        <v>#N/A</v>
      </c>
    </row>
    <row r="668" spans="2:17" hidden="1" x14ac:dyDescent="0.3">
      <c r="B668" s="4"/>
      <c r="C668" s="2" t="e">
        <f>VLOOKUP($A668,'By SKU - Old RTs'!$A:$V,3,FALSE)</f>
        <v>#N/A</v>
      </c>
      <c r="D668" s="2" t="e">
        <f>VLOOKUP($A668,'By SKU - New RTs'!$A:$V,3,FALSE)</f>
        <v>#N/A</v>
      </c>
      <c r="E668" s="5" t="e">
        <f t="shared" si="50"/>
        <v>#N/A</v>
      </c>
      <c r="F668" s="2" t="e">
        <f>VLOOKUP($A668,'By SKU - Old RTs'!$A:$V,4,FALSE)</f>
        <v>#N/A</v>
      </c>
      <c r="G668" s="2" t="e">
        <f>VLOOKUP($A668,'By SKU - New RTs'!$A:$V,4,FALSE)</f>
        <v>#N/A</v>
      </c>
      <c r="H668" s="5" t="e">
        <f t="shared" si="51"/>
        <v>#N/A</v>
      </c>
      <c r="I668" s="2" t="e">
        <f>VLOOKUP($A668,'By SKU - Old RTs'!$A:$V,5,FALSE)</f>
        <v>#N/A</v>
      </c>
      <c r="J668" s="2" t="e">
        <f>VLOOKUP($A668,'By SKU - New RTs'!$A:$V,5,FALSE)</f>
        <v>#N/A</v>
      </c>
      <c r="K668" s="5" t="e">
        <f t="shared" si="52"/>
        <v>#N/A</v>
      </c>
      <c r="L668" s="2" t="e">
        <f>VLOOKUP($A668,'By SKU - Old RTs'!$A:$V,6,FALSE)</f>
        <v>#N/A</v>
      </c>
      <c r="M668" s="2" t="e">
        <f>VLOOKUP($A668,'By SKU - New RTs'!$A:$V,6,FALSE)</f>
        <v>#N/A</v>
      </c>
      <c r="N668" s="5" t="e">
        <f t="shared" si="53"/>
        <v>#N/A</v>
      </c>
      <c r="O668" s="2" t="e">
        <f>VLOOKUP($A668,'By SKU - Old RTs'!$A:$V,7,FALSE)</f>
        <v>#N/A</v>
      </c>
      <c r="P668" s="2" t="e">
        <f>VLOOKUP($A668,'By SKU - New RTs'!$A:$V,7,FALSE)</f>
        <v>#N/A</v>
      </c>
      <c r="Q668" s="2" t="e">
        <f t="shared" si="54"/>
        <v>#N/A</v>
      </c>
    </row>
    <row r="669" spans="2:17" hidden="1" x14ac:dyDescent="0.3">
      <c r="B669" s="4"/>
      <c r="C669" s="2" t="e">
        <f>VLOOKUP($A669,'By SKU - Old RTs'!$A:$V,3,FALSE)</f>
        <v>#N/A</v>
      </c>
      <c r="D669" s="2" t="e">
        <f>VLOOKUP($A669,'By SKU - New RTs'!$A:$V,3,FALSE)</f>
        <v>#N/A</v>
      </c>
      <c r="E669" s="5" t="e">
        <f t="shared" si="50"/>
        <v>#N/A</v>
      </c>
      <c r="F669" s="2" t="e">
        <f>VLOOKUP($A669,'By SKU - Old RTs'!$A:$V,4,FALSE)</f>
        <v>#N/A</v>
      </c>
      <c r="G669" s="2" t="e">
        <f>VLOOKUP($A669,'By SKU - New RTs'!$A:$V,4,FALSE)</f>
        <v>#N/A</v>
      </c>
      <c r="H669" s="5" t="e">
        <f t="shared" si="51"/>
        <v>#N/A</v>
      </c>
      <c r="I669" s="2" t="e">
        <f>VLOOKUP($A669,'By SKU - Old RTs'!$A:$V,5,FALSE)</f>
        <v>#N/A</v>
      </c>
      <c r="J669" s="2" t="e">
        <f>VLOOKUP($A669,'By SKU - New RTs'!$A:$V,5,FALSE)</f>
        <v>#N/A</v>
      </c>
      <c r="K669" s="5" t="e">
        <f t="shared" si="52"/>
        <v>#N/A</v>
      </c>
      <c r="L669" s="2" t="e">
        <f>VLOOKUP($A669,'By SKU - Old RTs'!$A:$V,6,FALSE)</f>
        <v>#N/A</v>
      </c>
      <c r="M669" s="2" t="e">
        <f>VLOOKUP($A669,'By SKU - New RTs'!$A:$V,6,FALSE)</f>
        <v>#N/A</v>
      </c>
      <c r="N669" s="5" t="e">
        <f t="shared" si="53"/>
        <v>#N/A</v>
      </c>
      <c r="O669" s="2" t="e">
        <f>VLOOKUP($A669,'By SKU - Old RTs'!$A:$V,7,FALSE)</f>
        <v>#N/A</v>
      </c>
      <c r="P669" s="2" t="e">
        <f>VLOOKUP($A669,'By SKU - New RTs'!$A:$V,7,FALSE)</f>
        <v>#N/A</v>
      </c>
      <c r="Q669" s="2" t="e">
        <f t="shared" si="54"/>
        <v>#N/A</v>
      </c>
    </row>
    <row r="670" spans="2:17" hidden="1" x14ac:dyDescent="0.3">
      <c r="B670" s="4"/>
      <c r="C670" s="2" t="e">
        <f>VLOOKUP($A670,'By SKU - Old RTs'!$A:$V,3,FALSE)</f>
        <v>#N/A</v>
      </c>
      <c r="D670" s="2" t="e">
        <f>VLOOKUP($A670,'By SKU - New RTs'!$A:$V,3,FALSE)</f>
        <v>#N/A</v>
      </c>
      <c r="E670" s="5" t="e">
        <f t="shared" si="50"/>
        <v>#N/A</v>
      </c>
      <c r="F670" s="2" t="e">
        <f>VLOOKUP($A670,'By SKU - Old RTs'!$A:$V,4,FALSE)</f>
        <v>#N/A</v>
      </c>
      <c r="G670" s="2" t="e">
        <f>VLOOKUP($A670,'By SKU - New RTs'!$A:$V,4,FALSE)</f>
        <v>#N/A</v>
      </c>
      <c r="H670" s="5" t="e">
        <f t="shared" si="51"/>
        <v>#N/A</v>
      </c>
      <c r="I670" s="2" t="e">
        <f>VLOOKUP($A670,'By SKU - Old RTs'!$A:$V,5,FALSE)</f>
        <v>#N/A</v>
      </c>
      <c r="J670" s="2" t="e">
        <f>VLOOKUP($A670,'By SKU - New RTs'!$A:$V,5,FALSE)</f>
        <v>#N/A</v>
      </c>
      <c r="K670" s="5" t="e">
        <f t="shared" si="52"/>
        <v>#N/A</v>
      </c>
      <c r="L670" s="2" t="e">
        <f>VLOOKUP($A670,'By SKU - Old RTs'!$A:$V,6,FALSE)</f>
        <v>#N/A</v>
      </c>
      <c r="M670" s="2" t="e">
        <f>VLOOKUP($A670,'By SKU - New RTs'!$A:$V,6,FALSE)</f>
        <v>#N/A</v>
      </c>
      <c r="N670" s="5" t="e">
        <f t="shared" si="53"/>
        <v>#N/A</v>
      </c>
      <c r="O670" s="2" t="e">
        <f>VLOOKUP($A670,'By SKU - Old RTs'!$A:$V,7,FALSE)</f>
        <v>#N/A</v>
      </c>
      <c r="P670" s="2" t="e">
        <f>VLOOKUP($A670,'By SKU - New RTs'!$A:$V,7,FALSE)</f>
        <v>#N/A</v>
      </c>
      <c r="Q670" s="2" t="e">
        <f t="shared" si="54"/>
        <v>#N/A</v>
      </c>
    </row>
    <row r="671" spans="2:17" hidden="1" x14ac:dyDescent="0.3">
      <c r="B671" s="4"/>
      <c r="C671" s="2" t="e">
        <f>VLOOKUP($A671,'By SKU - Old RTs'!$A:$V,3,FALSE)</f>
        <v>#N/A</v>
      </c>
      <c r="D671" s="2" t="e">
        <f>VLOOKUP($A671,'By SKU - New RTs'!$A:$V,3,FALSE)</f>
        <v>#N/A</v>
      </c>
      <c r="E671" s="5" t="e">
        <f t="shared" si="50"/>
        <v>#N/A</v>
      </c>
      <c r="F671" s="2" t="e">
        <f>VLOOKUP($A671,'By SKU - Old RTs'!$A:$V,4,FALSE)</f>
        <v>#N/A</v>
      </c>
      <c r="G671" s="2" t="e">
        <f>VLOOKUP($A671,'By SKU - New RTs'!$A:$V,4,FALSE)</f>
        <v>#N/A</v>
      </c>
      <c r="H671" s="5" t="e">
        <f t="shared" si="51"/>
        <v>#N/A</v>
      </c>
      <c r="I671" s="2" t="e">
        <f>VLOOKUP($A671,'By SKU - Old RTs'!$A:$V,5,FALSE)</f>
        <v>#N/A</v>
      </c>
      <c r="J671" s="2" t="e">
        <f>VLOOKUP($A671,'By SKU - New RTs'!$A:$V,5,FALSE)</f>
        <v>#N/A</v>
      </c>
      <c r="K671" s="5" t="e">
        <f t="shared" si="52"/>
        <v>#N/A</v>
      </c>
      <c r="L671" s="2" t="e">
        <f>VLOOKUP($A671,'By SKU - Old RTs'!$A:$V,6,FALSE)</f>
        <v>#N/A</v>
      </c>
      <c r="M671" s="2" t="e">
        <f>VLOOKUP($A671,'By SKU - New RTs'!$A:$V,6,FALSE)</f>
        <v>#N/A</v>
      </c>
      <c r="N671" s="5" t="e">
        <f t="shared" si="53"/>
        <v>#N/A</v>
      </c>
      <c r="O671" s="2" t="e">
        <f>VLOOKUP($A671,'By SKU - Old RTs'!$A:$V,7,FALSE)</f>
        <v>#N/A</v>
      </c>
      <c r="P671" s="2" t="e">
        <f>VLOOKUP($A671,'By SKU - New RTs'!$A:$V,7,FALSE)</f>
        <v>#N/A</v>
      </c>
      <c r="Q671" s="2" t="e">
        <f t="shared" si="54"/>
        <v>#N/A</v>
      </c>
    </row>
    <row r="672" spans="2:17" hidden="1" x14ac:dyDescent="0.3">
      <c r="B672" s="4"/>
      <c r="C672" s="2" t="e">
        <f>VLOOKUP($A672,'By SKU - Old RTs'!$A:$V,3,FALSE)</f>
        <v>#N/A</v>
      </c>
      <c r="D672" s="2" t="e">
        <f>VLOOKUP($A672,'By SKU - New RTs'!$A:$V,3,FALSE)</f>
        <v>#N/A</v>
      </c>
      <c r="E672" s="5" t="e">
        <f t="shared" si="50"/>
        <v>#N/A</v>
      </c>
      <c r="F672" s="2" t="e">
        <f>VLOOKUP($A672,'By SKU - Old RTs'!$A:$V,4,FALSE)</f>
        <v>#N/A</v>
      </c>
      <c r="G672" s="2" t="e">
        <f>VLOOKUP($A672,'By SKU - New RTs'!$A:$V,4,FALSE)</f>
        <v>#N/A</v>
      </c>
      <c r="H672" s="5" t="e">
        <f t="shared" si="51"/>
        <v>#N/A</v>
      </c>
      <c r="I672" s="2" t="e">
        <f>VLOOKUP($A672,'By SKU - Old RTs'!$A:$V,5,FALSE)</f>
        <v>#N/A</v>
      </c>
      <c r="J672" s="2" t="e">
        <f>VLOOKUP($A672,'By SKU - New RTs'!$A:$V,5,FALSE)</f>
        <v>#N/A</v>
      </c>
      <c r="K672" s="5" t="e">
        <f t="shared" si="52"/>
        <v>#N/A</v>
      </c>
      <c r="L672" s="2" t="e">
        <f>VLOOKUP($A672,'By SKU - Old RTs'!$A:$V,6,FALSE)</f>
        <v>#N/A</v>
      </c>
      <c r="M672" s="2" t="e">
        <f>VLOOKUP($A672,'By SKU - New RTs'!$A:$V,6,FALSE)</f>
        <v>#N/A</v>
      </c>
      <c r="N672" s="5" t="e">
        <f t="shared" si="53"/>
        <v>#N/A</v>
      </c>
      <c r="O672" s="2" t="e">
        <f>VLOOKUP($A672,'By SKU - Old RTs'!$A:$V,7,FALSE)</f>
        <v>#N/A</v>
      </c>
      <c r="P672" s="2" t="e">
        <f>VLOOKUP($A672,'By SKU - New RTs'!$A:$V,7,FALSE)</f>
        <v>#N/A</v>
      </c>
      <c r="Q672" s="2" t="e">
        <f t="shared" si="54"/>
        <v>#N/A</v>
      </c>
    </row>
    <row r="673" spans="2:17" hidden="1" x14ac:dyDescent="0.3">
      <c r="B673" s="4"/>
      <c r="C673" s="2" t="e">
        <f>VLOOKUP($A673,'By SKU - Old RTs'!$A:$V,3,FALSE)</f>
        <v>#N/A</v>
      </c>
      <c r="D673" s="2" t="e">
        <f>VLOOKUP($A673,'By SKU - New RTs'!$A:$V,3,FALSE)</f>
        <v>#N/A</v>
      </c>
      <c r="E673" s="5" t="e">
        <f t="shared" si="50"/>
        <v>#N/A</v>
      </c>
      <c r="F673" s="2" t="e">
        <f>VLOOKUP($A673,'By SKU - Old RTs'!$A:$V,4,FALSE)</f>
        <v>#N/A</v>
      </c>
      <c r="G673" s="2" t="e">
        <f>VLOOKUP($A673,'By SKU - New RTs'!$A:$V,4,FALSE)</f>
        <v>#N/A</v>
      </c>
      <c r="H673" s="5" t="e">
        <f t="shared" si="51"/>
        <v>#N/A</v>
      </c>
      <c r="I673" s="2" t="e">
        <f>VLOOKUP($A673,'By SKU - Old RTs'!$A:$V,5,FALSE)</f>
        <v>#N/A</v>
      </c>
      <c r="J673" s="2" t="e">
        <f>VLOOKUP($A673,'By SKU - New RTs'!$A:$V,5,FALSE)</f>
        <v>#N/A</v>
      </c>
      <c r="K673" s="5" t="e">
        <f t="shared" si="52"/>
        <v>#N/A</v>
      </c>
      <c r="L673" s="2" t="e">
        <f>VLOOKUP($A673,'By SKU - Old RTs'!$A:$V,6,FALSE)</f>
        <v>#N/A</v>
      </c>
      <c r="M673" s="2" t="e">
        <f>VLOOKUP($A673,'By SKU - New RTs'!$A:$V,6,FALSE)</f>
        <v>#N/A</v>
      </c>
      <c r="N673" s="5" t="e">
        <f t="shared" si="53"/>
        <v>#N/A</v>
      </c>
      <c r="O673" s="2" t="e">
        <f>VLOOKUP($A673,'By SKU - Old RTs'!$A:$V,7,FALSE)</f>
        <v>#N/A</v>
      </c>
      <c r="P673" s="2" t="e">
        <f>VLOOKUP($A673,'By SKU - New RTs'!$A:$V,7,FALSE)</f>
        <v>#N/A</v>
      </c>
      <c r="Q673" s="2" t="e">
        <f t="shared" si="54"/>
        <v>#N/A</v>
      </c>
    </row>
    <row r="674" spans="2:17" hidden="1" x14ac:dyDescent="0.3">
      <c r="B674" s="4"/>
      <c r="C674" s="2" t="e">
        <f>VLOOKUP($A674,'By SKU - Old RTs'!$A:$V,3,FALSE)</f>
        <v>#N/A</v>
      </c>
      <c r="D674" s="2" t="e">
        <f>VLOOKUP($A674,'By SKU - New RTs'!$A:$V,3,FALSE)</f>
        <v>#N/A</v>
      </c>
      <c r="E674" s="5" t="e">
        <f t="shared" si="50"/>
        <v>#N/A</v>
      </c>
      <c r="F674" s="2" t="e">
        <f>VLOOKUP($A674,'By SKU - Old RTs'!$A:$V,4,FALSE)</f>
        <v>#N/A</v>
      </c>
      <c r="G674" s="2" t="e">
        <f>VLOOKUP($A674,'By SKU - New RTs'!$A:$V,4,FALSE)</f>
        <v>#N/A</v>
      </c>
      <c r="H674" s="5" t="e">
        <f t="shared" si="51"/>
        <v>#N/A</v>
      </c>
      <c r="I674" s="2" t="e">
        <f>VLOOKUP($A674,'By SKU - Old RTs'!$A:$V,5,FALSE)</f>
        <v>#N/A</v>
      </c>
      <c r="J674" s="2" t="e">
        <f>VLOOKUP($A674,'By SKU - New RTs'!$A:$V,5,FALSE)</f>
        <v>#N/A</v>
      </c>
      <c r="K674" s="5" t="e">
        <f t="shared" si="52"/>
        <v>#N/A</v>
      </c>
      <c r="L674" s="2" t="e">
        <f>VLOOKUP($A674,'By SKU - Old RTs'!$A:$V,6,FALSE)</f>
        <v>#N/A</v>
      </c>
      <c r="M674" s="2" t="e">
        <f>VLOOKUP($A674,'By SKU - New RTs'!$A:$V,6,FALSE)</f>
        <v>#N/A</v>
      </c>
      <c r="N674" s="5" t="e">
        <f t="shared" si="53"/>
        <v>#N/A</v>
      </c>
      <c r="O674" s="2" t="e">
        <f>VLOOKUP($A674,'By SKU - Old RTs'!$A:$V,7,FALSE)</f>
        <v>#N/A</v>
      </c>
      <c r="P674" s="2" t="e">
        <f>VLOOKUP($A674,'By SKU - New RTs'!$A:$V,7,FALSE)</f>
        <v>#N/A</v>
      </c>
      <c r="Q674" s="2" t="e">
        <f t="shared" si="54"/>
        <v>#N/A</v>
      </c>
    </row>
    <row r="675" spans="2:17" hidden="1" x14ac:dyDescent="0.3">
      <c r="B675" s="4"/>
      <c r="C675" s="2" t="e">
        <f>VLOOKUP($A675,'By SKU - Old RTs'!$A:$V,3,FALSE)</f>
        <v>#N/A</v>
      </c>
      <c r="D675" s="2" t="e">
        <f>VLOOKUP($A675,'By SKU - New RTs'!$A:$V,3,FALSE)</f>
        <v>#N/A</v>
      </c>
      <c r="E675" s="5" t="e">
        <f t="shared" si="50"/>
        <v>#N/A</v>
      </c>
      <c r="F675" s="2" t="e">
        <f>VLOOKUP($A675,'By SKU - Old RTs'!$A:$V,4,FALSE)</f>
        <v>#N/A</v>
      </c>
      <c r="G675" s="2" t="e">
        <f>VLOOKUP($A675,'By SKU - New RTs'!$A:$V,4,FALSE)</f>
        <v>#N/A</v>
      </c>
      <c r="H675" s="5" t="e">
        <f t="shared" si="51"/>
        <v>#N/A</v>
      </c>
      <c r="I675" s="2" t="e">
        <f>VLOOKUP($A675,'By SKU - Old RTs'!$A:$V,5,FALSE)</f>
        <v>#N/A</v>
      </c>
      <c r="J675" s="2" t="e">
        <f>VLOOKUP($A675,'By SKU - New RTs'!$A:$V,5,FALSE)</f>
        <v>#N/A</v>
      </c>
      <c r="K675" s="5" t="e">
        <f t="shared" si="52"/>
        <v>#N/A</v>
      </c>
      <c r="L675" s="2" t="e">
        <f>VLOOKUP($A675,'By SKU - Old RTs'!$A:$V,6,FALSE)</f>
        <v>#N/A</v>
      </c>
      <c r="M675" s="2" t="e">
        <f>VLOOKUP($A675,'By SKU - New RTs'!$A:$V,6,FALSE)</f>
        <v>#N/A</v>
      </c>
      <c r="N675" s="5" t="e">
        <f t="shared" si="53"/>
        <v>#N/A</v>
      </c>
      <c r="O675" s="2" t="e">
        <f>VLOOKUP($A675,'By SKU - Old RTs'!$A:$V,7,FALSE)</f>
        <v>#N/A</v>
      </c>
      <c r="P675" s="2" t="e">
        <f>VLOOKUP($A675,'By SKU - New RTs'!$A:$V,7,FALSE)</f>
        <v>#N/A</v>
      </c>
      <c r="Q675" s="2" t="e">
        <f t="shared" si="54"/>
        <v>#N/A</v>
      </c>
    </row>
    <row r="676" spans="2:17" hidden="1" x14ac:dyDescent="0.3">
      <c r="B676" s="4"/>
      <c r="C676" s="2" t="e">
        <f>VLOOKUP($A676,'By SKU - Old RTs'!$A:$V,3,FALSE)</f>
        <v>#N/A</v>
      </c>
      <c r="D676" s="2" t="e">
        <f>VLOOKUP($A676,'By SKU - New RTs'!$A:$V,3,FALSE)</f>
        <v>#N/A</v>
      </c>
      <c r="E676" s="5" t="e">
        <f t="shared" si="50"/>
        <v>#N/A</v>
      </c>
      <c r="F676" s="2" t="e">
        <f>VLOOKUP($A676,'By SKU - Old RTs'!$A:$V,4,FALSE)</f>
        <v>#N/A</v>
      </c>
      <c r="G676" s="2" t="e">
        <f>VLOOKUP($A676,'By SKU - New RTs'!$A:$V,4,FALSE)</f>
        <v>#N/A</v>
      </c>
      <c r="H676" s="5" t="e">
        <f t="shared" si="51"/>
        <v>#N/A</v>
      </c>
      <c r="I676" s="2" t="e">
        <f>VLOOKUP($A676,'By SKU - Old RTs'!$A:$V,5,FALSE)</f>
        <v>#N/A</v>
      </c>
      <c r="J676" s="2" t="e">
        <f>VLOOKUP($A676,'By SKU - New RTs'!$A:$V,5,FALSE)</f>
        <v>#N/A</v>
      </c>
      <c r="K676" s="5" t="e">
        <f t="shared" si="52"/>
        <v>#N/A</v>
      </c>
      <c r="L676" s="2" t="e">
        <f>VLOOKUP($A676,'By SKU - Old RTs'!$A:$V,6,FALSE)</f>
        <v>#N/A</v>
      </c>
      <c r="M676" s="2" t="e">
        <f>VLOOKUP($A676,'By SKU - New RTs'!$A:$V,6,FALSE)</f>
        <v>#N/A</v>
      </c>
      <c r="N676" s="5" t="e">
        <f t="shared" si="53"/>
        <v>#N/A</v>
      </c>
      <c r="O676" s="2" t="e">
        <f>VLOOKUP($A676,'By SKU - Old RTs'!$A:$V,7,FALSE)</f>
        <v>#N/A</v>
      </c>
      <c r="P676" s="2" t="e">
        <f>VLOOKUP($A676,'By SKU - New RTs'!$A:$V,7,FALSE)</f>
        <v>#N/A</v>
      </c>
      <c r="Q676" s="2" t="e">
        <f t="shared" si="54"/>
        <v>#N/A</v>
      </c>
    </row>
    <row r="677" spans="2:17" hidden="1" x14ac:dyDescent="0.3">
      <c r="B677" s="4"/>
      <c r="C677" s="2" t="e">
        <f>VLOOKUP($A677,'By SKU - Old RTs'!$A:$V,3,FALSE)</f>
        <v>#N/A</v>
      </c>
      <c r="D677" s="2" t="e">
        <f>VLOOKUP($A677,'By SKU - New RTs'!$A:$V,3,FALSE)</f>
        <v>#N/A</v>
      </c>
      <c r="E677" s="5" t="e">
        <f t="shared" si="50"/>
        <v>#N/A</v>
      </c>
      <c r="F677" s="2" t="e">
        <f>VLOOKUP($A677,'By SKU - Old RTs'!$A:$V,4,FALSE)</f>
        <v>#N/A</v>
      </c>
      <c r="G677" s="2" t="e">
        <f>VLOOKUP($A677,'By SKU - New RTs'!$A:$V,4,FALSE)</f>
        <v>#N/A</v>
      </c>
      <c r="H677" s="5" t="e">
        <f t="shared" si="51"/>
        <v>#N/A</v>
      </c>
      <c r="I677" s="2" t="e">
        <f>VLOOKUP($A677,'By SKU - Old RTs'!$A:$V,5,FALSE)</f>
        <v>#N/A</v>
      </c>
      <c r="J677" s="2" t="e">
        <f>VLOOKUP($A677,'By SKU - New RTs'!$A:$V,5,FALSE)</f>
        <v>#N/A</v>
      </c>
      <c r="K677" s="5" t="e">
        <f t="shared" si="52"/>
        <v>#N/A</v>
      </c>
      <c r="L677" s="2" t="e">
        <f>VLOOKUP($A677,'By SKU - Old RTs'!$A:$V,6,FALSE)</f>
        <v>#N/A</v>
      </c>
      <c r="M677" s="2" t="e">
        <f>VLOOKUP($A677,'By SKU - New RTs'!$A:$V,6,FALSE)</f>
        <v>#N/A</v>
      </c>
      <c r="N677" s="5" t="e">
        <f t="shared" si="53"/>
        <v>#N/A</v>
      </c>
      <c r="O677" s="2" t="e">
        <f>VLOOKUP($A677,'By SKU - Old RTs'!$A:$V,7,FALSE)</f>
        <v>#N/A</v>
      </c>
      <c r="P677" s="2" t="e">
        <f>VLOOKUP($A677,'By SKU - New RTs'!$A:$V,7,FALSE)</f>
        <v>#N/A</v>
      </c>
      <c r="Q677" s="2" t="e">
        <f t="shared" si="54"/>
        <v>#N/A</v>
      </c>
    </row>
    <row r="678" spans="2:17" hidden="1" x14ac:dyDescent="0.3">
      <c r="B678" s="4"/>
      <c r="C678" s="2" t="e">
        <f>VLOOKUP($A678,'By SKU - Old RTs'!$A:$V,3,FALSE)</f>
        <v>#N/A</v>
      </c>
      <c r="D678" s="2" t="e">
        <f>VLOOKUP($A678,'By SKU - New RTs'!$A:$V,3,FALSE)</f>
        <v>#N/A</v>
      </c>
      <c r="E678" s="5" t="e">
        <f t="shared" si="50"/>
        <v>#N/A</v>
      </c>
      <c r="F678" s="2" t="e">
        <f>VLOOKUP($A678,'By SKU - Old RTs'!$A:$V,4,FALSE)</f>
        <v>#N/A</v>
      </c>
      <c r="G678" s="2" t="e">
        <f>VLOOKUP($A678,'By SKU - New RTs'!$A:$V,4,FALSE)</f>
        <v>#N/A</v>
      </c>
      <c r="H678" s="5" t="e">
        <f t="shared" si="51"/>
        <v>#N/A</v>
      </c>
      <c r="I678" s="2" t="e">
        <f>VLOOKUP($A678,'By SKU - Old RTs'!$A:$V,5,FALSE)</f>
        <v>#N/A</v>
      </c>
      <c r="J678" s="2" t="e">
        <f>VLOOKUP($A678,'By SKU - New RTs'!$A:$V,5,FALSE)</f>
        <v>#N/A</v>
      </c>
      <c r="K678" s="5" t="e">
        <f t="shared" si="52"/>
        <v>#N/A</v>
      </c>
      <c r="L678" s="2" t="e">
        <f>VLOOKUP($A678,'By SKU - Old RTs'!$A:$V,6,FALSE)</f>
        <v>#N/A</v>
      </c>
      <c r="M678" s="2" t="e">
        <f>VLOOKUP($A678,'By SKU - New RTs'!$A:$V,6,FALSE)</f>
        <v>#N/A</v>
      </c>
      <c r="N678" s="5" t="e">
        <f t="shared" si="53"/>
        <v>#N/A</v>
      </c>
      <c r="O678" s="2" t="e">
        <f>VLOOKUP($A678,'By SKU - Old RTs'!$A:$V,7,FALSE)</f>
        <v>#N/A</v>
      </c>
      <c r="P678" s="2" t="e">
        <f>VLOOKUP($A678,'By SKU - New RTs'!$A:$V,7,FALSE)</f>
        <v>#N/A</v>
      </c>
      <c r="Q678" s="2" t="e">
        <f t="shared" si="54"/>
        <v>#N/A</v>
      </c>
    </row>
    <row r="679" spans="2:17" hidden="1" x14ac:dyDescent="0.3">
      <c r="B679" s="4"/>
      <c r="C679" s="2" t="e">
        <f>VLOOKUP($A679,'By SKU - Old RTs'!$A:$V,3,FALSE)</f>
        <v>#N/A</v>
      </c>
      <c r="D679" s="2" t="e">
        <f>VLOOKUP($A679,'By SKU - New RTs'!$A:$V,3,FALSE)</f>
        <v>#N/A</v>
      </c>
      <c r="E679" s="5" t="e">
        <f t="shared" si="50"/>
        <v>#N/A</v>
      </c>
      <c r="F679" s="2" t="e">
        <f>VLOOKUP($A679,'By SKU - Old RTs'!$A:$V,4,FALSE)</f>
        <v>#N/A</v>
      </c>
      <c r="G679" s="2" t="e">
        <f>VLOOKUP($A679,'By SKU - New RTs'!$A:$V,4,FALSE)</f>
        <v>#N/A</v>
      </c>
      <c r="H679" s="5" t="e">
        <f t="shared" si="51"/>
        <v>#N/A</v>
      </c>
      <c r="I679" s="2" t="e">
        <f>VLOOKUP($A679,'By SKU - Old RTs'!$A:$V,5,FALSE)</f>
        <v>#N/A</v>
      </c>
      <c r="J679" s="2" t="e">
        <f>VLOOKUP($A679,'By SKU - New RTs'!$A:$V,5,FALSE)</f>
        <v>#N/A</v>
      </c>
      <c r="K679" s="5" t="e">
        <f t="shared" si="52"/>
        <v>#N/A</v>
      </c>
      <c r="L679" s="2" t="e">
        <f>VLOOKUP($A679,'By SKU - Old RTs'!$A:$V,6,FALSE)</f>
        <v>#N/A</v>
      </c>
      <c r="M679" s="2" t="e">
        <f>VLOOKUP($A679,'By SKU - New RTs'!$A:$V,6,FALSE)</f>
        <v>#N/A</v>
      </c>
      <c r="N679" s="5" t="e">
        <f t="shared" si="53"/>
        <v>#N/A</v>
      </c>
      <c r="O679" s="2" t="e">
        <f>VLOOKUP($A679,'By SKU - Old RTs'!$A:$V,7,FALSE)</f>
        <v>#N/A</v>
      </c>
      <c r="P679" s="2" t="e">
        <f>VLOOKUP($A679,'By SKU - New RTs'!$A:$V,7,FALSE)</f>
        <v>#N/A</v>
      </c>
      <c r="Q679" s="2" t="e">
        <f t="shared" si="54"/>
        <v>#N/A</v>
      </c>
    </row>
    <row r="680" spans="2:17" hidden="1" x14ac:dyDescent="0.3">
      <c r="B680" s="4"/>
      <c r="C680" s="2" t="e">
        <f>VLOOKUP($A680,'By SKU - Old RTs'!$A:$V,3,FALSE)</f>
        <v>#N/A</v>
      </c>
      <c r="D680" s="2" t="e">
        <f>VLOOKUP($A680,'By SKU - New RTs'!$A:$V,3,FALSE)</f>
        <v>#N/A</v>
      </c>
      <c r="E680" s="5" t="e">
        <f t="shared" si="50"/>
        <v>#N/A</v>
      </c>
      <c r="F680" s="2" t="e">
        <f>VLOOKUP($A680,'By SKU - Old RTs'!$A:$V,4,FALSE)</f>
        <v>#N/A</v>
      </c>
      <c r="G680" s="2" t="e">
        <f>VLOOKUP($A680,'By SKU - New RTs'!$A:$V,4,FALSE)</f>
        <v>#N/A</v>
      </c>
      <c r="H680" s="5" t="e">
        <f t="shared" si="51"/>
        <v>#N/A</v>
      </c>
      <c r="I680" s="2" t="e">
        <f>VLOOKUP($A680,'By SKU - Old RTs'!$A:$V,5,FALSE)</f>
        <v>#N/A</v>
      </c>
      <c r="J680" s="2" t="e">
        <f>VLOOKUP($A680,'By SKU - New RTs'!$A:$V,5,FALSE)</f>
        <v>#N/A</v>
      </c>
      <c r="K680" s="5" t="e">
        <f t="shared" si="52"/>
        <v>#N/A</v>
      </c>
      <c r="L680" s="2" t="e">
        <f>VLOOKUP($A680,'By SKU - Old RTs'!$A:$V,6,FALSE)</f>
        <v>#N/A</v>
      </c>
      <c r="M680" s="2" t="e">
        <f>VLOOKUP($A680,'By SKU - New RTs'!$A:$V,6,FALSE)</f>
        <v>#N/A</v>
      </c>
      <c r="N680" s="5" t="e">
        <f t="shared" si="53"/>
        <v>#N/A</v>
      </c>
      <c r="O680" s="2" t="e">
        <f>VLOOKUP($A680,'By SKU - Old RTs'!$A:$V,7,FALSE)</f>
        <v>#N/A</v>
      </c>
      <c r="P680" s="2" t="e">
        <f>VLOOKUP($A680,'By SKU - New RTs'!$A:$V,7,FALSE)</f>
        <v>#N/A</v>
      </c>
      <c r="Q680" s="2" t="e">
        <f t="shared" si="54"/>
        <v>#N/A</v>
      </c>
    </row>
    <row r="681" spans="2:17" hidden="1" x14ac:dyDescent="0.3">
      <c r="B681" s="4"/>
      <c r="C681" s="2" t="e">
        <f>VLOOKUP($A681,'By SKU - Old RTs'!$A:$V,3,FALSE)</f>
        <v>#N/A</v>
      </c>
      <c r="D681" s="2" t="e">
        <f>VLOOKUP($A681,'By SKU - New RTs'!$A:$V,3,FALSE)</f>
        <v>#N/A</v>
      </c>
      <c r="E681" s="5" t="e">
        <f t="shared" si="50"/>
        <v>#N/A</v>
      </c>
      <c r="F681" s="2" t="e">
        <f>VLOOKUP($A681,'By SKU - Old RTs'!$A:$V,4,FALSE)</f>
        <v>#N/A</v>
      </c>
      <c r="G681" s="2" t="e">
        <f>VLOOKUP($A681,'By SKU - New RTs'!$A:$V,4,FALSE)</f>
        <v>#N/A</v>
      </c>
      <c r="H681" s="5" t="e">
        <f t="shared" si="51"/>
        <v>#N/A</v>
      </c>
      <c r="I681" s="2" t="e">
        <f>VLOOKUP($A681,'By SKU - Old RTs'!$A:$V,5,FALSE)</f>
        <v>#N/A</v>
      </c>
      <c r="J681" s="2" t="e">
        <f>VLOOKUP($A681,'By SKU - New RTs'!$A:$V,5,FALSE)</f>
        <v>#N/A</v>
      </c>
      <c r="K681" s="5" t="e">
        <f t="shared" si="52"/>
        <v>#N/A</v>
      </c>
      <c r="L681" s="2" t="e">
        <f>VLOOKUP($A681,'By SKU - Old RTs'!$A:$V,6,FALSE)</f>
        <v>#N/A</v>
      </c>
      <c r="M681" s="2" t="e">
        <f>VLOOKUP($A681,'By SKU - New RTs'!$A:$V,6,FALSE)</f>
        <v>#N/A</v>
      </c>
      <c r="N681" s="5" t="e">
        <f t="shared" si="53"/>
        <v>#N/A</v>
      </c>
      <c r="O681" s="2" t="e">
        <f>VLOOKUP($A681,'By SKU - Old RTs'!$A:$V,7,FALSE)</f>
        <v>#N/A</v>
      </c>
      <c r="P681" s="2" t="e">
        <f>VLOOKUP($A681,'By SKU - New RTs'!$A:$V,7,FALSE)</f>
        <v>#N/A</v>
      </c>
      <c r="Q681" s="2" t="e">
        <f t="shared" si="54"/>
        <v>#N/A</v>
      </c>
    </row>
    <row r="682" spans="2:17" hidden="1" x14ac:dyDescent="0.3">
      <c r="B682" s="4"/>
      <c r="C682" s="2" t="e">
        <f>VLOOKUP($A682,'By SKU - Old RTs'!$A:$V,3,FALSE)</f>
        <v>#N/A</v>
      </c>
      <c r="D682" s="2" t="e">
        <f>VLOOKUP($A682,'By SKU - New RTs'!$A:$V,3,FALSE)</f>
        <v>#N/A</v>
      </c>
      <c r="E682" s="5" t="e">
        <f t="shared" si="50"/>
        <v>#N/A</v>
      </c>
      <c r="F682" s="2" t="e">
        <f>VLOOKUP($A682,'By SKU - Old RTs'!$A:$V,4,FALSE)</f>
        <v>#N/A</v>
      </c>
      <c r="G682" s="2" t="e">
        <f>VLOOKUP($A682,'By SKU - New RTs'!$A:$V,4,FALSE)</f>
        <v>#N/A</v>
      </c>
      <c r="H682" s="5" t="e">
        <f t="shared" si="51"/>
        <v>#N/A</v>
      </c>
      <c r="I682" s="2" t="e">
        <f>VLOOKUP($A682,'By SKU - Old RTs'!$A:$V,5,FALSE)</f>
        <v>#N/A</v>
      </c>
      <c r="J682" s="2" t="e">
        <f>VLOOKUP($A682,'By SKU - New RTs'!$A:$V,5,FALSE)</f>
        <v>#N/A</v>
      </c>
      <c r="K682" s="5" t="e">
        <f t="shared" si="52"/>
        <v>#N/A</v>
      </c>
      <c r="L682" s="2" t="e">
        <f>VLOOKUP($A682,'By SKU - Old RTs'!$A:$V,6,FALSE)</f>
        <v>#N/A</v>
      </c>
      <c r="M682" s="2" t="e">
        <f>VLOOKUP($A682,'By SKU - New RTs'!$A:$V,6,FALSE)</f>
        <v>#N/A</v>
      </c>
      <c r="N682" s="5" t="e">
        <f t="shared" si="53"/>
        <v>#N/A</v>
      </c>
      <c r="O682" s="2" t="e">
        <f>VLOOKUP($A682,'By SKU - Old RTs'!$A:$V,7,FALSE)</f>
        <v>#N/A</v>
      </c>
      <c r="P682" s="2" t="e">
        <f>VLOOKUP($A682,'By SKU - New RTs'!$A:$V,7,FALSE)</f>
        <v>#N/A</v>
      </c>
      <c r="Q682" s="2" t="e">
        <f t="shared" si="54"/>
        <v>#N/A</v>
      </c>
    </row>
    <row r="683" spans="2:17" hidden="1" x14ac:dyDescent="0.3">
      <c r="B683" s="4"/>
      <c r="C683" s="2" t="e">
        <f>VLOOKUP($A683,'By SKU - Old RTs'!$A:$V,3,FALSE)</f>
        <v>#N/A</v>
      </c>
      <c r="D683" s="2" t="e">
        <f>VLOOKUP($A683,'By SKU - New RTs'!$A:$V,3,FALSE)</f>
        <v>#N/A</v>
      </c>
      <c r="E683" s="5" t="e">
        <f t="shared" si="50"/>
        <v>#N/A</v>
      </c>
      <c r="F683" s="2" t="e">
        <f>VLOOKUP($A683,'By SKU - Old RTs'!$A:$V,4,FALSE)</f>
        <v>#N/A</v>
      </c>
      <c r="G683" s="2" t="e">
        <f>VLOOKUP($A683,'By SKU - New RTs'!$A:$V,4,FALSE)</f>
        <v>#N/A</v>
      </c>
      <c r="H683" s="5" t="e">
        <f t="shared" si="51"/>
        <v>#N/A</v>
      </c>
      <c r="I683" s="2" t="e">
        <f>VLOOKUP($A683,'By SKU - Old RTs'!$A:$V,5,FALSE)</f>
        <v>#N/A</v>
      </c>
      <c r="J683" s="2" t="e">
        <f>VLOOKUP($A683,'By SKU - New RTs'!$A:$V,5,FALSE)</f>
        <v>#N/A</v>
      </c>
      <c r="K683" s="5" t="e">
        <f t="shared" si="52"/>
        <v>#N/A</v>
      </c>
      <c r="L683" s="2" t="e">
        <f>VLOOKUP($A683,'By SKU - Old RTs'!$A:$V,6,FALSE)</f>
        <v>#N/A</v>
      </c>
      <c r="M683" s="2" t="e">
        <f>VLOOKUP($A683,'By SKU - New RTs'!$A:$V,6,FALSE)</f>
        <v>#N/A</v>
      </c>
      <c r="N683" s="5" t="e">
        <f t="shared" si="53"/>
        <v>#N/A</v>
      </c>
      <c r="O683" s="2" t="e">
        <f>VLOOKUP($A683,'By SKU - Old RTs'!$A:$V,7,FALSE)</f>
        <v>#N/A</v>
      </c>
      <c r="P683" s="2" t="e">
        <f>VLOOKUP($A683,'By SKU - New RTs'!$A:$V,7,FALSE)</f>
        <v>#N/A</v>
      </c>
      <c r="Q683" s="2" t="e">
        <f t="shared" si="54"/>
        <v>#N/A</v>
      </c>
    </row>
    <row r="684" spans="2:17" hidden="1" x14ac:dyDescent="0.3">
      <c r="B684" s="4"/>
      <c r="C684" s="2" t="e">
        <f>VLOOKUP($A684,'By SKU - Old RTs'!$A:$V,3,FALSE)</f>
        <v>#N/A</v>
      </c>
      <c r="D684" s="2" t="e">
        <f>VLOOKUP($A684,'By SKU - New RTs'!$A:$V,3,FALSE)</f>
        <v>#N/A</v>
      </c>
      <c r="E684" s="5" t="e">
        <f t="shared" si="50"/>
        <v>#N/A</v>
      </c>
      <c r="F684" s="2" t="e">
        <f>VLOOKUP($A684,'By SKU - Old RTs'!$A:$V,4,FALSE)</f>
        <v>#N/A</v>
      </c>
      <c r="G684" s="2" t="e">
        <f>VLOOKUP($A684,'By SKU - New RTs'!$A:$V,4,FALSE)</f>
        <v>#N/A</v>
      </c>
      <c r="H684" s="5" t="e">
        <f t="shared" si="51"/>
        <v>#N/A</v>
      </c>
      <c r="I684" s="2" t="e">
        <f>VLOOKUP($A684,'By SKU - Old RTs'!$A:$V,5,FALSE)</f>
        <v>#N/A</v>
      </c>
      <c r="J684" s="2" t="e">
        <f>VLOOKUP($A684,'By SKU - New RTs'!$A:$V,5,FALSE)</f>
        <v>#N/A</v>
      </c>
      <c r="K684" s="5" t="e">
        <f t="shared" si="52"/>
        <v>#N/A</v>
      </c>
      <c r="L684" s="2" t="e">
        <f>VLOOKUP($A684,'By SKU - Old RTs'!$A:$V,6,FALSE)</f>
        <v>#N/A</v>
      </c>
      <c r="M684" s="2" t="e">
        <f>VLOOKUP($A684,'By SKU - New RTs'!$A:$V,6,FALSE)</f>
        <v>#N/A</v>
      </c>
      <c r="N684" s="5" t="e">
        <f t="shared" si="53"/>
        <v>#N/A</v>
      </c>
      <c r="O684" s="2" t="e">
        <f>VLOOKUP($A684,'By SKU - Old RTs'!$A:$V,7,FALSE)</f>
        <v>#N/A</v>
      </c>
      <c r="P684" s="2" t="e">
        <f>VLOOKUP($A684,'By SKU - New RTs'!$A:$V,7,FALSE)</f>
        <v>#N/A</v>
      </c>
      <c r="Q684" s="2" t="e">
        <f t="shared" si="54"/>
        <v>#N/A</v>
      </c>
    </row>
    <row r="685" spans="2:17" hidden="1" x14ac:dyDescent="0.3">
      <c r="B685" s="4"/>
      <c r="C685" s="2" t="e">
        <f>VLOOKUP($A685,'By SKU - Old RTs'!$A:$V,3,FALSE)</f>
        <v>#N/A</v>
      </c>
      <c r="D685" s="2" t="e">
        <f>VLOOKUP($A685,'By SKU - New RTs'!$A:$V,3,FALSE)</f>
        <v>#N/A</v>
      </c>
      <c r="E685" s="5" t="e">
        <f t="shared" si="50"/>
        <v>#N/A</v>
      </c>
      <c r="F685" s="2" t="e">
        <f>VLOOKUP($A685,'By SKU - Old RTs'!$A:$V,4,FALSE)</f>
        <v>#N/A</v>
      </c>
      <c r="G685" s="2" t="e">
        <f>VLOOKUP($A685,'By SKU - New RTs'!$A:$V,4,FALSE)</f>
        <v>#N/A</v>
      </c>
      <c r="H685" s="5" t="e">
        <f t="shared" si="51"/>
        <v>#N/A</v>
      </c>
      <c r="I685" s="2" t="e">
        <f>VLOOKUP($A685,'By SKU - Old RTs'!$A:$V,5,FALSE)</f>
        <v>#N/A</v>
      </c>
      <c r="J685" s="2" t="e">
        <f>VLOOKUP($A685,'By SKU - New RTs'!$A:$V,5,FALSE)</f>
        <v>#N/A</v>
      </c>
      <c r="K685" s="5" t="e">
        <f t="shared" si="52"/>
        <v>#N/A</v>
      </c>
      <c r="L685" s="2" t="e">
        <f>VLOOKUP($A685,'By SKU - Old RTs'!$A:$V,6,FALSE)</f>
        <v>#N/A</v>
      </c>
      <c r="M685" s="2" t="e">
        <f>VLOOKUP($A685,'By SKU - New RTs'!$A:$V,6,FALSE)</f>
        <v>#N/A</v>
      </c>
      <c r="N685" s="5" t="e">
        <f t="shared" si="53"/>
        <v>#N/A</v>
      </c>
      <c r="O685" s="2" t="e">
        <f>VLOOKUP($A685,'By SKU - Old RTs'!$A:$V,7,FALSE)</f>
        <v>#N/A</v>
      </c>
      <c r="P685" s="2" t="e">
        <f>VLOOKUP($A685,'By SKU - New RTs'!$A:$V,7,FALSE)</f>
        <v>#N/A</v>
      </c>
      <c r="Q685" s="2" t="e">
        <f t="shared" si="54"/>
        <v>#N/A</v>
      </c>
    </row>
    <row r="686" spans="2:17" hidden="1" x14ac:dyDescent="0.3">
      <c r="B686" s="4"/>
      <c r="C686" s="2" t="e">
        <f>VLOOKUP($A686,'By SKU - Old RTs'!$A:$V,3,FALSE)</f>
        <v>#N/A</v>
      </c>
      <c r="D686" s="2" t="e">
        <f>VLOOKUP($A686,'By SKU - New RTs'!$A:$V,3,FALSE)</f>
        <v>#N/A</v>
      </c>
      <c r="E686" s="5" t="e">
        <f t="shared" si="50"/>
        <v>#N/A</v>
      </c>
      <c r="F686" s="2" t="e">
        <f>VLOOKUP($A686,'By SKU - Old RTs'!$A:$V,4,FALSE)</f>
        <v>#N/A</v>
      </c>
      <c r="G686" s="2" t="e">
        <f>VLOOKUP($A686,'By SKU - New RTs'!$A:$V,4,FALSE)</f>
        <v>#N/A</v>
      </c>
      <c r="H686" s="5" t="e">
        <f t="shared" si="51"/>
        <v>#N/A</v>
      </c>
      <c r="I686" s="2" t="e">
        <f>VLOOKUP($A686,'By SKU - Old RTs'!$A:$V,5,FALSE)</f>
        <v>#N/A</v>
      </c>
      <c r="J686" s="2" t="e">
        <f>VLOOKUP($A686,'By SKU - New RTs'!$A:$V,5,FALSE)</f>
        <v>#N/A</v>
      </c>
      <c r="K686" s="5" t="e">
        <f t="shared" si="52"/>
        <v>#N/A</v>
      </c>
      <c r="L686" s="2" t="e">
        <f>VLOOKUP($A686,'By SKU - Old RTs'!$A:$V,6,FALSE)</f>
        <v>#N/A</v>
      </c>
      <c r="M686" s="2" t="e">
        <f>VLOOKUP($A686,'By SKU - New RTs'!$A:$V,6,FALSE)</f>
        <v>#N/A</v>
      </c>
      <c r="N686" s="5" t="e">
        <f t="shared" si="53"/>
        <v>#N/A</v>
      </c>
      <c r="O686" s="2" t="e">
        <f>VLOOKUP($A686,'By SKU - Old RTs'!$A:$V,7,FALSE)</f>
        <v>#N/A</v>
      </c>
      <c r="P686" s="2" t="e">
        <f>VLOOKUP($A686,'By SKU - New RTs'!$A:$V,7,FALSE)</f>
        <v>#N/A</v>
      </c>
      <c r="Q686" s="2" t="e">
        <f t="shared" si="54"/>
        <v>#N/A</v>
      </c>
    </row>
    <row r="687" spans="2:17" hidden="1" x14ac:dyDescent="0.3">
      <c r="B687" s="4"/>
      <c r="C687" s="2" t="e">
        <f>VLOOKUP($A687,'By SKU - Old RTs'!$A:$V,3,FALSE)</f>
        <v>#N/A</v>
      </c>
      <c r="D687" s="2" t="e">
        <f>VLOOKUP($A687,'By SKU - New RTs'!$A:$V,3,FALSE)</f>
        <v>#N/A</v>
      </c>
      <c r="E687" s="5" t="e">
        <f t="shared" si="50"/>
        <v>#N/A</v>
      </c>
      <c r="F687" s="2" t="e">
        <f>VLOOKUP($A687,'By SKU - Old RTs'!$A:$V,4,FALSE)</f>
        <v>#N/A</v>
      </c>
      <c r="G687" s="2" t="e">
        <f>VLOOKUP($A687,'By SKU - New RTs'!$A:$V,4,FALSE)</f>
        <v>#N/A</v>
      </c>
      <c r="H687" s="5" t="e">
        <f t="shared" si="51"/>
        <v>#N/A</v>
      </c>
      <c r="I687" s="2" t="e">
        <f>VLOOKUP($A687,'By SKU - Old RTs'!$A:$V,5,FALSE)</f>
        <v>#N/A</v>
      </c>
      <c r="J687" s="2" t="e">
        <f>VLOOKUP($A687,'By SKU - New RTs'!$A:$V,5,FALSE)</f>
        <v>#N/A</v>
      </c>
      <c r="K687" s="5" t="e">
        <f t="shared" si="52"/>
        <v>#N/A</v>
      </c>
      <c r="L687" s="2" t="e">
        <f>VLOOKUP($A687,'By SKU - Old RTs'!$A:$V,6,FALSE)</f>
        <v>#N/A</v>
      </c>
      <c r="M687" s="2" t="e">
        <f>VLOOKUP($A687,'By SKU - New RTs'!$A:$V,6,FALSE)</f>
        <v>#N/A</v>
      </c>
      <c r="N687" s="5" t="e">
        <f t="shared" si="53"/>
        <v>#N/A</v>
      </c>
      <c r="O687" s="2" t="e">
        <f>VLOOKUP($A687,'By SKU - Old RTs'!$A:$V,7,FALSE)</f>
        <v>#N/A</v>
      </c>
      <c r="P687" s="2" t="e">
        <f>VLOOKUP($A687,'By SKU - New RTs'!$A:$V,7,FALSE)</f>
        <v>#N/A</v>
      </c>
      <c r="Q687" s="2" t="e">
        <f t="shared" si="54"/>
        <v>#N/A</v>
      </c>
    </row>
    <row r="688" spans="2:17" hidden="1" x14ac:dyDescent="0.3">
      <c r="B688" s="4"/>
      <c r="C688" s="2" t="e">
        <f>VLOOKUP($A688,'By SKU - Old RTs'!$A:$V,3,FALSE)</f>
        <v>#N/A</v>
      </c>
      <c r="D688" s="2" t="e">
        <f>VLOOKUP($A688,'By SKU - New RTs'!$A:$V,3,FALSE)</f>
        <v>#N/A</v>
      </c>
      <c r="E688" s="5" t="e">
        <f t="shared" si="50"/>
        <v>#N/A</v>
      </c>
      <c r="F688" s="2" t="e">
        <f>VLOOKUP($A688,'By SKU - Old RTs'!$A:$V,4,FALSE)</f>
        <v>#N/A</v>
      </c>
      <c r="G688" s="2" t="e">
        <f>VLOOKUP($A688,'By SKU - New RTs'!$A:$V,4,FALSE)</f>
        <v>#N/A</v>
      </c>
      <c r="H688" s="5" t="e">
        <f t="shared" si="51"/>
        <v>#N/A</v>
      </c>
      <c r="I688" s="2" t="e">
        <f>VLOOKUP($A688,'By SKU - Old RTs'!$A:$V,5,FALSE)</f>
        <v>#N/A</v>
      </c>
      <c r="J688" s="2" t="e">
        <f>VLOOKUP($A688,'By SKU - New RTs'!$A:$V,5,FALSE)</f>
        <v>#N/A</v>
      </c>
      <c r="K688" s="5" t="e">
        <f t="shared" si="52"/>
        <v>#N/A</v>
      </c>
      <c r="L688" s="2" t="e">
        <f>VLOOKUP($A688,'By SKU - Old RTs'!$A:$V,6,FALSE)</f>
        <v>#N/A</v>
      </c>
      <c r="M688" s="2" t="e">
        <f>VLOOKUP($A688,'By SKU - New RTs'!$A:$V,6,FALSE)</f>
        <v>#N/A</v>
      </c>
      <c r="N688" s="5" t="e">
        <f t="shared" si="53"/>
        <v>#N/A</v>
      </c>
      <c r="O688" s="2" t="e">
        <f>VLOOKUP($A688,'By SKU - Old RTs'!$A:$V,7,FALSE)</f>
        <v>#N/A</v>
      </c>
      <c r="P688" s="2" t="e">
        <f>VLOOKUP($A688,'By SKU - New RTs'!$A:$V,7,FALSE)</f>
        <v>#N/A</v>
      </c>
      <c r="Q688" s="2" t="e">
        <f t="shared" si="54"/>
        <v>#N/A</v>
      </c>
    </row>
    <row r="689" spans="2:17" hidden="1" x14ac:dyDescent="0.3">
      <c r="B689" s="4"/>
      <c r="C689" s="2" t="e">
        <f>VLOOKUP($A689,'By SKU - Old RTs'!$A:$V,3,FALSE)</f>
        <v>#N/A</v>
      </c>
      <c r="D689" s="2" t="e">
        <f>VLOOKUP($A689,'By SKU - New RTs'!$A:$V,3,FALSE)</f>
        <v>#N/A</v>
      </c>
      <c r="E689" s="5" t="e">
        <f t="shared" si="50"/>
        <v>#N/A</v>
      </c>
      <c r="F689" s="2" t="e">
        <f>VLOOKUP($A689,'By SKU - Old RTs'!$A:$V,4,FALSE)</f>
        <v>#N/A</v>
      </c>
      <c r="G689" s="2" t="e">
        <f>VLOOKUP($A689,'By SKU - New RTs'!$A:$V,4,FALSE)</f>
        <v>#N/A</v>
      </c>
      <c r="H689" s="5" t="e">
        <f t="shared" si="51"/>
        <v>#N/A</v>
      </c>
      <c r="I689" s="2" t="e">
        <f>VLOOKUP($A689,'By SKU - Old RTs'!$A:$V,5,FALSE)</f>
        <v>#N/A</v>
      </c>
      <c r="J689" s="2" t="e">
        <f>VLOOKUP($A689,'By SKU - New RTs'!$A:$V,5,FALSE)</f>
        <v>#N/A</v>
      </c>
      <c r="K689" s="5" t="e">
        <f t="shared" si="52"/>
        <v>#N/A</v>
      </c>
      <c r="L689" s="2" t="e">
        <f>VLOOKUP($A689,'By SKU - Old RTs'!$A:$V,6,FALSE)</f>
        <v>#N/A</v>
      </c>
      <c r="M689" s="2" t="e">
        <f>VLOOKUP($A689,'By SKU - New RTs'!$A:$V,6,FALSE)</f>
        <v>#N/A</v>
      </c>
      <c r="N689" s="5" t="e">
        <f t="shared" si="53"/>
        <v>#N/A</v>
      </c>
      <c r="O689" s="2" t="e">
        <f>VLOOKUP($A689,'By SKU - Old RTs'!$A:$V,7,FALSE)</f>
        <v>#N/A</v>
      </c>
      <c r="P689" s="2" t="e">
        <f>VLOOKUP($A689,'By SKU - New RTs'!$A:$V,7,FALSE)</f>
        <v>#N/A</v>
      </c>
      <c r="Q689" s="2" t="e">
        <f t="shared" si="54"/>
        <v>#N/A</v>
      </c>
    </row>
    <row r="690" spans="2:17" hidden="1" x14ac:dyDescent="0.3">
      <c r="B690" s="4"/>
      <c r="C690" s="2" t="e">
        <f>VLOOKUP($A690,'By SKU - Old RTs'!$A:$V,3,FALSE)</f>
        <v>#N/A</v>
      </c>
      <c r="D690" s="2" t="e">
        <f>VLOOKUP($A690,'By SKU - New RTs'!$A:$V,3,FALSE)</f>
        <v>#N/A</v>
      </c>
      <c r="E690" s="5" t="e">
        <f t="shared" si="50"/>
        <v>#N/A</v>
      </c>
      <c r="F690" s="2" t="e">
        <f>VLOOKUP($A690,'By SKU - Old RTs'!$A:$V,4,FALSE)</f>
        <v>#N/A</v>
      </c>
      <c r="G690" s="2" t="e">
        <f>VLOOKUP($A690,'By SKU - New RTs'!$A:$V,4,FALSE)</f>
        <v>#N/A</v>
      </c>
      <c r="H690" s="5" t="e">
        <f t="shared" si="51"/>
        <v>#N/A</v>
      </c>
      <c r="I690" s="2" t="e">
        <f>VLOOKUP($A690,'By SKU - Old RTs'!$A:$V,5,FALSE)</f>
        <v>#N/A</v>
      </c>
      <c r="J690" s="2" t="e">
        <f>VLOOKUP($A690,'By SKU - New RTs'!$A:$V,5,FALSE)</f>
        <v>#N/A</v>
      </c>
      <c r="K690" s="5" t="e">
        <f t="shared" si="52"/>
        <v>#N/A</v>
      </c>
      <c r="L690" s="2" t="e">
        <f>VLOOKUP($A690,'By SKU - Old RTs'!$A:$V,6,FALSE)</f>
        <v>#N/A</v>
      </c>
      <c r="M690" s="2" t="e">
        <f>VLOOKUP($A690,'By SKU - New RTs'!$A:$V,6,FALSE)</f>
        <v>#N/A</v>
      </c>
      <c r="N690" s="5" t="e">
        <f t="shared" si="53"/>
        <v>#N/A</v>
      </c>
      <c r="O690" s="2" t="e">
        <f>VLOOKUP($A690,'By SKU - Old RTs'!$A:$V,7,FALSE)</f>
        <v>#N/A</v>
      </c>
      <c r="P690" s="2" t="e">
        <f>VLOOKUP($A690,'By SKU - New RTs'!$A:$V,7,FALSE)</f>
        <v>#N/A</v>
      </c>
      <c r="Q690" s="2" t="e">
        <f t="shared" si="54"/>
        <v>#N/A</v>
      </c>
    </row>
    <row r="691" spans="2:17" hidden="1" x14ac:dyDescent="0.3">
      <c r="B691" s="4"/>
      <c r="C691" s="2" t="e">
        <f>VLOOKUP($A691,'By SKU - Old RTs'!$A:$V,3,FALSE)</f>
        <v>#N/A</v>
      </c>
      <c r="D691" s="2" t="e">
        <f>VLOOKUP($A691,'By SKU - New RTs'!$A:$V,3,FALSE)</f>
        <v>#N/A</v>
      </c>
      <c r="E691" s="5" t="e">
        <f t="shared" si="50"/>
        <v>#N/A</v>
      </c>
      <c r="F691" s="2" t="e">
        <f>VLOOKUP($A691,'By SKU - Old RTs'!$A:$V,4,FALSE)</f>
        <v>#N/A</v>
      </c>
      <c r="G691" s="2" t="e">
        <f>VLOOKUP($A691,'By SKU - New RTs'!$A:$V,4,FALSE)</f>
        <v>#N/A</v>
      </c>
      <c r="H691" s="5" t="e">
        <f t="shared" si="51"/>
        <v>#N/A</v>
      </c>
      <c r="I691" s="2" t="e">
        <f>VLOOKUP($A691,'By SKU - Old RTs'!$A:$V,5,FALSE)</f>
        <v>#N/A</v>
      </c>
      <c r="J691" s="2" t="e">
        <f>VLOOKUP($A691,'By SKU - New RTs'!$A:$V,5,FALSE)</f>
        <v>#N/A</v>
      </c>
      <c r="K691" s="5" t="e">
        <f t="shared" si="52"/>
        <v>#N/A</v>
      </c>
      <c r="L691" s="2" t="e">
        <f>VLOOKUP($A691,'By SKU - Old RTs'!$A:$V,6,FALSE)</f>
        <v>#N/A</v>
      </c>
      <c r="M691" s="2" t="e">
        <f>VLOOKUP($A691,'By SKU - New RTs'!$A:$V,6,FALSE)</f>
        <v>#N/A</v>
      </c>
      <c r="N691" s="5" t="e">
        <f t="shared" si="53"/>
        <v>#N/A</v>
      </c>
      <c r="O691" s="2" t="e">
        <f>VLOOKUP($A691,'By SKU - Old RTs'!$A:$V,7,FALSE)</f>
        <v>#N/A</v>
      </c>
      <c r="P691" s="2" t="e">
        <f>VLOOKUP($A691,'By SKU - New RTs'!$A:$V,7,FALSE)</f>
        <v>#N/A</v>
      </c>
      <c r="Q691" s="2" t="e">
        <f t="shared" si="54"/>
        <v>#N/A</v>
      </c>
    </row>
    <row r="692" spans="2:17" hidden="1" x14ac:dyDescent="0.3">
      <c r="B692" s="4"/>
      <c r="C692" s="2" t="e">
        <f>VLOOKUP($A692,'By SKU - Old RTs'!$A:$V,3,FALSE)</f>
        <v>#N/A</v>
      </c>
      <c r="D692" s="2" t="e">
        <f>VLOOKUP($A692,'By SKU - New RTs'!$A:$V,3,FALSE)</f>
        <v>#N/A</v>
      </c>
      <c r="E692" s="5" t="e">
        <f t="shared" si="50"/>
        <v>#N/A</v>
      </c>
      <c r="F692" s="2" t="e">
        <f>VLOOKUP($A692,'By SKU - Old RTs'!$A:$V,4,FALSE)</f>
        <v>#N/A</v>
      </c>
      <c r="G692" s="2" t="e">
        <f>VLOOKUP($A692,'By SKU - New RTs'!$A:$V,4,FALSE)</f>
        <v>#N/A</v>
      </c>
      <c r="H692" s="5" t="e">
        <f t="shared" si="51"/>
        <v>#N/A</v>
      </c>
      <c r="I692" s="2" t="e">
        <f>VLOOKUP($A692,'By SKU - Old RTs'!$A:$V,5,FALSE)</f>
        <v>#N/A</v>
      </c>
      <c r="J692" s="2" t="e">
        <f>VLOOKUP($A692,'By SKU - New RTs'!$A:$V,5,FALSE)</f>
        <v>#N/A</v>
      </c>
      <c r="K692" s="5" t="e">
        <f t="shared" si="52"/>
        <v>#N/A</v>
      </c>
      <c r="L692" s="2" t="e">
        <f>VLOOKUP($A692,'By SKU - Old RTs'!$A:$V,6,FALSE)</f>
        <v>#N/A</v>
      </c>
      <c r="M692" s="2" t="e">
        <f>VLOOKUP($A692,'By SKU - New RTs'!$A:$V,6,FALSE)</f>
        <v>#N/A</v>
      </c>
      <c r="N692" s="5" t="e">
        <f t="shared" si="53"/>
        <v>#N/A</v>
      </c>
      <c r="O692" s="2" t="e">
        <f>VLOOKUP($A692,'By SKU - Old RTs'!$A:$V,7,FALSE)</f>
        <v>#N/A</v>
      </c>
      <c r="P692" s="2" t="e">
        <f>VLOOKUP($A692,'By SKU - New RTs'!$A:$V,7,FALSE)</f>
        <v>#N/A</v>
      </c>
      <c r="Q692" s="2" t="e">
        <f t="shared" si="54"/>
        <v>#N/A</v>
      </c>
    </row>
    <row r="693" spans="2:17" hidden="1" x14ac:dyDescent="0.3">
      <c r="B693" s="4"/>
      <c r="C693" s="2" t="e">
        <f>VLOOKUP($A693,'By SKU - Old RTs'!$A:$V,3,FALSE)</f>
        <v>#N/A</v>
      </c>
      <c r="D693" s="2" t="e">
        <f>VLOOKUP($A693,'By SKU - New RTs'!$A:$V,3,FALSE)</f>
        <v>#N/A</v>
      </c>
      <c r="E693" s="5" t="e">
        <f t="shared" si="50"/>
        <v>#N/A</v>
      </c>
      <c r="F693" s="2" t="e">
        <f>VLOOKUP($A693,'By SKU - Old RTs'!$A:$V,4,FALSE)</f>
        <v>#N/A</v>
      </c>
      <c r="G693" s="2" t="e">
        <f>VLOOKUP($A693,'By SKU - New RTs'!$A:$V,4,FALSE)</f>
        <v>#N/A</v>
      </c>
      <c r="H693" s="5" t="e">
        <f t="shared" si="51"/>
        <v>#N/A</v>
      </c>
      <c r="I693" s="2" t="e">
        <f>VLOOKUP($A693,'By SKU - Old RTs'!$A:$V,5,FALSE)</f>
        <v>#N/A</v>
      </c>
      <c r="J693" s="2" t="e">
        <f>VLOOKUP($A693,'By SKU - New RTs'!$A:$V,5,FALSE)</f>
        <v>#N/A</v>
      </c>
      <c r="K693" s="5" t="e">
        <f t="shared" si="52"/>
        <v>#N/A</v>
      </c>
      <c r="L693" s="2" t="e">
        <f>VLOOKUP($A693,'By SKU - Old RTs'!$A:$V,6,FALSE)</f>
        <v>#N/A</v>
      </c>
      <c r="M693" s="2" t="e">
        <f>VLOOKUP($A693,'By SKU - New RTs'!$A:$V,6,FALSE)</f>
        <v>#N/A</v>
      </c>
      <c r="N693" s="5" t="e">
        <f t="shared" si="53"/>
        <v>#N/A</v>
      </c>
      <c r="O693" s="2" t="e">
        <f>VLOOKUP($A693,'By SKU - Old RTs'!$A:$V,7,FALSE)</f>
        <v>#N/A</v>
      </c>
      <c r="P693" s="2" t="e">
        <f>VLOOKUP($A693,'By SKU - New RTs'!$A:$V,7,FALSE)</f>
        <v>#N/A</v>
      </c>
      <c r="Q693" s="2" t="e">
        <f t="shared" si="54"/>
        <v>#N/A</v>
      </c>
    </row>
    <row r="694" spans="2:17" hidden="1" x14ac:dyDescent="0.3">
      <c r="B694" s="4"/>
      <c r="C694" s="2" t="e">
        <f>VLOOKUP($A694,'By SKU - Old RTs'!$A:$V,3,FALSE)</f>
        <v>#N/A</v>
      </c>
      <c r="D694" s="2" t="e">
        <f>VLOOKUP($A694,'By SKU - New RTs'!$A:$V,3,FALSE)</f>
        <v>#N/A</v>
      </c>
      <c r="E694" s="5" t="e">
        <f t="shared" si="50"/>
        <v>#N/A</v>
      </c>
      <c r="F694" s="2" t="e">
        <f>VLOOKUP($A694,'By SKU - Old RTs'!$A:$V,4,FALSE)</f>
        <v>#N/A</v>
      </c>
      <c r="G694" s="2" t="e">
        <f>VLOOKUP($A694,'By SKU - New RTs'!$A:$V,4,FALSE)</f>
        <v>#N/A</v>
      </c>
      <c r="H694" s="5" t="e">
        <f t="shared" si="51"/>
        <v>#N/A</v>
      </c>
      <c r="I694" s="2" t="e">
        <f>VLOOKUP($A694,'By SKU - Old RTs'!$A:$V,5,FALSE)</f>
        <v>#N/A</v>
      </c>
      <c r="J694" s="2" t="e">
        <f>VLOOKUP($A694,'By SKU - New RTs'!$A:$V,5,FALSE)</f>
        <v>#N/A</v>
      </c>
      <c r="K694" s="5" t="e">
        <f t="shared" si="52"/>
        <v>#N/A</v>
      </c>
      <c r="L694" s="2" t="e">
        <f>VLOOKUP($A694,'By SKU - Old RTs'!$A:$V,6,FALSE)</f>
        <v>#N/A</v>
      </c>
      <c r="M694" s="2" t="e">
        <f>VLOOKUP($A694,'By SKU - New RTs'!$A:$V,6,FALSE)</f>
        <v>#N/A</v>
      </c>
      <c r="N694" s="5" t="e">
        <f t="shared" si="53"/>
        <v>#N/A</v>
      </c>
      <c r="O694" s="2" t="e">
        <f>VLOOKUP($A694,'By SKU - Old RTs'!$A:$V,7,FALSE)</f>
        <v>#N/A</v>
      </c>
      <c r="P694" s="2" t="e">
        <f>VLOOKUP($A694,'By SKU - New RTs'!$A:$V,7,FALSE)</f>
        <v>#N/A</v>
      </c>
      <c r="Q694" s="2" t="e">
        <f t="shared" si="54"/>
        <v>#N/A</v>
      </c>
    </row>
    <row r="695" spans="2:17" hidden="1" x14ac:dyDescent="0.3">
      <c r="B695" s="4"/>
      <c r="C695" s="2" t="e">
        <f>VLOOKUP($A695,'By SKU - Old RTs'!$A:$V,3,FALSE)</f>
        <v>#N/A</v>
      </c>
      <c r="D695" s="2" t="e">
        <f>VLOOKUP($A695,'By SKU - New RTs'!$A:$V,3,FALSE)</f>
        <v>#N/A</v>
      </c>
      <c r="E695" s="5" t="e">
        <f t="shared" si="50"/>
        <v>#N/A</v>
      </c>
      <c r="F695" s="2" t="e">
        <f>VLOOKUP($A695,'By SKU - Old RTs'!$A:$V,4,FALSE)</f>
        <v>#N/A</v>
      </c>
      <c r="G695" s="2" t="e">
        <f>VLOOKUP($A695,'By SKU - New RTs'!$A:$V,4,FALSE)</f>
        <v>#N/A</v>
      </c>
      <c r="H695" s="5" t="e">
        <f t="shared" si="51"/>
        <v>#N/A</v>
      </c>
      <c r="I695" s="2" t="e">
        <f>VLOOKUP($A695,'By SKU - Old RTs'!$A:$V,5,FALSE)</f>
        <v>#N/A</v>
      </c>
      <c r="J695" s="2" t="e">
        <f>VLOOKUP($A695,'By SKU - New RTs'!$A:$V,5,FALSE)</f>
        <v>#N/A</v>
      </c>
      <c r="K695" s="5" t="e">
        <f t="shared" si="52"/>
        <v>#N/A</v>
      </c>
      <c r="L695" s="2" t="e">
        <f>VLOOKUP($A695,'By SKU - Old RTs'!$A:$V,6,FALSE)</f>
        <v>#N/A</v>
      </c>
      <c r="M695" s="2" t="e">
        <f>VLOOKUP($A695,'By SKU - New RTs'!$A:$V,6,FALSE)</f>
        <v>#N/A</v>
      </c>
      <c r="N695" s="5" t="e">
        <f t="shared" si="53"/>
        <v>#N/A</v>
      </c>
      <c r="O695" s="2" t="e">
        <f>VLOOKUP($A695,'By SKU - Old RTs'!$A:$V,7,FALSE)</f>
        <v>#N/A</v>
      </c>
      <c r="P695" s="2" t="e">
        <f>VLOOKUP($A695,'By SKU - New RTs'!$A:$V,7,FALSE)</f>
        <v>#N/A</v>
      </c>
      <c r="Q695" s="2" t="e">
        <f t="shared" si="54"/>
        <v>#N/A</v>
      </c>
    </row>
    <row r="696" spans="2:17" hidden="1" x14ac:dyDescent="0.3">
      <c r="B696" s="4"/>
      <c r="C696" s="2" t="e">
        <f>VLOOKUP($A696,'By SKU - Old RTs'!$A:$V,3,FALSE)</f>
        <v>#N/A</v>
      </c>
      <c r="D696" s="2" t="e">
        <f>VLOOKUP($A696,'By SKU - New RTs'!$A:$V,3,FALSE)</f>
        <v>#N/A</v>
      </c>
      <c r="E696" s="5" t="e">
        <f t="shared" si="50"/>
        <v>#N/A</v>
      </c>
      <c r="F696" s="2" t="e">
        <f>VLOOKUP($A696,'By SKU - Old RTs'!$A:$V,4,FALSE)</f>
        <v>#N/A</v>
      </c>
      <c r="G696" s="2" t="e">
        <f>VLOOKUP($A696,'By SKU - New RTs'!$A:$V,4,FALSE)</f>
        <v>#N/A</v>
      </c>
      <c r="H696" s="5" t="e">
        <f t="shared" si="51"/>
        <v>#N/A</v>
      </c>
      <c r="I696" s="2" t="e">
        <f>VLOOKUP($A696,'By SKU - Old RTs'!$A:$V,5,FALSE)</f>
        <v>#N/A</v>
      </c>
      <c r="J696" s="2" t="e">
        <f>VLOOKUP($A696,'By SKU - New RTs'!$A:$V,5,FALSE)</f>
        <v>#N/A</v>
      </c>
      <c r="K696" s="5" t="e">
        <f t="shared" si="52"/>
        <v>#N/A</v>
      </c>
      <c r="L696" s="2" t="e">
        <f>VLOOKUP($A696,'By SKU - Old RTs'!$A:$V,6,FALSE)</f>
        <v>#N/A</v>
      </c>
      <c r="M696" s="2" t="e">
        <f>VLOOKUP($A696,'By SKU - New RTs'!$A:$V,6,FALSE)</f>
        <v>#N/A</v>
      </c>
      <c r="N696" s="5" t="e">
        <f t="shared" si="53"/>
        <v>#N/A</v>
      </c>
      <c r="O696" s="2" t="e">
        <f>VLOOKUP($A696,'By SKU - Old RTs'!$A:$V,7,FALSE)</f>
        <v>#N/A</v>
      </c>
      <c r="P696" s="2" t="e">
        <f>VLOOKUP($A696,'By SKU - New RTs'!$A:$V,7,FALSE)</f>
        <v>#N/A</v>
      </c>
      <c r="Q696" s="2" t="e">
        <f t="shared" si="54"/>
        <v>#N/A</v>
      </c>
    </row>
    <row r="697" spans="2:17" hidden="1" x14ac:dyDescent="0.3">
      <c r="B697" s="4"/>
      <c r="C697" s="2" t="e">
        <f>VLOOKUP($A697,'By SKU - Old RTs'!$A:$V,3,FALSE)</f>
        <v>#N/A</v>
      </c>
      <c r="D697" s="2" t="e">
        <f>VLOOKUP($A697,'By SKU - New RTs'!$A:$V,3,FALSE)</f>
        <v>#N/A</v>
      </c>
      <c r="E697" s="5" t="e">
        <f t="shared" si="50"/>
        <v>#N/A</v>
      </c>
      <c r="F697" s="2" t="e">
        <f>VLOOKUP($A697,'By SKU - Old RTs'!$A:$V,4,FALSE)</f>
        <v>#N/A</v>
      </c>
      <c r="G697" s="2" t="e">
        <f>VLOOKUP($A697,'By SKU - New RTs'!$A:$V,4,FALSE)</f>
        <v>#N/A</v>
      </c>
      <c r="H697" s="5" t="e">
        <f t="shared" si="51"/>
        <v>#N/A</v>
      </c>
      <c r="I697" s="2" t="e">
        <f>VLOOKUP($A697,'By SKU - Old RTs'!$A:$V,5,FALSE)</f>
        <v>#N/A</v>
      </c>
      <c r="J697" s="2" t="e">
        <f>VLOOKUP($A697,'By SKU - New RTs'!$A:$V,5,FALSE)</f>
        <v>#N/A</v>
      </c>
      <c r="K697" s="5" t="e">
        <f t="shared" si="52"/>
        <v>#N/A</v>
      </c>
      <c r="L697" s="2" t="e">
        <f>VLOOKUP($A697,'By SKU - Old RTs'!$A:$V,6,FALSE)</f>
        <v>#N/A</v>
      </c>
      <c r="M697" s="2" t="e">
        <f>VLOOKUP($A697,'By SKU - New RTs'!$A:$V,6,FALSE)</f>
        <v>#N/A</v>
      </c>
      <c r="N697" s="5" t="e">
        <f t="shared" si="53"/>
        <v>#N/A</v>
      </c>
      <c r="O697" s="2" t="e">
        <f>VLOOKUP($A697,'By SKU - Old RTs'!$A:$V,7,FALSE)</f>
        <v>#N/A</v>
      </c>
      <c r="P697" s="2" t="e">
        <f>VLOOKUP($A697,'By SKU - New RTs'!$A:$V,7,FALSE)</f>
        <v>#N/A</v>
      </c>
      <c r="Q697" s="2" t="e">
        <f t="shared" si="54"/>
        <v>#N/A</v>
      </c>
    </row>
    <row r="698" spans="2:17" hidden="1" x14ac:dyDescent="0.3">
      <c r="B698" s="4"/>
      <c r="C698" s="2" t="e">
        <f>VLOOKUP($A698,'By SKU - Old RTs'!$A:$V,3,FALSE)</f>
        <v>#N/A</v>
      </c>
      <c r="D698" s="2" t="e">
        <f>VLOOKUP($A698,'By SKU - New RTs'!$A:$V,3,FALSE)</f>
        <v>#N/A</v>
      </c>
      <c r="E698" s="5" t="e">
        <f t="shared" si="50"/>
        <v>#N/A</v>
      </c>
      <c r="F698" s="2" t="e">
        <f>VLOOKUP($A698,'By SKU - Old RTs'!$A:$V,4,FALSE)</f>
        <v>#N/A</v>
      </c>
      <c r="G698" s="2" t="e">
        <f>VLOOKUP($A698,'By SKU - New RTs'!$A:$V,4,FALSE)</f>
        <v>#N/A</v>
      </c>
      <c r="H698" s="5" t="e">
        <f t="shared" si="51"/>
        <v>#N/A</v>
      </c>
      <c r="I698" s="2" t="e">
        <f>VLOOKUP($A698,'By SKU - Old RTs'!$A:$V,5,FALSE)</f>
        <v>#N/A</v>
      </c>
      <c r="J698" s="2" t="e">
        <f>VLOOKUP($A698,'By SKU - New RTs'!$A:$V,5,FALSE)</f>
        <v>#N/A</v>
      </c>
      <c r="K698" s="5" t="e">
        <f t="shared" si="52"/>
        <v>#N/A</v>
      </c>
      <c r="L698" s="2" t="e">
        <f>VLOOKUP($A698,'By SKU - Old RTs'!$A:$V,6,FALSE)</f>
        <v>#N/A</v>
      </c>
      <c r="M698" s="2" t="e">
        <f>VLOOKUP($A698,'By SKU - New RTs'!$A:$V,6,FALSE)</f>
        <v>#N/A</v>
      </c>
      <c r="N698" s="5" t="e">
        <f t="shared" si="53"/>
        <v>#N/A</v>
      </c>
      <c r="O698" s="2" t="e">
        <f>VLOOKUP($A698,'By SKU - Old RTs'!$A:$V,7,FALSE)</f>
        <v>#N/A</v>
      </c>
      <c r="P698" s="2" t="e">
        <f>VLOOKUP($A698,'By SKU - New RTs'!$A:$V,7,FALSE)</f>
        <v>#N/A</v>
      </c>
      <c r="Q698" s="2" t="e">
        <f t="shared" si="54"/>
        <v>#N/A</v>
      </c>
    </row>
    <row r="699" spans="2:17" hidden="1" x14ac:dyDescent="0.3">
      <c r="B699" s="4"/>
      <c r="C699" s="2" t="e">
        <f>VLOOKUP($A699,'By SKU - Old RTs'!$A:$V,3,FALSE)</f>
        <v>#N/A</v>
      </c>
      <c r="D699" s="2" t="e">
        <f>VLOOKUP($A699,'By SKU - New RTs'!$A:$V,3,FALSE)</f>
        <v>#N/A</v>
      </c>
      <c r="E699" s="5" t="e">
        <f t="shared" si="50"/>
        <v>#N/A</v>
      </c>
      <c r="F699" s="2" t="e">
        <f>VLOOKUP($A699,'By SKU - Old RTs'!$A:$V,4,FALSE)</f>
        <v>#N/A</v>
      </c>
      <c r="G699" s="2" t="e">
        <f>VLOOKUP($A699,'By SKU - New RTs'!$A:$V,4,FALSE)</f>
        <v>#N/A</v>
      </c>
      <c r="H699" s="5" t="e">
        <f t="shared" si="51"/>
        <v>#N/A</v>
      </c>
      <c r="I699" s="2" t="e">
        <f>VLOOKUP($A699,'By SKU - Old RTs'!$A:$V,5,FALSE)</f>
        <v>#N/A</v>
      </c>
      <c r="J699" s="2" t="e">
        <f>VLOOKUP($A699,'By SKU - New RTs'!$A:$V,5,FALSE)</f>
        <v>#N/A</v>
      </c>
      <c r="K699" s="5" t="e">
        <f t="shared" si="52"/>
        <v>#N/A</v>
      </c>
      <c r="L699" s="2" t="e">
        <f>VLOOKUP($A699,'By SKU - Old RTs'!$A:$V,6,FALSE)</f>
        <v>#N/A</v>
      </c>
      <c r="M699" s="2" t="e">
        <f>VLOOKUP($A699,'By SKU - New RTs'!$A:$V,6,FALSE)</f>
        <v>#N/A</v>
      </c>
      <c r="N699" s="5" t="e">
        <f t="shared" si="53"/>
        <v>#N/A</v>
      </c>
      <c r="O699" s="2" t="e">
        <f>VLOOKUP($A699,'By SKU - Old RTs'!$A:$V,7,FALSE)</f>
        <v>#N/A</v>
      </c>
      <c r="P699" s="2" t="e">
        <f>VLOOKUP($A699,'By SKU - New RTs'!$A:$V,7,FALSE)</f>
        <v>#N/A</v>
      </c>
      <c r="Q699" s="2" t="e">
        <f t="shared" si="54"/>
        <v>#N/A</v>
      </c>
    </row>
    <row r="700" spans="2:17" hidden="1" x14ac:dyDescent="0.3">
      <c r="B700" s="4"/>
      <c r="C700" s="2" t="e">
        <f>VLOOKUP($A700,'By SKU - Old RTs'!$A:$V,3,FALSE)</f>
        <v>#N/A</v>
      </c>
      <c r="D700" s="2" t="e">
        <f>VLOOKUP($A700,'By SKU - New RTs'!$A:$V,3,FALSE)</f>
        <v>#N/A</v>
      </c>
      <c r="E700" s="5" t="e">
        <f t="shared" si="50"/>
        <v>#N/A</v>
      </c>
      <c r="F700" s="2" t="e">
        <f>VLOOKUP($A700,'By SKU - Old RTs'!$A:$V,4,FALSE)</f>
        <v>#N/A</v>
      </c>
      <c r="G700" s="2" t="e">
        <f>VLOOKUP($A700,'By SKU - New RTs'!$A:$V,4,FALSE)</f>
        <v>#N/A</v>
      </c>
      <c r="H700" s="5" t="e">
        <f t="shared" si="51"/>
        <v>#N/A</v>
      </c>
      <c r="I700" s="2" t="e">
        <f>VLOOKUP($A700,'By SKU - Old RTs'!$A:$V,5,FALSE)</f>
        <v>#N/A</v>
      </c>
      <c r="J700" s="2" t="e">
        <f>VLOOKUP($A700,'By SKU - New RTs'!$A:$V,5,FALSE)</f>
        <v>#N/A</v>
      </c>
      <c r="K700" s="5" t="e">
        <f t="shared" si="52"/>
        <v>#N/A</v>
      </c>
      <c r="L700" s="2" t="e">
        <f>VLOOKUP($A700,'By SKU - Old RTs'!$A:$V,6,FALSE)</f>
        <v>#N/A</v>
      </c>
      <c r="M700" s="2" t="e">
        <f>VLOOKUP($A700,'By SKU - New RTs'!$A:$V,6,FALSE)</f>
        <v>#N/A</v>
      </c>
      <c r="N700" s="5" t="e">
        <f t="shared" si="53"/>
        <v>#N/A</v>
      </c>
      <c r="O700" s="2" t="e">
        <f>VLOOKUP($A700,'By SKU - Old RTs'!$A:$V,7,FALSE)</f>
        <v>#N/A</v>
      </c>
      <c r="P700" s="2" t="e">
        <f>VLOOKUP($A700,'By SKU - New RTs'!$A:$V,7,FALSE)</f>
        <v>#N/A</v>
      </c>
      <c r="Q700" s="2" t="e">
        <f t="shared" si="54"/>
        <v>#N/A</v>
      </c>
    </row>
    <row r="701" spans="2:17" hidden="1" x14ac:dyDescent="0.3">
      <c r="B701" s="4"/>
      <c r="C701" s="2" t="e">
        <f>VLOOKUP($A701,'By SKU - Old RTs'!$A:$V,3,FALSE)</f>
        <v>#N/A</v>
      </c>
      <c r="D701" s="2" t="e">
        <f>VLOOKUP($A701,'By SKU - New RTs'!$A:$V,3,FALSE)</f>
        <v>#N/A</v>
      </c>
      <c r="E701" s="5" t="e">
        <f t="shared" si="50"/>
        <v>#N/A</v>
      </c>
      <c r="F701" s="2" t="e">
        <f>VLOOKUP($A701,'By SKU - Old RTs'!$A:$V,4,FALSE)</f>
        <v>#N/A</v>
      </c>
      <c r="G701" s="2" t="e">
        <f>VLOOKUP($A701,'By SKU - New RTs'!$A:$V,4,FALSE)</f>
        <v>#N/A</v>
      </c>
      <c r="H701" s="5" t="e">
        <f t="shared" si="51"/>
        <v>#N/A</v>
      </c>
      <c r="I701" s="2" t="e">
        <f>VLOOKUP($A701,'By SKU - Old RTs'!$A:$V,5,FALSE)</f>
        <v>#N/A</v>
      </c>
      <c r="J701" s="2" t="e">
        <f>VLOOKUP($A701,'By SKU - New RTs'!$A:$V,5,FALSE)</f>
        <v>#N/A</v>
      </c>
      <c r="K701" s="5" t="e">
        <f t="shared" si="52"/>
        <v>#N/A</v>
      </c>
      <c r="L701" s="2" t="e">
        <f>VLOOKUP($A701,'By SKU - Old RTs'!$A:$V,6,FALSE)</f>
        <v>#N/A</v>
      </c>
      <c r="M701" s="2" t="e">
        <f>VLOOKUP($A701,'By SKU - New RTs'!$A:$V,6,FALSE)</f>
        <v>#N/A</v>
      </c>
      <c r="N701" s="5" t="e">
        <f t="shared" si="53"/>
        <v>#N/A</v>
      </c>
      <c r="O701" s="2" t="e">
        <f>VLOOKUP($A701,'By SKU - Old RTs'!$A:$V,7,FALSE)</f>
        <v>#N/A</v>
      </c>
      <c r="P701" s="2" t="e">
        <f>VLOOKUP($A701,'By SKU - New RTs'!$A:$V,7,FALSE)</f>
        <v>#N/A</v>
      </c>
      <c r="Q701" s="2" t="e">
        <f t="shared" si="54"/>
        <v>#N/A</v>
      </c>
    </row>
    <row r="702" spans="2:17" hidden="1" x14ac:dyDescent="0.3">
      <c r="B702" s="4"/>
      <c r="C702" s="2" t="e">
        <f>VLOOKUP($A702,'By SKU - Old RTs'!$A:$V,3,FALSE)</f>
        <v>#N/A</v>
      </c>
      <c r="D702" s="2" t="e">
        <f>VLOOKUP($A702,'By SKU - New RTs'!$A:$V,3,FALSE)</f>
        <v>#N/A</v>
      </c>
      <c r="E702" s="5" t="e">
        <f t="shared" si="50"/>
        <v>#N/A</v>
      </c>
      <c r="F702" s="2" t="e">
        <f>VLOOKUP($A702,'By SKU - Old RTs'!$A:$V,4,FALSE)</f>
        <v>#N/A</v>
      </c>
      <c r="G702" s="2" t="e">
        <f>VLOOKUP($A702,'By SKU - New RTs'!$A:$V,4,FALSE)</f>
        <v>#N/A</v>
      </c>
      <c r="H702" s="5" t="e">
        <f t="shared" si="51"/>
        <v>#N/A</v>
      </c>
      <c r="I702" s="2" t="e">
        <f>VLOOKUP($A702,'By SKU - Old RTs'!$A:$V,5,FALSE)</f>
        <v>#N/A</v>
      </c>
      <c r="J702" s="2" t="e">
        <f>VLOOKUP($A702,'By SKU - New RTs'!$A:$V,5,FALSE)</f>
        <v>#N/A</v>
      </c>
      <c r="K702" s="5" t="e">
        <f t="shared" si="52"/>
        <v>#N/A</v>
      </c>
      <c r="L702" s="2" t="e">
        <f>VLOOKUP($A702,'By SKU - Old RTs'!$A:$V,6,FALSE)</f>
        <v>#N/A</v>
      </c>
      <c r="M702" s="2" t="e">
        <f>VLOOKUP($A702,'By SKU - New RTs'!$A:$V,6,FALSE)</f>
        <v>#N/A</v>
      </c>
      <c r="N702" s="5" t="e">
        <f t="shared" si="53"/>
        <v>#N/A</v>
      </c>
      <c r="O702" s="2" t="e">
        <f>VLOOKUP($A702,'By SKU - Old RTs'!$A:$V,7,FALSE)</f>
        <v>#N/A</v>
      </c>
      <c r="P702" s="2" t="e">
        <f>VLOOKUP($A702,'By SKU - New RTs'!$A:$V,7,FALSE)</f>
        <v>#N/A</v>
      </c>
      <c r="Q702" s="2" t="e">
        <f t="shared" si="54"/>
        <v>#N/A</v>
      </c>
    </row>
    <row r="703" spans="2:17" hidden="1" x14ac:dyDescent="0.3">
      <c r="B703" s="4"/>
      <c r="C703" s="2" t="e">
        <f>VLOOKUP($A703,'By SKU - Old RTs'!$A:$V,3,FALSE)</f>
        <v>#N/A</v>
      </c>
      <c r="D703" s="2" t="e">
        <f>VLOOKUP($A703,'By SKU - New RTs'!$A:$V,3,FALSE)</f>
        <v>#N/A</v>
      </c>
      <c r="E703" s="5" t="e">
        <f t="shared" si="50"/>
        <v>#N/A</v>
      </c>
      <c r="F703" s="2" t="e">
        <f>VLOOKUP($A703,'By SKU - Old RTs'!$A:$V,4,FALSE)</f>
        <v>#N/A</v>
      </c>
      <c r="G703" s="2" t="e">
        <f>VLOOKUP($A703,'By SKU - New RTs'!$A:$V,4,FALSE)</f>
        <v>#N/A</v>
      </c>
      <c r="H703" s="5" t="e">
        <f t="shared" si="51"/>
        <v>#N/A</v>
      </c>
      <c r="I703" s="2" t="e">
        <f>VLOOKUP($A703,'By SKU - Old RTs'!$A:$V,5,FALSE)</f>
        <v>#N/A</v>
      </c>
      <c r="J703" s="2" t="e">
        <f>VLOOKUP($A703,'By SKU - New RTs'!$A:$V,5,FALSE)</f>
        <v>#N/A</v>
      </c>
      <c r="K703" s="5" t="e">
        <f t="shared" si="52"/>
        <v>#N/A</v>
      </c>
      <c r="L703" s="2" t="e">
        <f>VLOOKUP($A703,'By SKU - Old RTs'!$A:$V,6,FALSE)</f>
        <v>#N/A</v>
      </c>
      <c r="M703" s="2" t="e">
        <f>VLOOKUP($A703,'By SKU - New RTs'!$A:$V,6,FALSE)</f>
        <v>#N/A</v>
      </c>
      <c r="N703" s="5" t="e">
        <f t="shared" si="53"/>
        <v>#N/A</v>
      </c>
      <c r="O703" s="2" t="e">
        <f>VLOOKUP($A703,'By SKU - Old RTs'!$A:$V,7,FALSE)</f>
        <v>#N/A</v>
      </c>
      <c r="P703" s="2" t="e">
        <f>VLOOKUP($A703,'By SKU - New RTs'!$A:$V,7,FALSE)</f>
        <v>#N/A</v>
      </c>
      <c r="Q703" s="2" t="e">
        <f t="shared" si="54"/>
        <v>#N/A</v>
      </c>
    </row>
    <row r="704" spans="2:17" hidden="1" x14ac:dyDescent="0.3">
      <c r="B704" s="4"/>
      <c r="C704" s="2" t="e">
        <f>VLOOKUP($A704,'By SKU - Old RTs'!$A:$V,3,FALSE)</f>
        <v>#N/A</v>
      </c>
      <c r="D704" s="2" t="e">
        <f>VLOOKUP($A704,'By SKU - New RTs'!$A:$V,3,FALSE)</f>
        <v>#N/A</v>
      </c>
      <c r="E704" s="5" t="e">
        <f t="shared" si="50"/>
        <v>#N/A</v>
      </c>
      <c r="F704" s="2" t="e">
        <f>VLOOKUP($A704,'By SKU - Old RTs'!$A:$V,4,FALSE)</f>
        <v>#N/A</v>
      </c>
      <c r="G704" s="2" t="e">
        <f>VLOOKUP($A704,'By SKU - New RTs'!$A:$V,4,FALSE)</f>
        <v>#N/A</v>
      </c>
      <c r="H704" s="5" t="e">
        <f t="shared" si="51"/>
        <v>#N/A</v>
      </c>
      <c r="I704" s="2" t="e">
        <f>VLOOKUP($A704,'By SKU - Old RTs'!$A:$V,5,FALSE)</f>
        <v>#N/A</v>
      </c>
      <c r="J704" s="2" t="e">
        <f>VLOOKUP($A704,'By SKU - New RTs'!$A:$V,5,FALSE)</f>
        <v>#N/A</v>
      </c>
      <c r="K704" s="5" t="e">
        <f t="shared" si="52"/>
        <v>#N/A</v>
      </c>
      <c r="L704" s="2" t="e">
        <f>VLOOKUP($A704,'By SKU - Old RTs'!$A:$V,6,FALSE)</f>
        <v>#N/A</v>
      </c>
      <c r="M704" s="2" t="e">
        <f>VLOOKUP($A704,'By SKU - New RTs'!$A:$V,6,FALSE)</f>
        <v>#N/A</v>
      </c>
      <c r="N704" s="5" t="e">
        <f t="shared" si="53"/>
        <v>#N/A</v>
      </c>
      <c r="O704" s="2" t="e">
        <f>VLOOKUP($A704,'By SKU - Old RTs'!$A:$V,7,FALSE)</f>
        <v>#N/A</v>
      </c>
      <c r="P704" s="2" t="e">
        <f>VLOOKUP($A704,'By SKU - New RTs'!$A:$V,7,FALSE)</f>
        <v>#N/A</v>
      </c>
      <c r="Q704" s="2" t="e">
        <f t="shared" si="54"/>
        <v>#N/A</v>
      </c>
    </row>
    <row r="705" spans="2:17" hidden="1" x14ac:dyDescent="0.3">
      <c r="B705" s="4"/>
      <c r="C705" s="2" t="e">
        <f>VLOOKUP($A705,'By SKU - Old RTs'!$A:$V,3,FALSE)</f>
        <v>#N/A</v>
      </c>
      <c r="D705" s="2" t="e">
        <f>VLOOKUP($A705,'By SKU - New RTs'!$A:$V,3,FALSE)</f>
        <v>#N/A</v>
      </c>
      <c r="E705" s="5" t="e">
        <f t="shared" si="50"/>
        <v>#N/A</v>
      </c>
      <c r="F705" s="2" t="e">
        <f>VLOOKUP($A705,'By SKU - Old RTs'!$A:$V,4,FALSE)</f>
        <v>#N/A</v>
      </c>
      <c r="G705" s="2" t="e">
        <f>VLOOKUP($A705,'By SKU - New RTs'!$A:$V,4,FALSE)</f>
        <v>#N/A</v>
      </c>
      <c r="H705" s="5" t="e">
        <f t="shared" si="51"/>
        <v>#N/A</v>
      </c>
      <c r="I705" s="2" t="e">
        <f>VLOOKUP($A705,'By SKU - Old RTs'!$A:$V,5,FALSE)</f>
        <v>#N/A</v>
      </c>
      <c r="J705" s="2" t="e">
        <f>VLOOKUP($A705,'By SKU - New RTs'!$A:$V,5,FALSE)</f>
        <v>#N/A</v>
      </c>
      <c r="K705" s="5" t="e">
        <f t="shared" si="52"/>
        <v>#N/A</v>
      </c>
      <c r="L705" s="2" t="e">
        <f>VLOOKUP($A705,'By SKU - Old RTs'!$A:$V,6,FALSE)</f>
        <v>#N/A</v>
      </c>
      <c r="M705" s="2" t="e">
        <f>VLOOKUP($A705,'By SKU - New RTs'!$A:$V,6,FALSE)</f>
        <v>#N/A</v>
      </c>
      <c r="N705" s="5" t="e">
        <f t="shared" si="53"/>
        <v>#N/A</v>
      </c>
      <c r="O705" s="2" t="e">
        <f>VLOOKUP($A705,'By SKU - Old RTs'!$A:$V,7,FALSE)</f>
        <v>#N/A</v>
      </c>
      <c r="P705" s="2" t="e">
        <f>VLOOKUP($A705,'By SKU - New RTs'!$A:$V,7,FALSE)</f>
        <v>#N/A</v>
      </c>
      <c r="Q705" s="2" t="e">
        <f t="shared" si="54"/>
        <v>#N/A</v>
      </c>
    </row>
    <row r="706" spans="2:17" hidden="1" x14ac:dyDescent="0.3">
      <c r="B706" s="4"/>
      <c r="C706" s="2" t="e">
        <f>VLOOKUP($A706,'By SKU - Old RTs'!$A:$V,3,FALSE)</f>
        <v>#N/A</v>
      </c>
      <c r="D706" s="2" t="e">
        <f>VLOOKUP($A706,'By SKU - New RTs'!$A:$V,3,FALSE)</f>
        <v>#N/A</v>
      </c>
      <c r="E706" s="5" t="e">
        <f t="shared" si="50"/>
        <v>#N/A</v>
      </c>
      <c r="F706" s="2" t="e">
        <f>VLOOKUP($A706,'By SKU - Old RTs'!$A:$V,4,FALSE)</f>
        <v>#N/A</v>
      </c>
      <c r="G706" s="2" t="e">
        <f>VLOOKUP($A706,'By SKU - New RTs'!$A:$V,4,FALSE)</f>
        <v>#N/A</v>
      </c>
      <c r="H706" s="5" t="e">
        <f t="shared" si="51"/>
        <v>#N/A</v>
      </c>
      <c r="I706" s="2" t="e">
        <f>VLOOKUP($A706,'By SKU - Old RTs'!$A:$V,5,FALSE)</f>
        <v>#N/A</v>
      </c>
      <c r="J706" s="2" t="e">
        <f>VLOOKUP($A706,'By SKU - New RTs'!$A:$V,5,FALSE)</f>
        <v>#N/A</v>
      </c>
      <c r="K706" s="5" t="e">
        <f t="shared" si="52"/>
        <v>#N/A</v>
      </c>
      <c r="L706" s="2" t="e">
        <f>VLOOKUP($A706,'By SKU - Old RTs'!$A:$V,6,FALSE)</f>
        <v>#N/A</v>
      </c>
      <c r="M706" s="2" t="e">
        <f>VLOOKUP($A706,'By SKU - New RTs'!$A:$V,6,FALSE)</f>
        <v>#N/A</v>
      </c>
      <c r="N706" s="5" t="e">
        <f t="shared" si="53"/>
        <v>#N/A</v>
      </c>
      <c r="O706" s="2" t="e">
        <f>VLOOKUP($A706,'By SKU - Old RTs'!$A:$V,7,FALSE)</f>
        <v>#N/A</v>
      </c>
      <c r="P706" s="2" t="e">
        <f>VLOOKUP($A706,'By SKU - New RTs'!$A:$V,7,FALSE)</f>
        <v>#N/A</v>
      </c>
      <c r="Q706" s="2" t="e">
        <f t="shared" si="54"/>
        <v>#N/A</v>
      </c>
    </row>
    <row r="707" spans="2:17" hidden="1" x14ac:dyDescent="0.3">
      <c r="B707" s="4"/>
      <c r="C707" s="2" t="e">
        <f>VLOOKUP($A707,'By SKU - Old RTs'!$A:$V,3,FALSE)</f>
        <v>#N/A</v>
      </c>
      <c r="D707" s="2" t="e">
        <f>VLOOKUP($A707,'By SKU - New RTs'!$A:$V,3,FALSE)</f>
        <v>#N/A</v>
      </c>
      <c r="E707" s="5" t="e">
        <f t="shared" ref="E707" si="55">D707-C707</f>
        <v>#N/A</v>
      </c>
      <c r="F707" s="2" t="e">
        <f>VLOOKUP($A707,'By SKU - Old RTs'!$A:$V,4,FALSE)</f>
        <v>#N/A</v>
      </c>
      <c r="G707" s="2" t="e">
        <f>VLOOKUP($A707,'By SKU - New RTs'!$A:$V,4,FALSE)</f>
        <v>#N/A</v>
      </c>
      <c r="H707" s="5" t="e">
        <f t="shared" ref="H707" si="56">G707-F707</f>
        <v>#N/A</v>
      </c>
      <c r="I707" s="2" t="e">
        <f>VLOOKUP($A707,'By SKU - Old RTs'!$A:$V,5,FALSE)</f>
        <v>#N/A</v>
      </c>
      <c r="J707" s="2" t="e">
        <f>VLOOKUP($A707,'By SKU - New RTs'!$A:$V,5,FALSE)</f>
        <v>#N/A</v>
      </c>
      <c r="K707" s="5" t="e">
        <f t="shared" ref="K707" si="57">J707-I707</f>
        <v>#N/A</v>
      </c>
      <c r="L707" s="2" t="e">
        <f>VLOOKUP($A707,'By SKU - Old RTs'!$A:$V,6,FALSE)</f>
        <v>#N/A</v>
      </c>
      <c r="M707" s="2" t="e">
        <f>VLOOKUP($A707,'By SKU - New RTs'!$A:$V,6,FALSE)</f>
        <v>#N/A</v>
      </c>
      <c r="N707" s="5" t="e">
        <f t="shared" ref="N707" si="58">M707-L707</f>
        <v>#N/A</v>
      </c>
      <c r="O707" s="2" t="e">
        <f>VLOOKUP($A707,'By SKU - Old RTs'!$A:$V,7,FALSE)</f>
        <v>#N/A</v>
      </c>
      <c r="P707" s="2" t="e">
        <f>VLOOKUP($A707,'By SKU - New RTs'!$A:$V,7,FALSE)</f>
        <v>#N/A</v>
      </c>
      <c r="Q707" s="2" t="e">
        <f t="shared" ref="Q707" si="59">P707-O707</f>
        <v>#N/A</v>
      </c>
    </row>
  </sheetData>
  <autoFilter ref="A2:Q707" xr:uid="{FBA95444-0931-4C14-BDA0-7F568C30E32C}">
    <filterColumn colId="2">
      <filters>
        <filter val="0"/>
        <filter val="1"/>
        <filter val="1,058"/>
        <filter val="1,074"/>
        <filter val="1,885"/>
        <filter val="10"/>
        <filter val="11"/>
        <filter val="12"/>
        <filter val="13"/>
        <filter val="14"/>
        <filter val="15"/>
        <filter val="16"/>
        <filter val="17"/>
        <filter val="171"/>
        <filter val="18"/>
        <filter val="2"/>
        <filter val="23"/>
        <filter val="24"/>
        <filter val="25"/>
        <filter val="27"/>
        <filter val="28"/>
        <filter val="291"/>
        <filter val="3"/>
        <filter val="33"/>
        <filter val="35"/>
        <filter val="36"/>
        <filter val="38"/>
        <filter val="4"/>
        <filter val="40"/>
        <filter val="47"/>
        <filter val="488"/>
        <filter val="5"/>
        <filter val="6"/>
        <filter val="60"/>
        <filter val="7"/>
        <filter val="71"/>
        <filter val="8"/>
        <filter val="9"/>
      </filters>
    </filterColumn>
  </autoFilter>
  <mergeCells count="5">
    <mergeCell ref="C1:E1"/>
    <mergeCell ref="F1:H1"/>
    <mergeCell ref="I1:K1"/>
    <mergeCell ref="L1:N1"/>
    <mergeCell ref="O1:Q1"/>
  </mergeCells>
  <conditionalFormatting sqref="E1 H1 K1 N1 Q1 E3:E1048576 H3:H1048576 K3:K1048576 N3:N1048576 Q3:Q1048576">
    <cfRule type="cellIs" dxfId="11" priority="1" operator="equal">
      <formula>0</formula>
    </cfRule>
    <cfRule type="cellIs" dxfId="10" priority="2" operator="lessThan">
      <formula>0</formula>
    </cfRule>
    <cfRule type="cellIs" dxfId="9" priority="3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E1FB-B772-4259-95BF-DA770EFE8356}">
  <sheetPr filterMode="1"/>
  <dimension ref="A1:Q7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3.8" x14ac:dyDescent="0.3"/>
  <cols>
    <col min="1" max="1" width="9.44140625" style="3" bestFit="1" customWidth="1"/>
    <col min="2" max="2" width="24.5546875" customWidth="1"/>
    <col min="3" max="4" width="9.109375" style="2"/>
    <col min="5" max="5" width="9.109375" style="5"/>
    <col min="6" max="7" width="9.109375" style="2"/>
    <col min="8" max="8" width="9.109375" style="5"/>
    <col min="9" max="10" width="9.109375" style="2"/>
    <col min="11" max="11" width="9.109375" style="5"/>
    <col min="12" max="13" width="9.109375" style="2"/>
    <col min="14" max="14" width="9.109375" style="5"/>
    <col min="15" max="17" width="9.109375" style="2"/>
  </cols>
  <sheetData>
    <row r="1" spans="1:17" x14ac:dyDescent="0.3">
      <c r="C1" s="38" t="s">
        <v>122</v>
      </c>
      <c r="D1" s="38"/>
      <c r="E1" s="39"/>
      <c r="F1" s="38" t="s">
        <v>123</v>
      </c>
      <c r="G1" s="38"/>
      <c r="H1" s="39"/>
      <c r="I1" s="38" t="s">
        <v>124</v>
      </c>
      <c r="J1" s="38"/>
      <c r="K1" s="39"/>
      <c r="L1" s="38" t="s">
        <v>125</v>
      </c>
      <c r="M1" s="38"/>
      <c r="N1" s="39"/>
      <c r="O1" s="38" t="s">
        <v>126</v>
      </c>
      <c r="P1" s="38"/>
      <c r="Q1" s="38"/>
    </row>
    <row r="2" spans="1:17" s="9" customFormat="1" x14ac:dyDescent="0.3">
      <c r="A2" s="6" t="s">
        <v>0</v>
      </c>
      <c r="B2" s="9" t="s">
        <v>118</v>
      </c>
      <c r="C2" s="7" t="s">
        <v>119</v>
      </c>
      <c r="D2" s="7" t="s">
        <v>120</v>
      </c>
      <c r="E2" s="8" t="s">
        <v>121</v>
      </c>
      <c r="F2" s="7" t="s">
        <v>119</v>
      </c>
      <c r="G2" s="7" t="s">
        <v>120</v>
      </c>
      <c r="H2" s="8" t="s">
        <v>121</v>
      </c>
      <c r="I2" s="7" t="s">
        <v>119</v>
      </c>
      <c r="J2" s="7" t="s">
        <v>120</v>
      </c>
      <c r="K2" s="8" t="s">
        <v>121</v>
      </c>
      <c r="L2" s="7" t="s">
        <v>119</v>
      </c>
      <c r="M2" s="7" t="s">
        <v>120</v>
      </c>
      <c r="N2" s="8" t="s">
        <v>121</v>
      </c>
      <c r="O2" s="7" t="s">
        <v>119</v>
      </c>
      <c r="P2" s="7" t="s">
        <v>120</v>
      </c>
      <c r="Q2" s="7" t="s">
        <v>121</v>
      </c>
    </row>
    <row r="3" spans="1:17" x14ac:dyDescent="0.3">
      <c r="A3" s="3" t="str" cm="1">
        <f t="array" ref="A3:A445">SKUs_listing[SKU '#]</f>
        <v>2</v>
      </c>
      <c r="B3" s="3" t="str" cm="1">
        <f t="array" ref="B3:B445">SKUs_listing[SKU Description]</f>
        <v xml:space="preserve">AP BIB RED          </v>
      </c>
      <c r="C3" s="2">
        <f>VLOOKUP($A3,'By SKU - Old RTs'!$A:$V,8,FALSE)</f>
        <v>34.5</v>
      </c>
      <c r="D3" s="2">
        <f>VLOOKUP($A3,'By SKU - New RTs'!$A:$V,8,FALSE)</f>
        <v>34.5</v>
      </c>
      <c r="E3" s="5">
        <f>D3-C3</f>
        <v>0</v>
      </c>
      <c r="F3" s="2">
        <f>VLOOKUP($A3,'By SKU - Old RTs'!$A:$V,9,FALSE)</f>
        <v>0</v>
      </c>
      <c r="G3" s="2">
        <f>VLOOKUP($A3,'By SKU - New RTs'!$A:$V,9,FALSE)</f>
        <v>0</v>
      </c>
      <c r="H3" s="5">
        <f>G3-F3</f>
        <v>0</v>
      </c>
      <c r="I3" s="2">
        <f>VLOOKUP($A3,'By SKU - Old RTs'!$A:$V,10,FALSE)</f>
        <v>34</v>
      </c>
      <c r="J3" s="2">
        <f>VLOOKUP($A3,'By SKU - New RTs'!$A:$V,10,FALSE)</f>
        <v>34</v>
      </c>
      <c r="K3" s="5">
        <f>J3-I3</f>
        <v>0</v>
      </c>
      <c r="L3" s="2">
        <f>VLOOKUP($A3,'By SKU - Old RTs'!$A:$V,11,FALSE)</f>
        <v>0</v>
      </c>
      <c r="M3" s="2">
        <f>VLOOKUP($A3,'By SKU - New RTs'!$A:$V,11,FALSE)</f>
        <v>0</v>
      </c>
      <c r="N3" s="5">
        <f>M3-L3</f>
        <v>0</v>
      </c>
      <c r="O3" s="2">
        <f>VLOOKUP($A3,'By SKU - Old RTs'!$A:$V,12,FALSE)</f>
        <v>0</v>
      </c>
      <c r="P3" s="2">
        <f>VLOOKUP($A3,'By SKU - New RTs'!$A:$V,12,FALSE)</f>
        <v>0</v>
      </c>
      <c r="Q3" s="2">
        <f>P3-O3</f>
        <v>0</v>
      </c>
    </row>
    <row r="4" spans="1:17" x14ac:dyDescent="0.3">
      <c r="A4" s="3" t="str">
        <v>3</v>
      </c>
      <c r="B4" s="4" t="str">
        <v xml:space="preserve">AP BIB DARK GRN     </v>
      </c>
      <c r="C4" s="2">
        <f>VLOOKUP($A4,'By SKU - Old RTs'!$A:$V,8,FALSE)</f>
        <v>32.5</v>
      </c>
      <c r="D4" s="2">
        <f>VLOOKUP($A4,'By SKU - New RTs'!$A:$V,8,FALSE)</f>
        <v>0</v>
      </c>
      <c r="E4" s="5">
        <f t="shared" ref="E4:E67" si="0">D4-C4</f>
        <v>-32.5</v>
      </c>
      <c r="F4" s="2">
        <f>VLOOKUP($A4,'By SKU - Old RTs'!$A:$V,9,FALSE)</f>
        <v>0</v>
      </c>
      <c r="G4" s="2">
        <f>VLOOKUP($A4,'By SKU - New RTs'!$A:$V,9,FALSE)</f>
        <v>0</v>
      </c>
      <c r="H4" s="5">
        <f t="shared" ref="H4:H67" si="1">G4-F4</f>
        <v>0</v>
      </c>
      <c r="I4" s="2">
        <f>VLOOKUP($A4,'By SKU - Old RTs'!$A:$V,10,FALSE)</f>
        <v>0</v>
      </c>
      <c r="J4" s="2">
        <f>VLOOKUP($A4,'By SKU - New RTs'!$A:$V,10,FALSE)</f>
        <v>32.5</v>
      </c>
      <c r="K4" s="5">
        <f t="shared" ref="K4:K67" si="2">J4-I4</f>
        <v>32.5</v>
      </c>
      <c r="L4" s="2">
        <f>VLOOKUP($A4,'By SKU - Old RTs'!$A:$V,11,FALSE)</f>
        <v>0</v>
      </c>
      <c r="M4" s="2">
        <f>VLOOKUP($A4,'By SKU - New RTs'!$A:$V,11,FALSE)</f>
        <v>0</v>
      </c>
      <c r="N4" s="5">
        <f t="shared" ref="N4:N67" si="3">M4-L4</f>
        <v>0</v>
      </c>
      <c r="O4" s="2">
        <f>VLOOKUP($A4,'By SKU - Old RTs'!$A:$V,12,FALSE)</f>
        <v>0</v>
      </c>
      <c r="P4" s="2">
        <f>VLOOKUP($A4,'By SKU - New RTs'!$A:$V,12,FALSE)</f>
        <v>0</v>
      </c>
      <c r="Q4" s="2">
        <f t="shared" ref="Q4:Q67" si="4">P4-O4</f>
        <v>0</v>
      </c>
    </row>
    <row r="5" spans="1:17" x14ac:dyDescent="0.3">
      <c r="A5" s="3" t="str">
        <v>7</v>
      </c>
      <c r="B5" s="4" t="str">
        <v xml:space="preserve">AP BIB ROYAL BLUE     </v>
      </c>
      <c r="C5" s="2">
        <f>VLOOKUP($A5,'By SKU - Old RTs'!$A:$V,8,FALSE)</f>
        <v>0</v>
      </c>
      <c r="D5" s="2">
        <f>VLOOKUP($A5,'By SKU - New RTs'!$A:$V,8,FALSE)</f>
        <v>0</v>
      </c>
      <c r="E5" s="5">
        <f t="shared" si="0"/>
        <v>0</v>
      </c>
      <c r="F5" s="2">
        <f>VLOOKUP($A5,'By SKU - Old RTs'!$A:$V,9,FALSE)</f>
        <v>0</v>
      </c>
      <c r="G5" s="2">
        <f>VLOOKUP($A5,'By SKU - New RTs'!$A:$V,9,FALSE)</f>
        <v>0</v>
      </c>
      <c r="H5" s="5">
        <f t="shared" si="1"/>
        <v>0</v>
      </c>
      <c r="I5" s="2">
        <f>VLOOKUP($A5,'By SKU - Old RTs'!$A:$V,10,FALSE)</f>
        <v>0</v>
      </c>
      <c r="J5" s="2">
        <f>VLOOKUP($A5,'By SKU - New RTs'!$A:$V,10,FALSE)</f>
        <v>0</v>
      </c>
      <c r="K5" s="5">
        <f t="shared" si="2"/>
        <v>0</v>
      </c>
      <c r="L5" s="2">
        <f>VLOOKUP($A5,'By SKU - Old RTs'!$A:$V,11,FALSE)</f>
        <v>0</v>
      </c>
      <c r="M5" s="2">
        <f>VLOOKUP($A5,'By SKU - New RTs'!$A:$V,11,FALSE)</f>
        <v>0</v>
      </c>
      <c r="N5" s="5">
        <f t="shared" si="3"/>
        <v>0</v>
      </c>
      <c r="O5" s="2">
        <f>VLOOKUP($A5,'By SKU - Old RTs'!$A:$V,12,FALSE)</f>
        <v>42</v>
      </c>
      <c r="P5" s="2">
        <f>VLOOKUP($A5,'By SKU - New RTs'!$A:$V,12,FALSE)</f>
        <v>42</v>
      </c>
      <c r="Q5" s="2">
        <f t="shared" si="4"/>
        <v>0</v>
      </c>
    </row>
    <row r="6" spans="1:17" x14ac:dyDescent="0.3">
      <c r="A6" s="3" t="str">
        <v>8</v>
      </c>
      <c r="B6" s="4" t="str">
        <v xml:space="preserve">AP BIB NAVY BLUE      </v>
      </c>
      <c r="C6" s="2">
        <f>VLOOKUP($A6,'By SKU - Old RTs'!$A:$V,8,FALSE)</f>
        <v>0</v>
      </c>
      <c r="D6" s="2">
        <f>VLOOKUP($A6,'By SKU - New RTs'!$A:$V,8,FALSE)</f>
        <v>0</v>
      </c>
      <c r="E6" s="5">
        <f t="shared" si="0"/>
        <v>0</v>
      </c>
      <c r="F6" s="2">
        <f>VLOOKUP($A6,'By SKU - Old RTs'!$A:$V,9,FALSE)</f>
        <v>0</v>
      </c>
      <c r="G6" s="2">
        <f>VLOOKUP($A6,'By SKU - New RTs'!$A:$V,9,FALSE)</f>
        <v>0</v>
      </c>
      <c r="H6" s="5">
        <f t="shared" si="1"/>
        <v>0</v>
      </c>
      <c r="I6" s="2">
        <f>VLOOKUP($A6,'By SKU - Old RTs'!$A:$V,10,FALSE)</f>
        <v>0</v>
      </c>
      <c r="J6" s="2">
        <f>VLOOKUP($A6,'By SKU - New RTs'!$A:$V,10,FALSE)</f>
        <v>0</v>
      </c>
      <c r="K6" s="5">
        <f t="shared" si="2"/>
        <v>0</v>
      </c>
      <c r="L6" s="2">
        <f>VLOOKUP($A6,'By SKU - Old RTs'!$A:$V,11,FALSE)</f>
        <v>17</v>
      </c>
      <c r="M6" s="2">
        <f>VLOOKUP($A6,'By SKU - New RTs'!$A:$V,11,FALSE)</f>
        <v>17</v>
      </c>
      <c r="N6" s="5">
        <f t="shared" si="3"/>
        <v>0</v>
      </c>
      <c r="O6" s="2">
        <f>VLOOKUP($A6,'By SKU - Old RTs'!$A:$V,12,FALSE)</f>
        <v>52</v>
      </c>
      <c r="P6" s="2">
        <f>VLOOKUP($A6,'By SKU - New RTs'!$A:$V,12,FALSE)</f>
        <v>52</v>
      </c>
      <c r="Q6" s="2">
        <f t="shared" si="4"/>
        <v>0</v>
      </c>
    </row>
    <row r="7" spans="1:17" x14ac:dyDescent="0.3">
      <c r="A7" s="3" t="str">
        <v>11</v>
      </c>
      <c r="B7" s="4" t="str">
        <v xml:space="preserve">AP BIB WT SELECT       </v>
      </c>
      <c r="C7" s="2">
        <f>VLOOKUP($A7,'By SKU - Old RTs'!$A:$V,8,FALSE)</f>
        <v>301</v>
      </c>
      <c r="D7" s="2">
        <f>VLOOKUP($A7,'By SKU - New RTs'!$A:$V,8,FALSE)</f>
        <v>232</v>
      </c>
      <c r="E7" s="5">
        <f t="shared" si="0"/>
        <v>-69</v>
      </c>
      <c r="F7" s="2">
        <f>VLOOKUP($A7,'By SKU - Old RTs'!$A:$V,9,FALSE)</f>
        <v>40.5</v>
      </c>
      <c r="G7" s="2">
        <f>VLOOKUP($A7,'By SKU - New RTs'!$A:$V,9,FALSE)</f>
        <v>129.5</v>
      </c>
      <c r="H7" s="5">
        <f t="shared" si="1"/>
        <v>89</v>
      </c>
      <c r="I7" s="2">
        <f>VLOOKUP($A7,'By SKU - Old RTs'!$A:$V,10,FALSE)</f>
        <v>177</v>
      </c>
      <c r="J7" s="2">
        <f>VLOOKUP($A7,'By SKU - New RTs'!$A:$V,10,FALSE)</f>
        <v>189.5</v>
      </c>
      <c r="K7" s="5">
        <f t="shared" si="2"/>
        <v>12.5</v>
      </c>
      <c r="L7" s="2">
        <f>VLOOKUP($A7,'By SKU - Old RTs'!$A:$V,11,FALSE)</f>
        <v>110.25</v>
      </c>
      <c r="M7" s="2">
        <f>VLOOKUP($A7,'By SKU - New RTs'!$A:$V,11,FALSE)</f>
        <v>110.25</v>
      </c>
      <c r="N7" s="5">
        <f t="shared" si="3"/>
        <v>0</v>
      </c>
      <c r="O7" s="2">
        <f>VLOOKUP($A7,'By SKU - Old RTs'!$A:$V,12,FALSE)</f>
        <v>48.75</v>
      </c>
      <c r="P7" s="2">
        <f>VLOOKUP($A7,'By SKU - New RTs'!$A:$V,12,FALSE)</f>
        <v>16.25</v>
      </c>
      <c r="Q7" s="2">
        <f t="shared" si="4"/>
        <v>-32.5</v>
      </c>
    </row>
    <row r="8" spans="1:17" x14ac:dyDescent="0.3">
      <c r="A8" s="3" t="str">
        <v>21</v>
      </c>
      <c r="B8" s="4" t="str">
        <v>AP BIB BLACK</v>
      </c>
      <c r="C8" s="2">
        <f>VLOOKUP($A8,'By SKU - Old RTs'!$A:$V,8,FALSE)</f>
        <v>147</v>
      </c>
      <c r="D8" s="2">
        <f>VLOOKUP($A8,'By SKU - New RTs'!$A:$V,8,FALSE)</f>
        <v>97</v>
      </c>
      <c r="E8" s="5">
        <f t="shared" si="0"/>
        <v>-50</v>
      </c>
      <c r="F8" s="2">
        <f>VLOOKUP($A8,'By SKU - Old RTs'!$A:$V,9,FALSE)</f>
        <v>138.5</v>
      </c>
      <c r="G8" s="2">
        <f>VLOOKUP($A8,'By SKU - New RTs'!$A:$V,9,FALSE)</f>
        <v>166.5</v>
      </c>
      <c r="H8" s="5">
        <f t="shared" si="1"/>
        <v>28</v>
      </c>
      <c r="I8" s="2">
        <f>VLOOKUP($A8,'By SKU - Old RTs'!$A:$V,10,FALSE)</f>
        <v>275.75</v>
      </c>
      <c r="J8" s="2">
        <f>VLOOKUP($A8,'By SKU - New RTs'!$A:$V,10,FALSE)</f>
        <v>353.5</v>
      </c>
      <c r="K8" s="5">
        <f t="shared" si="2"/>
        <v>77.75</v>
      </c>
      <c r="L8" s="2">
        <f>VLOOKUP($A8,'By SKU - Old RTs'!$A:$V,11,FALSE)</f>
        <v>270.75</v>
      </c>
      <c r="M8" s="2">
        <f>VLOOKUP($A8,'By SKU - New RTs'!$A:$V,11,FALSE)</f>
        <v>235.75</v>
      </c>
      <c r="N8" s="5">
        <f t="shared" si="3"/>
        <v>-35</v>
      </c>
      <c r="O8" s="2">
        <f>VLOOKUP($A8,'By SKU - Old RTs'!$A:$V,12,FALSE)</f>
        <v>61.75</v>
      </c>
      <c r="P8" s="2">
        <f>VLOOKUP($A8,'By SKU - New RTs'!$A:$V,12,FALSE)</f>
        <v>41</v>
      </c>
      <c r="Q8" s="2">
        <f t="shared" si="4"/>
        <v>-20.75</v>
      </c>
    </row>
    <row r="9" spans="1:17" x14ac:dyDescent="0.3">
      <c r="A9" s="3" t="str">
        <v>40</v>
      </c>
      <c r="B9" s="4" t="str">
        <v>PILLOW CASE</v>
      </c>
      <c r="C9" s="2">
        <f>VLOOKUP($A9,'By SKU - Old RTs'!$A:$V,8,FALSE)</f>
        <v>54.25</v>
      </c>
      <c r="D9" s="2">
        <f>VLOOKUP($A9,'By SKU - New RTs'!$A:$V,8,FALSE)</f>
        <v>54.25</v>
      </c>
      <c r="E9" s="5">
        <f t="shared" si="0"/>
        <v>0</v>
      </c>
      <c r="F9" s="2">
        <f>VLOOKUP($A9,'By SKU - Old RTs'!$A:$V,9,FALSE)</f>
        <v>11</v>
      </c>
      <c r="G9" s="2">
        <f>VLOOKUP($A9,'By SKU - New RTs'!$A:$V,9,FALSE)</f>
        <v>8.5</v>
      </c>
      <c r="H9" s="5">
        <f t="shared" si="1"/>
        <v>-2.5</v>
      </c>
      <c r="I9" s="2">
        <f>VLOOKUP($A9,'By SKU - Old RTs'!$A:$V,10,FALSE)</f>
        <v>11.25</v>
      </c>
      <c r="J9" s="2">
        <f>VLOOKUP($A9,'By SKU - New RTs'!$A:$V,10,FALSE)</f>
        <v>15.5</v>
      </c>
      <c r="K9" s="5">
        <f t="shared" si="2"/>
        <v>4.25</v>
      </c>
      <c r="L9" s="2">
        <f>VLOOKUP($A9,'By SKU - Old RTs'!$A:$V,11,FALSE)</f>
        <v>250</v>
      </c>
      <c r="M9" s="2">
        <f>VLOOKUP($A9,'By SKU - New RTs'!$A:$V,11,FALSE)</f>
        <v>250</v>
      </c>
      <c r="N9" s="5">
        <f t="shared" si="3"/>
        <v>0</v>
      </c>
      <c r="O9" s="2">
        <f>VLOOKUP($A9,'By SKU - Old RTs'!$A:$V,12,FALSE)</f>
        <v>4.25</v>
      </c>
      <c r="P9" s="2">
        <f>VLOOKUP($A9,'By SKU - New RTs'!$A:$V,12,FALSE)</f>
        <v>2.5</v>
      </c>
      <c r="Q9" s="2">
        <f t="shared" si="4"/>
        <v>-1.75</v>
      </c>
    </row>
    <row r="10" spans="1:17" x14ac:dyDescent="0.3">
      <c r="A10" s="3" t="str">
        <v>41</v>
      </c>
      <c r="B10" s="4" t="str">
        <v xml:space="preserve">SHEETS 54 FLAT      </v>
      </c>
      <c r="C10" s="2">
        <f>VLOOKUP($A10,'By SKU - Old RTs'!$A:$V,8,FALSE)</f>
        <v>0</v>
      </c>
      <c r="D10" s="2">
        <f>VLOOKUP($A10,'By SKU - New RTs'!$A:$V,8,FALSE)</f>
        <v>0</v>
      </c>
      <c r="E10" s="5">
        <f t="shared" si="0"/>
        <v>0</v>
      </c>
      <c r="F10" s="2">
        <f>VLOOKUP($A10,'By SKU - Old RTs'!$A:$V,9,FALSE)</f>
        <v>0</v>
      </c>
      <c r="G10" s="2">
        <f>VLOOKUP($A10,'By SKU - New RTs'!$A:$V,9,FALSE)</f>
        <v>0</v>
      </c>
      <c r="H10" s="5">
        <f t="shared" si="1"/>
        <v>0</v>
      </c>
      <c r="I10" s="2">
        <f>VLOOKUP($A10,'By SKU - Old RTs'!$A:$V,10,FALSE)</f>
        <v>0</v>
      </c>
      <c r="J10" s="2">
        <f>VLOOKUP($A10,'By SKU - New RTs'!$A:$V,10,FALSE)</f>
        <v>0</v>
      </c>
      <c r="K10" s="5">
        <f t="shared" si="2"/>
        <v>0</v>
      </c>
      <c r="L10" s="2">
        <f>VLOOKUP($A10,'By SKU - Old RTs'!$A:$V,11,FALSE)</f>
        <v>20</v>
      </c>
      <c r="M10" s="2">
        <f>VLOOKUP($A10,'By SKU - New RTs'!$A:$V,11,FALSE)</f>
        <v>20</v>
      </c>
      <c r="N10" s="5">
        <f t="shared" si="3"/>
        <v>0</v>
      </c>
      <c r="O10" s="2">
        <f>VLOOKUP($A10,'By SKU - Old RTs'!$A:$V,12,FALSE)</f>
        <v>0</v>
      </c>
      <c r="P10" s="2">
        <f>VLOOKUP($A10,'By SKU - New RTs'!$A:$V,12,FALSE)</f>
        <v>0</v>
      </c>
      <c r="Q10" s="2">
        <f t="shared" si="4"/>
        <v>0</v>
      </c>
    </row>
    <row r="11" spans="1:17" x14ac:dyDescent="0.3">
      <c r="A11" s="3" t="str">
        <v>43</v>
      </c>
      <c r="B11" s="4" t="str">
        <v xml:space="preserve">SHEETS 72 FLAT      </v>
      </c>
      <c r="C11" s="2">
        <f>VLOOKUP($A11,'By SKU - Old RTs'!$A:$V,8,FALSE)</f>
        <v>2.5</v>
      </c>
      <c r="D11" s="2">
        <f>VLOOKUP($A11,'By SKU - New RTs'!$A:$V,8,FALSE)</f>
        <v>2.5</v>
      </c>
      <c r="E11" s="5">
        <f t="shared" si="0"/>
        <v>0</v>
      </c>
      <c r="F11" s="2">
        <f>VLOOKUP($A11,'By SKU - Old RTs'!$A:$V,9,FALSE)</f>
        <v>2.5</v>
      </c>
      <c r="G11" s="2">
        <f>VLOOKUP($A11,'By SKU - New RTs'!$A:$V,9,FALSE)</f>
        <v>0</v>
      </c>
      <c r="H11" s="5">
        <f t="shared" si="1"/>
        <v>-2.5</v>
      </c>
      <c r="I11" s="2">
        <f>VLOOKUP($A11,'By SKU - Old RTs'!$A:$V,10,FALSE)</f>
        <v>21.25</v>
      </c>
      <c r="J11" s="2">
        <f>VLOOKUP($A11,'By SKU - New RTs'!$A:$V,10,FALSE)</f>
        <v>21.25</v>
      </c>
      <c r="K11" s="5">
        <f t="shared" si="2"/>
        <v>0</v>
      </c>
      <c r="L11" s="2">
        <f>VLOOKUP($A11,'By SKU - Old RTs'!$A:$V,11,FALSE)</f>
        <v>64</v>
      </c>
      <c r="M11" s="2">
        <f>VLOOKUP($A11,'By SKU - New RTs'!$A:$V,11,FALSE)</f>
        <v>64</v>
      </c>
      <c r="N11" s="5">
        <f t="shared" si="3"/>
        <v>0</v>
      </c>
      <c r="O11" s="2">
        <f>VLOOKUP($A11,'By SKU - Old RTs'!$A:$V,12,FALSE)</f>
        <v>0</v>
      </c>
      <c r="P11" s="2">
        <f>VLOOKUP($A11,'By SKU - New RTs'!$A:$V,12,FALSE)</f>
        <v>2.5</v>
      </c>
      <c r="Q11" s="2">
        <f t="shared" si="4"/>
        <v>2.5</v>
      </c>
    </row>
    <row r="12" spans="1:17" hidden="1" x14ac:dyDescent="0.3">
      <c r="A12" s="3" t="str">
        <v>44</v>
      </c>
      <c r="B12" s="4" t="str">
        <v xml:space="preserve">SHEETS 81 FLAT      </v>
      </c>
      <c r="C12" s="2" t="e">
        <f>VLOOKUP($A12,'By SKU - Old RTs'!$A:$V,8,FALSE)</f>
        <v>#N/A</v>
      </c>
      <c r="D12" s="2" t="e">
        <f>VLOOKUP($A12,'By SKU - New RTs'!$A:$V,8,FALSE)</f>
        <v>#N/A</v>
      </c>
      <c r="E12" s="5" t="e">
        <f t="shared" si="0"/>
        <v>#N/A</v>
      </c>
      <c r="F12" s="2" t="e">
        <f>VLOOKUP($A12,'By SKU - Old RTs'!$A:$V,9,FALSE)</f>
        <v>#N/A</v>
      </c>
      <c r="G12" s="2" t="e">
        <f>VLOOKUP($A12,'By SKU - New RTs'!$A:$V,9,FALSE)</f>
        <v>#N/A</v>
      </c>
      <c r="H12" s="5" t="e">
        <f t="shared" si="1"/>
        <v>#N/A</v>
      </c>
      <c r="I12" s="2" t="e">
        <f>VLOOKUP($A12,'By SKU - Old RTs'!$A:$V,10,FALSE)</f>
        <v>#N/A</v>
      </c>
      <c r="J12" s="2" t="e">
        <f>VLOOKUP($A12,'By SKU - New RTs'!$A:$V,10,FALSE)</f>
        <v>#N/A</v>
      </c>
      <c r="K12" s="5" t="e">
        <f t="shared" si="2"/>
        <v>#N/A</v>
      </c>
      <c r="L12" s="2" t="e">
        <f>VLOOKUP($A12,'By SKU - Old RTs'!$A:$V,11,FALSE)</f>
        <v>#N/A</v>
      </c>
      <c r="M12" s="2" t="e">
        <f>VLOOKUP($A12,'By SKU - New RTs'!$A:$V,11,FALSE)</f>
        <v>#N/A</v>
      </c>
      <c r="N12" s="5" t="e">
        <f t="shared" si="3"/>
        <v>#N/A</v>
      </c>
      <c r="O12" s="2" t="e">
        <f>VLOOKUP($A12,'By SKU - Old RTs'!$A:$V,12,FALSE)</f>
        <v>#N/A</v>
      </c>
      <c r="P12" s="2" t="e">
        <f>VLOOKUP($A12,'By SKU - New RTs'!$A:$V,12,FALSE)</f>
        <v>#N/A</v>
      </c>
      <c r="Q12" s="2" t="e">
        <f t="shared" si="4"/>
        <v>#N/A</v>
      </c>
    </row>
    <row r="13" spans="1:17" hidden="1" x14ac:dyDescent="0.3">
      <c r="A13" s="3" t="str">
        <v>46</v>
      </c>
      <c r="B13" s="4" t="str">
        <v xml:space="preserve">GURNEY FLAT SHT     </v>
      </c>
      <c r="C13" s="2" t="e">
        <f>VLOOKUP($A13,'By SKU - Old RTs'!$A:$V,8,FALSE)</f>
        <v>#N/A</v>
      </c>
      <c r="D13" s="2" t="e">
        <f>VLOOKUP($A13,'By SKU - New RTs'!$A:$V,8,FALSE)</f>
        <v>#N/A</v>
      </c>
      <c r="E13" s="5" t="e">
        <f t="shared" si="0"/>
        <v>#N/A</v>
      </c>
      <c r="F13" s="2" t="e">
        <f>VLOOKUP($A13,'By SKU - Old RTs'!$A:$V,9,FALSE)</f>
        <v>#N/A</v>
      </c>
      <c r="G13" s="2" t="e">
        <f>VLOOKUP($A13,'By SKU - New RTs'!$A:$V,9,FALSE)</f>
        <v>#N/A</v>
      </c>
      <c r="H13" s="5" t="e">
        <f t="shared" si="1"/>
        <v>#N/A</v>
      </c>
      <c r="I13" s="2" t="e">
        <f>VLOOKUP($A13,'By SKU - Old RTs'!$A:$V,10,FALSE)</f>
        <v>#N/A</v>
      </c>
      <c r="J13" s="2" t="e">
        <f>VLOOKUP($A13,'By SKU - New RTs'!$A:$V,10,FALSE)</f>
        <v>#N/A</v>
      </c>
      <c r="K13" s="5" t="e">
        <f t="shared" si="2"/>
        <v>#N/A</v>
      </c>
      <c r="L13" s="2" t="e">
        <f>VLOOKUP($A13,'By SKU - Old RTs'!$A:$V,11,FALSE)</f>
        <v>#N/A</v>
      </c>
      <c r="M13" s="2" t="e">
        <f>VLOOKUP($A13,'By SKU - New RTs'!$A:$V,11,FALSE)</f>
        <v>#N/A</v>
      </c>
      <c r="N13" s="5" t="e">
        <f t="shared" si="3"/>
        <v>#N/A</v>
      </c>
      <c r="O13" s="2" t="e">
        <f>VLOOKUP($A13,'By SKU - Old RTs'!$A:$V,12,FALSE)</f>
        <v>#N/A</v>
      </c>
      <c r="P13" s="2" t="e">
        <f>VLOOKUP($A13,'By SKU - New RTs'!$A:$V,12,FALSE)</f>
        <v>#N/A</v>
      </c>
      <c r="Q13" s="2" t="e">
        <f t="shared" si="4"/>
        <v>#N/A</v>
      </c>
    </row>
    <row r="14" spans="1:17" x14ac:dyDescent="0.3">
      <c r="A14" s="3" t="str">
        <v>48</v>
      </c>
      <c r="B14" s="4" t="str">
        <v xml:space="preserve">SHEETS QUEEN FL     </v>
      </c>
      <c r="C14" s="2">
        <f>VLOOKUP($A14,'By SKU - Old RTs'!$A:$V,8,FALSE)</f>
        <v>37.5</v>
      </c>
      <c r="D14" s="2">
        <f>VLOOKUP($A14,'By SKU - New RTs'!$A:$V,8,FALSE)</f>
        <v>37.5</v>
      </c>
      <c r="E14" s="5">
        <f t="shared" si="0"/>
        <v>0</v>
      </c>
      <c r="F14" s="2">
        <f>VLOOKUP($A14,'By SKU - Old RTs'!$A:$V,9,FALSE)</f>
        <v>0</v>
      </c>
      <c r="G14" s="2">
        <f>VLOOKUP($A14,'By SKU - New RTs'!$A:$V,9,FALSE)</f>
        <v>0</v>
      </c>
      <c r="H14" s="5">
        <f t="shared" si="1"/>
        <v>0</v>
      </c>
      <c r="I14" s="2">
        <f>VLOOKUP($A14,'By SKU - Old RTs'!$A:$V,10,FALSE)</f>
        <v>0</v>
      </c>
      <c r="J14" s="2">
        <f>VLOOKUP($A14,'By SKU - New RTs'!$A:$V,10,FALSE)</f>
        <v>0</v>
      </c>
      <c r="K14" s="5">
        <f t="shared" si="2"/>
        <v>0</v>
      </c>
      <c r="L14" s="2">
        <f>VLOOKUP($A14,'By SKU - Old RTs'!$A:$V,11,FALSE)</f>
        <v>0</v>
      </c>
      <c r="M14" s="2">
        <f>VLOOKUP($A14,'By SKU - New RTs'!$A:$V,11,FALSE)</f>
        <v>0</v>
      </c>
      <c r="N14" s="5">
        <f t="shared" si="3"/>
        <v>0</v>
      </c>
      <c r="O14" s="2">
        <f>VLOOKUP($A14,'By SKU - Old RTs'!$A:$V,12,FALSE)</f>
        <v>0</v>
      </c>
      <c r="P14" s="2">
        <f>VLOOKUP($A14,'By SKU - New RTs'!$A:$V,12,FALSE)</f>
        <v>0</v>
      </c>
      <c r="Q14" s="2">
        <f t="shared" si="4"/>
        <v>0</v>
      </c>
    </row>
    <row r="15" spans="1:17" x14ac:dyDescent="0.3">
      <c r="A15" s="3" t="str">
        <v>49</v>
      </c>
      <c r="B15" s="4" t="str">
        <v xml:space="preserve">SHEET KING FLAT     </v>
      </c>
      <c r="C15" s="2">
        <f>VLOOKUP($A15,'By SKU - Old RTs'!$A:$V,8,FALSE)</f>
        <v>5</v>
      </c>
      <c r="D15" s="2">
        <f>VLOOKUP($A15,'By SKU - New RTs'!$A:$V,8,FALSE)</f>
        <v>5</v>
      </c>
      <c r="E15" s="5">
        <f t="shared" si="0"/>
        <v>0</v>
      </c>
      <c r="F15" s="2">
        <f>VLOOKUP($A15,'By SKU - Old RTs'!$A:$V,9,FALSE)</f>
        <v>0</v>
      </c>
      <c r="G15" s="2">
        <f>VLOOKUP($A15,'By SKU - New RTs'!$A:$V,9,FALSE)</f>
        <v>0</v>
      </c>
      <c r="H15" s="5">
        <f t="shared" si="1"/>
        <v>0</v>
      </c>
      <c r="I15" s="2">
        <f>VLOOKUP($A15,'By SKU - Old RTs'!$A:$V,10,FALSE)</f>
        <v>0</v>
      </c>
      <c r="J15" s="2">
        <f>VLOOKUP($A15,'By SKU - New RTs'!$A:$V,10,FALSE)</f>
        <v>0</v>
      </c>
      <c r="K15" s="5">
        <f t="shared" si="2"/>
        <v>0</v>
      </c>
      <c r="L15" s="2">
        <f>VLOOKUP($A15,'By SKU - Old RTs'!$A:$V,11,FALSE)</f>
        <v>0</v>
      </c>
      <c r="M15" s="2">
        <f>VLOOKUP($A15,'By SKU - New RTs'!$A:$V,11,FALSE)</f>
        <v>0</v>
      </c>
      <c r="N15" s="5">
        <f t="shared" si="3"/>
        <v>0</v>
      </c>
      <c r="O15" s="2">
        <f>VLOOKUP($A15,'By SKU - Old RTs'!$A:$V,12,FALSE)</f>
        <v>0</v>
      </c>
      <c r="P15" s="2">
        <f>VLOOKUP($A15,'By SKU - New RTs'!$A:$V,12,FALSE)</f>
        <v>0</v>
      </c>
      <c r="Q15" s="2">
        <f t="shared" si="4"/>
        <v>0</v>
      </c>
    </row>
    <row r="16" spans="1:17" x14ac:dyDescent="0.3">
      <c r="A16" s="3" t="str">
        <v>50</v>
      </c>
      <c r="B16" s="4" t="str">
        <v xml:space="preserve">BAG CLOTH           </v>
      </c>
      <c r="C16" s="2">
        <f>VLOOKUP($A16,'By SKU - Old RTs'!$A:$V,8,FALSE)</f>
        <v>70.75</v>
      </c>
      <c r="D16" s="2">
        <f>VLOOKUP($A16,'By SKU - New RTs'!$A:$V,8,FALSE)</f>
        <v>73.25</v>
      </c>
      <c r="E16" s="5">
        <f t="shared" si="0"/>
        <v>2.5</v>
      </c>
      <c r="F16" s="2">
        <f>VLOOKUP($A16,'By SKU - Old RTs'!$A:$V,9,FALSE)</f>
        <v>67.25</v>
      </c>
      <c r="G16" s="2">
        <f>VLOOKUP($A16,'By SKU - New RTs'!$A:$V,9,FALSE)</f>
        <v>47.25</v>
      </c>
      <c r="H16" s="5">
        <f t="shared" si="1"/>
        <v>-20</v>
      </c>
      <c r="I16" s="2">
        <f>VLOOKUP($A16,'By SKU - Old RTs'!$A:$V,10,FALSE)</f>
        <v>56</v>
      </c>
      <c r="J16" s="2">
        <f>VLOOKUP($A16,'By SKU - New RTs'!$A:$V,10,FALSE)</f>
        <v>56.75</v>
      </c>
      <c r="K16" s="5">
        <f t="shared" si="2"/>
        <v>0.75</v>
      </c>
      <c r="L16" s="2">
        <f>VLOOKUP($A16,'By SKU - Old RTs'!$A:$V,11,FALSE)</f>
        <v>49.5</v>
      </c>
      <c r="M16" s="2">
        <f>VLOOKUP($A16,'By SKU - New RTs'!$A:$V,11,FALSE)</f>
        <v>47.5</v>
      </c>
      <c r="N16" s="5">
        <f t="shared" si="3"/>
        <v>-2</v>
      </c>
      <c r="O16" s="2">
        <f>VLOOKUP($A16,'By SKU - Old RTs'!$A:$V,12,FALSE)</f>
        <v>45.25</v>
      </c>
      <c r="P16" s="2">
        <f>VLOOKUP($A16,'By SKU - New RTs'!$A:$V,12,FALSE)</f>
        <v>64</v>
      </c>
      <c r="Q16" s="2">
        <f t="shared" si="4"/>
        <v>18.75</v>
      </c>
    </row>
    <row r="17" spans="1:17" x14ac:dyDescent="0.3">
      <c r="A17" s="3" t="str">
        <v>53</v>
      </c>
      <c r="B17" s="4" t="str">
        <v xml:space="preserve">BED PADS            </v>
      </c>
      <c r="C17" s="2">
        <f>VLOOKUP($A17,'By SKU - Old RTs'!$A:$V,8,FALSE)</f>
        <v>0</v>
      </c>
      <c r="D17" s="2">
        <f>VLOOKUP($A17,'By SKU - New RTs'!$A:$V,8,FALSE)</f>
        <v>0</v>
      </c>
      <c r="E17" s="5">
        <f t="shared" si="0"/>
        <v>0</v>
      </c>
      <c r="F17" s="2">
        <f>VLOOKUP($A17,'By SKU - Old RTs'!$A:$V,9,FALSE)</f>
        <v>0</v>
      </c>
      <c r="G17" s="2">
        <f>VLOOKUP($A17,'By SKU - New RTs'!$A:$V,9,FALSE)</f>
        <v>0</v>
      </c>
      <c r="H17" s="5">
        <f t="shared" si="1"/>
        <v>0</v>
      </c>
      <c r="I17" s="2">
        <f>VLOOKUP($A17,'By SKU - Old RTs'!$A:$V,10,FALSE)</f>
        <v>137.5</v>
      </c>
      <c r="J17" s="2">
        <f>VLOOKUP($A17,'By SKU - New RTs'!$A:$V,10,FALSE)</f>
        <v>137.5</v>
      </c>
      <c r="K17" s="5">
        <f t="shared" si="2"/>
        <v>0</v>
      </c>
      <c r="L17" s="2">
        <f>VLOOKUP($A17,'By SKU - Old RTs'!$A:$V,11,FALSE)</f>
        <v>60</v>
      </c>
      <c r="M17" s="2">
        <f>VLOOKUP($A17,'By SKU - New RTs'!$A:$V,11,FALSE)</f>
        <v>60</v>
      </c>
      <c r="N17" s="5">
        <f t="shared" si="3"/>
        <v>0</v>
      </c>
      <c r="O17" s="2">
        <f>VLOOKUP($A17,'By SKU - Old RTs'!$A:$V,12,FALSE)</f>
        <v>0</v>
      </c>
      <c r="P17" s="2">
        <f>VLOOKUP($A17,'By SKU - New RTs'!$A:$V,12,FALSE)</f>
        <v>0</v>
      </c>
      <c r="Q17" s="2">
        <f t="shared" si="4"/>
        <v>0</v>
      </c>
    </row>
    <row r="18" spans="1:17" x14ac:dyDescent="0.3">
      <c r="A18" s="3" t="str">
        <v>56</v>
      </c>
      <c r="B18" s="4" t="str">
        <v xml:space="preserve">SHEET FULL FIT      </v>
      </c>
      <c r="C18" s="2">
        <f>VLOOKUP($A18,'By SKU - Old RTs'!$A:$V,8,FALSE)</f>
        <v>10</v>
      </c>
      <c r="D18" s="2">
        <f>VLOOKUP($A18,'By SKU - New RTs'!$A:$V,8,FALSE)</f>
        <v>10</v>
      </c>
      <c r="E18" s="5">
        <f t="shared" si="0"/>
        <v>0</v>
      </c>
      <c r="F18" s="2">
        <f>VLOOKUP($A18,'By SKU - Old RTs'!$A:$V,9,FALSE)</f>
        <v>0</v>
      </c>
      <c r="G18" s="2">
        <f>VLOOKUP($A18,'By SKU - New RTs'!$A:$V,9,FALSE)</f>
        <v>0</v>
      </c>
      <c r="H18" s="5">
        <f t="shared" si="1"/>
        <v>0</v>
      </c>
      <c r="I18" s="2">
        <f>VLOOKUP($A18,'By SKU - Old RTs'!$A:$V,10,FALSE)</f>
        <v>0</v>
      </c>
      <c r="J18" s="2">
        <f>VLOOKUP($A18,'By SKU - New RTs'!$A:$V,10,FALSE)</f>
        <v>0</v>
      </c>
      <c r="K18" s="5">
        <f t="shared" si="2"/>
        <v>0</v>
      </c>
      <c r="L18" s="2">
        <f>VLOOKUP($A18,'By SKU - Old RTs'!$A:$V,11,FALSE)</f>
        <v>0</v>
      </c>
      <c r="M18" s="2">
        <f>VLOOKUP($A18,'By SKU - New RTs'!$A:$V,11,FALSE)</f>
        <v>0</v>
      </c>
      <c r="N18" s="5">
        <f t="shared" si="3"/>
        <v>0</v>
      </c>
      <c r="O18" s="2">
        <f>VLOOKUP($A18,'By SKU - Old RTs'!$A:$V,12,FALSE)</f>
        <v>0</v>
      </c>
      <c r="P18" s="2">
        <f>VLOOKUP($A18,'By SKU - New RTs'!$A:$V,12,FALSE)</f>
        <v>0</v>
      </c>
      <c r="Q18" s="2">
        <f t="shared" si="4"/>
        <v>0</v>
      </c>
    </row>
    <row r="19" spans="1:17" hidden="1" x14ac:dyDescent="0.3">
      <c r="A19" s="3" t="str">
        <v>57</v>
      </c>
      <c r="B19" s="4" t="str">
        <v xml:space="preserve">SHEET QUEEN FIT     </v>
      </c>
      <c r="C19" s="2" t="e">
        <f>VLOOKUP($A19,'By SKU - Old RTs'!$A:$V,8,FALSE)</f>
        <v>#N/A</v>
      </c>
      <c r="D19" s="2" t="e">
        <f>VLOOKUP($A19,'By SKU - New RTs'!$A:$V,8,FALSE)</f>
        <v>#N/A</v>
      </c>
      <c r="E19" s="5" t="e">
        <f t="shared" si="0"/>
        <v>#N/A</v>
      </c>
      <c r="F19" s="2" t="e">
        <f>VLOOKUP($A19,'By SKU - Old RTs'!$A:$V,9,FALSE)</f>
        <v>#N/A</v>
      </c>
      <c r="G19" s="2" t="e">
        <f>VLOOKUP($A19,'By SKU - New RTs'!$A:$V,9,FALSE)</f>
        <v>#N/A</v>
      </c>
      <c r="H19" s="5" t="e">
        <f t="shared" si="1"/>
        <v>#N/A</v>
      </c>
      <c r="I19" s="2" t="e">
        <f>VLOOKUP($A19,'By SKU - Old RTs'!$A:$V,10,FALSE)</f>
        <v>#N/A</v>
      </c>
      <c r="J19" s="2" t="e">
        <f>VLOOKUP($A19,'By SKU - New RTs'!$A:$V,10,FALSE)</f>
        <v>#N/A</v>
      </c>
      <c r="K19" s="5" t="e">
        <f t="shared" si="2"/>
        <v>#N/A</v>
      </c>
      <c r="L19" s="2" t="e">
        <f>VLOOKUP($A19,'By SKU - Old RTs'!$A:$V,11,FALSE)</f>
        <v>#N/A</v>
      </c>
      <c r="M19" s="2" t="e">
        <f>VLOOKUP($A19,'By SKU - New RTs'!$A:$V,11,FALSE)</f>
        <v>#N/A</v>
      </c>
      <c r="N19" s="5" t="e">
        <f t="shared" si="3"/>
        <v>#N/A</v>
      </c>
      <c r="O19" s="2" t="e">
        <f>VLOOKUP($A19,'By SKU - Old RTs'!$A:$V,12,FALSE)</f>
        <v>#N/A</v>
      </c>
      <c r="P19" s="2" t="e">
        <f>VLOOKUP($A19,'By SKU - New RTs'!$A:$V,12,FALSE)</f>
        <v>#N/A</v>
      </c>
      <c r="Q19" s="2" t="e">
        <f t="shared" si="4"/>
        <v>#N/A</v>
      </c>
    </row>
    <row r="20" spans="1:17" x14ac:dyDescent="0.3">
      <c r="A20" s="3" t="str">
        <v>58</v>
      </c>
      <c r="B20" s="4" t="str">
        <v xml:space="preserve">SHEET KING FIT      </v>
      </c>
      <c r="C20" s="2">
        <f>VLOOKUP($A20,'By SKU - Old RTs'!$A:$V,8,FALSE)</f>
        <v>5</v>
      </c>
      <c r="D20" s="2">
        <f>VLOOKUP($A20,'By SKU - New RTs'!$A:$V,8,FALSE)</f>
        <v>5</v>
      </c>
      <c r="E20" s="5">
        <f t="shared" si="0"/>
        <v>0</v>
      </c>
      <c r="F20" s="2">
        <f>VLOOKUP($A20,'By SKU - Old RTs'!$A:$V,9,FALSE)</f>
        <v>0</v>
      </c>
      <c r="G20" s="2">
        <f>VLOOKUP($A20,'By SKU - New RTs'!$A:$V,9,FALSE)</f>
        <v>0</v>
      </c>
      <c r="H20" s="5">
        <f t="shared" si="1"/>
        <v>0</v>
      </c>
      <c r="I20" s="2">
        <f>VLOOKUP($A20,'By SKU - Old RTs'!$A:$V,10,FALSE)</f>
        <v>0</v>
      </c>
      <c r="J20" s="2">
        <f>VLOOKUP($A20,'By SKU - New RTs'!$A:$V,10,FALSE)</f>
        <v>0</v>
      </c>
      <c r="K20" s="5">
        <f t="shared" si="2"/>
        <v>0</v>
      </c>
      <c r="L20" s="2">
        <f>VLOOKUP($A20,'By SKU - Old RTs'!$A:$V,11,FALSE)</f>
        <v>0</v>
      </c>
      <c r="M20" s="2">
        <f>VLOOKUP($A20,'By SKU - New RTs'!$A:$V,11,FALSE)</f>
        <v>0</v>
      </c>
      <c r="N20" s="5">
        <f t="shared" si="3"/>
        <v>0</v>
      </c>
      <c r="O20" s="2">
        <f>VLOOKUP($A20,'By SKU - Old RTs'!$A:$V,12,FALSE)</f>
        <v>0</v>
      </c>
      <c r="P20" s="2">
        <f>VLOOKUP($A20,'By SKU - New RTs'!$A:$V,12,FALSE)</f>
        <v>0</v>
      </c>
      <c r="Q20" s="2">
        <f t="shared" si="4"/>
        <v>0</v>
      </c>
    </row>
    <row r="21" spans="1:17" x14ac:dyDescent="0.3">
      <c r="A21" s="3" t="str">
        <v>60</v>
      </c>
      <c r="B21" s="4" t="str">
        <v>KNITTED FITTED TWIN</v>
      </c>
      <c r="C21" s="2">
        <f>VLOOKUP($A21,'By SKU - Old RTs'!$A:$V,8,FALSE)</f>
        <v>0</v>
      </c>
      <c r="D21" s="2">
        <f>VLOOKUP($A21,'By SKU - New RTs'!$A:$V,8,FALSE)</f>
        <v>0</v>
      </c>
      <c r="E21" s="5">
        <f t="shared" si="0"/>
        <v>0</v>
      </c>
      <c r="F21" s="2">
        <f>VLOOKUP($A21,'By SKU - Old RTs'!$A:$V,9,FALSE)</f>
        <v>0</v>
      </c>
      <c r="G21" s="2">
        <f>VLOOKUP($A21,'By SKU - New RTs'!$A:$V,9,FALSE)</f>
        <v>0</v>
      </c>
      <c r="H21" s="5">
        <f t="shared" si="1"/>
        <v>0</v>
      </c>
      <c r="I21" s="2">
        <f>VLOOKUP($A21,'By SKU - Old RTs'!$A:$V,10,FALSE)</f>
        <v>23.75</v>
      </c>
      <c r="J21" s="2">
        <f>VLOOKUP($A21,'By SKU - New RTs'!$A:$V,10,FALSE)</f>
        <v>23.75</v>
      </c>
      <c r="K21" s="5">
        <f t="shared" si="2"/>
        <v>0</v>
      </c>
      <c r="L21" s="2">
        <f>VLOOKUP($A21,'By SKU - Old RTs'!$A:$V,11,FALSE)</f>
        <v>0</v>
      </c>
      <c r="M21" s="2">
        <f>VLOOKUP($A21,'By SKU - New RTs'!$A:$V,11,FALSE)</f>
        <v>0</v>
      </c>
      <c r="N21" s="5">
        <f t="shared" si="3"/>
        <v>0</v>
      </c>
      <c r="O21" s="2">
        <f>VLOOKUP($A21,'By SKU - Old RTs'!$A:$V,12,FALSE)</f>
        <v>0</v>
      </c>
      <c r="P21" s="2">
        <f>VLOOKUP($A21,'By SKU - New RTs'!$A:$V,12,FALSE)</f>
        <v>0</v>
      </c>
      <c r="Q21" s="2">
        <f t="shared" si="4"/>
        <v>0</v>
      </c>
    </row>
    <row r="22" spans="1:17" x14ac:dyDescent="0.3">
      <c r="A22" s="3" t="str">
        <v>65</v>
      </c>
      <c r="B22" s="4" t="str">
        <v>KNITTED BLUE GURNEY SHEET</v>
      </c>
      <c r="C22" s="2">
        <f>VLOOKUP($A22,'By SKU - Old RTs'!$A:$V,8,FALSE)</f>
        <v>0</v>
      </c>
      <c r="D22" s="2">
        <f>VLOOKUP($A22,'By SKU - New RTs'!$A:$V,8,FALSE)</f>
        <v>0</v>
      </c>
      <c r="E22" s="5">
        <f t="shared" si="0"/>
        <v>0</v>
      </c>
      <c r="F22" s="2">
        <f>VLOOKUP($A22,'By SKU - Old RTs'!$A:$V,9,FALSE)</f>
        <v>0</v>
      </c>
      <c r="G22" s="2">
        <f>VLOOKUP($A22,'By SKU - New RTs'!$A:$V,9,FALSE)</f>
        <v>0</v>
      </c>
      <c r="H22" s="5">
        <f t="shared" si="1"/>
        <v>0</v>
      </c>
      <c r="I22" s="2">
        <f>VLOOKUP($A22,'By SKU - Old RTs'!$A:$V,10,FALSE)</f>
        <v>0</v>
      </c>
      <c r="J22" s="2">
        <f>VLOOKUP($A22,'By SKU - New RTs'!$A:$V,10,FALSE)</f>
        <v>0</v>
      </c>
      <c r="K22" s="5">
        <f t="shared" si="2"/>
        <v>0</v>
      </c>
      <c r="L22" s="2">
        <f>VLOOKUP($A22,'By SKU - Old RTs'!$A:$V,11,FALSE)</f>
        <v>91.25</v>
      </c>
      <c r="M22" s="2">
        <f>VLOOKUP($A22,'By SKU - New RTs'!$A:$V,11,FALSE)</f>
        <v>91.25</v>
      </c>
      <c r="N22" s="5">
        <f t="shared" si="3"/>
        <v>0</v>
      </c>
      <c r="O22" s="2">
        <f>VLOOKUP($A22,'By SKU - Old RTs'!$A:$V,12,FALSE)</f>
        <v>0</v>
      </c>
      <c r="P22" s="2">
        <f>VLOOKUP($A22,'By SKU - New RTs'!$A:$V,12,FALSE)</f>
        <v>0</v>
      </c>
      <c r="Q22" s="2">
        <f t="shared" si="4"/>
        <v>0</v>
      </c>
    </row>
    <row r="23" spans="1:17" x14ac:dyDescent="0.3">
      <c r="A23" s="3" t="str">
        <v>70</v>
      </c>
      <c r="B23" s="4" t="str">
        <v>PLASTIC SOIL BAG</v>
      </c>
      <c r="C23" s="2">
        <f>VLOOKUP($A23,'By SKU - Old RTs'!$A:$V,8,FALSE)</f>
        <v>15.25</v>
      </c>
      <c r="D23" s="2">
        <f>VLOOKUP($A23,'By SKU - New RTs'!$A:$V,8,FALSE)</f>
        <v>15.25</v>
      </c>
      <c r="E23" s="5">
        <f t="shared" si="0"/>
        <v>0</v>
      </c>
      <c r="F23" s="2">
        <f>VLOOKUP($A23,'By SKU - Old RTs'!$A:$V,9,FALSE)</f>
        <v>14.5</v>
      </c>
      <c r="G23" s="2">
        <f>VLOOKUP($A23,'By SKU - New RTs'!$A:$V,9,FALSE)</f>
        <v>9.5</v>
      </c>
      <c r="H23" s="5">
        <f t="shared" si="1"/>
        <v>-5</v>
      </c>
      <c r="I23" s="2">
        <f>VLOOKUP($A23,'By SKU - Old RTs'!$A:$V,10,FALSE)</f>
        <v>5.5</v>
      </c>
      <c r="J23" s="2">
        <f>VLOOKUP($A23,'By SKU - New RTs'!$A:$V,10,FALSE)</f>
        <v>12.5</v>
      </c>
      <c r="K23" s="5">
        <f t="shared" si="2"/>
        <v>7</v>
      </c>
      <c r="L23" s="2">
        <f>VLOOKUP($A23,'By SKU - Old RTs'!$A:$V,11,FALSE)</f>
        <v>6.5</v>
      </c>
      <c r="M23" s="2">
        <f>VLOOKUP($A23,'By SKU - New RTs'!$A:$V,11,FALSE)</f>
        <v>6.5</v>
      </c>
      <c r="N23" s="5">
        <f t="shared" si="3"/>
        <v>0</v>
      </c>
      <c r="O23" s="2">
        <f>VLOOKUP($A23,'By SKU - Old RTs'!$A:$V,12,FALSE)</f>
        <v>13.25</v>
      </c>
      <c r="P23" s="2">
        <f>VLOOKUP($A23,'By SKU - New RTs'!$A:$V,12,FALSE)</f>
        <v>11.25</v>
      </c>
      <c r="Q23" s="2">
        <f t="shared" si="4"/>
        <v>-2</v>
      </c>
    </row>
    <row r="24" spans="1:17" hidden="1" x14ac:dyDescent="0.3">
      <c r="A24" s="3" t="str">
        <v>102</v>
      </c>
      <c r="B24" s="4" t="str">
        <v xml:space="preserve">NAPKIN RED          </v>
      </c>
      <c r="C24" s="2" t="e">
        <f>VLOOKUP($A24,'By SKU - Old RTs'!$A:$V,8,FALSE)</f>
        <v>#N/A</v>
      </c>
      <c r="D24" s="2" t="e">
        <f>VLOOKUP($A24,'By SKU - New RTs'!$A:$V,8,FALSE)</f>
        <v>#N/A</v>
      </c>
      <c r="E24" s="5" t="e">
        <f t="shared" si="0"/>
        <v>#N/A</v>
      </c>
      <c r="F24" s="2" t="e">
        <f>VLOOKUP($A24,'By SKU - Old RTs'!$A:$V,9,FALSE)</f>
        <v>#N/A</v>
      </c>
      <c r="G24" s="2" t="e">
        <f>VLOOKUP($A24,'By SKU - New RTs'!$A:$V,9,FALSE)</f>
        <v>#N/A</v>
      </c>
      <c r="H24" s="5" t="e">
        <f t="shared" si="1"/>
        <v>#N/A</v>
      </c>
      <c r="I24" s="2" t="e">
        <f>VLOOKUP($A24,'By SKU - Old RTs'!$A:$V,10,FALSE)</f>
        <v>#N/A</v>
      </c>
      <c r="J24" s="2" t="e">
        <f>VLOOKUP($A24,'By SKU - New RTs'!$A:$V,10,FALSE)</f>
        <v>#N/A</v>
      </c>
      <c r="K24" s="5" t="e">
        <f t="shared" si="2"/>
        <v>#N/A</v>
      </c>
      <c r="L24" s="2" t="e">
        <f>VLOOKUP($A24,'By SKU - Old RTs'!$A:$V,11,FALSE)</f>
        <v>#N/A</v>
      </c>
      <c r="M24" s="2" t="e">
        <f>VLOOKUP($A24,'By SKU - New RTs'!$A:$V,11,FALSE)</f>
        <v>#N/A</v>
      </c>
      <c r="N24" s="5" t="e">
        <f t="shared" si="3"/>
        <v>#N/A</v>
      </c>
      <c r="O24" s="2" t="e">
        <f>VLOOKUP($A24,'By SKU - Old RTs'!$A:$V,12,FALSE)</f>
        <v>#N/A</v>
      </c>
      <c r="P24" s="2" t="e">
        <f>VLOOKUP($A24,'By SKU - New RTs'!$A:$V,12,FALSE)</f>
        <v>#N/A</v>
      </c>
      <c r="Q24" s="2" t="e">
        <f t="shared" si="4"/>
        <v>#N/A</v>
      </c>
    </row>
    <row r="25" spans="1:17" hidden="1" x14ac:dyDescent="0.3">
      <c r="A25" s="3" t="str">
        <v>104</v>
      </c>
      <c r="B25" s="4" t="str">
        <v>NAPKIN CHOCOLATE</v>
      </c>
      <c r="C25" s="2" t="e">
        <f>VLOOKUP($A25,'By SKU - Old RTs'!$A:$V,8,FALSE)</f>
        <v>#N/A</v>
      </c>
      <c r="D25" s="2" t="e">
        <f>VLOOKUP($A25,'By SKU - New RTs'!$A:$V,8,FALSE)</f>
        <v>#N/A</v>
      </c>
      <c r="E25" s="5" t="e">
        <f t="shared" si="0"/>
        <v>#N/A</v>
      </c>
      <c r="F25" s="2" t="e">
        <f>VLOOKUP($A25,'By SKU - Old RTs'!$A:$V,9,FALSE)</f>
        <v>#N/A</v>
      </c>
      <c r="G25" s="2" t="e">
        <f>VLOOKUP($A25,'By SKU - New RTs'!$A:$V,9,FALSE)</f>
        <v>#N/A</v>
      </c>
      <c r="H25" s="5" t="e">
        <f t="shared" si="1"/>
        <v>#N/A</v>
      </c>
      <c r="I25" s="2" t="e">
        <f>VLOOKUP($A25,'By SKU - Old RTs'!$A:$V,10,FALSE)</f>
        <v>#N/A</v>
      </c>
      <c r="J25" s="2" t="e">
        <f>VLOOKUP($A25,'By SKU - New RTs'!$A:$V,10,FALSE)</f>
        <v>#N/A</v>
      </c>
      <c r="K25" s="5" t="e">
        <f t="shared" si="2"/>
        <v>#N/A</v>
      </c>
      <c r="L25" s="2" t="e">
        <f>VLOOKUP($A25,'By SKU - Old RTs'!$A:$V,11,FALSE)</f>
        <v>#N/A</v>
      </c>
      <c r="M25" s="2" t="e">
        <f>VLOOKUP($A25,'By SKU - New RTs'!$A:$V,11,FALSE)</f>
        <v>#N/A</v>
      </c>
      <c r="N25" s="5" t="e">
        <f t="shared" si="3"/>
        <v>#N/A</v>
      </c>
      <c r="O25" s="2" t="e">
        <f>VLOOKUP($A25,'By SKU - Old RTs'!$A:$V,12,FALSE)</f>
        <v>#N/A</v>
      </c>
      <c r="P25" s="2" t="e">
        <f>VLOOKUP($A25,'By SKU - New RTs'!$A:$V,12,FALSE)</f>
        <v>#N/A</v>
      </c>
      <c r="Q25" s="2" t="e">
        <f t="shared" si="4"/>
        <v>#N/A</v>
      </c>
    </row>
    <row r="26" spans="1:17" hidden="1" x14ac:dyDescent="0.3">
      <c r="A26" s="3" t="str">
        <v>113</v>
      </c>
      <c r="B26" s="4" t="str">
        <v>NAPKIN SEASPRAY</v>
      </c>
      <c r="C26" s="2" t="e">
        <f>VLOOKUP($A26,'By SKU - Old RTs'!$A:$V,8,FALSE)</f>
        <v>#N/A</v>
      </c>
      <c r="D26" s="2" t="e">
        <f>VLOOKUP($A26,'By SKU - New RTs'!$A:$V,8,FALSE)</f>
        <v>#N/A</v>
      </c>
      <c r="E26" s="5" t="e">
        <f t="shared" si="0"/>
        <v>#N/A</v>
      </c>
      <c r="F26" s="2" t="e">
        <f>VLOOKUP($A26,'By SKU - Old RTs'!$A:$V,9,FALSE)</f>
        <v>#N/A</v>
      </c>
      <c r="G26" s="2" t="e">
        <f>VLOOKUP($A26,'By SKU - New RTs'!$A:$V,9,FALSE)</f>
        <v>#N/A</v>
      </c>
      <c r="H26" s="5" t="e">
        <f t="shared" si="1"/>
        <v>#N/A</v>
      </c>
      <c r="I26" s="2" t="e">
        <f>VLOOKUP($A26,'By SKU - Old RTs'!$A:$V,10,FALSE)</f>
        <v>#N/A</v>
      </c>
      <c r="J26" s="2" t="e">
        <f>VLOOKUP($A26,'By SKU - New RTs'!$A:$V,10,FALSE)</f>
        <v>#N/A</v>
      </c>
      <c r="K26" s="5" t="e">
        <f t="shared" si="2"/>
        <v>#N/A</v>
      </c>
      <c r="L26" s="2" t="e">
        <f>VLOOKUP($A26,'By SKU - Old RTs'!$A:$V,11,FALSE)</f>
        <v>#N/A</v>
      </c>
      <c r="M26" s="2" t="e">
        <f>VLOOKUP($A26,'By SKU - New RTs'!$A:$V,11,FALSE)</f>
        <v>#N/A</v>
      </c>
      <c r="N26" s="5" t="e">
        <f t="shared" si="3"/>
        <v>#N/A</v>
      </c>
      <c r="O26" s="2" t="e">
        <f>VLOOKUP($A26,'By SKU - Old RTs'!$A:$V,12,FALSE)</f>
        <v>#N/A</v>
      </c>
      <c r="P26" s="2" t="e">
        <f>VLOOKUP($A26,'By SKU - New RTs'!$A:$V,12,FALSE)</f>
        <v>#N/A</v>
      </c>
      <c r="Q26" s="2" t="e">
        <f t="shared" si="4"/>
        <v>#N/A</v>
      </c>
    </row>
    <row r="27" spans="1:17" hidden="1" x14ac:dyDescent="0.3">
      <c r="A27" s="3" t="str">
        <v>115</v>
      </c>
      <c r="B27" s="4" t="str">
        <v xml:space="preserve">NAPKIN BURGUNDY     </v>
      </c>
      <c r="C27" s="2" t="e">
        <f>VLOOKUP($A27,'By SKU - Old RTs'!$A:$V,8,FALSE)</f>
        <v>#N/A</v>
      </c>
      <c r="D27" s="2" t="e">
        <f>VLOOKUP($A27,'By SKU - New RTs'!$A:$V,8,FALSE)</f>
        <v>#N/A</v>
      </c>
      <c r="E27" s="5" t="e">
        <f t="shared" si="0"/>
        <v>#N/A</v>
      </c>
      <c r="F27" s="2" t="e">
        <f>VLOOKUP($A27,'By SKU - Old RTs'!$A:$V,9,FALSE)</f>
        <v>#N/A</v>
      </c>
      <c r="G27" s="2" t="e">
        <f>VLOOKUP($A27,'By SKU - New RTs'!$A:$V,9,FALSE)</f>
        <v>#N/A</v>
      </c>
      <c r="H27" s="5" t="e">
        <f t="shared" si="1"/>
        <v>#N/A</v>
      </c>
      <c r="I27" s="2" t="e">
        <f>VLOOKUP($A27,'By SKU - Old RTs'!$A:$V,10,FALSE)</f>
        <v>#N/A</v>
      </c>
      <c r="J27" s="2" t="e">
        <f>VLOOKUP($A27,'By SKU - New RTs'!$A:$V,10,FALSE)</f>
        <v>#N/A</v>
      </c>
      <c r="K27" s="5" t="e">
        <f t="shared" si="2"/>
        <v>#N/A</v>
      </c>
      <c r="L27" s="2" t="e">
        <f>VLOOKUP($A27,'By SKU - Old RTs'!$A:$V,11,FALSE)</f>
        <v>#N/A</v>
      </c>
      <c r="M27" s="2" t="e">
        <f>VLOOKUP($A27,'By SKU - New RTs'!$A:$V,11,FALSE)</f>
        <v>#N/A</v>
      </c>
      <c r="N27" s="5" t="e">
        <f t="shared" si="3"/>
        <v>#N/A</v>
      </c>
      <c r="O27" s="2" t="e">
        <f>VLOOKUP($A27,'By SKU - Old RTs'!$A:$V,12,FALSE)</f>
        <v>#N/A</v>
      </c>
      <c r="P27" s="2" t="e">
        <f>VLOOKUP($A27,'By SKU - New RTs'!$A:$V,12,FALSE)</f>
        <v>#N/A</v>
      </c>
      <c r="Q27" s="2" t="e">
        <f t="shared" si="4"/>
        <v>#N/A</v>
      </c>
    </row>
    <row r="28" spans="1:17" hidden="1" x14ac:dyDescent="0.3">
      <c r="A28" s="3" t="str">
        <v>116</v>
      </c>
      <c r="B28" s="4" t="str">
        <v xml:space="preserve">NAPKIN NAVY         </v>
      </c>
      <c r="C28" s="2" t="e">
        <f>VLOOKUP($A28,'By SKU - Old RTs'!$A:$V,8,FALSE)</f>
        <v>#N/A</v>
      </c>
      <c r="D28" s="2" t="e">
        <f>VLOOKUP($A28,'By SKU - New RTs'!$A:$V,8,FALSE)</f>
        <v>#N/A</v>
      </c>
      <c r="E28" s="5" t="e">
        <f t="shared" si="0"/>
        <v>#N/A</v>
      </c>
      <c r="F28" s="2" t="e">
        <f>VLOOKUP($A28,'By SKU - Old RTs'!$A:$V,9,FALSE)</f>
        <v>#N/A</v>
      </c>
      <c r="G28" s="2" t="e">
        <f>VLOOKUP($A28,'By SKU - New RTs'!$A:$V,9,FALSE)</f>
        <v>#N/A</v>
      </c>
      <c r="H28" s="5" t="e">
        <f t="shared" si="1"/>
        <v>#N/A</v>
      </c>
      <c r="I28" s="2" t="e">
        <f>VLOOKUP($A28,'By SKU - Old RTs'!$A:$V,10,FALSE)</f>
        <v>#N/A</v>
      </c>
      <c r="J28" s="2" t="e">
        <f>VLOOKUP($A28,'By SKU - New RTs'!$A:$V,10,FALSE)</f>
        <v>#N/A</v>
      </c>
      <c r="K28" s="5" t="e">
        <f t="shared" si="2"/>
        <v>#N/A</v>
      </c>
      <c r="L28" s="2" t="e">
        <f>VLOOKUP($A28,'By SKU - Old RTs'!$A:$V,11,FALSE)</f>
        <v>#N/A</v>
      </c>
      <c r="M28" s="2" t="e">
        <f>VLOOKUP($A28,'By SKU - New RTs'!$A:$V,11,FALSE)</f>
        <v>#N/A</v>
      </c>
      <c r="N28" s="5" t="e">
        <f t="shared" si="3"/>
        <v>#N/A</v>
      </c>
      <c r="O28" s="2" t="e">
        <f>VLOOKUP($A28,'By SKU - Old RTs'!$A:$V,12,FALSE)</f>
        <v>#N/A</v>
      </c>
      <c r="P28" s="2" t="e">
        <f>VLOOKUP($A28,'By SKU - New RTs'!$A:$V,12,FALSE)</f>
        <v>#N/A</v>
      </c>
      <c r="Q28" s="2" t="e">
        <f t="shared" si="4"/>
        <v>#N/A</v>
      </c>
    </row>
    <row r="29" spans="1:17" x14ac:dyDescent="0.3">
      <c r="A29" s="3" t="str">
        <v>126</v>
      </c>
      <c r="B29" s="4" t="str">
        <v>TC 52X114 BLACK</v>
      </c>
      <c r="C29" s="2">
        <f>VLOOKUP($A29,'By SKU - Old RTs'!$A:$V,8,FALSE)</f>
        <v>0</v>
      </c>
      <c r="D29" s="2">
        <f>VLOOKUP($A29,'By SKU - New RTs'!$A:$V,8,FALSE)</f>
        <v>0</v>
      </c>
      <c r="E29" s="5">
        <f t="shared" si="0"/>
        <v>0</v>
      </c>
      <c r="F29" s="2">
        <f>VLOOKUP($A29,'By SKU - Old RTs'!$A:$V,9,FALSE)</f>
        <v>5</v>
      </c>
      <c r="G29" s="2">
        <f>VLOOKUP($A29,'By SKU - New RTs'!$A:$V,9,FALSE)</f>
        <v>5</v>
      </c>
      <c r="H29" s="5">
        <f t="shared" si="1"/>
        <v>0</v>
      </c>
      <c r="I29" s="2">
        <f>VLOOKUP($A29,'By SKU - Old RTs'!$A:$V,10,FALSE)</f>
        <v>0</v>
      </c>
      <c r="J29" s="2">
        <f>VLOOKUP($A29,'By SKU - New RTs'!$A:$V,10,FALSE)</f>
        <v>0</v>
      </c>
      <c r="K29" s="5">
        <f t="shared" si="2"/>
        <v>0</v>
      </c>
      <c r="L29" s="2">
        <f>VLOOKUP($A29,'By SKU - Old RTs'!$A:$V,11,FALSE)</f>
        <v>0</v>
      </c>
      <c r="M29" s="2">
        <f>VLOOKUP($A29,'By SKU - New RTs'!$A:$V,11,FALSE)</f>
        <v>0</v>
      </c>
      <c r="N29" s="5">
        <f t="shared" si="3"/>
        <v>0</v>
      </c>
      <c r="O29" s="2">
        <f>VLOOKUP($A29,'By SKU - Old RTs'!$A:$V,12,FALSE)</f>
        <v>0</v>
      </c>
      <c r="P29" s="2">
        <f>VLOOKUP($A29,'By SKU - New RTs'!$A:$V,12,FALSE)</f>
        <v>0</v>
      </c>
      <c r="Q29" s="2">
        <f t="shared" si="4"/>
        <v>0</v>
      </c>
    </row>
    <row r="30" spans="1:17" hidden="1" x14ac:dyDescent="0.3">
      <c r="A30" s="3" t="str">
        <v>140</v>
      </c>
      <c r="B30" s="4" t="str">
        <v>TC 90" ROUND BLACK</v>
      </c>
      <c r="C30" s="2" t="e">
        <f>VLOOKUP($A30,'By SKU - Old RTs'!$A:$V,8,FALSE)</f>
        <v>#N/A</v>
      </c>
      <c r="D30" s="2" t="e">
        <f>VLOOKUP($A30,'By SKU - New RTs'!$A:$V,8,FALSE)</f>
        <v>#N/A</v>
      </c>
      <c r="E30" s="5" t="e">
        <f t="shared" si="0"/>
        <v>#N/A</v>
      </c>
      <c r="F30" s="2" t="e">
        <f>VLOOKUP($A30,'By SKU - Old RTs'!$A:$V,9,FALSE)</f>
        <v>#N/A</v>
      </c>
      <c r="G30" s="2" t="e">
        <f>VLOOKUP($A30,'By SKU - New RTs'!$A:$V,9,FALSE)</f>
        <v>#N/A</v>
      </c>
      <c r="H30" s="5" t="e">
        <f t="shared" si="1"/>
        <v>#N/A</v>
      </c>
      <c r="I30" s="2" t="e">
        <f>VLOOKUP($A30,'By SKU - Old RTs'!$A:$V,10,FALSE)</f>
        <v>#N/A</v>
      </c>
      <c r="J30" s="2" t="e">
        <f>VLOOKUP($A30,'By SKU - New RTs'!$A:$V,10,FALSE)</f>
        <v>#N/A</v>
      </c>
      <c r="K30" s="5" t="e">
        <f t="shared" si="2"/>
        <v>#N/A</v>
      </c>
      <c r="L30" s="2" t="e">
        <f>VLOOKUP($A30,'By SKU - Old RTs'!$A:$V,11,FALSE)</f>
        <v>#N/A</v>
      </c>
      <c r="M30" s="2" t="e">
        <f>VLOOKUP($A30,'By SKU - New RTs'!$A:$V,11,FALSE)</f>
        <v>#N/A</v>
      </c>
      <c r="N30" s="5" t="e">
        <f t="shared" si="3"/>
        <v>#N/A</v>
      </c>
      <c r="O30" s="2" t="e">
        <f>VLOOKUP($A30,'By SKU - Old RTs'!$A:$V,12,FALSE)</f>
        <v>#N/A</v>
      </c>
      <c r="P30" s="2" t="e">
        <f>VLOOKUP($A30,'By SKU - New RTs'!$A:$V,12,FALSE)</f>
        <v>#N/A</v>
      </c>
      <c r="Q30" s="2" t="e">
        <f t="shared" si="4"/>
        <v>#N/A</v>
      </c>
    </row>
    <row r="31" spans="1:17" x14ac:dyDescent="0.3">
      <c r="A31" s="3" t="str">
        <v>150</v>
      </c>
      <c r="B31" s="4" t="str">
        <v xml:space="preserve">NAPKIN WHITE        </v>
      </c>
      <c r="C31" s="2">
        <f>VLOOKUP($A31,'By SKU - Old RTs'!$A:$V,8,FALSE)</f>
        <v>0</v>
      </c>
      <c r="D31" s="2">
        <f>VLOOKUP($A31,'By SKU - New RTs'!$A:$V,8,FALSE)</f>
        <v>0</v>
      </c>
      <c r="E31" s="5">
        <f t="shared" si="0"/>
        <v>0</v>
      </c>
      <c r="F31" s="2">
        <f>VLOOKUP($A31,'By SKU - Old RTs'!$A:$V,9,FALSE)</f>
        <v>0</v>
      </c>
      <c r="G31" s="2">
        <f>VLOOKUP($A31,'By SKU - New RTs'!$A:$V,9,FALSE)</f>
        <v>0</v>
      </c>
      <c r="H31" s="5">
        <f t="shared" si="1"/>
        <v>0</v>
      </c>
      <c r="I31" s="2">
        <f>VLOOKUP($A31,'By SKU - Old RTs'!$A:$V,10,FALSE)</f>
        <v>0</v>
      </c>
      <c r="J31" s="2">
        <f>VLOOKUP($A31,'By SKU - New RTs'!$A:$V,10,FALSE)</f>
        <v>0</v>
      </c>
      <c r="K31" s="5">
        <f t="shared" si="2"/>
        <v>0</v>
      </c>
      <c r="L31" s="2">
        <f>VLOOKUP($A31,'By SKU - Old RTs'!$A:$V,11,FALSE)</f>
        <v>0</v>
      </c>
      <c r="M31" s="2">
        <f>VLOOKUP($A31,'By SKU - New RTs'!$A:$V,11,FALSE)</f>
        <v>0</v>
      </c>
      <c r="N31" s="5">
        <f t="shared" si="3"/>
        <v>0</v>
      </c>
      <c r="O31" s="2">
        <f>VLOOKUP($A31,'By SKU - Old RTs'!$A:$V,12,FALSE)</f>
        <v>0</v>
      </c>
      <c r="P31" s="2">
        <f>VLOOKUP($A31,'By SKU - New RTs'!$A:$V,12,FALSE)</f>
        <v>0</v>
      </c>
      <c r="Q31" s="2">
        <f t="shared" si="4"/>
        <v>0</v>
      </c>
    </row>
    <row r="32" spans="1:17" hidden="1" x14ac:dyDescent="0.3">
      <c r="A32" s="3" t="str">
        <v>151</v>
      </c>
      <c r="B32" s="4" t="str">
        <v xml:space="preserve">NAPKIN PINK         </v>
      </c>
      <c r="C32" s="2" t="e">
        <f>VLOOKUP($A32,'By SKU - Old RTs'!$A:$V,8,FALSE)</f>
        <v>#N/A</v>
      </c>
      <c r="D32" s="2" t="e">
        <f>VLOOKUP($A32,'By SKU - New RTs'!$A:$V,8,FALSE)</f>
        <v>#N/A</v>
      </c>
      <c r="E32" s="5" t="e">
        <f t="shared" si="0"/>
        <v>#N/A</v>
      </c>
      <c r="F32" s="2" t="e">
        <f>VLOOKUP($A32,'By SKU - Old RTs'!$A:$V,9,FALSE)</f>
        <v>#N/A</v>
      </c>
      <c r="G32" s="2" t="e">
        <f>VLOOKUP($A32,'By SKU - New RTs'!$A:$V,9,FALSE)</f>
        <v>#N/A</v>
      </c>
      <c r="H32" s="5" t="e">
        <f t="shared" si="1"/>
        <v>#N/A</v>
      </c>
      <c r="I32" s="2" t="e">
        <f>VLOOKUP($A32,'By SKU - Old RTs'!$A:$V,10,FALSE)</f>
        <v>#N/A</v>
      </c>
      <c r="J32" s="2" t="e">
        <f>VLOOKUP($A32,'By SKU - New RTs'!$A:$V,10,FALSE)</f>
        <v>#N/A</v>
      </c>
      <c r="K32" s="5" t="e">
        <f t="shared" si="2"/>
        <v>#N/A</v>
      </c>
      <c r="L32" s="2" t="e">
        <f>VLOOKUP($A32,'By SKU - Old RTs'!$A:$V,11,FALSE)</f>
        <v>#N/A</v>
      </c>
      <c r="M32" s="2" t="e">
        <f>VLOOKUP($A32,'By SKU - New RTs'!$A:$V,11,FALSE)</f>
        <v>#N/A</v>
      </c>
      <c r="N32" s="5" t="e">
        <f t="shared" si="3"/>
        <v>#N/A</v>
      </c>
      <c r="O32" s="2" t="e">
        <f>VLOOKUP($A32,'By SKU - Old RTs'!$A:$V,12,FALSE)</f>
        <v>#N/A</v>
      </c>
      <c r="P32" s="2" t="e">
        <f>VLOOKUP($A32,'By SKU - New RTs'!$A:$V,12,FALSE)</f>
        <v>#N/A</v>
      </c>
      <c r="Q32" s="2" t="e">
        <f t="shared" si="4"/>
        <v>#N/A</v>
      </c>
    </row>
    <row r="33" spans="1:17" hidden="1" x14ac:dyDescent="0.3">
      <c r="A33" s="3" t="str">
        <v>154</v>
      </c>
      <c r="B33" s="4" t="str">
        <v xml:space="preserve">NAPKIN EGGPLANT     </v>
      </c>
      <c r="C33" s="2" t="e">
        <f>VLOOKUP($A33,'By SKU - Old RTs'!$A:$V,8,FALSE)</f>
        <v>#N/A</v>
      </c>
      <c r="D33" s="2" t="e">
        <f>VLOOKUP($A33,'By SKU - New RTs'!$A:$V,8,FALSE)</f>
        <v>#N/A</v>
      </c>
      <c r="E33" s="5" t="e">
        <f t="shared" si="0"/>
        <v>#N/A</v>
      </c>
      <c r="F33" s="2" t="e">
        <f>VLOOKUP($A33,'By SKU - Old RTs'!$A:$V,9,FALSE)</f>
        <v>#N/A</v>
      </c>
      <c r="G33" s="2" t="e">
        <f>VLOOKUP($A33,'By SKU - New RTs'!$A:$V,9,FALSE)</f>
        <v>#N/A</v>
      </c>
      <c r="H33" s="5" t="e">
        <f t="shared" si="1"/>
        <v>#N/A</v>
      </c>
      <c r="I33" s="2" t="e">
        <f>VLOOKUP($A33,'By SKU - Old RTs'!$A:$V,10,FALSE)</f>
        <v>#N/A</v>
      </c>
      <c r="J33" s="2" t="e">
        <f>VLOOKUP($A33,'By SKU - New RTs'!$A:$V,10,FALSE)</f>
        <v>#N/A</v>
      </c>
      <c r="K33" s="5" t="e">
        <f t="shared" si="2"/>
        <v>#N/A</v>
      </c>
      <c r="L33" s="2" t="e">
        <f>VLOOKUP($A33,'By SKU - Old RTs'!$A:$V,11,FALSE)</f>
        <v>#N/A</v>
      </c>
      <c r="M33" s="2" t="e">
        <f>VLOOKUP($A33,'By SKU - New RTs'!$A:$V,11,FALSE)</f>
        <v>#N/A</v>
      </c>
      <c r="N33" s="5" t="e">
        <f t="shared" si="3"/>
        <v>#N/A</v>
      </c>
      <c r="O33" s="2" t="e">
        <f>VLOOKUP($A33,'By SKU - Old RTs'!$A:$V,12,FALSE)</f>
        <v>#N/A</v>
      </c>
      <c r="P33" s="2" t="e">
        <f>VLOOKUP($A33,'By SKU - New RTs'!$A:$V,12,FALSE)</f>
        <v>#N/A</v>
      </c>
      <c r="Q33" s="2" t="e">
        <f t="shared" si="4"/>
        <v>#N/A</v>
      </c>
    </row>
    <row r="34" spans="1:17" hidden="1" x14ac:dyDescent="0.3">
      <c r="A34" s="3" t="str">
        <v>155</v>
      </c>
      <c r="B34" s="4" t="str">
        <v xml:space="preserve">NAPKIN GOLD         </v>
      </c>
      <c r="C34" s="2" t="e">
        <f>VLOOKUP($A34,'By SKU - Old RTs'!$A:$V,8,FALSE)</f>
        <v>#N/A</v>
      </c>
      <c r="D34" s="2" t="e">
        <f>VLOOKUP($A34,'By SKU - New RTs'!$A:$V,8,FALSE)</f>
        <v>#N/A</v>
      </c>
      <c r="E34" s="5" t="e">
        <f t="shared" si="0"/>
        <v>#N/A</v>
      </c>
      <c r="F34" s="2" t="e">
        <f>VLOOKUP($A34,'By SKU - Old RTs'!$A:$V,9,FALSE)</f>
        <v>#N/A</v>
      </c>
      <c r="G34" s="2" t="e">
        <f>VLOOKUP($A34,'By SKU - New RTs'!$A:$V,9,FALSE)</f>
        <v>#N/A</v>
      </c>
      <c r="H34" s="5" t="e">
        <f t="shared" si="1"/>
        <v>#N/A</v>
      </c>
      <c r="I34" s="2" t="e">
        <f>VLOOKUP($A34,'By SKU - Old RTs'!$A:$V,10,FALSE)</f>
        <v>#N/A</v>
      </c>
      <c r="J34" s="2" t="e">
        <f>VLOOKUP($A34,'By SKU - New RTs'!$A:$V,10,FALSE)</f>
        <v>#N/A</v>
      </c>
      <c r="K34" s="5" t="e">
        <f t="shared" si="2"/>
        <v>#N/A</v>
      </c>
      <c r="L34" s="2" t="e">
        <f>VLOOKUP($A34,'By SKU - Old RTs'!$A:$V,11,FALSE)</f>
        <v>#N/A</v>
      </c>
      <c r="M34" s="2" t="e">
        <f>VLOOKUP($A34,'By SKU - New RTs'!$A:$V,11,FALSE)</f>
        <v>#N/A</v>
      </c>
      <c r="N34" s="5" t="e">
        <f t="shared" si="3"/>
        <v>#N/A</v>
      </c>
      <c r="O34" s="2" t="e">
        <f>VLOOKUP($A34,'By SKU - Old RTs'!$A:$V,12,FALSE)</f>
        <v>#N/A</v>
      </c>
      <c r="P34" s="2" t="e">
        <f>VLOOKUP($A34,'By SKU - New RTs'!$A:$V,12,FALSE)</f>
        <v>#N/A</v>
      </c>
      <c r="Q34" s="2" t="e">
        <f t="shared" si="4"/>
        <v>#N/A</v>
      </c>
    </row>
    <row r="35" spans="1:17" hidden="1" x14ac:dyDescent="0.3">
      <c r="A35" s="3" t="str">
        <v>157</v>
      </c>
      <c r="B35" s="4" t="str">
        <v>NAPKIN ROYAL BLUE</v>
      </c>
      <c r="C35" s="2" t="e">
        <f>VLOOKUP($A35,'By SKU - Old RTs'!$A:$V,8,FALSE)</f>
        <v>#N/A</v>
      </c>
      <c r="D35" s="2" t="e">
        <f>VLOOKUP($A35,'By SKU - New RTs'!$A:$V,8,FALSE)</f>
        <v>#N/A</v>
      </c>
      <c r="E35" s="5" t="e">
        <f t="shared" si="0"/>
        <v>#N/A</v>
      </c>
      <c r="F35" s="2" t="e">
        <f>VLOOKUP($A35,'By SKU - Old RTs'!$A:$V,9,FALSE)</f>
        <v>#N/A</v>
      </c>
      <c r="G35" s="2" t="e">
        <f>VLOOKUP($A35,'By SKU - New RTs'!$A:$V,9,FALSE)</f>
        <v>#N/A</v>
      </c>
      <c r="H35" s="5" t="e">
        <f t="shared" si="1"/>
        <v>#N/A</v>
      </c>
      <c r="I35" s="2" t="e">
        <f>VLOOKUP($A35,'By SKU - Old RTs'!$A:$V,10,FALSE)</f>
        <v>#N/A</v>
      </c>
      <c r="J35" s="2" t="e">
        <f>VLOOKUP($A35,'By SKU - New RTs'!$A:$V,10,FALSE)</f>
        <v>#N/A</v>
      </c>
      <c r="K35" s="5" t="e">
        <f t="shared" si="2"/>
        <v>#N/A</v>
      </c>
      <c r="L35" s="2" t="e">
        <f>VLOOKUP($A35,'By SKU - Old RTs'!$A:$V,11,FALSE)</f>
        <v>#N/A</v>
      </c>
      <c r="M35" s="2" t="e">
        <f>VLOOKUP($A35,'By SKU - New RTs'!$A:$V,11,FALSE)</f>
        <v>#N/A</v>
      </c>
      <c r="N35" s="5" t="e">
        <f t="shared" si="3"/>
        <v>#N/A</v>
      </c>
      <c r="O35" s="2" t="e">
        <f>VLOOKUP($A35,'By SKU - Old RTs'!$A:$V,12,FALSE)</f>
        <v>#N/A</v>
      </c>
      <c r="P35" s="2" t="e">
        <f>VLOOKUP($A35,'By SKU - New RTs'!$A:$V,12,FALSE)</f>
        <v>#N/A</v>
      </c>
      <c r="Q35" s="2" t="e">
        <f t="shared" si="4"/>
        <v>#N/A</v>
      </c>
    </row>
    <row r="36" spans="1:17" hidden="1" x14ac:dyDescent="0.3">
      <c r="A36" s="3" t="str">
        <v>159</v>
      </c>
      <c r="B36" s="4" t="str">
        <v>NAPKIN HUNTER GREEN</v>
      </c>
      <c r="C36" s="2" t="e">
        <f>VLOOKUP($A36,'By SKU - Old RTs'!$A:$V,8,FALSE)</f>
        <v>#N/A</v>
      </c>
      <c r="D36" s="2" t="e">
        <f>VLOOKUP($A36,'By SKU - New RTs'!$A:$V,8,FALSE)</f>
        <v>#N/A</v>
      </c>
      <c r="E36" s="5" t="e">
        <f t="shared" si="0"/>
        <v>#N/A</v>
      </c>
      <c r="F36" s="2" t="e">
        <f>VLOOKUP($A36,'By SKU - Old RTs'!$A:$V,9,FALSE)</f>
        <v>#N/A</v>
      </c>
      <c r="G36" s="2" t="e">
        <f>VLOOKUP($A36,'By SKU - New RTs'!$A:$V,9,FALSE)</f>
        <v>#N/A</v>
      </c>
      <c r="H36" s="5" t="e">
        <f t="shared" si="1"/>
        <v>#N/A</v>
      </c>
      <c r="I36" s="2" t="e">
        <f>VLOOKUP($A36,'By SKU - Old RTs'!$A:$V,10,FALSE)</f>
        <v>#N/A</v>
      </c>
      <c r="J36" s="2" t="e">
        <f>VLOOKUP($A36,'By SKU - New RTs'!$A:$V,10,FALSE)</f>
        <v>#N/A</v>
      </c>
      <c r="K36" s="5" t="e">
        <f t="shared" si="2"/>
        <v>#N/A</v>
      </c>
      <c r="L36" s="2" t="e">
        <f>VLOOKUP($A36,'By SKU - Old RTs'!$A:$V,11,FALSE)</f>
        <v>#N/A</v>
      </c>
      <c r="M36" s="2" t="e">
        <f>VLOOKUP($A36,'By SKU - New RTs'!$A:$V,11,FALSE)</f>
        <v>#N/A</v>
      </c>
      <c r="N36" s="5" t="e">
        <f t="shared" si="3"/>
        <v>#N/A</v>
      </c>
      <c r="O36" s="2" t="e">
        <f>VLOOKUP($A36,'By SKU - Old RTs'!$A:$V,12,FALSE)</f>
        <v>#N/A</v>
      </c>
      <c r="P36" s="2" t="e">
        <f>VLOOKUP($A36,'By SKU - New RTs'!$A:$V,12,FALSE)</f>
        <v>#N/A</v>
      </c>
      <c r="Q36" s="2" t="e">
        <f t="shared" si="4"/>
        <v>#N/A</v>
      </c>
    </row>
    <row r="37" spans="1:17" hidden="1" x14ac:dyDescent="0.3">
      <c r="A37" s="3" t="str">
        <v>160</v>
      </c>
      <c r="B37" s="4" t="str">
        <v xml:space="preserve">NAPKIN YELLOW       </v>
      </c>
      <c r="C37" s="2" t="e">
        <f>VLOOKUP($A37,'By SKU - Old RTs'!$A:$V,8,FALSE)</f>
        <v>#N/A</v>
      </c>
      <c r="D37" s="2" t="e">
        <f>VLOOKUP($A37,'By SKU - New RTs'!$A:$V,8,FALSE)</f>
        <v>#N/A</v>
      </c>
      <c r="E37" s="5" t="e">
        <f t="shared" si="0"/>
        <v>#N/A</v>
      </c>
      <c r="F37" s="2" t="e">
        <f>VLOOKUP($A37,'By SKU - Old RTs'!$A:$V,9,FALSE)</f>
        <v>#N/A</v>
      </c>
      <c r="G37" s="2" t="e">
        <f>VLOOKUP($A37,'By SKU - New RTs'!$A:$V,9,FALSE)</f>
        <v>#N/A</v>
      </c>
      <c r="H37" s="5" t="e">
        <f t="shared" si="1"/>
        <v>#N/A</v>
      </c>
      <c r="I37" s="2" t="e">
        <f>VLOOKUP($A37,'By SKU - Old RTs'!$A:$V,10,FALSE)</f>
        <v>#N/A</v>
      </c>
      <c r="J37" s="2" t="e">
        <f>VLOOKUP($A37,'By SKU - New RTs'!$A:$V,10,FALSE)</f>
        <v>#N/A</v>
      </c>
      <c r="K37" s="5" t="e">
        <f t="shared" si="2"/>
        <v>#N/A</v>
      </c>
      <c r="L37" s="2" t="e">
        <f>VLOOKUP($A37,'By SKU - Old RTs'!$A:$V,11,FALSE)</f>
        <v>#N/A</v>
      </c>
      <c r="M37" s="2" t="e">
        <f>VLOOKUP($A37,'By SKU - New RTs'!$A:$V,11,FALSE)</f>
        <v>#N/A</v>
      </c>
      <c r="N37" s="5" t="e">
        <f t="shared" si="3"/>
        <v>#N/A</v>
      </c>
      <c r="O37" s="2" t="e">
        <f>VLOOKUP($A37,'By SKU - Old RTs'!$A:$V,12,FALSE)</f>
        <v>#N/A</v>
      </c>
      <c r="P37" s="2" t="e">
        <f>VLOOKUP($A37,'By SKU - New RTs'!$A:$V,12,FALSE)</f>
        <v>#N/A</v>
      </c>
      <c r="Q37" s="2" t="e">
        <f t="shared" si="4"/>
        <v>#N/A</v>
      </c>
    </row>
    <row r="38" spans="1:17" hidden="1" x14ac:dyDescent="0.3">
      <c r="A38" s="3" t="str">
        <v>162</v>
      </c>
      <c r="B38" s="4" t="str">
        <v xml:space="preserve">NAPKIN PEACH        </v>
      </c>
      <c r="C38" s="2" t="e">
        <f>VLOOKUP($A38,'By SKU - Old RTs'!$A:$V,8,FALSE)</f>
        <v>#N/A</v>
      </c>
      <c r="D38" s="2" t="e">
        <f>VLOOKUP($A38,'By SKU - New RTs'!$A:$V,8,FALSE)</f>
        <v>#N/A</v>
      </c>
      <c r="E38" s="5" t="e">
        <f t="shared" si="0"/>
        <v>#N/A</v>
      </c>
      <c r="F38" s="2" t="e">
        <f>VLOOKUP($A38,'By SKU - Old RTs'!$A:$V,9,FALSE)</f>
        <v>#N/A</v>
      </c>
      <c r="G38" s="2" t="e">
        <f>VLOOKUP($A38,'By SKU - New RTs'!$A:$V,9,FALSE)</f>
        <v>#N/A</v>
      </c>
      <c r="H38" s="5" t="e">
        <f t="shared" si="1"/>
        <v>#N/A</v>
      </c>
      <c r="I38" s="2" t="e">
        <f>VLOOKUP($A38,'By SKU - Old RTs'!$A:$V,10,FALSE)</f>
        <v>#N/A</v>
      </c>
      <c r="J38" s="2" t="e">
        <f>VLOOKUP($A38,'By SKU - New RTs'!$A:$V,10,FALSE)</f>
        <v>#N/A</v>
      </c>
      <c r="K38" s="5" t="e">
        <f t="shared" si="2"/>
        <v>#N/A</v>
      </c>
      <c r="L38" s="2" t="e">
        <f>VLOOKUP($A38,'By SKU - Old RTs'!$A:$V,11,FALSE)</f>
        <v>#N/A</v>
      </c>
      <c r="M38" s="2" t="e">
        <f>VLOOKUP($A38,'By SKU - New RTs'!$A:$V,11,FALSE)</f>
        <v>#N/A</v>
      </c>
      <c r="N38" s="5" t="e">
        <f t="shared" si="3"/>
        <v>#N/A</v>
      </c>
      <c r="O38" s="2" t="e">
        <f>VLOOKUP($A38,'By SKU - Old RTs'!$A:$V,12,FALSE)</f>
        <v>#N/A</v>
      </c>
      <c r="P38" s="2" t="e">
        <f>VLOOKUP($A38,'By SKU - New RTs'!$A:$V,12,FALSE)</f>
        <v>#N/A</v>
      </c>
      <c r="Q38" s="2" t="e">
        <f t="shared" si="4"/>
        <v>#N/A</v>
      </c>
    </row>
    <row r="39" spans="1:17" x14ac:dyDescent="0.3">
      <c r="A39" s="3" t="str">
        <v>163</v>
      </c>
      <c r="B39" s="4" t="str">
        <v xml:space="preserve">NAPKIN BLACK        </v>
      </c>
      <c r="C39" s="2">
        <f>VLOOKUP($A39,'By SKU - Old RTs'!$A:$V,8,FALSE)</f>
        <v>25</v>
      </c>
      <c r="D39" s="2">
        <f>VLOOKUP($A39,'By SKU - New RTs'!$A:$V,8,FALSE)</f>
        <v>150</v>
      </c>
      <c r="E39" s="5">
        <f t="shared" si="0"/>
        <v>125</v>
      </c>
      <c r="F39" s="2">
        <f>VLOOKUP($A39,'By SKU - Old RTs'!$A:$V,9,FALSE)</f>
        <v>0</v>
      </c>
      <c r="G39" s="2">
        <f>VLOOKUP($A39,'By SKU - New RTs'!$A:$V,9,FALSE)</f>
        <v>0</v>
      </c>
      <c r="H39" s="5">
        <f t="shared" si="1"/>
        <v>0</v>
      </c>
      <c r="I39" s="2">
        <f>VLOOKUP($A39,'By SKU - Old RTs'!$A:$V,10,FALSE)</f>
        <v>150</v>
      </c>
      <c r="J39" s="2">
        <f>VLOOKUP($A39,'By SKU - New RTs'!$A:$V,10,FALSE)</f>
        <v>25</v>
      </c>
      <c r="K39" s="5">
        <f t="shared" si="2"/>
        <v>-125</v>
      </c>
      <c r="L39" s="2">
        <f>VLOOKUP($A39,'By SKU - Old RTs'!$A:$V,11,FALSE)</f>
        <v>725</v>
      </c>
      <c r="M39" s="2">
        <f>VLOOKUP($A39,'By SKU - New RTs'!$A:$V,11,FALSE)</f>
        <v>725</v>
      </c>
      <c r="N39" s="5">
        <f t="shared" si="3"/>
        <v>0</v>
      </c>
      <c r="O39" s="2">
        <f>VLOOKUP($A39,'By SKU - Old RTs'!$A:$V,12,FALSE)</f>
        <v>0</v>
      </c>
      <c r="P39" s="2">
        <f>VLOOKUP($A39,'By SKU - New RTs'!$A:$V,12,FALSE)</f>
        <v>0</v>
      </c>
      <c r="Q39" s="2">
        <f t="shared" si="4"/>
        <v>0</v>
      </c>
    </row>
    <row r="40" spans="1:17" hidden="1" x14ac:dyDescent="0.3">
      <c r="A40" s="3" t="str">
        <v>166</v>
      </c>
      <c r="B40" s="4" t="str">
        <v xml:space="preserve">NAPKIN ORANGE       </v>
      </c>
      <c r="C40" s="2" t="e">
        <f>VLOOKUP($A40,'By SKU - Old RTs'!$A:$V,8,FALSE)</f>
        <v>#N/A</v>
      </c>
      <c r="D40" s="2" t="e">
        <f>VLOOKUP($A40,'By SKU - New RTs'!$A:$V,8,FALSE)</f>
        <v>#N/A</v>
      </c>
      <c r="E40" s="5" t="e">
        <f t="shared" si="0"/>
        <v>#N/A</v>
      </c>
      <c r="F40" s="2" t="e">
        <f>VLOOKUP($A40,'By SKU - Old RTs'!$A:$V,9,FALSE)</f>
        <v>#N/A</v>
      </c>
      <c r="G40" s="2" t="e">
        <f>VLOOKUP($A40,'By SKU - New RTs'!$A:$V,9,FALSE)</f>
        <v>#N/A</v>
      </c>
      <c r="H40" s="5" t="e">
        <f t="shared" si="1"/>
        <v>#N/A</v>
      </c>
      <c r="I40" s="2" t="e">
        <f>VLOOKUP($A40,'By SKU - Old RTs'!$A:$V,10,FALSE)</f>
        <v>#N/A</v>
      </c>
      <c r="J40" s="2" t="e">
        <f>VLOOKUP($A40,'By SKU - New RTs'!$A:$V,10,FALSE)</f>
        <v>#N/A</v>
      </c>
      <c r="K40" s="5" t="e">
        <f t="shared" si="2"/>
        <v>#N/A</v>
      </c>
      <c r="L40" s="2" t="e">
        <f>VLOOKUP($A40,'By SKU - Old RTs'!$A:$V,11,FALSE)</f>
        <v>#N/A</v>
      </c>
      <c r="M40" s="2" t="e">
        <f>VLOOKUP($A40,'By SKU - New RTs'!$A:$V,11,FALSE)</f>
        <v>#N/A</v>
      </c>
      <c r="N40" s="5" t="e">
        <f t="shared" si="3"/>
        <v>#N/A</v>
      </c>
      <c r="O40" s="2" t="e">
        <f>VLOOKUP($A40,'By SKU - Old RTs'!$A:$V,12,FALSE)</f>
        <v>#N/A</v>
      </c>
      <c r="P40" s="2" t="e">
        <f>VLOOKUP($A40,'By SKU - New RTs'!$A:$V,12,FALSE)</f>
        <v>#N/A</v>
      </c>
      <c r="Q40" s="2" t="e">
        <f t="shared" si="4"/>
        <v>#N/A</v>
      </c>
    </row>
    <row r="41" spans="1:17" hidden="1" x14ac:dyDescent="0.3">
      <c r="A41" s="3" t="str">
        <v>168</v>
      </c>
      <c r="B41" s="4" t="str">
        <v xml:space="preserve">NAPKIN IVORY        </v>
      </c>
      <c r="C41" s="2" t="e">
        <f>VLOOKUP($A41,'By SKU - Old RTs'!$A:$V,8,FALSE)</f>
        <v>#N/A</v>
      </c>
      <c r="D41" s="2" t="e">
        <f>VLOOKUP($A41,'By SKU - New RTs'!$A:$V,8,FALSE)</f>
        <v>#N/A</v>
      </c>
      <c r="E41" s="5" t="e">
        <f t="shared" si="0"/>
        <v>#N/A</v>
      </c>
      <c r="F41" s="2" t="e">
        <f>VLOOKUP($A41,'By SKU - Old RTs'!$A:$V,9,FALSE)</f>
        <v>#N/A</v>
      </c>
      <c r="G41" s="2" t="e">
        <f>VLOOKUP($A41,'By SKU - New RTs'!$A:$V,9,FALSE)</f>
        <v>#N/A</v>
      </c>
      <c r="H41" s="5" t="e">
        <f t="shared" si="1"/>
        <v>#N/A</v>
      </c>
      <c r="I41" s="2" t="e">
        <f>VLOOKUP($A41,'By SKU - Old RTs'!$A:$V,10,FALSE)</f>
        <v>#N/A</v>
      </c>
      <c r="J41" s="2" t="e">
        <f>VLOOKUP($A41,'By SKU - New RTs'!$A:$V,10,FALSE)</f>
        <v>#N/A</v>
      </c>
      <c r="K41" s="5" t="e">
        <f t="shared" si="2"/>
        <v>#N/A</v>
      </c>
      <c r="L41" s="2" t="e">
        <f>VLOOKUP($A41,'By SKU - Old RTs'!$A:$V,11,FALSE)</f>
        <v>#N/A</v>
      </c>
      <c r="M41" s="2" t="e">
        <f>VLOOKUP($A41,'By SKU - New RTs'!$A:$V,11,FALSE)</f>
        <v>#N/A</v>
      </c>
      <c r="N41" s="5" t="e">
        <f t="shared" si="3"/>
        <v>#N/A</v>
      </c>
      <c r="O41" s="2" t="e">
        <f>VLOOKUP($A41,'By SKU - Old RTs'!$A:$V,12,FALSE)</f>
        <v>#N/A</v>
      </c>
      <c r="P41" s="2" t="e">
        <f>VLOOKUP($A41,'By SKU - New RTs'!$A:$V,12,FALSE)</f>
        <v>#N/A</v>
      </c>
      <c r="Q41" s="2" t="e">
        <f t="shared" si="4"/>
        <v>#N/A</v>
      </c>
    </row>
    <row r="42" spans="1:17" hidden="1" x14ac:dyDescent="0.3">
      <c r="A42" s="3" t="str">
        <v>173</v>
      </c>
      <c r="B42" s="4" t="str">
        <v xml:space="preserve">NAPKIN MAIZE        </v>
      </c>
      <c r="C42" s="2" t="e">
        <f>VLOOKUP($A42,'By SKU - Old RTs'!$A:$V,8,FALSE)</f>
        <v>#N/A</v>
      </c>
      <c r="D42" s="2" t="e">
        <f>VLOOKUP($A42,'By SKU - New RTs'!$A:$V,8,FALSE)</f>
        <v>#N/A</v>
      </c>
      <c r="E42" s="5" t="e">
        <f t="shared" si="0"/>
        <v>#N/A</v>
      </c>
      <c r="F42" s="2" t="e">
        <f>VLOOKUP($A42,'By SKU - Old RTs'!$A:$V,9,FALSE)</f>
        <v>#N/A</v>
      </c>
      <c r="G42" s="2" t="e">
        <f>VLOOKUP($A42,'By SKU - New RTs'!$A:$V,9,FALSE)</f>
        <v>#N/A</v>
      </c>
      <c r="H42" s="5" t="e">
        <f t="shared" si="1"/>
        <v>#N/A</v>
      </c>
      <c r="I42" s="2" t="e">
        <f>VLOOKUP($A42,'By SKU - Old RTs'!$A:$V,10,FALSE)</f>
        <v>#N/A</v>
      </c>
      <c r="J42" s="2" t="e">
        <f>VLOOKUP($A42,'By SKU - New RTs'!$A:$V,10,FALSE)</f>
        <v>#N/A</v>
      </c>
      <c r="K42" s="5" t="e">
        <f t="shared" si="2"/>
        <v>#N/A</v>
      </c>
      <c r="L42" s="2" t="e">
        <f>VLOOKUP($A42,'By SKU - Old RTs'!$A:$V,11,FALSE)</f>
        <v>#N/A</v>
      </c>
      <c r="M42" s="2" t="e">
        <f>VLOOKUP($A42,'By SKU - New RTs'!$A:$V,11,FALSE)</f>
        <v>#N/A</v>
      </c>
      <c r="N42" s="5" t="e">
        <f t="shared" si="3"/>
        <v>#N/A</v>
      </c>
      <c r="O42" s="2" t="e">
        <f>VLOOKUP($A42,'By SKU - Old RTs'!$A:$V,12,FALSE)</f>
        <v>#N/A</v>
      </c>
      <c r="P42" s="2" t="e">
        <f>VLOOKUP($A42,'By SKU - New RTs'!$A:$V,12,FALSE)</f>
        <v>#N/A</v>
      </c>
      <c r="Q42" s="2" t="e">
        <f t="shared" si="4"/>
        <v>#N/A</v>
      </c>
    </row>
    <row r="43" spans="1:17" hidden="1" x14ac:dyDescent="0.3">
      <c r="A43" s="3" t="str">
        <v>179</v>
      </c>
      <c r="B43" s="4" t="str">
        <v>NAPKIN KELLY GREEN</v>
      </c>
      <c r="C43" s="2" t="e">
        <f>VLOOKUP($A43,'By SKU - Old RTs'!$A:$V,8,FALSE)</f>
        <v>#N/A</v>
      </c>
      <c r="D43" s="2" t="e">
        <f>VLOOKUP($A43,'By SKU - New RTs'!$A:$V,8,FALSE)</f>
        <v>#N/A</v>
      </c>
      <c r="E43" s="5" t="e">
        <f t="shared" si="0"/>
        <v>#N/A</v>
      </c>
      <c r="F43" s="2" t="e">
        <f>VLOOKUP($A43,'By SKU - Old RTs'!$A:$V,9,FALSE)</f>
        <v>#N/A</v>
      </c>
      <c r="G43" s="2" t="e">
        <f>VLOOKUP($A43,'By SKU - New RTs'!$A:$V,9,FALSE)</f>
        <v>#N/A</v>
      </c>
      <c r="H43" s="5" t="e">
        <f t="shared" si="1"/>
        <v>#N/A</v>
      </c>
      <c r="I43" s="2" t="e">
        <f>VLOOKUP($A43,'By SKU - Old RTs'!$A:$V,10,FALSE)</f>
        <v>#N/A</v>
      </c>
      <c r="J43" s="2" t="e">
        <f>VLOOKUP($A43,'By SKU - New RTs'!$A:$V,10,FALSE)</f>
        <v>#N/A</v>
      </c>
      <c r="K43" s="5" t="e">
        <f t="shared" si="2"/>
        <v>#N/A</v>
      </c>
      <c r="L43" s="2" t="e">
        <f>VLOOKUP($A43,'By SKU - Old RTs'!$A:$V,11,FALSE)</f>
        <v>#N/A</v>
      </c>
      <c r="M43" s="2" t="e">
        <f>VLOOKUP($A43,'By SKU - New RTs'!$A:$V,11,FALSE)</f>
        <v>#N/A</v>
      </c>
      <c r="N43" s="5" t="e">
        <f t="shared" si="3"/>
        <v>#N/A</v>
      </c>
      <c r="O43" s="2" t="e">
        <f>VLOOKUP($A43,'By SKU - Old RTs'!$A:$V,12,FALSE)</f>
        <v>#N/A</v>
      </c>
      <c r="P43" s="2" t="e">
        <f>VLOOKUP($A43,'By SKU - New RTs'!$A:$V,12,FALSE)</f>
        <v>#N/A</v>
      </c>
      <c r="Q43" s="2" t="e">
        <f t="shared" si="4"/>
        <v>#N/A</v>
      </c>
    </row>
    <row r="44" spans="1:17" hidden="1" x14ac:dyDescent="0.3">
      <c r="A44" s="3" t="str">
        <v>192</v>
      </c>
      <c r="B44" s="4" t="str">
        <v>TC 72X72 BLACK</v>
      </c>
      <c r="C44" s="2" t="e">
        <f>VLOOKUP($A44,'By SKU - Old RTs'!$A:$V,8,FALSE)</f>
        <v>#N/A</v>
      </c>
      <c r="D44" s="2" t="e">
        <f>VLOOKUP($A44,'By SKU - New RTs'!$A:$V,8,FALSE)</f>
        <v>#N/A</v>
      </c>
      <c r="E44" s="5" t="e">
        <f t="shared" si="0"/>
        <v>#N/A</v>
      </c>
      <c r="F44" s="2" t="e">
        <f>VLOOKUP($A44,'By SKU - Old RTs'!$A:$V,9,FALSE)</f>
        <v>#N/A</v>
      </c>
      <c r="G44" s="2" t="e">
        <f>VLOOKUP($A44,'By SKU - New RTs'!$A:$V,9,FALSE)</f>
        <v>#N/A</v>
      </c>
      <c r="H44" s="5" t="e">
        <f t="shared" si="1"/>
        <v>#N/A</v>
      </c>
      <c r="I44" s="2" t="e">
        <f>VLOOKUP($A44,'By SKU - Old RTs'!$A:$V,10,FALSE)</f>
        <v>#N/A</v>
      </c>
      <c r="J44" s="2" t="e">
        <f>VLOOKUP($A44,'By SKU - New RTs'!$A:$V,10,FALSE)</f>
        <v>#N/A</v>
      </c>
      <c r="K44" s="5" t="e">
        <f t="shared" si="2"/>
        <v>#N/A</v>
      </c>
      <c r="L44" s="2" t="e">
        <f>VLOOKUP($A44,'By SKU - Old RTs'!$A:$V,11,FALSE)</f>
        <v>#N/A</v>
      </c>
      <c r="M44" s="2" t="e">
        <f>VLOOKUP($A44,'By SKU - New RTs'!$A:$V,11,FALSE)</f>
        <v>#N/A</v>
      </c>
      <c r="N44" s="5" t="e">
        <f t="shared" si="3"/>
        <v>#N/A</v>
      </c>
      <c r="O44" s="2" t="e">
        <f>VLOOKUP($A44,'By SKU - Old RTs'!$A:$V,12,FALSE)</f>
        <v>#N/A</v>
      </c>
      <c r="P44" s="2" t="e">
        <f>VLOOKUP($A44,'By SKU - New RTs'!$A:$V,12,FALSE)</f>
        <v>#N/A</v>
      </c>
      <c r="Q44" s="2" t="e">
        <f t="shared" si="4"/>
        <v>#N/A</v>
      </c>
    </row>
    <row r="45" spans="1:17" hidden="1" x14ac:dyDescent="0.3">
      <c r="A45" s="3" t="str">
        <v>202</v>
      </c>
      <c r="B45" s="4" t="str">
        <v>TC 90" ROUND WHITE</v>
      </c>
      <c r="C45" s="2" t="e">
        <f>VLOOKUP($A45,'By SKU - Old RTs'!$A:$V,8,FALSE)</f>
        <v>#N/A</v>
      </c>
      <c r="D45" s="2" t="e">
        <f>VLOOKUP($A45,'By SKU - New RTs'!$A:$V,8,FALSE)</f>
        <v>#N/A</v>
      </c>
      <c r="E45" s="5" t="e">
        <f t="shared" si="0"/>
        <v>#N/A</v>
      </c>
      <c r="F45" s="2" t="e">
        <f>VLOOKUP($A45,'By SKU - Old RTs'!$A:$V,9,FALSE)</f>
        <v>#N/A</v>
      </c>
      <c r="G45" s="2" t="e">
        <f>VLOOKUP($A45,'By SKU - New RTs'!$A:$V,9,FALSE)</f>
        <v>#N/A</v>
      </c>
      <c r="H45" s="5" t="e">
        <f t="shared" si="1"/>
        <v>#N/A</v>
      </c>
      <c r="I45" s="2" t="e">
        <f>VLOOKUP($A45,'By SKU - Old RTs'!$A:$V,10,FALSE)</f>
        <v>#N/A</v>
      </c>
      <c r="J45" s="2" t="e">
        <f>VLOOKUP($A45,'By SKU - New RTs'!$A:$V,10,FALSE)</f>
        <v>#N/A</v>
      </c>
      <c r="K45" s="5" t="e">
        <f t="shared" si="2"/>
        <v>#N/A</v>
      </c>
      <c r="L45" s="2" t="e">
        <f>VLOOKUP($A45,'By SKU - Old RTs'!$A:$V,11,FALSE)</f>
        <v>#N/A</v>
      </c>
      <c r="M45" s="2" t="e">
        <f>VLOOKUP($A45,'By SKU - New RTs'!$A:$V,11,FALSE)</f>
        <v>#N/A</v>
      </c>
      <c r="N45" s="5" t="e">
        <f t="shared" si="3"/>
        <v>#N/A</v>
      </c>
      <c r="O45" s="2" t="e">
        <f>VLOOKUP($A45,'By SKU - Old RTs'!$A:$V,12,FALSE)</f>
        <v>#N/A</v>
      </c>
      <c r="P45" s="2" t="e">
        <f>VLOOKUP($A45,'By SKU - New RTs'!$A:$V,12,FALSE)</f>
        <v>#N/A</v>
      </c>
      <c r="Q45" s="2" t="e">
        <f t="shared" si="4"/>
        <v>#N/A</v>
      </c>
    </row>
    <row r="46" spans="1:17" hidden="1" x14ac:dyDescent="0.3">
      <c r="A46" s="3" t="str">
        <v>208</v>
      </c>
      <c r="B46" s="4" t="str">
        <v>TC 52X52 BLACK</v>
      </c>
      <c r="C46" s="2" t="e">
        <f>VLOOKUP($A46,'By SKU - Old RTs'!$A:$V,8,FALSE)</f>
        <v>#N/A</v>
      </c>
      <c r="D46" s="2" t="e">
        <f>VLOOKUP($A46,'By SKU - New RTs'!$A:$V,8,FALSE)</f>
        <v>#N/A</v>
      </c>
      <c r="E46" s="5" t="e">
        <f t="shared" si="0"/>
        <v>#N/A</v>
      </c>
      <c r="F46" s="2" t="e">
        <f>VLOOKUP($A46,'By SKU - Old RTs'!$A:$V,9,FALSE)</f>
        <v>#N/A</v>
      </c>
      <c r="G46" s="2" t="e">
        <f>VLOOKUP($A46,'By SKU - New RTs'!$A:$V,9,FALSE)</f>
        <v>#N/A</v>
      </c>
      <c r="H46" s="5" t="e">
        <f t="shared" si="1"/>
        <v>#N/A</v>
      </c>
      <c r="I46" s="2" t="e">
        <f>VLOOKUP($A46,'By SKU - Old RTs'!$A:$V,10,FALSE)</f>
        <v>#N/A</v>
      </c>
      <c r="J46" s="2" t="e">
        <f>VLOOKUP($A46,'By SKU - New RTs'!$A:$V,10,FALSE)</f>
        <v>#N/A</v>
      </c>
      <c r="K46" s="5" t="e">
        <f t="shared" si="2"/>
        <v>#N/A</v>
      </c>
      <c r="L46" s="2" t="e">
        <f>VLOOKUP($A46,'By SKU - Old RTs'!$A:$V,11,FALSE)</f>
        <v>#N/A</v>
      </c>
      <c r="M46" s="2" t="e">
        <f>VLOOKUP($A46,'By SKU - New RTs'!$A:$V,11,FALSE)</f>
        <v>#N/A</v>
      </c>
      <c r="N46" s="5" t="e">
        <f t="shared" si="3"/>
        <v>#N/A</v>
      </c>
      <c r="O46" s="2" t="e">
        <f>VLOOKUP($A46,'By SKU - Old RTs'!$A:$V,12,FALSE)</f>
        <v>#N/A</v>
      </c>
      <c r="P46" s="2" t="e">
        <f>VLOOKUP($A46,'By SKU - New RTs'!$A:$V,12,FALSE)</f>
        <v>#N/A</v>
      </c>
      <c r="Q46" s="2" t="e">
        <f t="shared" si="4"/>
        <v>#N/A</v>
      </c>
    </row>
    <row r="47" spans="1:17" x14ac:dyDescent="0.3">
      <c r="A47" s="3" t="str">
        <v>209</v>
      </c>
      <c r="B47" s="4" t="str">
        <v xml:space="preserve">TC 85X85 BLACK      </v>
      </c>
      <c r="C47" s="2">
        <f>VLOOKUP($A47,'By SKU - Old RTs'!$A:$V,8,FALSE)</f>
        <v>0</v>
      </c>
      <c r="D47" s="2">
        <f>VLOOKUP($A47,'By SKU - New RTs'!$A:$V,8,FALSE)</f>
        <v>0</v>
      </c>
      <c r="E47" s="5">
        <f t="shared" si="0"/>
        <v>0</v>
      </c>
      <c r="F47" s="2">
        <f>VLOOKUP($A47,'By SKU - Old RTs'!$A:$V,9,FALSE)</f>
        <v>0</v>
      </c>
      <c r="G47" s="2">
        <f>VLOOKUP($A47,'By SKU - New RTs'!$A:$V,9,FALSE)</f>
        <v>0</v>
      </c>
      <c r="H47" s="5">
        <f t="shared" si="1"/>
        <v>0</v>
      </c>
      <c r="I47" s="2">
        <f>VLOOKUP($A47,'By SKU - Old RTs'!$A:$V,10,FALSE)</f>
        <v>2.5</v>
      </c>
      <c r="J47" s="2">
        <f>VLOOKUP($A47,'By SKU - New RTs'!$A:$V,10,FALSE)</f>
        <v>2.5</v>
      </c>
      <c r="K47" s="5">
        <f t="shared" si="2"/>
        <v>0</v>
      </c>
      <c r="L47" s="2">
        <f>VLOOKUP($A47,'By SKU - Old RTs'!$A:$V,11,FALSE)</f>
        <v>0</v>
      </c>
      <c r="M47" s="2">
        <f>VLOOKUP($A47,'By SKU - New RTs'!$A:$V,11,FALSE)</f>
        <v>0</v>
      </c>
      <c r="N47" s="5">
        <f t="shared" si="3"/>
        <v>0</v>
      </c>
      <c r="O47" s="2">
        <f>VLOOKUP($A47,'By SKU - Old RTs'!$A:$V,12,FALSE)</f>
        <v>0</v>
      </c>
      <c r="P47" s="2">
        <f>VLOOKUP($A47,'By SKU - New RTs'!$A:$V,12,FALSE)</f>
        <v>0</v>
      </c>
      <c r="Q47" s="2">
        <f t="shared" si="4"/>
        <v>0</v>
      </c>
    </row>
    <row r="48" spans="1:17" hidden="1" x14ac:dyDescent="0.3">
      <c r="A48" s="3" t="str">
        <v>211</v>
      </c>
      <c r="B48" s="4" t="str">
        <v>TC 52X52 IVORY</v>
      </c>
      <c r="C48" s="2" t="e">
        <f>VLOOKUP($A48,'By SKU - Old RTs'!$A:$V,8,FALSE)</f>
        <v>#N/A</v>
      </c>
      <c r="D48" s="2" t="e">
        <f>VLOOKUP($A48,'By SKU - New RTs'!$A:$V,8,FALSE)</f>
        <v>#N/A</v>
      </c>
      <c r="E48" s="5" t="e">
        <f t="shared" si="0"/>
        <v>#N/A</v>
      </c>
      <c r="F48" s="2" t="e">
        <f>VLOOKUP($A48,'By SKU - Old RTs'!$A:$V,9,FALSE)</f>
        <v>#N/A</v>
      </c>
      <c r="G48" s="2" t="e">
        <f>VLOOKUP($A48,'By SKU - New RTs'!$A:$V,9,FALSE)</f>
        <v>#N/A</v>
      </c>
      <c r="H48" s="5" t="e">
        <f t="shared" si="1"/>
        <v>#N/A</v>
      </c>
      <c r="I48" s="2" t="e">
        <f>VLOOKUP($A48,'By SKU - Old RTs'!$A:$V,10,FALSE)</f>
        <v>#N/A</v>
      </c>
      <c r="J48" s="2" t="e">
        <f>VLOOKUP($A48,'By SKU - New RTs'!$A:$V,10,FALSE)</f>
        <v>#N/A</v>
      </c>
      <c r="K48" s="5" t="e">
        <f t="shared" si="2"/>
        <v>#N/A</v>
      </c>
      <c r="L48" s="2" t="e">
        <f>VLOOKUP($A48,'By SKU - Old RTs'!$A:$V,11,FALSE)</f>
        <v>#N/A</v>
      </c>
      <c r="M48" s="2" t="e">
        <f>VLOOKUP($A48,'By SKU - New RTs'!$A:$V,11,FALSE)</f>
        <v>#N/A</v>
      </c>
      <c r="N48" s="5" t="e">
        <f t="shared" si="3"/>
        <v>#N/A</v>
      </c>
      <c r="O48" s="2" t="e">
        <f>VLOOKUP($A48,'By SKU - Old RTs'!$A:$V,12,FALSE)</f>
        <v>#N/A</v>
      </c>
      <c r="P48" s="2" t="e">
        <f>VLOOKUP($A48,'By SKU - New RTs'!$A:$V,12,FALSE)</f>
        <v>#N/A</v>
      </c>
      <c r="Q48" s="2" t="e">
        <f t="shared" si="4"/>
        <v>#N/A</v>
      </c>
    </row>
    <row r="49" spans="1:17" hidden="1" x14ac:dyDescent="0.3">
      <c r="A49" s="3" t="str">
        <v>212</v>
      </c>
      <c r="B49" s="4" t="str">
        <v>TC 90" ROUND IVORY</v>
      </c>
      <c r="C49" s="2" t="e">
        <f>VLOOKUP($A49,'By SKU - Old RTs'!$A:$V,8,FALSE)</f>
        <v>#N/A</v>
      </c>
      <c r="D49" s="2" t="e">
        <f>VLOOKUP($A49,'By SKU - New RTs'!$A:$V,8,FALSE)</f>
        <v>#N/A</v>
      </c>
      <c r="E49" s="5" t="e">
        <f t="shared" si="0"/>
        <v>#N/A</v>
      </c>
      <c r="F49" s="2" t="e">
        <f>VLOOKUP($A49,'By SKU - Old RTs'!$A:$V,9,FALSE)</f>
        <v>#N/A</v>
      </c>
      <c r="G49" s="2" t="e">
        <f>VLOOKUP($A49,'By SKU - New RTs'!$A:$V,9,FALSE)</f>
        <v>#N/A</v>
      </c>
      <c r="H49" s="5" t="e">
        <f t="shared" si="1"/>
        <v>#N/A</v>
      </c>
      <c r="I49" s="2" t="e">
        <f>VLOOKUP($A49,'By SKU - Old RTs'!$A:$V,10,FALSE)</f>
        <v>#N/A</v>
      </c>
      <c r="J49" s="2" t="e">
        <f>VLOOKUP($A49,'By SKU - New RTs'!$A:$V,10,FALSE)</f>
        <v>#N/A</v>
      </c>
      <c r="K49" s="5" t="e">
        <f t="shared" si="2"/>
        <v>#N/A</v>
      </c>
      <c r="L49" s="2" t="e">
        <f>VLOOKUP($A49,'By SKU - Old RTs'!$A:$V,11,FALSE)</f>
        <v>#N/A</v>
      </c>
      <c r="M49" s="2" t="e">
        <f>VLOOKUP($A49,'By SKU - New RTs'!$A:$V,11,FALSE)</f>
        <v>#N/A</v>
      </c>
      <c r="N49" s="5" t="e">
        <f t="shared" si="3"/>
        <v>#N/A</v>
      </c>
      <c r="O49" s="2" t="e">
        <f>VLOOKUP($A49,'By SKU - Old RTs'!$A:$V,12,FALSE)</f>
        <v>#N/A</v>
      </c>
      <c r="P49" s="2" t="e">
        <f>VLOOKUP($A49,'By SKU - New RTs'!$A:$V,12,FALSE)</f>
        <v>#N/A</v>
      </c>
      <c r="Q49" s="2" t="e">
        <f t="shared" si="4"/>
        <v>#N/A</v>
      </c>
    </row>
    <row r="50" spans="1:17" hidden="1" x14ac:dyDescent="0.3">
      <c r="A50" s="3" t="str">
        <v>225</v>
      </c>
      <c r="B50" s="4" t="str">
        <v>TC 62X62 BLACK</v>
      </c>
      <c r="C50" s="2" t="e">
        <f>VLOOKUP($A50,'By SKU - Old RTs'!$A:$V,8,FALSE)</f>
        <v>#N/A</v>
      </c>
      <c r="D50" s="2" t="e">
        <f>VLOOKUP($A50,'By SKU - New RTs'!$A:$V,8,FALSE)</f>
        <v>#N/A</v>
      </c>
      <c r="E50" s="5" t="e">
        <f t="shared" si="0"/>
        <v>#N/A</v>
      </c>
      <c r="F50" s="2" t="e">
        <f>VLOOKUP($A50,'By SKU - Old RTs'!$A:$V,9,FALSE)</f>
        <v>#N/A</v>
      </c>
      <c r="G50" s="2" t="e">
        <f>VLOOKUP($A50,'By SKU - New RTs'!$A:$V,9,FALSE)</f>
        <v>#N/A</v>
      </c>
      <c r="H50" s="5" t="e">
        <f t="shared" si="1"/>
        <v>#N/A</v>
      </c>
      <c r="I50" s="2" t="e">
        <f>VLOOKUP($A50,'By SKU - Old RTs'!$A:$V,10,FALSE)</f>
        <v>#N/A</v>
      </c>
      <c r="J50" s="2" t="e">
        <f>VLOOKUP($A50,'By SKU - New RTs'!$A:$V,10,FALSE)</f>
        <v>#N/A</v>
      </c>
      <c r="K50" s="5" t="e">
        <f t="shared" si="2"/>
        <v>#N/A</v>
      </c>
      <c r="L50" s="2" t="e">
        <f>VLOOKUP($A50,'By SKU - Old RTs'!$A:$V,11,FALSE)</f>
        <v>#N/A</v>
      </c>
      <c r="M50" s="2" t="e">
        <f>VLOOKUP($A50,'By SKU - New RTs'!$A:$V,11,FALSE)</f>
        <v>#N/A</v>
      </c>
      <c r="N50" s="5" t="e">
        <f t="shared" si="3"/>
        <v>#N/A</v>
      </c>
      <c r="O50" s="2" t="e">
        <f>VLOOKUP($A50,'By SKU - Old RTs'!$A:$V,12,FALSE)</f>
        <v>#N/A</v>
      </c>
      <c r="P50" s="2" t="e">
        <f>VLOOKUP($A50,'By SKU - New RTs'!$A:$V,12,FALSE)</f>
        <v>#N/A</v>
      </c>
      <c r="Q50" s="2" t="e">
        <f t="shared" si="4"/>
        <v>#N/A</v>
      </c>
    </row>
    <row r="51" spans="1:17" hidden="1" x14ac:dyDescent="0.3">
      <c r="A51" s="3" t="str">
        <v>228</v>
      </c>
      <c r="B51" s="4" t="str">
        <v>TC 52X90 BLACK</v>
      </c>
      <c r="C51" s="2" t="e">
        <f>VLOOKUP($A51,'By SKU - Old RTs'!$A:$V,8,FALSE)</f>
        <v>#N/A</v>
      </c>
      <c r="D51" s="2" t="e">
        <f>VLOOKUP($A51,'By SKU - New RTs'!$A:$V,8,FALSE)</f>
        <v>#N/A</v>
      </c>
      <c r="E51" s="5" t="e">
        <f t="shared" si="0"/>
        <v>#N/A</v>
      </c>
      <c r="F51" s="2" t="e">
        <f>VLOOKUP($A51,'By SKU - Old RTs'!$A:$V,9,FALSE)</f>
        <v>#N/A</v>
      </c>
      <c r="G51" s="2" t="e">
        <f>VLOOKUP($A51,'By SKU - New RTs'!$A:$V,9,FALSE)</f>
        <v>#N/A</v>
      </c>
      <c r="H51" s="5" t="e">
        <f t="shared" si="1"/>
        <v>#N/A</v>
      </c>
      <c r="I51" s="2" t="e">
        <f>VLOOKUP($A51,'By SKU - Old RTs'!$A:$V,10,FALSE)</f>
        <v>#N/A</v>
      </c>
      <c r="J51" s="2" t="e">
        <f>VLOOKUP($A51,'By SKU - New RTs'!$A:$V,10,FALSE)</f>
        <v>#N/A</v>
      </c>
      <c r="K51" s="5" t="e">
        <f t="shared" si="2"/>
        <v>#N/A</v>
      </c>
      <c r="L51" s="2" t="e">
        <f>VLOOKUP($A51,'By SKU - Old RTs'!$A:$V,11,FALSE)</f>
        <v>#N/A</v>
      </c>
      <c r="M51" s="2" t="e">
        <f>VLOOKUP($A51,'By SKU - New RTs'!$A:$V,11,FALSE)</f>
        <v>#N/A</v>
      </c>
      <c r="N51" s="5" t="e">
        <f t="shared" si="3"/>
        <v>#N/A</v>
      </c>
      <c r="O51" s="2" t="e">
        <f>VLOOKUP($A51,'By SKU - Old RTs'!$A:$V,12,FALSE)</f>
        <v>#N/A</v>
      </c>
      <c r="P51" s="2" t="e">
        <f>VLOOKUP($A51,'By SKU - New RTs'!$A:$V,12,FALSE)</f>
        <v>#N/A</v>
      </c>
      <c r="Q51" s="2" t="e">
        <f t="shared" si="4"/>
        <v>#N/A</v>
      </c>
    </row>
    <row r="52" spans="1:17" hidden="1" x14ac:dyDescent="0.3">
      <c r="A52" s="3" t="str">
        <v>229</v>
      </c>
      <c r="B52" s="4" t="str">
        <v>TC 85X85 WHITE</v>
      </c>
      <c r="C52" s="2" t="e">
        <f>VLOOKUP($A52,'By SKU - Old RTs'!$A:$V,8,FALSE)</f>
        <v>#N/A</v>
      </c>
      <c r="D52" s="2" t="e">
        <f>VLOOKUP($A52,'By SKU - New RTs'!$A:$V,8,FALSE)</f>
        <v>#N/A</v>
      </c>
      <c r="E52" s="5" t="e">
        <f t="shared" si="0"/>
        <v>#N/A</v>
      </c>
      <c r="F52" s="2" t="e">
        <f>VLOOKUP($A52,'By SKU - Old RTs'!$A:$V,9,FALSE)</f>
        <v>#N/A</v>
      </c>
      <c r="G52" s="2" t="e">
        <f>VLOOKUP($A52,'By SKU - New RTs'!$A:$V,9,FALSE)</f>
        <v>#N/A</v>
      </c>
      <c r="H52" s="5" t="e">
        <f t="shared" si="1"/>
        <v>#N/A</v>
      </c>
      <c r="I52" s="2" t="e">
        <f>VLOOKUP($A52,'By SKU - Old RTs'!$A:$V,10,FALSE)</f>
        <v>#N/A</v>
      </c>
      <c r="J52" s="2" t="e">
        <f>VLOOKUP($A52,'By SKU - New RTs'!$A:$V,10,FALSE)</f>
        <v>#N/A</v>
      </c>
      <c r="K52" s="5" t="e">
        <f t="shared" si="2"/>
        <v>#N/A</v>
      </c>
      <c r="L52" s="2" t="e">
        <f>VLOOKUP($A52,'By SKU - Old RTs'!$A:$V,11,FALSE)</f>
        <v>#N/A</v>
      </c>
      <c r="M52" s="2" t="e">
        <f>VLOOKUP($A52,'By SKU - New RTs'!$A:$V,11,FALSE)</f>
        <v>#N/A</v>
      </c>
      <c r="N52" s="5" t="e">
        <f t="shared" si="3"/>
        <v>#N/A</v>
      </c>
      <c r="O52" s="2" t="e">
        <f>VLOOKUP($A52,'By SKU - Old RTs'!$A:$V,12,FALSE)</f>
        <v>#N/A</v>
      </c>
      <c r="P52" s="2" t="e">
        <f>VLOOKUP($A52,'By SKU - New RTs'!$A:$V,12,FALSE)</f>
        <v>#N/A</v>
      </c>
      <c r="Q52" s="2" t="e">
        <f t="shared" si="4"/>
        <v>#N/A</v>
      </c>
    </row>
    <row r="53" spans="1:17" hidden="1" x14ac:dyDescent="0.3">
      <c r="A53" s="3" t="str">
        <v>230</v>
      </c>
      <c r="B53" s="4" t="str">
        <v>TC 90X156 WHITE</v>
      </c>
      <c r="C53" s="2" t="e">
        <f>VLOOKUP($A53,'By SKU - Old RTs'!$A:$V,8,FALSE)</f>
        <v>#N/A</v>
      </c>
      <c r="D53" s="2" t="e">
        <f>VLOOKUP($A53,'By SKU - New RTs'!$A:$V,8,FALSE)</f>
        <v>#N/A</v>
      </c>
      <c r="E53" s="5" t="e">
        <f t="shared" si="0"/>
        <v>#N/A</v>
      </c>
      <c r="F53" s="2" t="e">
        <f>VLOOKUP($A53,'By SKU - Old RTs'!$A:$V,9,FALSE)</f>
        <v>#N/A</v>
      </c>
      <c r="G53" s="2" t="e">
        <f>VLOOKUP($A53,'By SKU - New RTs'!$A:$V,9,FALSE)</f>
        <v>#N/A</v>
      </c>
      <c r="H53" s="5" t="e">
        <f t="shared" si="1"/>
        <v>#N/A</v>
      </c>
      <c r="I53" s="2" t="e">
        <f>VLOOKUP($A53,'By SKU - Old RTs'!$A:$V,10,FALSE)</f>
        <v>#N/A</v>
      </c>
      <c r="J53" s="2" t="e">
        <f>VLOOKUP($A53,'By SKU - New RTs'!$A:$V,10,FALSE)</f>
        <v>#N/A</v>
      </c>
      <c r="K53" s="5" t="e">
        <f t="shared" si="2"/>
        <v>#N/A</v>
      </c>
      <c r="L53" s="2" t="e">
        <f>VLOOKUP($A53,'By SKU - Old RTs'!$A:$V,11,FALSE)</f>
        <v>#N/A</v>
      </c>
      <c r="M53" s="2" t="e">
        <f>VLOOKUP($A53,'By SKU - New RTs'!$A:$V,11,FALSE)</f>
        <v>#N/A</v>
      </c>
      <c r="N53" s="5" t="e">
        <f t="shared" si="3"/>
        <v>#N/A</v>
      </c>
      <c r="O53" s="2" t="e">
        <f>VLOOKUP($A53,'By SKU - Old RTs'!$A:$V,12,FALSE)</f>
        <v>#N/A</v>
      </c>
      <c r="P53" s="2" t="e">
        <f>VLOOKUP($A53,'By SKU - New RTs'!$A:$V,12,FALSE)</f>
        <v>#N/A</v>
      </c>
      <c r="Q53" s="2" t="e">
        <f t="shared" si="4"/>
        <v>#N/A</v>
      </c>
    </row>
    <row r="54" spans="1:17" hidden="1" x14ac:dyDescent="0.3">
      <c r="A54" s="3" t="str">
        <v>245</v>
      </c>
      <c r="B54" s="4" t="str">
        <v>TC 90X156 BLACK</v>
      </c>
      <c r="C54" s="2" t="e">
        <f>VLOOKUP($A54,'By SKU - Old RTs'!$A:$V,8,FALSE)</f>
        <v>#N/A</v>
      </c>
      <c r="D54" s="2" t="e">
        <f>VLOOKUP($A54,'By SKU - New RTs'!$A:$V,8,FALSE)</f>
        <v>#N/A</v>
      </c>
      <c r="E54" s="5" t="e">
        <f t="shared" si="0"/>
        <v>#N/A</v>
      </c>
      <c r="F54" s="2" t="e">
        <f>VLOOKUP($A54,'By SKU - Old RTs'!$A:$V,9,FALSE)</f>
        <v>#N/A</v>
      </c>
      <c r="G54" s="2" t="e">
        <f>VLOOKUP($A54,'By SKU - New RTs'!$A:$V,9,FALSE)</f>
        <v>#N/A</v>
      </c>
      <c r="H54" s="5" t="e">
        <f t="shared" si="1"/>
        <v>#N/A</v>
      </c>
      <c r="I54" s="2" t="e">
        <f>VLOOKUP($A54,'By SKU - Old RTs'!$A:$V,10,FALSE)</f>
        <v>#N/A</v>
      </c>
      <c r="J54" s="2" t="e">
        <f>VLOOKUP($A54,'By SKU - New RTs'!$A:$V,10,FALSE)</f>
        <v>#N/A</v>
      </c>
      <c r="K54" s="5" t="e">
        <f t="shared" si="2"/>
        <v>#N/A</v>
      </c>
      <c r="L54" s="2" t="e">
        <f>VLOOKUP($A54,'By SKU - Old RTs'!$A:$V,11,FALSE)</f>
        <v>#N/A</v>
      </c>
      <c r="M54" s="2" t="e">
        <f>VLOOKUP($A54,'By SKU - New RTs'!$A:$V,11,FALSE)</f>
        <v>#N/A</v>
      </c>
      <c r="N54" s="5" t="e">
        <f t="shared" si="3"/>
        <v>#N/A</v>
      </c>
      <c r="O54" s="2" t="e">
        <f>VLOOKUP($A54,'By SKU - Old RTs'!$A:$V,12,FALSE)</f>
        <v>#N/A</v>
      </c>
      <c r="P54" s="2" t="e">
        <f>VLOOKUP($A54,'By SKU - New RTs'!$A:$V,12,FALSE)</f>
        <v>#N/A</v>
      </c>
      <c r="Q54" s="2" t="e">
        <f t="shared" si="4"/>
        <v>#N/A</v>
      </c>
    </row>
    <row r="55" spans="1:17" hidden="1" x14ac:dyDescent="0.3">
      <c r="A55" s="3" t="str">
        <v>253</v>
      </c>
      <c r="B55" s="4" t="str">
        <v>TC 52X52 GREEN</v>
      </c>
      <c r="C55" s="2" t="e">
        <f>VLOOKUP($A55,'By SKU - Old RTs'!$A:$V,8,FALSE)</f>
        <v>#N/A</v>
      </c>
      <c r="D55" s="2" t="e">
        <f>VLOOKUP($A55,'By SKU - New RTs'!$A:$V,8,FALSE)</f>
        <v>#N/A</v>
      </c>
      <c r="E55" s="5" t="e">
        <f t="shared" si="0"/>
        <v>#N/A</v>
      </c>
      <c r="F55" s="2" t="e">
        <f>VLOOKUP($A55,'By SKU - Old RTs'!$A:$V,9,FALSE)</f>
        <v>#N/A</v>
      </c>
      <c r="G55" s="2" t="e">
        <f>VLOOKUP($A55,'By SKU - New RTs'!$A:$V,9,FALSE)</f>
        <v>#N/A</v>
      </c>
      <c r="H55" s="5" t="e">
        <f t="shared" si="1"/>
        <v>#N/A</v>
      </c>
      <c r="I55" s="2" t="e">
        <f>VLOOKUP($A55,'By SKU - Old RTs'!$A:$V,10,FALSE)</f>
        <v>#N/A</v>
      </c>
      <c r="J55" s="2" t="e">
        <f>VLOOKUP($A55,'By SKU - New RTs'!$A:$V,10,FALSE)</f>
        <v>#N/A</v>
      </c>
      <c r="K55" s="5" t="e">
        <f t="shared" si="2"/>
        <v>#N/A</v>
      </c>
      <c r="L55" s="2" t="e">
        <f>VLOOKUP($A55,'By SKU - Old RTs'!$A:$V,11,FALSE)</f>
        <v>#N/A</v>
      </c>
      <c r="M55" s="2" t="e">
        <f>VLOOKUP($A55,'By SKU - New RTs'!$A:$V,11,FALSE)</f>
        <v>#N/A</v>
      </c>
      <c r="N55" s="5" t="e">
        <f t="shared" si="3"/>
        <v>#N/A</v>
      </c>
      <c r="O55" s="2" t="e">
        <f>VLOOKUP($A55,'By SKU - Old RTs'!$A:$V,12,FALSE)</f>
        <v>#N/A</v>
      </c>
      <c r="P55" s="2" t="e">
        <f>VLOOKUP($A55,'By SKU - New RTs'!$A:$V,12,FALSE)</f>
        <v>#N/A</v>
      </c>
      <c r="Q55" s="2" t="e">
        <f t="shared" si="4"/>
        <v>#N/A</v>
      </c>
    </row>
    <row r="56" spans="1:17" hidden="1" x14ac:dyDescent="0.3">
      <c r="A56" s="3" t="str">
        <v>255</v>
      </c>
      <c r="B56" s="4" t="str">
        <v>TC 52X52 ROYAL BLUE</v>
      </c>
      <c r="C56" s="2" t="e">
        <f>VLOOKUP($A56,'By SKU - Old RTs'!$A:$V,8,FALSE)</f>
        <v>#N/A</v>
      </c>
      <c r="D56" s="2" t="e">
        <f>VLOOKUP($A56,'By SKU - New RTs'!$A:$V,8,FALSE)</f>
        <v>#N/A</v>
      </c>
      <c r="E56" s="5" t="e">
        <f t="shared" si="0"/>
        <v>#N/A</v>
      </c>
      <c r="F56" s="2" t="e">
        <f>VLOOKUP($A56,'By SKU - Old RTs'!$A:$V,9,FALSE)</f>
        <v>#N/A</v>
      </c>
      <c r="G56" s="2" t="e">
        <f>VLOOKUP($A56,'By SKU - New RTs'!$A:$V,9,FALSE)</f>
        <v>#N/A</v>
      </c>
      <c r="H56" s="5" t="e">
        <f t="shared" si="1"/>
        <v>#N/A</v>
      </c>
      <c r="I56" s="2" t="e">
        <f>VLOOKUP($A56,'By SKU - Old RTs'!$A:$V,10,FALSE)</f>
        <v>#N/A</v>
      </c>
      <c r="J56" s="2" t="e">
        <f>VLOOKUP($A56,'By SKU - New RTs'!$A:$V,10,FALSE)</f>
        <v>#N/A</v>
      </c>
      <c r="K56" s="5" t="e">
        <f t="shared" si="2"/>
        <v>#N/A</v>
      </c>
      <c r="L56" s="2" t="e">
        <f>VLOOKUP($A56,'By SKU - Old RTs'!$A:$V,11,FALSE)</f>
        <v>#N/A</v>
      </c>
      <c r="M56" s="2" t="e">
        <f>VLOOKUP($A56,'By SKU - New RTs'!$A:$V,11,FALSE)</f>
        <v>#N/A</v>
      </c>
      <c r="N56" s="5" t="e">
        <f t="shared" si="3"/>
        <v>#N/A</v>
      </c>
      <c r="O56" s="2" t="e">
        <f>VLOOKUP($A56,'By SKU - Old RTs'!$A:$V,12,FALSE)</f>
        <v>#N/A</v>
      </c>
      <c r="P56" s="2" t="e">
        <f>VLOOKUP($A56,'By SKU - New RTs'!$A:$V,12,FALSE)</f>
        <v>#N/A</v>
      </c>
      <c r="Q56" s="2" t="e">
        <f t="shared" si="4"/>
        <v>#N/A</v>
      </c>
    </row>
    <row r="57" spans="1:17" hidden="1" x14ac:dyDescent="0.3">
      <c r="A57" s="3" t="str">
        <v>257</v>
      </c>
      <c r="B57" s="4" t="str">
        <v>TC 120" ROUND BLACK</v>
      </c>
      <c r="C57" s="2" t="e">
        <f>VLOOKUP($A57,'By SKU - Old RTs'!$A:$V,8,FALSE)</f>
        <v>#N/A</v>
      </c>
      <c r="D57" s="2" t="e">
        <f>VLOOKUP($A57,'By SKU - New RTs'!$A:$V,8,FALSE)</f>
        <v>#N/A</v>
      </c>
      <c r="E57" s="5" t="e">
        <f t="shared" si="0"/>
        <v>#N/A</v>
      </c>
      <c r="F57" s="2" t="e">
        <f>VLOOKUP($A57,'By SKU - Old RTs'!$A:$V,9,FALSE)</f>
        <v>#N/A</v>
      </c>
      <c r="G57" s="2" t="e">
        <f>VLOOKUP($A57,'By SKU - New RTs'!$A:$V,9,FALSE)</f>
        <v>#N/A</v>
      </c>
      <c r="H57" s="5" t="e">
        <f t="shared" si="1"/>
        <v>#N/A</v>
      </c>
      <c r="I57" s="2" t="e">
        <f>VLOOKUP($A57,'By SKU - Old RTs'!$A:$V,10,FALSE)</f>
        <v>#N/A</v>
      </c>
      <c r="J57" s="2" t="e">
        <f>VLOOKUP($A57,'By SKU - New RTs'!$A:$V,10,FALSE)</f>
        <v>#N/A</v>
      </c>
      <c r="K57" s="5" t="e">
        <f t="shared" si="2"/>
        <v>#N/A</v>
      </c>
      <c r="L57" s="2" t="e">
        <f>VLOOKUP($A57,'By SKU - Old RTs'!$A:$V,11,FALSE)</f>
        <v>#N/A</v>
      </c>
      <c r="M57" s="2" t="e">
        <f>VLOOKUP($A57,'By SKU - New RTs'!$A:$V,11,FALSE)</f>
        <v>#N/A</v>
      </c>
      <c r="N57" s="5" t="e">
        <f t="shared" si="3"/>
        <v>#N/A</v>
      </c>
      <c r="O57" s="2" t="e">
        <f>VLOOKUP($A57,'By SKU - Old RTs'!$A:$V,12,FALSE)</f>
        <v>#N/A</v>
      </c>
      <c r="P57" s="2" t="e">
        <f>VLOOKUP($A57,'By SKU - New RTs'!$A:$V,12,FALSE)</f>
        <v>#N/A</v>
      </c>
      <c r="Q57" s="2" t="e">
        <f t="shared" si="4"/>
        <v>#N/A</v>
      </c>
    </row>
    <row r="58" spans="1:17" hidden="1" x14ac:dyDescent="0.3">
      <c r="A58" s="3" t="str">
        <v>276</v>
      </c>
      <c r="B58" s="4" t="str">
        <v xml:space="preserve">TC 90X90 BLACK      </v>
      </c>
      <c r="C58" s="2" t="e">
        <f>VLOOKUP($A58,'By SKU - Old RTs'!$A:$V,8,FALSE)</f>
        <v>#N/A</v>
      </c>
      <c r="D58" s="2" t="e">
        <f>VLOOKUP($A58,'By SKU - New RTs'!$A:$V,8,FALSE)</f>
        <v>#N/A</v>
      </c>
      <c r="E58" s="5" t="e">
        <f t="shared" si="0"/>
        <v>#N/A</v>
      </c>
      <c r="F58" s="2" t="e">
        <f>VLOOKUP($A58,'By SKU - Old RTs'!$A:$V,9,FALSE)</f>
        <v>#N/A</v>
      </c>
      <c r="G58" s="2" t="e">
        <f>VLOOKUP($A58,'By SKU - New RTs'!$A:$V,9,FALSE)</f>
        <v>#N/A</v>
      </c>
      <c r="H58" s="5" t="e">
        <f t="shared" si="1"/>
        <v>#N/A</v>
      </c>
      <c r="I58" s="2" t="e">
        <f>VLOOKUP($A58,'By SKU - Old RTs'!$A:$V,10,FALSE)</f>
        <v>#N/A</v>
      </c>
      <c r="J58" s="2" t="e">
        <f>VLOOKUP($A58,'By SKU - New RTs'!$A:$V,10,FALSE)</f>
        <v>#N/A</v>
      </c>
      <c r="K58" s="5" t="e">
        <f t="shared" si="2"/>
        <v>#N/A</v>
      </c>
      <c r="L58" s="2" t="e">
        <f>VLOOKUP($A58,'By SKU - Old RTs'!$A:$V,11,FALSE)</f>
        <v>#N/A</v>
      </c>
      <c r="M58" s="2" t="e">
        <f>VLOOKUP($A58,'By SKU - New RTs'!$A:$V,11,FALSE)</f>
        <v>#N/A</v>
      </c>
      <c r="N58" s="5" t="e">
        <f t="shared" si="3"/>
        <v>#N/A</v>
      </c>
      <c r="O58" s="2" t="e">
        <f>VLOOKUP($A58,'By SKU - Old RTs'!$A:$V,12,FALSE)</f>
        <v>#N/A</v>
      </c>
      <c r="P58" s="2" t="e">
        <f>VLOOKUP($A58,'By SKU - New RTs'!$A:$V,12,FALSE)</f>
        <v>#N/A</v>
      </c>
      <c r="Q58" s="2" t="e">
        <f t="shared" si="4"/>
        <v>#N/A</v>
      </c>
    </row>
    <row r="59" spans="1:17" hidden="1" x14ac:dyDescent="0.3">
      <c r="A59" s="3" t="str">
        <v>280</v>
      </c>
      <c r="B59" s="4" t="str">
        <v>TC 52X114 WHITE</v>
      </c>
      <c r="C59" s="2" t="e">
        <f>VLOOKUP($A59,'By SKU - Old RTs'!$A:$V,8,FALSE)</f>
        <v>#N/A</v>
      </c>
      <c r="D59" s="2" t="e">
        <f>VLOOKUP($A59,'By SKU - New RTs'!$A:$V,8,FALSE)</f>
        <v>#N/A</v>
      </c>
      <c r="E59" s="5" t="e">
        <f t="shared" si="0"/>
        <v>#N/A</v>
      </c>
      <c r="F59" s="2" t="e">
        <f>VLOOKUP($A59,'By SKU - Old RTs'!$A:$V,9,FALSE)</f>
        <v>#N/A</v>
      </c>
      <c r="G59" s="2" t="e">
        <f>VLOOKUP($A59,'By SKU - New RTs'!$A:$V,9,FALSE)</f>
        <v>#N/A</v>
      </c>
      <c r="H59" s="5" t="e">
        <f t="shared" si="1"/>
        <v>#N/A</v>
      </c>
      <c r="I59" s="2" t="e">
        <f>VLOOKUP($A59,'By SKU - Old RTs'!$A:$V,10,FALSE)</f>
        <v>#N/A</v>
      </c>
      <c r="J59" s="2" t="e">
        <f>VLOOKUP($A59,'By SKU - New RTs'!$A:$V,10,FALSE)</f>
        <v>#N/A</v>
      </c>
      <c r="K59" s="5" t="e">
        <f t="shared" si="2"/>
        <v>#N/A</v>
      </c>
      <c r="L59" s="2" t="e">
        <f>VLOOKUP($A59,'By SKU - Old RTs'!$A:$V,11,FALSE)</f>
        <v>#N/A</v>
      </c>
      <c r="M59" s="2" t="e">
        <f>VLOOKUP($A59,'By SKU - New RTs'!$A:$V,11,FALSE)</f>
        <v>#N/A</v>
      </c>
      <c r="N59" s="5" t="e">
        <f t="shared" si="3"/>
        <v>#N/A</v>
      </c>
      <c r="O59" s="2" t="e">
        <f>VLOOKUP($A59,'By SKU - Old RTs'!$A:$V,12,FALSE)</f>
        <v>#N/A</v>
      </c>
      <c r="P59" s="2" t="e">
        <f>VLOOKUP($A59,'By SKU - New RTs'!$A:$V,12,FALSE)</f>
        <v>#N/A</v>
      </c>
      <c r="Q59" s="2" t="e">
        <f t="shared" si="4"/>
        <v>#N/A</v>
      </c>
    </row>
    <row r="60" spans="1:17" hidden="1" x14ac:dyDescent="0.3">
      <c r="A60" s="3" t="str">
        <v>281</v>
      </c>
      <c r="B60" s="4" t="str">
        <v>TC 52X52 WHITE</v>
      </c>
      <c r="C60" s="2" t="e">
        <f>VLOOKUP($A60,'By SKU - Old RTs'!$A:$V,8,FALSE)</f>
        <v>#N/A</v>
      </c>
      <c r="D60" s="2" t="e">
        <f>VLOOKUP($A60,'By SKU - New RTs'!$A:$V,8,FALSE)</f>
        <v>#N/A</v>
      </c>
      <c r="E60" s="5" t="e">
        <f t="shared" si="0"/>
        <v>#N/A</v>
      </c>
      <c r="F60" s="2" t="e">
        <f>VLOOKUP($A60,'By SKU - Old RTs'!$A:$V,9,FALSE)</f>
        <v>#N/A</v>
      </c>
      <c r="G60" s="2" t="e">
        <f>VLOOKUP($A60,'By SKU - New RTs'!$A:$V,9,FALSE)</f>
        <v>#N/A</v>
      </c>
      <c r="H60" s="5" t="e">
        <f t="shared" si="1"/>
        <v>#N/A</v>
      </c>
      <c r="I60" s="2" t="e">
        <f>VLOOKUP($A60,'By SKU - Old RTs'!$A:$V,10,FALSE)</f>
        <v>#N/A</v>
      </c>
      <c r="J60" s="2" t="e">
        <f>VLOOKUP($A60,'By SKU - New RTs'!$A:$V,10,FALSE)</f>
        <v>#N/A</v>
      </c>
      <c r="K60" s="5" t="e">
        <f t="shared" si="2"/>
        <v>#N/A</v>
      </c>
      <c r="L60" s="2" t="e">
        <f>VLOOKUP($A60,'By SKU - Old RTs'!$A:$V,11,FALSE)</f>
        <v>#N/A</v>
      </c>
      <c r="M60" s="2" t="e">
        <f>VLOOKUP($A60,'By SKU - New RTs'!$A:$V,11,FALSE)</f>
        <v>#N/A</v>
      </c>
      <c r="N60" s="5" t="e">
        <f t="shared" si="3"/>
        <v>#N/A</v>
      </c>
      <c r="O60" s="2" t="e">
        <f>VLOOKUP($A60,'By SKU - Old RTs'!$A:$V,12,FALSE)</f>
        <v>#N/A</v>
      </c>
      <c r="P60" s="2" t="e">
        <f>VLOOKUP($A60,'By SKU - New RTs'!$A:$V,12,FALSE)</f>
        <v>#N/A</v>
      </c>
      <c r="Q60" s="2" t="e">
        <f t="shared" si="4"/>
        <v>#N/A</v>
      </c>
    </row>
    <row r="61" spans="1:17" hidden="1" x14ac:dyDescent="0.3">
      <c r="A61" s="3" t="str">
        <v>283</v>
      </c>
      <c r="B61" s="4" t="str">
        <v>TC 62X62 WHITE</v>
      </c>
      <c r="C61" s="2" t="e">
        <f>VLOOKUP($A61,'By SKU - Old RTs'!$A:$V,8,FALSE)</f>
        <v>#N/A</v>
      </c>
      <c r="D61" s="2" t="e">
        <f>VLOOKUP($A61,'By SKU - New RTs'!$A:$V,8,FALSE)</f>
        <v>#N/A</v>
      </c>
      <c r="E61" s="5" t="e">
        <f t="shared" si="0"/>
        <v>#N/A</v>
      </c>
      <c r="F61" s="2" t="e">
        <f>VLOOKUP($A61,'By SKU - Old RTs'!$A:$V,9,FALSE)</f>
        <v>#N/A</v>
      </c>
      <c r="G61" s="2" t="e">
        <f>VLOOKUP($A61,'By SKU - New RTs'!$A:$V,9,FALSE)</f>
        <v>#N/A</v>
      </c>
      <c r="H61" s="5" t="e">
        <f t="shared" si="1"/>
        <v>#N/A</v>
      </c>
      <c r="I61" s="2" t="e">
        <f>VLOOKUP($A61,'By SKU - Old RTs'!$A:$V,10,FALSE)</f>
        <v>#N/A</v>
      </c>
      <c r="J61" s="2" t="e">
        <f>VLOOKUP($A61,'By SKU - New RTs'!$A:$V,10,FALSE)</f>
        <v>#N/A</v>
      </c>
      <c r="K61" s="5" t="e">
        <f t="shared" si="2"/>
        <v>#N/A</v>
      </c>
      <c r="L61" s="2" t="e">
        <f>VLOOKUP($A61,'By SKU - Old RTs'!$A:$V,11,FALSE)</f>
        <v>#N/A</v>
      </c>
      <c r="M61" s="2" t="e">
        <f>VLOOKUP($A61,'By SKU - New RTs'!$A:$V,11,FALSE)</f>
        <v>#N/A</v>
      </c>
      <c r="N61" s="5" t="e">
        <f t="shared" si="3"/>
        <v>#N/A</v>
      </c>
      <c r="O61" s="2" t="e">
        <f>VLOOKUP($A61,'By SKU - Old RTs'!$A:$V,12,FALSE)</f>
        <v>#N/A</v>
      </c>
      <c r="P61" s="2" t="e">
        <f>VLOOKUP($A61,'By SKU - New RTs'!$A:$V,12,FALSE)</f>
        <v>#N/A</v>
      </c>
      <c r="Q61" s="2" t="e">
        <f t="shared" si="4"/>
        <v>#N/A</v>
      </c>
    </row>
    <row r="62" spans="1:17" hidden="1" x14ac:dyDescent="0.3">
      <c r="A62" s="3" t="str">
        <v>284</v>
      </c>
      <c r="B62" s="4" t="str">
        <v>TC 72X72 WHITE</v>
      </c>
      <c r="C62" s="2" t="e">
        <f>VLOOKUP($A62,'By SKU - Old RTs'!$A:$V,8,FALSE)</f>
        <v>#N/A</v>
      </c>
      <c r="D62" s="2" t="e">
        <f>VLOOKUP($A62,'By SKU - New RTs'!$A:$V,8,FALSE)</f>
        <v>#N/A</v>
      </c>
      <c r="E62" s="5" t="e">
        <f t="shared" si="0"/>
        <v>#N/A</v>
      </c>
      <c r="F62" s="2" t="e">
        <f>VLOOKUP($A62,'By SKU - Old RTs'!$A:$V,9,FALSE)</f>
        <v>#N/A</v>
      </c>
      <c r="G62" s="2" t="e">
        <f>VLOOKUP($A62,'By SKU - New RTs'!$A:$V,9,FALSE)</f>
        <v>#N/A</v>
      </c>
      <c r="H62" s="5" t="e">
        <f t="shared" si="1"/>
        <v>#N/A</v>
      </c>
      <c r="I62" s="2" t="e">
        <f>VLOOKUP($A62,'By SKU - Old RTs'!$A:$V,10,FALSE)</f>
        <v>#N/A</v>
      </c>
      <c r="J62" s="2" t="e">
        <f>VLOOKUP($A62,'By SKU - New RTs'!$A:$V,10,FALSE)</f>
        <v>#N/A</v>
      </c>
      <c r="K62" s="5" t="e">
        <f t="shared" si="2"/>
        <v>#N/A</v>
      </c>
      <c r="L62" s="2" t="e">
        <f>VLOOKUP($A62,'By SKU - Old RTs'!$A:$V,11,FALSE)</f>
        <v>#N/A</v>
      </c>
      <c r="M62" s="2" t="e">
        <f>VLOOKUP($A62,'By SKU - New RTs'!$A:$V,11,FALSE)</f>
        <v>#N/A</v>
      </c>
      <c r="N62" s="5" t="e">
        <f t="shared" si="3"/>
        <v>#N/A</v>
      </c>
      <c r="O62" s="2" t="e">
        <f>VLOOKUP($A62,'By SKU - Old RTs'!$A:$V,12,FALSE)</f>
        <v>#N/A</v>
      </c>
      <c r="P62" s="2" t="e">
        <f>VLOOKUP($A62,'By SKU - New RTs'!$A:$V,12,FALSE)</f>
        <v>#N/A</v>
      </c>
      <c r="Q62" s="2" t="e">
        <f t="shared" si="4"/>
        <v>#N/A</v>
      </c>
    </row>
    <row r="63" spans="1:17" x14ac:dyDescent="0.3">
      <c r="A63" s="3" t="str">
        <v>286</v>
      </c>
      <c r="B63" s="4" t="str">
        <v>TC 90X90 WHITE</v>
      </c>
      <c r="C63" s="2">
        <f>VLOOKUP($A63,'By SKU - Old RTs'!$A:$V,8,FALSE)</f>
        <v>0</v>
      </c>
      <c r="D63" s="2">
        <f>VLOOKUP($A63,'By SKU - New RTs'!$A:$V,8,FALSE)</f>
        <v>0</v>
      </c>
      <c r="E63" s="5">
        <f t="shared" si="0"/>
        <v>0</v>
      </c>
      <c r="F63" s="2">
        <f>VLOOKUP($A63,'By SKU - Old RTs'!$A:$V,9,FALSE)</f>
        <v>3.75</v>
      </c>
      <c r="G63" s="2">
        <f>VLOOKUP($A63,'By SKU - New RTs'!$A:$V,9,FALSE)</f>
        <v>3.75</v>
      </c>
      <c r="H63" s="5">
        <f t="shared" si="1"/>
        <v>0</v>
      </c>
      <c r="I63" s="2">
        <f>VLOOKUP($A63,'By SKU - Old RTs'!$A:$V,10,FALSE)</f>
        <v>0</v>
      </c>
      <c r="J63" s="2">
        <f>VLOOKUP($A63,'By SKU - New RTs'!$A:$V,10,FALSE)</f>
        <v>0</v>
      </c>
      <c r="K63" s="5">
        <f t="shared" si="2"/>
        <v>0</v>
      </c>
      <c r="L63" s="2">
        <f>VLOOKUP($A63,'By SKU - Old RTs'!$A:$V,11,FALSE)</f>
        <v>0</v>
      </c>
      <c r="M63" s="2">
        <f>VLOOKUP($A63,'By SKU - New RTs'!$A:$V,11,FALSE)</f>
        <v>0</v>
      </c>
      <c r="N63" s="5">
        <f t="shared" si="3"/>
        <v>0</v>
      </c>
      <c r="O63" s="2">
        <f>VLOOKUP($A63,'By SKU - Old RTs'!$A:$V,12,FALSE)</f>
        <v>0</v>
      </c>
      <c r="P63" s="2">
        <f>VLOOKUP($A63,'By SKU - New RTs'!$A:$V,12,FALSE)</f>
        <v>0</v>
      </c>
      <c r="Q63" s="2">
        <f t="shared" si="4"/>
        <v>0</v>
      </c>
    </row>
    <row r="64" spans="1:17" hidden="1" x14ac:dyDescent="0.3">
      <c r="A64" s="3" t="str">
        <v>288</v>
      </c>
      <c r="B64" s="4" t="str">
        <v>TC 52X114 IVORY</v>
      </c>
      <c r="C64" s="2" t="e">
        <f>VLOOKUP($A64,'By SKU - Old RTs'!$A:$V,8,FALSE)</f>
        <v>#N/A</v>
      </c>
      <c r="D64" s="2" t="e">
        <f>VLOOKUP($A64,'By SKU - New RTs'!$A:$V,8,FALSE)</f>
        <v>#N/A</v>
      </c>
      <c r="E64" s="5" t="e">
        <f t="shared" si="0"/>
        <v>#N/A</v>
      </c>
      <c r="F64" s="2" t="e">
        <f>VLOOKUP($A64,'By SKU - Old RTs'!$A:$V,9,FALSE)</f>
        <v>#N/A</v>
      </c>
      <c r="G64" s="2" t="e">
        <f>VLOOKUP($A64,'By SKU - New RTs'!$A:$V,9,FALSE)</f>
        <v>#N/A</v>
      </c>
      <c r="H64" s="5" t="e">
        <f t="shared" si="1"/>
        <v>#N/A</v>
      </c>
      <c r="I64" s="2" t="e">
        <f>VLOOKUP($A64,'By SKU - Old RTs'!$A:$V,10,FALSE)</f>
        <v>#N/A</v>
      </c>
      <c r="J64" s="2" t="e">
        <f>VLOOKUP($A64,'By SKU - New RTs'!$A:$V,10,FALSE)</f>
        <v>#N/A</v>
      </c>
      <c r="K64" s="5" t="e">
        <f t="shared" si="2"/>
        <v>#N/A</v>
      </c>
      <c r="L64" s="2" t="e">
        <f>VLOOKUP($A64,'By SKU - Old RTs'!$A:$V,11,FALSE)</f>
        <v>#N/A</v>
      </c>
      <c r="M64" s="2" t="e">
        <f>VLOOKUP($A64,'By SKU - New RTs'!$A:$V,11,FALSE)</f>
        <v>#N/A</v>
      </c>
      <c r="N64" s="5" t="e">
        <f t="shared" si="3"/>
        <v>#N/A</v>
      </c>
      <c r="O64" s="2" t="e">
        <f>VLOOKUP($A64,'By SKU - Old RTs'!$A:$V,12,FALSE)</f>
        <v>#N/A</v>
      </c>
      <c r="P64" s="2" t="e">
        <f>VLOOKUP($A64,'By SKU - New RTs'!$A:$V,12,FALSE)</f>
        <v>#N/A</v>
      </c>
      <c r="Q64" s="2" t="e">
        <f t="shared" si="4"/>
        <v>#N/A</v>
      </c>
    </row>
    <row r="65" spans="1:17" hidden="1" x14ac:dyDescent="0.3">
      <c r="A65" s="3" t="str">
        <v>289</v>
      </c>
      <c r="B65" s="4" t="str">
        <v>TC 52X96 IVORY</v>
      </c>
      <c r="C65" s="2" t="e">
        <f>VLOOKUP($A65,'By SKU - Old RTs'!$A:$V,8,FALSE)</f>
        <v>#N/A</v>
      </c>
      <c r="D65" s="2" t="e">
        <f>VLOOKUP($A65,'By SKU - New RTs'!$A:$V,8,FALSE)</f>
        <v>#N/A</v>
      </c>
      <c r="E65" s="5" t="e">
        <f t="shared" si="0"/>
        <v>#N/A</v>
      </c>
      <c r="F65" s="2" t="e">
        <f>VLOOKUP($A65,'By SKU - Old RTs'!$A:$V,9,FALSE)</f>
        <v>#N/A</v>
      </c>
      <c r="G65" s="2" t="e">
        <f>VLOOKUP($A65,'By SKU - New RTs'!$A:$V,9,FALSE)</f>
        <v>#N/A</v>
      </c>
      <c r="H65" s="5" t="e">
        <f t="shared" si="1"/>
        <v>#N/A</v>
      </c>
      <c r="I65" s="2" t="e">
        <f>VLOOKUP($A65,'By SKU - Old RTs'!$A:$V,10,FALSE)</f>
        <v>#N/A</v>
      </c>
      <c r="J65" s="2" t="e">
        <f>VLOOKUP($A65,'By SKU - New RTs'!$A:$V,10,FALSE)</f>
        <v>#N/A</v>
      </c>
      <c r="K65" s="5" t="e">
        <f t="shared" si="2"/>
        <v>#N/A</v>
      </c>
      <c r="L65" s="2" t="e">
        <f>VLOOKUP($A65,'By SKU - Old RTs'!$A:$V,11,FALSE)</f>
        <v>#N/A</v>
      </c>
      <c r="M65" s="2" t="e">
        <f>VLOOKUP($A65,'By SKU - New RTs'!$A:$V,11,FALSE)</f>
        <v>#N/A</v>
      </c>
      <c r="N65" s="5" t="e">
        <f t="shared" si="3"/>
        <v>#N/A</v>
      </c>
      <c r="O65" s="2" t="e">
        <f>VLOOKUP($A65,'By SKU - Old RTs'!$A:$V,12,FALSE)</f>
        <v>#N/A</v>
      </c>
      <c r="P65" s="2" t="e">
        <f>VLOOKUP($A65,'By SKU - New RTs'!$A:$V,12,FALSE)</f>
        <v>#N/A</v>
      </c>
      <c r="Q65" s="2" t="e">
        <f t="shared" si="4"/>
        <v>#N/A</v>
      </c>
    </row>
    <row r="66" spans="1:17" hidden="1" x14ac:dyDescent="0.3">
      <c r="A66" s="3" t="str">
        <v>290</v>
      </c>
      <c r="B66" s="4" t="str">
        <v>TC 72X72 IVORY</v>
      </c>
      <c r="C66" s="2" t="e">
        <f>VLOOKUP($A66,'By SKU - Old RTs'!$A:$V,8,FALSE)</f>
        <v>#N/A</v>
      </c>
      <c r="D66" s="2" t="e">
        <f>VLOOKUP($A66,'By SKU - New RTs'!$A:$V,8,FALSE)</f>
        <v>#N/A</v>
      </c>
      <c r="E66" s="5" t="e">
        <f t="shared" si="0"/>
        <v>#N/A</v>
      </c>
      <c r="F66" s="2" t="e">
        <f>VLOOKUP($A66,'By SKU - Old RTs'!$A:$V,9,FALSE)</f>
        <v>#N/A</v>
      </c>
      <c r="G66" s="2" t="e">
        <f>VLOOKUP($A66,'By SKU - New RTs'!$A:$V,9,FALSE)</f>
        <v>#N/A</v>
      </c>
      <c r="H66" s="5" t="e">
        <f t="shared" si="1"/>
        <v>#N/A</v>
      </c>
      <c r="I66" s="2" t="e">
        <f>VLOOKUP($A66,'By SKU - Old RTs'!$A:$V,10,FALSE)</f>
        <v>#N/A</v>
      </c>
      <c r="J66" s="2" t="e">
        <f>VLOOKUP($A66,'By SKU - New RTs'!$A:$V,10,FALSE)</f>
        <v>#N/A</v>
      </c>
      <c r="K66" s="5" t="e">
        <f t="shared" si="2"/>
        <v>#N/A</v>
      </c>
      <c r="L66" s="2" t="e">
        <f>VLOOKUP($A66,'By SKU - Old RTs'!$A:$V,11,FALSE)</f>
        <v>#N/A</v>
      </c>
      <c r="M66" s="2" t="e">
        <f>VLOOKUP($A66,'By SKU - New RTs'!$A:$V,11,FALSE)</f>
        <v>#N/A</v>
      </c>
      <c r="N66" s="5" t="e">
        <f t="shared" si="3"/>
        <v>#N/A</v>
      </c>
      <c r="O66" s="2" t="e">
        <f>VLOOKUP($A66,'By SKU - Old RTs'!$A:$V,12,FALSE)</f>
        <v>#N/A</v>
      </c>
      <c r="P66" s="2" t="e">
        <f>VLOOKUP($A66,'By SKU - New RTs'!$A:$V,12,FALSE)</f>
        <v>#N/A</v>
      </c>
      <c r="Q66" s="2" t="e">
        <f t="shared" si="4"/>
        <v>#N/A</v>
      </c>
    </row>
    <row r="67" spans="1:17" hidden="1" x14ac:dyDescent="0.3">
      <c r="A67" s="3" t="str">
        <v>292</v>
      </c>
      <c r="B67" s="4" t="str">
        <v>TC 90X90 IVORY</v>
      </c>
      <c r="C67" s="2" t="e">
        <f>VLOOKUP($A67,'By SKU - Old RTs'!$A:$V,8,FALSE)</f>
        <v>#N/A</v>
      </c>
      <c r="D67" s="2" t="e">
        <f>VLOOKUP($A67,'By SKU - New RTs'!$A:$V,8,FALSE)</f>
        <v>#N/A</v>
      </c>
      <c r="E67" s="5" t="e">
        <f t="shared" si="0"/>
        <v>#N/A</v>
      </c>
      <c r="F67" s="2" t="e">
        <f>VLOOKUP($A67,'By SKU - Old RTs'!$A:$V,9,FALSE)</f>
        <v>#N/A</v>
      </c>
      <c r="G67" s="2" t="e">
        <f>VLOOKUP($A67,'By SKU - New RTs'!$A:$V,9,FALSE)</f>
        <v>#N/A</v>
      </c>
      <c r="H67" s="5" t="e">
        <f t="shared" si="1"/>
        <v>#N/A</v>
      </c>
      <c r="I67" s="2" t="e">
        <f>VLOOKUP($A67,'By SKU - Old RTs'!$A:$V,10,FALSE)</f>
        <v>#N/A</v>
      </c>
      <c r="J67" s="2" t="e">
        <f>VLOOKUP($A67,'By SKU - New RTs'!$A:$V,10,FALSE)</f>
        <v>#N/A</v>
      </c>
      <c r="K67" s="5" t="e">
        <f t="shared" si="2"/>
        <v>#N/A</v>
      </c>
      <c r="L67" s="2" t="e">
        <f>VLOOKUP($A67,'By SKU - Old RTs'!$A:$V,11,FALSE)</f>
        <v>#N/A</v>
      </c>
      <c r="M67" s="2" t="e">
        <f>VLOOKUP($A67,'By SKU - New RTs'!$A:$V,11,FALSE)</f>
        <v>#N/A</v>
      </c>
      <c r="N67" s="5" t="e">
        <f t="shared" si="3"/>
        <v>#N/A</v>
      </c>
      <c r="O67" s="2" t="e">
        <f>VLOOKUP($A67,'By SKU - Old RTs'!$A:$V,12,FALSE)</f>
        <v>#N/A</v>
      </c>
      <c r="P67" s="2" t="e">
        <f>VLOOKUP($A67,'By SKU - New RTs'!$A:$V,12,FALSE)</f>
        <v>#N/A</v>
      </c>
      <c r="Q67" s="2" t="e">
        <f t="shared" si="4"/>
        <v>#N/A</v>
      </c>
    </row>
    <row r="68" spans="1:17" hidden="1" x14ac:dyDescent="0.3">
      <c r="A68" s="3" t="str">
        <v>298</v>
      </c>
      <c r="B68" s="4" t="str">
        <v>TC 120" ROUND WHITE</v>
      </c>
      <c r="C68" s="2" t="e">
        <f>VLOOKUP($A68,'By SKU - Old RTs'!$A:$V,8,FALSE)</f>
        <v>#N/A</v>
      </c>
      <c r="D68" s="2" t="e">
        <f>VLOOKUP($A68,'By SKU - New RTs'!$A:$V,8,FALSE)</f>
        <v>#N/A</v>
      </c>
      <c r="E68" s="5" t="e">
        <f t="shared" ref="E68:E131" si="5">D68-C68</f>
        <v>#N/A</v>
      </c>
      <c r="F68" s="2" t="e">
        <f>VLOOKUP($A68,'By SKU - Old RTs'!$A:$V,9,FALSE)</f>
        <v>#N/A</v>
      </c>
      <c r="G68" s="2" t="e">
        <f>VLOOKUP($A68,'By SKU - New RTs'!$A:$V,9,FALSE)</f>
        <v>#N/A</v>
      </c>
      <c r="H68" s="5" t="e">
        <f t="shared" ref="H68:H131" si="6">G68-F68</f>
        <v>#N/A</v>
      </c>
      <c r="I68" s="2" t="e">
        <f>VLOOKUP($A68,'By SKU - Old RTs'!$A:$V,10,FALSE)</f>
        <v>#N/A</v>
      </c>
      <c r="J68" s="2" t="e">
        <f>VLOOKUP($A68,'By SKU - New RTs'!$A:$V,10,FALSE)</f>
        <v>#N/A</v>
      </c>
      <c r="K68" s="5" t="e">
        <f t="shared" ref="K68:K131" si="7">J68-I68</f>
        <v>#N/A</v>
      </c>
      <c r="L68" s="2" t="e">
        <f>VLOOKUP($A68,'By SKU - Old RTs'!$A:$V,11,FALSE)</f>
        <v>#N/A</v>
      </c>
      <c r="M68" s="2" t="e">
        <f>VLOOKUP($A68,'By SKU - New RTs'!$A:$V,11,FALSE)</f>
        <v>#N/A</v>
      </c>
      <c r="N68" s="5" t="e">
        <f t="shared" ref="N68:N131" si="8">M68-L68</f>
        <v>#N/A</v>
      </c>
      <c r="O68" s="2" t="e">
        <f>VLOOKUP($A68,'By SKU - Old RTs'!$A:$V,12,FALSE)</f>
        <v>#N/A</v>
      </c>
      <c r="P68" s="2" t="e">
        <f>VLOOKUP($A68,'By SKU - New RTs'!$A:$V,12,FALSE)</f>
        <v>#N/A</v>
      </c>
      <c r="Q68" s="2" t="e">
        <f t="shared" ref="Q68:Q131" si="9">P68-O68</f>
        <v>#N/A</v>
      </c>
    </row>
    <row r="69" spans="1:17" x14ac:dyDescent="0.3">
      <c r="A69" s="3" t="str">
        <v>301</v>
      </c>
      <c r="B69" s="4" t="str">
        <v>TWL BAR SELECT</v>
      </c>
      <c r="C69" s="2">
        <f>VLOOKUP($A69,'By SKU - Old RTs'!$A:$V,8,FALSE)</f>
        <v>970.5</v>
      </c>
      <c r="D69" s="2">
        <f>VLOOKUP($A69,'By SKU - New RTs'!$A:$V,8,FALSE)</f>
        <v>779.25</v>
      </c>
      <c r="E69" s="5">
        <f t="shared" si="5"/>
        <v>-191.25</v>
      </c>
      <c r="F69" s="2">
        <f>VLOOKUP($A69,'By SKU - Old RTs'!$A:$V,9,FALSE)</f>
        <v>951.75</v>
      </c>
      <c r="G69" s="2">
        <f>VLOOKUP($A69,'By SKU - New RTs'!$A:$V,9,FALSE)</f>
        <v>1287</v>
      </c>
      <c r="H69" s="5">
        <f t="shared" si="6"/>
        <v>335.25</v>
      </c>
      <c r="I69" s="2">
        <f>VLOOKUP($A69,'By SKU - Old RTs'!$A:$V,10,FALSE)</f>
        <v>1348.5</v>
      </c>
      <c r="J69" s="2">
        <f>VLOOKUP($A69,'By SKU - New RTs'!$A:$V,10,FALSE)</f>
        <v>1180.75</v>
      </c>
      <c r="K69" s="5">
        <f t="shared" si="7"/>
        <v>-167.75</v>
      </c>
      <c r="L69" s="2">
        <f>VLOOKUP($A69,'By SKU - Old RTs'!$A:$V,11,FALSE)</f>
        <v>1191</v>
      </c>
      <c r="M69" s="2">
        <f>VLOOKUP($A69,'By SKU - New RTs'!$A:$V,11,FALSE)</f>
        <v>1104</v>
      </c>
      <c r="N69" s="5">
        <f t="shared" si="8"/>
        <v>-87</v>
      </c>
      <c r="O69" s="2">
        <f>VLOOKUP($A69,'By SKU - Old RTs'!$A:$V,12,FALSE)</f>
        <v>230.5</v>
      </c>
      <c r="P69" s="2">
        <f>VLOOKUP($A69,'By SKU - New RTs'!$A:$V,12,FALSE)</f>
        <v>341.25</v>
      </c>
      <c r="Q69" s="2">
        <f t="shared" si="9"/>
        <v>110.75</v>
      </c>
    </row>
    <row r="70" spans="1:17" x14ac:dyDescent="0.3">
      <c r="A70" s="3" t="str">
        <v>306</v>
      </c>
      <c r="B70" s="4" t="str">
        <v xml:space="preserve">TWL KTCHN SLECT     </v>
      </c>
      <c r="C70" s="2">
        <f>VLOOKUP($A70,'By SKU - Old RTs'!$A:$V,8,FALSE)</f>
        <v>25</v>
      </c>
      <c r="D70" s="2">
        <f>VLOOKUP($A70,'By SKU - New RTs'!$A:$V,8,FALSE)</f>
        <v>33.5</v>
      </c>
      <c r="E70" s="5">
        <f t="shared" si="5"/>
        <v>8.5</v>
      </c>
      <c r="F70" s="2">
        <f>VLOOKUP($A70,'By SKU - Old RTs'!$A:$V,9,FALSE)</f>
        <v>0</v>
      </c>
      <c r="G70" s="2">
        <f>VLOOKUP($A70,'By SKU - New RTs'!$A:$V,9,FALSE)</f>
        <v>0</v>
      </c>
      <c r="H70" s="5">
        <f t="shared" si="6"/>
        <v>0</v>
      </c>
      <c r="I70" s="2">
        <f>VLOOKUP($A70,'By SKU - Old RTs'!$A:$V,10,FALSE)</f>
        <v>8.5</v>
      </c>
      <c r="J70" s="2">
        <f>VLOOKUP($A70,'By SKU - New RTs'!$A:$V,10,FALSE)</f>
        <v>23.75</v>
      </c>
      <c r="K70" s="5">
        <f t="shared" si="7"/>
        <v>15.25</v>
      </c>
      <c r="L70" s="2">
        <f>VLOOKUP($A70,'By SKU - Old RTs'!$A:$V,11,FALSE)</f>
        <v>0</v>
      </c>
      <c r="M70" s="2">
        <f>VLOOKUP($A70,'By SKU - New RTs'!$A:$V,11,FALSE)</f>
        <v>0</v>
      </c>
      <c r="N70" s="5">
        <f t="shared" si="8"/>
        <v>0</v>
      </c>
      <c r="O70" s="2">
        <f>VLOOKUP($A70,'By SKU - Old RTs'!$A:$V,12,FALSE)</f>
        <v>23.75</v>
      </c>
      <c r="P70" s="2">
        <f>VLOOKUP($A70,'By SKU - New RTs'!$A:$V,12,FALSE)</f>
        <v>0</v>
      </c>
      <c r="Q70" s="2">
        <f t="shared" si="9"/>
        <v>-23.75</v>
      </c>
    </row>
    <row r="71" spans="1:17" x14ac:dyDescent="0.3">
      <c r="A71" s="3" t="str">
        <v>307</v>
      </c>
      <c r="B71" s="4" t="str">
        <v xml:space="preserve">MICROTEX BAR TL     </v>
      </c>
      <c r="C71" s="2">
        <f>VLOOKUP($A71,'By SKU - Old RTs'!$A:$V,8,FALSE)</f>
        <v>1777.5</v>
      </c>
      <c r="D71" s="2">
        <f>VLOOKUP($A71,'By SKU - New RTs'!$A:$V,8,FALSE)</f>
        <v>1170.25</v>
      </c>
      <c r="E71" s="5">
        <f t="shared" si="5"/>
        <v>-607.25</v>
      </c>
      <c r="F71" s="2">
        <f>VLOOKUP($A71,'By SKU - Old RTs'!$A:$V,9,FALSE)</f>
        <v>670</v>
      </c>
      <c r="G71" s="2">
        <f>VLOOKUP($A71,'By SKU - New RTs'!$A:$V,9,FALSE)</f>
        <v>861</v>
      </c>
      <c r="H71" s="5">
        <f t="shared" si="6"/>
        <v>191</v>
      </c>
      <c r="I71" s="2">
        <f>VLOOKUP($A71,'By SKU - Old RTs'!$A:$V,10,FALSE)</f>
        <v>1447.75</v>
      </c>
      <c r="J71" s="2">
        <f>VLOOKUP($A71,'By SKU - New RTs'!$A:$V,10,FALSE)</f>
        <v>2049.75</v>
      </c>
      <c r="K71" s="5">
        <f t="shared" si="7"/>
        <v>602</v>
      </c>
      <c r="L71" s="2">
        <f>VLOOKUP($A71,'By SKU - Old RTs'!$A:$V,11,FALSE)</f>
        <v>921.5</v>
      </c>
      <c r="M71" s="2">
        <f>VLOOKUP($A71,'By SKU - New RTs'!$A:$V,11,FALSE)</f>
        <v>921.5</v>
      </c>
      <c r="N71" s="5">
        <f t="shared" si="8"/>
        <v>0</v>
      </c>
      <c r="O71" s="2">
        <f>VLOOKUP($A71,'By SKU - Old RTs'!$A:$V,12,FALSE)</f>
        <v>1341.25</v>
      </c>
      <c r="P71" s="2">
        <f>VLOOKUP($A71,'By SKU - New RTs'!$A:$V,12,FALSE)</f>
        <v>1155.5</v>
      </c>
      <c r="Q71" s="2">
        <f t="shared" si="9"/>
        <v>-185.75</v>
      </c>
    </row>
    <row r="72" spans="1:17" x14ac:dyDescent="0.3">
      <c r="A72" s="3" t="str">
        <v>309</v>
      </c>
      <c r="B72" s="4" t="str">
        <v xml:space="preserve">TWL GRILL           </v>
      </c>
      <c r="C72" s="2">
        <f>VLOOKUP($A72,'By SKU - Old RTs'!$A:$V,8,FALSE)</f>
        <v>0</v>
      </c>
      <c r="D72" s="2">
        <f>VLOOKUP($A72,'By SKU - New RTs'!$A:$V,8,FALSE)</f>
        <v>0</v>
      </c>
      <c r="E72" s="5">
        <f t="shared" si="5"/>
        <v>0</v>
      </c>
      <c r="F72" s="2">
        <f>VLOOKUP($A72,'By SKU - Old RTs'!$A:$V,9,FALSE)</f>
        <v>0</v>
      </c>
      <c r="G72" s="2">
        <f>VLOOKUP($A72,'By SKU - New RTs'!$A:$V,9,FALSE)</f>
        <v>0</v>
      </c>
      <c r="H72" s="5">
        <f t="shared" si="6"/>
        <v>0</v>
      </c>
      <c r="I72" s="2">
        <f>VLOOKUP($A72,'By SKU - Old RTs'!$A:$V,10,FALSE)</f>
        <v>0</v>
      </c>
      <c r="J72" s="2">
        <f>VLOOKUP($A72,'By SKU - New RTs'!$A:$V,10,FALSE)</f>
        <v>0</v>
      </c>
      <c r="K72" s="5">
        <f t="shared" si="7"/>
        <v>0</v>
      </c>
      <c r="L72" s="2">
        <f>VLOOKUP($A72,'By SKU - Old RTs'!$A:$V,11,FALSE)</f>
        <v>0</v>
      </c>
      <c r="M72" s="2">
        <f>VLOOKUP($A72,'By SKU - New RTs'!$A:$V,11,FALSE)</f>
        <v>0</v>
      </c>
      <c r="N72" s="5">
        <f t="shared" si="8"/>
        <v>0</v>
      </c>
      <c r="O72" s="2">
        <f>VLOOKUP($A72,'By SKU - Old RTs'!$A:$V,12,FALSE)</f>
        <v>0</v>
      </c>
      <c r="P72" s="2">
        <f>VLOOKUP($A72,'By SKU - New RTs'!$A:$V,12,FALSE)</f>
        <v>0</v>
      </c>
      <c r="Q72" s="2">
        <f t="shared" si="9"/>
        <v>0</v>
      </c>
    </row>
    <row r="73" spans="1:17" hidden="1" x14ac:dyDescent="0.3">
      <c r="A73" s="3" t="str">
        <v>318</v>
      </c>
      <c r="B73" s="4" t="str">
        <v>TC 120" ROUND IVORY</v>
      </c>
      <c r="C73" s="2" t="e">
        <f>VLOOKUP($A73,'By SKU - Old RTs'!$A:$V,8,FALSE)</f>
        <v>#N/A</v>
      </c>
      <c r="D73" s="2" t="e">
        <f>VLOOKUP($A73,'By SKU - New RTs'!$A:$V,8,FALSE)</f>
        <v>#N/A</v>
      </c>
      <c r="E73" s="5" t="e">
        <f t="shared" si="5"/>
        <v>#N/A</v>
      </c>
      <c r="F73" s="2" t="e">
        <f>VLOOKUP($A73,'By SKU - Old RTs'!$A:$V,9,FALSE)</f>
        <v>#N/A</v>
      </c>
      <c r="G73" s="2" t="e">
        <f>VLOOKUP($A73,'By SKU - New RTs'!$A:$V,9,FALSE)</f>
        <v>#N/A</v>
      </c>
      <c r="H73" s="5" t="e">
        <f t="shared" si="6"/>
        <v>#N/A</v>
      </c>
      <c r="I73" s="2" t="e">
        <f>VLOOKUP($A73,'By SKU - Old RTs'!$A:$V,10,FALSE)</f>
        <v>#N/A</v>
      </c>
      <c r="J73" s="2" t="e">
        <f>VLOOKUP($A73,'By SKU - New RTs'!$A:$V,10,FALSE)</f>
        <v>#N/A</v>
      </c>
      <c r="K73" s="5" t="e">
        <f t="shared" si="7"/>
        <v>#N/A</v>
      </c>
      <c r="L73" s="2" t="e">
        <f>VLOOKUP($A73,'By SKU - Old RTs'!$A:$V,11,FALSE)</f>
        <v>#N/A</v>
      </c>
      <c r="M73" s="2" t="e">
        <f>VLOOKUP($A73,'By SKU - New RTs'!$A:$V,11,FALSE)</f>
        <v>#N/A</v>
      </c>
      <c r="N73" s="5" t="e">
        <f t="shared" si="8"/>
        <v>#N/A</v>
      </c>
      <c r="O73" s="2" t="e">
        <f>VLOOKUP($A73,'By SKU - Old RTs'!$A:$V,12,FALSE)</f>
        <v>#N/A</v>
      </c>
      <c r="P73" s="2" t="e">
        <f>VLOOKUP($A73,'By SKU - New RTs'!$A:$V,12,FALSE)</f>
        <v>#N/A</v>
      </c>
      <c r="Q73" s="2" t="e">
        <f t="shared" si="9"/>
        <v>#N/A</v>
      </c>
    </row>
    <row r="74" spans="1:17" x14ac:dyDescent="0.3">
      <c r="A74" s="3" t="str">
        <v>325</v>
      </c>
      <c r="B74" s="4" t="str">
        <v xml:space="preserve">TWL LUXURY BATH     </v>
      </c>
      <c r="C74" s="2">
        <f>VLOOKUP($A74,'By SKU - Old RTs'!$A:$V,8,FALSE)</f>
        <v>25</v>
      </c>
      <c r="D74" s="2">
        <f>VLOOKUP($A74,'By SKU - New RTs'!$A:$V,8,FALSE)</f>
        <v>25</v>
      </c>
      <c r="E74" s="5">
        <f t="shared" si="5"/>
        <v>0</v>
      </c>
      <c r="F74" s="2">
        <f>VLOOKUP($A74,'By SKU - Old RTs'!$A:$V,9,FALSE)</f>
        <v>0</v>
      </c>
      <c r="G74" s="2">
        <f>VLOOKUP($A74,'By SKU - New RTs'!$A:$V,9,FALSE)</f>
        <v>0</v>
      </c>
      <c r="H74" s="5">
        <f t="shared" si="6"/>
        <v>0</v>
      </c>
      <c r="I74" s="2">
        <f>VLOOKUP($A74,'By SKU - Old RTs'!$A:$V,10,FALSE)</f>
        <v>0</v>
      </c>
      <c r="J74" s="2">
        <f>VLOOKUP($A74,'By SKU - New RTs'!$A:$V,10,FALSE)</f>
        <v>0</v>
      </c>
      <c r="K74" s="5">
        <f t="shared" si="7"/>
        <v>0</v>
      </c>
      <c r="L74" s="2">
        <f>VLOOKUP($A74,'By SKU - Old RTs'!$A:$V,11,FALSE)</f>
        <v>0</v>
      </c>
      <c r="M74" s="2">
        <f>VLOOKUP($A74,'By SKU - New RTs'!$A:$V,11,FALSE)</f>
        <v>0</v>
      </c>
      <c r="N74" s="5">
        <f t="shared" si="8"/>
        <v>0</v>
      </c>
      <c r="O74" s="2">
        <f>VLOOKUP($A74,'By SKU - Old RTs'!$A:$V,12,FALSE)</f>
        <v>0</v>
      </c>
      <c r="P74" s="2">
        <f>VLOOKUP($A74,'By SKU - New RTs'!$A:$V,12,FALSE)</f>
        <v>0</v>
      </c>
      <c r="Q74" s="2">
        <f t="shared" si="9"/>
        <v>0</v>
      </c>
    </row>
    <row r="75" spans="1:17" x14ac:dyDescent="0.3">
      <c r="A75" s="3" t="str">
        <v>330</v>
      </c>
      <c r="B75" s="4" t="str">
        <v xml:space="preserve">#2 BATH DELUXE      </v>
      </c>
      <c r="C75" s="2">
        <f>VLOOKUP($A75,'By SKU - Old RTs'!$A:$V,8,FALSE)</f>
        <v>0</v>
      </c>
      <c r="D75" s="2">
        <f>VLOOKUP($A75,'By SKU - New RTs'!$A:$V,8,FALSE)</f>
        <v>0</v>
      </c>
      <c r="E75" s="5">
        <f t="shared" si="5"/>
        <v>0</v>
      </c>
      <c r="F75" s="2">
        <f>VLOOKUP($A75,'By SKU - Old RTs'!$A:$V,9,FALSE)</f>
        <v>30</v>
      </c>
      <c r="G75" s="2">
        <f>VLOOKUP($A75,'By SKU - New RTs'!$A:$V,9,FALSE)</f>
        <v>0</v>
      </c>
      <c r="H75" s="5">
        <f t="shared" si="6"/>
        <v>-30</v>
      </c>
      <c r="I75" s="2">
        <f>VLOOKUP($A75,'By SKU - Old RTs'!$A:$V,10,FALSE)</f>
        <v>0</v>
      </c>
      <c r="J75" s="2">
        <f>VLOOKUP($A75,'By SKU - New RTs'!$A:$V,10,FALSE)</f>
        <v>0</v>
      </c>
      <c r="K75" s="5">
        <f t="shared" si="7"/>
        <v>0</v>
      </c>
      <c r="L75" s="2">
        <f>VLOOKUP($A75,'By SKU - Old RTs'!$A:$V,11,FALSE)</f>
        <v>10</v>
      </c>
      <c r="M75" s="2">
        <f>VLOOKUP($A75,'By SKU - New RTs'!$A:$V,11,FALSE)</f>
        <v>10</v>
      </c>
      <c r="N75" s="5">
        <f t="shared" si="8"/>
        <v>0</v>
      </c>
      <c r="O75" s="2">
        <f>VLOOKUP($A75,'By SKU - Old RTs'!$A:$V,12,FALSE)</f>
        <v>40</v>
      </c>
      <c r="P75" s="2">
        <f>VLOOKUP($A75,'By SKU - New RTs'!$A:$V,12,FALSE)</f>
        <v>70</v>
      </c>
      <c r="Q75" s="2">
        <f t="shared" si="9"/>
        <v>30</v>
      </c>
    </row>
    <row r="76" spans="1:17" x14ac:dyDescent="0.3">
      <c r="A76" s="3" t="str">
        <v>331</v>
      </c>
      <c r="B76" s="4" t="str">
        <v xml:space="preserve">TWL BATH DELUXE     </v>
      </c>
      <c r="C76" s="2">
        <f>VLOOKUP($A76,'By SKU - Old RTs'!$A:$V,8,FALSE)</f>
        <v>12.5</v>
      </c>
      <c r="D76" s="2">
        <f>VLOOKUP($A76,'By SKU - New RTs'!$A:$V,8,FALSE)</f>
        <v>12.5</v>
      </c>
      <c r="E76" s="5">
        <f t="shared" si="5"/>
        <v>0</v>
      </c>
      <c r="F76" s="2">
        <f>VLOOKUP($A76,'By SKU - Old RTs'!$A:$V,9,FALSE)</f>
        <v>0</v>
      </c>
      <c r="G76" s="2">
        <f>VLOOKUP($A76,'By SKU - New RTs'!$A:$V,9,FALSE)</f>
        <v>0</v>
      </c>
      <c r="H76" s="5">
        <f t="shared" si="6"/>
        <v>0</v>
      </c>
      <c r="I76" s="2">
        <f>VLOOKUP($A76,'By SKU - Old RTs'!$A:$V,10,FALSE)</f>
        <v>90</v>
      </c>
      <c r="J76" s="2">
        <f>VLOOKUP($A76,'By SKU - New RTs'!$A:$V,10,FALSE)</f>
        <v>90</v>
      </c>
      <c r="K76" s="5">
        <f t="shared" si="7"/>
        <v>0</v>
      </c>
      <c r="L76" s="2">
        <f>VLOOKUP($A76,'By SKU - Old RTs'!$A:$V,11,FALSE)</f>
        <v>78.75</v>
      </c>
      <c r="M76" s="2">
        <f>VLOOKUP($A76,'By SKU - New RTs'!$A:$V,11,FALSE)</f>
        <v>78.75</v>
      </c>
      <c r="N76" s="5">
        <f t="shared" si="8"/>
        <v>0</v>
      </c>
      <c r="O76" s="2">
        <f>VLOOKUP($A76,'By SKU - Old RTs'!$A:$V,12,FALSE)</f>
        <v>0</v>
      </c>
      <c r="P76" s="2">
        <f>VLOOKUP($A76,'By SKU - New RTs'!$A:$V,12,FALSE)</f>
        <v>0</v>
      </c>
      <c r="Q76" s="2">
        <f t="shared" si="9"/>
        <v>0</v>
      </c>
    </row>
    <row r="77" spans="1:17" x14ac:dyDescent="0.3">
      <c r="A77" s="3" t="str">
        <v>333</v>
      </c>
      <c r="B77" s="4" t="str">
        <v xml:space="preserve">TWL BATH MAT        </v>
      </c>
      <c r="C77" s="2">
        <f>VLOOKUP($A77,'By SKU - Old RTs'!$A:$V,8,FALSE)</f>
        <v>15</v>
      </c>
      <c r="D77" s="2">
        <f>VLOOKUP($A77,'By SKU - New RTs'!$A:$V,8,FALSE)</f>
        <v>15</v>
      </c>
      <c r="E77" s="5">
        <f t="shared" si="5"/>
        <v>0</v>
      </c>
      <c r="F77" s="2">
        <f>VLOOKUP($A77,'By SKU - Old RTs'!$A:$V,9,FALSE)</f>
        <v>0</v>
      </c>
      <c r="G77" s="2">
        <f>VLOOKUP($A77,'By SKU - New RTs'!$A:$V,9,FALSE)</f>
        <v>0</v>
      </c>
      <c r="H77" s="5">
        <f t="shared" si="6"/>
        <v>0</v>
      </c>
      <c r="I77" s="2">
        <f>VLOOKUP($A77,'By SKU - Old RTs'!$A:$V,10,FALSE)</f>
        <v>0</v>
      </c>
      <c r="J77" s="2">
        <f>VLOOKUP($A77,'By SKU - New RTs'!$A:$V,10,FALSE)</f>
        <v>0</v>
      </c>
      <c r="K77" s="5">
        <f t="shared" si="7"/>
        <v>0</v>
      </c>
      <c r="L77" s="2">
        <f>VLOOKUP($A77,'By SKU - Old RTs'!$A:$V,11,FALSE)</f>
        <v>0</v>
      </c>
      <c r="M77" s="2">
        <f>VLOOKUP($A77,'By SKU - New RTs'!$A:$V,11,FALSE)</f>
        <v>0</v>
      </c>
      <c r="N77" s="5">
        <f t="shared" si="8"/>
        <v>0</v>
      </c>
      <c r="O77" s="2">
        <f>VLOOKUP($A77,'By SKU - Old RTs'!$A:$V,12,FALSE)</f>
        <v>0</v>
      </c>
      <c r="P77" s="2">
        <f>VLOOKUP($A77,'By SKU - New RTs'!$A:$V,12,FALSE)</f>
        <v>0</v>
      </c>
      <c r="Q77" s="2">
        <f t="shared" si="9"/>
        <v>0</v>
      </c>
    </row>
    <row r="78" spans="1:17" x14ac:dyDescent="0.3">
      <c r="A78" s="3" t="str">
        <v>334</v>
      </c>
      <c r="B78" s="4" t="str">
        <v xml:space="preserve">TWL WASH CLOTH      </v>
      </c>
      <c r="C78" s="2">
        <f>VLOOKUP($A78,'By SKU - Old RTs'!$A:$V,8,FALSE)</f>
        <v>62.5</v>
      </c>
      <c r="D78" s="2">
        <f>VLOOKUP($A78,'By SKU - New RTs'!$A:$V,8,FALSE)</f>
        <v>62.5</v>
      </c>
      <c r="E78" s="5">
        <f t="shared" si="5"/>
        <v>0</v>
      </c>
      <c r="F78" s="2">
        <f>VLOOKUP($A78,'By SKU - Old RTs'!$A:$V,9,FALSE)</f>
        <v>30</v>
      </c>
      <c r="G78" s="2">
        <f>VLOOKUP($A78,'By SKU - New RTs'!$A:$V,9,FALSE)</f>
        <v>26.5</v>
      </c>
      <c r="H78" s="5">
        <f t="shared" si="6"/>
        <v>-3.5</v>
      </c>
      <c r="I78" s="2">
        <f>VLOOKUP($A78,'By SKU - Old RTs'!$A:$V,10,FALSE)</f>
        <v>600</v>
      </c>
      <c r="J78" s="2">
        <f>VLOOKUP($A78,'By SKU - New RTs'!$A:$V,10,FALSE)</f>
        <v>600</v>
      </c>
      <c r="K78" s="5">
        <f t="shared" si="7"/>
        <v>0</v>
      </c>
      <c r="L78" s="2">
        <f>VLOOKUP($A78,'By SKU - Old RTs'!$A:$V,11,FALSE)</f>
        <v>138</v>
      </c>
      <c r="M78" s="2">
        <f>VLOOKUP($A78,'By SKU - New RTs'!$A:$V,11,FALSE)</f>
        <v>138</v>
      </c>
      <c r="N78" s="5">
        <f t="shared" si="8"/>
        <v>0</v>
      </c>
      <c r="O78" s="2">
        <f>VLOOKUP($A78,'By SKU - Old RTs'!$A:$V,12,FALSE)</f>
        <v>0</v>
      </c>
      <c r="P78" s="2">
        <f>VLOOKUP($A78,'By SKU - New RTs'!$A:$V,12,FALSE)</f>
        <v>3.5</v>
      </c>
      <c r="Q78" s="2">
        <f t="shared" si="9"/>
        <v>3.5</v>
      </c>
    </row>
    <row r="79" spans="1:17" x14ac:dyDescent="0.3">
      <c r="A79" s="3" t="str">
        <v>337</v>
      </c>
      <c r="B79" s="4" t="str">
        <v xml:space="preserve">TWL COUNTER         </v>
      </c>
      <c r="C79" s="2">
        <f>VLOOKUP($A79,'By SKU - Old RTs'!$A:$V,8,FALSE)</f>
        <v>0</v>
      </c>
      <c r="D79" s="2">
        <f>VLOOKUP($A79,'By SKU - New RTs'!$A:$V,8,FALSE)</f>
        <v>0</v>
      </c>
      <c r="E79" s="5">
        <f t="shared" si="5"/>
        <v>0</v>
      </c>
      <c r="F79" s="2">
        <f>VLOOKUP($A79,'By SKU - Old RTs'!$A:$V,9,FALSE)</f>
        <v>0</v>
      </c>
      <c r="G79" s="2">
        <f>VLOOKUP($A79,'By SKU - New RTs'!$A:$V,9,FALSE)</f>
        <v>0</v>
      </c>
      <c r="H79" s="5">
        <f t="shared" si="6"/>
        <v>0</v>
      </c>
      <c r="I79" s="2">
        <f>VLOOKUP($A79,'By SKU - Old RTs'!$A:$V,10,FALSE)</f>
        <v>0</v>
      </c>
      <c r="J79" s="2">
        <f>VLOOKUP($A79,'By SKU - New RTs'!$A:$V,10,FALSE)</f>
        <v>0</v>
      </c>
      <c r="K79" s="5">
        <f t="shared" si="7"/>
        <v>0</v>
      </c>
      <c r="L79" s="2">
        <f>VLOOKUP($A79,'By SKU - Old RTs'!$A:$V,11,FALSE)</f>
        <v>0</v>
      </c>
      <c r="M79" s="2">
        <f>VLOOKUP($A79,'By SKU - New RTs'!$A:$V,11,FALSE)</f>
        <v>0</v>
      </c>
      <c r="N79" s="5">
        <f t="shared" si="8"/>
        <v>0</v>
      </c>
      <c r="O79" s="2">
        <f>VLOOKUP($A79,'By SKU - Old RTs'!$A:$V,12,FALSE)</f>
        <v>0</v>
      </c>
      <c r="P79" s="2">
        <f>VLOOKUP($A79,'By SKU - New RTs'!$A:$V,12,FALSE)</f>
        <v>0</v>
      </c>
      <c r="Q79" s="2">
        <f t="shared" si="9"/>
        <v>0</v>
      </c>
    </row>
    <row r="80" spans="1:17" x14ac:dyDescent="0.3">
      <c r="A80" s="3" t="str">
        <v>340</v>
      </c>
      <c r="B80" s="4" t="str">
        <v xml:space="preserve">TWL GLASS MICRO     </v>
      </c>
      <c r="C80" s="2">
        <f>VLOOKUP($A80,'By SKU - Old RTs'!$A:$V,8,FALSE)</f>
        <v>0</v>
      </c>
      <c r="D80" s="2">
        <f>VLOOKUP($A80,'By SKU - New RTs'!$A:$V,8,FALSE)</f>
        <v>0</v>
      </c>
      <c r="E80" s="5">
        <f t="shared" si="5"/>
        <v>0</v>
      </c>
      <c r="F80" s="2">
        <f>VLOOKUP($A80,'By SKU - Old RTs'!$A:$V,9,FALSE)</f>
        <v>0</v>
      </c>
      <c r="G80" s="2">
        <f>VLOOKUP($A80,'By SKU - New RTs'!$A:$V,9,FALSE)</f>
        <v>0</v>
      </c>
      <c r="H80" s="5">
        <f t="shared" si="6"/>
        <v>0</v>
      </c>
      <c r="I80" s="2">
        <f>VLOOKUP($A80,'By SKU - Old RTs'!$A:$V,10,FALSE)</f>
        <v>17</v>
      </c>
      <c r="J80" s="2">
        <f>VLOOKUP($A80,'By SKU - New RTs'!$A:$V,10,FALSE)</f>
        <v>17</v>
      </c>
      <c r="K80" s="5">
        <f t="shared" si="7"/>
        <v>0</v>
      </c>
      <c r="L80" s="2">
        <f>VLOOKUP($A80,'By SKU - Old RTs'!$A:$V,11,FALSE)</f>
        <v>0</v>
      </c>
      <c r="M80" s="2">
        <f>VLOOKUP($A80,'By SKU - New RTs'!$A:$V,11,FALSE)</f>
        <v>0</v>
      </c>
      <c r="N80" s="5">
        <f t="shared" si="8"/>
        <v>0</v>
      </c>
      <c r="O80" s="2">
        <f>VLOOKUP($A80,'By SKU - Old RTs'!$A:$V,12,FALSE)</f>
        <v>50</v>
      </c>
      <c r="P80" s="2">
        <f>VLOOKUP($A80,'By SKU - New RTs'!$A:$V,12,FALSE)</f>
        <v>50</v>
      </c>
      <c r="Q80" s="2">
        <f t="shared" si="9"/>
        <v>0</v>
      </c>
    </row>
    <row r="81" spans="1:17" x14ac:dyDescent="0.3">
      <c r="A81" s="3" t="str">
        <v>342</v>
      </c>
      <c r="B81" s="4" t="str">
        <v xml:space="preserve">TWL SALON           </v>
      </c>
      <c r="C81" s="2">
        <f>VLOOKUP($A81,'By SKU - Old RTs'!$A:$V,8,FALSE)</f>
        <v>15</v>
      </c>
      <c r="D81" s="2">
        <f>VLOOKUP($A81,'By SKU - New RTs'!$A:$V,8,FALSE)</f>
        <v>15</v>
      </c>
      <c r="E81" s="5">
        <f t="shared" si="5"/>
        <v>0</v>
      </c>
      <c r="F81" s="2">
        <f>VLOOKUP($A81,'By SKU - Old RTs'!$A:$V,9,FALSE)</f>
        <v>5</v>
      </c>
      <c r="G81" s="2">
        <f>VLOOKUP($A81,'By SKU - New RTs'!$A:$V,9,FALSE)</f>
        <v>5</v>
      </c>
      <c r="H81" s="5">
        <f t="shared" si="6"/>
        <v>0</v>
      </c>
      <c r="I81" s="2">
        <f>VLOOKUP($A81,'By SKU - Old RTs'!$A:$V,10,FALSE)</f>
        <v>0</v>
      </c>
      <c r="J81" s="2">
        <f>VLOOKUP($A81,'By SKU - New RTs'!$A:$V,10,FALSE)</f>
        <v>2</v>
      </c>
      <c r="K81" s="5">
        <f t="shared" si="7"/>
        <v>2</v>
      </c>
      <c r="L81" s="2">
        <f>VLOOKUP($A81,'By SKU - Old RTs'!$A:$V,11,FALSE)</f>
        <v>0</v>
      </c>
      <c r="M81" s="2">
        <f>VLOOKUP($A81,'By SKU - New RTs'!$A:$V,11,FALSE)</f>
        <v>0</v>
      </c>
      <c r="N81" s="5">
        <f t="shared" si="8"/>
        <v>0</v>
      </c>
      <c r="O81" s="2">
        <f>VLOOKUP($A81,'By SKU - Old RTs'!$A:$V,12,FALSE)</f>
        <v>45</v>
      </c>
      <c r="P81" s="2">
        <f>VLOOKUP($A81,'By SKU - New RTs'!$A:$V,12,FALSE)</f>
        <v>43</v>
      </c>
      <c r="Q81" s="2">
        <f t="shared" si="9"/>
        <v>-2</v>
      </c>
    </row>
    <row r="82" spans="1:17" x14ac:dyDescent="0.3">
      <c r="A82" s="3" t="str">
        <v>348</v>
      </c>
      <c r="B82" s="4" t="str">
        <v>TWL BLACK MICRO</v>
      </c>
      <c r="C82" s="2">
        <f>VLOOKUP($A82,'By SKU - Old RTs'!$A:$V,8,FALSE)</f>
        <v>0</v>
      </c>
      <c r="D82" s="2">
        <f>VLOOKUP($A82,'By SKU - New RTs'!$A:$V,8,FALSE)</f>
        <v>17</v>
      </c>
      <c r="E82" s="5">
        <f t="shared" si="5"/>
        <v>17</v>
      </c>
      <c r="F82" s="2">
        <f>VLOOKUP($A82,'By SKU - Old RTs'!$A:$V,9,FALSE)</f>
        <v>34.5</v>
      </c>
      <c r="G82" s="2">
        <f>VLOOKUP($A82,'By SKU - New RTs'!$A:$V,9,FALSE)</f>
        <v>17.5</v>
      </c>
      <c r="H82" s="5">
        <f t="shared" si="6"/>
        <v>-17</v>
      </c>
      <c r="I82" s="2">
        <f>VLOOKUP($A82,'By SKU - Old RTs'!$A:$V,10,FALSE)</f>
        <v>0</v>
      </c>
      <c r="J82" s="2">
        <f>VLOOKUP($A82,'By SKU - New RTs'!$A:$V,10,FALSE)</f>
        <v>0</v>
      </c>
      <c r="K82" s="5">
        <f t="shared" si="7"/>
        <v>0</v>
      </c>
      <c r="L82" s="2">
        <f>VLOOKUP($A82,'By SKU - Old RTs'!$A:$V,11,FALSE)</f>
        <v>52.25</v>
      </c>
      <c r="M82" s="2">
        <f>VLOOKUP($A82,'By SKU - New RTs'!$A:$V,11,FALSE)</f>
        <v>52.25</v>
      </c>
      <c r="N82" s="5">
        <f t="shared" si="8"/>
        <v>0</v>
      </c>
      <c r="O82" s="2">
        <f>VLOOKUP($A82,'By SKU - Old RTs'!$A:$V,12,FALSE)</f>
        <v>207.75</v>
      </c>
      <c r="P82" s="2">
        <f>VLOOKUP($A82,'By SKU - New RTs'!$A:$V,12,FALSE)</f>
        <v>207.75</v>
      </c>
      <c r="Q82" s="2">
        <f t="shared" si="9"/>
        <v>0</v>
      </c>
    </row>
    <row r="83" spans="1:17" x14ac:dyDescent="0.3">
      <c r="A83" s="3" t="str">
        <v>349</v>
      </c>
      <c r="B83" s="4" t="str">
        <v>LT DUTY MICROFIBER  LB</v>
      </c>
      <c r="C83" s="2">
        <f>VLOOKUP($A83,'By SKU - Old RTs'!$A:$V,8,FALSE)</f>
        <v>0</v>
      </c>
      <c r="D83" s="2">
        <f>VLOOKUP($A83,'By SKU - New RTs'!$A:$V,8,FALSE)</f>
        <v>26.25</v>
      </c>
      <c r="E83" s="5">
        <f t="shared" si="5"/>
        <v>26.25</v>
      </c>
      <c r="F83" s="2">
        <f>VLOOKUP($A83,'By SKU - Old RTs'!$A:$V,9,FALSE)</f>
        <v>35</v>
      </c>
      <c r="G83" s="2">
        <f>VLOOKUP($A83,'By SKU - New RTs'!$A:$V,9,FALSE)</f>
        <v>35</v>
      </c>
      <c r="H83" s="5">
        <f t="shared" si="6"/>
        <v>0</v>
      </c>
      <c r="I83" s="2">
        <f>VLOOKUP($A83,'By SKU - Old RTs'!$A:$V,10,FALSE)</f>
        <v>126.25</v>
      </c>
      <c r="J83" s="2">
        <f>VLOOKUP($A83,'By SKU - New RTs'!$A:$V,10,FALSE)</f>
        <v>100</v>
      </c>
      <c r="K83" s="5">
        <f t="shared" si="7"/>
        <v>-26.25</v>
      </c>
      <c r="L83" s="2">
        <f>VLOOKUP($A83,'By SKU - Old RTs'!$A:$V,11,FALSE)</f>
        <v>625.5</v>
      </c>
      <c r="M83" s="2">
        <f>VLOOKUP($A83,'By SKU - New RTs'!$A:$V,11,FALSE)</f>
        <v>625.5</v>
      </c>
      <c r="N83" s="5">
        <f t="shared" si="8"/>
        <v>0</v>
      </c>
      <c r="O83" s="2">
        <f>VLOOKUP($A83,'By SKU - Old RTs'!$A:$V,12,FALSE)</f>
        <v>200</v>
      </c>
      <c r="P83" s="2">
        <f>VLOOKUP($A83,'By SKU - New RTs'!$A:$V,12,FALSE)</f>
        <v>200</v>
      </c>
      <c r="Q83" s="2">
        <f t="shared" si="9"/>
        <v>0</v>
      </c>
    </row>
    <row r="84" spans="1:17" x14ac:dyDescent="0.3">
      <c r="A84" s="3" t="str">
        <v>350</v>
      </c>
      <c r="B84" s="4" t="str">
        <v xml:space="preserve">TWL SHOP SM WHT     </v>
      </c>
      <c r="C84" s="2">
        <f>VLOOKUP($A84,'By SKU - Old RTs'!$A:$V,8,FALSE)</f>
        <v>0</v>
      </c>
      <c r="D84" s="2">
        <f>VLOOKUP($A84,'By SKU - New RTs'!$A:$V,8,FALSE)</f>
        <v>0</v>
      </c>
      <c r="E84" s="5">
        <f t="shared" si="5"/>
        <v>0</v>
      </c>
      <c r="F84" s="2">
        <f>VLOOKUP($A84,'By SKU - Old RTs'!$A:$V,9,FALSE)</f>
        <v>0</v>
      </c>
      <c r="G84" s="2">
        <f>VLOOKUP($A84,'By SKU - New RTs'!$A:$V,9,FALSE)</f>
        <v>0</v>
      </c>
      <c r="H84" s="5">
        <f t="shared" si="6"/>
        <v>0</v>
      </c>
      <c r="I84" s="2">
        <f>VLOOKUP($A84,'By SKU - Old RTs'!$A:$V,10,FALSE)</f>
        <v>35</v>
      </c>
      <c r="J84" s="2">
        <f>VLOOKUP($A84,'By SKU - New RTs'!$A:$V,10,FALSE)</f>
        <v>35</v>
      </c>
      <c r="K84" s="5">
        <f t="shared" si="7"/>
        <v>0</v>
      </c>
      <c r="L84" s="2">
        <f>VLOOKUP($A84,'By SKU - Old RTs'!$A:$V,11,FALSE)</f>
        <v>0</v>
      </c>
      <c r="M84" s="2">
        <f>VLOOKUP($A84,'By SKU - New RTs'!$A:$V,11,FALSE)</f>
        <v>0</v>
      </c>
      <c r="N84" s="5">
        <f t="shared" si="8"/>
        <v>0</v>
      </c>
      <c r="O84" s="2">
        <f>VLOOKUP($A84,'By SKU - Old RTs'!$A:$V,12,FALSE)</f>
        <v>0</v>
      </c>
      <c r="P84" s="2">
        <f>VLOOKUP($A84,'By SKU - New RTs'!$A:$V,12,FALSE)</f>
        <v>0</v>
      </c>
      <c r="Q84" s="2">
        <f t="shared" si="9"/>
        <v>0</v>
      </c>
    </row>
    <row r="85" spans="1:17" x14ac:dyDescent="0.3">
      <c r="A85" s="3" t="str">
        <v>352</v>
      </c>
      <c r="B85" s="4" t="str">
        <v xml:space="preserve">TWL SHOP SM RED     </v>
      </c>
      <c r="C85" s="2">
        <f>VLOOKUP($A85,'By SKU - Old RTs'!$A:$V,8,FALSE)</f>
        <v>470</v>
      </c>
      <c r="D85" s="2">
        <f>VLOOKUP($A85,'By SKU - New RTs'!$A:$V,8,FALSE)</f>
        <v>470</v>
      </c>
      <c r="E85" s="5">
        <f t="shared" si="5"/>
        <v>0</v>
      </c>
      <c r="F85" s="2">
        <f>VLOOKUP($A85,'By SKU - Old RTs'!$A:$V,9,FALSE)</f>
        <v>1155.75</v>
      </c>
      <c r="G85" s="2">
        <f>VLOOKUP($A85,'By SKU - New RTs'!$A:$V,9,FALSE)</f>
        <v>569.5</v>
      </c>
      <c r="H85" s="5">
        <f t="shared" si="6"/>
        <v>-586.25</v>
      </c>
      <c r="I85" s="2">
        <f>VLOOKUP($A85,'By SKU - Old RTs'!$A:$V,10,FALSE)</f>
        <v>357.5</v>
      </c>
      <c r="J85" s="2">
        <f>VLOOKUP($A85,'By SKU - New RTs'!$A:$V,10,FALSE)</f>
        <v>1262.5</v>
      </c>
      <c r="K85" s="5">
        <f t="shared" si="7"/>
        <v>905</v>
      </c>
      <c r="L85" s="2">
        <f>VLOOKUP($A85,'By SKU - Old RTs'!$A:$V,11,FALSE)</f>
        <v>601</v>
      </c>
      <c r="M85" s="2">
        <f>VLOOKUP($A85,'By SKU - New RTs'!$A:$V,11,FALSE)</f>
        <v>601</v>
      </c>
      <c r="N85" s="5">
        <f t="shared" si="8"/>
        <v>0</v>
      </c>
      <c r="O85" s="2">
        <f>VLOOKUP($A85,'By SKU - Old RTs'!$A:$V,12,FALSE)</f>
        <v>1154</v>
      </c>
      <c r="P85" s="2">
        <f>VLOOKUP($A85,'By SKU - New RTs'!$A:$V,12,FALSE)</f>
        <v>835.25</v>
      </c>
      <c r="Q85" s="2">
        <f t="shared" si="9"/>
        <v>-318.75</v>
      </c>
    </row>
    <row r="86" spans="1:17" x14ac:dyDescent="0.3">
      <c r="A86" s="3" t="str">
        <v>353</v>
      </c>
      <c r="B86" s="4" t="str">
        <v xml:space="preserve">TWL PRINT SM BL     </v>
      </c>
      <c r="C86" s="2">
        <f>VLOOKUP($A86,'By SKU - Old RTs'!$A:$V,8,FALSE)</f>
        <v>1092.5</v>
      </c>
      <c r="D86" s="2">
        <f>VLOOKUP($A86,'By SKU - New RTs'!$A:$V,8,FALSE)</f>
        <v>1092.5</v>
      </c>
      <c r="E86" s="5">
        <f t="shared" si="5"/>
        <v>0</v>
      </c>
      <c r="F86" s="2">
        <f>VLOOKUP($A86,'By SKU - Old RTs'!$A:$V,9,FALSE)</f>
        <v>0</v>
      </c>
      <c r="G86" s="2">
        <f>VLOOKUP($A86,'By SKU - New RTs'!$A:$V,9,FALSE)</f>
        <v>0</v>
      </c>
      <c r="H86" s="5">
        <f t="shared" si="6"/>
        <v>0</v>
      </c>
      <c r="I86" s="2">
        <f>VLOOKUP($A86,'By SKU - Old RTs'!$A:$V,10,FALSE)</f>
        <v>0</v>
      </c>
      <c r="J86" s="2">
        <f>VLOOKUP($A86,'By SKU - New RTs'!$A:$V,10,FALSE)</f>
        <v>0</v>
      </c>
      <c r="K86" s="5">
        <f t="shared" si="7"/>
        <v>0</v>
      </c>
      <c r="L86" s="2">
        <f>VLOOKUP($A86,'By SKU - Old RTs'!$A:$V,11,FALSE)</f>
        <v>0</v>
      </c>
      <c r="M86" s="2">
        <f>VLOOKUP($A86,'By SKU - New RTs'!$A:$V,11,FALSE)</f>
        <v>0</v>
      </c>
      <c r="N86" s="5">
        <f t="shared" si="8"/>
        <v>0</v>
      </c>
      <c r="O86" s="2">
        <f>VLOOKUP($A86,'By SKU - Old RTs'!$A:$V,12,FALSE)</f>
        <v>0</v>
      </c>
      <c r="P86" s="2">
        <f>VLOOKUP($A86,'By SKU - New RTs'!$A:$V,12,FALSE)</f>
        <v>0</v>
      </c>
      <c r="Q86" s="2">
        <f t="shared" si="9"/>
        <v>0</v>
      </c>
    </row>
    <row r="87" spans="1:17" x14ac:dyDescent="0.3">
      <c r="A87" s="3" t="str">
        <v>357</v>
      </c>
      <c r="B87" s="4" t="str">
        <v>TWL SHOP GRAY</v>
      </c>
      <c r="C87" s="2">
        <f>VLOOKUP($A87,'By SKU - Old RTs'!$A:$V,8,FALSE)</f>
        <v>0</v>
      </c>
      <c r="D87" s="2">
        <f>VLOOKUP($A87,'By SKU - New RTs'!$A:$V,8,FALSE)</f>
        <v>0</v>
      </c>
      <c r="E87" s="5">
        <f t="shared" si="5"/>
        <v>0</v>
      </c>
      <c r="F87" s="2">
        <f>VLOOKUP($A87,'By SKU - Old RTs'!$A:$V,9,FALSE)</f>
        <v>35</v>
      </c>
      <c r="G87" s="2">
        <f>VLOOKUP($A87,'By SKU - New RTs'!$A:$V,9,FALSE)</f>
        <v>35</v>
      </c>
      <c r="H87" s="5">
        <f t="shared" si="6"/>
        <v>0</v>
      </c>
      <c r="I87" s="2">
        <f>VLOOKUP($A87,'By SKU - Old RTs'!$A:$V,10,FALSE)</f>
        <v>0</v>
      </c>
      <c r="J87" s="2">
        <f>VLOOKUP($A87,'By SKU - New RTs'!$A:$V,10,FALSE)</f>
        <v>0</v>
      </c>
      <c r="K87" s="5">
        <f t="shared" si="7"/>
        <v>0</v>
      </c>
      <c r="L87" s="2">
        <f>VLOOKUP($A87,'By SKU - Old RTs'!$A:$V,11,FALSE)</f>
        <v>50</v>
      </c>
      <c r="M87" s="2">
        <f>VLOOKUP($A87,'By SKU - New RTs'!$A:$V,11,FALSE)</f>
        <v>50</v>
      </c>
      <c r="N87" s="5">
        <f t="shared" si="8"/>
        <v>0</v>
      </c>
      <c r="O87" s="2">
        <f>VLOOKUP($A87,'By SKU - Old RTs'!$A:$V,12,FALSE)</f>
        <v>0</v>
      </c>
      <c r="P87" s="2">
        <f>VLOOKUP($A87,'By SKU - New RTs'!$A:$V,12,FALSE)</f>
        <v>0</v>
      </c>
      <c r="Q87" s="2">
        <f t="shared" si="9"/>
        <v>0</v>
      </c>
    </row>
    <row r="88" spans="1:17" x14ac:dyDescent="0.3">
      <c r="A88" s="3" t="str">
        <v>361</v>
      </c>
      <c r="B88" s="4" t="str">
        <v>NATURE'S LINEN CRT</v>
      </c>
      <c r="C88" s="2">
        <f>VLOOKUP($A88,'By SKU - Old RTs'!$A:$V,8,FALSE)</f>
        <v>71</v>
      </c>
      <c r="D88" s="2">
        <f>VLOOKUP($A88,'By SKU - New RTs'!$A:$V,8,FALSE)</f>
        <v>71</v>
      </c>
      <c r="E88" s="5">
        <f t="shared" si="5"/>
        <v>0</v>
      </c>
      <c r="F88" s="2">
        <f>VLOOKUP($A88,'By SKU - Old RTs'!$A:$V,9,FALSE)</f>
        <v>11</v>
      </c>
      <c r="G88" s="2">
        <f>VLOOKUP($A88,'By SKU - New RTs'!$A:$V,9,FALSE)</f>
        <v>11</v>
      </c>
      <c r="H88" s="5">
        <f t="shared" si="6"/>
        <v>0</v>
      </c>
      <c r="I88" s="2">
        <f>VLOOKUP($A88,'By SKU - Old RTs'!$A:$V,10,FALSE)</f>
        <v>1.25</v>
      </c>
      <c r="J88" s="2">
        <f>VLOOKUP($A88,'By SKU - New RTs'!$A:$V,10,FALSE)</f>
        <v>1.25</v>
      </c>
      <c r="K88" s="5">
        <f t="shared" si="7"/>
        <v>0</v>
      </c>
      <c r="L88" s="2">
        <f>VLOOKUP($A88,'By SKU - Old RTs'!$A:$V,11,FALSE)</f>
        <v>2.75</v>
      </c>
      <c r="M88" s="2">
        <f>VLOOKUP($A88,'By SKU - New RTs'!$A:$V,11,FALSE)</f>
        <v>2.75</v>
      </c>
      <c r="N88" s="5">
        <f t="shared" si="8"/>
        <v>0</v>
      </c>
      <c r="O88" s="2">
        <f>VLOOKUP($A88,'By SKU - Old RTs'!$A:$V,12,FALSE)</f>
        <v>4</v>
      </c>
      <c r="P88" s="2">
        <f>VLOOKUP($A88,'By SKU - New RTs'!$A:$V,12,FALSE)</f>
        <v>4</v>
      </c>
      <c r="Q88" s="2">
        <f t="shared" si="9"/>
        <v>0</v>
      </c>
    </row>
    <row r="89" spans="1:17" hidden="1" x14ac:dyDescent="0.3">
      <c r="A89" s="3" t="str">
        <v>374</v>
      </c>
      <c r="B89" s="4" t="str">
        <v>TC 90X156 IVORY</v>
      </c>
      <c r="C89" s="2" t="e">
        <f>VLOOKUP($A89,'By SKU - Old RTs'!$A:$V,8,FALSE)</f>
        <v>#N/A</v>
      </c>
      <c r="D89" s="2" t="e">
        <f>VLOOKUP($A89,'By SKU - New RTs'!$A:$V,8,FALSE)</f>
        <v>#N/A</v>
      </c>
      <c r="E89" s="5" t="e">
        <f t="shared" si="5"/>
        <v>#N/A</v>
      </c>
      <c r="F89" s="2" t="e">
        <f>VLOOKUP($A89,'By SKU - Old RTs'!$A:$V,9,FALSE)</f>
        <v>#N/A</v>
      </c>
      <c r="G89" s="2" t="e">
        <f>VLOOKUP($A89,'By SKU - New RTs'!$A:$V,9,FALSE)</f>
        <v>#N/A</v>
      </c>
      <c r="H89" s="5" t="e">
        <f t="shared" si="6"/>
        <v>#N/A</v>
      </c>
      <c r="I89" s="2" t="e">
        <f>VLOOKUP($A89,'By SKU - Old RTs'!$A:$V,10,FALSE)</f>
        <v>#N/A</v>
      </c>
      <c r="J89" s="2" t="e">
        <f>VLOOKUP($A89,'By SKU - New RTs'!$A:$V,10,FALSE)</f>
        <v>#N/A</v>
      </c>
      <c r="K89" s="5" t="e">
        <f t="shared" si="7"/>
        <v>#N/A</v>
      </c>
      <c r="L89" s="2" t="e">
        <f>VLOOKUP($A89,'By SKU - Old RTs'!$A:$V,11,FALSE)</f>
        <v>#N/A</v>
      </c>
      <c r="M89" s="2" t="e">
        <f>VLOOKUP($A89,'By SKU - New RTs'!$A:$V,11,FALSE)</f>
        <v>#N/A</v>
      </c>
      <c r="N89" s="5" t="e">
        <f t="shared" si="8"/>
        <v>#N/A</v>
      </c>
      <c r="O89" s="2" t="e">
        <f>VLOOKUP($A89,'By SKU - Old RTs'!$A:$V,12,FALSE)</f>
        <v>#N/A</v>
      </c>
      <c r="P89" s="2" t="e">
        <f>VLOOKUP($A89,'By SKU - New RTs'!$A:$V,12,FALSE)</f>
        <v>#N/A</v>
      </c>
      <c r="Q89" s="2" t="e">
        <f t="shared" si="9"/>
        <v>#N/A</v>
      </c>
    </row>
    <row r="90" spans="1:17" x14ac:dyDescent="0.3">
      <c r="A90" s="3" t="str">
        <v>400</v>
      </c>
      <c r="B90" s="4" t="str">
        <v xml:space="preserve">GLOVES CVR/TEX      </v>
      </c>
      <c r="C90" s="2">
        <f>VLOOKUP($A90,'By SKU - Old RTs'!$A:$V,8,FALSE)</f>
        <v>24</v>
      </c>
      <c r="D90" s="2">
        <f>VLOOKUP($A90,'By SKU - New RTs'!$A:$V,8,FALSE)</f>
        <v>24</v>
      </c>
      <c r="E90" s="5">
        <f t="shared" si="5"/>
        <v>0</v>
      </c>
      <c r="F90" s="2">
        <f>VLOOKUP($A90,'By SKU - Old RTs'!$A:$V,9,FALSE)</f>
        <v>24</v>
      </c>
      <c r="G90" s="2">
        <f>VLOOKUP($A90,'By SKU - New RTs'!$A:$V,9,FALSE)</f>
        <v>48</v>
      </c>
      <c r="H90" s="5">
        <f t="shared" si="6"/>
        <v>24</v>
      </c>
      <c r="I90" s="2">
        <f>VLOOKUP($A90,'By SKU - Old RTs'!$A:$V,10,FALSE)</f>
        <v>72</v>
      </c>
      <c r="J90" s="2">
        <f>VLOOKUP($A90,'By SKU - New RTs'!$A:$V,10,FALSE)</f>
        <v>48</v>
      </c>
      <c r="K90" s="5">
        <f t="shared" si="7"/>
        <v>-24</v>
      </c>
      <c r="L90" s="2">
        <f>VLOOKUP($A90,'By SKU - Old RTs'!$A:$V,11,FALSE)</f>
        <v>48</v>
      </c>
      <c r="M90" s="2">
        <f>VLOOKUP($A90,'By SKU - New RTs'!$A:$V,11,FALSE)</f>
        <v>48</v>
      </c>
      <c r="N90" s="5">
        <f t="shared" si="8"/>
        <v>0</v>
      </c>
      <c r="O90" s="2">
        <f>VLOOKUP($A90,'By SKU - Old RTs'!$A:$V,12,FALSE)</f>
        <v>0</v>
      </c>
      <c r="P90" s="2">
        <f>VLOOKUP($A90,'By SKU - New RTs'!$A:$V,12,FALSE)</f>
        <v>0</v>
      </c>
      <c r="Q90" s="2">
        <f t="shared" si="9"/>
        <v>0</v>
      </c>
    </row>
    <row r="91" spans="1:17" hidden="1" x14ac:dyDescent="0.3">
      <c r="A91" s="3" t="str">
        <v>405</v>
      </c>
      <c r="B91" s="4" t="str">
        <v>VINYL PF SM 3MIL VSM5201</v>
      </c>
      <c r="C91" s="2" t="e">
        <f>VLOOKUP($A91,'By SKU - Old RTs'!$A:$V,8,FALSE)</f>
        <v>#N/A</v>
      </c>
      <c r="D91" s="2" t="e">
        <f>VLOOKUP($A91,'By SKU - New RTs'!$A:$V,8,FALSE)</f>
        <v>#N/A</v>
      </c>
      <c r="E91" s="5" t="e">
        <f t="shared" si="5"/>
        <v>#N/A</v>
      </c>
      <c r="F91" s="2" t="e">
        <f>VLOOKUP($A91,'By SKU - Old RTs'!$A:$V,9,FALSE)</f>
        <v>#N/A</v>
      </c>
      <c r="G91" s="2" t="e">
        <f>VLOOKUP($A91,'By SKU - New RTs'!$A:$V,9,FALSE)</f>
        <v>#N/A</v>
      </c>
      <c r="H91" s="5" t="e">
        <f t="shared" si="6"/>
        <v>#N/A</v>
      </c>
      <c r="I91" s="2" t="e">
        <f>VLOOKUP($A91,'By SKU - Old RTs'!$A:$V,10,FALSE)</f>
        <v>#N/A</v>
      </c>
      <c r="J91" s="2" t="e">
        <f>VLOOKUP($A91,'By SKU - New RTs'!$A:$V,10,FALSE)</f>
        <v>#N/A</v>
      </c>
      <c r="K91" s="5" t="e">
        <f t="shared" si="7"/>
        <v>#N/A</v>
      </c>
      <c r="L91" s="2" t="e">
        <f>VLOOKUP($A91,'By SKU - Old RTs'!$A:$V,11,FALSE)</f>
        <v>#N/A</v>
      </c>
      <c r="M91" s="2" t="e">
        <f>VLOOKUP($A91,'By SKU - New RTs'!$A:$V,11,FALSE)</f>
        <v>#N/A</v>
      </c>
      <c r="N91" s="5" t="e">
        <f t="shared" si="8"/>
        <v>#N/A</v>
      </c>
      <c r="O91" s="2" t="e">
        <f>VLOOKUP($A91,'By SKU - Old RTs'!$A:$V,12,FALSE)</f>
        <v>#N/A</v>
      </c>
      <c r="P91" s="2" t="e">
        <f>VLOOKUP($A91,'By SKU - New RTs'!$A:$V,12,FALSE)</f>
        <v>#N/A</v>
      </c>
      <c r="Q91" s="2" t="e">
        <f t="shared" si="9"/>
        <v>#N/A</v>
      </c>
    </row>
    <row r="92" spans="1:17" x14ac:dyDescent="0.3">
      <c r="A92" s="3" t="str">
        <v>406</v>
      </c>
      <c r="B92" s="4" t="str">
        <v>VINYL PF MD 3MIL VMD5201</v>
      </c>
      <c r="C92" s="2">
        <f>VLOOKUP($A92,'By SKU - Old RTs'!$A:$V,8,FALSE)</f>
        <v>0.25</v>
      </c>
      <c r="D92" s="2">
        <f>VLOOKUP($A92,'By SKU - New RTs'!$A:$V,8,FALSE)</f>
        <v>0.25</v>
      </c>
      <c r="E92" s="5">
        <f t="shared" si="5"/>
        <v>0</v>
      </c>
      <c r="F92" s="2">
        <f>VLOOKUP($A92,'By SKU - Old RTs'!$A:$V,9,FALSE)</f>
        <v>0</v>
      </c>
      <c r="G92" s="2">
        <f>VLOOKUP($A92,'By SKU - New RTs'!$A:$V,9,FALSE)</f>
        <v>0</v>
      </c>
      <c r="H92" s="5">
        <f t="shared" si="6"/>
        <v>0</v>
      </c>
      <c r="I92" s="2">
        <f>VLOOKUP($A92,'By SKU - Old RTs'!$A:$V,10,FALSE)</f>
        <v>0</v>
      </c>
      <c r="J92" s="2">
        <f>VLOOKUP($A92,'By SKU - New RTs'!$A:$V,10,FALSE)</f>
        <v>0</v>
      </c>
      <c r="K92" s="5">
        <f t="shared" si="7"/>
        <v>0</v>
      </c>
      <c r="L92" s="2">
        <f>VLOOKUP($A92,'By SKU - Old RTs'!$A:$V,11,FALSE)</f>
        <v>0</v>
      </c>
      <c r="M92" s="2">
        <f>VLOOKUP($A92,'By SKU - New RTs'!$A:$V,11,FALSE)</f>
        <v>0</v>
      </c>
      <c r="N92" s="5">
        <f t="shared" si="8"/>
        <v>0</v>
      </c>
      <c r="O92" s="2">
        <f>VLOOKUP($A92,'By SKU - Old RTs'!$A:$V,12,FALSE)</f>
        <v>0</v>
      </c>
      <c r="P92" s="2">
        <f>VLOOKUP($A92,'By SKU - New RTs'!$A:$V,12,FALSE)</f>
        <v>0</v>
      </c>
      <c r="Q92" s="2">
        <f t="shared" si="9"/>
        <v>0</v>
      </c>
    </row>
    <row r="93" spans="1:17" x14ac:dyDescent="0.3">
      <c r="A93" s="3" t="str">
        <v>407</v>
      </c>
      <c r="B93" s="4" t="str">
        <v>VINYL PF LG 3MIL VLG5201</v>
      </c>
      <c r="C93" s="2">
        <f>VLOOKUP($A93,'By SKU - Old RTs'!$A:$V,8,FALSE)</f>
        <v>0</v>
      </c>
      <c r="D93" s="2">
        <f>VLOOKUP($A93,'By SKU - New RTs'!$A:$V,8,FALSE)</f>
        <v>0</v>
      </c>
      <c r="E93" s="5">
        <f t="shared" si="5"/>
        <v>0</v>
      </c>
      <c r="F93" s="2">
        <f>VLOOKUP($A93,'By SKU - Old RTs'!$A:$V,9,FALSE)</f>
        <v>0</v>
      </c>
      <c r="G93" s="2">
        <f>VLOOKUP($A93,'By SKU - New RTs'!$A:$V,9,FALSE)</f>
        <v>0.75</v>
      </c>
      <c r="H93" s="5">
        <f t="shared" si="6"/>
        <v>0.75</v>
      </c>
      <c r="I93" s="2">
        <f>VLOOKUP($A93,'By SKU - Old RTs'!$A:$V,10,FALSE)</f>
        <v>0</v>
      </c>
      <c r="J93" s="2">
        <f>VLOOKUP($A93,'By SKU - New RTs'!$A:$V,10,FALSE)</f>
        <v>0</v>
      </c>
      <c r="K93" s="5">
        <f t="shared" si="7"/>
        <v>0</v>
      </c>
      <c r="L93" s="2">
        <f>VLOOKUP($A93,'By SKU - Old RTs'!$A:$V,11,FALSE)</f>
        <v>0.75</v>
      </c>
      <c r="M93" s="2">
        <f>VLOOKUP($A93,'By SKU - New RTs'!$A:$V,11,FALSE)</f>
        <v>0</v>
      </c>
      <c r="N93" s="5">
        <f t="shared" si="8"/>
        <v>-0.75</v>
      </c>
      <c r="O93" s="2">
        <f>VLOOKUP($A93,'By SKU - Old RTs'!$A:$V,12,FALSE)</f>
        <v>0</v>
      </c>
      <c r="P93" s="2">
        <f>VLOOKUP($A93,'By SKU - New RTs'!$A:$V,12,FALSE)</f>
        <v>0</v>
      </c>
      <c r="Q93" s="2">
        <f t="shared" si="9"/>
        <v>0</v>
      </c>
    </row>
    <row r="94" spans="1:17" x14ac:dyDescent="0.3">
      <c r="A94" s="3" t="str">
        <v>408</v>
      </c>
      <c r="B94" s="4" t="str">
        <v>VINYL PF XL 3MIL VXL5201</v>
      </c>
      <c r="C94" s="2">
        <f>VLOOKUP($A94,'By SKU - Old RTs'!$A:$V,8,FALSE)</f>
        <v>0.25</v>
      </c>
      <c r="D94" s="2">
        <f>VLOOKUP($A94,'By SKU - New RTs'!$A:$V,8,FALSE)</f>
        <v>0.25</v>
      </c>
      <c r="E94" s="5">
        <f t="shared" si="5"/>
        <v>0</v>
      </c>
      <c r="F94" s="2">
        <f>VLOOKUP($A94,'By SKU - Old RTs'!$A:$V,9,FALSE)</f>
        <v>0</v>
      </c>
      <c r="G94" s="2">
        <f>VLOOKUP($A94,'By SKU - New RTs'!$A:$V,9,FALSE)</f>
        <v>0.25</v>
      </c>
      <c r="H94" s="5">
        <f t="shared" si="6"/>
        <v>0.25</v>
      </c>
      <c r="I94" s="2">
        <f>VLOOKUP($A94,'By SKU - Old RTs'!$A:$V,10,FALSE)</f>
        <v>0</v>
      </c>
      <c r="J94" s="2">
        <f>VLOOKUP($A94,'By SKU - New RTs'!$A:$V,10,FALSE)</f>
        <v>0</v>
      </c>
      <c r="K94" s="5">
        <f t="shared" si="7"/>
        <v>0</v>
      </c>
      <c r="L94" s="2">
        <f>VLOOKUP($A94,'By SKU - Old RTs'!$A:$V,11,FALSE)</f>
        <v>0.25</v>
      </c>
      <c r="M94" s="2">
        <f>VLOOKUP($A94,'By SKU - New RTs'!$A:$V,11,FALSE)</f>
        <v>0</v>
      </c>
      <c r="N94" s="5">
        <f t="shared" si="8"/>
        <v>-0.25</v>
      </c>
      <c r="O94" s="2">
        <f>VLOOKUP($A94,'By SKU - Old RTs'!$A:$V,12,FALSE)</f>
        <v>0</v>
      </c>
      <c r="P94" s="2">
        <f>VLOOKUP($A94,'By SKU - New RTs'!$A:$V,12,FALSE)</f>
        <v>0</v>
      </c>
      <c r="Q94" s="2">
        <f t="shared" si="9"/>
        <v>0</v>
      </c>
    </row>
    <row r="95" spans="1:17" hidden="1" x14ac:dyDescent="0.3">
      <c r="A95" s="3" t="str">
        <v>413</v>
      </c>
      <c r="B95" s="4" t="str">
        <v>VINYL POWDER LG VLG5101</v>
      </c>
      <c r="C95" s="2" t="e">
        <f>VLOOKUP($A95,'By SKU - Old RTs'!$A:$V,8,FALSE)</f>
        <v>#N/A</v>
      </c>
      <c r="D95" s="2" t="e">
        <f>VLOOKUP($A95,'By SKU - New RTs'!$A:$V,8,FALSE)</f>
        <v>#N/A</v>
      </c>
      <c r="E95" s="5" t="e">
        <f t="shared" si="5"/>
        <v>#N/A</v>
      </c>
      <c r="F95" s="2" t="e">
        <f>VLOOKUP($A95,'By SKU - Old RTs'!$A:$V,9,FALSE)</f>
        <v>#N/A</v>
      </c>
      <c r="G95" s="2" t="e">
        <f>VLOOKUP($A95,'By SKU - New RTs'!$A:$V,9,FALSE)</f>
        <v>#N/A</v>
      </c>
      <c r="H95" s="5" t="e">
        <f t="shared" si="6"/>
        <v>#N/A</v>
      </c>
      <c r="I95" s="2" t="e">
        <f>VLOOKUP($A95,'By SKU - Old RTs'!$A:$V,10,FALSE)</f>
        <v>#N/A</v>
      </c>
      <c r="J95" s="2" t="e">
        <f>VLOOKUP($A95,'By SKU - New RTs'!$A:$V,10,FALSE)</f>
        <v>#N/A</v>
      </c>
      <c r="K95" s="5" t="e">
        <f t="shared" si="7"/>
        <v>#N/A</v>
      </c>
      <c r="L95" s="2" t="e">
        <f>VLOOKUP($A95,'By SKU - Old RTs'!$A:$V,11,FALSE)</f>
        <v>#N/A</v>
      </c>
      <c r="M95" s="2" t="e">
        <f>VLOOKUP($A95,'By SKU - New RTs'!$A:$V,11,FALSE)</f>
        <v>#N/A</v>
      </c>
      <c r="N95" s="5" t="e">
        <f t="shared" si="8"/>
        <v>#N/A</v>
      </c>
      <c r="O95" s="2" t="e">
        <f>VLOOKUP($A95,'By SKU - Old RTs'!$A:$V,12,FALSE)</f>
        <v>#N/A</v>
      </c>
      <c r="P95" s="2" t="e">
        <f>VLOOKUP($A95,'By SKU - New RTs'!$A:$V,12,FALSE)</f>
        <v>#N/A</v>
      </c>
      <c r="Q95" s="2" t="e">
        <f t="shared" si="9"/>
        <v>#N/A</v>
      </c>
    </row>
    <row r="96" spans="1:17" hidden="1" x14ac:dyDescent="0.3">
      <c r="A96" s="3" t="str">
        <v>416</v>
      </c>
      <c r="B96" s="4" t="str">
        <v>LATEX PF MD 4MIL LMD5201</v>
      </c>
      <c r="C96" s="2" t="e">
        <f>VLOOKUP($A96,'By SKU - Old RTs'!$A:$V,8,FALSE)</f>
        <v>#N/A</v>
      </c>
      <c r="D96" s="2" t="e">
        <f>VLOOKUP($A96,'By SKU - New RTs'!$A:$V,8,FALSE)</f>
        <v>#N/A</v>
      </c>
      <c r="E96" s="5" t="e">
        <f t="shared" si="5"/>
        <v>#N/A</v>
      </c>
      <c r="F96" s="2" t="e">
        <f>VLOOKUP($A96,'By SKU - Old RTs'!$A:$V,9,FALSE)</f>
        <v>#N/A</v>
      </c>
      <c r="G96" s="2" t="e">
        <f>VLOOKUP($A96,'By SKU - New RTs'!$A:$V,9,FALSE)</f>
        <v>#N/A</v>
      </c>
      <c r="H96" s="5" t="e">
        <f t="shared" si="6"/>
        <v>#N/A</v>
      </c>
      <c r="I96" s="2" t="e">
        <f>VLOOKUP($A96,'By SKU - Old RTs'!$A:$V,10,FALSE)</f>
        <v>#N/A</v>
      </c>
      <c r="J96" s="2" t="e">
        <f>VLOOKUP($A96,'By SKU - New RTs'!$A:$V,10,FALSE)</f>
        <v>#N/A</v>
      </c>
      <c r="K96" s="5" t="e">
        <f t="shared" si="7"/>
        <v>#N/A</v>
      </c>
      <c r="L96" s="2" t="e">
        <f>VLOOKUP($A96,'By SKU - Old RTs'!$A:$V,11,FALSE)</f>
        <v>#N/A</v>
      </c>
      <c r="M96" s="2" t="e">
        <f>VLOOKUP($A96,'By SKU - New RTs'!$A:$V,11,FALSE)</f>
        <v>#N/A</v>
      </c>
      <c r="N96" s="5" t="e">
        <f t="shared" si="8"/>
        <v>#N/A</v>
      </c>
      <c r="O96" s="2" t="e">
        <f>VLOOKUP($A96,'By SKU - Old RTs'!$A:$V,12,FALSE)</f>
        <v>#N/A</v>
      </c>
      <c r="P96" s="2" t="e">
        <f>VLOOKUP($A96,'By SKU - New RTs'!$A:$V,12,FALSE)</f>
        <v>#N/A</v>
      </c>
      <c r="Q96" s="2" t="e">
        <f t="shared" si="9"/>
        <v>#N/A</v>
      </c>
    </row>
    <row r="97" spans="1:17" x14ac:dyDescent="0.3">
      <c r="A97" s="3" t="str">
        <v>417</v>
      </c>
      <c r="B97" s="4" t="str">
        <v>LATEX PF LG 4MIL LLG5201</v>
      </c>
      <c r="C97" s="2">
        <f>VLOOKUP($A97,'By SKU - Old RTs'!$A:$V,8,FALSE)</f>
        <v>0</v>
      </c>
      <c r="D97" s="2">
        <f>VLOOKUP($A97,'By SKU - New RTs'!$A:$V,8,FALSE)</f>
        <v>0</v>
      </c>
      <c r="E97" s="5">
        <f t="shared" si="5"/>
        <v>0</v>
      </c>
      <c r="F97" s="2">
        <f>VLOOKUP($A97,'By SKU - Old RTs'!$A:$V,9,FALSE)</f>
        <v>0</v>
      </c>
      <c r="G97" s="2">
        <f>VLOOKUP($A97,'By SKU - New RTs'!$A:$V,9,FALSE)</f>
        <v>0</v>
      </c>
      <c r="H97" s="5">
        <f t="shared" si="6"/>
        <v>0</v>
      </c>
      <c r="I97" s="2">
        <f>VLOOKUP($A97,'By SKU - Old RTs'!$A:$V,10,FALSE)</f>
        <v>0</v>
      </c>
      <c r="J97" s="2">
        <f>VLOOKUP($A97,'By SKU - New RTs'!$A:$V,10,FALSE)</f>
        <v>0</v>
      </c>
      <c r="K97" s="5">
        <f t="shared" si="7"/>
        <v>0</v>
      </c>
      <c r="L97" s="2">
        <f>VLOOKUP($A97,'By SKU - Old RTs'!$A:$V,11,FALSE)</f>
        <v>0.5</v>
      </c>
      <c r="M97" s="2">
        <f>VLOOKUP($A97,'By SKU - New RTs'!$A:$V,11,FALSE)</f>
        <v>0.5</v>
      </c>
      <c r="N97" s="5">
        <f t="shared" si="8"/>
        <v>0</v>
      </c>
      <c r="O97" s="2">
        <f>VLOOKUP($A97,'By SKU - Old RTs'!$A:$V,12,FALSE)</f>
        <v>0</v>
      </c>
      <c r="P97" s="2">
        <f>VLOOKUP($A97,'By SKU - New RTs'!$A:$V,12,FALSE)</f>
        <v>0</v>
      </c>
      <c r="Q97" s="2">
        <f t="shared" si="9"/>
        <v>0</v>
      </c>
    </row>
    <row r="98" spans="1:17" hidden="1" x14ac:dyDescent="0.3">
      <c r="A98" s="3" t="str">
        <v>418</v>
      </c>
      <c r="B98" s="4" t="str">
        <v>LATEX PF XL 4MIL LXL5201</v>
      </c>
      <c r="C98" s="2" t="e">
        <f>VLOOKUP($A98,'By SKU - Old RTs'!$A:$V,8,FALSE)</f>
        <v>#N/A</v>
      </c>
      <c r="D98" s="2" t="e">
        <f>VLOOKUP($A98,'By SKU - New RTs'!$A:$V,8,FALSE)</f>
        <v>#N/A</v>
      </c>
      <c r="E98" s="5" t="e">
        <f t="shared" si="5"/>
        <v>#N/A</v>
      </c>
      <c r="F98" s="2" t="e">
        <f>VLOOKUP($A98,'By SKU - Old RTs'!$A:$V,9,FALSE)</f>
        <v>#N/A</v>
      </c>
      <c r="G98" s="2" t="e">
        <f>VLOOKUP($A98,'By SKU - New RTs'!$A:$V,9,FALSE)</f>
        <v>#N/A</v>
      </c>
      <c r="H98" s="5" t="e">
        <f t="shared" si="6"/>
        <v>#N/A</v>
      </c>
      <c r="I98" s="2" t="e">
        <f>VLOOKUP($A98,'By SKU - Old RTs'!$A:$V,10,FALSE)</f>
        <v>#N/A</v>
      </c>
      <c r="J98" s="2" t="e">
        <f>VLOOKUP($A98,'By SKU - New RTs'!$A:$V,10,FALSE)</f>
        <v>#N/A</v>
      </c>
      <c r="K98" s="5" t="e">
        <f t="shared" si="7"/>
        <v>#N/A</v>
      </c>
      <c r="L98" s="2" t="e">
        <f>VLOOKUP($A98,'By SKU - Old RTs'!$A:$V,11,FALSE)</f>
        <v>#N/A</v>
      </c>
      <c r="M98" s="2" t="e">
        <f>VLOOKUP($A98,'By SKU - New RTs'!$A:$V,11,FALSE)</f>
        <v>#N/A</v>
      </c>
      <c r="N98" s="5" t="e">
        <f t="shared" si="8"/>
        <v>#N/A</v>
      </c>
      <c r="O98" s="2" t="e">
        <f>VLOOKUP($A98,'By SKU - Old RTs'!$A:$V,12,FALSE)</f>
        <v>#N/A</v>
      </c>
      <c r="P98" s="2" t="e">
        <f>VLOOKUP($A98,'By SKU - New RTs'!$A:$V,12,FALSE)</f>
        <v>#N/A</v>
      </c>
      <c r="Q98" s="2" t="e">
        <f t="shared" si="9"/>
        <v>#N/A</v>
      </c>
    </row>
    <row r="99" spans="1:17" hidden="1" x14ac:dyDescent="0.3">
      <c r="A99" s="3" t="str">
        <v>436</v>
      </c>
      <c r="B99" s="4" t="str">
        <v>NITRILE BLUE PF MD 3MIL NMD400</v>
      </c>
      <c r="C99" s="2" t="e">
        <f>VLOOKUP($A99,'By SKU - Old RTs'!$A:$V,8,FALSE)</f>
        <v>#N/A</v>
      </c>
      <c r="D99" s="2" t="e">
        <f>VLOOKUP($A99,'By SKU - New RTs'!$A:$V,8,FALSE)</f>
        <v>#N/A</v>
      </c>
      <c r="E99" s="5" t="e">
        <f t="shared" si="5"/>
        <v>#N/A</v>
      </c>
      <c r="F99" s="2" t="e">
        <f>VLOOKUP($A99,'By SKU - Old RTs'!$A:$V,9,FALSE)</f>
        <v>#N/A</v>
      </c>
      <c r="G99" s="2" t="e">
        <f>VLOOKUP($A99,'By SKU - New RTs'!$A:$V,9,FALSE)</f>
        <v>#N/A</v>
      </c>
      <c r="H99" s="5" t="e">
        <f t="shared" si="6"/>
        <v>#N/A</v>
      </c>
      <c r="I99" s="2" t="e">
        <f>VLOOKUP($A99,'By SKU - Old RTs'!$A:$V,10,FALSE)</f>
        <v>#N/A</v>
      </c>
      <c r="J99" s="2" t="e">
        <f>VLOOKUP($A99,'By SKU - New RTs'!$A:$V,10,FALSE)</f>
        <v>#N/A</v>
      </c>
      <c r="K99" s="5" t="e">
        <f t="shared" si="7"/>
        <v>#N/A</v>
      </c>
      <c r="L99" s="2" t="e">
        <f>VLOOKUP($A99,'By SKU - Old RTs'!$A:$V,11,FALSE)</f>
        <v>#N/A</v>
      </c>
      <c r="M99" s="2" t="e">
        <f>VLOOKUP($A99,'By SKU - New RTs'!$A:$V,11,FALSE)</f>
        <v>#N/A</v>
      </c>
      <c r="N99" s="5" t="e">
        <f t="shared" si="8"/>
        <v>#N/A</v>
      </c>
      <c r="O99" s="2" t="e">
        <f>VLOOKUP($A99,'By SKU - Old RTs'!$A:$V,12,FALSE)</f>
        <v>#N/A</v>
      </c>
      <c r="P99" s="2" t="e">
        <f>VLOOKUP($A99,'By SKU - New RTs'!$A:$V,12,FALSE)</f>
        <v>#N/A</v>
      </c>
      <c r="Q99" s="2" t="e">
        <f t="shared" si="9"/>
        <v>#N/A</v>
      </c>
    </row>
    <row r="100" spans="1:17" hidden="1" x14ac:dyDescent="0.3">
      <c r="A100" s="3" t="str">
        <v>437</v>
      </c>
      <c r="B100" s="4" t="str">
        <v>NITRILE BLUE PF LG 3MIL NLG400</v>
      </c>
      <c r="C100" s="2" t="e">
        <f>VLOOKUP($A100,'By SKU - Old RTs'!$A:$V,8,FALSE)</f>
        <v>#N/A</v>
      </c>
      <c r="D100" s="2" t="e">
        <f>VLOOKUP($A100,'By SKU - New RTs'!$A:$V,8,FALSE)</f>
        <v>#N/A</v>
      </c>
      <c r="E100" s="5" t="e">
        <f t="shared" si="5"/>
        <v>#N/A</v>
      </c>
      <c r="F100" s="2" t="e">
        <f>VLOOKUP($A100,'By SKU - Old RTs'!$A:$V,9,FALSE)</f>
        <v>#N/A</v>
      </c>
      <c r="G100" s="2" t="e">
        <f>VLOOKUP($A100,'By SKU - New RTs'!$A:$V,9,FALSE)</f>
        <v>#N/A</v>
      </c>
      <c r="H100" s="5" t="e">
        <f t="shared" si="6"/>
        <v>#N/A</v>
      </c>
      <c r="I100" s="2" t="e">
        <f>VLOOKUP($A100,'By SKU - Old RTs'!$A:$V,10,FALSE)</f>
        <v>#N/A</v>
      </c>
      <c r="J100" s="2" t="e">
        <f>VLOOKUP($A100,'By SKU - New RTs'!$A:$V,10,FALSE)</f>
        <v>#N/A</v>
      </c>
      <c r="K100" s="5" t="e">
        <f t="shared" si="7"/>
        <v>#N/A</v>
      </c>
      <c r="L100" s="2" t="e">
        <f>VLOOKUP($A100,'By SKU - Old RTs'!$A:$V,11,FALSE)</f>
        <v>#N/A</v>
      </c>
      <c r="M100" s="2" t="e">
        <f>VLOOKUP($A100,'By SKU - New RTs'!$A:$V,11,FALSE)</f>
        <v>#N/A</v>
      </c>
      <c r="N100" s="5" t="e">
        <f t="shared" si="8"/>
        <v>#N/A</v>
      </c>
      <c r="O100" s="2" t="e">
        <f>VLOOKUP($A100,'By SKU - Old RTs'!$A:$V,12,FALSE)</f>
        <v>#N/A</v>
      </c>
      <c r="P100" s="2" t="e">
        <f>VLOOKUP($A100,'By SKU - New RTs'!$A:$V,12,FALSE)</f>
        <v>#N/A</v>
      </c>
      <c r="Q100" s="2" t="e">
        <f t="shared" si="9"/>
        <v>#N/A</v>
      </c>
    </row>
    <row r="101" spans="1:17" hidden="1" x14ac:dyDescent="0.3">
      <c r="A101" s="3" t="str">
        <v>438</v>
      </c>
      <c r="B101" s="4" t="str">
        <v>POLY FS MD CS</v>
      </c>
      <c r="C101" s="2" t="e">
        <f>VLOOKUP($A101,'By SKU - Old RTs'!$A:$V,8,FALSE)</f>
        <v>#N/A</v>
      </c>
      <c r="D101" s="2" t="e">
        <f>VLOOKUP($A101,'By SKU - New RTs'!$A:$V,8,FALSE)</f>
        <v>#N/A</v>
      </c>
      <c r="E101" s="5" t="e">
        <f t="shared" si="5"/>
        <v>#N/A</v>
      </c>
      <c r="F101" s="2" t="e">
        <f>VLOOKUP($A101,'By SKU - Old RTs'!$A:$V,9,FALSE)</f>
        <v>#N/A</v>
      </c>
      <c r="G101" s="2" t="e">
        <f>VLOOKUP($A101,'By SKU - New RTs'!$A:$V,9,FALSE)</f>
        <v>#N/A</v>
      </c>
      <c r="H101" s="5" t="e">
        <f t="shared" si="6"/>
        <v>#N/A</v>
      </c>
      <c r="I101" s="2" t="e">
        <f>VLOOKUP($A101,'By SKU - Old RTs'!$A:$V,10,FALSE)</f>
        <v>#N/A</v>
      </c>
      <c r="J101" s="2" t="e">
        <f>VLOOKUP($A101,'By SKU - New RTs'!$A:$V,10,FALSE)</f>
        <v>#N/A</v>
      </c>
      <c r="K101" s="5" t="e">
        <f t="shared" si="7"/>
        <v>#N/A</v>
      </c>
      <c r="L101" s="2" t="e">
        <f>VLOOKUP($A101,'By SKU - Old RTs'!$A:$V,11,FALSE)</f>
        <v>#N/A</v>
      </c>
      <c r="M101" s="2" t="e">
        <f>VLOOKUP($A101,'By SKU - New RTs'!$A:$V,11,FALSE)</f>
        <v>#N/A</v>
      </c>
      <c r="N101" s="5" t="e">
        <f t="shared" si="8"/>
        <v>#N/A</v>
      </c>
      <c r="O101" s="2" t="e">
        <f>VLOOKUP($A101,'By SKU - Old RTs'!$A:$V,12,FALSE)</f>
        <v>#N/A</v>
      </c>
      <c r="P101" s="2" t="e">
        <f>VLOOKUP($A101,'By SKU - New RTs'!$A:$V,12,FALSE)</f>
        <v>#N/A</v>
      </c>
      <c r="Q101" s="2" t="e">
        <f t="shared" si="9"/>
        <v>#N/A</v>
      </c>
    </row>
    <row r="102" spans="1:17" hidden="1" x14ac:dyDescent="0.3">
      <c r="A102" s="3" t="str">
        <v>439</v>
      </c>
      <c r="B102" s="4" t="str">
        <v>POLY FS LG CS</v>
      </c>
      <c r="C102" s="2" t="e">
        <f>VLOOKUP($A102,'By SKU - Old RTs'!$A:$V,8,FALSE)</f>
        <v>#N/A</v>
      </c>
      <c r="D102" s="2" t="e">
        <f>VLOOKUP($A102,'By SKU - New RTs'!$A:$V,8,FALSE)</f>
        <v>#N/A</v>
      </c>
      <c r="E102" s="5" t="e">
        <f t="shared" si="5"/>
        <v>#N/A</v>
      </c>
      <c r="F102" s="2" t="e">
        <f>VLOOKUP($A102,'By SKU - Old RTs'!$A:$V,9,FALSE)</f>
        <v>#N/A</v>
      </c>
      <c r="G102" s="2" t="e">
        <f>VLOOKUP($A102,'By SKU - New RTs'!$A:$V,9,FALSE)</f>
        <v>#N/A</v>
      </c>
      <c r="H102" s="5" t="e">
        <f t="shared" si="6"/>
        <v>#N/A</v>
      </c>
      <c r="I102" s="2" t="e">
        <f>VLOOKUP($A102,'By SKU - Old RTs'!$A:$V,10,FALSE)</f>
        <v>#N/A</v>
      </c>
      <c r="J102" s="2" t="e">
        <f>VLOOKUP($A102,'By SKU - New RTs'!$A:$V,10,FALSE)</f>
        <v>#N/A</v>
      </c>
      <c r="K102" s="5" t="e">
        <f t="shared" si="7"/>
        <v>#N/A</v>
      </c>
      <c r="L102" s="2" t="e">
        <f>VLOOKUP($A102,'By SKU - Old RTs'!$A:$V,11,FALSE)</f>
        <v>#N/A</v>
      </c>
      <c r="M102" s="2" t="e">
        <f>VLOOKUP($A102,'By SKU - New RTs'!$A:$V,11,FALSE)</f>
        <v>#N/A</v>
      </c>
      <c r="N102" s="5" t="e">
        <f t="shared" si="8"/>
        <v>#N/A</v>
      </c>
      <c r="O102" s="2" t="e">
        <f>VLOOKUP($A102,'By SKU - Old RTs'!$A:$V,12,FALSE)</f>
        <v>#N/A</v>
      </c>
      <c r="P102" s="2" t="e">
        <f>VLOOKUP($A102,'By SKU - New RTs'!$A:$V,12,FALSE)</f>
        <v>#N/A</v>
      </c>
      <c r="Q102" s="2" t="e">
        <f t="shared" si="9"/>
        <v>#N/A</v>
      </c>
    </row>
    <row r="103" spans="1:17" hidden="1" x14ac:dyDescent="0.3">
      <c r="A103" s="3" t="str">
        <v>442</v>
      </c>
      <c r="B103" s="4" t="str">
        <v xml:space="preserve">STRCH VL PF EXAM MD CS  </v>
      </c>
      <c r="C103" s="2" t="e">
        <f>VLOOKUP($A103,'By SKU - Old RTs'!$A:$V,8,FALSE)</f>
        <v>#N/A</v>
      </c>
      <c r="D103" s="2" t="e">
        <f>VLOOKUP($A103,'By SKU - New RTs'!$A:$V,8,FALSE)</f>
        <v>#N/A</v>
      </c>
      <c r="E103" s="5" t="e">
        <f t="shared" si="5"/>
        <v>#N/A</v>
      </c>
      <c r="F103" s="2" t="e">
        <f>VLOOKUP($A103,'By SKU - Old RTs'!$A:$V,9,FALSE)</f>
        <v>#N/A</v>
      </c>
      <c r="G103" s="2" t="e">
        <f>VLOOKUP($A103,'By SKU - New RTs'!$A:$V,9,FALSE)</f>
        <v>#N/A</v>
      </c>
      <c r="H103" s="5" t="e">
        <f t="shared" si="6"/>
        <v>#N/A</v>
      </c>
      <c r="I103" s="2" t="e">
        <f>VLOOKUP($A103,'By SKU - Old RTs'!$A:$V,10,FALSE)</f>
        <v>#N/A</v>
      </c>
      <c r="J103" s="2" t="e">
        <f>VLOOKUP($A103,'By SKU - New RTs'!$A:$V,10,FALSE)</f>
        <v>#N/A</v>
      </c>
      <c r="K103" s="5" t="e">
        <f t="shared" si="7"/>
        <v>#N/A</v>
      </c>
      <c r="L103" s="2" t="e">
        <f>VLOOKUP($A103,'By SKU - Old RTs'!$A:$V,11,FALSE)</f>
        <v>#N/A</v>
      </c>
      <c r="M103" s="2" t="e">
        <f>VLOOKUP($A103,'By SKU - New RTs'!$A:$V,11,FALSE)</f>
        <v>#N/A</v>
      </c>
      <c r="N103" s="5" t="e">
        <f t="shared" si="8"/>
        <v>#N/A</v>
      </c>
      <c r="O103" s="2" t="e">
        <f>VLOOKUP($A103,'By SKU - Old RTs'!$A:$V,12,FALSE)</f>
        <v>#N/A</v>
      </c>
      <c r="P103" s="2" t="e">
        <f>VLOOKUP($A103,'By SKU - New RTs'!$A:$V,12,FALSE)</f>
        <v>#N/A</v>
      </c>
      <c r="Q103" s="2" t="e">
        <f t="shared" si="9"/>
        <v>#N/A</v>
      </c>
    </row>
    <row r="104" spans="1:17" x14ac:dyDescent="0.3">
      <c r="A104" s="3" t="str">
        <v>452</v>
      </c>
      <c r="B104" s="4" t="str">
        <v>NITRILE BLUE PF MD 4MIL NMD5201</v>
      </c>
      <c r="C104" s="2">
        <f>VLOOKUP($A104,'By SKU - Old RTs'!$A:$V,8,FALSE)</f>
        <v>0.25</v>
      </c>
      <c r="D104" s="2">
        <f>VLOOKUP($A104,'By SKU - New RTs'!$A:$V,8,FALSE)</f>
        <v>0.25</v>
      </c>
      <c r="E104" s="5">
        <f t="shared" si="5"/>
        <v>0</v>
      </c>
      <c r="F104" s="2">
        <f>VLOOKUP($A104,'By SKU - Old RTs'!$A:$V,9,FALSE)</f>
        <v>0</v>
      </c>
      <c r="G104" s="2">
        <f>VLOOKUP($A104,'By SKU - New RTs'!$A:$V,9,FALSE)</f>
        <v>0</v>
      </c>
      <c r="H104" s="5">
        <f t="shared" si="6"/>
        <v>0</v>
      </c>
      <c r="I104" s="2">
        <f>VLOOKUP($A104,'By SKU - Old RTs'!$A:$V,10,FALSE)</f>
        <v>0.5</v>
      </c>
      <c r="J104" s="2">
        <f>VLOOKUP($A104,'By SKU - New RTs'!$A:$V,10,FALSE)</f>
        <v>0.5</v>
      </c>
      <c r="K104" s="5">
        <f t="shared" si="7"/>
        <v>0</v>
      </c>
      <c r="L104" s="2">
        <f>VLOOKUP($A104,'By SKU - Old RTs'!$A:$V,11,FALSE)</f>
        <v>0.5</v>
      </c>
      <c r="M104" s="2">
        <f>VLOOKUP($A104,'By SKU - New RTs'!$A:$V,11,FALSE)</f>
        <v>0.5</v>
      </c>
      <c r="N104" s="5">
        <f t="shared" si="8"/>
        <v>0</v>
      </c>
      <c r="O104" s="2">
        <f>VLOOKUP($A104,'By SKU - Old RTs'!$A:$V,12,FALSE)</f>
        <v>0</v>
      </c>
      <c r="P104" s="2">
        <f>VLOOKUP($A104,'By SKU - New RTs'!$A:$V,12,FALSE)</f>
        <v>0</v>
      </c>
      <c r="Q104" s="2">
        <f t="shared" si="9"/>
        <v>0</v>
      </c>
    </row>
    <row r="105" spans="1:17" x14ac:dyDescent="0.3">
      <c r="A105" s="3" t="str">
        <v>453</v>
      </c>
      <c r="B105" s="4" t="str">
        <v>NITRILE BLUE PF LG 4MIL NLG5201</v>
      </c>
      <c r="C105" s="2">
        <f>VLOOKUP($A105,'By SKU - Old RTs'!$A:$V,8,FALSE)</f>
        <v>0</v>
      </c>
      <c r="D105" s="2">
        <f>VLOOKUP($A105,'By SKU - New RTs'!$A:$V,8,FALSE)</f>
        <v>0</v>
      </c>
      <c r="E105" s="5">
        <f t="shared" si="5"/>
        <v>0</v>
      </c>
      <c r="F105" s="2">
        <f>VLOOKUP($A105,'By SKU - Old RTs'!$A:$V,9,FALSE)</f>
        <v>0</v>
      </c>
      <c r="G105" s="2">
        <f>VLOOKUP($A105,'By SKU - New RTs'!$A:$V,9,FALSE)</f>
        <v>0</v>
      </c>
      <c r="H105" s="5">
        <f t="shared" si="6"/>
        <v>0</v>
      </c>
      <c r="I105" s="2">
        <f>VLOOKUP($A105,'By SKU - Old RTs'!$A:$V,10,FALSE)</f>
        <v>0.25</v>
      </c>
      <c r="J105" s="2">
        <f>VLOOKUP($A105,'By SKU - New RTs'!$A:$V,10,FALSE)</f>
        <v>0.25</v>
      </c>
      <c r="K105" s="5">
        <f t="shared" si="7"/>
        <v>0</v>
      </c>
      <c r="L105" s="2">
        <f>VLOOKUP($A105,'By SKU - Old RTs'!$A:$V,11,FALSE)</f>
        <v>0.75</v>
      </c>
      <c r="M105" s="2">
        <f>VLOOKUP($A105,'By SKU - New RTs'!$A:$V,11,FALSE)</f>
        <v>0.75</v>
      </c>
      <c r="N105" s="5">
        <f t="shared" si="8"/>
        <v>0</v>
      </c>
      <c r="O105" s="2">
        <f>VLOOKUP($A105,'By SKU - Old RTs'!$A:$V,12,FALSE)</f>
        <v>0</v>
      </c>
      <c r="P105" s="2">
        <f>VLOOKUP($A105,'By SKU - New RTs'!$A:$V,12,FALSE)</f>
        <v>0</v>
      </c>
      <c r="Q105" s="2">
        <f t="shared" si="9"/>
        <v>0</v>
      </c>
    </row>
    <row r="106" spans="1:17" x14ac:dyDescent="0.3">
      <c r="A106" s="3" t="str">
        <v>454</v>
      </c>
      <c r="B106" s="4" t="str">
        <v>NITRILE BLUE PF XL 4MIL NXL5201</v>
      </c>
      <c r="C106" s="2">
        <f>VLOOKUP($A106,'By SKU - Old RTs'!$A:$V,8,FALSE)</f>
        <v>0.25</v>
      </c>
      <c r="D106" s="2">
        <f>VLOOKUP($A106,'By SKU - New RTs'!$A:$V,8,FALSE)</f>
        <v>0.25</v>
      </c>
      <c r="E106" s="5">
        <f t="shared" si="5"/>
        <v>0</v>
      </c>
      <c r="F106" s="2">
        <f>VLOOKUP($A106,'By SKU - Old RTs'!$A:$V,9,FALSE)</f>
        <v>0</v>
      </c>
      <c r="G106" s="2">
        <f>VLOOKUP($A106,'By SKU - New RTs'!$A:$V,9,FALSE)</f>
        <v>0</v>
      </c>
      <c r="H106" s="5">
        <f t="shared" si="6"/>
        <v>0</v>
      </c>
      <c r="I106" s="2">
        <f>VLOOKUP($A106,'By SKU - Old RTs'!$A:$V,10,FALSE)</f>
        <v>0</v>
      </c>
      <c r="J106" s="2">
        <f>VLOOKUP($A106,'By SKU - New RTs'!$A:$V,10,FALSE)</f>
        <v>0</v>
      </c>
      <c r="K106" s="5">
        <f t="shared" si="7"/>
        <v>0</v>
      </c>
      <c r="L106" s="2">
        <f>VLOOKUP($A106,'By SKU - Old RTs'!$A:$V,11,FALSE)</f>
        <v>1</v>
      </c>
      <c r="M106" s="2">
        <f>VLOOKUP($A106,'By SKU - New RTs'!$A:$V,11,FALSE)</f>
        <v>1</v>
      </c>
      <c r="N106" s="5">
        <f t="shared" si="8"/>
        <v>0</v>
      </c>
      <c r="O106" s="2">
        <f>VLOOKUP($A106,'By SKU - Old RTs'!$A:$V,12,FALSE)</f>
        <v>0</v>
      </c>
      <c r="P106" s="2">
        <f>VLOOKUP($A106,'By SKU - New RTs'!$A:$V,12,FALSE)</f>
        <v>0</v>
      </c>
      <c r="Q106" s="2">
        <f t="shared" si="9"/>
        <v>0</v>
      </c>
    </row>
    <row r="107" spans="1:17" hidden="1" x14ac:dyDescent="0.3">
      <c r="A107" s="3" t="str">
        <v>461</v>
      </c>
      <c r="B107" s="4" t="str">
        <v>NITRILE BLK PF SM 6MIL NSM720</v>
      </c>
      <c r="C107" s="2" t="e">
        <f>VLOOKUP($A107,'By SKU - Old RTs'!$A:$V,8,FALSE)</f>
        <v>#N/A</v>
      </c>
      <c r="D107" s="2" t="e">
        <f>VLOOKUP($A107,'By SKU - New RTs'!$A:$V,8,FALSE)</f>
        <v>#N/A</v>
      </c>
      <c r="E107" s="5" t="e">
        <f t="shared" si="5"/>
        <v>#N/A</v>
      </c>
      <c r="F107" s="2" t="e">
        <f>VLOOKUP($A107,'By SKU - Old RTs'!$A:$V,9,FALSE)</f>
        <v>#N/A</v>
      </c>
      <c r="G107" s="2" t="e">
        <f>VLOOKUP($A107,'By SKU - New RTs'!$A:$V,9,FALSE)</f>
        <v>#N/A</v>
      </c>
      <c r="H107" s="5" t="e">
        <f t="shared" si="6"/>
        <v>#N/A</v>
      </c>
      <c r="I107" s="2" t="e">
        <f>VLOOKUP($A107,'By SKU - Old RTs'!$A:$V,10,FALSE)</f>
        <v>#N/A</v>
      </c>
      <c r="J107" s="2" t="e">
        <f>VLOOKUP($A107,'By SKU - New RTs'!$A:$V,10,FALSE)</f>
        <v>#N/A</v>
      </c>
      <c r="K107" s="5" t="e">
        <f t="shared" si="7"/>
        <v>#N/A</v>
      </c>
      <c r="L107" s="2" t="e">
        <f>VLOOKUP($A107,'By SKU - Old RTs'!$A:$V,11,FALSE)</f>
        <v>#N/A</v>
      </c>
      <c r="M107" s="2" t="e">
        <f>VLOOKUP($A107,'By SKU - New RTs'!$A:$V,11,FALSE)</f>
        <v>#N/A</v>
      </c>
      <c r="N107" s="5" t="e">
        <f t="shared" si="8"/>
        <v>#N/A</v>
      </c>
      <c r="O107" s="2" t="e">
        <f>VLOOKUP($A107,'By SKU - Old RTs'!$A:$V,12,FALSE)</f>
        <v>#N/A</v>
      </c>
      <c r="P107" s="2" t="e">
        <f>VLOOKUP($A107,'By SKU - New RTs'!$A:$V,12,FALSE)</f>
        <v>#N/A</v>
      </c>
      <c r="Q107" s="2" t="e">
        <f t="shared" si="9"/>
        <v>#N/A</v>
      </c>
    </row>
    <row r="108" spans="1:17" x14ac:dyDescent="0.3">
      <c r="A108" s="3" t="str">
        <v>462</v>
      </c>
      <c r="B108" s="4" t="str">
        <v>NITRILE BLK PF LG 6MIL NLG720</v>
      </c>
      <c r="C108" s="2">
        <f>VLOOKUP($A108,'By SKU - Old RTs'!$A:$V,8,FALSE)</f>
        <v>0</v>
      </c>
      <c r="D108" s="2">
        <f>VLOOKUP($A108,'By SKU - New RTs'!$A:$V,8,FALSE)</f>
        <v>0</v>
      </c>
      <c r="E108" s="5">
        <f t="shared" si="5"/>
        <v>0</v>
      </c>
      <c r="F108" s="2">
        <f>VLOOKUP($A108,'By SKU - Old RTs'!$A:$V,9,FALSE)</f>
        <v>0</v>
      </c>
      <c r="G108" s="2">
        <f>VLOOKUP($A108,'By SKU - New RTs'!$A:$V,9,FALSE)</f>
        <v>0</v>
      </c>
      <c r="H108" s="5">
        <f t="shared" si="6"/>
        <v>0</v>
      </c>
      <c r="I108" s="2">
        <f>VLOOKUP($A108,'By SKU - Old RTs'!$A:$V,10,FALSE)</f>
        <v>0</v>
      </c>
      <c r="J108" s="2">
        <f>VLOOKUP($A108,'By SKU - New RTs'!$A:$V,10,FALSE)</f>
        <v>0</v>
      </c>
      <c r="K108" s="5">
        <f t="shared" si="7"/>
        <v>0</v>
      </c>
      <c r="L108" s="2">
        <f>VLOOKUP($A108,'By SKU - Old RTs'!$A:$V,11,FALSE)</f>
        <v>0.25</v>
      </c>
      <c r="M108" s="2">
        <f>VLOOKUP($A108,'By SKU - New RTs'!$A:$V,11,FALSE)</f>
        <v>0.25</v>
      </c>
      <c r="N108" s="5">
        <f t="shared" si="8"/>
        <v>0</v>
      </c>
      <c r="O108" s="2">
        <f>VLOOKUP($A108,'By SKU - Old RTs'!$A:$V,12,FALSE)</f>
        <v>0</v>
      </c>
      <c r="P108" s="2">
        <f>VLOOKUP($A108,'By SKU - New RTs'!$A:$V,12,FALSE)</f>
        <v>0</v>
      </c>
      <c r="Q108" s="2">
        <f t="shared" si="9"/>
        <v>0</v>
      </c>
    </row>
    <row r="109" spans="1:17" hidden="1" x14ac:dyDescent="0.3">
      <c r="A109" s="3" t="str">
        <v>463</v>
      </c>
      <c r="B109" s="4" t="str">
        <v>NITRILE BLK PF XL 6MIL NXL720</v>
      </c>
      <c r="C109" s="2" t="e">
        <f>VLOOKUP($A109,'By SKU - Old RTs'!$A:$V,8,FALSE)</f>
        <v>#N/A</v>
      </c>
      <c r="D109" s="2" t="e">
        <f>VLOOKUP($A109,'By SKU - New RTs'!$A:$V,8,FALSE)</f>
        <v>#N/A</v>
      </c>
      <c r="E109" s="5" t="e">
        <f t="shared" si="5"/>
        <v>#N/A</v>
      </c>
      <c r="F109" s="2" t="e">
        <f>VLOOKUP($A109,'By SKU - Old RTs'!$A:$V,9,FALSE)</f>
        <v>#N/A</v>
      </c>
      <c r="G109" s="2" t="e">
        <f>VLOOKUP($A109,'By SKU - New RTs'!$A:$V,9,FALSE)</f>
        <v>#N/A</v>
      </c>
      <c r="H109" s="5" t="e">
        <f t="shared" si="6"/>
        <v>#N/A</v>
      </c>
      <c r="I109" s="2" t="e">
        <f>VLOOKUP($A109,'By SKU - Old RTs'!$A:$V,10,FALSE)</f>
        <v>#N/A</v>
      </c>
      <c r="J109" s="2" t="e">
        <f>VLOOKUP($A109,'By SKU - New RTs'!$A:$V,10,FALSE)</f>
        <v>#N/A</v>
      </c>
      <c r="K109" s="5" t="e">
        <f t="shared" si="7"/>
        <v>#N/A</v>
      </c>
      <c r="L109" s="2" t="e">
        <f>VLOOKUP($A109,'By SKU - Old RTs'!$A:$V,11,FALSE)</f>
        <v>#N/A</v>
      </c>
      <c r="M109" s="2" t="e">
        <f>VLOOKUP($A109,'By SKU - New RTs'!$A:$V,11,FALSE)</f>
        <v>#N/A</v>
      </c>
      <c r="N109" s="5" t="e">
        <f t="shared" si="8"/>
        <v>#N/A</v>
      </c>
      <c r="O109" s="2" t="e">
        <f>VLOOKUP($A109,'By SKU - Old RTs'!$A:$V,12,FALSE)</f>
        <v>#N/A</v>
      </c>
      <c r="P109" s="2" t="e">
        <f>VLOOKUP($A109,'By SKU - New RTs'!$A:$V,12,FALSE)</f>
        <v>#N/A</v>
      </c>
      <c r="Q109" s="2" t="e">
        <f t="shared" si="9"/>
        <v>#N/A</v>
      </c>
    </row>
    <row r="110" spans="1:17" x14ac:dyDescent="0.3">
      <c r="A110" s="3" t="str">
        <v>467</v>
      </c>
      <c r="B110" s="4" t="str">
        <v>NITRILE BLK PF XXL 6MIL NXXL720</v>
      </c>
      <c r="C110" s="2">
        <f>VLOOKUP($A110,'By SKU - Old RTs'!$A:$V,8,FALSE)</f>
        <v>0</v>
      </c>
      <c r="D110" s="2">
        <f>VLOOKUP($A110,'By SKU - New RTs'!$A:$V,8,FALSE)</f>
        <v>0</v>
      </c>
      <c r="E110" s="5">
        <f t="shared" si="5"/>
        <v>0</v>
      </c>
      <c r="F110" s="2">
        <f>VLOOKUP($A110,'By SKU - Old RTs'!$A:$V,9,FALSE)</f>
        <v>0</v>
      </c>
      <c r="G110" s="2">
        <f>VLOOKUP($A110,'By SKU - New RTs'!$A:$V,9,FALSE)</f>
        <v>0</v>
      </c>
      <c r="H110" s="5">
        <f t="shared" si="6"/>
        <v>0</v>
      </c>
      <c r="I110" s="2">
        <f>VLOOKUP($A110,'By SKU - Old RTs'!$A:$V,10,FALSE)</f>
        <v>0</v>
      </c>
      <c r="J110" s="2">
        <f>VLOOKUP($A110,'By SKU - New RTs'!$A:$V,10,FALSE)</f>
        <v>0</v>
      </c>
      <c r="K110" s="5">
        <f t="shared" si="7"/>
        <v>0</v>
      </c>
      <c r="L110" s="2">
        <f>VLOOKUP($A110,'By SKU - Old RTs'!$A:$V,11,FALSE)</f>
        <v>0</v>
      </c>
      <c r="M110" s="2">
        <f>VLOOKUP($A110,'By SKU - New RTs'!$A:$V,11,FALSE)</f>
        <v>0</v>
      </c>
      <c r="N110" s="5">
        <f t="shared" si="8"/>
        <v>0</v>
      </c>
      <c r="O110" s="2">
        <f>VLOOKUP($A110,'By SKU - Old RTs'!$A:$V,12,FALSE)</f>
        <v>0</v>
      </c>
      <c r="P110" s="2">
        <f>VLOOKUP($A110,'By SKU - New RTs'!$A:$V,12,FALSE)</f>
        <v>0</v>
      </c>
      <c r="Q110" s="2">
        <f t="shared" si="9"/>
        <v>0</v>
      </c>
    </row>
    <row r="111" spans="1:17" hidden="1" x14ac:dyDescent="0.3">
      <c r="A111" s="3" t="str">
        <v>471</v>
      </c>
      <c r="B111" s="4" t="str">
        <v>NITRILE BLK PF MD 6MIL NMD720</v>
      </c>
      <c r="C111" s="2" t="e">
        <f>VLOOKUP($A111,'By SKU - Old RTs'!$A:$V,8,FALSE)</f>
        <v>#N/A</v>
      </c>
      <c r="D111" s="2" t="e">
        <f>VLOOKUP($A111,'By SKU - New RTs'!$A:$V,8,FALSE)</f>
        <v>#N/A</v>
      </c>
      <c r="E111" s="5" t="e">
        <f t="shared" si="5"/>
        <v>#N/A</v>
      </c>
      <c r="F111" s="2" t="e">
        <f>VLOOKUP($A111,'By SKU - Old RTs'!$A:$V,9,FALSE)</f>
        <v>#N/A</v>
      </c>
      <c r="G111" s="2" t="e">
        <f>VLOOKUP($A111,'By SKU - New RTs'!$A:$V,9,FALSE)</f>
        <v>#N/A</v>
      </c>
      <c r="H111" s="5" t="e">
        <f t="shared" si="6"/>
        <v>#N/A</v>
      </c>
      <c r="I111" s="2" t="e">
        <f>VLOOKUP($A111,'By SKU - Old RTs'!$A:$V,10,FALSE)</f>
        <v>#N/A</v>
      </c>
      <c r="J111" s="2" t="e">
        <f>VLOOKUP($A111,'By SKU - New RTs'!$A:$V,10,FALSE)</f>
        <v>#N/A</v>
      </c>
      <c r="K111" s="5" t="e">
        <f t="shared" si="7"/>
        <v>#N/A</v>
      </c>
      <c r="L111" s="2" t="e">
        <f>VLOOKUP($A111,'By SKU - Old RTs'!$A:$V,11,FALSE)</f>
        <v>#N/A</v>
      </c>
      <c r="M111" s="2" t="e">
        <f>VLOOKUP($A111,'By SKU - New RTs'!$A:$V,11,FALSE)</f>
        <v>#N/A</v>
      </c>
      <c r="N111" s="5" t="e">
        <f t="shared" si="8"/>
        <v>#N/A</v>
      </c>
      <c r="O111" s="2" t="e">
        <f>VLOOKUP($A111,'By SKU - Old RTs'!$A:$V,12,FALSE)</f>
        <v>#N/A</v>
      </c>
      <c r="P111" s="2" t="e">
        <f>VLOOKUP($A111,'By SKU - New RTs'!$A:$V,12,FALSE)</f>
        <v>#N/A</v>
      </c>
      <c r="Q111" s="2" t="e">
        <f t="shared" si="9"/>
        <v>#N/A</v>
      </c>
    </row>
    <row r="112" spans="1:17" hidden="1" x14ac:dyDescent="0.3">
      <c r="A112" s="3" t="str">
        <v>480</v>
      </c>
      <c r="B112" s="4" t="str">
        <v>D GRIP PF LG 8MIL ORNG NLG9201T</v>
      </c>
      <c r="C112" s="2" t="e">
        <f>VLOOKUP($A112,'By SKU - Old RTs'!$A:$V,8,FALSE)</f>
        <v>#N/A</v>
      </c>
      <c r="D112" s="2" t="e">
        <f>VLOOKUP($A112,'By SKU - New RTs'!$A:$V,8,FALSE)</f>
        <v>#N/A</v>
      </c>
      <c r="E112" s="5" t="e">
        <f t="shared" si="5"/>
        <v>#N/A</v>
      </c>
      <c r="F112" s="2" t="e">
        <f>VLOOKUP($A112,'By SKU - Old RTs'!$A:$V,9,FALSE)</f>
        <v>#N/A</v>
      </c>
      <c r="G112" s="2" t="e">
        <f>VLOOKUP($A112,'By SKU - New RTs'!$A:$V,9,FALSE)</f>
        <v>#N/A</v>
      </c>
      <c r="H112" s="5" t="e">
        <f t="shared" si="6"/>
        <v>#N/A</v>
      </c>
      <c r="I112" s="2" t="e">
        <f>VLOOKUP($A112,'By SKU - Old RTs'!$A:$V,10,FALSE)</f>
        <v>#N/A</v>
      </c>
      <c r="J112" s="2" t="e">
        <f>VLOOKUP($A112,'By SKU - New RTs'!$A:$V,10,FALSE)</f>
        <v>#N/A</v>
      </c>
      <c r="K112" s="5" t="e">
        <f t="shared" si="7"/>
        <v>#N/A</v>
      </c>
      <c r="L112" s="2" t="e">
        <f>VLOOKUP($A112,'By SKU - Old RTs'!$A:$V,11,FALSE)</f>
        <v>#N/A</v>
      </c>
      <c r="M112" s="2" t="e">
        <f>VLOOKUP($A112,'By SKU - New RTs'!$A:$V,11,FALSE)</f>
        <v>#N/A</v>
      </c>
      <c r="N112" s="5" t="e">
        <f t="shared" si="8"/>
        <v>#N/A</v>
      </c>
      <c r="O112" s="2" t="e">
        <f>VLOOKUP($A112,'By SKU - Old RTs'!$A:$V,12,FALSE)</f>
        <v>#N/A</v>
      </c>
      <c r="P112" s="2" t="e">
        <f>VLOOKUP($A112,'By SKU - New RTs'!$A:$V,12,FALSE)</f>
        <v>#N/A</v>
      </c>
      <c r="Q112" s="2" t="e">
        <f t="shared" si="9"/>
        <v>#N/A</v>
      </c>
    </row>
    <row r="113" spans="1:17" x14ac:dyDescent="0.3">
      <c r="A113" s="3" t="str">
        <v>481</v>
      </c>
      <c r="B113" s="4" t="str">
        <v>D GRIP PF XL 8MIL ORNG NXL9201T</v>
      </c>
      <c r="C113" s="2">
        <f>VLOOKUP($A113,'By SKU - Old RTs'!$A:$V,8,FALSE)</f>
        <v>0</v>
      </c>
      <c r="D113" s="2">
        <f>VLOOKUP($A113,'By SKU - New RTs'!$A:$V,8,FALSE)</f>
        <v>0</v>
      </c>
      <c r="E113" s="5">
        <f t="shared" si="5"/>
        <v>0</v>
      </c>
      <c r="F113" s="2">
        <f>VLOOKUP($A113,'By SKU - Old RTs'!$A:$V,9,FALSE)</f>
        <v>0.25</v>
      </c>
      <c r="G113" s="2">
        <f>VLOOKUP($A113,'By SKU - New RTs'!$A:$V,9,FALSE)</f>
        <v>0</v>
      </c>
      <c r="H113" s="5">
        <f t="shared" si="6"/>
        <v>-0.25</v>
      </c>
      <c r="I113" s="2">
        <f>VLOOKUP($A113,'By SKU - Old RTs'!$A:$V,10,FALSE)</f>
        <v>0</v>
      </c>
      <c r="J113" s="2">
        <f>VLOOKUP($A113,'By SKU - New RTs'!$A:$V,10,FALSE)</f>
        <v>0</v>
      </c>
      <c r="K113" s="5">
        <f t="shared" si="7"/>
        <v>0</v>
      </c>
      <c r="L113" s="2">
        <f>VLOOKUP($A113,'By SKU - Old RTs'!$A:$V,11,FALSE)</f>
        <v>0</v>
      </c>
      <c r="M113" s="2">
        <f>VLOOKUP($A113,'By SKU - New RTs'!$A:$V,11,FALSE)</f>
        <v>0</v>
      </c>
      <c r="N113" s="5">
        <f t="shared" si="8"/>
        <v>0</v>
      </c>
      <c r="O113" s="2">
        <f>VLOOKUP($A113,'By SKU - Old RTs'!$A:$V,12,FALSE)</f>
        <v>0</v>
      </c>
      <c r="P113" s="2">
        <f>VLOOKUP($A113,'By SKU - New RTs'!$A:$V,12,FALSE)</f>
        <v>0.25</v>
      </c>
      <c r="Q113" s="2">
        <f t="shared" si="9"/>
        <v>0.25</v>
      </c>
    </row>
    <row r="114" spans="1:17" x14ac:dyDescent="0.3">
      <c r="A114" s="3" t="str">
        <v>485</v>
      </c>
      <c r="B114" s="4" t="str">
        <v>NITRILE BLUE PF 2X 4MIL NXXL5201</v>
      </c>
      <c r="C114" s="2">
        <f>VLOOKUP($A114,'By SKU - Old RTs'!$A:$V,8,FALSE)</f>
        <v>0</v>
      </c>
      <c r="D114" s="2">
        <f>VLOOKUP($A114,'By SKU - New RTs'!$A:$V,8,FALSE)</f>
        <v>0</v>
      </c>
      <c r="E114" s="5">
        <f t="shared" si="5"/>
        <v>0</v>
      </c>
      <c r="F114" s="2">
        <f>VLOOKUP($A114,'By SKU - Old RTs'!$A:$V,9,FALSE)</f>
        <v>0</v>
      </c>
      <c r="G114" s="2">
        <f>VLOOKUP($A114,'By SKU - New RTs'!$A:$V,9,FALSE)</f>
        <v>0</v>
      </c>
      <c r="H114" s="5">
        <f t="shared" si="6"/>
        <v>0</v>
      </c>
      <c r="I114" s="2">
        <f>VLOOKUP($A114,'By SKU - Old RTs'!$A:$V,10,FALSE)</f>
        <v>0</v>
      </c>
      <c r="J114" s="2">
        <f>VLOOKUP($A114,'By SKU - New RTs'!$A:$V,10,FALSE)</f>
        <v>0</v>
      </c>
      <c r="K114" s="5">
        <f t="shared" si="7"/>
        <v>0</v>
      </c>
      <c r="L114" s="2">
        <f>VLOOKUP($A114,'By SKU - Old RTs'!$A:$V,11,FALSE)</f>
        <v>0.5</v>
      </c>
      <c r="M114" s="2">
        <f>VLOOKUP($A114,'By SKU - New RTs'!$A:$V,11,FALSE)</f>
        <v>0.5</v>
      </c>
      <c r="N114" s="5">
        <f t="shared" si="8"/>
        <v>0</v>
      </c>
      <c r="O114" s="2">
        <f>VLOOKUP($A114,'By SKU - Old RTs'!$A:$V,12,FALSE)</f>
        <v>0</v>
      </c>
      <c r="P114" s="2">
        <f>VLOOKUP($A114,'By SKU - New RTs'!$A:$V,12,FALSE)</f>
        <v>0</v>
      </c>
      <c r="Q114" s="2">
        <f t="shared" si="9"/>
        <v>0</v>
      </c>
    </row>
    <row r="115" spans="1:17" hidden="1" x14ac:dyDescent="0.3">
      <c r="A115" s="3" t="str">
        <v>487</v>
      </c>
      <c r="B115" s="4" t="str">
        <v>D GRIP PF MD 8MIL ORNG NMD9201T</v>
      </c>
      <c r="C115" s="2" t="e">
        <f>VLOOKUP($A115,'By SKU - Old RTs'!$A:$V,8,FALSE)</f>
        <v>#N/A</v>
      </c>
      <c r="D115" s="2" t="e">
        <f>VLOOKUP($A115,'By SKU - New RTs'!$A:$V,8,FALSE)</f>
        <v>#N/A</v>
      </c>
      <c r="E115" s="5" t="e">
        <f t="shared" si="5"/>
        <v>#N/A</v>
      </c>
      <c r="F115" s="2" t="e">
        <f>VLOOKUP($A115,'By SKU - Old RTs'!$A:$V,9,FALSE)</f>
        <v>#N/A</v>
      </c>
      <c r="G115" s="2" t="e">
        <f>VLOOKUP($A115,'By SKU - New RTs'!$A:$V,9,FALSE)</f>
        <v>#N/A</v>
      </c>
      <c r="H115" s="5" t="e">
        <f t="shared" si="6"/>
        <v>#N/A</v>
      </c>
      <c r="I115" s="2" t="e">
        <f>VLOOKUP($A115,'By SKU - Old RTs'!$A:$V,10,FALSE)</f>
        <v>#N/A</v>
      </c>
      <c r="J115" s="2" t="e">
        <f>VLOOKUP($A115,'By SKU - New RTs'!$A:$V,10,FALSE)</f>
        <v>#N/A</v>
      </c>
      <c r="K115" s="5" t="e">
        <f t="shared" si="7"/>
        <v>#N/A</v>
      </c>
      <c r="L115" s="2" t="e">
        <f>VLOOKUP($A115,'By SKU - Old RTs'!$A:$V,11,FALSE)</f>
        <v>#N/A</v>
      </c>
      <c r="M115" s="2" t="e">
        <f>VLOOKUP($A115,'By SKU - New RTs'!$A:$V,11,FALSE)</f>
        <v>#N/A</v>
      </c>
      <c r="N115" s="5" t="e">
        <f t="shared" si="8"/>
        <v>#N/A</v>
      </c>
      <c r="O115" s="2" t="e">
        <f>VLOOKUP($A115,'By SKU - Old RTs'!$A:$V,12,FALSE)</f>
        <v>#N/A</v>
      </c>
      <c r="P115" s="2" t="e">
        <f>VLOOKUP($A115,'By SKU - New RTs'!$A:$V,12,FALSE)</f>
        <v>#N/A</v>
      </c>
      <c r="Q115" s="2" t="e">
        <f t="shared" si="9"/>
        <v>#N/A</v>
      </c>
    </row>
    <row r="116" spans="1:17" hidden="1" x14ac:dyDescent="0.3">
      <c r="A116" s="3" t="str">
        <v>488</v>
      </c>
      <c r="B116" s="4" t="str">
        <v>D GRIP PF 2X 8MIL ORNG NXXL9201T</v>
      </c>
      <c r="C116" s="2" t="e">
        <f>VLOOKUP($A116,'By SKU - Old RTs'!$A:$V,8,FALSE)</f>
        <v>#N/A</v>
      </c>
      <c r="D116" s="2" t="e">
        <f>VLOOKUP($A116,'By SKU - New RTs'!$A:$V,8,FALSE)</f>
        <v>#N/A</v>
      </c>
      <c r="E116" s="5" t="e">
        <f t="shared" si="5"/>
        <v>#N/A</v>
      </c>
      <c r="F116" s="2" t="e">
        <f>VLOOKUP($A116,'By SKU - Old RTs'!$A:$V,9,FALSE)</f>
        <v>#N/A</v>
      </c>
      <c r="G116" s="2" t="e">
        <f>VLOOKUP($A116,'By SKU - New RTs'!$A:$V,9,FALSE)</f>
        <v>#N/A</v>
      </c>
      <c r="H116" s="5" t="e">
        <f t="shared" si="6"/>
        <v>#N/A</v>
      </c>
      <c r="I116" s="2" t="e">
        <f>VLOOKUP($A116,'By SKU - Old RTs'!$A:$V,10,FALSE)</f>
        <v>#N/A</v>
      </c>
      <c r="J116" s="2" t="e">
        <f>VLOOKUP($A116,'By SKU - New RTs'!$A:$V,10,FALSE)</f>
        <v>#N/A</v>
      </c>
      <c r="K116" s="5" t="e">
        <f t="shared" si="7"/>
        <v>#N/A</v>
      </c>
      <c r="L116" s="2" t="e">
        <f>VLOOKUP($A116,'By SKU - Old RTs'!$A:$V,11,FALSE)</f>
        <v>#N/A</v>
      </c>
      <c r="M116" s="2" t="e">
        <f>VLOOKUP($A116,'By SKU - New RTs'!$A:$V,11,FALSE)</f>
        <v>#N/A</v>
      </c>
      <c r="N116" s="5" t="e">
        <f t="shared" si="8"/>
        <v>#N/A</v>
      </c>
      <c r="O116" s="2" t="e">
        <f>VLOOKUP($A116,'By SKU - Old RTs'!$A:$V,12,FALSE)</f>
        <v>#N/A</v>
      </c>
      <c r="P116" s="2" t="e">
        <f>VLOOKUP($A116,'By SKU - New RTs'!$A:$V,12,FALSE)</f>
        <v>#N/A</v>
      </c>
      <c r="Q116" s="2" t="e">
        <f t="shared" si="9"/>
        <v>#N/A</v>
      </c>
    </row>
    <row r="117" spans="1:17" hidden="1" x14ac:dyDescent="0.3">
      <c r="A117" s="3" t="str">
        <v>505</v>
      </c>
      <c r="B117" s="4" t="str">
        <v xml:space="preserve">VL GLV PF SM BX     </v>
      </c>
      <c r="C117" s="2" t="e">
        <f>VLOOKUP($A117,'By SKU - Old RTs'!$A:$V,8,FALSE)</f>
        <v>#N/A</v>
      </c>
      <c r="D117" s="2" t="e">
        <f>VLOOKUP($A117,'By SKU - New RTs'!$A:$V,8,FALSE)</f>
        <v>#N/A</v>
      </c>
      <c r="E117" s="5" t="e">
        <f t="shared" si="5"/>
        <v>#N/A</v>
      </c>
      <c r="F117" s="2" t="e">
        <f>VLOOKUP($A117,'By SKU - Old RTs'!$A:$V,9,FALSE)</f>
        <v>#N/A</v>
      </c>
      <c r="G117" s="2" t="e">
        <f>VLOOKUP($A117,'By SKU - New RTs'!$A:$V,9,FALSE)</f>
        <v>#N/A</v>
      </c>
      <c r="H117" s="5" t="e">
        <f t="shared" si="6"/>
        <v>#N/A</v>
      </c>
      <c r="I117" s="2" t="e">
        <f>VLOOKUP($A117,'By SKU - Old RTs'!$A:$V,10,FALSE)</f>
        <v>#N/A</v>
      </c>
      <c r="J117" s="2" t="e">
        <f>VLOOKUP($A117,'By SKU - New RTs'!$A:$V,10,FALSE)</f>
        <v>#N/A</v>
      </c>
      <c r="K117" s="5" t="e">
        <f t="shared" si="7"/>
        <v>#N/A</v>
      </c>
      <c r="L117" s="2" t="e">
        <f>VLOOKUP($A117,'By SKU - Old RTs'!$A:$V,11,FALSE)</f>
        <v>#N/A</v>
      </c>
      <c r="M117" s="2" t="e">
        <f>VLOOKUP($A117,'By SKU - New RTs'!$A:$V,11,FALSE)</f>
        <v>#N/A</v>
      </c>
      <c r="N117" s="5" t="e">
        <f t="shared" si="8"/>
        <v>#N/A</v>
      </c>
      <c r="O117" s="2" t="e">
        <f>VLOOKUP($A117,'By SKU - Old RTs'!$A:$V,12,FALSE)</f>
        <v>#N/A</v>
      </c>
      <c r="P117" s="2" t="e">
        <f>VLOOKUP($A117,'By SKU - New RTs'!$A:$V,12,FALSE)</f>
        <v>#N/A</v>
      </c>
      <c r="Q117" s="2" t="e">
        <f t="shared" si="9"/>
        <v>#N/A</v>
      </c>
    </row>
    <row r="118" spans="1:17" hidden="1" x14ac:dyDescent="0.3">
      <c r="A118" s="3" t="str">
        <v>506</v>
      </c>
      <c r="B118" s="4" t="str">
        <v xml:space="preserve">VL GLV PF MD BX     </v>
      </c>
      <c r="C118" s="2" t="e">
        <f>VLOOKUP($A118,'By SKU - Old RTs'!$A:$V,8,FALSE)</f>
        <v>#N/A</v>
      </c>
      <c r="D118" s="2" t="e">
        <f>VLOOKUP($A118,'By SKU - New RTs'!$A:$V,8,FALSE)</f>
        <v>#N/A</v>
      </c>
      <c r="E118" s="5" t="e">
        <f t="shared" si="5"/>
        <v>#N/A</v>
      </c>
      <c r="F118" s="2" t="e">
        <f>VLOOKUP($A118,'By SKU - Old RTs'!$A:$V,9,FALSE)</f>
        <v>#N/A</v>
      </c>
      <c r="G118" s="2" t="e">
        <f>VLOOKUP($A118,'By SKU - New RTs'!$A:$V,9,FALSE)</f>
        <v>#N/A</v>
      </c>
      <c r="H118" s="5" t="e">
        <f t="shared" si="6"/>
        <v>#N/A</v>
      </c>
      <c r="I118" s="2" t="e">
        <f>VLOOKUP($A118,'By SKU - Old RTs'!$A:$V,10,FALSE)</f>
        <v>#N/A</v>
      </c>
      <c r="J118" s="2" t="e">
        <f>VLOOKUP($A118,'By SKU - New RTs'!$A:$V,10,FALSE)</f>
        <v>#N/A</v>
      </c>
      <c r="K118" s="5" t="e">
        <f t="shared" si="7"/>
        <v>#N/A</v>
      </c>
      <c r="L118" s="2" t="e">
        <f>VLOOKUP($A118,'By SKU - Old RTs'!$A:$V,11,FALSE)</f>
        <v>#N/A</v>
      </c>
      <c r="M118" s="2" t="e">
        <f>VLOOKUP($A118,'By SKU - New RTs'!$A:$V,11,FALSE)</f>
        <v>#N/A</v>
      </c>
      <c r="N118" s="5" t="e">
        <f t="shared" si="8"/>
        <v>#N/A</v>
      </c>
      <c r="O118" s="2" t="e">
        <f>VLOOKUP($A118,'By SKU - Old RTs'!$A:$V,12,FALSE)</f>
        <v>#N/A</v>
      </c>
      <c r="P118" s="2" t="e">
        <f>VLOOKUP($A118,'By SKU - New RTs'!$A:$V,12,FALSE)</f>
        <v>#N/A</v>
      </c>
      <c r="Q118" s="2" t="e">
        <f t="shared" si="9"/>
        <v>#N/A</v>
      </c>
    </row>
    <row r="119" spans="1:17" hidden="1" x14ac:dyDescent="0.3">
      <c r="A119" s="3" t="str">
        <v>507</v>
      </c>
      <c r="B119" s="4" t="str">
        <v xml:space="preserve">VL GLV PF LG BX     </v>
      </c>
      <c r="C119" s="2" t="e">
        <f>VLOOKUP($A119,'By SKU - Old RTs'!$A:$V,8,FALSE)</f>
        <v>#N/A</v>
      </c>
      <c r="D119" s="2" t="e">
        <f>VLOOKUP($A119,'By SKU - New RTs'!$A:$V,8,FALSE)</f>
        <v>#N/A</v>
      </c>
      <c r="E119" s="5" t="e">
        <f t="shared" si="5"/>
        <v>#N/A</v>
      </c>
      <c r="F119" s="2" t="e">
        <f>VLOOKUP($A119,'By SKU - Old RTs'!$A:$V,9,FALSE)</f>
        <v>#N/A</v>
      </c>
      <c r="G119" s="2" t="e">
        <f>VLOOKUP($A119,'By SKU - New RTs'!$A:$V,9,FALSE)</f>
        <v>#N/A</v>
      </c>
      <c r="H119" s="5" t="e">
        <f t="shared" si="6"/>
        <v>#N/A</v>
      </c>
      <c r="I119" s="2" t="e">
        <f>VLOOKUP($A119,'By SKU - Old RTs'!$A:$V,10,FALSE)</f>
        <v>#N/A</v>
      </c>
      <c r="J119" s="2" t="e">
        <f>VLOOKUP($A119,'By SKU - New RTs'!$A:$V,10,FALSE)</f>
        <v>#N/A</v>
      </c>
      <c r="K119" s="5" t="e">
        <f t="shared" si="7"/>
        <v>#N/A</v>
      </c>
      <c r="L119" s="2" t="e">
        <f>VLOOKUP($A119,'By SKU - Old RTs'!$A:$V,11,FALSE)</f>
        <v>#N/A</v>
      </c>
      <c r="M119" s="2" t="e">
        <f>VLOOKUP($A119,'By SKU - New RTs'!$A:$V,11,FALSE)</f>
        <v>#N/A</v>
      </c>
      <c r="N119" s="5" t="e">
        <f t="shared" si="8"/>
        <v>#N/A</v>
      </c>
      <c r="O119" s="2" t="e">
        <f>VLOOKUP($A119,'By SKU - Old RTs'!$A:$V,12,FALSE)</f>
        <v>#N/A</v>
      </c>
      <c r="P119" s="2" t="e">
        <f>VLOOKUP($A119,'By SKU - New RTs'!$A:$V,12,FALSE)</f>
        <v>#N/A</v>
      </c>
      <c r="Q119" s="2" t="e">
        <f t="shared" si="9"/>
        <v>#N/A</v>
      </c>
    </row>
    <row r="120" spans="1:17" hidden="1" x14ac:dyDescent="0.3">
      <c r="A120" s="3" t="str">
        <v>516</v>
      </c>
      <c r="B120" s="4" t="str">
        <v xml:space="preserve">LATEX PF MD BX      </v>
      </c>
      <c r="C120" s="2" t="e">
        <f>VLOOKUP($A120,'By SKU - Old RTs'!$A:$V,8,FALSE)</f>
        <v>#N/A</v>
      </c>
      <c r="D120" s="2" t="e">
        <f>VLOOKUP($A120,'By SKU - New RTs'!$A:$V,8,FALSE)</f>
        <v>#N/A</v>
      </c>
      <c r="E120" s="5" t="e">
        <f t="shared" si="5"/>
        <v>#N/A</v>
      </c>
      <c r="F120" s="2" t="e">
        <f>VLOOKUP($A120,'By SKU - Old RTs'!$A:$V,9,FALSE)</f>
        <v>#N/A</v>
      </c>
      <c r="G120" s="2" t="e">
        <f>VLOOKUP($A120,'By SKU - New RTs'!$A:$V,9,FALSE)</f>
        <v>#N/A</v>
      </c>
      <c r="H120" s="5" t="e">
        <f t="shared" si="6"/>
        <v>#N/A</v>
      </c>
      <c r="I120" s="2" t="e">
        <f>VLOOKUP($A120,'By SKU - Old RTs'!$A:$V,10,FALSE)</f>
        <v>#N/A</v>
      </c>
      <c r="J120" s="2" t="e">
        <f>VLOOKUP($A120,'By SKU - New RTs'!$A:$V,10,FALSE)</f>
        <v>#N/A</v>
      </c>
      <c r="K120" s="5" t="e">
        <f t="shared" si="7"/>
        <v>#N/A</v>
      </c>
      <c r="L120" s="2" t="e">
        <f>VLOOKUP($A120,'By SKU - Old RTs'!$A:$V,11,FALSE)</f>
        <v>#N/A</v>
      </c>
      <c r="M120" s="2" t="e">
        <f>VLOOKUP($A120,'By SKU - New RTs'!$A:$V,11,FALSE)</f>
        <v>#N/A</v>
      </c>
      <c r="N120" s="5" t="e">
        <f t="shared" si="8"/>
        <v>#N/A</v>
      </c>
      <c r="O120" s="2" t="e">
        <f>VLOOKUP($A120,'By SKU - Old RTs'!$A:$V,12,FALSE)</f>
        <v>#N/A</v>
      </c>
      <c r="P120" s="2" t="e">
        <f>VLOOKUP($A120,'By SKU - New RTs'!$A:$V,12,FALSE)</f>
        <v>#N/A</v>
      </c>
      <c r="Q120" s="2" t="e">
        <f t="shared" si="9"/>
        <v>#N/A</v>
      </c>
    </row>
    <row r="121" spans="1:17" hidden="1" x14ac:dyDescent="0.3">
      <c r="A121" s="3" t="str">
        <v>517</v>
      </c>
      <c r="B121" s="4" t="str">
        <v xml:space="preserve">LATEX PF LG BX      </v>
      </c>
      <c r="C121" s="2" t="e">
        <f>VLOOKUP($A121,'By SKU - Old RTs'!$A:$V,8,FALSE)</f>
        <v>#N/A</v>
      </c>
      <c r="D121" s="2" t="e">
        <f>VLOOKUP($A121,'By SKU - New RTs'!$A:$V,8,FALSE)</f>
        <v>#N/A</v>
      </c>
      <c r="E121" s="5" t="e">
        <f t="shared" si="5"/>
        <v>#N/A</v>
      </c>
      <c r="F121" s="2" t="e">
        <f>VLOOKUP($A121,'By SKU - Old RTs'!$A:$V,9,FALSE)</f>
        <v>#N/A</v>
      </c>
      <c r="G121" s="2" t="e">
        <f>VLOOKUP($A121,'By SKU - New RTs'!$A:$V,9,FALSE)</f>
        <v>#N/A</v>
      </c>
      <c r="H121" s="5" t="e">
        <f t="shared" si="6"/>
        <v>#N/A</v>
      </c>
      <c r="I121" s="2" t="e">
        <f>VLOOKUP($A121,'By SKU - Old RTs'!$A:$V,10,FALSE)</f>
        <v>#N/A</v>
      </c>
      <c r="J121" s="2" t="e">
        <f>VLOOKUP($A121,'By SKU - New RTs'!$A:$V,10,FALSE)</f>
        <v>#N/A</v>
      </c>
      <c r="K121" s="5" t="e">
        <f t="shared" si="7"/>
        <v>#N/A</v>
      </c>
      <c r="L121" s="2" t="e">
        <f>VLOOKUP($A121,'By SKU - Old RTs'!$A:$V,11,FALSE)</f>
        <v>#N/A</v>
      </c>
      <c r="M121" s="2" t="e">
        <f>VLOOKUP($A121,'By SKU - New RTs'!$A:$V,11,FALSE)</f>
        <v>#N/A</v>
      </c>
      <c r="N121" s="5" t="e">
        <f t="shared" si="8"/>
        <v>#N/A</v>
      </c>
      <c r="O121" s="2" t="e">
        <f>VLOOKUP($A121,'By SKU - Old RTs'!$A:$V,12,FALSE)</f>
        <v>#N/A</v>
      </c>
      <c r="P121" s="2" t="e">
        <f>VLOOKUP($A121,'By SKU - New RTs'!$A:$V,12,FALSE)</f>
        <v>#N/A</v>
      </c>
      <c r="Q121" s="2" t="e">
        <f t="shared" si="9"/>
        <v>#N/A</v>
      </c>
    </row>
    <row r="122" spans="1:17" hidden="1" x14ac:dyDescent="0.3">
      <c r="A122" s="3" t="str">
        <v>526</v>
      </c>
      <c r="B122" s="4" t="str">
        <v xml:space="preserve">NITRL MD BX         </v>
      </c>
      <c r="C122" s="2" t="e">
        <f>VLOOKUP($A122,'By SKU - Old RTs'!$A:$V,8,FALSE)</f>
        <v>#N/A</v>
      </c>
      <c r="D122" s="2" t="e">
        <f>VLOOKUP($A122,'By SKU - New RTs'!$A:$V,8,FALSE)</f>
        <v>#N/A</v>
      </c>
      <c r="E122" s="5" t="e">
        <f t="shared" si="5"/>
        <v>#N/A</v>
      </c>
      <c r="F122" s="2" t="e">
        <f>VLOOKUP($A122,'By SKU - Old RTs'!$A:$V,9,FALSE)</f>
        <v>#N/A</v>
      </c>
      <c r="G122" s="2" t="e">
        <f>VLOOKUP($A122,'By SKU - New RTs'!$A:$V,9,FALSE)</f>
        <v>#N/A</v>
      </c>
      <c r="H122" s="5" t="e">
        <f t="shared" si="6"/>
        <v>#N/A</v>
      </c>
      <c r="I122" s="2" t="e">
        <f>VLOOKUP($A122,'By SKU - Old RTs'!$A:$V,10,FALSE)</f>
        <v>#N/A</v>
      </c>
      <c r="J122" s="2" t="e">
        <f>VLOOKUP($A122,'By SKU - New RTs'!$A:$V,10,FALSE)</f>
        <v>#N/A</v>
      </c>
      <c r="K122" s="5" t="e">
        <f t="shared" si="7"/>
        <v>#N/A</v>
      </c>
      <c r="L122" s="2" t="e">
        <f>VLOOKUP($A122,'By SKU - Old RTs'!$A:$V,11,FALSE)</f>
        <v>#N/A</v>
      </c>
      <c r="M122" s="2" t="e">
        <f>VLOOKUP($A122,'By SKU - New RTs'!$A:$V,11,FALSE)</f>
        <v>#N/A</v>
      </c>
      <c r="N122" s="5" t="e">
        <f t="shared" si="8"/>
        <v>#N/A</v>
      </c>
      <c r="O122" s="2" t="e">
        <f>VLOOKUP($A122,'By SKU - Old RTs'!$A:$V,12,FALSE)</f>
        <v>#N/A</v>
      </c>
      <c r="P122" s="2" t="e">
        <f>VLOOKUP($A122,'By SKU - New RTs'!$A:$V,12,FALSE)</f>
        <v>#N/A</v>
      </c>
      <c r="Q122" s="2" t="e">
        <f t="shared" si="9"/>
        <v>#N/A</v>
      </c>
    </row>
    <row r="123" spans="1:17" hidden="1" x14ac:dyDescent="0.3">
      <c r="A123" s="3" t="str">
        <v>527</v>
      </c>
      <c r="B123" s="4" t="str">
        <v xml:space="preserve">NITRL LG BX         </v>
      </c>
      <c r="C123" s="2" t="e">
        <f>VLOOKUP($A123,'By SKU - Old RTs'!$A:$V,8,FALSE)</f>
        <v>#N/A</v>
      </c>
      <c r="D123" s="2" t="e">
        <f>VLOOKUP($A123,'By SKU - New RTs'!$A:$V,8,FALSE)</f>
        <v>#N/A</v>
      </c>
      <c r="E123" s="5" t="e">
        <f t="shared" si="5"/>
        <v>#N/A</v>
      </c>
      <c r="F123" s="2" t="e">
        <f>VLOOKUP($A123,'By SKU - Old RTs'!$A:$V,9,FALSE)</f>
        <v>#N/A</v>
      </c>
      <c r="G123" s="2" t="e">
        <f>VLOOKUP($A123,'By SKU - New RTs'!$A:$V,9,FALSE)</f>
        <v>#N/A</v>
      </c>
      <c r="H123" s="5" t="e">
        <f t="shared" si="6"/>
        <v>#N/A</v>
      </c>
      <c r="I123" s="2" t="e">
        <f>VLOOKUP($A123,'By SKU - Old RTs'!$A:$V,10,FALSE)</f>
        <v>#N/A</v>
      </c>
      <c r="J123" s="2" t="e">
        <f>VLOOKUP($A123,'By SKU - New RTs'!$A:$V,10,FALSE)</f>
        <v>#N/A</v>
      </c>
      <c r="K123" s="5" t="e">
        <f t="shared" si="7"/>
        <v>#N/A</v>
      </c>
      <c r="L123" s="2" t="e">
        <f>VLOOKUP($A123,'By SKU - Old RTs'!$A:$V,11,FALSE)</f>
        <v>#N/A</v>
      </c>
      <c r="M123" s="2" t="e">
        <f>VLOOKUP($A123,'By SKU - New RTs'!$A:$V,11,FALSE)</f>
        <v>#N/A</v>
      </c>
      <c r="N123" s="5" t="e">
        <f t="shared" si="8"/>
        <v>#N/A</v>
      </c>
      <c r="O123" s="2" t="e">
        <f>VLOOKUP($A123,'By SKU - Old RTs'!$A:$V,12,FALSE)</f>
        <v>#N/A</v>
      </c>
      <c r="P123" s="2" t="e">
        <f>VLOOKUP($A123,'By SKU - New RTs'!$A:$V,12,FALSE)</f>
        <v>#N/A</v>
      </c>
      <c r="Q123" s="2" t="e">
        <f t="shared" si="9"/>
        <v>#N/A</v>
      </c>
    </row>
    <row r="124" spans="1:17" hidden="1" x14ac:dyDescent="0.3">
      <c r="A124" s="3" t="str">
        <v>528</v>
      </c>
      <c r="B124" s="4" t="str">
        <v xml:space="preserve">NITRL 1X BX         </v>
      </c>
      <c r="C124" s="2" t="e">
        <f>VLOOKUP($A124,'By SKU - Old RTs'!$A:$V,8,FALSE)</f>
        <v>#N/A</v>
      </c>
      <c r="D124" s="2" t="e">
        <f>VLOOKUP($A124,'By SKU - New RTs'!$A:$V,8,FALSE)</f>
        <v>#N/A</v>
      </c>
      <c r="E124" s="5" t="e">
        <f t="shared" si="5"/>
        <v>#N/A</v>
      </c>
      <c r="F124" s="2" t="e">
        <f>VLOOKUP($A124,'By SKU - Old RTs'!$A:$V,9,FALSE)</f>
        <v>#N/A</v>
      </c>
      <c r="G124" s="2" t="e">
        <f>VLOOKUP($A124,'By SKU - New RTs'!$A:$V,9,FALSE)</f>
        <v>#N/A</v>
      </c>
      <c r="H124" s="5" t="e">
        <f t="shared" si="6"/>
        <v>#N/A</v>
      </c>
      <c r="I124" s="2" t="e">
        <f>VLOOKUP($A124,'By SKU - Old RTs'!$A:$V,10,FALSE)</f>
        <v>#N/A</v>
      </c>
      <c r="J124" s="2" t="e">
        <f>VLOOKUP($A124,'By SKU - New RTs'!$A:$V,10,FALSE)</f>
        <v>#N/A</v>
      </c>
      <c r="K124" s="5" t="e">
        <f t="shared" si="7"/>
        <v>#N/A</v>
      </c>
      <c r="L124" s="2" t="e">
        <f>VLOOKUP($A124,'By SKU - Old RTs'!$A:$V,11,FALSE)</f>
        <v>#N/A</v>
      </c>
      <c r="M124" s="2" t="e">
        <f>VLOOKUP($A124,'By SKU - New RTs'!$A:$V,11,FALSE)</f>
        <v>#N/A</v>
      </c>
      <c r="N124" s="5" t="e">
        <f t="shared" si="8"/>
        <v>#N/A</v>
      </c>
      <c r="O124" s="2" t="e">
        <f>VLOOKUP($A124,'By SKU - Old RTs'!$A:$V,12,FALSE)</f>
        <v>#N/A</v>
      </c>
      <c r="P124" s="2" t="e">
        <f>VLOOKUP($A124,'By SKU - New RTs'!$A:$V,12,FALSE)</f>
        <v>#N/A</v>
      </c>
      <c r="Q124" s="2" t="e">
        <f t="shared" si="9"/>
        <v>#N/A</v>
      </c>
    </row>
    <row r="125" spans="1:17" hidden="1" x14ac:dyDescent="0.3">
      <c r="A125" s="3" t="str">
        <v>538</v>
      </c>
      <c r="B125" s="4" t="str">
        <v xml:space="preserve">POLY GLV MD BX      </v>
      </c>
      <c r="C125" s="2" t="e">
        <f>VLOOKUP($A125,'By SKU - Old RTs'!$A:$V,8,FALSE)</f>
        <v>#N/A</v>
      </c>
      <c r="D125" s="2" t="e">
        <f>VLOOKUP($A125,'By SKU - New RTs'!$A:$V,8,FALSE)</f>
        <v>#N/A</v>
      </c>
      <c r="E125" s="5" t="e">
        <f t="shared" si="5"/>
        <v>#N/A</v>
      </c>
      <c r="F125" s="2" t="e">
        <f>VLOOKUP($A125,'By SKU - Old RTs'!$A:$V,9,FALSE)</f>
        <v>#N/A</v>
      </c>
      <c r="G125" s="2" t="e">
        <f>VLOOKUP($A125,'By SKU - New RTs'!$A:$V,9,FALSE)</f>
        <v>#N/A</v>
      </c>
      <c r="H125" s="5" t="e">
        <f t="shared" si="6"/>
        <v>#N/A</v>
      </c>
      <c r="I125" s="2" t="e">
        <f>VLOOKUP($A125,'By SKU - Old RTs'!$A:$V,10,FALSE)</f>
        <v>#N/A</v>
      </c>
      <c r="J125" s="2" t="e">
        <f>VLOOKUP($A125,'By SKU - New RTs'!$A:$V,10,FALSE)</f>
        <v>#N/A</v>
      </c>
      <c r="K125" s="5" t="e">
        <f t="shared" si="7"/>
        <v>#N/A</v>
      </c>
      <c r="L125" s="2" t="e">
        <f>VLOOKUP($A125,'By SKU - Old RTs'!$A:$V,11,FALSE)</f>
        <v>#N/A</v>
      </c>
      <c r="M125" s="2" t="e">
        <f>VLOOKUP($A125,'By SKU - New RTs'!$A:$V,11,FALSE)</f>
        <v>#N/A</v>
      </c>
      <c r="N125" s="5" t="e">
        <f t="shared" si="8"/>
        <v>#N/A</v>
      </c>
      <c r="O125" s="2" t="e">
        <f>VLOOKUP($A125,'By SKU - Old RTs'!$A:$V,12,FALSE)</f>
        <v>#N/A</v>
      </c>
      <c r="P125" s="2" t="e">
        <f>VLOOKUP($A125,'By SKU - New RTs'!$A:$V,12,FALSE)</f>
        <v>#N/A</v>
      </c>
      <c r="Q125" s="2" t="e">
        <f t="shared" si="9"/>
        <v>#N/A</v>
      </c>
    </row>
    <row r="126" spans="1:17" hidden="1" x14ac:dyDescent="0.3">
      <c r="A126" s="3" t="str">
        <v>547</v>
      </c>
      <c r="B126" s="4" t="str">
        <v xml:space="preserve">3ML VL PF LG BX     </v>
      </c>
      <c r="C126" s="2" t="e">
        <f>VLOOKUP($A126,'By SKU - Old RTs'!$A:$V,8,FALSE)</f>
        <v>#N/A</v>
      </c>
      <c r="D126" s="2" t="e">
        <f>VLOOKUP($A126,'By SKU - New RTs'!$A:$V,8,FALSE)</f>
        <v>#N/A</v>
      </c>
      <c r="E126" s="5" t="e">
        <f t="shared" si="5"/>
        <v>#N/A</v>
      </c>
      <c r="F126" s="2" t="e">
        <f>VLOOKUP($A126,'By SKU - Old RTs'!$A:$V,9,FALSE)</f>
        <v>#N/A</v>
      </c>
      <c r="G126" s="2" t="e">
        <f>VLOOKUP($A126,'By SKU - New RTs'!$A:$V,9,FALSE)</f>
        <v>#N/A</v>
      </c>
      <c r="H126" s="5" t="e">
        <f t="shared" si="6"/>
        <v>#N/A</v>
      </c>
      <c r="I126" s="2" t="e">
        <f>VLOOKUP($A126,'By SKU - Old RTs'!$A:$V,10,FALSE)</f>
        <v>#N/A</v>
      </c>
      <c r="J126" s="2" t="e">
        <f>VLOOKUP($A126,'By SKU - New RTs'!$A:$V,10,FALSE)</f>
        <v>#N/A</v>
      </c>
      <c r="K126" s="5" t="e">
        <f t="shared" si="7"/>
        <v>#N/A</v>
      </c>
      <c r="L126" s="2" t="e">
        <f>VLOOKUP($A126,'By SKU - Old RTs'!$A:$V,11,FALSE)</f>
        <v>#N/A</v>
      </c>
      <c r="M126" s="2" t="e">
        <f>VLOOKUP($A126,'By SKU - New RTs'!$A:$V,11,FALSE)</f>
        <v>#N/A</v>
      </c>
      <c r="N126" s="5" t="e">
        <f t="shared" si="8"/>
        <v>#N/A</v>
      </c>
      <c r="O126" s="2" t="e">
        <f>VLOOKUP($A126,'By SKU - Old RTs'!$A:$V,12,FALSE)</f>
        <v>#N/A</v>
      </c>
      <c r="P126" s="2" t="e">
        <f>VLOOKUP($A126,'By SKU - New RTs'!$A:$V,12,FALSE)</f>
        <v>#N/A</v>
      </c>
      <c r="Q126" s="2" t="e">
        <f t="shared" si="9"/>
        <v>#N/A</v>
      </c>
    </row>
    <row r="127" spans="1:17" hidden="1" x14ac:dyDescent="0.3">
      <c r="A127" s="3" t="str">
        <v>549</v>
      </c>
      <c r="B127" s="4" t="str">
        <v>4ML NITRL SM BX (NSM5201)</v>
      </c>
      <c r="C127" s="2" t="e">
        <f>VLOOKUP($A127,'By SKU - Old RTs'!$A:$V,8,FALSE)</f>
        <v>#N/A</v>
      </c>
      <c r="D127" s="2" t="e">
        <f>VLOOKUP($A127,'By SKU - New RTs'!$A:$V,8,FALSE)</f>
        <v>#N/A</v>
      </c>
      <c r="E127" s="5" t="e">
        <f t="shared" si="5"/>
        <v>#N/A</v>
      </c>
      <c r="F127" s="2" t="e">
        <f>VLOOKUP($A127,'By SKU - Old RTs'!$A:$V,9,FALSE)</f>
        <v>#N/A</v>
      </c>
      <c r="G127" s="2" t="e">
        <f>VLOOKUP($A127,'By SKU - New RTs'!$A:$V,9,FALSE)</f>
        <v>#N/A</v>
      </c>
      <c r="H127" s="5" t="e">
        <f t="shared" si="6"/>
        <v>#N/A</v>
      </c>
      <c r="I127" s="2" t="e">
        <f>VLOOKUP($A127,'By SKU - Old RTs'!$A:$V,10,FALSE)</f>
        <v>#N/A</v>
      </c>
      <c r="J127" s="2" t="e">
        <f>VLOOKUP($A127,'By SKU - New RTs'!$A:$V,10,FALSE)</f>
        <v>#N/A</v>
      </c>
      <c r="K127" s="5" t="e">
        <f t="shared" si="7"/>
        <v>#N/A</v>
      </c>
      <c r="L127" s="2" t="e">
        <f>VLOOKUP($A127,'By SKU - Old RTs'!$A:$V,11,FALSE)</f>
        <v>#N/A</v>
      </c>
      <c r="M127" s="2" t="e">
        <f>VLOOKUP($A127,'By SKU - New RTs'!$A:$V,11,FALSE)</f>
        <v>#N/A</v>
      </c>
      <c r="N127" s="5" t="e">
        <f t="shared" si="8"/>
        <v>#N/A</v>
      </c>
      <c r="O127" s="2" t="e">
        <f>VLOOKUP($A127,'By SKU - Old RTs'!$A:$V,12,FALSE)</f>
        <v>#N/A</v>
      </c>
      <c r="P127" s="2" t="e">
        <f>VLOOKUP($A127,'By SKU - New RTs'!$A:$V,12,FALSE)</f>
        <v>#N/A</v>
      </c>
      <c r="Q127" s="2" t="e">
        <f t="shared" si="9"/>
        <v>#N/A</v>
      </c>
    </row>
    <row r="128" spans="1:17" hidden="1" x14ac:dyDescent="0.3">
      <c r="A128" s="3" t="str">
        <v>550</v>
      </c>
      <c r="B128" s="4" t="str">
        <v>4ML NITRL MD BX (NMD5201)</v>
      </c>
      <c r="C128" s="2" t="e">
        <f>VLOOKUP($A128,'By SKU - Old RTs'!$A:$V,8,FALSE)</f>
        <v>#N/A</v>
      </c>
      <c r="D128" s="2" t="e">
        <f>VLOOKUP($A128,'By SKU - New RTs'!$A:$V,8,FALSE)</f>
        <v>#N/A</v>
      </c>
      <c r="E128" s="5" t="e">
        <f t="shared" si="5"/>
        <v>#N/A</v>
      </c>
      <c r="F128" s="2" t="e">
        <f>VLOOKUP($A128,'By SKU - Old RTs'!$A:$V,9,FALSE)</f>
        <v>#N/A</v>
      </c>
      <c r="G128" s="2" t="e">
        <f>VLOOKUP($A128,'By SKU - New RTs'!$A:$V,9,FALSE)</f>
        <v>#N/A</v>
      </c>
      <c r="H128" s="5" t="e">
        <f t="shared" si="6"/>
        <v>#N/A</v>
      </c>
      <c r="I128" s="2" t="e">
        <f>VLOOKUP($A128,'By SKU - Old RTs'!$A:$V,10,FALSE)</f>
        <v>#N/A</v>
      </c>
      <c r="J128" s="2" t="e">
        <f>VLOOKUP($A128,'By SKU - New RTs'!$A:$V,10,FALSE)</f>
        <v>#N/A</v>
      </c>
      <c r="K128" s="5" t="e">
        <f t="shared" si="7"/>
        <v>#N/A</v>
      </c>
      <c r="L128" s="2" t="e">
        <f>VLOOKUP($A128,'By SKU - Old RTs'!$A:$V,11,FALSE)</f>
        <v>#N/A</v>
      </c>
      <c r="M128" s="2" t="e">
        <f>VLOOKUP($A128,'By SKU - New RTs'!$A:$V,11,FALSE)</f>
        <v>#N/A</v>
      </c>
      <c r="N128" s="5" t="e">
        <f t="shared" si="8"/>
        <v>#N/A</v>
      </c>
      <c r="O128" s="2" t="e">
        <f>VLOOKUP($A128,'By SKU - Old RTs'!$A:$V,12,FALSE)</f>
        <v>#N/A</v>
      </c>
      <c r="P128" s="2" t="e">
        <f>VLOOKUP($A128,'By SKU - New RTs'!$A:$V,12,FALSE)</f>
        <v>#N/A</v>
      </c>
      <c r="Q128" s="2" t="e">
        <f t="shared" si="9"/>
        <v>#N/A</v>
      </c>
    </row>
    <row r="129" spans="1:17" hidden="1" x14ac:dyDescent="0.3">
      <c r="A129" s="3" t="str">
        <v>551</v>
      </c>
      <c r="B129" s="4" t="str">
        <v>4ML NITRL LG BX (NLG5201)</v>
      </c>
      <c r="C129" s="2" t="e">
        <f>VLOOKUP($A129,'By SKU - Old RTs'!$A:$V,8,FALSE)</f>
        <v>#N/A</v>
      </c>
      <c r="D129" s="2" t="e">
        <f>VLOOKUP($A129,'By SKU - New RTs'!$A:$V,8,FALSE)</f>
        <v>#N/A</v>
      </c>
      <c r="E129" s="5" t="e">
        <f t="shared" si="5"/>
        <v>#N/A</v>
      </c>
      <c r="F129" s="2" t="e">
        <f>VLOOKUP($A129,'By SKU - Old RTs'!$A:$V,9,FALSE)</f>
        <v>#N/A</v>
      </c>
      <c r="G129" s="2" t="e">
        <f>VLOOKUP($A129,'By SKU - New RTs'!$A:$V,9,FALSE)</f>
        <v>#N/A</v>
      </c>
      <c r="H129" s="5" t="e">
        <f t="shared" si="6"/>
        <v>#N/A</v>
      </c>
      <c r="I129" s="2" t="e">
        <f>VLOOKUP($A129,'By SKU - Old RTs'!$A:$V,10,FALSE)</f>
        <v>#N/A</v>
      </c>
      <c r="J129" s="2" t="e">
        <f>VLOOKUP($A129,'By SKU - New RTs'!$A:$V,10,FALSE)</f>
        <v>#N/A</v>
      </c>
      <c r="K129" s="5" t="e">
        <f t="shared" si="7"/>
        <v>#N/A</v>
      </c>
      <c r="L129" s="2" t="e">
        <f>VLOOKUP($A129,'By SKU - Old RTs'!$A:$V,11,FALSE)</f>
        <v>#N/A</v>
      </c>
      <c r="M129" s="2" t="e">
        <f>VLOOKUP($A129,'By SKU - New RTs'!$A:$V,11,FALSE)</f>
        <v>#N/A</v>
      </c>
      <c r="N129" s="5" t="e">
        <f t="shared" si="8"/>
        <v>#N/A</v>
      </c>
      <c r="O129" s="2" t="e">
        <f>VLOOKUP($A129,'By SKU - Old RTs'!$A:$V,12,FALSE)</f>
        <v>#N/A</v>
      </c>
      <c r="P129" s="2" t="e">
        <f>VLOOKUP($A129,'By SKU - New RTs'!$A:$V,12,FALSE)</f>
        <v>#N/A</v>
      </c>
      <c r="Q129" s="2" t="e">
        <f t="shared" si="9"/>
        <v>#N/A</v>
      </c>
    </row>
    <row r="130" spans="1:17" hidden="1" x14ac:dyDescent="0.3">
      <c r="A130" s="3" t="str">
        <v>552</v>
      </c>
      <c r="B130" s="4" t="str">
        <v>4ML NITRL 1X BX (NXL5201)</v>
      </c>
      <c r="C130" s="2" t="e">
        <f>VLOOKUP($A130,'By SKU - Old RTs'!$A:$V,8,FALSE)</f>
        <v>#N/A</v>
      </c>
      <c r="D130" s="2" t="e">
        <f>VLOOKUP($A130,'By SKU - New RTs'!$A:$V,8,FALSE)</f>
        <v>#N/A</v>
      </c>
      <c r="E130" s="5" t="e">
        <f t="shared" si="5"/>
        <v>#N/A</v>
      </c>
      <c r="F130" s="2" t="e">
        <f>VLOOKUP($A130,'By SKU - Old RTs'!$A:$V,9,FALSE)</f>
        <v>#N/A</v>
      </c>
      <c r="G130" s="2" t="e">
        <f>VLOOKUP($A130,'By SKU - New RTs'!$A:$V,9,FALSE)</f>
        <v>#N/A</v>
      </c>
      <c r="H130" s="5" t="e">
        <f t="shared" si="6"/>
        <v>#N/A</v>
      </c>
      <c r="I130" s="2" t="e">
        <f>VLOOKUP($A130,'By SKU - Old RTs'!$A:$V,10,FALSE)</f>
        <v>#N/A</v>
      </c>
      <c r="J130" s="2" t="e">
        <f>VLOOKUP($A130,'By SKU - New RTs'!$A:$V,10,FALSE)</f>
        <v>#N/A</v>
      </c>
      <c r="K130" s="5" t="e">
        <f t="shared" si="7"/>
        <v>#N/A</v>
      </c>
      <c r="L130" s="2" t="e">
        <f>VLOOKUP($A130,'By SKU - Old RTs'!$A:$V,11,FALSE)</f>
        <v>#N/A</v>
      </c>
      <c r="M130" s="2" t="e">
        <f>VLOOKUP($A130,'By SKU - New RTs'!$A:$V,11,FALSE)</f>
        <v>#N/A</v>
      </c>
      <c r="N130" s="5" t="e">
        <f t="shared" si="8"/>
        <v>#N/A</v>
      </c>
      <c r="O130" s="2" t="e">
        <f>VLOOKUP($A130,'By SKU - Old RTs'!$A:$V,12,FALSE)</f>
        <v>#N/A</v>
      </c>
      <c r="P130" s="2" t="e">
        <f>VLOOKUP($A130,'By SKU - New RTs'!$A:$V,12,FALSE)</f>
        <v>#N/A</v>
      </c>
      <c r="Q130" s="2" t="e">
        <f t="shared" si="9"/>
        <v>#N/A</v>
      </c>
    </row>
    <row r="131" spans="1:17" hidden="1" x14ac:dyDescent="0.3">
      <c r="A131" s="3" t="str">
        <v>553</v>
      </c>
      <c r="B131" s="4" t="str">
        <v>NITRL PF BLUE 2X BX (NXXL5201)</v>
      </c>
      <c r="C131" s="2" t="e">
        <f>VLOOKUP($A131,'By SKU - Old RTs'!$A:$V,8,FALSE)</f>
        <v>#N/A</v>
      </c>
      <c r="D131" s="2" t="e">
        <f>VLOOKUP($A131,'By SKU - New RTs'!$A:$V,8,FALSE)</f>
        <v>#N/A</v>
      </c>
      <c r="E131" s="5" t="e">
        <f t="shared" si="5"/>
        <v>#N/A</v>
      </c>
      <c r="F131" s="2" t="e">
        <f>VLOOKUP($A131,'By SKU - Old RTs'!$A:$V,9,FALSE)</f>
        <v>#N/A</v>
      </c>
      <c r="G131" s="2" t="e">
        <f>VLOOKUP($A131,'By SKU - New RTs'!$A:$V,9,FALSE)</f>
        <v>#N/A</v>
      </c>
      <c r="H131" s="5" t="e">
        <f t="shared" si="6"/>
        <v>#N/A</v>
      </c>
      <c r="I131" s="2" t="e">
        <f>VLOOKUP($A131,'By SKU - Old RTs'!$A:$V,10,FALSE)</f>
        <v>#N/A</v>
      </c>
      <c r="J131" s="2" t="e">
        <f>VLOOKUP($A131,'By SKU - New RTs'!$A:$V,10,FALSE)</f>
        <v>#N/A</v>
      </c>
      <c r="K131" s="5" t="e">
        <f t="shared" si="7"/>
        <v>#N/A</v>
      </c>
      <c r="L131" s="2" t="e">
        <f>VLOOKUP($A131,'By SKU - Old RTs'!$A:$V,11,FALSE)</f>
        <v>#N/A</v>
      </c>
      <c r="M131" s="2" t="e">
        <f>VLOOKUP($A131,'By SKU - New RTs'!$A:$V,11,FALSE)</f>
        <v>#N/A</v>
      </c>
      <c r="N131" s="5" t="e">
        <f t="shared" si="8"/>
        <v>#N/A</v>
      </c>
      <c r="O131" s="2" t="e">
        <f>VLOOKUP($A131,'By SKU - Old RTs'!$A:$V,12,FALSE)</f>
        <v>#N/A</v>
      </c>
      <c r="P131" s="2" t="e">
        <f>VLOOKUP($A131,'By SKU - New RTs'!$A:$V,12,FALSE)</f>
        <v>#N/A</v>
      </c>
      <c r="Q131" s="2" t="e">
        <f t="shared" si="9"/>
        <v>#N/A</v>
      </c>
    </row>
    <row r="132" spans="1:17" x14ac:dyDescent="0.3">
      <c r="A132" s="3" t="str">
        <v>557</v>
      </c>
      <c r="B132" s="4" t="str">
        <v xml:space="preserve">HFOLD SHP SM RD     </v>
      </c>
      <c r="C132" s="2">
        <f>VLOOKUP($A132,'By SKU - Old RTs'!$A:$V,8,FALSE)</f>
        <v>0</v>
      </c>
      <c r="D132" s="2">
        <f>VLOOKUP($A132,'By SKU - New RTs'!$A:$V,8,FALSE)</f>
        <v>0</v>
      </c>
      <c r="E132" s="5">
        <f t="shared" ref="E132:E195" si="10">D132-C132</f>
        <v>0</v>
      </c>
      <c r="F132" s="2">
        <f>VLOOKUP($A132,'By SKU - Old RTs'!$A:$V,9,FALSE)</f>
        <v>0</v>
      </c>
      <c r="G132" s="2">
        <f>VLOOKUP($A132,'By SKU - New RTs'!$A:$V,9,FALSE)</f>
        <v>0</v>
      </c>
      <c r="H132" s="5">
        <f t="shared" ref="H132:H195" si="11">G132-F132</f>
        <v>0</v>
      </c>
      <c r="I132" s="2">
        <f>VLOOKUP($A132,'By SKU - Old RTs'!$A:$V,10,FALSE)</f>
        <v>45</v>
      </c>
      <c r="J132" s="2">
        <f>VLOOKUP($A132,'By SKU - New RTs'!$A:$V,10,FALSE)</f>
        <v>45</v>
      </c>
      <c r="K132" s="5">
        <f t="shared" ref="K132:K195" si="12">J132-I132</f>
        <v>0</v>
      </c>
      <c r="L132" s="2">
        <f>VLOOKUP($A132,'By SKU - Old RTs'!$A:$V,11,FALSE)</f>
        <v>0</v>
      </c>
      <c r="M132" s="2">
        <f>VLOOKUP($A132,'By SKU - New RTs'!$A:$V,11,FALSE)</f>
        <v>0</v>
      </c>
      <c r="N132" s="5">
        <f t="shared" ref="N132:N195" si="13">M132-L132</f>
        <v>0</v>
      </c>
      <c r="O132" s="2">
        <f>VLOOKUP($A132,'By SKU - Old RTs'!$A:$V,12,FALSE)</f>
        <v>0</v>
      </c>
      <c r="P132" s="2">
        <f>VLOOKUP($A132,'By SKU - New RTs'!$A:$V,12,FALSE)</f>
        <v>0</v>
      </c>
      <c r="Q132" s="2">
        <f t="shared" ref="Q132:Q195" si="14">P132-O132</f>
        <v>0</v>
      </c>
    </row>
    <row r="133" spans="1:17" x14ac:dyDescent="0.3">
      <c r="A133" s="3" t="str">
        <v>562</v>
      </c>
      <c r="B133" s="4" t="str">
        <v>IND BLACK PFREE NITRILE LG BX</v>
      </c>
      <c r="C133" s="2">
        <f>VLOOKUP($A133,'By SKU - Old RTs'!$A:$V,8,FALSE)</f>
        <v>0</v>
      </c>
      <c r="D133" s="2">
        <f>VLOOKUP($A133,'By SKU - New RTs'!$A:$V,8,FALSE)</f>
        <v>0</v>
      </c>
      <c r="E133" s="5">
        <f t="shared" si="10"/>
        <v>0</v>
      </c>
      <c r="F133" s="2">
        <f>VLOOKUP($A133,'By SKU - Old RTs'!$A:$V,9,FALSE)</f>
        <v>0.5</v>
      </c>
      <c r="G133" s="2">
        <f>VLOOKUP($A133,'By SKU - New RTs'!$A:$V,9,FALSE)</f>
        <v>0.5</v>
      </c>
      <c r="H133" s="5">
        <f t="shared" si="11"/>
        <v>0</v>
      </c>
      <c r="I133" s="2">
        <f>VLOOKUP($A133,'By SKU - Old RTs'!$A:$V,10,FALSE)</f>
        <v>3.75</v>
      </c>
      <c r="J133" s="2">
        <f>VLOOKUP($A133,'By SKU - New RTs'!$A:$V,10,FALSE)</f>
        <v>3.75</v>
      </c>
      <c r="K133" s="5">
        <f t="shared" si="12"/>
        <v>0</v>
      </c>
      <c r="L133" s="2">
        <f>VLOOKUP($A133,'By SKU - Old RTs'!$A:$V,11,FALSE)</f>
        <v>2</v>
      </c>
      <c r="M133" s="2">
        <f>VLOOKUP($A133,'By SKU - New RTs'!$A:$V,11,FALSE)</f>
        <v>2</v>
      </c>
      <c r="N133" s="5">
        <f t="shared" si="13"/>
        <v>0</v>
      </c>
      <c r="O133" s="2">
        <f>VLOOKUP($A133,'By SKU - Old RTs'!$A:$V,12,FALSE)</f>
        <v>0</v>
      </c>
      <c r="P133" s="2">
        <f>VLOOKUP($A133,'By SKU - New RTs'!$A:$V,12,FALSE)</f>
        <v>0</v>
      </c>
      <c r="Q133" s="2">
        <f t="shared" si="14"/>
        <v>0</v>
      </c>
    </row>
    <row r="134" spans="1:17" x14ac:dyDescent="0.3">
      <c r="A134" s="3" t="str">
        <v>563</v>
      </c>
      <c r="B134" s="4" t="str">
        <v>IND BLACK PFREE NITRILE XL BX</v>
      </c>
      <c r="C134" s="2">
        <f>VLOOKUP($A134,'By SKU - Old RTs'!$A:$V,8,FALSE)</f>
        <v>0</v>
      </c>
      <c r="D134" s="2">
        <f>VLOOKUP($A134,'By SKU - New RTs'!$A:$V,8,FALSE)</f>
        <v>0</v>
      </c>
      <c r="E134" s="5">
        <f t="shared" si="10"/>
        <v>0</v>
      </c>
      <c r="F134" s="2">
        <f>VLOOKUP($A134,'By SKU - Old RTs'!$A:$V,9,FALSE)</f>
        <v>0</v>
      </c>
      <c r="G134" s="2">
        <f>VLOOKUP($A134,'By SKU - New RTs'!$A:$V,9,FALSE)</f>
        <v>0</v>
      </c>
      <c r="H134" s="5">
        <f t="shared" si="11"/>
        <v>0</v>
      </c>
      <c r="I134" s="2">
        <f>VLOOKUP($A134,'By SKU - Old RTs'!$A:$V,10,FALSE)</f>
        <v>0</v>
      </c>
      <c r="J134" s="2">
        <f>VLOOKUP($A134,'By SKU - New RTs'!$A:$V,10,FALSE)</f>
        <v>0</v>
      </c>
      <c r="K134" s="5">
        <f t="shared" si="12"/>
        <v>0</v>
      </c>
      <c r="L134" s="2">
        <f>VLOOKUP($A134,'By SKU - Old RTs'!$A:$V,11,FALSE)</f>
        <v>1</v>
      </c>
      <c r="M134" s="2">
        <f>VLOOKUP($A134,'By SKU - New RTs'!$A:$V,11,FALSE)</f>
        <v>1</v>
      </c>
      <c r="N134" s="5">
        <f t="shared" si="13"/>
        <v>0</v>
      </c>
      <c r="O134" s="2">
        <f>VLOOKUP($A134,'By SKU - Old RTs'!$A:$V,12,FALSE)</f>
        <v>0</v>
      </c>
      <c r="P134" s="2">
        <f>VLOOKUP($A134,'By SKU - New RTs'!$A:$V,12,FALSE)</f>
        <v>0</v>
      </c>
      <c r="Q134" s="2">
        <f t="shared" si="14"/>
        <v>0</v>
      </c>
    </row>
    <row r="135" spans="1:17" hidden="1" x14ac:dyDescent="0.3">
      <c r="A135" s="3" t="str">
        <v>567</v>
      </c>
      <c r="B135" s="4" t="str">
        <v>IND BLACK PFREE NITRILE 2X BX</v>
      </c>
      <c r="C135" s="2" t="e">
        <f>VLOOKUP($A135,'By SKU - Old RTs'!$A:$V,8,FALSE)</f>
        <v>#N/A</v>
      </c>
      <c r="D135" s="2" t="e">
        <f>VLOOKUP($A135,'By SKU - New RTs'!$A:$V,8,FALSE)</f>
        <v>#N/A</v>
      </c>
      <c r="E135" s="5" t="e">
        <f t="shared" si="10"/>
        <v>#N/A</v>
      </c>
      <c r="F135" s="2" t="e">
        <f>VLOOKUP($A135,'By SKU - Old RTs'!$A:$V,9,FALSE)</f>
        <v>#N/A</v>
      </c>
      <c r="G135" s="2" t="e">
        <f>VLOOKUP($A135,'By SKU - New RTs'!$A:$V,9,FALSE)</f>
        <v>#N/A</v>
      </c>
      <c r="H135" s="5" t="e">
        <f t="shared" si="11"/>
        <v>#N/A</v>
      </c>
      <c r="I135" s="2" t="e">
        <f>VLOOKUP($A135,'By SKU - Old RTs'!$A:$V,10,FALSE)</f>
        <v>#N/A</v>
      </c>
      <c r="J135" s="2" t="e">
        <f>VLOOKUP($A135,'By SKU - New RTs'!$A:$V,10,FALSE)</f>
        <v>#N/A</v>
      </c>
      <c r="K135" s="5" t="e">
        <f t="shared" si="12"/>
        <v>#N/A</v>
      </c>
      <c r="L135" s="2" t="e">
        <f>VLOOKUP($A135,'By SKU - Old RTs'!$A:$V,11,FALSE)</f>
        <v>#N/A</v>
      </c>
      <c r="M135" s="2" t="e">
        <f>VLOOKUP($A135,'By SKU - New RTs'!$A:$V,11,FALSE)</f>
        <v>#N/A</v>
      </c>
      <c r="N135" s="5" t="e">
        <f t="shared" si="13"/>
        <v>#N/A</v>
      </c>
      <c r="O135" s="2" t="e">
        <f>VLOOKUP($A135,'By SKU - Old RTs'!$A:$V,12,FALSE)</f>
        <v>#N/A</v>
      </c>
      <c r="P135" s="2" t="e">
        <f>VLOOKUP($A135,'By SKU - New RTs'!$A:$V,12,FALSE)</f>
        <v>#N/A</v>
      </c>
      <c r="Q135" s="2" t="e">
        <f t="shared" si="14"/>
        <v>#N/A</v>
      </c>
    </row>
    <row r="136" spans="1:17" x14ac:dyDescent="0.3">
      <c r="A136" s="3" t="str">
        <v>571</v>
      </c>
      <c r="B136" s="4" t="str">
        <v>IND BLACK PFREE NITRILE MD BX</v>
      </c>
      <c r="C136" s="2">
        <f>VLOOKUP($A136,'By SKU - Old RTs'!$A:$V,8,FALSE)</f>
        <v>0</v>
      </c>
      <c r="D136" s="2">
        <f>VLOOKUP($A136,'By SKU - New RTs'!$A:$V,8,FALSE)</f>
        <v>0</v>
      </c>
      <c r="E136" s="5">
        <f t="shared" si="10"/>
        <v>0</v>
      </c>
      <c r="F136" s="2">
        <f>VLOOKUP($A136,'By SKU - Old RTs'!$A:$V,9,FALSE)</f>
        <v>0</v>
      </c>
      <c r="G136" s="2">
        <f>VLOOKUP($A136,'By SKU - New RTs'!$A:$V,9,FALSE)</f>
        <v>0</v>
      </c>
      <c r="H136" s="5">
        <f t="shared" si="11"/>
        <v>0</v>
      </c>
      <c r="I136" s="2">
        <f>VLOOKUP($A136,'By SKU - Old RTs'!$A:$V,10,FALSE)</f>
        <v>3.5</v>
      </c>
      <c r="J136" s="2">
        <f>VLOOKUP($A136,'By SKU - New RTs'!$A:$V,10,FALSE)</f>
        <v>3.5</v>
      </c>
      <c r="K136" s="5">
        <f t="shared" si="12"/>
        <v>0</v>
      </c>
      <c r="L136" s="2">
        <f>VLOOKUP($A136,'By SKU - Old RTs'!$A:$V,11,FALSE)</f>
        <v>0.75</v>
      </c>
      <c r="M136" s="2">
        <f>VLOOKUP($A136,'By SKU - New RTs'!$A:$V,11,FALSE)</f>
        <v>0.75</v>
      </c>
      <c r="N136" s="5">
        <f t="shared" si="13"/>
        <v>0</v>
      </c>
      <c r="O136" s="2">
        <f>VLOOKUP($A136,'By SKU - Old RTs'!$A:$V,12,FALSE)</f>
        <v>0</v>
      </c>
      <c r="P136" s="2">
        <f>VLOOKUP($A136,'By SKU - New RTs'!$A:$V,12,FALSE)</f>
        <v>0</v>
      </c>
      <c r="Q136" s="2">
        <f t="shared" si="14"/>
        <v>0</v>
      </c>
    </row>
    <row r="137" spans="1:17" hidden="1" x14ac:dyDescent="0.3">
      <c r="A137" s="3" t="str">
        <v>579</v>
      </c>
      <c r="B137" s="4" t="str">
        <v xml:space="preserve">NITRL PF 2X BX      </v>
      </c>
      <c r="C137" s="2" t="e">
        <f>VLOOKUP($A137,'By SKU - Old RTs'!$A:$V,8,FALSE)</f>
        <v>#N/A</v>
      </c>
      <c r="D137" s="2" t="e">
        <f>VLOOKUP($A137,'By SKU - New RTs'!$A:$V,8,FALSE)</f>
        <v>#N/A</v>
      </c>
      <c r="E137" s="5" t="e">
        <f t="shared" si="10"/>
        <v>#N/A</v>
      </c>
      <c r="F137" s="2" t="e">
        <f>VLOOKUP($A137,'By SKU - Old RTs'!$A:$V,9,FALSE)</f>
        <v>#N/A</v>
      </c>
      <c r="G137" s="2" t="e">
        <f>VLOOKUP($A137,'By SKU - New RTs'!$A:$V,9,FALSE)</f>
        <v>#N/A</v>
      </c>
      <c r="H137" s="5" t="e">
        <f t="shared" si="11"/>
        <v>#N/A</v>
      </c>
      <c r="I137" s="2" t="e">
        <f>VLOOKUP($A137,'By SKU - Old RTs'!$A:$V,10,FALSE)</f>
        <v>#N/A</v>
      </c>
      <c r="J137" s="2" t="e">
        <f>VLOOKUP($A137,'By SKU - New RTs'!$A:$V,10,FALSE)</f>
        <v>#N/A</v>
      </c>
      <c r="K137" s="5" t="e">
        <f t="shared" si="12"/>
        <v>#N/A</v>
      </c>
      <c r="L137" s="2" t="e">
        <f>VLOOKUP($A137,'By SKU - Old RTs'!$A:$V,11,FALSE)</f>
        <v>#N/A</v>
      </c>
      <c r="M137" s="2" t="e">
        <f>VLOOKUP($A137,'By SKU - New RTs'!$A:$V,11,FALSE)</f>
        <v>#N/A</v>
      </c>
      <c r="N137" s="5" t="e">
        <f t="shared" si="13"/>
        <v>#N/A</v>
      </c>
      <c r="O137" s="2" t="e">
        <f>VLOOKUP($A137,'By SKU - Old RTs'!$A:$V,12,FALSE)</f>
        <v>#N/A</v>
      </c>
      <c r="P137" s="2" t="e">
        <f>VLOOKUP($A137,'By SKU - New RTs'!$A:$V,12,FALSE)</f>
        <v>#N/A</v>
      </c>
      <c r="Q137" s="2" t="e">
        <f t="shared" si="14"/>
        <v>#N/A</v>
      </c>
    </row>
    <row r="138" spans="1:17" hidden="1" x14ac:dyDescent="0.3">
      <c r="A138" s="3" t="str">
        <v>580</v>
      </c>
      <c r="B138" s="4" t="str">
        <v>8-MIL DMND GRIP LG PF NTRL GL BX</v>
      </c>
      <c r="C138" s="2" t="e">
        <f>VLOOKUP($A138,'By SKU - Old RTs'!$A:$V,8,FALSE)</f>
        <v>#N/A</v>
      </c>
      <c r="D138" s="2" t="e">
        <f>VLOOKUP($A138,'By SKU - New RTs'!$A:$V,8,FALSE)</f>
        <v>#N/A</v>
      </c>
      <c r="E138" s="5" t="e">
        <f t="shared" si="10"/>
        <v>#N/A</v>
      </c>
      <c r="F138" s="2" t="e">
        <f>VLOOKUP($A138,'By SKU - Old RTs'!$A:$V,9,FALSE)</f>
        <v>#N/A</v>
      </c>
      <c r="G138" s="2" t="e">
        <f>VLOOKUP($A138,'By SKU - New RTs'!$A:$V,9,FALSE)</f>
        <v>#N/A</v>
      </c>
      <c r="H138" s="5" t="e">
        <f t="shared" si="11"/>
        <v>#N/A</v>
      </c>
      <c r="I138" s="2" t="e">
        <f>VLOOKUP($A138,'By SKU - Old RTs'!$A:$V,10,FALSE)</f>
        <v>#N/A</v>
      </c>
      <c r="J138" s="2" t="e">
        <f>VLOOKUP($A138,'By SKU - New RTs'!$A:$V,10,FALSE)</f>
        <v>#N/A</v>
      </c>
      <c r="K138" s="5" t="e">
        <f t="shared" si="12"/>
        <v>#N/A</v>
      </c>
      <c r="L138" s="2" t="e">
        <f>VLOOKUP($A138,'By SKU - Old RTs'!$A:$V,11,FALSE)</f>
        <v>#N/A</v>
      </c>
      <c r="M138" s="2" t="e">
        <f>VLOOKUP($A138,'By SKU - New RTs'!$A:$V,11,FALSE)</f>
        <v>#N/A</v>
      </c>
      <c r="N138" s="5" t="e">
        <f t="shared" si="13"/>
        <v>#N/A</v>
      </c>
      <c r="O138" s="2" t="e">
        <f>VLOOKUP($A138,'By SKU - Old RTs'!$A:$V,12,FALSE)</f>
        <v>#N/A</v>
      </c>
      <c r="P138" s="2" t="e">
        <f>VLOOKUP($A138,'By SKU - New RTs'!$A:$V,12,FALSE)</f>
        <v>#N/A</v>
      </c>
      <c r="Q138" s="2" t="e">
        <f t="shared" si="14"/>
        <v>#N/A</v>
      </c>
    </row>
    <row r="139" spans="1:17" hidden="1" x14ac:dyDescent="0.3">
      <c r="A139" s="3" t="str">
        <v>595</v>
      </c>
      <c r="B139" s="4" t="str">
        <v>HD NITRILE ORANGE MD BX</v>
      </c>
      <c r="C139" s="2" t="e">
        <f>VLOOKUP($A139,'By SKU - Old RTs'!$A:$V,8,FALSE)</f>
        <v>#N/A</v>
      </c>
      <c r="D139" s="2" t="e">
        <f>VLOOKUP($A139,'By SKU - New RTs'!$A:$V,8,FALSE)</f>
        <v>#N/A</v>
      </c>
      <c r="E139" s="5" t="e">
        <f t="shared" si="10"/>
        <v>#N/A</v>
      </c>
      <c r="F139" s="2" t="e">
        <f>VLOOKUP($A139,'By SKU - Old RTs'!$A:$V,9,FALSE)</f>
        <v>#N/A</v>
      </c>
      <c r="G139" s="2" t="e">
        <f>VLOOKUP($A139,'By SKU - New RTs'!$A:$V,9,FALSE)</f>
        <v>#N/A</v>
      </c>
      <c r="H139" s="5" t="e">
        <f t="shared" si="11"/>
        <v>#N/A</v>
      </c>
      <c r="I139" s="2" t="e">
        <f>VLOOKUP($A139,'By SKU - Old RTs'!$A:$V,10,FALSE)</f>
        <v>#N/A</v>
      </c>
      <c r="J139" s="2" t="e">
        <f>VLOOKUP($A139,'By SKU - New RTs'!$A:$V,10,FALSE)</f>
        <v>#N/A</v>
      </c>
      <c r="K139" s="5" t="e">
        <f t="shared" si="12"/>
        <v>#N/A</v>
      </c>
      <c r="L139" s="2" t="e">
        <f>VLOOKUP($A139,'By SKU - Old RTs'!$A:$V,11,FALSE)</f>
        <v>#N/A</v>
      </c>
      <c r="M139" s="2" t="e">
        <f>VLOOKUP($A139,'By SKU - New RTs'!$A:$V,11,FALSE)</f>
        <v>#N/A</v>
      </c>
      <c r="N139" s="5" t="e">
        <f t="shared" si="13"/>
        <v>#N/A</v>
      </c>
      <c r="O139" s="2" t="e">
        <f>VLOOKUP($A139,'By SKU - Old RTs'!$A:$V,12,FALSE)</f>
        <v>#N/A</v>
      </c>
      <c r="P139" s="2" t="e">
        <f>VLOOKUP($A139,'By SKU - New RTs'!$A:$V,12,FALSE)</f>
        <v>#N/A</v>
      </c>
      <c r="Q139" s="2" t="e">
        <f t="shared" si="14"/>
        <v>#N/A</v>
      </c>
    </row>
    <row r="140" spans="1:17" hidden="1" x14ac:dyDescent="0.3">
      <c r="A140" s="3" t="str">
        <v>596</v>
      </c>
      <c r="B140" s="4" t="str">
        <v>HD NITRILE ORANGE LG BX</v>
      </c>
      <c r="C140" s="2" t="e">
        <f>VLOOKUP($A140,'By SKU - Old RTs'!$A:$V,8,FALSE)</f>
        <v>#N/A</v>
      </c>
      <c r="D140" s="2" t="e">
        <f>VLOOKUP($A140,'By SKU - New RTs'!$A:$V,8,FALSE)</f>
        <v>#N/A</v>
      </c>
      <c r="E140" s="5" t="e">
        <f t="shared" si="10"/>
        <v>#N/A</v>
      </c>
      <c r="F140" s="2" t="e">
        <f>VLOOKUP($A140,'By SKU - Old RTs'!$A:$V,9,FALSE)</f>
        <v>#N/A</v>
      </c>
      <c r="G140" s="2" t="e">
        <f>VLOOKUP($A140,'By SKU - New RTs'!$A:$V,9,FALSE)</f>
        <v>#N/A</v>
      </c>
      <c r="H140" s="5" t="e">
        <f t="shared" si="11"/>
        <v>#N/A</v>
      </c>
      <c r="I140" s="2" t="e">
        <f>VLOOKUP($A140,'By SKU - Old RTs'!$A:$V,10,FALSE)</f>
        <v>#N/A</v>
      </c>
      <c r="J140" s="2" t="e">
        <f>VLOOKUP($A140,'By SKU - New RTs'!$A:$V,10,FALSE)</f>
        <v>#N/A</v>
      </c>
      <c r="K140" s="5" t="e">
        <f t="shared" si="12"/>
        <v>#N/A</v>
      </c>
      <c r="L140" s="2" t="e">
        <f>VLOOKUP($A140,'By SKU - Old RTs'!$A:$V,11,FALSE)</f>
        <v>#N/A</v>
      </c>
      <c r="M140" s="2" t="e">
        <f>VLOOKUP($A140,'By SKU - New RTs'!$A:$V,11,FALSE)</f>
        <v>#N/A</v>
      </c>
      <c r="N140" s="5" t="e">
        <f t="shared" si="13"/>
        <v>#N/A</v>
      </c>
      <c r="O140" s="2" t="e">
        <f>VLOOKUP($A140,'By SKU - Old RTs'!$A:$V,12,FALSE)</f>
        <v>#N/A</v>
      </c>
      <c r="P140" s="2" t="e">
        <f>VLOOKUP($A140,'By SKU - New RTs'!$A:$V,12,FALSE)</f>
        <v>#N/A</v>
      </c>
      <c r="Q140" s="2" t="e">
        <f t="shared" si="14"/>
        <v>#N/A</v>
      </c>
    </row>
    <row r="141" spans="1:17" hidden="1" x14ac:dyDescent="0.3">
      <c r="A141" s="3" t="str">
        <v>601</v>
      </c>
      <c r="B141" s="4" t="str">
        <v>DISPOSABLE FACE MASK BX</v>
      </c>
      <c r="C141" s="2" t="e">
        <f>VLOOKUP($A141,'By SKU - Old RTs'!$A:$V,8,FALSE)</f>
        <v>#N/A</v>
      </c>
      <c r="D141" s="2" t="e">
        <f>VLOOKUP($A141,'By SKU - New RTs'!$A:$V,8,FALSE)</f>
        <v>#N/A</v>
      </c>
      <c r="E141" s="5" t="e">
        <f t="shared" si="10"/>
        <v>#N/A</v>
      </c>
      <c r="F141" s="2" t="e">
        <f>VLOOKUP($A141,'By SKU - Old RTs'!$A:$V,9,FALSE)</f>
        <v>#N/A</v>
      </c>
      <c r="G141" s="2" t="e">
        <f>VLOOKUP($A141,'By SKU - New RTs'!$A:$V,9,FALSE)</f>
        <v>#N/A</v>
      </c>
      <c r="H141" s="5" t="e">
        <f t="shared" si="11"/>
        <v>#N/A</v>
      </c>
      <c r="I141" s="2" t="e">
        <f>VLOOKUP($A141,'By SKU - Old RTs'!$A:$V,10,FALSE)</f>
        <v>#N/A</v>
      </c>
      <c r="J141" s="2" t="e">
        <f>VLOOKUP($A141,'By SKU - New RTs'!$A:$V,10,FALSE)</f>
        <v>#N/A</v>
      </c>
      <c r="K141" s="5" t="e">
        <f t="shared" si="12"/>
        <v>#N/A</v>
      </c>
      <c r="L141" s="2" t="e">
        <f>VLOOKUP($A141,'By SKU - Old RTs'!$A:$V,11,FALSE)</f>
        <v>#N/A</v>
      </c>
      <c r="M141" s="2" t="e">
        <f>VLOOKUP($A141,'By SKU - New RTs'!$A:$V,11,FALSE)</f>
        <v>#N/A</v>
      </c>
      <c r="N141" s="5" t="e">
        <f t="shared" si="13"/>
        <v>#N/A</v>
      </c>
      <c r="O141" s="2" t="e">
        <f>VLOOKUP($A141,'By SKU - Old RTs'!$A:$V,12,FALSE)</f>
        <v>#N/A</v>
      </c>
      <c r="P141" s="2" t="e">
        <f>VLOOKUP($A141,'By SKU - New RTs'!$A:$V,12,FALSE)</f>
        <v>#N/A</v>
      </c>
      <c r="Q141" s="2" t="e">
        <f t="shared" si="14"/>
        <v>#N/A</v>
      </c>
    </row>
    <row r="142" spans="1:17" hidden="1" x14ac:dyDescent="0.3">
      <c r="A142" s="3" t="str">
        <v>603</v>
      </c>
      <c r="B142" s="4" t="str">
        <v>REUSABLE FACE COVERS (SET OF 25)</v>
      </c>
      <c r="C142" s="2" t="e">
        <f>VLOOKUP($A142,'By SKU - Old RTs'!$A:$V,8,FALSE)</f>
        <v>#N/A</v>
      </c>
      <c r="D142" s="2" t="e">
        <f>VLOOKUP($A142,'By SKU - New RTs'!$A:$V,8,FALSE)</f>
        <v>#N/A</v>
      </c>
      <c r="E142" s="5" t="e">
        <f t="shared" si="10"/>
        <v>#N/A</v>
      </c>
      <c r="F142" s="2" t="e">
        <f>VLOOKUP($A142,'By SKU - Old RTs'!$A:$V,9,FALSE)</f>
        <v>#N/A</v>
      </c>
      <c r="G142" s="2" t="e">
        <f>VLOOKUP($A142,'By SKU - New RTs'!$A:$V,9,FALSE)</f>
        <v>#N/A</v>
      </c>
      <c r="H142" s="5" t="e">
        <f t="shared" si="11"/>
        <v>#N/A</v>
      </c>
      <c r="I142" s="2" t="e">
        <f>VLOOKUP($A142,'By SKU - Old RTs'!$A:$V,10,FALSE)</f>
        <v>#N/A</v>
      </c>
      <c r="J142" s="2" t="e">
        <f>VLOOKUP($A142,'By SKU - New RTs'!$A:$V,10,FALSE)</f>
        <v>#N/A</v>
      </c>
      <c r="K142" s="5" t="e">
        <f t="shared" si="12"/>
        <v>#N/A</v>
      </c>
      <c r="L142" s="2" t="e">
        <f>VLOOKUP($A142,'By SKU - Old RTs'!$A:$V,11,FALSE)</f>
        <v>#N/A</v>
      </c>
      <c r="M142" s="2" t="e">
        <f>VLOOKUP($A142,'By SKU - New RTs'!$A:$V,11,FALSE)</f>
        <v>#N/A</v>
      </c>
      <c r="N142" s="5" t="e">
        <f t="shared" si="13"/>
        <v>#N/A</v>
      </c>
      <c r="O142" s="2" t="e">
        <f>VLOOKUP($A142,'By SKU - Old RTs'!$A:$V,12,FALSE)</f>
        <v>#N/A</v>
      </c>
      <c r="P142" s="2" t="e">
        <f>VLOOKUP($A142,'By SKU - New RTs'!$A:$V,12,FALSE)</f>
        <v>#N/A</v>
      </c>
      <c r="Q142" s="2" t="e">
        <f t="shared" si="14"/>
        <v>#N/A</v>
      </c>
    </row>
    <row r="143" spans="1:17" hidden="1" x14ac:dyDescent="0.3">
      <c r="A143" s="3" t="str">
        <v>608</v>
      </c>
      <c r="B143" s="4" t="str">
        <v>MI HOME GAITER (NAVY)</v>
      </c>
      <c r="C143" s="2" t="e">
        <f>VLOOKUP($A143,'By SKU - Old RTs'!$A:$V,8,FALSE)</f>
        <v>#N/A</v>
      </c>
      <c r="D143" s="2" t="e">
        <f>VLOOKUP($A143,'By SKU - New RTs'!$A:$V,8,FALSE)</f>
        <v>#N/A</v>
      </c>
      <c r="E143" s="5" t="e">
        <f t="shared" si="10"/>
        <v>#N/A</v>
      </c>
      <c r="F143" s="2" t="e">
        <f>VLOOKUP($A143,'By SKU - Old RTs'!$A:$V,9,FALSE)</f>
        <v>#N/A</v>
      </c>
      <c r="G143" s="2" t="e">
        <f>VLOOKUP($A143,'By SKU - New RTs'!$A:$V,9,FALSE)</f>
        <v>#N/A</v>
      </c>
      <c r="H143" s="5" t="e">
        <f t="shared" si="11"/>
        <v>#N/A</v>
      </c>
      <c r="I143" s="2" t="e">
        <f>VLOOKUP($A143,'By SKU - Old RTs'!$A:$V,10,FALSE)</f>
        <v>#N/A</v>
      </c>
      <c r="J143" s="2" t="e">
        <f>VLOOKUP($A143,'By SKU - New RTs'!$A:$V,10,FALSE)</f>
        <v>#N/A</v>
      </c>
      <c r="K143" s="5" t="e">
        <f t="shared" si="12"/>
        <v>#N/A</v>
      </c>
      <c r="L143" s="2" t="e">
        <f>VLOOKUP($A143,'By SKU - Old RTs'!$A:$V,11,FALSE)</f>
        <v>#N/A</v>
      </c>
      <c r="M143" s="2" t="e">
        <f>VLOOKUP($A143,'By SKU - New RTs'!$A:$V,11,FALSE)</f>
        <v>#N/A</v>
      </c>
      <c r="N143" s="5" t="e">
        <f t="shared" si="13"/>
        <v>#N/A</v>
      </c>
      <c r="O143" s="2" t="e">
        <f>VLOOKUP($A143,'By SKU - Old RTs'!$A:$V,12,FALSE)</f>
        <v>#N/A</v>
      </c>
      <c r="P143" s="2" t="e">
        <f>VLOOKUP($A143,'By SKU - New RTs'!$A:$V,12,FALSE)</f>
        <v>#N/A</v>
      </c>
      <c r="Q143" s="2" t="e">
        <f t="shared" si="14"/>
        <v>#N/A</v>
      </c>
    </row>
    <row r="144" spans="1:17" hidden="1" x14ac:dyDescent="0.3">
      <c r="A144" s="3" t="str">
        <v>609</v>
      </c>
      <c r="B144" s="4" t="str">
        <v>MI HOME GAITER (GRAY)</v>
      </c>
      <c r="C144" s="2" t="e">
        <f>VLOOKUP($A144,'By SKU - Old RTs'!$A:$V,8,FALSE)</f>
        <v>#N/A</v>
      </c>
      <c r="D144" s="2" t="e">
        <f>VLOOKUP($A144,'By SKU - New RTs'!$A:$V,8,FALSE)</f>
        <v>#N/A</v>
      </c>
      <c r="E144" s="5" t="e">
        <f t="shared" si="10"/>
        <v>#N/A</v>
      </c>
      <c r="F144" s="2" t="e">
        <f>VLOOKUP($A144,'By SKU - Old RTs'!$A:$V,9,FALSE)</f>
        <v>#N/A</v>
      </c>
      <c r="G144" s="2" t="e">
        <f>VLOOKUP($A144,'By SKU - New RTs'!$A:$V,9,FALSE)</f>
        <v>#N/A</v>
      </c>
      <c r="H144" s="5" t="e">
        <f t="shared" si="11"/>
        <v>#N/A</v>
      </c>
      <c r="I144" s="2" t="e">
        <f>VLOOKUP($A144,'By SKU - Old RTs'!$A:$V,10,FALSE)</f>
        <v>#N/A</v>
      </c>
      <c r="J144" s="2" t="e">
        <f>VLOOKUP($A144,'By SKU - New RTs'!$A:$V,10,FALSE)</f>
        <v>#N/A</v>
      </c>
      <c r="K144" s="5" t="e">
        <f t="shared" si="12"/>
        <v>#N/A</v>
      </c>
      <c r="L144" s="2" t="e">
        <f>VLOOKUP($A144,'By SKU - Old RTs'!$A:$V,11,FALSE)</f>
        <v>#N/A</v>
      </c>
      <c r="M144" s="2" t="e">
        <f>VLOOKUP($A144,'By SKU - New RTs'!$A:$V,11,FALSE)</f>
        <v>#N/A</v>
      </c>
      <c r="N144" s="5" t="e">
        <f t="shared" si="13"/>
        <v>#N/A</v>
      </c>
      <c r="O144" s="2" t="e">
        <f>VLOOKUP($A144,'By SKU - Old RTs'!$A:$V,12,FALSE)</f>
        <v>#N/A</v>
      </c>
      <c r="P144" s="2" t="e">
        <f>VLOOKUP($A144,'By SKU - New RTs'!$A:$V,12,FALSE)</f>
        <v>#N/A</v>
      </c>
      <c r="Q144" s="2" t="e">
        <f t="shared" si="14"/>
        <v>#N/A</v>
      </c>
    </row>
    <row r="145" spans="1:17" x14ac:dyDescent="0.3">
      <c r="A145" s="3" t="str">
        <v>802</v>
      </c>
      <c r="B145" s="4" t="str">
        <v xml:space="preserve">BLANKET THERMAL     </v>
      </c>
      <c r="C145" s="2">
        <f>VLOOKUP($A145,'By SKU - Old RTs'!$A:$V,8,FALSE)</f>
        <v>0</v>
      </c>
      <c r="D145" s="2">
        <f>VLOOKUP($A145,'By SKU - New RTs'!$A:$V,8,FALSE)</f>
        <v>0</v>
      </c>
      <c r="E145" s="5">
        <f t="shared" si="10"/>
        <v>0</v>
      </c>
      <c r="F145" s="2">
        <f>VLOOKUP($A145,'By SKU - Old RTs'!$A:$V,9,FALSE)</f>
        <v>5</v>
      </c>
      <c r="G145" s="2">
        <f>VLOOKUP($A145,'By SKU - New RTs'!$A:$V,9,FALSE)</f>
        <v>0</v>
      </c>
      <c r="H145" s="5">
        <f t="shared" si="11"/>
        <v>-5</v>
      </c>
      <c r="I145" s="2">
        <f>VLOOKUP($A145,'By SKU - Old RTs'!$A:$V,10,FALSE)</f>
        <v>25</v>
      </c>
      <c r="J145" s="2">
        <f>VLOOKUP($A145,'By SKU - New RTs'!$A:$V,10,FALSE)</f>
        <v>25</v>
      </c>
      <c r="K145" s="5">
        <f t="shared" si="12"/>
        <v>0</v>
      </c>
      <c r="L145" s="2">
        <f>VLOOKUP($A145,'By SKU - Old RTs'!$A:$V,11,FALSE)</f>
        <v>0</v>
      </c>
      <c r="M145" s="2">
        <f>VLOOKUP($A145,'By SKU - New RTs'!$A:$V,11,FALSE)</f>
        <v>0</v>
      </c>
      <c r="N145" s="5">
        <f t="shared" si="13"/>
        <v>0</v>
      </c>
      <c r="O145" s="2">
        <f>VLOOKUP($A145,'By SKU - Old RTs'!$A:$V,12,FALSE)</f>
        <v>0</v>
      </c>
      <c r="P145" s="2">
        <f>VLOOKUP($A145,'By SKU - New RTs'!$A:$V,12,FALSE)</f>
        <v>5</v>
      </c>
      <c r="Q145" s="2">
        <f t="shared" si="14"/>
        <v>5</v>
      </c>
    </row>
    <row r="146" spans="1:17" x14ac:dyDescent="0.3">
      <c r="A146" s="3" t="str">
        <v>804</v>
      </c>
      <c r="B146" s="4" t="str">
        <v xml:space="preserve">BLANKET BATH        </v>
      </c>
      <c r="C146" s="2">
        <f>VLOOKUP($A146,'By SKU - Old RTs'!$A:$V,8,FALSE)</f>
        <v>0</v>
      </c>
      <c r="D146" s="2">
        <f>VLOOKUP($A146,'By SKU - New RTs'!$A:$V,8,FALSE)</f>
        <v>0</v>
      </c>
      <c r="E146" s="5">
        <f t="shared" si="10"/>
        <v>0</v>
      </c>
      <c r="F146" s="2">
        <f>VLOOKUP($A146,'By SKU - Old RTs'!$A:$V,9,FALSE)</f>
        <v>1.25</v>
      </c>
      <c r="G146" s="2">
        <f>VLOOKUP($A146,'By SKU - New RTs'!$A:$V,9,FALSE)</f>
        <v>1.25</v>
      </c>
      <c r="H146" s="5">
        <f t="shared" si="11"/>
        <v>0</v>
      </c>
      <c r="I146" s="2">
        <f>VLOOKUP($A146,'By SKU - Old RTs'!$A:$V,10,FALSE)</f>
        <v>0</v>
      </c>
      <c r="J146" s="2">
        <f>VLOOKUP($A146,'By SKU - New RTs'!$A:$V,10,FALSE)</f>
        <v>0</v>
      </c>
      <c r="K146" s="5">
        <f t="shared" si="12"/>
        <v>0</v>
      </c>
      <c r="L146" s="2">
        <f>VLOOKUP($A146,'By SKU - Old RTs'!$A:$V,11,FALSE)</f>
        <v>120</v>
      </c>
      <c r="M146" s="2">
        <f>VLOOKUP($A146,'By SKU - New RTs'!$A:$V,11,FALSE)</f>
        <v>120</v>
      </c>
      <c r="N146" s="5">
        <f t="shared" si="13"/>
        <v>0</v>
      </c>
      <c r="O146" s="2">
        <f>VLOOKUP($A146,'By SKU - Old RTs'!$A:$V,12,FALSE)</f>
        <v>0</v>
      </c>
      <c r="P146" s="2">
        <f>VLOOKUP($A146,'By SKU - New RTs'!$A:$V,12,FALSE)</f>
        <v>0</v>
      </c>
      <c r="Q146" s="2">
        <f t="shared" si="14"/>
        <v>0</v>
      </c>
    </row>
    <row r="147" spans="1:17" x14ac:dyDescent="0.3">
      <c r="A147" s="3" t="str">
        <v>805</v>
      </c>
      <c r="B147" s="4" t="str">
        <v xml:space="preserve">TWL GRN MEDICAL     </v>
      </c>
      <c r="C147" s="2">
        <f>VLOOKUP($A147,'By SKU - Old RTs'!$A:$V,8,FALSE)</f>
        <v>0</v>
      </c>
      <c r="D147" s="2">
        <f>VLOOKUP($A147,'By SKU - New RTs'!$A:$V,8,FALSE)</f>
        <v>0</v>
      </c>
      <c r="E147" s="5">
        <f t="shared" si="10"/>
        <v>0</v>
      </c>
      <c r="F147" s="2">
        <f>VLOOKUP($A147,'By SKU - Old RTs'!$A:$V,9,FALSE)</f>
        <v>0</v>
      </c>
      <c r="G147" s="2">
        <f>VLOOKUP($A147,'By SKU - New RTs'!$A:$V,9,FALSE)</f>
        <v>0</v>
      </c>
      <c r="H147" s="5">
        <f t="shared" si="11"/>
        <v>0</v>
      </c>
      <c r="I147" s="2">
        <f>VLOOKUP($A147,'By SKU - Old RTs'!$A:$V,10,FALSE)</f>
        <v>50</v>
      </c>
      <c r="J147" s="2">
        <f>VLOOKUP($A147,'By SKU - New RTs'!$A:$V,10,FALSE)</f>
        <v>50</v>
      </c>
      <c r="K147" s="5">
        <f t="shared" si="12"/>
        <v>0</v>
      </c>
      <c r="L147" s="2">
        <f>VLOOKUP($A147,'By SKU - Old RTs'!$A:$V,11,FALSE)</f>
        <v>0</v>
      </c>
      <c r="M147" s="2">
        <f>VLOOKUP($A147,'By SKU - New RTs'!$A:$V,11,FALSE)</f>
        <v>0</v>
      </c>
      <c r="N147" s="5">
        <f t="shared" si="13"/>
        <v>0</v>
      </c>
      <c r="O147" s="2">
        <f>VLOOKUP($A147,'By SKU - Old RTs'!$A:$V,12,FALSE)</f>
        <v>0</v>
      </c>
      <c r="P147" s="2">
        <f>VLOOKUP($A147,'By SKU - New RTs'!$A:$V,12,FALSE)</f>
        <v>0</v>
      </c>
      <c r="Q147" s="2">
        <f t="shared" si="14"/>
        <v>0</v>
      </c>
    </row>
    <row r="148" spans="1:17" x14ac:dyDescent="0.3">
      <c r="A148" s="3" t="str">
        <v>811</v>
      </c>
      <c r="B148" s="4" t="str">
        <v xml:space="preserve">PEDIATRIC GWN MED </v>
      </c>
      <c r="C148" s="2">
        <f>VLOOKUP($A148,'By SKU - Old RTs'!$A:$V,8,FALSE)</f>
        <v>0</v>
      </c>
      <c r="D148" s="2">
        <f>VLOOKUP($A148,'By SKU - New RTs'!$A:$V,8,FALSE)</f>
        <v>0</v>
      </c>
      <c r="E148" s="5">
        <f t="shared" si="10"/>
        <v>0</v>
      </c>
      <c r="F148" s="2">
        <f>VLOOKUP($A148,'By SKU - Old RTs'!$A:$V,9,FALSE)</f>
        <v>0</v>
      </c>
      <c r="G148" s="2">
        <f>VLOOKUP($A148,'By SKU - New RTs'!$A:$V,9,FALSE)</f>
        <v>0</v>
      </c>
      <c r="H148" s="5">
        <f t="shared" si="11"/>
        <v>0</v>
      </c>
      <c r="I148" s="2">
        <f>VLOOKUP($A148,'By SKU - Old RTs'!$A:$V,10,FALSE)</f>
        <v>0</v>
      </c>
      <c r="J148" s="2">
        <f>VLOOKUP($A148,'By SKU - New RTs'!$A:$V,10,FALSE)</f>
        <v>0</v>
      </c>
      <c r="K148" s="5">
        <f t="shared" si="12"/>
        <v>0</v>
      </c>
      <c r="L148" s="2">
        <f>VLOOKUP($A148,'By SKU - Old RTs'!$A:$V,11,FALSE)</f>
        <v>5</v>
      </c>
      <c r="M148" s="2">
        <f>VLOOKUP($A148,'By SKU - New RTs'!$A:$V,11,FALSE)</f>
        <v>5</v>
      </c>
      <c r="N148" s="5">
        <f t="shared" si="13"/>
        <v>0</v>
      </c>
      <c r="O148" s="2">
        <f>VLOOKUP($A148,'By SKU - Old RTs'!$A:$V,12,FALSE)</f>
        <v>0</v>
      </c>
      <c r="P148" s="2">
        <f>VLOOKUP($A148,'By SKU - New RTs'!$A:$V,12,FALSE)</f>
        <v>0</v>
      </c>
      <c r="Q148" s="2">
        <f t="shared" si="14"/>
        <v>0</v>
      </c>
    </row>
    <row r="149" spans="1:17" x14ac:dyDescent="0.3">
      <c r="A149" s="3" t="str">
        <v>812</v>
      </c>
      <c r="B149" s="4" t="str">
        <v xml:space="preserve">PEDIATRIC GWN LARGE     </v>
      </c>
      <c r="C149" s="2">
        <f>VLOOKUP($A149,'By SKU - Old RTs'!$A:$V,8,FALSE)</f>
        <v>0</v>
      </c>
      <c r="D149" s="2">
        <f>VLOOKUP($A149,'By SKU - New RTs'!$A:$V,8,FALSE)</f>
        <v>0</v>
      </c>
      <c r="E149" s="5">
        <f t="shared" si="10"/>
        <v>0</v>
      </c>
      <c r="F149" s="2">
        <f>VLOOKUP($A149,'By SKU - Old RTs'!$A:$V,9,FALSE)</f>
        <v>2.5</v>
      </c>
      <c r="G149" s="2">
        <f>VLOOKUP($A149,'By SKU - New RTs'!$A:$V,9,FALSE)</f>
        <v>2.5</v>
      </c>
      <c r="H149" s="5">
        <f t="shared" si="11"/>
        <v>0</v>
      </c>
      <c r="I149" s="2">
        <f>VLOOKUP($A149,'By SKU - Old RTs'!$A:$V,10,FALSE)</f>
        <v>0</v>
      </c>
      <c r="J149" s="2">
        <f>VLOOKUP($A149,'By SKU - New RTs'!$A:$V,10,FALSE)</f>
        <v>0</v>
      </c>
      <c r="K149" s="5">
        <f t="shared" si="12"/>
        <v>0</v>
      </c>
      <c r="L149" s="2">
        <f>VLOOKUP($A149,'By SKU - Old RTs'!$A:$V,11,FALSE)</f>
        <v>5</v>
      </c>
      <c r="M149" s="2">
        <f>VLOOKUP($A149,'By SKU - New RTs'!$A:$V,11,FALSE)</f>
        <v>5</v>
      </c>
      <c r="N149" s="5">
        <f t="shared" si="13"/>
        <v>0</v>
      </c>
      <c r="O149" s="2">
        <f>VLOOKUP($A149,'By SKU - Old RTs'!$A:$V,12,FALSE)</f>
        <v>0</v>
      </c>
      <c r="P149" s="2">
        <f>VLOOKUP($A149,'By SKU - New RTs'!$A:$V,12,FALSE)</f>
        <v>0</v>
      </c>
      <c r="Q149" s="2">
        <f t="shared" si="14"/>
        <v>0</v>
      </c>
    </row>
    <row r="150" spans="1:17" x14ac:dyDescent="0.3">
      <c r="A150" s="3" t="str">
        <v>821</v>
      </c>
      <c r="B150" s="4" t="str">
        <v>ENDURANCE PATIENT GOWN</v>
      </c>
      <c r="C150" s="2">
        <f>VLOOKUP($A150,'By SKU - Old RTs'!$A:$V,8,FALSE)</f>
        <v>0</v>
      </c>
      <c r="D150" s="2">
        <f>VLOOKUP($A150,'By SKU - New RTs'!$A:$V,8,FALSE)</f>
        <v>0</v>
      </c>
      <c r="E150" s="5">
        <f t="shared" si="10"/>
        <v>0</v>
      </c>
      <c r="F150" s="2">
        <f>VLOOKUP($A150,'By SKU - Old RTs'!$A:$V,9,FALSE)</f>
        <v>30</v>
      </c>
      <c r="G150" s="2">
        <f>VLOOKUP($A150,'By SKU - New RTs'!$A:$V,9,FALSE)</f>
        <v>30</v>
      </c>
      <c r="H150" s="5">
        <f t="shared" si="11"/>
        <v>0</v>
      </c>
      <c r="I150" s="2">
        <f>VLOOKUP($A150,'By SKU - Old RTs'!$A:$V,10,FALSE)</f>
        <v>0</v>
      </c>
      <c r="J150" s="2">
        <f>VLOOKUP($A150,'By SKU - New RTs'!$A:$V,10,FALSE)</f>
        <v>5</v>
      </c>
      <c r="K150" s="5">
        <f t="shared" si="12"/>
        <v>5</v>
      </c>
      <c r="L150" s="2">
        <f>VLOOKUP($A150,'By SKU - Old RTs'!$A:$V,11,FALSE)</f>
        <v>125</v>
      </c>
      <c r="M150" s="2">
        <f>VLOOKUP($A150,'By SKU - New RTs'!$A:$V,11,FALSE)</f>
        <v>125</v>
      </c>
      <c r="N150" s="5">
        <f t="shared" si="13"/>
        <v>0</v>
      </c>
      <c r="O150" s="2">
        <f>VLOOKUP($A150,'By SKU - Old RTs'!$A:$V,12,FALSE)</f>
        <v>5</v>
      </c>
      <c r="P150" s="2">
        <f>VLOOKUP($A150,'By SKU - New RTs'!$A:$V,12,FALSE)</f>
        <v>0</v>
      </c>
      <c r="Q150" s="2">
        <f t="shared" si="14"/>
        <v>-5</v>
      </c>
    </row>
    <row r="151" spans="1:17" x14ac:dyDescent="0.3">
      <c r="A151" s="3" t="str">
        <v>826</v>
      </c>
      <c r="B151" s="4" t="str">
        <v>ENDURANCE IV GOWN</v>
      </c>
      <c r="C151" s="2">
        <f>VLOOKUP($A151,'By SKU - Old RTs'!$A:$V,8,FALSE)</f>
        <v>0</v>
      </c>
      <c r="D151" s="2">
        <f>VLOOKUP($A151,'By SKU - New RTs'!$A:$V,8,FALSE)</f>
        <v>0</v>
      </c>
      <c r="E151" s="5">
        <f t="shared" si="10"/>
        <v>0</v>
      </c>
      <c r="F151" s="2">
        <f>VLOOKUP($A151,'By SKU - Old RTs'!$A:$V,9,FALSE)</f>
        <v>0</v>
      </c>
      <c r="G151" s="2">
        <f>VLOOKUP($A151,'By SKU - New RTs'!$A:$V,9,FALSE)</f>
        <v>0</v>
      </c>
      <c r="H151" s="5">
        <f t="shared" si="11"/>
        <v>0</v>
      </c>
      <c r="I151" s="2">
        <f>VLOOKUP($A151,'By SKU - Old RTs'!$A:$V,10,FALSE)</f>
        <v>0</v>
      </c>
      <c r="J151" s="2">
        <f>VLOOKUP($A151,'By SKU - New RTs'!$A:$V,10,FALSE)</f>
        <v>0</v>
      </c>
      <c r="K151" s="5">
        <f t="shared" si="12"/>
        <v>0</v>
      </c>
      <c r="L151" s="2">
        <f>VLOOKUP($A151,'By SKU - Old RTs'!$A:$V,11,FALSE)</f>
        <v>75</v>
      </c>
      <c r="M151" s="2">
        <f>VLOOKUP($A151,'By SKU - New RTs'!$A:$V,11,FALSE)</f>
        <v>75</v>
      </c>
      <c r="N151" s="5">
        <f t="shared" si="13"/>
        <v>0</v>
      </c>
      <c r="O151" s="2">
        <f>VLOOKUP($A151,'By SKU - Old RTs'!$A:$V,12,FALSE)</f>
        <v>0</v>
      </c>
      <c r="P151" s="2">
        <f>VLOOKUP($A151,'By SKU - New RTs'!$A:$V,12,FALSE)</f>
        <v>0</v>
      </c>
      <c r="Q151" s="2">
        <f t="shared" si="14"/>
        <v>0</v>
      </c>
    </row>
    <row r="152" spans="1:17" x14ac:dyDescent="0.3">
      <c r="A152" s="3" t="str">
        <v>828</v>
      </c>
      <c r="B152" s="4" t="str">
        <v>ENDURANCE MAGNA GOWN</v>
      </c>
      <c r="C152" s="2">
        <f>VLOOKUP($A152,'By SKU - Old RTs'!$A:$V,8,FALSE)</f>
        <v>0</v>
      </c>
      <c r="D152" s="2">
        <f>VLOOKUP($A152,'By SKU - New RTs'!$A:$V,8,FALSE)</f>
        <v>0</v>
      </c>
      <c r="E152" s="5">
        <f t="shared" si="10"/>
        <v>0</v>
      </c>
      <c r="F152" s="2">
        <f>VLOOKUP($A152,'By SKU - Old RTs'!$A:$V,9,FALSE)</f>
        <v>0</v>
      </c>
      <c r="G152" s="2">
        <f>VLOOKUP($A152,'By SKU - New RTs'!$A:$V,9,FALSE)</f>
        <v>0</v>
      </c>
      <c r="H152" s="5">
        <f t="shared" si="11"/>
        <v>0</v>
      </c>
      <c r="I152" s="2">
        <f>VLOOKUP($A152,'By SKU - Old RTs'!$A:$V,10,FALSE)</f>
        <v>0</v>
      </c>
      <c r="J152" s="2">
        <f>VLOOKUP($A152,'By SKU - New RTs'!$A:$V,10,FALSE)</f>
        <v>2.5</v>
      </c>
      <c r="K152" s="5">
        <f t="shared" si="12"/>
        <v>2.5</v>
      </c>
      <c r="L152" s="2">
        <f>VLOOKUP($A152,'By SKU - Old RTs'!$A:$V,11,FALSE)</f>
        <v>0</v>
      </c>
      <c r="M152" s="2">
        <f>VLOOKUP($A152,'By SKU - New RTs'!$A:$V,11,FALSE)</f>
        <v>0</v>
      </c>
      <c r="N152" s="5">
        <f t="shared" si="13"/>
        <v>0</v>
      </c>
      <c r="O152" s="2">
        <f>VLOOKUP($A152,'By SKU - Old RTs'!$A:$V,12,FALSE)</f>
        <v>2.5</v>
      </c>
      <c r="P152" s="2">
        <f>VLOOKUP($A152,'By SKU - New RTs'!$A:$V,12,FALSE)</f>
        <v>0</v>
      </c>
      <c r="Q152" s="2">
        <f t="shared" si="14"/>
        <v>-2.5</v>
      </c>
    </row>
    <row r="153" spans="1:17" x14ac:dyDescent="0.3">
      <c r="A153" s="3" t="str">
        <v>1010</v>
      </c>
      <c r="B153" s="4" t="str">
        <v>2.5X3 CLASSIC SHADOW GRAY</v>
      </c>
      <c r="C153" s="2">
        <f>VLOOKUP($A153,'By SKU - Old RTs'!$A:$V,8,FALSE)</f>
        <v>0</v>
      </c>
      <c r="D153" s="2">
        <f>VLOOKUP($A153,'By SKU - New RTs'!$A:$V,8,FALSE)</f>
        <v>0</v>
      </c>
      <c r="E153" s="5">
        <f t="shared" si="10"/>
        <v>0</v>
      </c>
      <c r="F153" s="2">
        <f>VLOOKUP($A153,'By SKU - Old RTs'!$A:$V,9,FALSE)</f>
        <v>1</v>
      </c>
      <c r="G153" s="2">
        <f>VLOOKUP($A153,'By SKU - New RTs'!$A:$V,9,FALSE)</f>
        <v>0</v>
      </c>
      <c r="H153" s="5">
        <f t="shared" si="11"/>
        <v>-1</v>
      </c>
      <c r="I153" s="2">
        <f>VLOOKUP($A153,'By SKU - Old RTs'!$A:$V,10,FALSE)</f>
        <v>0</v>
      </c>
      <c r="J153" s="2">
        <f>VLOOKUP($A153,'By SKU - New RTs'!$A:$V,10,FALSE)</f>
        <v>0</v>
      </c>
      <c r="K153" s="5">
        <f t="shared" si="12"/>
        <v>0</v>
      </c>
      <c r="L153" s="2">
        <f>VLOOKUP($A153,'By SKU - Old RTs'!$A:$V,11,FALSE)</f>
        <v>1.5</v>
      </c>
      <c r="M153" s="2">
        <f>VLOOKUP($A153,'By SKU - New RTs'!$A:$V,11,FALSE)</f>
        <v>1.5</v>
      </c>
      <c r="N153" s="5">
        <f t="shared" si="13"/>
        <v>0</v>
      </c>
      <c r="O153" s="2">
        <f>VLOOKUP($A153,'By SKU - Old RTs'!$A:$V,12,FALSE)</f>
        <v>0</v>
      </c>
      <c r="P153" s="2">
        <f>VLOOKUP($A153,'By SKU - New RTs'!$A:$V,12,FALSE)</f>
        <v>1</v>
      </c>
      <c r="Q153" s="2">
        <f t="shared" si="14"/>
        <v>1</v>
      </c>
    </row>
    <row r="154" spans="1:17" x14ac:dyDescent="0.3">
      <c r="A154" s="3" t="str">
        <v>1011</v>
      </c>
      <c r="B154" s="4" t="str">
        <v>2.5X3 CLASSIC BLACK</v>
      </c>
      <c r="C154" s="2">
        <f>VLOOKUP($A154,'By SKU - Old RTs'!$A:$V,8,FALSE)</f>
        <v>0</v>
      </c>
      <c r="D154" s="2">
        <f>VLOOKUP($A154,'By SKU - New RTs'!$A:$V,8,FALSE)</f>
        <v>0</v>
      </c>
      <c r="E154" s="5">
        <f t="shared" si="10"/>
        <v>0</v>
      </c>
      <c r="F154" s="2">
        <f>VLOOKUP($A154,'By SKU - Old RTs'!$A:$V,9,FALSE)</f>
        <v>0</v>
      </c>
      <c r="G154" s="2">
        <f>VLOOKUP($A154,'By SKU - New RTs'!$A:$V,9,FALSE)</f>
        <v>0</v>
      </c>
      <c r="H154" s="5">
        <f t="shared" si="11"/>
        <v>0</v>
      </c>
      <c r="I154" s="2">
        <f>VLOOKUP($A154,'By SKU - Old RTs'!$A:$V,10,FALSE)</f>
        <v>1</v>
      </c>
      <c r="J154" s="2">
        <f>VLOOKUP($A154,'By SKU - New RTs'!$A:$V,10,FALSE)</f>
        <v>1</v>
      </c>
      <c r="K154" s="5">
        <f t="shared" si="12"/>
        <v>0</v>
      </c>
      <c r="L154" s="2">
        <f>VLOOKUP($A154,'By SKU - Old RTs'!$A:$V,11,FALSE)</f>
        <v>0</v>
      </c>
      <c r="M154" s="2">
        <f>VLOOKUP($A154,'By SKU - New RTs'!$A:$V,11,FALSE)</f>
        <v>0</v>
      </c>
      <c r="N154" s="5">
        <f t="shared" si="13"/>
        <v>0</v>
      </c>
      <c r="O154" s="2">
        <f>VLOOKUP($A154,'By SKU - Old RTs'!$A:$V,12,FALSE)</f>
        <v>0</v>
      </c>
      <c r="P154" s="2">
        <f>VLOOKUP($A154,'By SKU - New RTs'!$A:$V,12,FALSE)</f>
        <v>0</v>
      </c>
      <c r="Q154" s="2">
        <f t="shared" si="14"/>
        <v>0</v>
      </c>
    </row>
    <row r="155" spans="1:17" x14ac:dyDescent="0.3">
      <c r="A155" s="3" t="str">
        <v>1018</v>
      </c>
      <c r="B155" s="4" t="str">
        <v xml:space="preserve">2.5X3 SILVER BLACK        </v>
      </c>
      <c r="C155" s="2">
        <f>VLOOKUP($A155,'By SKU - Old RTs'!$A:$V,8,FALSE)</f>
        <v>0</v>
      </c>
      <c r="D155" s="2">
        <f>VLOOKUP($A155,'By SKU - New RTs'!$A:$V,8,FALSE)</f>
        <v>0</v>
      </c>
      <c r="E155" s="5">
        <f t="shared" si="10"/>
        <v>0</v>
      </c>
      <c r="F155" s="2">
        <f>VLOOKUP($A155,'By SKU - Old RTs'!$A:$V,9,FALSE)</f>
        <v>1</v>
      </c>
      <c r="G155" s="2">
        <f>VLOOKUP($A155,'By SKU - New RTs'!$A:$V,9,FALSE)</f>
        <v>1</v>
      </c>
      <c r="H155" s="5">
        <f t="shared" si="11"/>
        <v>0</v>
      </c>
      <c r="I155" s="2">
        <f>VLOOKUP($A155,'By SKU - Old RTs'!$A:$V,10,FALSE)</f>
        <v>0</v>
      </c>
      <c r="J155" s="2">
        <f>VLOOKUP($A155,'By SKU - New RTs'!$A:$V,10,FALSE)</f>
        <v>0</v>
      </c>
      <c r="K155" s="5">
        <f t="shared" si="12"/>
        <v>0</v>
      </c>
      <c r="L155" s="2">
        <f>VLOOKUP($A155,'By SKU - Old RTs'!$A:$V,11,FALSE)</f>
        <v>0</v>
      </c>
      <c r="M155" s="2">
        <f>VLOOKUP($A155,'By SKU - New RTs'!$A:$V,11,FALSE)</f>
        <v>0</v>
      </c>
      <c r="N155" s="5">
        <f t="shared" si="13"/>
        <v>0</v>
      </c>
      <c r="O155" s="2">
        <f>VLOOKUP($A155,'By SKU - Old RTs'!$A:$V,12,FALSE)</f>
        <v>0</v>
      </c>
      <c r="P155" s="2">
        <f>VLOOKUP($A155,'By SKU - New RTs'!$A:$V,12,FALSE)</f>
        <v>0</v>
      </c>
      <c r="Q155" s="2">
        <f t="shared" si="14"/>
        <v>0</v>
      </c>
    </row>
    <row r="156" spans="1:17" x14ac:dyDescent="0.3">
      <c r="A156" s="3" t="str">
        <v>1107</v>
      </c>
      <c r="B156" s="4" t="str">
        <v>3X5 CLASSIC HUNTER GREEN</v>
      </c>
      <c r="C156" s="2">
        <f>VLOOKUP($A156,'By SKU - Old RTs'!$A:$V,8,FALSE)</f>
        <v>0</v>
      </c>
      <c r="D156" s="2">
        <f>VLOOKUP($A156,'By SKU - New RTs'!$A:$V,8,FALSE)</f>
        <v>1.5</v>
      </c>
      <c r="E156" s="5">
        <f t="shared" si="10"/>
        <v>1.5</v>
      </c>
      <c r="F156" s="2">
        <f>VLOOKUP($A156,'By SKU - Old RTs'!$A:$V,9,FALSE)</f>
        <v>0.75</v>
      </c>
      <c r="G156" s="2">
        <f>VLOOKUP($A156,'By SKU - New RTs'!$A:$V,9,FALSE)</f>
        <v>0.75</v>
      </c>
      <c r="H156" s="5">
        <f t="shared" si="11"/>
        <v>0</v>
      </c>
      <c r="I156" s="2">
        <f>VLOOKUP($A156,'By SKU - Old RTs'!$A:$V,10,FALSE)</f>
        <v>1.5</v>
      </c>
      <c r="J156" s="2">
        <f>VLOOKUP($A156,'By SKU - New RTs'!$A:$V,10,FALSE)</f>
        <v>0</v>
      </c>
      <c r="K156" s="5">
        <f t="shared" si="12"/>
        <v>-1.5</v>
      </c>
      <c r="L156" s="2">
        <f>VLOOKUP($A156,'By SKU - Old RTs'!$A:$V,11,FALSE)</f>
        <v>0</v>
      </c>
      <c r="M156" s="2">
        <f>VLOOKUP($A156,'By SKU - New RTs'!$A:$V,11,FALSE)</f>
        <v>0</v>
      </c>
      <c r="N156" s="5">
        <f t="shared" si="13"/>
        <v>0</v>
      </c>
      <c r="O156" s="2">
        <f>VLOOKUP($A156,'By SKU - Old RTs'!$A:$V,12,FALSE)</f>
        <v>0</v>
      </c>
      <c r="P156" s="2">
        <f>VLOOKUP($A156,'By SKU - New RTs'!$A:$V,12,FALSE)</f>
        <v>0</v>
      </c>
      <c r="Q156" s="2">
        <f t="shared" si="14"/>
        <v>0</v>
      </c>
    </row>
    <row r="157" spans="1:17" x14ac:dyDescent="0.3">
      <c r="A157" s="3" t="str">
        <v>1110</v>
      </c>
      <c r="B157" s="4" t="str">
        <v xml:space="preserve">3X5 CLASSIC SHADOW GREY      </v>
      </c>
      <c r="C157" s="2">
        <f>VLOOKUP($A157,'By SKU - Old RTs'!$A:$V,8,FALSE)</f>
        <v>1.5</v>
      </c>
      <c r="D157" s="2">
        <f>VLOOKUP($A157,'By SKU - New RTs'!$A:$V,8,FALSE)</f>
        <v>1.5</v>
      </c>
      <c r="E157" s="5">
        <f t="shared" si="10"/>
        <v>0</v>
      </c>
      <c r="F157" s="2">
        <f>VLOOKUP($A157,'By SKU - Old RTs'!$A:$V,9,FALSE)</f>
        <v>13.75</v>
      </c>
      <c r="G157" s="2">
        <f>VLOOKUP($A157,'By SKU - New RTs'!$A:$V,9,FALSE)</f>
        <v>13.75</v>
      </c>
      <c r="H157" s="5">
        <f t="shared" si="11"/>
        <v>0</v>
      </c>
      <c r="I157" s="2">
        <f>VLOOKUP($A157,'By SKU - Old RTs'!$A:$V,10,FALSE)</f>
        <v>4.25</v>
      </c>
      <c r="J157" s="2">
        <f>VLOOKUP($A157,'By SKU - New RTs'!$A:$V,10,FALSE)</f>
        <v>6.25</v>
      </c>
      <c r="K157" s="5">
        <f t="shared" si="12"/>
        <v>2</v>
      </c>
      <c r="L157" s="2">
        <f>VLOOKUP($A157,'By SKU - Old RTs'!$A:$V,11,FALSE)</f>
        <v>7.75</v>
      </c>
      <c r="M157" s="2">
        <f>VLOOKUP($A157,'By SKU - New RTs'!$A:$V,11,FALSE)</f>
        <v>7.75</v>
      </c>
      <c r="N157" s="5">
        <f t="shared" si="13"/>
        <v>0</v>
      </c>
      <c r="O157" s="2">
        <f>VLOOKUP($A157,'By SKU - Old RTs'!$A:$V,12,FALSE)</f>
        <v>16</v>
      </c>
      <c r="P157" s="2">
        <f>VLOOKUP($A157,'By SKU - New RTs'!$A:$V,12,FALSE)</f>
        <v>14</v>
      </c>
      <c r="Q157" s="2">
        <f t="shared" si="14"/>
        <v>-2</v>
      </c>
    </row>
    <row r="158" spans="1:17" x14ac:dyDescent="0.3">
      <c r="A158" s="3" t="str">
        <v>1111</v>
      </c>
      <c r="B158" s="4" t="str">
        <v>3X5 CLASSIC BLACK</v>
      </c>
      <c r="C158" s="2">
        <f>VLOOKUP($A158,'By SKU - Old RTs'!$A:$V,8,FALSE)</f>
        <v>11.25</v>
      </c>
      <c r="D158" s="2">
        <f>VLOOKUP($A158,'By SKU - New RTs'!$A:$V,8,FALSE)</f>
        <v>11</v>
      </c>
      <c r="E158" s="5">
        <f t="shared" si="10"/>
        <v>-0.25</v>
      </c>
      <c r="F158" s="2">
        <f>VLOOKUP($A158,'By SKU - Old RTs'!$A:$V,9,FALSE)</f>
        <v>4.25</v>
      </c>
      <c r="G158" s="2">
        <f>VLOOKUP($A158,'By SKU - New RTs'!$A:$V,9,FALSE)</f>
        <v>3.75</v>
      </c>
      <c r="H158" s="5">
        <f t="shared" si="11"/>
        <v>-0.5</v>
      </c>
      <c r="I158" s="2">
        <f>VLOOKUP($A158,'By SKU - Old RTs'!$A:$V,10,FALSE)</f>
        <v>24.25</v>
      </c>
      <c r="J158" s="2">
        <f>VLOOKUP($A158,'By SKU - New RTs'!$A:$V,10,FALSE)</f>
        <v>23.5</v>
      </c>
      <c r="K158" s="5">
        <f t="shared" si="12"/>
        <v>-0.75</v>
      </c>
      <c r="L158" s="2">
        <f>VLOOKUP($A158,'By SKU - Old RTs'!$A:$V,11,FALSE)</f>
        <v>8.75</v>
      </c>
      <c r="M158" s="2">
        <f>VLOOKUP($A158,'By SKU - New RTs'!$A:$V,11,FALSE)</f>
        <v>8.75</v>
      </c>
      <c r="N158" s="5">
        <f t="shared" si="13"/>
        <v>0</v>
      </c>
      <c r="O158" s="2">
        <f>VLOOKUP($A158,'By SKU - Old RTs'!$A:$V,12,FALSE)</f>
        <v>7.25</v>
      </c>
      <c r="P158" s="2">
        <f>VLOOKUP($A158,'By SKU - New RTs'!$A:$V,12,FALSE)</f>
        <v>8.75</v>
      </c>
      <c r="Q158" s="2">
        <f t="shared" si="14"/>
        <v>1.5</v>
      </c>
    </row>
    <row r="159" spans="1:17" x14ac:dyDescent="0.3">
      <c r="A159" s="3" t="str">
        <v>1113</v>
      </c>
      <c r="B159" s="4" t="str">
        <v xml:space="preserve">3X5 CLASSIC SHADOW GREY  </v>
      </c>
      <c r="C159" s="2">
        <f>VLOOKUP($A159,'By SKU - Old RTs'!$A:$V,8,FALSE)</f>
        <v>0</v>
      </c>
      <c r="D159" s="2">
        <f>VLOOKUP($A159,'By SKU - New RTs'!$A:$V,8,FALSE)</f>
        <v>0</v>
      </c>
      <c r="E159" s="5">
        <f t="shared" si="10"/>
        <v>0</v>
      </c>
      <c r="F159" s="2">
        <f>VLOOKUP($A159,'By SKU - Old RTs'!$A:$V,9,FALSE)</f>
        <v>0</v>
      </c>
      <c r="G159" s="2">
        <f>VLOOKUP($A159,'By SKU - New RTs'!$A:$V,9,FALSE)</f>
        <v>0</v>
      </c>
      <c r="H159" s="5">
        <f t="shared" si="11"/>
        <v>0</v>
      </c>
      <c r="I159" s="2">
        <f>VLOOKUP($A159,'By SKU - Old RTs'!$A:$V,10,FALSE)</f>
        <v>0</v>
      </c>
      <c r="J159" s="2">
        <f>VLOOKUP($A159,'By SKU - New RTs'!$A:$V,10,FALSE)</f>
        <v>0</v>
      </c>
      <c r="K159" s="5">
        <f t="shared" si="12"/>
        <v>0</v>
      </c>
      <c r="L159" s="2">
        <f>VLOOKUP($A159,'By SKU - Old RTs'!$A:$V,11,FALSE)</f>
        <v>5</v>
      </c>
      <c r="M159" s="2">
        <f>VLOOKUP($A159,'By SKU - New RTs'!$A:$V,11,FALSE)</f>
        <v>5</v>
      </c>
      <c r="N159" s="5">
        <f t="shared" si="13"/>
        <v>0</v>
      </c>
      <c r="O159" s="2">
        <f>VLOOKUP($A159,'By SKU - Old RTs'!$A:$V,12,FALSE)</f>
        <v>0</v>
      </c>
      <c r="P159" s="2">
        <f>VLOOKUP($A159,'By SKU - New RTs'!$A:$V,12,FALSE)</f>
        <v>0</v>
      </c>
      <c r="Q159" s="2">
        <f t="shared" si="14"/>
        <v>0</v>
      </c>
    </row>
    <row r="160" spans="1:17" x14ac:dyDescent="0.3">
      <c r="A160" s="3" t="str">
        <v>1118</v>
      </c>
      <c r="B160" s="4" t="str">
        <v>3X5 CLASSIC SHADOW GRAY</v>
      </c>
      <c r="C160" s="2">
        <f>VLOOKUP($A160,'By SKU - Old RTs'!$A:$V,8,FALSE)</f>
        <v>0</v>
      </c>
      <c r="D160" s="2">
        <f>VLOOKUP($A160,'By SKU - New RTs'!$A:$V,8,FALSE)</f>
        <v>0</v>
      </c>
      <c r="E160" s="5">
        <f t="shared" si="10"/>
        <v>0</v>
      </c>
      <c r="F160" s="2">
        <f>VLOOKUP($A160,'By SKU - Old RTs'!$A:$V,9,FALSE)</f>
        <v>4</v>
      </c>
      <c r="G160" s="2">
        <f>VLOOKUP($A160,'By SKU - New RTs'!$A:$V,9,FALSE)</f>
        <v>4</v>
      </c>
      <c r="H160" s="5">
        <f t="shared" si="11"/>
        <v>0</v>
      </c>
      <c r="I160" s="2">
        <f>VLOOKUP($A160,'By SKU - Old RTs'!$A:$V,10,FALSE)</f>
        <v>0</v>
      </c>
      <c r="J160" s="2">
        <f>VLOOKUP($A160,'By SKU - New RTs'!$A:$V,10,FALSE)</f>
        <v>0</v>
      </c>
      <c r="K160" s="5">
        <f t="shared" si="12"/>
        <v>0</v>
      </c>
      <c r="L160" s="2">
        <f>VLOOKUP($A160,'By SKU - Old RTs'!$A:$V,11,FALSE)</f>
        <v>0</v>
      </c>
      <c r="M160" s="2">
        <f>VLOOKUP($A160,'By SKU - New RTs'!$A:$V,11,FALSE)</f>
        <v>0</v>
      </c>
      <c r="N160" s="5">
        <f t="shared" si="13"/>
        <v>0</v>
      </c>
      <c r="O160" s="2">
        <f>VLOOKUP($A160,'By SKU - Old RTs'!$A:$V,12,FALSE)</f>
        <v>0</v>
      </c>
      <c r="P160" s="2">
        <f>VLOOKUP($A160,'By SKU - New RTs'!$A:$V,12,FALSE)</f>
        <v>0</v>
      </c>
      <c r="Q160" s="2">
        <f t="shared" si="14"/>
        <v>0</v>
      </c>
    </row>
    <row r="161" spans="1:17" x14ac:dyDescent="0.3">
      <c r="A161" s="3" t="str">
        <v>1121</v>
      </c>
      <c r="B161" s="4" t="str">
        <v>3X5 CLASSIC CHOCOLATE/BLACK</v>
      </c>
      <c r="C161" s="2">
        <f>VLOOKUP($A161,'By SKU - Old RTs'!$A:$V,8,FALSE)</f>
        <v>0</v>
      </c>
      <c r="D161" s="2">
        <f>VLOOKUP($A161,'By SKU - New RTs'!$A:$V,8,FALSE)</f>
        <v>0</v>
      </c>
      <c r="E161" s="5">
        <f t="shared" si="10"/>
        <v>0</v>
      </c>
      <c r="F161" s="2">
        <f>VLOOKUP($A161,'By SKU - Old RTs'!$A:$V,9,FALSE)</f>
        <v>0</v>
      </c>
      <c r="G161" s="2">
        <f>VLOOKUP($A161,'By SKU - New RTs'!$A:$V,9,FALSE)</f>
        <v>0</v>
      </c>
      <c r="H161" s="5">
        <f t="shared" si="11"/>
        <v>0</v>
      </c>
      <c r="I161" s="2">
        <f>VLOOKUP($A161,'By SKU - Old RTs'!$A:$V,10,FALSE)</f>
        <v>0</v>
      </c>
      <c r="J161" s="2">
        <f>VLOOKUP($A161,'By SKU - New RTs'!$A:$V,10,FALSE)</f>
        <v>2</v>
      </c>
      <c r="K161" s="5">
        <f t="shared" si="12"/>
        <v>2</v>
      </c>
      <c r="L161" s="2">
        <f>VLOOKUP($A161,'By SKU - Old RTs'!$A:$V,11,FALSE)</f>
        <v>0</v>
      </c>
      <c r="M161" s="2">
        <f>VLOOKUP($A161,'By SKU - New RTs'!$A:$V,11,FALSE)</f>
        <v>0</v>
      </c>
      <c r="N161" s="5">
        <f t="shared" si="13"/>
        <v>0</v>
      </c>
      <c r="O161" s="2">
        <f>VLOOKUP($A161,'By SKU - Old RTs'!$A:$V,12,FALSE)</f>
        <v>2</v>
      </c>
      <c r="P161" s="2">
        <f>VLOOKUP($A161,'By SKU - New RTs'!$A:$V,12,FALSE)</f>
        <v>0</v>
      </c>
      <c r="Q161" s="2">
        <f t="shared" si="14"/>
        <v>-2</v>
      </c>
    </row>
    <row r="162" spans="1:17" x14ac:dyDescent="0.3">
      <c r="A162" s="3" t="str">
        <v>1125</v>
      </c>
      <c r="B162" s="4" t="str">
        <v>3X5 RED PEPPER</v>
      </c>
      <c r="C162" s="2">
        <f>VLOOKUP($A162,'By SKU - Old RTs'!$A:$V,8,FALSE)</f>
        <v>2.25</v>
      </c>
      <c r="D162" s="2">
        <f>VLOOKUP($A162,'By SKU - New RTs'!$A:$V,8,FALSE)</f>
        <v>2.25</v>
      </c>
      <c r="E162" s="5">
        <f t="shared" si="10"/>
        <v>0</v>
      </c>
      <c r="F162" s="2">
        <f>VLOOKUP($A162,'By SKU - Old RTs'!$A:$V,9,FALSE)</f>
        <v>0</v>
      </c>
      <c r="G162" s="2">
        <f>VLOOKUP($A162,'By SKU - New RTs'!$A:$V,9,FALSE)</f>
        <v>0</v>
      </c>
      <c r="H162" s="5">
        <f t="shared" si="11"/>
        <v>0</v>
      </c>
      <c r="I162" s="2">
        <f>VLOOKUP($A162,'By SKU - Old RTs'!$A:$V,10,FALSE)</f>
        <v>0</v>
      </c>
      <c r="J162" s="2">
        <f>VLOOKUP($A162,'By SKU - New RTs'!$A:$V,10,FALSE)</f>
        <v>0</v>
      </c>
      <c r="K162" s="5">
        <f t="shared" si="12"/>
        <v>0</v>
      </c>
      <c r="L162" s="2">
        <f>VLOOKUP($A162,'By SKU - Old RTs'!$A:$V,11,FALSE)</f>
        <v>0.5</v>
      </c>
      <c r="M162" s="2">
        <f>VLOOKUP($A162,'By SKU - New RTs'!$A:$V,11,FALSE)</f>
        <v>0.5</v>
      </c>
      <c r="N162" s="5">
        <f t="shared" si="13"/>
        <v>0</v>
      </c>
      <c r="O162" s="2">
        <f>VLOOKUP($A162,'By SKU - Old RTs'!$A:$V,12,FALSE)</f>
        <v>0</v>
      </c>
      <c r="P162" s="2">
        <f>VLOOKUP($A162,'By SKU - New RTs'!$A:$V,12,FALSE)</f>
        <v>0</v>
      </c>
      <c r="Q162" s="2">
        <f t="shared" si="14"/>
        <v>0</v>
      </c>
    </row>
    <row r="163" spans="1:17" x14ac:dyDescent="0.3">
      <c r="A163" s="3" t="str">
        <v>1130</v>
      </c>
      <c r="B163" s="4" t="str">
        <v xml:space="preserve">3X5 SUPERMAT     </v>
      </c>
      <c r="C163" s="2">
        <f>VLOOKUP($A163,'By SKU - Old RTs'!$A:$V,8,FALSE)</f>
        <v>6</v>
      </c>
      <c r="D163" s="2">
        <f>VLOOKUP($A163,'By SKU - New RTs'!$A:$V,8,FALSE)</f>
        <v>6</v>
      </c>
      <c r="E163" s="5">
        <f t="shared" si="10"/>
        <v>0</v>
      </c>
      <c r="F163" s="2">
        <f>VLOOKUP($A163,'By SKU - Old RTs'!$A:$V,9,FALSE)</f>
        <v>0.5</v>
      </c>
      <c r="G163" s="2">
        <f>VLOOKUP($A163,'By SKU - New RTs'!$A:$V,9,FALSE)</f>
        <v>0.5</v>
      </c>
      <c r="H163" s="5">
        <f t="shared" si="11"/>
        <v>0</v>
      </c>
      <c r="I163" s="2">
        <f>VLOOKUP($A163,'By SKU - Old RTs'!$A:$V,10,FALSE)</f>
        <v>0</v>
      </c>
      <c r="J163" s="2">
        <f>VLOOKUP($A163,'By SKU - New RTs'!$A:$V,10,FALSE)</f>
        <v>0</v>
      </c>
      <c r="K163" s="5">
        <f t="shared" si="12"/>
        <v>0</v>
      </c>
      <c r="L163" s="2">
        <f>VLOOKUP($A163,'By SKU - Old RTs'!$A:$V,11,FALSE)</f>
        <v>0</v>
      </c>
      <c r="M163" s="2">
        <f>VLOOKUP($A163,'By SKU - New RTs'!$A:$V,11,FALSE)</f>
        <v>0</v>
      </c>
      <c r="N163" s="5">
        <f t="shared" si="13"/>
        <v>0</v>
      </c>
      <c r="O163" s="2">
        <f>VLOOKUP($A163,'By SKU - Old RTs'!$A:$V,12,FALSE)</f>
        <v>0</v>
      </c>
      <c r="P163" s="2">
        <f>VLOOKUP($A163,'By SKU - New RTs'!$A:$V,12,FALSE)</f>
        <v>0</v>
      </c>
      <c r="Q163" s="2">
        <f t="shared" si="14"/>
        <v>0</v>
      </c>
    </row>
    <row r="164" spans="1:17" x14ac:dyDescent="0.3">
      <c r="A164" s="3" t="str">
        <v>1143</v>
      </c>
      <c r="B164" s="4" t="str">
        <v>3X5 MICHIGAN MAT CHESTNUT</v>
      </c>
      <c r="C164" s="2">
        <f>VLOOKUP($A164,'By SKU - Old RTs'!$A:$V,8,FALSE)</f>
        <v>1.25</v>
      </c>
      <c r="D164" s="2">
        <f>VLOOKUP($A164,'By SKU - New RTs'!$A:$V,8,FALSE)</f>
        <v>1.25</v>
      </c>
      <c r="E164" s="5">
        <f t="shared" si="10"/>
        <v>0</v>
      </c>
      <c r="F164" s="2">
        <f>VLOOKUP($A164,'By SKU - Old RTs'!$A:$V,9,FALSE)</f>
        <v>0</v>
      </c>
      <c r="G164" s="2">
        <f>VLOOKUP($A164,'By SKU - New RTs'!$A:$V,9,FALSE)</f>
        <v>0</v>
      </c>
      <c r="H164" s="5">
        <f t="shared" si="11"/>
        <v>0</v>
      </c>
      <c r="I164" s="2">
        <f>VLOOKUP($A164,'By SKU - Old RTs'!$A:$V,10,FALSE)</f>
        <v>0</v>
      </c>
      <c r="J164" s="2">
        <f>VLOOKUP($A164,'By SKU - New RTs'!$A:$V,10,FALSE)</f>
        <v>0</v>
      </c>
      <c r="K164" s="5">
        <f t="shared" si="12"/>
        <v>0</v>
      </c>
      <c r="L164" s="2">
        <f>VLOOKUP($A164,'By SKU - Old RTs'!$A:$V,11,FALSE)</f>
        <v>7</v>
      </c>
      <c r="M164" s="2">
        <f>VLOOKUP($A164,'By SKU - New RTs'!$A:$V,11,FALSE)</f>
        <v>7</v>
      </c>
      <c r="N164" s="5">
        <f t="shared" si="13"/>
        <v>0</v>
      </c>
      <c r="O164" s="2">
        <f>VLOOKUP($A164,'By SKU - Old RTs'!$A:$V,12,FALSE)</f>
        <v>1</v>
      </c>
      <c r="P164" s="2">
        <f>VLOOKUP($A164,'By SKU - New RTs'!$A:$V,12,FALSE)</f>
        <v>1</v>
      </c>
      <c r="Q164" s="2">
        <f t="shared" si="14"/>
        <v>0</v>
      </c>
    </row>
    <row r="165" spans="1:17" hidden="1" x14ac:dyDescent="0.3">
      <c r="A165" s="3" t="str">
        <v>1146</v>
      </c>
      <c r="B165" s="4" t="str">
        <v>3X5 SCRAPER</v>
      </c>
      <c r="C165" s="2" t="e">
        <f>VLOOKUP($A165,'By SKU - Old RTs'!$A:$V,8,FALSE)</f>
        <v>#N/A</v>
      </c>
      <c r="D165" s="2" t="e">
        <f>VLOOKUP($A165,'By SKU - New RTs'!$A:$V,8,FALSE)</f>
        <v>#N/A</v>
      </c>
      <c r="E165" s="5" t="e">
        <f t="shared" si="10"/>
        <v>#N/A</v>
      </c>
      <c r="F165" s="2" t="e">
        <f>VLOOKUP($A165,'By SKU - Old RTs'!$A:$V,9,FALSE)</f>
        <v>#N/A</v>
      </c>
      <c r="G165" s="2" t="e">
        <f>VLOOKUP($A165,'By SKU - New RTs'!$A:$V,9,FALSE)</f>
        <v>#N/A</v>
      </c>
      <c r="H165" s="5" t="e">
        <f t="shared" si="11"/>
        <v>#N/A</v>
      </c>
      <c r="I165" s="2" t="e">
        <f>VLOOKUP($A165,'By SKU - Old RTs'!$A:$V,10,FALSE)</f>
        <v>#N/A</v>
      </c>
      <c r="J165" s="2" t="e">
        <f>VLOOKUP($A165,'By SKU - New RTs'!$A:$V,10,FALSE)</f>
        <v>#N/A</v>
      </c>
      <c r="K165" s="5" t="e">
        <f t="shared" si="12"/>
        <v>#N/A</v>
      </c>
      <c r="L165" s="2" t="e">
        <f>VLOOKUP($A165,'By SKU - Old RTs'!$A:$V,11,FALSE)</f>
        <v>#N/A</v>
      </c>
      <c r="M165" s="2" t="e">
        <f>VLOOKUP($A165,'By SKU - New RTs'!$A:$V,11,FALSE)</f>
        <v>#N/A</v>
      </c>
      <c r="N165" s="5" t="e">
        <f t="shared" si="13"/>
        <v>#N/A</v>
      </c>
      <c r="O165" s="2" t="e">
        <f>VLOOKUP($A165,'By SKU - Old RTs'!$A:$V,12,FALSE)</f>
        <v>#N/A</v>
      </c>
      <c r="P165" s="2" t="e">
        <f>VLOOKUP($A165,'By SKU - New RTs'!$A:$V,12,FALSE)</f>
        <v>#N/A</v>
      </c>
      <c r="Q165" s="2" t="e">
        <f t="shared" si="14"/>
        <v>#N/A</v>
      </c>
    </row>
    <row r="166" spans="1:17" x14ac:dyDescent="0.3">
      <c r="A166" s="3" t="str">
        <v>1150</v>
      </c>
      <c r="B166" s="4" t="str">
        <v>3X5 COMFORT FLOW</v>
      </c>
      <c r="C166" s="2">
        <f>VLOOKUP($A166,'By SKU - Old RTs'!$A:$V,8,FALSE)</f>
        <v>3</v>
      </c>
      <c r="D166" s="2">
        <f>VLOOKUP($A166,'By SKU - New RTs'!$A:$V,8,FALSE)</f>
        <v>3.5</v>
      </c>
      <c r="E166" s="5">
        <f t="shared" si="10"/>
        <v>0.5</v>
      </c>
      <c r="F166" s="2">
        <f>VLOOKUP($A166,'By SKU - Old RTs'!$A:$V,9,FALSE)</f>
        <v>0.25</v>
      </c>
      <c r="G166" s="2">
        <f>VLOOKUP($A166,'By SKU - New RTs'!$A:$V,9,FALSE)</f>
        <v>-0.25</v>
      </c>
      <c r="H166" s="5">
        <f t="shared" si="11"/>
        <v>-0.5</v>
      </c>
      <c r="I166" s="2">
        <f>VLOOKUP($A166,'By SKU - Old RTs'!$A:$V,10,FALSE)</f>
        <v>6.5</v>
      </c>
      <c r="J166" s="2">
        <f>VLOOKUP($A166,'By SKU - New RTs'!$A:$V,10,FALSE)</f>
        <v>10.5</v>
      </c>
      <c r="K166" s="5">
        <f t="shared" si="12"/>
        <v>4</v>
      </c>
      <c r="L166" s="2">
        <f>VLOOKUP($A166,'By SKU - Old RTs'!$A:$V,11,FALSE)</f>
        <v>0</v>
      </c>
      <c r="M166" s="2">
        <f>VLOOKUP($A166,'By SKU - New RTs'!$A:$V,11,FALSE)</f>
        <v>0</v>
      </c>
      <c r="N166" s="5">
        <f t="shared" si="13"/>
        <v>0</v>
      </c>
      <c r="O166" s="2">
        <f>VLOOKUP($A166,'By SKU - Old RTs'!$A:$V,12,FALSE)</f>
        <v>5</v>
      </c>
      <c r="P166" s="2">
        <f>VLOOKUP($A166,'By SKU - New RTs'!$A:$V,12,FALSE)</f>
        <v>1</v>
      </c>
      <c r="Q166" s="2">
        <f t="shared" si="14"/>
        <v>-4</v>
      </c>
    </row>
    <row r="167" spans="1:17" x14ac:dyDescent="0.3">
      <c r="A167" s="3" t="str">
        <v>1154</v>
      </c>
      <c r="B167" s="4" t="str">
        <v>2X3 COMPLETE COMFORT</v>
      </c>
      <c r="C167" s="2">
        <f>VLOOKUP($A167,'By SKU - Old RTs'!$A:$V,8,FALSE)</f>
        <v>0.75</v>
      </c>
      <c r="D167" s="2">
        <f>VLOOKUP($A167,'By SKU - New RTs'!$A:$V,8,FALSE)</f>
        <v>0</v>
      </c>
      <c r="E167" s="5">
        <f t="shared" si="10"/>
        <v>-0.75</v>
      </c>
      <c r="F167" s="2">
        <f>VLOOKUP($A167,'By SKU - Old RTs'!$A:$V,9,FALSE)</f>
        <v>0</v>
      </c>
      <c r="G167" s="2">
        <f>VLOOKUP($A167,'By SKU - New RTs'!$A:$V,9,FALSE)</f>
        <v>0</v>
      </c>
      <c r="H167" s="5">
        <f t="shared" si="11"/>
        <v>0</v>
      </c>
      <c r="I167" s="2">
        <f>VLOOKUP($A167,'By SKU - Old RTs'!$A:$V,10,FALSE)</f>
        <v>0</v>
      </c>
      <c r="J167" s="2">
        <f>VLOOKUP($A167,'By SKU - New RTs'!$A:$V,10,FALSE)</f>
        <v>2.75</v>
      </c>
      <c r="K167" s="5">
        <f t="shared" si="12"/>
        <v>2.75</v>
      </c>
      <c r="L167" s="2">
        <f>VLOOKUP($A167,'By SKU - Old RTs'!$A:$V,11,FALSE)</f>
        <v>1.5</v>
      </c>
      <c r="M167" s="2">
        <f>VLOOKUP($A167,'By SKU - New RTs'!$A:$V,11,FALSE)</f>
        <v>1.5</v>
      </c>
      <c r="N167" s="5">
        <f t="shared" si="13"/>
        <v>0</v>
      </c>
      <c r="O167" s="2">
        <f>VLOOKUP($A167,'By SKU - Old RTs'!$A:$V,12,FALSE)</f>
        <v>2</v>
      </c>
      <c r="P167" s="2">
        <f>VLOOKUP($A167,'By SKU - New RTs'!$A:$V,12,FALSE)</f>
        <v>0</v>
      </c>
      <c r="Q167" s="2">
        <f t="shared" si="14"/>
        <v>-2</v>
      </c>
    </row>
    <row r="168" spans="1:17" x14ac:dyDescent="0.3">
      <c r="A168" s="3" t="str">
        <v>1156</v>
      </c>
      <c r="B168" s="4" t="str">
        <v xml:space="preserve">3X4 COMPLETE COMFORT     </v>
      </c>
      <c r="C168" s="2">
        <f>VLOOKUP($A168,'By SKU - Old RTs'!$A:$V,8,FALSE)</f>
        <v>3</v>
      </c>
      <c r="D168" s="2">
        <f>VLOOKUP($A168,'By SKU - New RTs'!$A:$V,8,FALSE)</f>
        <v>0</v>
      </c>
      <c r="E168" s="5">
        <f t="shared" si="10"/>
        <v>-3</v>
      </c>
      <c r="F168" s="2">
        <f>VLOOKUP($A168,'By SKU - Old RTs'!$A:$V,9,FALSE)</f>
        <v>2.5</v>
      </c>
      <c r="G168" s="2">
        <f>VLOOKUP($A168,'By SKU - New RTs'!$A:$V,9,FALSE)</f>
        <v>2</v>
      </c>
      <c r="H168" s="5">
        <f t="shared" si="11"/>
        <v>-0.5</v>
      </c>
      <c r="I168" s="2">
        <f>VLOOKUP($A168,'By SKU - Old RTs'!$A:$V,10,FALSE)</f>
        <v>1.75</v>
      </c>
      <c r="J168" s="2">
        <f>VLOOKUP($A168,'By SKU - New RTs'!$A:$V,10,FALSE)</f>
        <v>4.25</v>
      </c>
      <c r="K168" s="5">
        <f t="shared" si="12"/>
        <v>2.5</v>
      </c>
      <c r="L168" s="2">
        <f>VLOOKUP($A168,'By SKU - Old RTs'!$A:$V,11,FALSE)</f>
        <v>1.25</v>
      </c>
      <c r="M168" s="2">
        <f>VLOOKUP($A168,'By SKU - New RTs'!$A:$V,11,FALSE)</f>
        <v>1.25</v>
      </c>
      <c r="N168" s="5">
        <f t="shared" si="13"/>
        <v>0</v>
      </c>
      <c r="O168" s="2">
        <f>VLOOKUP($A168,'By SKU - Old RTs'!$A:$V,12,FALSE)</f>
        <v>1</v>
      </c>
      <c r="P168" s="2">
        <f>VLOOKUP($A168,'By SKU - New RTs'!$A:$V,12,FALSE)</f>
        <v>2</v>
      </c>
      <c r="Q168" s="2">
        <f t="shared" si="14"/>
        <v>1</v>
      </c>
    </row>
    <row r="169" spans="1:17" hidden="1" x14ac:dyDescent="0.3">
      <c r="A169" s="3" t="str">
        <v>1157</v>
      </c>
      <c r="B169" s="4" t="str">
        <v>3X9 COMPLETE COMFORT</v>
      </c>
      <c r="C169" s="2" t="e">
        <f>VLOOKUP($A169,'By SKU - Old RTs'!$A:$V,8,FALSE)</f>
        <v>#N/A</v>
      </c>
      <c r="D169" s="2" t="e">
        <f>VLOOKUP($A169,'By SKU - New RTs'!$A:$V,8,FALSE)</f>
        <v>#N/A</v>
      </c>
      <c r="E169" s="5" t="e">
        <f t="shared" si="10"/>
        <v>#N/A</v>
      </c>
      <c r="F169" s="2" t="e">
        <f>VLOOKUP($A169,'By SKU - Old RTs'!$A:$V,9,FALSE)</f>
        <v>#N/A</v>
      </c>
      <c r="G169" s="2" t="e">
        <f>VLOOKUP($A169,'By SKU - New RTs'!$A:$V,9,FALSE)</f>
        <v>#N/A</v>
      </c>
      <c r="H169" s="5" t="e">
        <f t="shared" si="11"/>
        <v>#N/A</v>
      </c>
      <c r="I169" s="2" t="e">
        <f>VLOOKUP($A169,'By SKU - Old RTs'!$A:$V,10,FALSE)</f>
        <v>#N/A</v>
      </c>
      <c r="J169" s="2" t="e">
        <f>VLOOKUP($A169,'By SKU - New RTs'!$A:$V,10,FALSE)</f>
        <v>#N/A</v>
      </c>
      <c r="K169" s="5" t="e">
        <f t="shared" si="12"/>
        <v>#N/A</v>
      </c>
      <c r="L169" s="2" t="e">
        <f>VLOOKUP($A169,'By SKU - Old RTs'!$A:$V,11,FALSE)</f>
        <v>#N/A</v>
      </c>
      <c r="M169" s="2" t="e">
        <f>VLOOKUP($A169,'By SKU - New RTs'!$A:$V,11,FALSE)</f>
        <v>#N/A</v>
      </c>
      <c r="N169" s="5" t="e">
        <f t="shared" si="13"/>
        <v>#N/A</v>
      </c>
      <c r="O169" s="2" t="e">
        <f>VLOOKUP($A169,'By SKU - Old RTs'!$A:$V,12,FALSE)</f>
        <v>#N/A</v>
      </c>
      <c r="P169" s="2" t="e">
        <f>VLOOKUP($A169,'By SKU - New RTs'!$A:$V,12,FALSE)</f>
        <v>#N/A</v>
      </c>
      <c r="Q169" s="2" t="e">
        <f t="shared" si="14"/>
        <v>#N/A</v>
      </c>
    </row>
    <row r="170" spans="1:17" x14ac:dyDescent="0.3">
      <c r="A170" s="3" t="str">
        <v>1160</v>
      </c>
      <c r="B170" s="4" t="str">
        <v>3X5 SILVER BLACK</v>
      </c>
      <c r="C170" s="2">
        <f>VLOOKUP($A170,'By SKU - Old RTs'!$A:$V,8,FALSE)</f>
        <v>21.25</v>
      </c>
      <c r="D170" s="2">
        <f>VLOOKUP($A170,'By SKU - New RTs'!$A:$V,8,FALSE)</f>
        <v>3.75</v>
      </c>
      <c r="E170" s="5">
        <f t="shared" si="10"/>
        <v>-17.5</v>
      </c>
      <c r="F170" s="2">
        <f>VLOOKUP($A170,'By SKU - Old RTs'!$A:$V,9,FALSE)</f>
        <v>25.5</v>
      </c>
      <c r="G170" s="2">
        <f>VLOOKUP($A170,'By SKU - New RTs'!$A:$V,9,FALSE)</f>
        <v>18</v>
      </c>
      <c r="H170" s="5">
        <f t="shared" si="11"/>
        <v>-7.5</v>
      </c>
      <c r="I170" s="2">
        <f>VLOOKUP($A170,'By SKU - Old RTs'!$A:$V,10,FALSE)</f>
        <v>9</v>
      </c>
      <c r="J170" s="2">
        <f>VLOOKUP($A170,'By SKU - New RTs'!$A:$V,10,FALSE)</f>
        <v>22.5</v>
      </c>
      <c r="K170" s="5">
        <f t="shared" si="12"/>
        <v>13.5</v>
      </c>
      <c r="L170" s="2">
        <f>VLOOKUP($A170,'By SKU - Old RTs'!$A:$V,11,FALSE)</f>
        <v>10.75</v>
      </c>
      <c r="M170" s="2">
        <f>VLOOKUP($A170,'By SKU - New RTs'!$A:$V,11,FALSE)</f>
        <v>10.75</v>
      </c>
      <c r="N170" s="5">
        <f t="shared" si="13"/>
        <v>0</v>
      </c>
      <c r="O170" s="2">
        <f>VLOOKUP($A170,'By SKU - Old RTs'!$A:$V,12,FALSE)</f>
        <v>11.5</v>
      </c>
      <c r="P170" s="2">
        <f>VLOOKUP($A170,'By SKU - New RTs'!$A:$V,12,FALSE)</f>
        <v>23</v>
      </c>
      <c r="Q170" s="2">
        <f t="shared" si="14"/>
        <v>11.5</v>
      </c>
    </row>
    <row r="171" spans="1:17" x14ac:dyDescent="0.3">
      <c r="A171" s="3" t="str">
        <v>1161</v>
      </c>
      <c r="B171" s="4" t="str">
        <v>3X5 BLACK SAND TRAP</v>
      </c>
      <c r="C171" s="2">
        <f>VLOOKUP($A171,'By SKU - Old RTs'!$A:$V,8,FALSE)</f>
        <v>0.25</v>
      </c>
      <c r="D171" s="2">
        <f>VLOOKUP($A171,'By SKU - New RTs'!$A:$V,8,FALSE)</f>
        <v>0</v>
      </c>
      <c r="E171" s="5">
        <f t="shared" si="10"/>
        <v>-0.25</v>
      </c>
      <c r="F171" s="2">
        <f>VLOOKUP($A171,'By SKU - Old RTs'!$A:$V,9,FALSE)</f>
        <v>0</v>
      </c>
      <c r="G171" s="2">
        <f>VLOOKUP($A171,'By SKU - New RTs'!$A:$V,9,FALSE)</f>
        <v>0</v>
      </c>
      <c r="H171" s="5">
        <f t="shared" si="11"/>
        <v>0</v>
      </c>
      <c r="I171" s="2">
        <f>VLOOKUP($A171,'By SKU - Old RTs'!$A:$V,10,FALSE)</f>
        <v>0</v>
      </c>
      <c r="J171" s="2">
        <f>VLOOKUP($A171,'By SKU - New RTs'!$A:$V,10,FALSE)</f>
        <v>0.25</v>
      </c>
      <c r="K171" s="5">
        <f t="shared" si="12"/>
        <v>0.25</v>
      </c>
      <c r="L171" s="2">
        <f>VLOOKUP($A171,'By SKU - Old RTs'!$A:$V,11,FALSE)</f>
        <v>0</v>
      </c>
      <c r="M171" s="2">
        <f>VLOOKUP($A171,'By SKU - New RTs'!$A:$V,11,FALSE)</f>
        <v>0</v>
      </c>
      <c r="N171" s="5">
        <f t="shared" si="13"/>
        <v>0</v>
      </c>
      <c r="O171" s="2">
        <f>VLOOKUP($A171,'By SKU - Old RTs'!$A:$V,12,FALSE)</f>
        <v>0</v>
      </c>
      <c r="P171" s="2">
        <f>VLOOKUP($A171,'By SKU - New RTs'!$A:$V,12,FALSE)</f>
        <v>0</v>
      </c>
      <c r="Q171" s="2">
        <f t="shared" si="14"/>
        <v>0</v>
      </c>
    </row>
    <row r="172" spans="1:17" x14ac:dyDescent="0.3">
      <c r="A172" s="3" t="str">
        <v>1166</v>
      </c>
      <c r="B172" s="4" t="str">
        <v>3X5 NAVY BLACK</v>
      </c>
      <c r="C172" s="2">
        <f>VLOOKUP($A172,'By SKU - Old RTs'!$A:$V,8,FALSE)</f>
        <v>0</v>
      </c>
      <c r="D172" s="2">
        <f>VLOOKUP($A172,'By SKU - New RTs'!$A:$V,8,FALSE)</f>
        <v>0</v>
      </c>
      <c r="E172" s="5">
        <f t="shared" si="10"/>
        <v>0</v>
      </c>
      <c r="F172" s="2">
        <f>VLOOKUP($A172,'By SKU - Old RTs'!$A:$V,9,FALSE)</f>
        <v>4</v>
      </c>
      <c r="G172" s="2">
        <f>VLOOKUP($A172,'By SKU - New RTs'!$A:$V,9,FALSE)</f>
        <v>3.25</v>
      </c>
      <c r="H172" s="5">
        <f t="shared" si="11"/>
        <v>-0.75</v>
      </c>
      <c r="I172" s="2">
        <f>VLOOKUP($A172,'By SKU - Old RTs'!$A:$V,10,FALSE)</f>
        <v>1</v>
      </c>
      <c r="J172" s="2">
        <f>VLOOKUP($A172,'By SKU - New RTs'!$A:$V,10,FALSE)</f>
        <v>0</v>
      </c>
      <c r="K172" s="5">
        <f t="shared" si="12"/>
        <v>-1</v>
      </c>
      <c r="L172" s="2">
        <f>VLOOKUP($A172,'By SKU - Old RTs'!$A:$V,11,FALSE)</f>
        <v>1</v>
      </c>
      <c r="M172" s="2">
        <f>VLOOKUP($A172,'By SKU - New RTs'!$A:$V,11,FALSE)</f>
        <v>1</v>
      </c>
      <c r="N172" s="5">
        <f t="shared" si="13"/>
        <v>0</v>
      </c>
      <c r="O172" s="2">
        <f>VLOOKUP($A172,'By SKU - Old RTs'!$A:$V,12,FALSE)</f>
        <v>0</v>
      </c>
      <c r="P172" s="2">
        <f>VLOOKUP($A172,'By SKU - New RTs'!$A:$V,12,FALSE)</f>
        <v>1.75</v>
      </c>
      <c r="Q172" s="2">
        <f t="shared" si="14"/>
        <v>1.75</v>
      </c>
    </row>
    <row r="173" spans="1:17" x14ac:dyDescent="0.3">
      <c r="A173" s="3" t="str">
        <v>1175</v>
      </c>
      <c r="B173" s="4" t="str">
        <v>3X5 MICHIGAN MAT BLK SMK</v>
      </c>
      <c r="C173" s="2">
        <f>VLOOKUP($A173,'By SKU - Old RTs'!$A:$V,8,FALSE)</f>
        <v>0</v>
      </c>
      <c r="D173" s="2">
        <f>VLOOKUP($A173,'By SKU - New RTs'!$A:$V,8,FALSE)</f>
        <v>0</v>
      </c>
      <c r="E173" s="5">
        <f t="shared" si="10"/>
        <v>0</v>
      </c>
      <c r="F173" s="2">
        <f>VLOOKUP($A173,'By SKU - Old RTs'!$A:$V,9,FALSE)</f>
        <v>0</v>
      </c>
      <c r="G173" s="2">
        <f>VLOOKUP($A173,'By SKU - New RTs'!$A:$V,9,FALSE)</f>
        <v>0</v>
      </c>
      <c r="H173" s="5">
        <f t="shared" si="11"/>
        <v>0</v>
      </c>
      <c r="I173" s="2">
        <f>VLOOKUP($A173,'By SKU - Old RTs'!$A:$V,10,FALSE)</f>
        <v>0</v>
      </c>
      <c r="J173" s="2">
        <f>VLOOKUP($A173,'By SKU - New RTs'!$A:$V,10,FALSE)</f>
        <v>0</v>
      </c>
      <c r="K173" s="5">
        <f t="shared" si="12"/>
        <v>0</v>
      </c>
      <c r="L173" s="2">
        <f>VLOOKUP($A173,'By SKU - Old RTs'!$A:$V,11,FALSE)</f>
        <v>0</v>
      </c>
      <c r="M173" s="2">
        <f>VLOOKUP($A173,'By SKU - New RTs'!$A:$V,11,FALSE)</f>
        <v>0</v>
      </c>
      <c r="N173" s="5">
        <f t="shared" si="13"/>
        <v>0</v>
      </c>
      <c r="O173" s="2">
        <f>VLOOKUP($A173,'By SKU - Old RTs'!$A:$V,12,FALSE)</f>
        <v>0</v>
      </c>
      <c r="P173" s="2">
        <f>VLOOKUP($A173,'By SKU - New RTs'!$A:$V,12,FALSE)</f>
        <v>0</v>
      </c>
      <c r="Q173" s="2">
        <f t="shared" si="14"/>
        <v>0</v>
      </c>
    </row>
    <row r="174" spans="1:17" x14ac:dyDescent="0.3">
      <c r="A174" s="3" t="str">
        <v>1176</v>
      </c>
      <c r="B174" s="4" t="str">
        <v>3X5 CHOCOLATE BLACK</v>
      </c>
      <c r="C174" s="2">
        <f>VLOOKUP($A174,'By SKU - Old RTs'!$A:$V,8,FALSE)</f>
        <v>40.75</v>
      </c>
      <c r="D174" s="2">
        <f>VLOOKUP($A174,'By SKU - New RTs'!$A:$V,8,FALSE)</f>
        <v>10.25</v>
      </c>
      <c r="E174" s="5">
        <f t="shared" si="10"/>
        <v>-30.5</v>
      </c>
      <c r="F174" s="2">
        <f>VLOOKUP($A174,'By SKU - Old RTs'!$A:$V,9,FALSE)</f>
        <v>48.75</v>
      </c>
      <c r="G174" s="2">
        <f>VLOOKUP($A174,'By SKU - New RTs'!$A:$V,9,FALSE)</f>
        <v>46.5</v>
      </c>
      <c r="H174" s="5">
        <f t="shared" si="11"/>
        <v>-2.25</v>
      </c>
      <c r="I174" s="2">
        <f>VLOOKUP($A174,'By SKU - Old RTs'!$A:$V,10,FALSE)</f>
        <v>23</v>
      </c>
      <c r="J174" s="2">
        <f>VLOOKUP($A174,'By SKU - New RTs'!$A:$V,10,FALSE)</f>
        <v>58.25</v>
      </c>
      <c r="K174" s="5">
        <f t="shared" si="12"/>
        <v>35.25</v>
      </c>
      <c r="L174" s="2">
        <f>VLOOKUP($A174,'By SKU - Old RTs'!$A:$V,11,FALSE)</f>
        <v>29.75</v>
      </c>
      <c r="M174" s="2">
        <f>VLOOKUP($A174,'By SKU - New RTs'!$A:$V,11,FALSE)</f>
        <v>29.75</v>
      </c>
      <c r="N174" s="5">
        <f t="shared" si="13"/>
        <v>0</v>
      </c>
      <c r="O174" s="2">
        <f>VLOOKUP($A174,'By SKU - Old RTs'!$A:$V,12,FALSE)</f>
        <v>15.75</v>
      </c>
      <c r="P174" s="2">
        <f>VLOOKUP($A174,'By SKU - New RTs'!$A:$V,12,FALSE)</f>
        <v>13.25</v>
      </c>
      <c r="Q174" s="2">
        <f t="shared" si="14"/>
        <v>-2.5</v>
      </c>
    </row>
    <row r="175" spans="1:17" x14ac:dyDescent="0.3">
      <c r="A175" s="3" t="str">
        <v>1190</v>
      </c>
      <c r="B175" s="4" t="str">
        <v>2X3 COMPLETE COMFORT</v>
      </c>
      <c r="C175" s="2">
        <f>VLOOKUP($A175,'By SKU - Old RTs'!$A:$V,8,FALSE)</f>
        <v>1.5</v>
      </c>
      <c r="D175" s="2">
        <f>VLOOKUP($A175,'By SKU - New RTs'!$A:$V,8,FALSE)</f>
        <v>0.5</v>
      </c>
      <c r="E175" s="5">
        <f t="shared" si="10"/>
        <v>-1</v>
      </c>
      <c r="F175" s="2">
        <f>VLOOKUP($A175,'By SKU - Old RTs'!$A:$V,9,FALSE)</f>
        <v>1.5</v>
      </c>
      <c r="G175" s="2">
        <f>VLOOKUP($A175,'By SKU - New RTs'!$A:$V,9,FALSE)</f>
        <v>2.75</v>
      </c>
      <c r="H175" s="5">
        <f t="shared" si="11"/>
        <v>1.25</v>
      </c>
      <c r="I175" s="2">
        <f>VLOOKUP($A175,'By SKU - Old RTs'!$A:$V,10,FALSE)</f>
        <v>1</v>
      </c>
      <c r="J175" s="2">
        <f>VLOOKUP($A175,'By SKU - New RTs'!$A:$V,10,FALSE)</f>
        <v>0.75</v>
      </c>
      <c r="K175" s="5">
        <f t="shared" si="12"/>
        <v>-0.25</v>
      </c>
      <c r="L175" s="2">
        <f>VLOOKUP($A175,'By SKU - Old RTs'!$A:$V,11,FALSE)</f>
        <v>1</v>
      </c>
      <c r="M175" s="2">
        <f>VLOOKUP($A175,'By SKU - New RTs'!$A:$V,11,FALSE)</f>
        <v>1</v>
      </c>
      <c r="N175" s="5">
        <f t="shared" si="13"/>
        <v>0</v>
      </c>
      <c r="O175" s="2">
        <f>VLOOKUP($A175,'By SKU - Old RTs'!$A:$V,12,FALSE)</f>
        <v>0</v>
      </c>
      <c r="P175" s="2">
        <f>VLOOKUP($A175,'By SKU - New RTs'!$A:$V,12,FALSE)</f>
        <v>0</v>
      </c>
      <c r="Q175" s="2">
        <f t="shared" si="14"/>
        <v>0</v>
      </c>
    </row>
    <row r="176" spans="1:17" x14ac:dyDescent="0.3">
      <c r="A176" s="3" t="str">
        <v>1194</v>
      </c>
      <c r="B176" s="4" t="str">
        <v xml:space="preserve">3X5 SCRAPER </v>
      </c>
      <c r="C176" s="2">
        <f>VLOOKUP($A176,'By SKU - Old RTs'!$A:$V,8,FALSE)</f>
        <v>0.75</v>
      </c>
      <c r="D176" s="2">
        <f>VLOOKUP($A176,'By SKU - New RTs'!$A:$V,8,FALSE)</f>
        <v>0.5</v>
      </c>
      <c r="E176" s="5">
        <f t="shared" si="10"/>
        <v>-0.25</v>
      </c>
      <c r="F176" s="2">
        <f>VLOOKUP($A176,'By SKU - Old RTs'!$A:$V,9,FALSE)</f>
        <v>0.5</v>
      </c>
      <c r="G176" s="2">
        <f>VLOOKUP($A176,'By SKU - New RTs'!$A:$V,9,FALSE)</f>
        <v>0.5</v>
      </c>
      <c r="H176" s="5">
        <f t="shared" si="11"/>
        <v>0</v>
      </c>
      <c r="I176" s="2">
        <f>VLOOKUP($A176,'By SKU - Old RTs'!$A:$V,10,FALSE)</f>
        <v>0.25</v>
      </c>
      <c r="J176" s="2">
        <f>VLOOKUP($A176,'By SKU - New RTs'!$A:$V,10,FALSE)</f>
        <v>0.25</v>
      </c>
      <c r="K176" s="5">
        <f t="shared" si="12"/>
        <v>0</v>
      </c>
      <c r="L176" s="2">
        <f>VLOOKUP($A176,'By SKU - Old RTs'!$A:$V,11,FALSE)</f>
        <v>1</v>
      </c>
      <c r="M176" s="2">
        <f>VLOOKUP($A176,'By SKU - New RTs'!$A:$V,11,FALSE)</f>
        <v>1</v>
      </c>
      <c r="N176" s="5">
        <f t="shared" si="13"/>
        <v>0</v>
      </c>
      <c r="O176" s="2">
        <f>VLOOKUP($A176,'By SKU - Old RTs'!$A:$V,12,FALSE)</f>
        <v>0.25</v>
      </c>
      <c r="P176" s="2">
        <f>VLOOKUP($A176,'By SKU - New RTs'!$A:$V,12,FALSE)</f>
        <v>0.5</v>
      </c>
      <c r="Q176" s="2">
        <f t="shared" si="14"/>
        <v>0.25</v>
      </c>
    </row>
    <row r="177" spans="1:17" x14ac:dyDescent="0.3">
      <c r="A177" s="3" t="str">
        <v>1207</v>
      </c>
      <c r="B177" s="4" t="str">
        <v>3X10 CLASSIC HUNTER GREEN</v>
      </c>
      <c r="C177" s="2">
        <f>VLOOKUP($A177,'By SKU - Old RTs'!$A:$V,8,FALSE)</f>
        <v>0</v>
      </c>
      <c r="D177" s="2">
        <f>VLOOKUP($A177,'By SKU - New RTs'!$A:$V,8,FALSE)</f>
        <v>0</v>
      </c>
      <c r="E177" s="5">
        <f t="shared" si="10"/>
        <v>0</v>
      </c>
      <c r="F177" s="2">
        <f>VLOOKUP($A177,'By SKU - Old RTs'!$A:$V,9,FALSE)</f>
        <v>1</v>
      </c>
      <c r="G177" s="2">
        <f>VLOOKUP($A177,'By SKU - New RTs'!$A:$V,9,FALSE)</f>
        <v>1</v>
      </c>
      <c r="H177" s="5">
        <f t="shared" si="11"/>
        <v>0</v>
      </c>
      <c r="I177" s="2">
        <f>VLOOKUP($A177,'By SKU - Old RTs'!$A:$V,10,FALSE)</f>
        <v>0</v>
      </c>
      <c r="J177" s="2">
        <f>VLOOKUP($A177,'By SKU - New RTs'!$A:$V,10,FALSE)</f>
        <v>0</v>
      </c>
      <c r="K177" s="5">
        <f t="shared" si="12"/>
        <v>0</v>
      </c>
      <c r="L177" s="2">
        <f>VLOOKUP($A177,'By SKU - Old RTs'!$A:$V,11,FALSE)</f>
        <v>0</v>
      </c>
      <c r="M177" s="2">
        <f>VLOOKUP($A177,'By SKU - New RTs'!$A:$V,11,FALSE)</f>
        <v>0</v>
      </c>
      <c r="N177" s="5">
        <f t="shared" si="13"/>
        <v>0</v>
      </c>
      <c r="O177" s="2">
        <f>VLOOKUP($A177,'By SKU - Old RTs'!$A:$V,12,FALSE)</f>
        <v>0</v>
      </c>
      <c r="P177" s="2">
        <f>VLOOKUP($A177,'By SKU - New RTs'!$A:$V,12,FALSE)</f>
        <v>0</v>
      </c>
      <c r="Q177" s="2">
        <f t="shared" si="14"/>
        <v>0</v>
      </c>
    </row>
    <row r="178" spans="1:17" x14ac:dyDescent="0.3">
      <c r="A178" s="3" t="str">
        <v>1210</v>
      </c>
      <c r="B178" s="4" t="str">
        <v>3X10 CLASSIC SHADOW GRAY</v>
      </c>
      <c r="C178" s="2">
        <f>VLOOKUP($A178,'By SKU - Old RTs'!$A:$V,8,FALSE)</f>
        <v>4</v>
      </c>
      <c r="D178" s="2">
        <f>VLOOKUP($A178,'By SKU - New RTs'!$A:$V,8,FALSE)</f>
        <v>4.5</v>
      </c>
      <c r="E178" s="5">
        <f t="shared" si="10"/>
        <v>0.5</v>
      </c>
      <c r="F178" s="2">
        <f>VLOOKUP($A178,'By SKU - Old RTs'!$A:$V,9,FALSE)</f>
        <v>14</v>
      </c>
      <c r="G178" s="2">
        <f>VLOOKUP($A178,'By SKU - New RTs'!$A:$V,9,FALSE)</f>
        <v>14</v>
      </c>
      <c r="H178" s="5">
        <f t="shared" si="11"/>
        <v>0</v>
      </c>
      <c r="I178" s="2">
        <f>VLOOKUP($A178,'By SKU - Old RTs'!$A:$V,10,FALSE)</f>
        <v>2.5</v>
      </c>
      <c r="J178" s="2">
        <f>VLOOKUP($A178,'By SKU - New RTs'!$A:$V,10,FALSE)</f>
        <v>2</v>
      </c>
      <c r="K178" s="5">
        <f t="shared" si="12"/>
        <v>-0.5</v>
      </c>
      <c r="L178" s="2">
        <f>VLOOKUP($A178,'By SKU - Old RTs'!$A:$V,11,FALSE)</f>
        <v>17.5</v>
      </c>
      <c r="M178" s="2">
        <f>VLOOKUP($A178,'By SKU - New RTs'!$A:$V,11,FALSE)</f>
        <v>17.5</v>
      </c>
      <c r="N178" s="5">
        <f t="shared" si="13"/>
        <v>0</v>
      </c>
      <c r="O178" s="2">
        <f>VLOOKUP($A178,'By SKU - Old RTs'!$A:$V,12,FALSE)</f>
        <v>36.75</v>
      </c>
      <c r="P178" s="2">
        <f>VLOOKUP($A178,'By SKU - New RTs'!$A:$V,12,FALSE)</f>
        <v>36.75</v>
      </c>
      <c r="Q178" s="2">
        <f t="shared" si="14"/>
        <v>0</v>
      </c>
    </row>
    <row r="179" spans="1:17" x14ac:dyDescent="0.3">
      <c r="A179" s="3" t="str">
        <v>1211</v>
      </c>
      <c r="B179" s="4" t="str">
        <v>3X10 CLASSIC BLACK</v>
      </c>
      <c r="C179" s="2">
        <f>VLOOKUP($A179,'By SKU - Old RTs'!$A:$V,8,FALSE)</f>
        <v>9.75</v>
      </c>
      <c r="D179" s="2">
        <f>VLOOKUP($A179,'By SKU - New RTs'!$A:$V,8,FALSE)</f>
        <v>11.25</v>
      </c>
      <c r="E179" s="5">
        <f t="shared" si="10"/>
        <v>1.5</v>
      </c>
      <c r="F179" s="2">
        <f>VLOOKUP($A179,'By SKU - Old RTs'!$A:$V,9,FALSE)</f>
        <v>2.25</v>
      </c>
      <c r="G179" s="2">
        <f>VLOOKUP($A179,'By SKU - New RTs'!$A:$V,9,FALSE)</f>
        <v>1.75</v>
      </c>
      <c r="H179" s="5">
        <f t="shared" si="11"/>
        <v>-0.5</v>
      </c>
      <c r="I179" s="2">
        <f>VLOOKUP($A179,'By SKU - Old RTs'!$A:$V,10,FALSE)</f>
        <v>18.75</v>
      </c>
      <c r="J179" s="2">
        <f>VLOOKUP($A179,'By SKU - New RTs'!$A:$V,10,FALSE)</f>
        <v>18</v>
      </c>
      <c r="K179" s="5">
        <f t="shared" si="12"/>
        <v>-0.75</v>
      </c>
      <c r="L179" s="2">
        <f>VLOOKUP($A179,'By SKU - Old RTs'!$A:$V,11,FALSE)</f>
        <v>15.25</v>
      </c>
      <c r="M179" s="2">
        <f>VLOOKUP($A179,'By SKU - New RTs'!$A:$V,11,FALSE)</f>
        <v>15.25</v>
      </c>
      <c r="N179" s="5">
        <f t="shared" si="13"/>
        <v>0</v>
      </c>
      <c r="O179" s="2">
        <f>VLOOKUP($A179,'By SKU - Old RTs'!$A:$V,12,FALSE)</f>
        <v>6.5</v>
      </c>
      <c r="P179" s="2">
        <f>VLOOKUP($A179,'By SKU - New RTs'!$A:$V,12,FALSE)</f>
        <v>6.25</v>
      </c>
      <c r="Q179" s="2">
        <f t="shared" si="14"/>
        <v>-0.25</v>
      </c>
    </row>
    <row r="180" spans="1:17" x14ac:dyDescent="0.3">
      <c r="A180" s="3" t="str">
        <v>1225</v>
      </c>
      <c r="B180" s="4" t="str">
        <v>3X10 RED PEPPER</v>
      </c>
      <c r="C180" s="2">
        <f>VLOOKUP($A180,'By SKU - Old RTs'!$A:$V,8,FALSE)</f>
        <v>0.5</v>
      </c>
      <c r="D180" s="2">
        <f>VLOOKUP($A180,'By SKU - New RTs'!$A:$V,8,FALSE)</f>
        <v>0.5</v>
      </c>
      <c r="E180" s="5">
        <f t="shared" si="10"/>
        <v>0</v>
      </c>
      <c r="F180" s="2">
        <f>VLOOKUP($A180,'By SKU - Old RTs'!$A:$V,9,FALSE)</f>
        <v>1</v>
      </c>
      <c r="G180" s="2">
        <f>VLOOKUP($A180,'By SKU - New RTs'!$A:$V,9,FALSE)</f>
        <v>1</v>
      </c>
      <c r="H180" s="5">
        <f t="shared" si="11"/>
        <v>0</v>
      </c>
      <c r="I180" s="2">
        <f>VLOOKUP($A180,'By SKU - Old RTs'!$A:$V,10,FALSE)</f>
        <v>0</v>
      </c>
      <c r="J180" s="2">
        <f>VLOOKUP($A180,'By SKU - New RTs'!$A:$V,10,FALSE)</f>
        <v>0.25</v>
      </c>
      <c r="K180" s="5">
        <f t="shared" si="12"/>
        <v>0.25</v>
      </c>
      <c r="L180" s="2">
        <f>VLOOKUP($A180,'By SKU - Old RTs'!$A:$V,11,FALSE)</f>
        <v>1.5</v>
      </c>
      <c r="M180" s="2">
        <f>VLOOKUP($A180,'By SKU - New RTs'!$A:$V,11,FALSE)</f>
        <v>1.5</v>
      </c>
      <c r="N180" s="5">
        <f t="shared" si="13"/>
        <v>0</v>
      </c>
      <c r="O180" s="2">
        <f>VLOOKUP($A180,'By SKU - Old RTs'!$A:$V,12,FALSE)</f>
        <v>2.25</v>
      </c>
      <c r="P180" s="2">
        <f>VLOOKUP($A180,'By SKU - New RTs'!$A:$V,12,FALSE)</f>
        <v>2</v>
      </c>
      <c r="Q180" s="2">
        <f t="shared" si="14"/>
        <v>-0.25</v>
      </c>
    </row>
    <row r="181" spans="1:17" x14ac:dyDescent="0.3">
      <c r="A181" s="3" t="str">
        <v>1230</v>
      </c>
      <c r="B181" s="4" t="str">
        <v xml:space="preserve">3X10 SUPERMAT     </v>
      </c>
      <c r="C181" s="2">
        <f>VLOOKUP($A181,'By SKU - Old RTs'!$A:$V,8,FALSE)</f>
        <v>8</v>
      </c>
      <c r="D181" s="2">
        <f>VLOOKUP($A181,'By SKU - New RTs'!$A:$V,8,FALSE)</f>
        <v>8</v>
      </c>
      <c r="E181" s="5">
        <f t="shared" si="10"/>
        <v>0</v>
      </c>
      <c r="F181" s="2">
        <f>VLOOKUP($A181,'By SKU - Old RTs'!$A:$V,9,FALSE)</f>
        <v>0</v>
      </c>
      <c r="G181" s="2">
        <f>VLOOKUP($A181,'By SKU - New RTs'!$A:$V,9,FALSE)</f>
        <v>0</v>
      </c>
      <c r="H181" s="5">
        <f t="shared" si="11"/>
        <v>0</v>
      </c>
      <c r="I181" s="2">
        <f>VLOOKUP($A181,'By SKU - Old RTs'!$A:$V,10,FALSE)</f>
        <v>0</v>
      </c>
      <c r="J181" s="2">
        <f>VLOOKUP($A181,'By SKU - New RTs'!$A:$V,10,FALSE)</f>
        <v>0</v>
      </c>
      <c r="K181" s="5">
        <f t="shared" si="12"/>
        <v>0</v>
      </c>
      <c r="L181" s="2">
        <f>VLOOKUP($A181,'By SKU - Old RTs'!$A:$V,11,FALSE)</f>
        <v>0</v>
      </c>
      <c r="M181" s="2">
        <f>VLOOKUP($A181,'By SKU - New RTs'!$A:$V,11,FALSE)</f>
        <v>0</v>
      </c>
      <c r="N181" s="5">
        <f t="shared" si="13"/>
        <v>0</v>
      </c>
      <c r="O181" s="2">
        <f>VLOOKUP($A181,'By SKU - Old RTs'!$A:$V,12,FALSE)</f>
        <v>0</v>
      </c>
      <c r="P181" s="2">
        <f>VLOOKUP($A181,'By SKU - New RTs'!$A:$V,12,FALSE)</f>
        <v>0</v>
      </c>
      <c r="Q181" s="2">
        <f t="shared" si="14"/>
        <v>0</v>
      </c>
    </row>
    <row r="182" spans="1:17" x14ac:dyDescent="0.3">
      <c r="A182" s="3" t="str">
        <v>1243</v>
      </c>
      <c r="B182" s="4" t="str">
        <v>3X10 MICHIGAN MAT CHESTNUT</v>
      </c>
      <c r="C182" s="2">
        <f>VLOOKUP($A182,'By SKU - Old RTs'!$A:$V,8,FALSE)</f>
        <v>0</v>
      </c>
      <c r="D182" s="2">
        <f>VLOOKUP($A182,'By SKU - New RTs'!$A:$V,8,FALSE)</f>
        <v>0</v>
      </c>
      <c r="E182" s="5">
        <f t="shared" si="10"/>
        <v>0</v>
      </c>
      <c r="F182" s="2">
        <f>VLOOKUP($A182,'By SKU - Old RTs'!$A:$V,9,FALSE)</f>
        <v>2</v>
      </c>
      <c r="G182" s="2">
        <f>VLOOKUP($A182,'By SKU - New RTs'!$A:$V,9,FALSE)</f>
        <v>0</v>
      </c>
      <c r="H182" s="5">
        <f t="shared" si="11"/>
        <v>-2</v>
      </c>
      <c r="I182" s="2">
        <f>VLOOKUP($A182,'By SKU - Old RTs'!$A:$V,10,FALSE)</f>
        <v>0</v>
      </c>
      <c r="J182" s="2">
        <f>VLOOKUP($A182,'By SKU - New RTs'!$A:$V,10,FALSE)</f>
        <v>0</v>
      </c>
      <c r="K182" s="5">
        <f t="shared" si="12"/>
        <v>0</v>
      </c>
      <c r="L182" s="2">
        <f>VLOOKUP($A182,'By SKU - Old RTs'!$A:$V,11,FALSE)</f>
        <v>2</v>
      </c>
      <c r="M182" s="2">
        <f>VLOOKUP($A182,'By SKU - New RTs'!$A:$V,11,FALSE)</f>
        <v>2</v>
      </c>
      <c r="N182" s="5">
        <f t="shared" si="13"/>
        <v>0</v>
      </c>
      <c r="O182" s="2">
        <f>VLOOKUP($A182,'By SKU - Old RTs'!$A:$V,12,FALSE)</f>
        <v>0</v>
      </c>
      <c r="P182" s="2">
        <f>VLOOKUP($A182,'By SKU - New RTs'!$A:$V,12,FALSE)</f>
        <v>2</v>
      </c>
      <c r="Q182" s="2">
        <f t="shared" si="14"/>
        <v>2</v>
      </c>
    </row>
    <row r="183" spans="1:17" x14ac:dyDescent="0.3">
      <c r="A183" s="3" t="str">
        <v>1250</v>
      </c>
      <c r="B183" s="4" t="str">
        <v>3X9 COMFORT FLOW</v>
      </c>
      <c r="C183" s="2">
        <f>VLOOKUP($A183,'By SKU - Old RTs'!$A:$V,8,FALSE)</f>
        <v>3.5</v>
      </c>
      <c r="D183" s="2">
        <f>VLOOKUP($A183,'By SKU - New RTs'!$A:$V,8,FALSE)</f>
        <v>2.75</v>
      </c>
      <c r="E183" s="5">
        <f t="shared" si="10"/>
        <v>-0.75</v>
      </c>
      <c r="F183" s="2">
        <f>VLOOKUP($A183,'By SKU - Old RTs'!$A:$V,9,FALSE)</f>
        <v>2.75</v>
      </c>
      <c r="G183" s="2">
        <f>VLOOKUP($A183,'By SKU - New RTs'!$A:$V,9,FALSE)</f>
        <v>2</v>
      </c>
      <c r="H183" s="5">
        <f t="shared" si="11"/>
        <v>-0.75</v>
      </c>
      <c r="I183" s="2">
        <f>VLOOKUP($A183,'By SKU - Old RTs'!$A:$V,10,FALSE)</f>
        <v>1.5</v>
      </c>
      <c r="J183" s="2">
        <f>VLOOKUP($A183,'By SKU - New RTs'!$A:$V,10,FALSE)</f>
        <v>3.5</v>
      </c>
      <c r="K183" s="5">
        <f t="shared" si="12"/>
        <v>2</v>
      </c>
      <c r="L183" s="2">
        <f>VLOOKUP($A183,'By SKU - Old RTs'!$A:$V,11,FALSE)</f>
        <v>2</v>
      </c>
      <c r="M183" s="2">
        <f>VLOOKUP($A183,'By SKU - New RTs'!$A:$V,11,FALSE)</f>
        <v>2</v>
      </c>
      <c r="N183" s="5">
        <f t="shared" si="13"/>
        <v>0</v>
      </c>
      <c r="O183" s="2">
        <f>VLOOKUP($A183,'By SKU - Old RTs'!$A:$V,12,FALSE)</f>
        <v>1.25</v>
      </c>
      <c r="P183" s="2">
        <f>VLOOKUP($A183,'By SKU - New RTs'!$A:$V,12,FALSE)</f>
        <v>0.75</v>
      </c>
      <c r="Q183" s="2">
        <f t="shared" si="14"/>
        <v>-0.5</v>
      </c>
    </row>
    <row r="184" spans="1:17" x14ac:dyDescent="0.3">
      <c r="A184" s="3" t="str">
        <v>1260</v>
      </c>
      <c r="B184" s="4" t="str">
        <v xml:space="preserve">3X10 SILVER BLACK </v>
      </c>
      <c r="C184" s="2">
        <f>VLOOKUP($A184,'By SKU - Old RTs'!$A:$V,8,FALSE)</f>
        <v>27.75</v>
      </c>
      <c r="D184" s="2">
        <f>VLOOKUP($A184,'By SKU - New RTs'!$A:$V,8,FALSE)</f>
        <v>1.25</v>
      </c>
      <c r="E184" s="5">
        <f t="shared" si="10"/>
        <v>-26.5</v>
      </c>
      <c r="F184" s="2">
        <f>VLOOKUP($A184,'By SKU - Old RTs'!$A:$V,9,FALSE)</f>
        <v>25.5</v>
      </c>
      <c r="G184" s="2">
        <f>VLOOKUP($A184,'By SKU - New RTs'!$A:$V,9,FALSE)</f>
        <v>32.5</v>
      </c>
      <c r="H184" s="5">
        <f t="shared" si="11"/>
        <v>7</v>
      </c>
      <c r="I184" s="2">
        <f>VLOOKUP($A184,'By SKU - Old RTs'!$A:$V,10,FALSE)</f>
        <v>7.5</v>
      </c>
      <c r="J184" s="2">
        <f>VLOOKUP($A184,'By SKU - New RTs'!$A:$V,10,FALSE)</f>
        <v>32.25</v>
      </c>
      <c r="K184" s="5">
        <f t="shared" si="12"/>
        <v>24.75</v>
      </c>
      <c r="L184" s="2">
        <f>VLOOKUP($A184,'By SKU - Old RTs'!$A:$V,11,FALSE)</f>
        <v>17.5</v>
      </c>
      <c r="M184" s="2">
        <f>VLOOKUP($A184,'By SKU - New RTs'!$A:$V,11,FALSE)</f>
        <v>12.5</v>
      </c>
      <c r="N184" s="5">
        <f t="shared" si="13"/>
        <v>-5</v>
      </c>
      <c r="O184" s="2">
        <f>VLOOKUP($A184,'By SKU - Old RTs'!$A:$V,12,FALSE)</f>
        <v>14</v>
      </c>
      <c r="P184" s="2">
        <f>VLOOKUP($A184,'By SKU - New RTs'!$A:$V,12,FALSE)</f>
        <v>13.75</v>
      </c>
      <c r="Q184" s="2">
        <f t="shared" si="14"/>
        <v>-0.25</v>
      </c>
    </row>
    <row r="185" spans="1:17" x14ac:dyDescent="0.3">
      <c r="A185" s="3" t="str">
        <v>1261</v>
      </c>
      <c r="B185" s="4" t="str">
        <v xml:space="preserve">3X10 BLACK SAND TRAP </v>
      </c>
      <c r="C185" s="2">
        <f>VLOOKUP($A185,'By SKU - Old RTs'!$A:$V,8,FALSE)</f>
        <v>0</v>
      </c>
      <c r="D185" s="2">
        <f>VLOOKUP($A185,'By SKU - New RTs'!$A:$V,8,FALSE)</f>
        <v>0</v>
      </c>
      <c r="E185" s="5">
        <f t="shared" si="10"/>
        <v>0</v>
      </c>
      <c r="F185" s="2">
        <f>VLOOKUP($A185,'By SKU - Old RTs'!$A:$V,9,FALSE)</f>
        <v>6.5</v>
      </c>
      <c r="G185" s="2">
        <f>VLOOKUP($A185,'By SKU - New RTs'!$A:$V,9,FALSE)</f>
        <v>2</v>
      </c>
      <c r="H185" s="5">
        <f t="shared" si="11"/>
        <v>-4.5</v>
      </c>
      <c r="I185" s="2">
        <f>VLOOKUP($A185,'By SKU - Old RTs'!$A:$V,10,FALSE)</f>
        <v>0</v>
      </c>
      <c r="J185" s="2">
        <f>VLOOKUP($A185,'By SKU - New RTs'!$A:$V,10,FALSE)</f>
        <v>0</v>
      </c>
      <c r="K185" s="5">
        <f t="shared" si="12"/>
        <v>0</v>
      </c>
      <c r="L185" s="2">
        <f>VLOOKUP($A185,'By SKU - Old RTs'!$A:$V,11,FALSE)</f>
        <v>0.5</v>
      </c>
      <c r="M185" s="2">
        <f>VLOOKUP($A185,'By SKU - New RTs'!$A:$V,11,FALSE)</f>
        <v>0.5</v>
      </c>
      <c r="N185" s="5">
        <f t="shared" si="13"/>
        <v>0</v>
      </c>
      <c r="O185" s="2">
        <f>VLOOKUP($A185,'By SKU - Old RTs'!$A:$V,12,FALSE)</f>
        <v>0</v>
      </c>
      <c r="P185" s="2">
        <f>VLOOKUP($A185,'By SKU - New RTs'!$A:$V,12,FALSE)</f>
        <v>4.5</v>
      </c>
      <c r="Q185" s="2">
        <f t="shared" si="14"/>
        <v>4.5</v>
      </c>
    </row>
    <row r="186" spans="1:17" x14ac:dyDescent="0.3">
      <c r="A186" s="3" t="str">
        <v>1266</v>
      </c>
      <c r="B186" s="4" t="str">
        <v>3X10 NAVY BLACK</v>
      </c>
      <c r="C186" s="2">
        <f>VLOOKUP($A186,'By SKU - Old RTs'!$A:$V,8,FALSE)</f>
        <v>0.5</v>
      </c>
      <c r="D186" s="2">
        <f>VLOOKUP($A186,'By SKU - New RTs'!$A:$V,8,FALSE)</f>
        <v>1.5</v>
      </c>
      <c r="E186" s="5">
        <f t="shared" si="10"/>
        <v>1</v>
      </c>
      <c r="F186" s="2">
        <f>VLOOKUP($A186,'By SKU - Old RTs'!$A:$V,9,FALSE)</f>
        <v>3.75</v>
      </c>
      <c r="G186" s="2">
        <f>VLOOKUP($A186,'By SKU - New RTs'!$A:$V,9,FALSE)</f>
        <v>3.75</v>
      </c>
      <c r="H186" s="5">
        <f t="shared" si="11"/>
        <v>0</v>
      </c>
      <c r="I186" s="2">
        <f>VLOOKUP($A186,'By SKU - Old RTs'!$A:$V,10,FALSE)</f>
        <v>2</v>
      </c>
      <c r="J186" s="2">
        <f>VLOOKUP($A186,'By SKU - New RTs'!$A:$V,10,FALSE)</f>
        <v>0.75</v>
      </c>
      <c r="K186" s="5">
        <f t="shared" si="12"/>
        <v>-1.25</v>
      </c>
      <c r="L186" s="2">
        <f>VLOOKUP($A186,'By SKU - Old RTs'!$A:$V,11,FALSE)</f>
        <v>0</v>
      </c>
      <c r="M186" s="2">
        <f>VLOOKUP($A186,'By SKU - New RTs'!$A:$V,11,FALSE)</f>
        <v>0</v>
      </c>
      <c r="N186" s="5">
        <f t="shared" si="13"/>
        <v>0</v>
      </c>
      <c r="O186" s="2">
        <f>VLOOKUP($A186,'By SKU - Old RTs'!$A:$V,12,FALSE)</f>
        <v>0.5</v>
      </c>
      <c r="P186" s="2">
        <f>VLOOKUP($A186,'By SKU - New RTs'!$A:$V,12,FALSE)</f>
        <v>0.75</v>
      </c>
      <c r="Q186" s="2">
        <f t="shared" si="14"/>
        <v>0.25</v>
      </c>
    </row>
    <row r="187" spans="1:17" x14ac:dyDescent="0.3">
      <c r="A187" s="3" t="str">
        <v>1269</v>
      </c>
      <c r="B187" s="4" t="str">
        <v>3X10 CHOCOLATE BLACK</v>
      </c>
      <c r="C187" s="2">
        <f>VLOOKUP($A187,'By SKU - Old RTs'!$A:$V,8,FALSE)</f>
        <v>42</v>
      </c>
      <c r="D187" s="2">
        <f>VLOOKUP($A187,'By SKU - New RTs'!$A:$V,8,FALSE)</f>
        <v>15.5</v>
      </c>
      <c r="E187" s="5">
        <f t="shared" si="10"/>
        <v>-26.5</v>
      </c>
      <c r="F187" s="2">
        <f>VLOOKUP($A187,'By SKU - Old RTs'!$A:$V,9,FALSE)</f>
        <v>38.75</v>
      </c>
      <c r="G187" s="2">
        <f>VLOOKUP($A187,'By SKU - New RTs'!$A:$V,9,FALSE)</f>
        <v>50.75</v>
      </c>
      <c r="H187" s="5">
        <f t="shared" si="11"/>
        <v>12</v>
      </c>
      <c r="I187" s="2">
        <f>VLOOKUP($A187,'By SKU - Old RTs'!$A:$V,10,FALSE)</f>
        <v>28.75</v>
      </c>
      <c r="J187" s="2">
        <f>VLOOKUP($A187,'By SKU - New RTs'!$A:$V,10,FALSE)</f>
        <v>37</v>
      </c>
      <c r="K187" s="5">
        <f t="shared" si="12"/>
        <v>8.25</v>
      </c>
      <c r="L187" s="2">
        <f>VLOOKUP($A187,'By SKU - Old RTs'!$A:$V,11,FALSE)</f>
        <v>64</v>
      </c>
      <c r="M187" s="2">
        <f>VLOOKUP($A187,'By SKU - New RTs'!$A:$V,11,FALSE)</f>
        <v>64</v>
      </c>
      <c r="N187" s="5">
        <f t="shared" si="13"/>
        <v>0</v>
      </c>
      <c r="O187" s="2">
        <f>VLOOKUP($A187,'By SKU - Old RTs'!$A:$V,12,FALSE)</f>
        <v>37.25</v>
      </c>
      <c r="P187" s="2">
        <f>VLOOKUP($A187,'By SKU - New RTs'!$A:$V,12,FALSE)</f>
        <v>43.5</v>
      </c>
      <c r="Q187" s="2">
        <f t="shared" si="14"/>
        <v>6.25</v>
      </c>
    </row>
    <row r="188" spans="1:17" x14ac:dyDescent="0.3">
      <c r="A188" s="3" t="str">
        <v>1275</v>
      </c>
      <c r="B188" s="4" t="str">
        <v>3X10 MICHIGAN MAT BLK SMK</v>
      </c>
      <c r="C188" s="2">
        <f>VLOOKUP($A188,'By SKU - Old RTs'!$A:$V,8,FALSE)</f>
        <v>0.5</v>
      </c>
      <c r="D188" s="2">
        <f>VLOOKUP($A188,'By SKU - New RTs'!$A:$V,8,FALSE)</f>
        <v>0.5</v>
      </c>
      <c r="E188" s="5">
        <f t="shared" si="10"/>
        <v>0</v>
      </c>
      <c r="F188" s="2">
        <f>VLOOKUP($A188,'By SKU - Old RTs'!$A:$V,9,FALSE)</f>
        <v>0.25</v>
      </c>
      <c r="G188" s="2">
        <f>VLOOKUP($A188,'By SKU - New RTs'!$A:$V,9,FALSE)</f>
        <v>0</v>
      </c>
      <c r="H188" s="5">
        <f t="shared" si="11"/>
        <v>-0.25</v>
      </c>
      <c r="I188" s="2">
        <f>VLOOKUP($A188,'By SKU - Old RTs'!$A:$V,10,FALSE)</f>
        <v>0</v>
      </c>
      <c r="J188" s="2">
        <f>VLOOKUP($A188,'By SKU - New RTs'!$A:$V,10,FALSE)</f>
        <v>0</v>
      </c>
      <c r="K188" s="5">
        <f t="shared" si="12"/>
        <v>0</v>
      </c>
      <c r="L188" s="2">
        <f>VLOOKUP($A188,'By SKU - Old RTs'!$A:$V,11,FALSE)</f>
        <v>3.25</v>
      </c>
      <c r="M188" s="2">
        <f>VLOOKUP($A188,'By SKU - New RTs'!$A:$V,11,FALSE)</f>
        <v>3.25</v>
      </c>
      <c r="N188" s="5">
        <f t="shared" si="13"/>
        <v>0</v>
      </c>
      <c r="O188" s="2">
        <f>VLOOKUP($A188,'By SKU - Old RTs'!$A:$V,12,FALSE)</f>
        <v>1</v>
      </c>
      <c r="P188" s="2">
        <f>VLOOKUP($A188,'By SKU - New RTs'!$A:$V,12,FALSE)</f>
        <v>1.25</v>
      </c>
      <c r="Q188" s="2">
        <f t="shared" si="14"/>
        <v>0.25</v>
      </c>
    </row>
    <row r="189" spans="1:17" x14ac:dyDescent="0.3">
      <c r="A189" s="3" t="str">
        <v>1285</v>
      </c>
      <c r="B189" s="4" t="str">
        <v>3X10 PRODUCE</v>
      </c>
      <c r="C189" s="2">
        <f>VLOOKUP($A189,'By SKU - Old RTs'!$A:$V,8,FALSE)</f>
        <v>0</v>
      </c>
      <c r="D189" s="2">
        <f>VLOOKUP($A189,'By SKU - New RTs'!$A:$V,8,FALSE)</f>
        <v>0</v>
      </c>
      <c r="E189" s="5">
        <f t="shared" si="10"/>
        <v>0</v>
      </c>
      <c r="F189" s="2">
        <f>VLOOKUP($A189,'By SKU - Old RTs'!$A:$V,9,FALSE)</f>
        <v>0</v>
      </c>
      <c r="G189" s="2">
        <f>VLOOKUP($A189,'By SKU - New RTs'!$A:$V,9,FALSE)</f>
        <v>0</v>
      </c>
      <c r="H189" s="5">
        <f t="shared" si="11"/>
        <v>0</v>
      </c>
      <c r="I189" s="2">
        <f>VLOOKUP($A189,'By SKU - Old RTs'!$A:$V,10,FALSE)</f>
        <v>0</v>
      </c>
      <c r="J189" s="2">
        <f>VLOOKUP($A189,'By SKU - New RTs'!$A:$V,10,FALSE)</f>
        <v>0</v>
      </c>
      <c r="K189" s="5">
        <f t="shared" si="12"/>
        <v>0</v>
      </c>
      <c r="L189" s="2">
        <f>VLOOKUP($A189,'By SKU - Old RTs'!$A:$V,11,FALSE)</f>
        <v>1</v>
      </c>
      <c r="M189" s="2">
        <f>VLOOKUP($A189,'By SKU - New RTs'!$A:$V,11,FALSE)</f>
        <v>1</v>
      </c>
      <c r="N189" s="5">
        <f t="shared" si="13"/>
        <v>0</v>
      </c>
      <c r="O189" s="2">
        <f>VLOOKUP($A189,'By SKU - Old RTs'!$A:$V,12,FALSE)</f>
        <v>0</v>
      </c>
      <c r="P189" s="2">
        <f>VLOOKUP($A189,'By SKU - New RTs'!$A:$V,12,FALSE)</f>
        <v>0</v>
      </c>
      <c r="Q189" s="2">
        <f t="shared" si="14"/>
        <v>0</v>
      </c>
    </row>
    <row r="190" spans="1:17" x14ac:dyDescent="0.3">
      <c r="A190" s="3" t="str">
        <v>1304</v>
      </c>
      <c r="B190" s="4" t="str">
        <v xml:space="preserve">3X15 CHOCOLATE/BLACK     </v>
      </c>
      <c r="C190" s="2">
        <f>VLOOKUP($A190,'By SKU - Old RTs'!$A:$V,8,FALSE)</f>
        <v>0.25</v>
      </c>
      <c r="D190" s="2">
        <f>VLOOKUP($A190,'By SKU - New RTs'!$A:$V,8,FALSE)</f>
        <v>0.25</v>
      </c>
      <c r="E190" s="5">
        <f t="shared" si="10"/>
        <v>0</v>
      </c>
      <c r="F190" s="2">
        <f>VLOOKUP($A190,'By SKU - Old RTs'!$A:$V,9,FALSE)</f>
        <v>1.25</v>
      </c>
      <c r="G190" s="2">
        <f>VLOOKUP($A190,'By SKU - New RTs'!$A:$V,9,FALSE)</f>
        <v>1.25</v>
      </c>
      <c r="H190" s="5">
        <f t="shared" si="11"/>
        <v>0</v>
      </c>
      <c r="I190" s="2">
        <f>VLOOKUP($A190,'By SKU - Old RTs'!$A:$V,10,FALSE)</f>
        <v>0.5</v>
      </c>
      <c r="J190" s="2">
        <f>VLOOKUP($A190,'By SKU - New RTs'!$A:$V,10,FALSE)</f>
        <v>0.5</v>
      </c>
      <c r="K190" s="5">
        <f t="shared" si="12"/>
        <v>0</v>
      </c>
      <c r="L190" s="2">
        <f>VLOOKUP($A190,'By SKU - Old RTs'!$A:$V,11,FALSE)</f>
        <v>0</v>
      </c>
      <c r="M190" s="2">
        <f>VLOOKUP($A190,'By SKU - New RTs'!$A:$V,11,FALSE)</f>
        <v>0</v>
      </c>
      <c r="N190" s="5">
        <f t="shared" si="13"/>
        <v>0</v>
      </c>
      <c r="O190" s="2">
        <f>VLOOKUP($A190,'By SKU - Old RTs'!$A:$V,12,FALSE)</f>
        <v>0</v>
      </c>
      <c r="P190" s="2">
        <f>VLOOKUP($A190,'By SKU - New RTs'!$A:$V,12,FALSE)</f>
        <v>0</v>
      </c>
      <c r="Q190" s="2">
        <f t="shared" si="14"/>
        <v>0</v>
      </c>
    </row>
    <row r="191" spans="1:17" x14ac:dyDescent="0.3">
      <c r="A191" s="3" t="str">
        <v>1310</v>
      </c>
      <c r="B191" s="4" t="str">
        <v xml:space="preserve">3X15 CLA SHADOW GREY    </v>
      </c>
      <c r="C191" s="2">
        <f>VLOOKUP($A191,'By SKU - Old RTs'!$A:$V,8,FALSE)</f>
        <v>0.5</v>
      </c>
      <c r="D191" s="2">
        <f>VLOOKUP($A191,'By SKU - New RTs'!$A:$V,8,FALSE)</f>
        <v>0.5</v>
      </c>
      <c r="E191" s="5">
        <f t="shared" si="10"/>
        <v>0</v>
      </c>
      <c r="F191" s="2">
        <f>VLOOKUP($A191,'By SKU - Old RTs'!$A:$V,9,FALSE)</f>
        <v>0</v>
      </c>
      <c r="G191" s="2">
        <f>VLOOKUP($A191,'By SKU - New RTs'!$A:$V,9,FALSE)</f>
        <v>0</v>
      </c>
      <c r="H191" s="5">
        <f t="shared" si="11"/>
        <v>0</v>
      </c>
      <c r="I191" s="2">
        <f>VLOOKUP($A191,'By SKU - Old RTs'!$A:$V,10,FALSE)</f>
        <v>0</v>
      </c>
      <c r="J191" s="2">
        <f>VLOOKUP($A191,'By SKU - New RTs'!$A:$V,10,FALSE)</f>
        <v>0</v>
      </c>
      <c r="K191" s="5">
        <f t="shared" si="12"/>
        <v>0</v>
      </c>
      <c r="L191" s="2">
        <f>VLOOKUP($A191,'By SKU - Old RTs'!$A:$V,11,FALSE)</f>
        <v>0</v>
      </c>
      <c r="M191" s="2">
        <f>VLOOKUP($A191,'By SKU - New RTs'!$A:$V,11,FALSE)</f>
        <v>0</v>
      </c>
      <c r="N191" s="5">
        <f t="shared" si="13"/>
        <v>0</v>
      </c>
      <c r="O191" s="2">
        <f>VLOOKUP($A191,'By SKU - Old RTs'!$A:$V,12,FALSE)</f>
        <v>1</v>
      </c>
      <c r="P191" s="2">
        <f>VLOOKUP($A191,'By SKU - New RTs'!$A:$V,12,FALSE)</f>
        <v>1</v>
      </c>
      <c r="Q191" s="2">
        <f t="shared" si="14"/>
        <v>0</v>
      </c>
    </row>
    <row r="192" spans="1:17" x14ac:dyDescent="0.3">
      <c r="A192" s="3" t="str">
        <v>1311</v>
      </c>
      <c r="B192" s="4" t="str">
        <v>3X15 CLA BLACK</v>
      </c>
      <c r="C192" s="2">
        <f>VLOOKUP($A192,'By SKU - Old RTs'!$A:$V,8,FALSE)</f>
        <v>0.5</v>
      </c>
      <c r="D192" s="2">
        <f>VLOOKUP($A192,'By SKU - New RTs'!$A:$V,8,FALSE)</f>
        <v>0.5</v>
      </c>
      <c r="E192" s="5">
        <f t="shared" si="10"/>
        <v>0</v>
      </c>
      <c r="F192" s="2">
        <f>VLOOKUP($A192,'By SKU - Old RTs'!$A:$V,9,FALSE)</f>
        <v>0</v>
      </c>
      <c r="G192" s="2">
        <f>VLOOKUP($A192,'By SKU - New RTs'!$A:$V,9,FALSE)</f>
        <v>0</v>
      </c>
      <c r="H192" s="5">
        <f t="shared" si="11"/>
        <v>0</v>
      </c>
      <c r="I192" s="2">
        <f>VLOOKUP($A192,'By SKU - Old RTs'!$A:$V,10,FALSE)</f>
        <v>0</v>
      </c>
      <c r="J192" s="2">
        <f>VLOOKUP($A192,'By SKU - New RTs'!$A:$V,10,FALSE)</f>
        <v>0</v>
      </c>
      <c r="K192" s="5">
        <f t="shared" si="12"/>
        <v>0</v>
      </c>
      <c r="L192" s="2">
        <f>VLOOKUP($A192,'By SKU - Old RTs'!$A:$V,11,FALSE)</f>
        <v>0</v>
      </c>
      <c r="M192" s="2">
        <f>VLOOKUP($A192,'By SKU - New RTs'!$A:$V,11,FALSE)</f>
        <v>0</v>
      </c>
      <c r="N192" s="5">
        <f t="shared" si="13"/>
        <v>0</v>
      </c>
      <c r="O192" s="2">
        <f>VLOOKUP($A192,'By SKU - Old RTs'!$A:$V,12,FALSE)</f>
        <v>0</v>
      </c>
      <c r="P192" s="2">
        <f>VLOOKUP($A192,'By SKU - New RTs'!$A:$V,12,FALSE)</f>
        <v>0</v>
      </c>
      <c r="Q192" s="2">
        <f t="shared" si="14"/>
        <v>0</v>
      </c>
    </row>
    <row r="193" spans="1:17" x14ac:dyDescent="0.3">
      <c r="A193" s="3" t="str">
        <v>1360</v>
      </c>
      <c r="B193" s="4" t="str">
        <v>3X15 SILVER BLACK</v>
      </c>
      <c r="C193" s="2">
        <f>VLOOKUP($A193,'By SKU - Old RTs'!$A:$V,8,FALSE)</f>
        <v>0</v>
      </c>
      <c r="D193" s="2">
        <f>VLOOKUP($A193,'By SKU - New RTs'!$A:$V,8,FALSE)</f>
        <v>0</v>
      </c>
      <c r="E193" s="5">
        <f t="shared" si="10"/>
        <v>0</v>
      </c>
      <c r="F193" s="2">
        <f>VLOOKUP($A193,'By SKU - Old RTs'!$A:$V,9,FALSE)</f>
        <v>0</v>
      </c>
      <c r="G193" s="2">
        <f>VLOOKUP($A193,'By SKU - New RTs'!$A:$V,9,FALSE)</f>
        <v>0</v>
      </c>
      <c r="H193" s="5">
        <f t="shared" si="11"/>
        <v>0</v>
      </c>
      <c r="I193" s="2">
        <f>VLOOKUP($A193,'By SKU - Old RTs'!$A:$V,10,FALSE)</f>
        <v>1</v>
      </c>
      <c r="J193" s="2">
        <f>VLOOKUP($A193,'By SKU - New RTs'!$A:$V,10,FALSE)</f>
        <v>1</v>
      </c>
      <c r="K193" s="5">
        <f t="shared" si="12"/>
        <v>0</v>
      </c>
      <c r="L193" s="2">
        <f>VLOOKUP($A193,'By SKU - Old RTs'!$A:$V,11,FALSE)</f>
        <v>0.5</v>
      </c>
      <c r="M193" s="2">
        <f>VLOOKUP($A193,'By SKU - New RTs'!$A:$V,11,FALSE)</f>
        <v>0.5</v>
      </c>
      <c r="N193" s="5">
        <f t="shared" si="13"/>
        <v>0</v>
      </c>
      <c r="O193" s="2">
        <f>VLOOKUP($A193,'By SKU - Old RTs'!$A:$V,12,FALSE)</f>
        <v>0</v>
      </c>
      <c r="P193" s="2">
        <f>VLOOKUP($A193,'By SKU - New RTs'!$A:$V,12,FALSE)</f>
        <v>0</v>
      </c>
      <c r="Q193" s="2">
        <f t="shared" si="14"/>
        <v>0</v>
      </c>
    </row>
    <row r="194" spans="1:17" x14ac:dyDescent="0.3">
      <c r="A194" s="3" t="str">
        <v>1407</v>
      </c>
      <c r="B194" s="4" t="str">
        <v>4X6 CLASSIC HUNTER GREEN</v>
      </c>
      <c r="C194" s="2">
        <f>VLOOKUP($A194,'By SKU - Old RTs'!$A:$V,8,FALSE)</f>
        <v>0</v>
      </c>
      <c r="D194" s="2">
        <f>VLOOKUP($A194,'By SKU - New RTs'!$A:$V,8,FALSE)</f>
        <v>2</v>
      </c>
      <c r="E194" s="5">
        <f t="shared" si="10"/>
        <v>2</v>
      </c>
      <c r="F194" s="2">
        <f>VLOOKUP($A194,'By SKU - Old RTs'!$A:$V,9,FALSE)</f>
        <v>0.5</v>
      </c>
      <c r="G194" s="2">
        <f>VLOOKUP($A194,'By SKU - New RTs'!$A:$V,9,FALSE)</f>
        <v>0.5</v>
      </c>
      <c r="H194" s="5">
        <f t="shared" si="11"/>
        <v>0</v>
      </c>
      <c r="I194" s="2">
        <f>VLOOKUP($A194,'By SKU - Old RTs'!$A:$V,10,FALSE)</f>
        <v>2</v>
      </c>
      <c r="J194" s="2">
        <f>VLOOKUP($A194,'By SKU - New RTs'!$A:$V,10,FALSE)</f>
        <v>0</v>
      </c>
      <c r="K194" s="5">
        <f t="shared" si="12"/>
        <v>-2</v>
      </c>
      <c r="L194" s="2">
        <f>VLOOKUP($A194,'By SKU - Old RTs'!$A:$V,11,FALSE)</f>
        <v>0</v>
      </c>
      <c r="M194" s="2">
        <f>VLOOKUP($A194,'By SKU - New RTs'!$A:$V,11,FALSE)</f>
        <v>0</v>
      </c>
      <c r="N194" s="5">
        <f t="shared" si="13"/>
        <v>0</v>
      </c>
      <c r="O194" s="2">
        <f>VLOOKUP($A194,'By SKU - Old RTs'!$A:$V,12,FALSE)</f>
        <v>0</v>
      </c>
      <c r="P194" s="2">
        <f>VLOOKUP($A194,'By SKU - New RTs'!$A:$V,12,FALSE)</f>
        <v>0</v>
      </c>
      <c r="Q194" s="2">
        <f t="shared" si="14"/>
        <v>0</v>
      </c>
    </row>
    <row r="195" spans="1:17" x14ac:dyDescent="0.3">
      <c r="A195" s="3" t="str">
        <v>1410</v>
      </c>
      <c r="B195" s="4" t="str">
        <v>4X6 CLASSIC SHADOW GRAY</v>
      </c>
      <c r="C195" s="2">
        <f>VLOOKUP($A195,'By SKU - Old RTs'!$A:$V,8,FALSE)</f>
        <v>5</v>
      </c>
      <c r="D195" s="2">
        <f>VLOOKUP($A195,'By SKU - New RTs'!$A:$V,8,FALSE)</f>
        <v>5.5</v>
      </c>
      <c r="E195" s="5">
        <f t="shared" si="10"/>
        <v>0.5</v>
      </c>
      <c r="F195" s="2">
        <f>VLOOKUP($A195,'By SKU - Old RTs'!$A:$V,9,FALSE)</f>
        <v>2.25</v>
      </c>
      <c r="G195" s="2">
        <f>VLOOKUP($A195,'By SKU - New RTs'!$A:$V,9,FALSE)</f>
        <v>2.25</v>
      </c>
      <c r="H195" s="5">
        <f t="shared" si="11"/>
        <v>0</v>
      </c>
      <c r="I195" s="2">
        <f>VLOOKUP($A195,'By SKU - Old RTs'!$A:$V,10,FALSE)</f>
        <v>0.5</v>
      </c>
      <c r="J195" s="2">
        <f>VLOOKUP($A195,'By SKU - New RTs'!$A:$V,10,FALSE)</f>
        <v>0</v>
      </c>
      <c r="K195" s="5">
        <f t="shared" si="12"/>
        <v>-0.5</v>
      </c>
      <c r="L195" s="2">
        <f>VLOOKUP($A195,'By SKU - Old RTs'!$A:$V,11,FALSE)</f>
        <v>3</v>
      </c>
      <c r="M195" s="2">
        <f>VLOOKUP($A195,'By SKU - New RTs'!$A:$V,11,FALSE)</f>
        <v>3</v>
      </c>
      <c r="N195" s="5">
        <f t="shared" si="13"/>
        <v>0</v>
      </c>
      <c r="O195" s="2">
        <f>VLOOKUP($A195,'By SKU - Old RTs'!$A:$V,12,FALSE)</f>
        <v>10</v>
      </c>
      <c r="P195" s="2">
        <f>VLOOKUP($A195,'By SKU - New RTs'!$A:$V,12,FALSE)</f>
        <v>10</v>
      </c>
      <c r="Q195" s="2">
        <f t="shared" si="14"/>
        <v>0</v>
      </c>
    </row>
    <row r="196" spans="1:17" x14ac:dyDescent="0.3">
      <c r="A196" s="3" t="str">
        <v>1411</v>
      </c>
      <c r="B196" s="4" t="str">
        <v>4X6 CLASSIC BLACK</v>
      </c>
      <c r="C196" s="2">
        <f>VLOOKUP($A196,'By SKU - Old RTs'!$A:$V,8,FALSE)</f>
        <v>2.25</v>
      </c>
      <c r="D196" s="2">
        <f>VLOOKUP($A196,'By SKU - New RTs'!$A:$V,8,FALSE)</f>
        <v>2.75</v>
      </c>
      <c r="E196" s="5">
        <f t="shared" ref="E196:E259" si="15">D196-C196</f>
        <v>0.5</v>
      </c>
      <c r="F196" s="2">
        <f>VLOOKUP($A196,'By SKU - Old RTs'!$A:$V,9,FALSE)</f>
        <v>2</v>
      </c>
      <c r="G196" s="2">
        <f>VLOOKUP($A196,'By SKU - New RTs'!$A:$V,9,FALSE)</f>
        <v>2</v>
      </c>
      <c r="H196" s="5">
        <f t="shared" ref="H196:H259" si="16">G196-F196</f>
        <v>0</v>
      </c>
      <c r="I196" s="2">
        <f>VLOOKUP($A196,'By SKU - Old RTs'!$A:$V,10,FALSE)</f>
        <v>14</v>
      </c>
      <c r="J196" s="2">
        <f>VLOOKUP($A196,'By SKU - New RTs'!$A:$V,10,FALSE)</f>
        <v>16</v>
      </c>
      <c r="K196" s="5">
        <f t="shared" ref="K196:K259" si="17">J196-I196</f>
        <v>2</v>
      </c>
      <c r="L196" s="2">
        <f>VLOOKUP($A196,'By SKU - Old RTs'!$A:$V,11,FALSE)</f>
        <v>1.75</v>
      </c>
      <c r="M196" s="2">
        <f>VLOOKUP($A196,'By SKU - New RTs'!$A:$V,11,FALSE)</f>
        <v>1.75</v>
      </c>
      <c r="N196" s="5">
        <f t="shared" ref="N196:N259" si="18">M196-L196</f>
        <v>0</v>
      </c>
      <c r="O196" s="2">
        <f>VLOOKUP($A196,'By SKU - Old RTs'!$A:$V,12,FALSE)</f>
        <v>2.5</v>
      </c>
      <c r="P196" s="2">
        <f>VLOOKUP($A196,'By SKU - New RTs'!$A:$V,12,FALSE)</f>
        <v>0</v>
      </c>
      <c r="Q196" s="2">
        <f t="shared" ref="Q196:Q259" si="19">P196-O196</f>
        <v>-2.5</v>
      </c>
    </row>
    <row r="197" spans="1:17" x14ac:dyDescent="0.3">
      <c r="A197" s="3" t="str">
        <v>1417</v>
      </c>
      <c r="B197" s="4" t="str">
        <v>4X6 CLASSIC BLACK</v>
      </c>
      <c r="C197" s="2">
        <f>VLOOKUP($A197,'By SKU - Old RTs'!$A:$V,8,FALSE)</f>
        <v>0</v>
      </c>
      <c r="D197" s="2">
        <f>VLOOKUP($A197,'By SKU - New RTs'!$A:$V,8,FALSE)</f>
        <v>0</v>
      </c>
      <c r="E197" s="5">
        <f t="shared" si="15"/>
        <v>0</v>
      </c>
      <c r="F197" s="2">
        <f>VLOOKUP($A197,'By SKU - Old RTs'!$A:$V,9,FALSE)</f>
        <v>0</v>
      </c>
      <c r="G197" s="2">
        <f>VLOOKUP($A197,'By SKU - New RTs'!$A:$V,9,FALSE)</f>
        <v>0</v>
      </c>
      <c r="H197" s="5">
        <f t="shared" si="16"/>
        <v>0</v>
      </c>
      <c r="I197" s="2">
        <f>VLOOKUP($A197,'By SKU - Old RTs'!$A:$V,10,FALSE)</f>
        <v>0</v>
      </c>
      <c r="J197" s="2">
        <f>VLOOKUP($A197,'By SKU - New RTs'!$A:$V,10,FALSE)</f>
        <v>0</v>
      </c>
      <c r="K197" s="5">
        <f t="shared" si="17"/>
        <v>0</v>
      </c>
      <c r="L197" s="2">
        <f>VLOOKUP($A197,'By SKU - Old RTs'!$A:$V,11,FALSE)</f>
        <v>0</v>
      </c>
      <c r="M197" s="2">
        <f>VLOOKUP($A197,'By SKU - New RTs'!$A:$V,11,FALSE)</f>
        <v>0</v>
      </c>
      <c r="N197" s="5">
        <f t="shared" si="18"/>
        <v>0</v>
      </c>
      <c r="O197" s="2">
        <f>VLOOKUP($A197,'By SKU - Old RTs'!$A:$V,12,FALSE)</f>
        <v>1</v>
      </c>
      <c r="P197" s="2">
        <f>VLOOKUP($A197,'By SKU - New RTs'!$A:$V,12,FALSE)</f>
        <v>1</v>
      </c>
      <c r="Q197" s="2">
        <f t="shared" si="19"/>
        <v>0</v>
      </c>
    </row>
    <row r="198" spans="1:17" x14ac:dyDescent="0.3">
      <c r="A198" s="3" t="str">
        <v>1425</v>
      </c>
      <c r="B198" s="4" t="str">
        <v xml:space="preserve">4X6 RED PEPPER      </v>
      </c>
      <c r="C198" s="2">
        <f>VLOOKUP($A198,'By SKU - Old RTs'!$A:$V,8,FALSE)</f>
        <v>0.25</v>
      </c>
      <c r="D198" s="2">
        <f>VLOOKUP($A198,'By SKU - New RTs'!$A:$V,8,FALSE)</f>
        <v>0.25</v>
      </c>
      <c r="E198" s="5">
        <f t="shared" si="15"/>
        <v>0</v>
      </c>
      <c r="F198" s="2">
        <f>VLOOKUP($A198,'By SKU - Old RTs'!$A:$V,9,FALSE)</f>
        <v>0</v>
      </c>
      <c r="G198" s="2">
        <f>VLOOKUP($A198,'By SKU - New RTs'!$A:$V,9,FALSE)</f>
        <v>0</v>
      </c>
      <c r="H198" s="5">
        <f t="shared" si="16"/>
        <v>0</v>
      </c>
      <c r="I198" s="2">
        <f>VLOOKUP($A198,'By SKU - Old RTs'!$A:$V,10,FALSE)</f>
        <v>0</v>
      </c>
      <c r="J198" s="2">
        <f>VLOOKUP($A198,'By SKU - New RTs'!$A:$V,10,FALSE)</f>
        <v>0</v>
      </c>
      <c r="K198" s="5">
        <f t="shared" si="17"/>
        <v>0</v>
      </c>
      <c r="L198" s="2">
        <f>VLOOKUP($A198,'By SKU - Old RTs'!$A:$V,11,FALSE)</f>
        <v>1</v>
      </c>
      <c r="M198" s="2">
        <f>VLOOKUP($A198,'By SKU - New RTs'!$A:$V,11,FALSE)</f>
        <v>1</v>
      </c>
      <c r="N198" s="5">
        <f t="shared" si="18"/>
        <v>0</v>
      </c>
      <c r="O198" s="2">
        <f>VLOOKUP($A198,'By SKU - Old RTs'!$A:$V,12,FALSE)</f>
        <v>2</v>
      </c>
      <c r="P198" s="2">
        <f>VLOOKUP($A198,'By SKU - New RTs'!$A:$V,12,FALSE)</f>
        <v>2</v>
      </c>
      <c r="Q198" s="2">
        <f t="shared" si="19"/>
        <v>0</v>
      </c>
    </row>
    <row r="199" spans="1:17" x14ac:dyDescent="0.3">
      <c r="A199" s="3" t="str">
        <v>1430</v>
      </c>
      <c r="B199" s="4" t="str">
        <v xml:space="preserve">4X6 SUPERMAT     </v>
      </c>
      <c r="C199" s="2">
        <f>VLOOKUP($A199,'By SKU - Old RTs'!$A:$V,8,FALSE)</f>
        <v>2</v>
      </c>
      <c r="D199" s="2">
        <f>VLOOKUP($A199,'By SKU - New RTs'!$A:$V,8,FALSE)</f>
        <v>2</v>
      </c>
      <c r="E199" s="5">
        <f t="shared" si="15"/>
        <v>0</v>
      </c>
      <c r="F199" s="2">
        <f>VLOOKUP($A199,'By SKU - Old RTs'!$A:$V,9,FALSE)</f>
        <v>0</v>
      </c>
      <c r="G199" s="2">
        <f>VLOOKUP($A199,'By SKU - New RTs'!$A:$V,9,FALSE)</f>
        <v>0</v>
      </c>
      <c r="H199" s="5">
        <f t="shared" si="16"/>
        <v>0</v>
      </c>
      <c r="I199" s="2">
        <f>VLOOKUP($A199,'By SKU - Old RTs'!$A:$V,10,FALSE)</f>
        <v>2.5</v>
      </c>
      <c r="J199" s="2">
        <f>VLOOKUP($A199,'By SKU - New RTs'!$A:$V,10,FALSE)</f>
        <v>2.5</v>
      </c>
      <c r="K199" s="5">
        <f t="shared" si="17"/>
        <v>0</v>
      </c>
      <c r="L199" s="2">
        <f>VLOOKUP($A199,'By SKU - Old RTs'!$A:$V,11,FALSE)</f>
        <v>0.75</v>
      </c>
      <c r="M199" s="2">
        <f>VLOOKUP($A199,'By SKU - New RTs'!$A:$V,11,FALSE)</f>
        <v>0.75</v>
      </c>
      <c r="N199" s="5">
        <f t="shared" si="18"/>
        <v>0</v>
      </c>
      <c r="O199" s="2">
        <f>VLOOKUP($A199,'By SKU - Old RTs'!$A:$V,12,FALSE)</f>
        <v>0</v>
      </c>
      <c r="P199" s="2">
        <f>VLOOKUP($A199,'By SKU - New RTs'!$A:$V,12,FALSE)</f>
        <v>0</v>
      </c>
      <c r="Q199" s="2">
        <f t="shared" si="19"/>
        <v>0</v>
      </c>
    </row>
    <row r="200" spans="1:17" x14ac:dyDescent="0.3">
      <c r="A200" s="3" t="str">
        <v>1443</v>
      </c>
      <c r="B200" s="4" t="str">
        <v>4X6 MICHIGAN MAT CHESTNUT</v>
      </c>
      <c r="C200" s="2">
        <f>VLOOKUP($A200,'By SKU - Old RTs'!$A:$V,8,FALSE)</f>
        <v>0.5</v>
      </c>
      <c r="D200" s="2">
        <f>VLOOKUP($A200,'By SKU - New RTs'!$A:$V,8,FALSE)</f>
        <v>0.5</v>
      </c>
      <c r="E200" s="5">
        <f t="shared" si="15"/>
        <v>0</v>
      </c>
      <c r="F200" s="2">
        <f>VLOOKUP($A200,'By SKU - Old RTs'!$A:$V,9,FALSE)</f>
        <v>0.5</v>
      </c>
      <c r="G200" s="2">
        <f>VLOOKUP($A200,'By SKU - New RTs'!$A:$V,9,FALSE)</f>
        <v>0.5</v>
      </c>
      <c r="H200" s="5">
        <f t="shared" si="16"/>
        <v>0</v>
      </c>
      <c r="I200" s="2">
        <f>VLOOKUP($A200,'By SKU - Old RTs'!$A:$V,10,FALSE)</f>
        <v>0</v>
      </c>
      <c r="J200" s="2">
        <f>VLOOKUP($A200,'By SKU - New RTs'!$A:$V,10,FALSE)</f>
        <v>0</v>
      </c>
      <c r="K200" s="5">
        <f t="shared" si="17"/>
        <v>0</v>
      </c>
      <c r="L200" s="2">
        <f>VLOOKUP($A200,'By SKU - Old RTs'!$A:$V,11,FALSE)</f>
        <v>5</v>
      </c>
      <c r="M200" s="2">
        <f>VLOOKUP($A200,'By SKU - New RTs'!$A:$V,11,FALSE)</f>
        <v>5</v>
      </c>
      <c r="N200" s="5">
        <f t="shared" si="18"/>
        <v>0</v>
      </c>
      <c r="O200" s="2">
        <f>VLOOKUP($A200,'By SKU - Old RTs'!$A:$V,12,FALSE)</f>
        <v>1</v>
      </c>
      <c r="P200" s="2">
        <f>VLOOKUP($A200,'By SKU - New RTs'!$A:$V,12,FALSE)</f>
        <v>1</v>
      </c>
      <c r="Q200" s="2">
        <f t="shared" si="19"/>
        <v>0</v>
      </c>
    </row>
    <row r="201" spans="1:17" x14ac:dyDescent="0.3">
      <c r="A201" s="3" t="str">
        <v>1460</v>
      </c>
      <c r="B201" s="4" t="str">
        <v xml:space="preserve">4X6 SILVER BLACK     </v>
      </c>
      <c r="C201" s="2">
        <f>VLOOKUP($A201,'By SKU - Old RTs'!$A:$V,8,FALSE)</f>
        <v>9.75</v>
      </c>
      <c r="D201" s="2">
        <f>VLOOKUP($A201,'By SKU - New RTs'!$A:$V,8,FALSE)</f>
        <v>0.75</v>
      </c>
      <c r="E201" s="5">
        <f t="shared" si="15"/>
        <v>-9</v>
      </c>
      <c r="F201" s="2">
        <f>VLOOKUP($A201,'By SKU - Old RTs'!$A:$V,9,FALSE)</f>
        <v>9</v>
      </c>
      <c r="G201" s="2">
        <f>VLOOKUP($A201,'By SKU - New RTs'!$A:$V,9,FALSE)</f>
        <v>11</v>
      </c>
      <c r="H201" s="5">
        <f t="shared" si="16"/>
        <v>2</v>
      </c>
      <c r="I201" s="2">
        <f>VLOOKUP($A201,'By SKU - Old RTs'!$A:$V,10,FALSE)</f>
        <v>5</v>
      </c>
      <c r="J201" s="2">
        <f>VLOOKUP($A201,'By SKU - New RTs'!$A:$V,10,FALSE)</f>
        <v>15.5</v>
      </c>
      <c r="K201" s="5">
        <f t="shared" si="17"/>
        <v>10.5</v>
      </c>
      <c r="L201" s="2">
        <f>VLOOKUP($A201,'By SKU - Old RTs'!$A:$V,11,FALSE)</f>
        <v>9</v>
      </c>
      <c r="M201" s="2">
        <f>VLOOKUP($A201,'By SKU - New RTs'!$A:$V,11,FALSE)</f>
        <v>9</v>
      </c>
      <c r="N201" s="5">
        <f t="shared" si="18"/>
        <v>0</v>
      </c>
      <c r="O201" s="2">
        <f>VLOOKUP($A201,'By SKU - Old RTs'!$A:$V,12,FALSE)</f>
        <v>7.75</v>
      </c>
      <c r="P201" s="2">
        <f>VLOOKUP($A201,'By SKU - New RTs'!$A:$V,12,FALSE)</f>
        <v>4.25</v>
      </c>
      <c r="Q201" s="2">
        <f t="shared" si="19"/>
        <v>-3.5</v>
      </c>
    </row>
    <row r="202" spans="1:17" x14ac:dyDescent="0.3">
      <c r="A202" s="3" t="str">
        <v>1461</v>
      </c>
      <c r="B202" s="4" t="str">
        <v>4X6 BLACK SAND TRAP</v>
      </c>
      <c r="C202" s="2">
        <f>VLOOKUP($A202,'By SKU - Old RTs'!$A:$V,8,FALSE)</f>
        <v>0</v>
      </c>
      <c r="D202" s="2">
        <f>VLOOKUP($A202,'By SKU - New RTs'!$A:$V,8,FALSE)</f>
        <v>0</v>
      </c>
      <c r="E202" s="5">
        <f t="shared" si="15"/>
        <v>0</v>
      </c>
      <c r="F202" s="2">
        <f>VLOOKUP($A202,'By SKU - Old RTs'!$A:$V,9,FALSE)</f>
        <v>4</v>
      </c>
      <c r="G202" s="2">
        <f>VLOOKUP($A202,'By SKU - New RTs'!$A:$V,9,FALSE)</f>
        <v>4</v>
      </c>
      <c r="H202" s="5">
        <f t="shared" si="16"/>
        <v>0</v>
      </c>
      <c r="I202" s="2">
        <f>VLOOKUP($A202,'By SKU - Old RTs'!$A:$V,10,FALSE)</f>
        <v>0</v>
      </c>
      <c r="J202" s="2">
        <f>VLOOKUP($A202,'By SKU - New RTs'!$A:$V,10,FALSE)</f>
        <v>0.25</v>
      </c>
      <c r="K202" s="5">
        <f t="shared" si="17"/>
        <v>0.25</v>
      </c>
      <c r="L202" s="2">
        <f>VLOOKUP($A202,'By SKU - Old RTs'!$A:$V,11,FALSE)</f>
        <v>0.25</v>
      </c>
      <c r="M202" s="2">
        <f>VLOOKUP($A202,'By SKU - New RTs'!$A:$V,11,FALSE)</f>
        <v>0.25</v>
      </c>
      <c r="N202" s="5">
        <f t="shared" si="18"/>
        <v>0</v>
      </c>
      <c r="O202" s="2">
        <f>VLOOKUP($A202,'By SKU - Old RTs'!$A:$V,12,FALSE)</f>
        <v>0.25</v>
      </c>
      <c r="P202" s="2">
        <f>VLOOKUP($A202,'By SKU - New RTs'!$A:$V,12,FALSE)</f>
        <v>0</v>
      </c>
      <c r="Q202" s="2">
        <f t="shared" si="19"/>
        <v>-0.25</v>
      </c>
    </row>
    <row r="203" spans="1:17" x14ac:dyDescent="0.3">
      <c r="A203" s="3" t="str">
        <v>1463</v>
      </c>
      <c r="B203" s="4" t="str">
        <v>4X10 SILVER BLACK</v>
      </c>
      <c r="C203" s="2">
        <f>VLOOKUP($A203,'By SKU - Old RTs'!$A:$V,8,FALSE)</f>
        <v>0</v>
      </c>
      <c r="D203" s="2">
        <f>VLOOKUP($A203,'By SKU - New RTs'!$A:$V,8,FALSE)</f>
        <v>0</v>
      </c>
      <c r="E203" s="5">
        <f t="shared" si="15"/>
        <v>0</v>
      </c>
      <c r="F203" s="2">
        <f>VLOOKUP($A203,'By SKU - Old RTs'!$A:$V,9,FALSE)</f>
        <v>0</v>
      </c>
      <c r="G203" s="2">
        <f>VLOOKUP($A203,'By SKU - New RTs'!$A:$V,9,FALSE)</f>
        <v>0</v>
      </c>
      <c r="H203" s="5">
        <f t="shared" si="16"/>
        <v>0</v>
      </c>
      <c r="I203" s="2">
        <f>VLOOKUP($A203,'By SKU - Old RTs'!$A:$V,10,FALSE)</f>
        <v>0</v>
      </c>
      <c r="J203" s="2">
        <f>VLOOKUP($A203,'By SKU - New RTs'!$A:$V,10,FALSE)</f>
        <v>0</v>
      </c>
      <c r="K203" s="5">
        <f t="shared" si="17"/>
        <v>0</v>
      </c>
      <c r="L203" s="2">
        <f>VLOOKUP($A203,'By SKU - Old RTs'!$A:$V,11,FALSE)</f>
        <v>0</v>
      </c>
      <c r="M203" s="2">
        <f>VLOOKUP($A203,'By SKU - New RTs'!$A:$V,11,FALSE)</f>
        <v>0</v>
      </c>
      <c r="N203" s="5">
        <f t="shared" si="18"/>
        <v>0</v>
      </c>
      <c r="O203" s="2">
        <f>VLOOKUP($A203,'By SKU - Old RTs'!$A:$V,12,FALSE)</f>
        <v>0</v>
      </c>
      <c r="P203" s="2">
        <f>VLOOKUP($A203,'By SKU - New RTs'!$A:$V,12,FALSE)</f>
        <v>0</v>
      </c>
      <c r="Q203" s="2">
        <f t="shared" si="19"/>
        <v>0</v>
      </c>
    </row>
    <row r="204" spans="1:17" x14ac:dyDescent="0.3">
      <c r="A204" s="3" t="str">
        <v>1466</v>
      </c>
      <c r="B204" s="4" t="str">
        <v xml:space="preserve">4X6 NAVY BLACK    </v>
      </c>
      <c r="C204" s="2">
        <f>VLOOKUP($A204,'By SKU - Old RTs'!$A:$V,8,FALSE)</f>
        <v>0.5</v>
      </c>
      <c r="D204" s="2">
        <f>VLOOKUP($A204,'By SKU - New RTs'!$A:$V,8,FALSE)</f>
        <v>0.5</v>
      </c>
      <c r="E204" s="5">
        <f t="shared" si="15"/>
        <v>0</v>
      </c>
      <c r="F204" s="2">
        <f>VLOOKUP($A204,'By SKU - Old RTs'!$A:$V,9,FALSE)</f>
        <v>0.5</v>
      </c>
      <c r="G204" s="2">
        <f>VLOOKUP($A204,'By SKU - New RTs'!$A:$V,9,FALSE)</f>
        <v>0.75</v>
      </c>
      <c r="H204" s="5">
        <f t="shared" si="16"/>
        <v>0.25</v>
      </c>
      <c r="I204" s="2">
        <f>VLOOKUP($A204,'By SKU - Old RTs'!$A:$V,10,FALSE)</f>
        <v>1.25</v>
      </c>
      <c r="J204" s="2">
        <f>VLOOKUP($A204,'By SKU - New RTs'!$A:$V,10,FALSE)</f>
        <v>0.75</v>
      </c>
      <c r="K204" s="5">
        <f t="shared" si="17"/>
        <v>-0.5</v>
      </c>
      <c r="L204" s="2">
        <f>VLOOKUP($A204,'By SKU - Old RTs'!$A:$V,11,FALSE)</f>
        <v>1.5</v>
      </c>
      <c r="M204" s="2">
        <f>VLOOKUP($A204,'By SKU - New RTs'!$A:$V,11,FALSE)</f>
        <v>1.5</v>
      </c>
      <c r="N204" s="5">
        <f t="shared" si="18"/>
        <v>0</v>
      </c>
      <c r="O204" s="2">
        <f>VLOOKUP($A204,'By SKU - Old RTs'!$A:$V,12,FALSE)</f>
        <v>0.75</v>
      </c>
      <c r="P204" s="2">
        <f>VLOOKUP($A204,'By SKU - New RTs'!$A:$V,12,FALSE)</f>
        <v>1</v>
      </c>
      <c r="Q204" s="2">
        <f t="shared" si="19"/>
        <v>0.25</v>
      </c>
    </row>
    <row r="205" spans="1:17" x14ac:dyDescent="0.3">
      <c r="A205" s="3" t="str">
        <v>1467</v>
      </c>
      <c r="B205" s="4" t="str">
        <v>4X6 CHOCOLATE BLACK</v>
      </c>
      <c r="C205" s="2">
        <f>VLOOKUP($A205,'By SKU - Old RTs'!$A:$V,8,FALSE)</f>
        <v>11</v>
      </c>
      <c r="D205" s="2">
        <f>VLOOKUP($A205,'By SKU - New RTs'!$A:$V,8,FALSE)</f>
        <v>5</v>
      </c>
      <c r="E205" s="5">
        <f t="shared" si="15"/>
        <v>-6</v>
      </c>
      <c r="F205" s="2">
        <f>VLOOKUP($A205,'By SKU - Old RTs'!$A:$V,9,FALSE)</f>
        <v>8</v>
      </c>
      <c r="G205" s="2">
        <f>VLOOKUP($A205,'By SKU - New RTs'!$A:$V,9,FALSE)</f>
        <v>21.25</v>
      </c>
      <c r="H205" s="5">
        <f t="shared" si="16"/>
        <v>13.25</v>
      </c>
      <c r="I205" s="2">
        <f>VLOOKUP($A205,'By SKU - Old RTs'!$A:$V,10,FALSE)</f>
        <v>16.75</v>
      </c>
      <c r="J205" s="2">
        <f>VLOOKUP($A205,'By SKU - New RTs'!$A:$V,10,FALSE)</f>
        <v>21.5</v>
      </c>
      <c r="K205" s="5">
        <f t="shared" si="17"/>
        <v>4.75</v>
      </c>
      <c r="L205" s="2">
        <f>VLOOKUP($A205,'By SKU - Old RTs'!$A:$V,11,FALSE)</f>
        <v>13.5</v>
      </c>
      <c r="M205" s="2">
        <f>VLOOKUP($A205,'By SKU - New RTs'!$A:$V,11,FALSE)</f>
        <v>13.5</v>
      </c>
      <c r="N205" s="5">
        <f t="shared" si="18"/>
        <v>0</v>
      </c>
      <c r="O205" s="2">
        <f>VLOOKUP($A205,'By SKU - Old RTs'!$A:$V,12,FALSE)</f>
        <v>17.25</v>
      </c>
      <c r="P205" s="2">
        <f>VLOOKUP($A205,'By SKU - New RTs'!$A:$V,12,FALSE)</f>
        <v>5.25</v>
      </c>
      <c r="Q205" s="2">
        <f t="shared" si="19"/>
        <v>-12</v>
      </c>
    </row>
    <row r="206" spans="1:17" x14ac:dyDescent="0.3">
      <c r="A206" s="3" t="str">
        <v>1475</v>
      </c>
      <c r="B206" s="4" t="str">
        <v>4X6 MICHIGAN MAT BLK SMK</v>
      </c>
      <c r="C206" s="2">
        <f>VLOOKUP($A206,'By SKU - Old RTs'!$A:$V,8,FALSE)</f>
        <v>0</v>
      </c>
      <c r="D206" s="2">
        <f>VLOOKUP($A206,'By SKU - New RTs'!$A:$V,8,FALSE)</f>
        <v>0</v>
      </c>
      <c r="E206" s="5">
        <f t="shared" si="15"/>
        <v>0</v>
      </c>
      <c r="F206" s="2">
        <f>VLOOKUP($A206,'By SKU - Old RTs'!$A:$V,9,FALSE)</f>
        <v>3</v>
      </c>
      <c r="G206" s="2">
        <f>VLOOKUP($A206,'By SKU - New RTs'!$A:$V,9,FALSE)</f>
        <v>3</v>
      </c>
      <c r="H206" s="5">
        <f t="shared" si="16"/>
        <v>0</v>
      </c>
      <c r="I206" s="2">
        <f>VLOOKUP($A206,'By SKU - Old RTs'!$A:$V,10,FALSE)</f>
        <v>4</v>
      </c>
      <c r="J206" s="2">
        <f>VLOOKUP($A206,'By SKU - New RTs'!$A:$V,10,FALSE)</f>
        <v>4</v>
      </c>
      <c r="K206" s="5">
        <f t="shared" si="17"/>
        <v>0</v>
      </c>
      <c r="L206" s="2">
        <f>VLOOKUP($A206,'By SKU - Old RTs'!$A:$V,11,FALSE)</f>
        <v>6.5</v>
      </c>
      <c r="M206" s="2">
        <f>VLOOKUP($A206,'By SKU - New RTs'!$A:$V,11,FALSE)</f>
        <v>6.5</v>
      </c>
      <c r="N206" s="5">
        <f t="shared" si="18"/>
        <v>0</v>
      </c>
      <c r="O206" s="2">
        <f>VLOOKUP($A206,'By SKU - Old RTs'!$A:$V,12,FALSE)</f>
        <v>3</v>
      </c>
      <c r="P206" s="2">
        <f>VLOOKUP($A206,'By SKU - New RTs'!$A:$V,12,FALSE)</f>
        <v>3</v>
      </c>
      <c r="Q206" s="2">
        <f t="shared" si="19"/>
        <v>0</v>
      </c>
    </row>
    <row r="207" spans="1:17" x14ac:dyDescent="0.3">
      <c r="A207" s="3" t="str">
        <v>1494</v>
      </c>
      <c r="B207" s="4" t="str">
        <v xml:space="preserve">4X6 SCRAPER </v>
      </c>
      <c r="C207" s="2">
        <f>VLOOKUP($A207,'By SKU - Old RTs'!$A:$V,8,FALSE)</f>
        <v>0.25</v>
      </c>
      <c r="D207" s="2">
        <f>VLOOKUP($A207,'By SKU - New RTs'!$A:$V,8,FALSE)</f>
        <v>0</v>
      </c>
      <c r="E207" s="5">
        <f t="shared" si="15"/>
        <v>-0.25</v>
      </c>
      <c r="F207" s="2">
        <f>VLOOKUP($A207,'By SKU - Old RTs'!$A:$V,9,FALSE)</f>
        <v>1.25</v>
      </c>
      <c r="G207" s="2">
        <f>VLOOKUP($A207,'By SKU - New RTs'!$A:$V,9,FALSE)</f>
        <v>1.75</v>
      </c>
      <c r="H207" s="5">
        <f t="shared" si="16"/>
        <v>0.5</v>
      </c>
      <c r="I207" s="2">
        <f>VLOOKUP($A207,'By SKU - Old RTs'!$A:$V,10,FALSE)</f>
        <v>1.25</v>
      </c>
      <c r="J207" s="2">
        <f>VLOOKUP($A207,'By SKU - New RTs'!$A:$V,10,FALSE)</f>
        <v>0.5</v>
      </c>
      <c r="K207" s="5">
        <f t="shared" si="17"/>
        <v>-0.75</v>
      </c>
      <c r="L207" s="2">
        <f>VLOOKUP($A207,'By SKU - Old RTs'!$A:$V,11,FALSE)</f>
        <v>1.25</v>
      </c>
      <c r="M207" s="2">
        <f>VLOOKUP($A207,'By SKU - New RTs'!$A:$V,11,FALSE)</f>
        <v>1.25</v>
      </c>
      <c r="N207" s="5">
        <f t="shared" si="18"/>
        <v>0</v>
      </c>
      <c r="O207" s="2">
        <f>VLOOKUP($A207,'By SKU - Old RTs'!$A:$V,12,FALSE)</f>
        <v>0.25</v>
      </c>
      <c r="P207" s="2">
        <f>VLOOKUP($A207,'By SKU - New RTs'!$A:$V,12,FALSE)</f>
        <v>0.75</v>
      </c>
      <c r="Q207" s="2">
        <f t="shared" si="19"/>
        <v>0.5</v>
      </c>
    </row>
    <row r="208" spans="1:17" x14ac:dyDescent="0.3">
      <c r="A208" s="3" t="str">
        <v>1501</v>
      </c>
      <c r="B208" s="4" t="str">
        <v xml:space="preserve">4X8 SILVER BLACK   </v>
      </c>
      <c r="C208" s="2">
        <f>VLOOKUP($A208,'By SKU - Old RTs'!$A:$V,8,FALSE)</f>
        <v>0</v>
      </c>
      <c r="D208" s="2">
        <f>VLOOKUP($A208,'By SKU - New RTs'!$A:$V,8,FALSE)</f>
        <v>0</v>
      </c>
      <c r="E208" s="5">
        <f t="shared" si="15"/>
        <v>0</v>
      </c>
      <c r="F208" s="2">
        <f>VLOOKUP($A208,'By SKU - Old RTs'!$A:$V,9,FALSE)</f>
        <v>2</v>
      </c>
      <c r="G208" s="2">
        <f>VLOOKUP($A208,'By SKU - New RTs'!$A:$V,9,FALSE)</f>
        <v>2</v>
      </c>
      <c r="H208" s="5">
        <f t="shared" si="16"/>
        <v>0</v>
      </c>
      <c r="I208" s="2">
        <f>VLOOKUP($A208,'By SKU - Old RTs'!$A:$V,10,FALSE)</f>
        <v>0</v>
      </c>
      <c r="J208" s="2">
        <f>VLOOKUP($A208,'By SKU - New RTs'!$A:$V,10,FALSE)</f>
        <v>0</v>
      </c>
      <c r="K208" s="5">
        <f t="shared" si="17"/>
        <v>0</v>
      </c>
      <c r="L208" s="2">
        <f>VLOOKUP($A208,'By SKU - Old RTs'!$A:$V,11,FALSE)</f>
        <v>0</v>
      </c>
      <c r="M208" s="2">
        <f>VLOOKUP($A208,'By SKU - New RTs'!$A:$V,11,FALSE)</f>
        <v>0</v>
      </c>
      <c r="N208" s="5">
        <f t="shared" si="18"/>
        <v>0</v>
      </c>
      <c r="O208" s="2">
        <f>VLOOKUP($A208,'By SKU - Old RTs'!$A:$V,12,FALSE)</f>
        <v>0</v>
      </c>
      <c r="P208" s="2">
        <f>VLOOKUP($A208,'By SKU - New RTs'!$A:$V,12,FALSE)</f>
        <v>0</v>
      </c>
      <c r="Q208" s="2">
        <f t="shared" si="19"/>
        <v>0</v>
      </c>
    </row>
    <row r="209" spans="1:17" x14ac:dyDescent="0.3">
      <c r="A209" s="3" t="str">
        <v>1510</v>
      </c>
      <c r="B209" s="4" t="str">
        <v xml:space="preserve">4X8 CLASSIC SHADOW GREY     </v>
      </c>
      <c r="C209" s="2">
        <f>VLOOKUP($A209,'By SKU - Old RTs'!$A:$V,8,FALSE)</f>
        <v>0.5</v>
      </c>
      <c r="D209" s="2">
        <f>VLOOKUP($A209,'By SKU - New RTs'!$A:$V,8,FALSE)</f>
        <v>0.5</v>
      </c>
      <c r="E209" s="5">
        <f t="shared" si="15"/>
        <v>0</v>
      </c>
      <c r="F209" s="2">
        <f>VLOOKUP($A209,'By SKU - Old RTs'!$A:$V,9,FALSE)</f>
        <v>0</v>
      </c>
      <c r="G209" s="2">
        <f>VLOOKUP($A209,'By SKU - New RTs'!$A:$V,9,FALSE)</f>
        <v>0</v>
      </c>
      <c r="H209" s="5">
        <f t="shared" si="16"/>
        <v>0</v>
      </c>
      <c r="I209" s="2">
        <f>VLOOKUP($A209,'By SKU - Old RTs'!$A:$V,10,FALSE)</f>
        <v>0</v>
      </c>
      <c r="J209" s="2">
        <f>VLOOKUP($A209,'By SKU - New RTs'!$A:$V,10,FALSE)</f>
        <v>0</v>
      </c>
      <c r="K209" s="5">
        <f t="shared" si="17"/>
        <v>0</v>
      </c>
      <c r="L209" s="2">
        <f>VLOOKUP($A209,'By SKU - Old RTs'!$A:$V,11,FALSE)</f>
        <v>0</v>
      </c>
      <c r="M209" s="2">
        <f>VLOOKUP($A209,'By SKU - New RTs'!$A:$V,11,FALSE)</f>
        <v>0</v>
      </c>
      <c r="N209" s="5">
        <f t="shared" si="18"/>
        <v>0</v>
      </c>
      <c r="O209" s="2">
        <f>VLOOKUP($A209,'By SKU - Old RTs'!$A:$V,12,FALSE)</f>
        <v>0</v>
      </c>
      <c r="P209" s="2">
        <f>VLOOKUP($A209,'By SKU - New RTs'!$A:$V,12,FALSE)</f>
        <v>0</v>
      </c>
      <c r="Q209" s="2">
        <f t="shared" si="19"/>
        <v>0</v>
      </c>
    </row>
    <row r="210" spans="1:17" x14ac:dyDescent="0.3">
      <c r="A210" s="3" t="str">
        <v>1511</v>
      </c>
      <c r="B210" s="4" t="str">
        <v>4X8 CLASSIC BLACK</v>
      </c>
      <c r="C210" s="2">
        <f>VLOOKUP($A210,'By SKU - Old RTs'!$A:$V,8,FALSE)</f>
        <v>1</v>
      </c>
      <c r="D210" s="2">
        <f>VLOOKUP($A210,'By SKU - New RTs'!$A:$V,8,FALSE)</f>
        <v>1</v>
      </c>
      <c r="E210" s="5">
        <f t="shared" si="15"/>
        <v>0</v>
      </c>
      <c r="F210" s="2">
        <f>VLOOKUP($A210,'By SKU - Old RTs'!$A:$V,9,FALSE)</f>
        <v>1</v>
      </c>
      <c r="G210" s="2">
        <f>VLOOKUP($A210,'By SKU - New RTs'!$A:$V,9,FALSE)</f>
        <v>2</v>
      </c>
      <c r="H210" s="5">
        <f t="shared" si="16"/>
        <v>1</v>
      </c>
      <c r="I210" s="2">
        <f>VLOOKUP($A210,'By SKU - Old RTs'!$A:$V,10,FALSE)</f>
        <v>5</v>
      </c>
      <c r="J210" s="2">
        <f>VLOOKUP($A210,'By SKU - New RTs'!$A:$V,10,FALSE)</f>
        <v>3</v>
      </c>
      <c r="K210" s="5">
        <f t="shared" si="17"/>
        <v>-2</v>
      </c>
      <c r="L210" s="2">
        <f>VLOOKUP($A210,'By SKU - Old RTs'!$A:$V,11,FALSE)</f>
        <v>1</v>
      </c>
      <c r="M210" s="2">
        <f>VLOOKUP($A210,'By SKU - New RTs'!$A:$V,11,FALSE)</f>
        <v>1</v>
      </c>
      <c r="N210" s="5">
        <f t="shared" si="18"/>
        <v>0</v>
      </c>
      <c r="O210" s="2">
        <f>VLOOKUP($A210,'By SKU - Old RTs'!$A:$V,12,FALSE)</f>
        <v>0</v>
      </c>
      <c r="P210" s="2">
        <f>VLOOKUP($A210,'By SKU - New RTs'!$A:$V,12,FALSE)</f>
        <v>1</v>
      </c>
      <c r="Q210" s="2">
        <f t="shared" si="19"/>
        <v>1</v>
      </c>
    </row>
    <row r="211" spans="1:17" x14ac:dyDescent="0.3">
      <c r="A211" s="3" t="str">
        <v>1513</v>
      </c>
      <c r="B211" s="4" t="str">
        <v xml:space="preserve">4X8 CLASSIC GREY   </v>
      </c>
      <c r="C211" s="2">
        <f>VLOOKUP($A211,'By SKU - Old RTs'!$A:$V,8,FALSE)</f>
        <v>0</v>
      </c>
      <c r="D211" s="2">
        <f>VLOOKUP($A211,'By SKU - New RTs'!$A:$V,8,FALSE)</f>
        <v>0</v>
      </c>
      <c r="E211" s="5">
        <f t="shared" si="15"/>
        <v>0</v>
      </c>
      <c r="F211" s="2">
        <f>VLOOKUP($A211,'By SKU - Old RTs'!$A:$V,9,FALSE)</f>
        <v>0</v>
      </c>
      <c r="G211" s="2">
        <f>VLOOKUP($A211,'By SKU - New RTs'!$A:$V,9,FALSE)</f>
        <v>0</v>
      </c>
      <c r="H211" s="5">
        <f t="shared" si="16"/>
        <v>0</v>
      </c>
      <c r="I211" s="2">
        <f>VLOOKUP($A211,'By SKU - Old RTs'!$A:$V,10,FALSE)</f>
        <v>0</v>
      </c>
      <c r="J211" s="2">
        <f>VLOOKUP($A211,'By SKU - New RTs'!$A:$V,10,FALSE)</f>
        <v>0</v>
      </c>
      <c r="K211" s="5">
        <f t="shared" si="17"/>
        <v>0</v>
      </c>
      <c r="L211" s="2">
        <f>VLOOKUP($A211,'By SKU - Old RTs'!$A:$V,11,FALSE)</f>
        <v>0</v>
      </c>
      <c r="M211" s="2">
        <f>VLOOKUP($A211,'By SKU - New RTs'!$A:$V,11,FALSE)</f>
        <v>0</v>
      </c>
      <c r="N211" s="5">
        <f t="shared" si="18"/>
        <v>0</v>
      </c>
      <c r="O211" s="2">
        <f>VLOOKUP($A211,'By SKU - Old RTs'!$A:$V,12,FALSE)</f>
        <v>0.5</v>
      </c>
      <c r="P211" s="2">
        <f>VLOOKUP($A211,'By SKU - New RTs'!$A:$V,12,FALSE)</f>
        <v>0.5</v>
      </c>
      <c r="Q211" s="2">
        <f t="shared" si="19"/>
        <v>0</v>
      </c>
    </row>
    <row r="212" spans="1:17" x14ac:dyDescent="0.3">
      <c r="A212" s="3" t="str">
        <v>1567</v>
      </c>
      <c r="B212" s="4" t="str">
        <v>4X8 CHOCOLATE BLACK</v>
      </c>
      <c r="C212" s="2">
        <f>VLOOKUP($A212,'By SKU - Old RTs'!$A:$V,8,FALSE)</f>
        <v>0</v>
      </c>
      <c r="D212" s="2">
        <f>VLOOKUP($A212,'By SKU - New RTs'!$A:$V,8,FALSE)</f>
        <v>0</v>
      </c>
      <c r="E212" s="5">
        <f t="shared" si="15"/>
        <v>0</v>
      </c>
      <c r="F212" s="2">
        <f>VLOOKUP($A212,'By SKU - Old RTs'!$A:$V,9,FALSE)</f>
        <v>0</v>
      </c>
      <c r="G212" s="2">
        <f>VLOOKUP($A212,'By SKU - New RTs'!$A:$V,9,FALSE)</f>
        <v>0</v>
      </c>
      <c r="H212" s="5">
        <f t="shared" si="16"/>
        <v>0</v>
      </c>
      <c r="I212" s="2">
        <f>VLOOKUP($A212,'By SKU - Old RTs'!$A:$V,10,FALSE)</f>
        <v>0</v>
      </c>
      <c r="J212" s="2">
        <f>VLOOKUP($A212,'By SKU - New RTs'!$A:$V,10,FALSE)</f>
        <v>0</v>
      </c>
      <c r="K212" s="5">
        <f t="shared" si="17"/>
        <v>0</v>
      </c>
      <c r="L212" s="2">
        <f>VLOOKUP($A212,'By SKU - Old RTs'!$A:$V,11,FALSE)</f>
        <v>1</v>
      </c>
      <c r="M212" s="2">
        <f>VLOOKUP($A212,'By SKU - New RTs'!$A:$V,11,FALSE)</f>
        <v>1</v>
      </c>
      <c r="N212" s="5">
        <f t="shared" si="18"/>
        <v>0</v>
      </c>
      <c r="O212" s="2">
        <f>VLOOKUP($A212,'By SKU - Old RTs'!$A:$V,12,FALSE)</f>
        <v>0</v>
      </c>
      <c r="P212" s="2">
        <f>VLOOKUP($A212,'By SKU - New RTs'!$A:$V,12,FALSE)</f>
        <v>0</v>
      </c>
      <c r="Q212" s="2">
        <f t="shared" si="19"/>
        <v>0</v>
      </c>
    </row>
    <row r="213" spans="1:17" x14ac:dyDescent="0.3">
      <c r="A213" s="3" t="str">
        <v>1610</v>
      </c>
      <c r="B213" s="4" t="str">
        <v xml:space="preserve">4X10 CLASSIC SHADOW GREY     </v>
      </c>
      <c r="C213" s="2">
        <f>VLOOKUP($A213,'By SKU - Old RTs'!$A:$V,8,FALSE)</f>
        <v>0</v>
      </c>
      <c r="D213" s="2">
        <f>VLOOKUP($A213,'By SKU - New RTs'!$A:$V,8,FALSE)</f>
        <v>0</v>
      </c>
      <c r="E213" s="5">
        <f t="shared" si="15"/>
        <v>0</v>
      </c>
      <c r="F213" s="2">
        <f>VLOOKUP($A213,'By SKU - Old RTs'!$A:$V,9,FALSE)</f>
        <v>0</v>
      </c>
      <c r="G213" s="2">
        <f>VLOOKUP($A213,'By SKU - New RTs'!$A:$V,9,FALSE)</f>
        <v>0</v>
      </c>
      <c r="H213" s="5">
        <f t="shared" si="16"/>
        <v>0</v>
      </c>
      <c r="I213" s="2">
        <f>VLOOKUP($A213,'By SKU - Old RTs'!$A:$V,10,FALSE)</f>
        <v>0</v>
      </c>
      <c r="J213" s="2">
        <f>VLOOKUP($A213,'By SKU - New RTs'!$A:$V,10,FALSE)</f>
        <v>0</v>
      </c>
      <c r="K213" s="5">
        <f t="shared" si="17"/>
        <v>0</v>
      </c>
      <c r="L213" s="2">
        <f>VLOOKUP($A213,'By SKU - Old RTs'!$A:$V,11,FALSE)</f>
        <v>0</v>
      </c>
      <c r="M213" s="2">
        <f>VLOOKUP($A213,'By SKU - New RTs'!$A:$V,11,FALSE)</f>
        <v>0</v>
      </c>
      <c r="N213" s="5">
        <f t="shared" si="18"/>
        <v>0</v>
      </c>
      <c r="O213" s="2">
        <f>VLOOKUP($A213,'By SKU - Old RTs'!$A:$V,12,FALSE)</f>
        <v>0</v>
      </c>
      <c r="P213" s="2">
        <f>VLOOKUP($A213,'By SKU - New RTs'!$A:$V,12,FALSE)</f>
        <v>0</v>
      </c>
      <c r="Q213" s="2">
        <f t="shared" si="19"/>
        <v>0</v>
      </c>
    </row>
    <row r="214" spans="1:17" x14ac:dyDescent="0.3">
      <c r="A214" s="3" t="str">
        <v>1611</v>
      </c>
      <c r="B214" s="4" t="str">
        <v xml:space="preserve">4X10 CLASSIC BLACK     </v>
      </c>
      <c r="C214" s="2">
        <f>VLOOKUP($A214,'By SKU - Old RTs'!$A:$V,8,FALSE)</f>
        <v>0</v>
      </c>
      <c r="D214" s="2">
        <f>VLOOKUP($A214,'By SKU - New RTs'!$A:$V,8,FALSE)</f>
        <v>0</v>
      </c>
      <c r="E214" s="5">
        <f t="shared" si="15"/>
        <v>0</v>
      </c>
      <c r="F214" s="2">
        <f>VLOOKUP($A214,'By SKU - Old RTs'!$A:$V,9,FALSE)</f>
        <v>0</v>
      </c>
      <c r="G214" s="2">
        <f>VLOOKUP($A214,'By SKU - New RTs'!$A:$V,9,FALSE)</f>
        <v>0</v>
      </c>
      <c r="H214" s="5">
        <f t="shared" si="16"/>
        <v>0</v>
      </c>
      <c r="I214" s="2">
        <f>VLOOKUP($A214,'By SKU - Old RTs'!$A:$V,10,FALSE)</f>
        <v>0</v>
      </c>
      <c r="J214" s="2">
        <f>VLOOKUP($A214,'By SKU - New RTs'!$A:$V,10,FALSE)</f>
        <v>0</v>
      </c>
      <c r="K214" s="5">
        <f t="shared" si="17"/>
        <v>0</v>
      </c>
      <c r="L214" s="2">
        <f>VLOOKUP($A214,'By SKU - Old RTs'!$A:$V,11,FALSE)</f>
        <v>0</v>
      </c>
      <c r="M214" s="2">
        <f>VLOOKUP($A214,'By SKU - New RTs'!$A:$V,11,FALSE)</f>
        <v>0</v>
      </c>
      <c r="N214" s="5">
        <f t="shared" si="18"/>
        <v>0</v>
      </c>
      <c r="O214" s="2">
        <f>VLOOKUP($A214,'By SKU - Old RTs'!$A:$V,12,FALSE)</f>
        <v>0</v>
      </c>
      <c r="P214" s="2">
        <f>VLOOKUP($A214,'By SKU - New RTs'!$A:$V,12,FALSE)</f>
        <v>0</v>
      </c>
      <c r="Q214" s="2">
        <f t="shared" si="19"/>
        <v>0</v>
      </c>
    </row>
    <row r="215" spans="1:17" x14ac:dyDescent="0.3">
      <c r="A215" s="3" t="str">
        <v>1623</v>
      </c>
      <c r="B215" s="4" t="str">
        <v xml:space="preserve">4X10 SANDTRAP SHADOW GREY  </v>
      </c>
      <c r="C215" s="2">
        <f>VLOOKUP($A215,'By SKU - Old RTs'!$A:$V,8,FALSE)</f>
        <v>0</v>
      </c>
      <c r="D215" s="2">
        <f>VLOOKUP($A215,'By SKU - New RTs'!$A:$V,8,FALSE)</f>
        <v>0</v>
      </c>
      <c r="E215" s="5">
        <f t="shared" si="15"/>
        <v>0</v>
      </c>
      <c r="F215" s="2">
        <f>VLOOKUP($A215,'By SKU - Old RTs'!$A:$V,9,FALSE)</f>
        <v>3.5</v>
      </c>
      <c r="G215" s="2">
        <f>VLOOKUP($A215,'By SKU - New RTs'!$A:$V,9,FALSE)</f>
        <v>3.5</v>
      </c>
      <c r="H215" s="5">
        <f t="shared" si="16"/>
        <v>0</v>
      </c>
      <c r="I215" s="2">
        <f>VLOOKUP($A215,'By SKU - Old RTs'!$A:$V,10,FALSE)</f>
        <v>0</v>
      </c>
      <c r="J215" s="2">
        <f>VLOOKUP($A215,'By SKU - New RTs'!$A:$V,10,FALSE)</f>
        <v>0</v>
      </c>
      <c r="K215" s="5">
        <f t="shared" si="17"/>
        <v>0</v>
      </c>
      <c r="L215" s="2">
        <f>VLOOKUP($A215,'By SKU - Old RTs'!$A:$V,11,FALSE)</f>
        <v>0</v>
      </c>
      <c r="M215" s="2">
        <f>VLOOKUP($A215,'By SKU - New RTs'!$A:$V,11,FALSE)</f>
        <v>0</v>
      </c>
      <c r="N215" s="5">
        <f t="shared" si="18"/>
        <v>0</v>
      </c>
      <c r="O215" s="2">
        <f>VLOOKUP($A215,'By SKU - Old RTs'!$A:$V,12,FALSE)</f>
        <v>0</v>
      </c>
      <c r="P215" s="2">
        <f>VLOOKUP($A215,'By SKU - New RTs'!$A:$V,12,FALSE)</f>
        <v>0</v>
      </c>
      <c r="Q215" s="2">
        <f t="shared" si="19"/>
        <v>0</v>
      </c>
    </row>
    <row r="216" spans="1:17" x14ac:dyDescent="0.3">
      <c r="A216" s="3" t="str">
        <v>1723</v>
      </c>
      <c r="B216" s="4" t="str">
        <v xml:space="preserve">4X14 SANDTRAP SHADOW GREY    </v>
      </c>
      <c r="C216" s="2">
        <f>VLOOKUP($A216,'By SKU - Old RTs'!$A:$V,8,FALSE)</f>
        <v>0</v>
      </c>
      <c r="D216" s="2">
        <f>VLOOKUP($A216,'By SKU - New RTs'!$A:$V,8,FALSE)</f>
        <v>0</v>
      </c>
      <c r="E216" s="5">
        <f t="shared" si="15"/>
        <v>0</v>
      </c>
      <c r="F216" s="2">
        <f>VLOOKUP($A216,'By SKU - Old RTs'!$A:$V,9,FALSE)</f>
        <v>0.5</v>
      </c>
      <c r="G216" s="2">
        <f>VLOOKUP($A216,'By SKU - New RTs'!$A:$V,9,FALSE)</f>
        <v>0.5</v>
      </c>
      <c r="H216" s="5">
        <f t="shared" si="16"/>
        <v>0</v>
      </c>
      <c r="I216" s="2">
        <f>VLOOKUP($A216,'By SKU - Old RTs'!$A:$V,10,FALSE)</f>
        <v>0</v>
      </c>
      <c r="J216" s="2">
        <f>VLOOKUP($A216,'By SKU - New RTs'!$A:$V,10,FALSE)</f>
        <v>0</v>
      </c>
      <c r="K216" s="5">
        <f t="shared" si="17"/>
        <v>0</v>
      </c>
      <c r="L216" s="2">
        <f>VLOOKUP($A216,'By SKU - Old RTs'!$A:$V,11,FALSE)</f>
        <v>1</v>
      </c>
      <c r="M216" s="2">
        <f>VLOOKUP($A216,'By SKU - New RTs'!$A:$V,11,FALSE)</f>
        <v>1</v>
      </c>
      <c r="N216" s="5">
        <f t="shared" si="18"/>
        <v>0</v>
      </c>
      <c r="O216" s="2">
        <f>VLOOKUP($A216,'By SKU - Old RTs'!$A:$V,12,FALSE)</f>
        <v>0</v>
      </c>
      <c r="P216" s="2">
        <f>VLOOKUP($A216,'By SKU - New RTs'!$A:$V,12,FALSE)</f>
        <v>0</v>
      </c>
      <c r="Q216" s="2">
        <f t="shared" si="19"/>
        <v>0</v>
      </c>
    </row>
    <row r="217" spans="1:17" x14ac:dyDescent="0.3">
      <c r="A217" s="3" t="str">
        <v>1724</v>
      </c>
      <c r="B217" s="4" t="str">
        <v xml:space="preserve">6X10 SANDTRAP SHADOW GREY    </v>
      </c>
      <c r="C217" s="2">
        <f>VLOOKUP($A217,'By SKU - Old RTs'!$A:$V,8,FALSE)</f>
        <v>0</v>
      </c>
      <c r="D217" s="2">
        <f>VLOOKUP($A217,'By SKU - New RTs'!$A:$V,8,FALSE)</f>
        <v>0</v>
      </c>
      <c r="E217" s="5">
        <f t="shared" si="15"/>
        <v>0</v>
      </c>
      <c r="F217" s="2">
        <f>VLOOKUP($A217,'By SKU - Old RTs'!$A:$V,9,FALSE)</f>
        <v>0</v>
      </c>
      <c r="G217" s="2">
        <f>VLOOKUP($A217,'By SKU - New RTs'!$A:$V,9,FALSE)</f>
        <v>0</v>
      </c>
      <c r="H217" s="5">
        <f t="shared" si="16"/>
        <v>0</v>
      </c>
      <c r="I217" s="2">
        <f>VLOOKUP($A217,'By SKU - Old RTs'!$A:$V,10,FALSE)</f>
        <v>0</v>
      </c>
      <c r="J217" s="2">
        <f>VLOOKUP($A217,'By SKU - New RTs'!$A:$V,10,FALSE)</f>
        <v>0</v>
      </c>
      <c r="K217" s="5">
        <f t="shared" si="17"/>
        <v>0</v>
      </c>
      <c r="L217" s="2">
        <f>VLOOKUP($A217,'By SKU - Old RTs'!$A:$V,11,FALSE)</f>
        <v>0</v>
      </c>
      <c r="M217" s="2">
        <f>VLOOKUP($A217,'By SKU - New RTs'!$A:$V,11,FALSE)</f>
        <v>0</v>
      </c>
      <c r="N217" s="5">
        <f t="shared" si="18"/>
        <v>0</v>
      </c>
      <c r="O217" s="2">
        <f>VLOOKUP($A217,'By SKU - Old RTs'!$A:$V,12,FALSE)</f>
        <v>0</v>
      </c>
      <c r="P217" s="2">
        <f>VLOOKUP($A217,'By SKU - New RTs'!$A:$V,12,FALSE)</f>
        <v>0</v>
      </c>
      <c r="Q217" s="2">
        <f t="shared" si="19"/>
        <v>0</v>
      </c>
    </row>
    <row r="218" spans="1:17" x14ac:dyDescent="0.3">
      <c r="A218" s="3" t="str">
        <v>1725</v>
      </c>
      <c r="B218" s="4" t="str">
        <v xml:space="preserve">4X14 GREY        </v>
      </c>
      <c r="C218" s="2">
        <f>VLOOKUP($A218,'By SKU - Old RTs'!$A:$V,8,FALSE)</f>
        <v>0</v>
      </c>
      <c r="D218" s="2">
        <f>VLOOKUP($A218,'By SKU - New RTs'!$A:$V,8,FALSE)</f>
        <v>0</v>
      </c>
      <c r="E218" s="5">
        <f t="shared" si="15"/>
        <v>0</v>
      </c>
      <c r="F218" s="2">
        <f>VLOOKUP($A218,'By SKU - Old RTs'!$A:$V,9,FALSE)</f>
        <v>0.5</v>
      </c>
      <c r="G218" s="2">
        <f>VLOOKUP($A218,'By SKU - New RTs'!$A:$V,9,FALSE)</f>
        <v>0.5</v>
      </c>
      <c r="H218" s="5">
        <f t="shared" si="16"/>
        <v>0</v>
      </c>
      <c r="I218" s="2">
        <f>VLOOKUP($A218,'By SKU - Old RTs'!$A:$V,10,FALSE)</f>
        <v>0</v>
      </c>
      <c r="J218" s="2">
        <f>VLOOKUP($A218,'By SKU - New RTs'!$A:$V,10,FALSE)</f>
        <v>0</v>
      </c>
      <c r="K218" s="5">
        <f t="shared" si="17"/>
        <v>0</v>
      </c>
      <c r="L218" s="2">
        <f>VLOOKUP($A218,'By SKU - Old RTs'!$A:$V,11,FALSE)</f>
        <v>0</v>
      </c>
      <c r="M218" s="2">
        <f>VLOOKUP($A218,'By SKU - New RTs'!$A:$V,11,FALSE)</f>
        <v>0</v>
      </c>
      <c r="N218" s="5">
        <f t="shared" si="18"/>
        <v>0</v>
      </c>
      <c r="O218" s="2">
        <f>VLOOKUP($A218,'By SKU - Old RTs'!$A:$V,12,FALSE)</f>
        <v>0</v>
      </c>
      <c r="P218" s="2">
        <f>VLOOKUP($A218,'By SKU - New RTs'!$A:$V,12,FALSE)</f>
        <v>0</v>
      </c>
      <c r="Q218" s="2">
        <f t="shared" si="19"/>
        <v>0</v>
      </c>
    </row>
    <row r="219" spans="1:17" x14ac:dyDescent="0.3">
      <c r="A219" s="3" t="str">
        <v>1794</v>
      </c>
      <c r="B219" s="4" t="str">
        <v>SANI URINAL MAT EACH</v>
      </c>
      <c r="C219" s="2">
        <f>VLOOKUP($A219,'By SKU - Old RTs'!$A:$V,8,FALSE)</f>
        <v>0.75</v>
      </c>
      <c r="D219" s="2">
        <f>VLOOKUP($A219,'By SKU - New RTs'!$A:$V,8,FALSE)</f>
        <v>0.75</v>
      </c>
      <c r="E219" s="5">
        <f t="shared" si="15"/>
        <v>0</v>
      </c>
      <c r="F219" s="2">
        <f>VLOOKUP($A219,'By SKU - Old RTs'!$A:$V,9,FALSE)</f>
        <v>0</v>
      </c>
      <c r="G219" s="2">
        <f>VLOOKUP($A219,'By SKU - New RTs'!$A:$V,9,FALSE)</f>
        <v>0</v>
      </c>
      <c r="H219" s="5">
        <f t="shared" si="16"/>
        <v>0</v>
      </c>
      <c r="I219" s="2">
        <f>VLOOKUP($A219,'By SKU - Old RTs'!$A:$V,10,FALSE)</f>
        <v>0.5</v>
      </c>
      <c r="J219" s="2">
        <f>VLOOKUP($A219,'By SKU - New RTs'!$A:$V,10,FALSE)</f>
        <v>0.5</v>
      </c>
      <c r="K219" s="5">
        <f t="shared" si="17"/>
        <v>0</v>
      </c>
      <c r="L219" s="2">
        <f>VLOOKUP($A219,'By SKU - Old RTs'!$A:$V,11,FALSE)</f>
        <v>0</v>
      </c>
      <c r="M219" s="2">
        <f>VLOOKUP($A219,'By SKU - New RTs'!$A:$V,11,FALSE)</f>
        <v>0</v>
      </c>
      <c r="N219" s="5">
        <f t="shared" si="18"/>
        <v>0</v>
      </c>
      <c r="O219" s="2">
        <f>VLOOKUP($A219,'By SKU - Old RTs'!$A:$V,12,FALSE)</f>
        <v>0.25</v>
      </c>
      <c r="P219" s="2">
        <f>VLOOKUP($A219,'By SKU - New RTs'!$A:$V,12,FALSE)</f>
        <v>0.25</v>
      </c>
      <c r="Q219" s="2">
        <f t="shared" si="19"/>
        <v>0</v>
      </c>
    </row>
    <row r="220" spans="1:17" x14ac:dyDescent="0.3">
      <c r="A220" s="3" t="str">
        <v>1800</v>
      </c>
      <c r="B220" s="4" t="str">
        <v xml:space="preserve">WETMOP MICROFBR     </v>
      </c>
      <c r="C220" s="2">
        <f>VLOOKUP($A220,'By SKU - Old RTs'!$A:$V,8,FALSE)</f>
        <v>0</v>
      </c>
      <c r="D220" s="2">
        <f>VLOOKUP($A220,'By SKU - New RTs'!$A:$V,8,FALSE)</f>
        <v>0</v>
      </c>
      <c r="E220" s="5">
        <f t="shared" si="15"/>
        <v>0</v>
      </c>
      <c r="F220" s="2">
        <f>VLOOKUP($A220,'By SKU - Old RTs'!$A:$V,9,FALSE)</f>
        <v>0</v>
      </c>
      <c r="G220" s="2">
        <f>VLOOKUP($A220,'By SKU - New RTs'!$A:$V,9,FALSE)</f>
        <v>0</v>
      </c>
      <c r="H220" s="5">
        <f t="shared" si="16"/>
        <v>0</v>
      </c>
      <c r="I220" s="2">
        <f>VLOOKUP($A220,'By SKU - Old RTs'!$A:$V,10,FALSE)</f>
        <v>0</v>
      </c>
      <c r="J220" s="2">
        <f>VLOOKUP($A220,'By SKU - New RTs'!$A:$V,10,FALSE)</f>
        <v>0</v>
      </c>
      <c r="K220" s="5">
        <f t="shared" si="17"/>
        <v>0</v>
      </c>
      <c r="L220" s="2">
        <f>VLOOKUP($A220,'By SKU - Old RTs'!$A:$V,11,FALSE)</f>
        <v>0</v>
      </c>
      <c r="M220" s="2">
        <f>VLOOKUP($A220,'By SKU - New RTs'!$A:$V,11,FALSE)</f>
        <v>0</v>
      </c>
      <c r="N220" s="5">
        <f t="shared" si="18"/>
        <v>0</v>
      </c>
      <c r="O220" s="2">
        <f>VLOOKUP($A220,'By SKU - Old RTs'!$A:$V,12,FALSE)</f>
        <v>0</v>
      </c>
      <c r="P220" s="2">
        <f>VLOOKUP($A220,'By SKU - New RTs'!$A:$V,12,FALSE)</f>
        <v>0</v>
      </c>
      <c r="Q220" s="2">
        <f t="shared" si="19"/>
        <v>0</v>
      </c>
    </row>
    <row r="221" spans="1:17" x14ac:dyDescent="0.3">
      <c r="A221" s="3" t="str">
        <v>1814</v>
      </c>
      <c r="B221" s="4" t="str">
        <v xml:space="preserve">MOPHEAD 24          </v>
      </c>
      <c r="C221" s="2">
        <f>VLOOKUP($A221,'By SKU - Old RTs'!$A:$V,8,FALSE)</f>
        <v>7.25</v>
      </c>
      <c r="D221" s="2">
        <f>VLOOKUP($A221,'By SKU - New RTs'!$A:$V,8,FALSE)</f>
        <v>4.75</v>
      </c>
      <c r="E221" s="5">
        <f t="shared" si="15"/>
        <v>-2.5</v>
      </c>
      <c r="F221" s="2">
        <f>VLOOKUP($A221,'By SKU - Old RTs'!$A:$V,9,FALSE)</f>
        <v>12</v>
      </c>
      <c r="G221" s="2">
        <f>VLOOKUP($A221,'By SKU - New RTs'!$A:$V,9,FALSE)</f>
        <v>8.5</v>
      </c>
      <c r="H221" s="5">
        <f t="shared" si="16"/>
        <v>-3.5</v>
      </c>
      <c r="I221" s="2">
        <f>VLOOKUP($A221,'By SKU - Old RTs'!$A:$V,10,FALSE)</f>
        <v>6</v>
      </c>
      <c r="J221" s="2">
        <f>VLOOKUP($A221,'By SKU - New RTs'!$A:$V,10,FALSE)</f>
        <v>5.5</v>
      </c>
      <c r="K221" s="5">
        <f t="shared" si="17"/>
        <v>-0.5</v>
      </c>
      <c r="L221" s="2">
        <f>VLOOKUP($A221,'By SKU - Old RTs'!$A:$V,11,FALSE)</f>
        <v>9</v>
      </c>
      <c r="M221" s="2">
        <f>VLOOKUP($A221,'By SKU - New RTs'!$A:$V,11,FALSE)</f>
        <v>9</v>
      </c>
      <c r="N221" s="5">
        <f t="shared" si="18"/>
        <v>0</v>
      </c>
      <c r="O221" s="2">
        <f>VLOOKUP($A221,'By SKU - Old RTs'!$A:$V,12,FALSE)</f>
        <v>30.25</v>
      </c>
      <c r="P221" s="2">
        <f>VLOOKUP($A221,'By SKU - New RTs'!$A:$V,12,FALSE)</f>
        <v>36.75</v>
      </c>
      <c r="Q221" s="2">
        <f t="shared" si="19"/>
        <v>6.5</v>
      </c>
    </row>
    <row r="222" spans="1:17" x14ac:dyDescent="0.3">
      <c r="A222" s="3" t="str">
        <v>1826</v>
      </c>
      <c r="B222" s="4" t="str">
        <v xml:space="preserve">MOPHEAD 36          </v>
      </c>
      <c r="C222" s="2">
        <f>VLOOKUP($A222,'By SKU - Old RTs'!$A:$V,8,FALSE)</f>
        <v>12.75</v>
      </c>
      <c r="D222" s="2">
        <f>VLOOKUP($A222,'By SKU - New RTs'!$A:$V,8,FALSE)</f>
        <v>9.75</v>
      </c>
      <c r="E222" s="5">
        <f t="shared" si="15"/>
        <v>-3</v>
      </c>
      <c r="F222" s="2">
        <f>VLOOKUP($A222,'By SKU - Old RTs'!$A:$V,9,FALSE)</f>
        <v>14.25</v>
      </c>
      <c r="G222" s="2">
        <f>VLOOKUP($A222,'By SKU - New RTs'!$A:$V,9,FALSE)</f>
        <v>10.75</v>
      </c>
      <c r="H222" s="5">
        <f t="shared" si="16"/>
        <v>-3.5</v>
      </c>
      <c r="I222" s="2">
        <f>VLOOKUP($A222,'By SKU - Old RTs'!$A:$V,10,FALSE)</f>
        <v>9</v>
      </c>
      <c r="J222" s="2">
        <f>VLOOKUP($A222,'By SKU - New RTs'!$A:$V,10,FALSE)</f>
        <v>8.75</v>
      </c>
      <c r="K222" s="5">
        <f t="shared" si="17"/>
        <v>-0.25</v>
      </c>
      <c r="L222" s="2">
        <f>VLOOKUP($A222,'By SKU - Old RTs'!$A:$V,11,FALSE)</f>
        <v>5</v>
      </c>
      <c r="M222" s="2">
        <f>VLOOKUP($A222,'By SKU - New RTs'!$A:$V,11,FALSE)</f>
        <v>5</v>
      </c>
      <c r="N222" s="5">
        <f t="shared" si="18"/>
        <v>0</v>
      </c>
      <c r="O222" s="2">
        <f>VLOOKUP($A222,'By SKU - Old RTs'!$A:$V,12,FALSE)</f>
        <v>31.5</v>
      </c>
      <c r="P222" s="2">
        <f>VLOOKUP($A222,'By SKU - New RTs'!$A:$V,12,FALSE)</f>
        <v>38.25</v>
      </c>
      <c r="Q222" s="2">
        <f t="shared" si="19"/>
        <v>6.75</v>
      </c>
    </row>
    <row r="223" spans="1:17" x14ac:dyDescent="0.3">
      <c r="A223" s="3" t="str">
        <v>1838</v>
      </c>
      <c r="B223" s="4" t="str">
        <v xml:space="preserve">MOPHEAD 48          </v>
      </c>
      <c r="C223" s="2">
        <f>VLOOKUP($A223,'By SKU - Old RTs'!$A:$V,8,FALSE)</f>
        <v>0</v>
      </c>
      <c r="D223" s="2">
        <f>VLOOKUP($A223,'By SKU - New RTs'!$A:$V,8,FALSE)</f>
        <v>0</v>
      </c>
      <c r="E223" s="5">
        <f t="shared" si="15"/>
        <v>0</v>
      </c>
      <c r="F223" s="2">
        <f>VLOOKUP($A223,'By SKU - Old RTs'!$A:$V,9,FALSE)</f>
        <v>4.5</v>
      </c>
      <c r="G223" s="2">
        <f>VLOOKUP($A223,'By SKU - New RTs'!$A:$V,9,FALSE)</f>
        <v>3</v>
      </c>
      <c r="H223" s="5">
        <f t="shared" si="16"/>
        <v>-1.5</v>
      </c>
      <c r="I223" s="2">
        <f>VLOOKUP($A223,'By SKU - Old RTs'!$A:$V,10,FALSE)</f>
        <v>4.75</v>
      </c>
      <c r="J223" s="2">
        <f>VLOOKUP($A223,'By SKU - New RTs'!$A:$V,10,FALSE)</f>
        <v>4.75</v>
      </c>
      <c r="K223" s="5">
        <f t="shared" si="17"/>
        <v>0</v>
      </c>
      <c r="L223" s="2">
        <f>VLOOKUP($A223,'By SKU - Old RTs'!$A:$V,11,FALSE)</f>
        <v>0</v>
      </c>
      <c r="M223" s="2">
        <f>VLOOKUP($A223,'By SKU - New RTs'!$A:$V,11,FALSE)</f>
        <v>0</v>
      </c>
      <c r="N223" s="5">
        <f t="shared" si="18"/>
        <v>0</v>
      </c>
      <c r="O223" s="2">
        <f>VLOOKUP($A223,'By SKU - Old RTs'!$A:$V,12,FALSE)</f>
        <v>0</v>
      </c>
      <c r="P223" s="2">
        <f>VLOOKUP($A223,'By SKU - New RTs'!$A:$V,12,FALSE)</f>
        <v>1.5</v>
      </c>
      <c r="Q223" s="2">
        <f t="shared" si="19"/>
        <v>1.5</v>
      </c>
    </row>
    <row r="224" spans="1:17" x14ac:dyDescent="0.3">
      <c r="A224" s="3" t="str">
        <v>1840</v>
      </c>
      <c r="B224" s="4" t="str">
        <v xml:space="preserve">MOPHEAD 60          </v>
      </c>
      <c r="C224" s="2">
        <f>VLOOKUP($A224,'By SKU - Old RTs'!$A:$V,8,FALSE)</f>
        <v>0</v>
      </c>
      <c r="D224" s="2">
        <f>VLOOKUP($A224,'By SKU - New RTs'!$A:$V,8,FALSE)</f>
        <v>0</v>
      </c>
      <c r="E224" s="5">
        <f t="shared" si="15"/>
        <v>0</v>
      </c>
      <c r="F224" s="2">
        <f>VLOOKUP($A224,'By SKU - Old RTs'!$A:$V,9,FALSE)</f>
        <v>0</v>
      </c>
      <c r="G224" s="2">
        <f>VLOOKUP($A224,'By SKU - New RTs'!$A:$V,9,FALSE)</f>
        <v>0</v>
      </c>
      <c r="H224" s="5">
        <f t="shared" si="16"/>
        <v>0</v>
      </c>
      <c r="I224" s="2">
        <f>VLOOKUP($A224,'By SKU - Old RTs'!$A:$V,10,FALSE)</f>
        <v>0</v>
      </c>
      <c r="J224" s="2">
        <f>VLOOKUP($A224,'By SKU - New RTs'!$A:$V,10,FALSE)</f>
        <v>0</v>
      </c>
      <c r="K224" s="5">
        <f t="shared" si="17"/>
        <v>0</v>
      </c>
      <c r="L224" s="2">
        <f>VLOOKUP($A224,'By SKU - Old RTs'!$A:$V,11,FALSE)</f>
        <v>0</v>
      </c>
      <c r="M224" s="2">
        <f>VLOOKUP($A224,'By SKU - New RTs'!$A:$V,11,FALSE)</f>
        <v>0</v>
      </c>
      <c r="N224" s="5">
        <f t="shared" si="18"/>
        <v>0</v>
      </c>
      <c r="O224" s="2">
        <f>VLOOKUP($A224,'By SKU - Old RTs'!$A:$V,12,FALSE)</f>
        <v>0</v>
      </c>
      <c r="P224" s="2">
        <f>VLOOKUP($A224,'By SKU - New RTs'!$A:$V,12,FALSE)</f>
        <v>0</v>
      </c>
      <c r="Q224" s="2">
        <f t="shared" si="19"/>
        <v>0</v>
      </c>
    </row>
    <row r="225" spans="1:17" x14ac:dyDescent="0.3">
      <c r="A225" s="3" t="str">
        <v>1859</v>
      </c>
      <c r="B225" s="4" t="str">
        <v xml:space="preserve">BLUE MICRO 24       </v>
      </c>
      <c r="C225" s="2">
        <f>VLOOKUP($A225,'By SKU - Old RTs'!$A:$V,8,FALSE)</f>
        <v>0</v>
      </c>
      <c r="D225" s="2">
        <f>VLOOKUP($A225,'By SKU - New RTs'!$A:$V,8,FALSE)</f>
        <v>0</v>
      </c>
      <c r="E225" s="5">
        <f t="shared" si="15"/>
        <v>0</v>
      </c>
      <c r="F225" s="2">
        <f>VLOOKUP($A225,'By SKU - Old RTs'!$A:$V,9,FALSE)</f>
        <v>0</v>
      </c>
      <c r="G225" s="2">
        <f>VLOOKUP($A225,'By SKU - New RTs'!$A:$V,9,FALSE)</f>
        <v>0</v>
      </c>
      <c r="H225" s="5">
        <f t="shared" si="16"/>
        <v>0</v>
      </c>
      <c r="I225" s="2">
        <f>VLOOKUP($A225,'By SKU - Old RTs'!$A:$V,10,FALSE)</f>
        <v>0</v>
      </c>
      <c r="J225" s="2">
        <f>VLOOKUP($A225,'By SKU - New RTs'!$A:$V,10,FALSE)</f>
        <v>0</v>
      </c>
      <c r="K225" s="5">
        <f t="shared" si="17"/>
        <v>0</v>
      </c>
      <c r="L225" s="2">
        <f>VLOOKUP($A225,'By SKU - Old RTs'!$A:$V,11,FALSE)</f>
        <v>245</v>
      </c>
      <c r="M225" s="2">
        <f>VLOOKUP($A225,'By SKU - New RTs'!$A:$V,11,FALSE)</f>
        <v>245</v>
      </c>
      <c r="N225" s="5">
        <f t="shared" si="18"/>
        <v>0</v>
      </c>
      <c r="O225" s="2">
        <f>VLOOKUP($A225,'By SKU - Old RTs'!$A:$V,12,FALSE)</f>
        <v>0</v>
      </c>
      <c r="P225" s="2">
        <f>VLOOKUP($A225,'By SKU - New RTs'!$A:$V,12,FALSE)</f>
        <v>0</v>
      </c>
      <c r="Q225" s="2">
        <f t="shared" si="19"/>
        <v>0</v>
      </c>
    </row>
    <row r="226" spans="1:17" x14ac:dyDescent="0.3">
      <c r="A226" s="3" t="str">
        <v>1884</v>
      </c>
      <c r="B226" s="4" t="str">
        <v xml:space="preserve">MOPHEAD 24  BLU     </v>
      </c>
      <c r="C226" s="2">
        <f>VLOOKUP($A226,'By SKU - Old RTs'!$A:$V,8,FALSE)</f>
        <v>0</v>
      </c>
      <c r="D226" s="2">
        <f>VLOOKUP($A226,'By SKU - New RTs'!$A:$V,8,FALSE)</f>
        <v>0</v>
      </c>
      <c r="E226" s="5">
        <f t="shared" si="15"/>
        <v>0</v>
      </c>
      <c r="F226" s="2">
        <f>VLOOKUP($A226,'By SKU - Old RTs'!$A:$V,9,FALSE)</f>
        <v>0</v>
      </c>
      <c r="G226" s="2">
        <f>VLOOKUP($A226,'By SKU - New RTs'!$A:$V,9,FALSE)</f>
        <v>0</v>
      </c>
      <c r="H226" s="5">
        <f t="shared" si="16"/>
        <v>0</v>
      </c>
      <c r="I226" s="2">
        <f>VLOOKUP($A226,'By SKU - Old RTs'!$A:$V,10,FALSE)</f>
        <v>0</v>
      </c>
      <c r="J226" s="2">
        <f>VLOOKUP($A226,'By SKU - New RTs'!$A:$V,10,FALSE)</f>
        <v>0</v>
      </c>
      <c r="K226" s="5">
        <f t="shared" si="17"/>
        <v>0</v>
      </c>
      <c r="L226" s="2">
        <f>VLOOKUP($A226,'By SKU - Old RTs'!$A:$V,11,FALSE)</f>
        <v>1</v>
      </c>
      <c r="M226" s="2">
        <f>VLOOKUP($A226,'By SKU - New RTs'!$A:$V,11,FALSE)</f>
        <v>1</v>
      </c>
      <c r="N226" s="5">
        <f t="shared" si="18"/>
        <v>0</v>
      </c>
      <c r="O226" s="2">
        <f>VLOOKUP($A226,'By SKU - Old RTs'!$A:$V,12,FALSE)</f>
        <v>0</v>
      </c>
      <c r="P226" s="2">
        <f>VLOOKUP($A226,'By SKU - New RTs'!$A:$V,12,FALSE)</f>
        <v>0</v>
      </c>
      <c r="Q226" s="2">
        <f t="shared" si="19"/>
        <v>0</v>
      </c>
    </row>
    <row r="227" spans="1:17" hidden="1" x14ac:dyDescent="0.3">
      <c r="A227" s="3" t="str">
        <v>1902</v>
      </c>
      <c r="B227" s="4" t="str">
        <v>MICRO MOP BUCKET W/ WHEELS</v>
      </c>
      <c r="C227" s="2" t="e">
        <f>VLOOKUP($A227,'By SKU - Old RTs'!$A:$V,8,FALSE)</f>
        <v>#N/A</v>
      </c>
      <c r="D227" s="2" t="e">
        <f>VLOOKUP($A227,'By SKU - New RTs'!$A:$V,8,FALSE)</f>
        <v>#N/A</v>
      </c>
      <c r="E227" s="5" t="e">
        <f t="shared" si="15"/>
        <v>#N/A</v>
      </c>
      <c r="F227" s="2" t="e">
        <f>VLOOKUP($A227,'By SKU - Old RTs'!$A:$V,9,FALSE)</f>
        <v>#N/A</v>
      </c>
      <c r="G227" s="2" t="e">
        <f>VLOOKUP($A227,'By SKU - New RTs'!$A:$V,9,FALSE)</f>
        <v>#N/A</v>
      </c>
      <c r="H227" s="5" t="e">
        <f t="shared" si="16"/>
        <v>#N/A</v>
      </c>
      <c r="I227" s="2" t="e">
        <f>VLOOKUP($A227,'By SKU - Old RTs'!$A:$V,10,FALSE)</f>
        <v>#N/A</v>
      </c>
      <c r="J227" s="2" t="e">
        <f>VLOOKUP($A227,'By SKU - New RTs'!$A:$V,10,FALSE)</f>
        <v>#N/A</v>
      </c>
      <c r="K227" s="5" t="e">
        <f t="shared" si="17"/>
        <v>#N/A</v>
      </c>
      <c r="L227" s="2" t="e">
        <f>VLOOKUP($A227,'By SKU - Old RTs'!$A:$V,11,FALSE)</f>
        <v>#N/A</v>
      </c>
      <c r="M227" s="2" t="e">
        <f>VLOOKUP($A227,'By SKU - New RTs'!$A:$V,11,FALSE)</f>
        <v>#N/A</v>
      </c>
      <c r="N227" s="5" t="e">
        <f t="shared" si="18"/>
        <v>#N/A</v>
      </c>
      <c r="O227" s="2" t="e">
        <f>VLOOKUP($A227,'By SKU - Old RTs'!$A:$V,12,FALSE)</f>
        <v>#N/A</v>
      </c>
      <c r="P227" s="2" t="e">
        <f>VLOOKUP($A227,'By SKU - New RTs'!$A:$V,12,FALSE)</f>
        <v>#N/A</v>
      </c>
      <c r="Q227" s="2" t="e">
        <f t="shared" si="19"/>
        <v>#N/A</v>
      </c>
    </row>
    <row r="228" spans="1:17" x14ac:dyDescent="0.3">
      <c r="A228" s="3" t="str">
        <v>2105</v>
      </c>
      <c r="B228" s="4" t="str">
        <v xml:space="preserve">RAGS IN A BAG       </v>
      </c>
      <c r="C228" s="2">
        <f>VLOOKUP($A228,'By SKU - Old RTs'!$A:$V,8,FALSE)</f>
        <v>0</v>
      </c>
      <c r="D228" s="2">
        <f>VLOOKUP($A228,'By SKU - New RTs'!$A:$V,8,FALSE)</f>
        <v>0</v>
      </c>
      <c r="E228" s="5">
        <f t="shared" si="15"/>
        <v>0</v>
      </c>
      <c r="F228" s="2">
        <f>VLOOKUP($A228,'By SKU - Old RTs'!$A:$V,9,FALSE)</f>
        <v>0</v>
      </c>
      <c r="G228" s="2">
        <f>VLOOKUP($A228,'By SKU - New RTs'!$A:$V,9,FALSE)</f>
        <v>0</v>
      </c>
      <c r="H228" s="5">
        <f t="shared" si="16"/>
        <v>0</v>
      </c>
      <c r="I228" s="2">
        <f>VLOOKUP($A228,'By SKU - Old RTs'!$A:$V,10,FALSE)</f>
        <v>0</v>
      </c>
      <c r="J228" s="2">
        <f>VLOOKUP($A228,'By SKU - New RTs'!$A:$V,10,FALSE)</f>
        <v>0</v>
      </c>
      <c r="K228" s="5">
        <f t="shared" si="17"/>
        <v>0</v>
      </c>
      <c r="L228" s="2">
        <f>VLOOKUP($A228,'By SKU - Old RTs'!$A:$V,11,FALSE)</f>
        <v>0</v>
      </c>
      <c r="M228" s="2">
        <f>VLOOKUP($A228,'By SKU - New RTs'!$A:$V,11,FALSE)</f>
        <v>0</v>
      </c>
      <c r="N228" s="5">
        <f t="shared" si="18"/>
        <v>0</v>
      </c>
      <c r="O228" s="2">
        <f>VLOOKUP($A228,'By SKU - Old RTs'!$A:$V,12,FALSE)</f>
        <v>0</v>
      </c>
      <c r="P228" s="2">
        <f>VLOOKUP($A228,'By SKU - New RTs'!$A:$V,12,FALSE)</f>
        <v>0</v>
      </c>
      <c r="Q228" s="2">
        <f t="shared" si="19"/>
        <v>0</v>
      </c>
    </row>
    <row r="229" spans="1:17" x14ac:dyDescent="0.3">
      <c r="A229" s="3" t="str">
        <v>2135</v>
      </c>
      <c r="B229" s="4" t="str">
        <v xml:space="preserve">RAGS IN A BAG       </v>
      </c>
      <c r="C229" s="2">
        <f>VLOOKUP($A229,'By SKU - Old RTs'!$A:$V,8,FALSE)</f>
        <v>25</v>
      </c>
      <c r="D229" s="2">
        <f>VLOOKUP($A229,'By SKU - New RTs'!$A:$V,8,FALSE)</f>
        <v>25</v>
      </c>
      <c r="E229" s="5">
        <f t="shared" si="15"/>
        <v>0</v>
      </c>
      <c r="F229" s="2">
        <f>VLOOKUP($A229,'By SKU - Old RTs'!$A:$V,9,FALSE)</f>
        <v>0</v>
      </c>
      <c r="G229" s="2">
        <f>VLOOKUP($A229,'By SKU - New RTs'!$A:$V,9,FALSE)</f>
        <v>0</v>
      </c>
      <c r="H229" s="5">
        <f t="shared" si="16"/>
        <v>0</v>
      </c>
      <c r="I229" s="2">
        <f>VLOOKUP($A229,'By SKU - Old RTs'!$A:$V,10,FALSE)</f>
        <v>0</v>
      </c>
      <c r="J229" s="2">
        <f>VLOOKUP($A229,'By SKU - New RTs'!$A:$V,10,FALSE)</f>
        <v>1</v>
      </c>
      <c r="K229" s="5">
        <f t="shared" si="17"/>
        <v>1</v>
      </c>
      <c r="L229" s="2">
        <f>VLOOKUP($A229,'By SKU - Old RTs'!$A:$V,11,FALSE)</f>
        <v>1.75</v>
      </c>
      <c r="M229" s="2">
        <f>VLOOKUP($A229,'By SKU - New RTs'!$A:$V,11,FALSE)</f>
        <v>1.75</v>
      </c>
      <c r="N229" s="5">
        <f t="shared" si="18"/>
        <v>0</v>
      </c>
      <c r="O229" s="2">
        <f>VLOOKUP($A229,'By SKU - Old RTs'!$A:$V,12,FALSE)</f>
        <v>7</v>
      </c>
      <c r="P229" s="2">
        <f>VLOOKUP($A229,'By SKU - New RTs'!$A:$V,12,FALSE)</f>
        <v>6</v>
      </c>
      <c r="Q229" s="2">
        <f t="shared" si="19"/>
        <v>-1</v>
      </c>
    </row>
    <row r="230" spans="1:17" x14ac:dyDescent="0.3">
      <c r="A230" s="3" t="str">
        <v>2137</v>
      </c>
      <c r="B230" s="4" t="str">
        <v>9" JMBO TP (NP-5216)</v>
      </c>
      <c r="C230" s="2">
        <f>VLOOKUP($A230,'By SKU - Old RTs'!$A:$V,8,FALSE)</f>
        <v>3.75</v>
      </c>
      <c r="D230" s="2">
        <f>VLOOKUP($A230,'By SKU - New RTs'!$A:$V,8,FALSE)</f>
        <v>1.75</v>
      </c>
      <c r="E230" s="5">
        <f t="shared" si="15"/>
        <v>-2</v>
      </c>
      <c r="F230" s="2">
        <f>VLOOKUP($A230,'By SKU - Old RTs'!$A:$V,9,FALSE)</f>
        <v>1.75</v>
      </c>
      <c r="G230" s="2">
        <f>VLOOKUP($A230,'By SKU - New RTs'!$A:$V,9,FALSE)</f>
        <v>1.75</v>
      </c>
      <c r="H230" s="5">
        <f t="shared" si="16"/>
        <v>0</v>
      </c>
      <c r="I230" s="2">
        <f>VLOOKUP($A230,'By SKU - Old RTs'!$A:$V,10,FALSE)</f>
        <v>1.25</v>
      </c>
      <c r="J230" s="2">
        <f>VLOOKUP($A230,'By SKU - New RTs'!$A:$V,10,FALSE)</f>
        <v>3.5</v>
      </c>
      <c r="K230" s="5">
        <f t="shared" si="17"/>
        <v>2.25</v>
      </c>
      <c r="L230" s="2">
        <f>VLOOKUP($A230,'By SKU - Old RTs'!$A:$V,11,FALSE)</f>
        <v>2.25</v>
      </c>
      <c r="M230" s="2">
        <f>VLOOKUP($A230,'By SKU - New RTs'!$A:$V,11,FALSE)</f>
        <v>2.25</v>
      </c>
      <c r="N230" s="5">
        <f t="shared" si="18"/>
        <v>0</v>
      </c>
      <c r="O230" s="2">
        <f>VLOOKUP($A230,'By SKU - Old RTs'!$A:$V,12,FALSE)</f>
        <v>0.75</v>
      </c>
      <c r="P230" s="2">
        <f>VLOOKUP($A230,'By SKU - New RTs'!$A:$V,12,FALSE)</f>
        <v>0.5</v>
      </c>
      <c r="Q230" s="2">
        <f t="shared" si="19"/>
        <v>-0.25</v>
      </c>
    </row>
    <row r="231" spans="1:17" x14ac:dyDescent="0.3">
      <c r="A231" s="3" t="str">
        <v>2138</v>
      </c>
      <c r="B231" s="4" t="str">
        <v>WHITE HW700 (6800EWC)</v>
      </c>
      <c r="C231" s="2">
        <f>VLOOKUP($A231,'By SKU - Old RTs'!$A:$V,8,FALSE)</f>
        <v>0.75</v>
      </c>
      <c r="D231" s="2">
        <f>VLOOKUP($A231,'By SKU - New RTs'!$A:$V,8,FALSE)</f>
        <v>0</v>
      </c>
      <c r="E231" s="5">
        <f t="shared" si="15"/>
        <v>-0.75</v>
      </c>
      <c r="F231" s="2">
        <f>VLOOKUP($A231,'By SKU - Old RTs'!$A:$V,9,FALSE)</f>
        <v>0</v>
      </c>
      <c r="G231" s="2">
        <f>VLOOKUP($A231,'By SKU - New RTs'!$A:$V,9,FALSE)</f>
        <v>0.75</v>
      </c>
      <c r="H231" s="5">
        <f t="shared" si="16"/>
        <v>0.75</v>
      </c>
      <c r="I231" s="2">
        <f>VLOOKUP($A231,'By SKU - Old RTs'!$A:$V,10,FALSE)</f>
        <v>0</v>
      </c>
      <c r="J231" s="2">
        <f>VLOOKUP($A231,'By SKU - New RTs'!$A:$V,10,FALSE)</f>
        <v>0</v>
      </c>
      <c r="K231" s="5">
        <f t="shared" si="17"/>
        <v>0</v>
      </c>
      <c r="L231" s="2">
        <f>VLOOKUP($A231,'By SKU - Old RTs'!$A:$V,11,FALSE)</f>
        <v>0</v>
      </c>
      <c r="M231" s="2">
        <f>VLOOKUP($A231,'By SKU - New RTs'!$A:$V,11,FALSE)</f>
        <v>0</v>
      </c>
      <c r="N231" s="5">
        <f t="shared" si="18"/>
        <v>0</v>
      </c>
      <c r="O231" s="2">
        <f>VLOOKUP($A231,'By SKU - Old RTs'!$A:$V,12,FALSE)</f>
        <v>0</v>
      </c>
      <c r="P231" s="2">
        <f>VLOOKUP($A231,'By SKU - New RTs'!$A:$V,12,FALSE)</f>
        <v>0</v>
      </c>
      <c r="Q231" s="2">
        <f t="shared" si="19"/>
        <v>0</v>
      </c>
    </row>
    <row r="232" spans="1:17" x14ac:dyDescent="0.3">
      <c r="A232" s="3" t="str">
        <v>2139</v>
      </c>
      <c r="B232" s="4" t="str">
        <v>NATURAL HW800 (6800ENC)</v>
      </c>
      <c r="C232" s="2">
        <f>VLOOKUP($A232,'By SKU - Old RTs'!$A:$V,8,FALSE)</f>
        <v>2</v>
      </c>
      <c r="D232" s="2">
        <f>VLOOKUP($A232,'By SKU - New RTs'!$A:$V,8,FALSE)</f>
        <v>0.75</v>
      </c>
      <c r="E232" s="5">
        <f t="shared" si="15"/>
        <v>-1.25</v>
      </c>
      <c r="F232" s="2">
        <f>VLOOKUP($A232,'By SKU - Old RTs'!$A:$V,9,FALSE)</f>
        <v>1</v>
      </c>
      <c r="G232" s="2">
        <f>VLOOKUP($A232,'By SKU - New RTs'!$A:$V,9,FALSE)</f>
        <v>1.25</v>
      </c>
      <c r="H232" s="5">
        <f t="shared" si="16"/>
        <v>0.25</v>
      </c>
      <c r="I232" s="2">
        <f>VLOOKUP($A232,'By SKU - Old RTs'!$A:$V,10,FALSE)</f>
        <v>1.5</v>
      </c>
      <c r="J232" s="2">
        <f>VLOOKUP($A232,'By SKU - New RTs'!$A:$V,10,FALSE)</f>
        <v>2.5</v>
      </c>
      <c r="K232" s="5">
        <f t="shared" si="17"/>
        <v>1</v>
      </c>
      <c r="L232" s="2">
        <f>VLOOKUP($A232,'By SKU - Old RTs'!$A:$V,11,FALSE)</f>
        <v>3.25</v>
      </c>
      <c r="M232" s="2">
        <f>VLOOKUP($A232,'By SKU - New RTs'!$A:$V,11,FALSE)</f>
        <v>3.25</v>
      </c>
      <c r="N232" s="5">
        <f t="shared" si="18"/>
        <v>0</v>
      </c>
      <c r="O232" s="2">
        <f>VLOOKUP($A232,'By SKU - Old RTs'!$A:$V,12,FALSE)</f>
        <v>0.75</v>
      </c>
      <c r="P232" s="2">
        <f>VLOOKUP($A232,'By SKU - New RTs'!$A:$V,12,FALSE)</f>
        <v>0.75</v>
      </c>
      <c r="Q232" s="2">
        <f t="shared" si="19"/>
        <v>0</v>
      </c>
    </row>
    <row r="233" spans="1:17" x14ac:dyDescent="0.3">
      <c r="A233" s="3" t="str">
        <v>2143</v>
      </c>
      <c r="B233" s="4" t="str">
        <v>PREMIUM MULTIFOLD (NP-5301)</v>
      </c>
      <c r="C233" s="2">
        <f>VLOOKUP($A233,'By SKU - Old RTs'!$A:$V,8,FALSE)</f>
        <v>2</v>
      </c>
      <c r="D233" s="2">
        <f>VLOOKUP($A233,'By SKU - New RTs'!$A:$V,8,FALSE)</f>
        <v>2</v>
      </c>
      <c r="E233" s="5">
        <f t="shared" si="15"/>
        <v>0</v>
      </c>
      <c r="F233" s="2">
        <f>VLOOKUP($A233,'By SKU - Old RTs'!$A:$V,9,FALSE)</f>
        <v>0</v>
      </c>
      <c r="G233" s="2">
        <f>VLOOKUP($A233,'By SKU - New RTs'!$A:$V,9,FALSE)</f>
        <v>0</v>
      </c>
      <c r="H233" s="5">
        <f t="shared" si="16"/>
        <v>0</v>
      </c>
      <c r="I233" s="2">
        <f>VLOOKUP($A233,'By SKU - Old RTs'!$A:$V,10,FALSE)</f>
        <v>0</v>
      </c>
      <c r="J233" s="2">
        <f>VLOOKUP($A233,'By SKU - New RTs'!$A:$V,10,FALSE)</f>
        <v>0</v>
      </c>
      <c r="K233" s="5">
        <f t="shared" si="17"/>
        <v>0</v>
      </c>
      <c r="L233" s="2">
        <f>VLOOKUP($A233,'By SKU - Old RTs'!$A:$V,11,FALSE)</f>
        <v>0</v>
      </c>
      <c r="M233" s="2">
        <f>VLOOKUP($A233,'By SKU - New RTs'!$A:$V,11,FALSE)</f>
        <v>0</v>
      </c>
      <c r="N233" s="5">
        <f t="shared" si="18"/>
        <v>0</v>
      </c>
      <c r="O233" s="2">
        <f>VLOOKUP($A233,'By SKU - Old RTs'!$A:$V,12,FALSE)</f>
        <v>0.25</v>
      </c>
      <c r="P233" s="2">
        <f>VLOOKUP($A233,'By SKU - New RTs'!$A:$V,12,FALSE)</f>
        <v>0.25</v>
      </c>
      <c r="Q233" s="2">
        <f t="shared" si="19"/>
        <v>0</v>
      </c>
    </row>
    <row r="234" spans="1:17" x14ac:dyDescent="0.3">
      <c r="A234" s="3" t="str">
        <v>2182</v>
      </c>
      <c r="B234" s="4" t="str">
        <v>CFEED (NP-5505)</v>
      </c>
      <c r="C234" s="2">
        <f>VLOOKUP($A234,'By SKU - Old RTs'!$A:$V,8,FALSE)</f>
        <v>1</v>
      </c>
      <c r="D234" s="2">
        <f>VLOOKUP($A234,'By SKU - New RTs'!$A:$V,8,FALSE)</f>
        <v>0.25</v>
      </c>
      <c r="E234" s="5">
        <f t="shared" si="15"/>
        <v>-0.75</v>
      </c>
      <c r="F234" s="2">
        <f>VLOOKUP($A234,'By SKU - Old RTs'!$A:$V,9,FALSE)</f>
        <v>0.75</v>
      </c>
      <c r="G234" s="2">
        <f>VLOOKUP($A234,'By SKU - New RTs'!$A:$V,9,FALSE)</f>
        <v>1.25</v>
      </c>
      <c r="H234" s="5">
        <f t="shared" si="16"/>
        <v>0.5</v>
      </c>
      <c r="I234" s="2">
        <f>VLOOKUP($A234,'By SKU - Old RTs'!$A:$V,10,FALSE)</f>
        <v>1</v>
      </c>
      <c r="J234" s="2">
        <f>VLOOKUP($A234,'By SKU - New RTs'!$A:$V,10,FALSE)</f>
        <v>1.25</v>
      </c>
      <c r="K234" s="5">
        <f t="shared" si="17"/>
        <v>0.25</v>
      </c>
      <c r="L234" s="2">
        <f>VLOOKUP($A234,'By SKU - Old RTs'!$A:$V,11,FALSE)</f>
        <v>2.75</v>
      </c>
      <c r="M234" s="2">
        <f>VLOOKUP($A234,'By SKU - New RTs'!$A:$V,11,FALSE)</f>
        <v>2.75</v>
      </c>
      <c r="N234" s="5">
        <f t="shared" si="18"/>
        <v>0</v>
      </c>
      <c r="O234" s="2">
        <f>VLOOKUP($A234,'By SKU - Old RTs'!$A:$V,12,FALSE)</f>
        <v>0</v>
      </c>
      <c r="P234" s="2">
        <f>VLOOKUP($A234,'By SKU - New RTs'!$A:$V,12,FALSE)</f>
        <v>0</v>
      </c>
      <c r="Q234" s="2">
        <f t="shared" si="19"/>
        <v>0</v>
      </c>
    </row>
    <row r="235" spans="1:17" x14ac:dyDescent="0.3">
      <c r="A235" s="3" t="str">
        <v>2183</v>
      </c>
      <c r="B235" s="4" t="str">
        <v>CONV TISSUE (96 ROLL) (58596U)</v>
      </c>
      <c r="C235" s="2">
        <f>VLOOKUP($A235,'By SKU - Old RTs'!$A:$V,8,FALSE)</f>
        <v>0.25</v>
      </c>
      <c r="D235" s="2">
        <f>VLOOKUP($A235,'By SKU - New RTs'!$A:$V,8,FALSE)</f>
        <v>0</v>
      </c>
      <c r="E235" s="5">
        <f t="shared" si="15"/>
        <v>-0.25</v>
      </c>
      <c r="F235" s="2">
        <f>VLOOKUP($A235,'By SKU - Old RTs'!$A:$V,9,FALSE)</f>
        <v>0</v>
      </c>
      <c r="G235" s="2">
        <f>VLOOKUP($A235,'By SKU - New RTs'!$A:$V,9,FALSE)</f>
        <v>0.25</v>
      </c>
      <c r="H235" s="5">
        <f t="shared" si="16"/>
        <v>0.25</v>
      </c>
      <c r="I235" s="2">
        <f>VLOOKUP($A235,'By SKU - Old RTs'!$A:$V,10,FALSE)</f>
        <v>0</v>
      </c>
      <c r="J235" s="2">
        <f>VLOOKUP($A235,'By SKU - New RTs'!$A:$V,10,FALSE)</f>
        <v>0</v>
      </c>
      <c r="K235" s="5">
        <f t="shared" si="17"/>
        <v>0</v>
      </c>
      <c r="L235" s="2">
        <f>VLOOKUP($A235,'By SKU - Old RTs'!$A:$V,11,FALSE)</f>
        <v>0.25</v>
      </c>
      <c r="M235" s="2">
        <f>VLOOKUP($A235,'By SKU - New RTs'!$A:$V,11,FALSE)</f>
        <v>0.25</v>
      </c>
      <c r="N235" s="5">
        <f t="shared" si="18"/>
        <v>0</v>
      </c>
      <c r="O235" s="2">
        <f>VLOOKUP($A235,'By SKU - Old RTs'!$A:$V,12,FALSE)</f>
        <v>0.25</v>
      </c>
      <c r="P235" s="2">
        <f>VLOOKUP($A235,'By SKU - New RTs'!$A:$V,12,FALSE)</f>
        <v>0.25</v>
      </c>
      <c r="Q235" s="2">
        <f t="shared" si="19"/>
        <v>0</v>
      </c>
    </row>
    <row r="236" spans="1:17" x14ac:dyDescent="0.3">
      <c r="A236" s="3" t="str">
        <v>2190</v>
      </c>
      <c r="B236" s="4" t="str">
        <v xml:space="preserve">D BATT ALKALIN      </v>
      </c>
      <c r="C236" s="2">
        <f>VLOOKUP($A236,'By SKU - Old RTs'!$A:$V,8,FALSE)</f>
        <v>5</v>
      </c>
      <c r="D236" s="2">
        <f>VLOOKUP($A236,'By SKU - New RTs'!$A:$V,8,FALSE)</f>
        <v>5</v>
      </c>
      <c r="E236" s="5">
        <f t="shared" si="15"/>
        <v>0</v>
      </c>
      <c r="F236" s="2">
        <f>VLOOKUP($A236,'By SKU - Old RTs'!$A:$V,9,FALSE)</f>
        <v>0</v>
      </c>
      <c r="G236" s="2">
        <f>VLOOKUP($A236,'By SKU - New RTs'!$A:$V,9,FALSE)</f>
        <v>0</v>
      </c>
      <c r="H236" s="5">
        <f t="shared" si="16"/>
        <v>0</v>
      </c>
      <c r="I236" s="2">
        <f>VLOOKUP($A236,'By SKU - Old RTs'!$A:$V,10,FALSE)</f>
        <v>0</v>
      </c>
      <c r="J236" s="2">
        <f>VLOOKUP($A236,'By SKU - New RTs'!$A:$V,10,FALSE)</f>
        <v>0</v>
      </c>
      <c r="K236" s="5">
        <f t="shared" si="17"/>
        <v>0</v>
      </c>
      <c r="L236" s="2">
        <f>VLOOKUP($A236,'By SKU - Old RTs'!$A:$V,11,FALSE)</f>
        <v>4</v>
      </c>
      <c r="M236" s="2">
        <f>VLOOKUP($A236,'By SKU - New RTs'!$A:$V,11,FALSE)</f>
        <v>4</v>
      </c>
      <c r="N236" s="5">
        <f t="shared" si="18"/>
        <v>0</v>
      </c>
      <c r="O236" s="2">
        <f>VLOOKUP($A236,'By SKU - Old RTs'!$A:$V,12,FALSE)</f>
        <v>0</v>
      </c>
      <c r="P236" s="2">
        <f>VLOOKUP($A236,'By SKU - New RTs'!$A:$V,12,FALSE)</f>
        <v>0</v>
      </c>
      <c r="Q236" s="2">
        <f t="shared" si="19"/>
        <v>0</v>
      </c>
    </row>
    <row r="237" spans="1:17" x14ac:dyDescent="0.3">
      <c r="A237" s="3" t="str">
        <v>2192</v>
      </c>
      <c r="B237" s="4" t="str">
        <v xml:space="preserve">BATTERY  C          </v>
      </c>
      <c r="C237" s="2">
        <f>VLOOKUP($A237,'By SKU - Old RTs'!$A:$V,8,FALSE)</f>
        <v>0</v>
      </c>
      <c r="D237" s="2">
        <f>VLOOKUP($A237,'By SKU - New RTs'!$A:$V,8,FALSE)</f>
        <v>0</v>
      </c>
      <c r="E237" s="5">
        <f t="shared" si="15"/>
        <v>0</v>
      </c>
      <c r="F237" s="2">
        <f>VLOOKUP($A237,'By SKU - Old RTs'!$A:$V,9,FALSE)</f>
        <v>0</v>
      </c>
      <c r="G237" s="2">
        <f>VLOOKUP($A237,'By SKU - New RTs'!$A:$V,9,FALSE)</f>
        <v>0</v>
      </c>
      <c r="H237" s="5">
        <f t="shared" si="16"/>
        <v>0</v>
      </c>
      <c r="I237" s="2">
        <f>VLOOKUP($A237,'By SKU - Old RTs'!$A:$V,10,FALSE)</f>
        <v>3</v>
      </c>
      <c r="J237" s="2">
        <f>VLOOKUP($A237,'By SKU - New RTs'!$A:$V,10,FALSE)</f>
        <v>3</v>
      </c>
      <c r="K237" s="5">
        <f t="shared" si="17"/>
        <v>0</v>
      </c>
      <c r="L237" s="2">
        <f>VLOOKUP($A237,'By SKU - Old RTs'!$A:$V,11,FALSE)</f>
        <v>0</v>
      </c>
      <c r="M237" s="2">
        <f>VLOOKUP($A237,'By SKU - New RTs'!$A:$V,11,FALSE)</f>
        <v>0</v>
      </c>
      <c r="N237" s="5">
        <f t="shared" si="18"/>
        <v>0</v>
      </c>
      <c r="O237" s="2">
        <f>VLOOKUP($A237,'By SKU - Old RTs'!$A:$V,12,FALSE)</f>
        <v>0</v>
      </c>
      <c r="P237" s="2">
        <f>VLOOKUP($A237,'By SKU - New RTs'!$A:$V,12,FALSE)</f>
        <v>0</v>
      </c>
      <c r="Q237" s="2">
        <f t="shared" si="19"/>
        <v>0</v>
      </c>
    </row>
    <row r="238" spans="1:17" x14ac:dyDescent="0.3">
      <c r="A238" s="3" t="str">
        <v>2229</v>
      </c>
      <c r="B238" s="4" t="str">
        <v>KITCH ROLL(06350-12)</v>
      </c>
      <c r="C238" s="2">
        <f>VLOOKUP($A238,'By SKU - Old RTs'!$A:$V,8,FALSE)</f>
        <v>0</v>
      </c>
      <c r="D238" s="2">
        <f>VLOOKUP($A238,'By SKU - New RTs'!$A:$V,8,FALSE)</f>
        <v>0</v>
      </c>
      <c r="E238" s="5">
        <f t="shared" si="15"/>
        <v>0</v>
      </c>
      <c r="F238" s="2">
        <f>VLOOKUP($A238,'By SKU - Old RTs'!$A:$V,9,FALSE)</f>
        <v>0</v>
      </c>
      <c r="G238" s="2">
        <f>VLOOKUP($A238,'By SKU - New RTs'!$A:$V,9,FALSE)</f>
        <v>1</v>
      </c>
      <c r="H238" s="5">
        <f t="shared" si="16"/>
        <v>1</v>
      </c>
      <c r="I238" s="2">
        <f>VLOOKUP($A238,'By SKU - Old RTs'!$A:$V,10,FALSE)</f>
        <v>1</v>
      </c>
      <c r="J238" s="2">
        <f>VLOOKUP($A238,'By SKU - New RTs'!$A:$V,10,FALSE)</f>
        <v>0</v>
      </c>
      <c r="K238" s="5">
        <f t="shared" si="17"/>
        <v>-1</v>
      </c>
      <c r="L238" s="2">
        <f>VLOOKUP($A238,'By SKU - Old RTs'!$A:$V,11,FALSE)</f>
        <v>0.25</v>
      </c>
      <c r="M238" s="2">
        <f>VLOOKUP($A238,'By SKU - New RTs'!$A:$V,11,FALSE)</f>
        <v>0.25</v>
      </c>
      <c r="N238" s="5">
        <f t="shared" si="18"/>
        <v>0</v>
      </c>
      <c r="O238" s="2">
        <f>VLOOKUP($A238,'By SKU - Old RTs'!$A:$V,12,FALSE)</f>
        <v>0</v>
      </c>
      <c r="P238" s="2">
        <f>VLOOKUP($A238,'By SKU - New RTs'!$A:$V,12,FALSE)</f>
        <v>0</v>
      </c>
      <c r="Q238" s="2">
        <f t="shared" si="19"/>
        <v>0</v>
      </c>
    </row>
    <row r="239" spans="1:17" hidden="1" x14ac:dyDescent="0.3">
      <c r="A239" s="3" t="str">
        <v>2253</v>
      </c>
      <c r="B239" s="4" t="str">
        <v>FACIAL TISSUE (NP-5701)</v>
      </c>
      <c r="C239" s="2" t="e">
        <f>VLOOKUP($A239,'By SKU - Old RTs'!$A:$V,8,FALSE)</f>
        <v>#N/A</v>
      </c>
      <c r="D239" s="2" t="e">
        <f>VLOOKUP($A239,'By SKU - New RTs'!$A:$V,8,FALSE)</f>
        <v>#N/A</v>
      </c>
      <c r="E239" s="5" t="e">
        <f t="shared" si="15"/>
        <v>#N/A</v>
      </c>
      <c r="F239" s="2" t="e">
        <f>VLOOKUP($A239,'By SKU - Old RTs'!$A:$V,9,FALSE)</f>
        <v>#N/A</v>
      </c>
      <c r="G239" s="2" t="e">
        <f>VLOOKUP($A239,'By SKU - New RTs'!$A:$V,9,FALSE)</f>
        <v>#N/A</v>
      </c>
      <c r="H239" s="5" t="e">
        <f t="shared" si="16"/>
        <v>#N/A</v>
      </c>
      <c r="I239" s="2" t="e">
        <f>VLOOKUP($A239,'By SKU - Old RTs'!$A:$V,10,FALSE)</f>
        <v>#N/A</v>
      </c>
      <c r="J239" s="2" t="e">
        <f>VLOOKUP($A239,'By SKU - New RTs'!$A:$V,10,FALSE)</f>
        <v>#N/A</v>
      </c>
      <c r="K239" s="5" t="e">
        <f t="shared" si="17"/>
        <v>#N/A</v>
      </c>
      <c r="L239" s="2" t="e">
        <f>VLOOKUP($A239,'By SKU - Old RTs'!$A:$V,11,FALSE)</f>
        <v>#N/A</v>
      </c>
      <c r="M239" s="2" t="e">
        <f>VLOOKUP($A239,'By SKU - New RTs'!$A:$V,11,FALSE)</f>
        <v>#N/A</v>
      </c>
      <c r="N239" s="5" t="e">
        <f t="shared" si="18"/>
        <v>#N/A</v>
      </c>
      <c r="O239" s="2" t="e">
        <f>VLOOKUP($A239,'By SKU - Old RTs'!$A:$V,12,FALSE)</f>
        <v>#N/A</v>
      </c>
      <c r="P239" s="2" t="e">
        <f>VLOOKUP($A239,'By SKU - New RTs'!$A:$V,12,FALSE)</f>
        <v>#N/A</v>
      </c>
      <c r="Q239" s="2" t="e">
        <f t="shared" si="19"/>
        <v>#N/A</v>
      </c>
    </row>
    <row r="240" spans="1:17" hidden="1" x14ac:dyDescent="0.3">
      <c r="A240" s="3" t="str">
        <v>2260</v>
      </c>
      <c r="B240" s="4" t="str">
        <v>CLS FOAM FRESH CASE</v>
      </c>
      <c r="C240" s="2" t="e">
        <f>VLOOKUP($A240,'By SKU - Old RTs'!$A:$V,8,FALSE)</f>
        <v>#N/A</v>
      </c>
      <c r="D240" s="2" t="e">
        <f>VLOOKUP($A240,'By SKU - New RTs'!$A:$V,8,FALSE)</f>
        <v>#N/A</v>
      </c>
      <c r="E240" s="5" t="e">
        <f t="shared" si="15"/>
        <v>#N/A</v>
      </c>
      <c r="F240" s="2" t="e">
        <f>VLOOKUP($A240,'By SKU - Old RTs'!$A:$V,9,FALSE)</f>
        <v>#N/A</v>
      </c>
      <c r="G240" s="2" t="e">
        <f>VLOOKUP($A240,'By SKU - New RTs'!$A:$V,9,FALSE)</f>
        <v>#N/A</v>
      </c>
      <c r="H240" s="5" t="e">
        <f t="shared" si="16"/>
        <v>#N/A</v>
      </c>
      <c r="I240" s="2" t="e">
        <f>VLOOKUP($A240,'By SKU - Old RTs'!$A:$V,10,FALSE)</f>
        <v>#N/A</v>
      </c>
      <c r="J240" s="2" t="e">
        <f>VLOOKUP($A240,'By SKU - New RTs'!$A:$V,10,FALSE)</f>
        <v>#N/A</v>
      </c>
      <c r="K240" s="5" t="e">
        <f t="shared" si="17"/>
        <v>#N/A</v>
      </c>
      <c r="L240" s="2" t="e">
        <f>VLOOKUP($A240,'By SKU - Old RTs'!$A:$V,11,FALSE)</f>
        <v>#N/A</v>
      </c>
      <c r="M240" s="2" t="e">
        <f>VLOOKUP($A240,'By SKU - New RTs'!$A:$V,11,FALSE)</f>
        <v>#N/A</v>
      </c>
      <c r="N240" s="5" t="e">
        <f t="shared" si="18"/>
        <v>#N/A</v>
      </c>
      <c r="O240" s="2" t="e">
        <f>VLOOKUP($A240,'By SKU - Old RTs'!$A:$V,12,FALSE)</f>
        <v>#N/A</v>
      </c>
      <c r="P240" s="2" t="e">
        <f>VLOOKUP($A240,'By SKU - New RTs'!$A:$V,12,FALSE)</f>
        <v>#N/A</v>
      </c>
      <c r="Q240" s="2" t="e">
        <f t="shared" si="19"/>
        <v>#N/A</v>
      </c>
    </row>
    <row r="241" spans="1:17" x14ac:dyDescent="0.3">
      <c r="A241" s="3" t="str">
        <v>2261</v>
      </c>
      <c r="B241" s="4" t="str">
        <v>CLS FOAM FRESH REFILL</v>
      </c>
      <c r="C241" s="2">
        <f>VLOOKUP($A241,'By SKU - Old RTs'!$A:$V,8,FALSE)</f>
        <v>6.25</v>
      </c>
      <c r="D241" s="2">
        <f>VLOOKUP($A241,'By SKU - New RTs'!$A:$V,8,FALSE)</f>
        <v>2.5</v>
      </c>
      <c r="E241" s="5">
        <f t="shared" si="15"/>
        <v>-3.75</v>
      </c>
      <c r="F241" s="2">
        <f>VLOOKUP($A241,'By SKU - Old RTs'!$A:$V,9,FALSE)</f>
        <v>1.75</v>
      </c>
      <c r="G241" s="2">
        <f>VLOOKUP($A241,'By SKU - New RTs'!$A:$V,9,FALSE)</f>
        <v>4.75</v>
      </c>
      <c r="H241" s="5">
        <f t="shared" si="16"/>
        <v>3</v>
      </c>
      <c r="I241" s="2">
        <f>VLOOKUP($A241,'By SKU - Old RTs'!$A:$V,10,FALSE)</f>
        <v>4.25</v>
      </c>
      <c r="J241" s="2">
        <f>VLOOKUP($A241,'By SKU - New RTs'!$A:$V,10,FALSE)</f>
        <v>5</v>
      </c>
      <c r="K241" s="5">
        <f t="shared" si="17"/>
        <v>0.75</v>
      </c>
      <c r="L241" s="2">
        <f>VLOOKUP($A241,'By SKU - Old RTs'!$A:$V,11,FALSE)</f>
        <v>5.5</v>
      </c>
      <c r="M241" s="2">
        <f>VLOOKUP($A241,'By SKU - New RTs'!$A:$V,11,FALSE)</f>
        <v>5.5</v>
      </c>
      <c r="N241" s="5">
        <f t="shared" si="18"/>
        <v>0</v>
      </c>
      <c r="O241" s="2">
        <f>VLOOKUP($A241,'By SKU - Old RTs'!$A:$V,12,FALSE)</f>
        <v>0</v>
      </c>
      <c r="P241" s="2">
        <f>VLOOKUP($A241,'By SKU - New RTs'!$A:$V,12,FALSE)</f>
        <v>0</v>
      </c>
      <c r="Q241" s="2">
        <f t="shared" si="19"/>
        <v>0</v>
      </c>
    </row>
    <row r="242" spans="1:17" hidden="1" x14ac:dyDescent="0.3">
      <c r="A242" s="3" t="str">
        <v>2262</v>
      </c>
      <c r="B242" s="4" t="str">
        <v>CLS ANTIBAC FOAM CASE</v>
      </c>
      <c r="C242" s="2" t="e">
        <f>VLOOKUP($A242,'By SKU - Old RTs'!$A:$V,8,FALSE)</f>
        <v>#N/A</v>
      </c>
      <c r="D242" s="2" t="e">
        <f>VLOOKUP($A242,'By SKU - New RTs'!$A:$V,8,FALSE)</f>
        <v>#N/A</v>
      </c>
      <c r="E242" s="5" t="e">
        <f t="shared" si="15"/>
        <v>#N/A</v>
      </c>
      <c r="F242" s="2" t="e">
        <f>VLOOKUP($A242,'By SKU - Old RTs'!$A:$V,9,FALSE)</f>
        <v>#N/A</v>
      </c>
      <c r="G242" s="2" t="e">
        <f>VLOOKUP($A242,'By SKU - New RTs'!$A:$V,9,FALSE)</f>
        <v>#N/A</v>
      </c>
      <c r="H242" s="5" t="e">
        <f t="shared" si="16"/>
        <v>#N/A</v>
      </c>
      <c r="I242" s="2" t="e">
        <f>VLOOKUP($A242,'By SKU - Old RTs'!$A:$V,10,FALSE)</f>
        <v>#N/A</v>
      </c>
      <c r="J242" s="2" t="e">
        <f>VLOOKUP($A242,'By SKU - New RTs'!$A:$V,10,FALSE)</f>
        <v>#N/A</v>
      </c>
      <c r="K242" s="5" t="e">
        <f t="shared" si="17"/>
        <v>#N/A</v>
      </c>
      <c r="L242" s="2" t="e">
        <f>VLOOKUP($A242,'By SKU - Old RTs'!$A:$V,11,FALSE)</f>
        <v>#N/A</v>
      </c>
      <c r="M242" s="2" t="e">
        <f>VLOOKUP($A242,'By SKU - New RTs'!$A:$V,11,FALSE)</f>
        <v>#N/A</v>
      </c>
      <c r="N242" s="5" t="e">
        <f t="shared" si="18"/>
        <v>#N/A</v>
      </c>
      <c r="O242" s="2" t="e">
        <f>VLOOKUP($A242,'By SKU - Old RTs'!$A:$V,12,FALSE)</f>
        <v>#N/A</v>
      </c>
      <c r="P242" s="2" t="e">
        <f>VLOOKUP($A242,'By SKU - New RTs'!$A:$V,12,FALSE)</f>
        <v>#N/A</v>
      </c>
      <c r="Q242" s="2" t="e">
        <f t="shared" si="19"/>
        <v>#N/A</v>
      </c>
    </row>
    <row r="243" spans="1:17" x14ac:dyDescent="0.3">
      <c r="A243" s="3" t="str">
        <v>2263</v>
      </c>
      <c r="B243" s="4" t="str">
        <v>CLS ANTIBAC FOAM REFILL</v>
      </c>
      <c r="C243" s="2">
        <f>VLOOKUP($A243,'By SKU - Old RTs'!$A:$V,8,FALSE)</f>
        <v>0</v>
      </c>
      <c r="D243" s="2">
        <f>VLOOKUP($A243,'By SKU - New RTs'!$A:$V,8,FALSE)</f>
        <v>0</v>
      </c>
      <c r="E243" s="5">
        <f t="shared" si="15"/>
        <v>0</v>
      </c>
      <c r="F243" s="2">
        <f>VLOOKUP($A243,'By SKU - Old RTs'!$A:$V,9,FALSE)</f>
        <v>0</v>
      </c>
      <c r="G243" s="2">
        <f>VLOOKUP($A243,'By SKU - New RTs'!$A:$V,9,FALSE)</f>
        <v>0</v>
      </c>
      <c r="H243" s="5">
        <f t="shared" si="16"/>
        <v>0</v>
      </c>
      <c r="I243" s="2">
        <f>VLOOKUP($A243,'By SKU - Old RTs'!$A:$V,10,FALSE)</f>
        <v>0</v>
      </c>
      <c r="J243" s="2">
        <f>VLOOKUP($A243,'By SKU - New RTs'!$A:$V,10,FALSE)</f>
        <v>0</v>
      </c>
      <c r="K243" s="5">
        <f t="shared" si="17"/>
        <v>0</v>
      </c>
      <c r="L243" s="2">
        <f>VLOOKUP($A243,'By SKU - Old RTs'!$A:$V,11,FALSE)</f>
        <v>0</v>
      </c>
      <c r="M243" s="2">
        <f>VLOOKUP($A243,'By SKU - New RTs'!$A:$V,11,FALSE)</f>
        <v>0</v>
      </c>
      <c r="N243" s="5">
        <f t="shared" si="18"/>
        <v>0</v>
      </c>
      <c r="O243" s="2">
        <f>VLOOKUP($A243,'By SKU - Old RTs'!$A:$V,12,FALSE)</f>
        <v>0</v>
      </c>
      <c r="P243" s="2">
        <f>VLOOKUP($A243,'By SKU - New RTs'!$A:$V,12,FALSE)</f>
        <v>0</v>
      </c>
      <c r="Q243" s="2">
        <f t="shared" si="19"/>
        <v>0</v>
      </c>
    </row>
    <row r="244" spans="1:17" x14ac:dyDescent="0.3">
      <c r="A244" s="3" t="str">
        <v>2264</v>
      </c>
      <c r="B244" s="4" t="str">
        <v>CLS HD GRIT SOAP CS</v>
      </c>
      <c r="C244" s="2">
        <f>VLOOKUP($A244,'By SKU - Old RTs'!$A:$V,8,FALSE)</f>
        <v>0.25</v>
      </c>
      <c r="D244" s="2">
        <f>VLOOKUP($A244,'By SKU - New RTs'!$A:$V,8,FALSE)</f>
        <v>0.25</v>
      </c>
      <c r="E244" s="5">
        <f t="shared" si="15"/>
        <v>0</v>
      </c>
      <c r="F244" s="2">
        <f>VLOOKUP($A244,'By SKU - Old RTs'!$A:$V,9,FALSE)</f>
        <v>0</v>
      </c>
      <c r="G244" s="2">
        <f>VLOOKUP($A244,'By SKU - New RTs'!$A:$V,9,FALSE)</f>
        <v>0</v>
      </c>
      <c r="H244" s="5">
        <f t="shared" si="16"/>
        <v>0</v>
      </c>
      <c r="I244" s="2">
        <f>VLOOKUP($A244,'By SKU - Old RTs'!$A:$V,10,FALSE)</f>
        <v>0</v>
      </c>
      <c r="J244" s="2">
        <f>VLOOKUP($A244,'By SKU - New RTs'!$A:$V,10,FALSE)</f>
        <v>0</v>
      </c>
      <c r="K244" s="5">
        <f t="shared" si="17"/>
        <v>0</v>
      </c>
      <c r="L244" s="2">
        <f>VLOOKUP($A244,'By SKU - Old RTs'!$A:$V,11,FALSE)</f>
        <v>0.5</v>
      </c>
      <c r="M244" s="2">
        <f>VLOOKUP($A244,'By SKU - New RTs'!$A:$V,11,FALSE)</f>
        <v>0.5</v>
      </c>
      <c r="N244" s="5">
        <f t="shared" si="18"/>
        <v>0</v>
      </c>
      <c r="O244" s="2">
        <f>VLOOKUP($A244,'By SKU - Old RTs'!$A:$V,12,FALSE)</f>
        <v>0</v>
      </c>
      <c r="P244" s="2">
        <f>VLOOKUP($A244,'By SKU - New RTs'!$A:$V,12,FALSE)</f>
        <v>0</v>
      </c>
      <c r="Q244" s="2">
        <f t="shared" si="19"/>
        <v>0</v>
      </c>
    </row>
    <row r="245" spans="1:17" x14ac:dyDescent="0.3">
      <c r="A245" s="3" t="str">
        <v>2265</v>
      </c>
      <c r="B245" s="4" t="str">
        <v>CLS HD GRIT SOAP REFILL</v>
      </c>
      <c r="C245" s="2">
        <f>VLOOKUP($A245,'By SKU - Old RTs'!$A:$V,8,FALSE)</f>
        <v>0.25</v>
      </c>
      <c r="D245" s="2">
        <f>VLOOKUP($A245,'By SKU - New RTs'!$A:$V,8,FALSE)</f>
        <v>0.5</v>
      </c>
      <c r="E245" s="5">
        <f t="shared" si="15"/>
        <v>0.25</v>
      </c>
      <c r="F245" s="2">
        <f>VLOOKUP($A245,'By SKU - Old RTs'!$A:$V,9,FALSE)</f>
        <v>0.25</v>
      </c>
      <c r="G245" s="2">
        <f>VLOOKUP($A245,'By SKU - New RTs'!$A:$V,9,FALSE)</f>
        <v>0.25</v>
      </c>
      <c r="H245" s="5">
        <f t="shared" si="16"/>
        <v>0</v>
      </c>
      <c r="I245" s="2">
        <f>VLOOKUP($A245,'By SKU - Old RTs'!$A:$V,10,FALSE)</f>
        <v>0.75</v>
      </c>
      <c r="J245" s="2">
        <f>VLOOKUP($A245,'By SKU - New RTs'!$A:$V,10,FALSE)</f>
        <v>0.5</v>
      </c>
      <c r="K245" s="5">
        <f t="shared" si="17"/>
        <v>-0.25</v>
      </c>
      <c r="L245" s="2">
        <f>VLOOKUP($A245,'By SKU - Old RTs'!$A:$V,11,FALSE)</f>
        <v>0.25</v>
      </c>
      <c r="M245" s="2">
        <f>VLOOKUP($A245,'By SKU - New RTs'!$A:$V,11,FALSE)</f>
        <v>0.25</v>
      </c>
      <c r="N245" s="5">
        <f t="shared" si="18"/>
        <v>0</v>
      </c>
      <c r="O245" s="2">
        <f>VLOOKUP($A245,'By SKU - Old RTs'!$A:$V,12,FALSE)</f>
        <v>0</v>
      </c>
      <c r="P245" s="2">
        <f>VLOOKUP($A245,'By SKU - New RTs'!$A:$V,12,FALSE)</f>
        <v>0</v>
      </c>
      <c r="Q245" s="2">
        <f t="shared" si="19"/>
        <v>0</v>
      </c>
    </row>
    <row r="246" spans="1:17" hidden="1" x14ac:dyDescent="0.3">
      <c r="A246" s="3" t="str">
        <v>2266</v>
      </c>
      <c r="B246" s="4" t="str">
        <v>CLS HAND SAN 900 CASE</v>
      </c>
      <c r="C246" s="2" t="e">
        <f>VLOOKUP($A246,'By SKU - Old RTs'!$A:$V,8,FALSE)</f>
        <v>#N/A</v>
      </c>
      <c r="D246" s="2" t="e">
        <f>VLOOKUP($A246,'By SKU - New RTs'!$A:$V,8,FALSE)</f>
        <v>#N/A</v>
      </c>
      <c r="E246" s="5" t="e">
        <f t="shared" si="15"/>
        <v>#N/A</v>
      </c>
      <c r="F246" s="2" t="e">
        <f>VLOOKUP($A246,'By SKU - Old RTs'!$A:$V,9,FALSE)</f>
        <v>#N/A</v>
      </c>
      <c r="G246" s="2" t="e">
        <f>VLOOKUP($A246,'By SKU - New RTs'!$A:$V,9,FALSE)</f>
        <v>#N/A</v>
      </c>
      <c r="H246" s="5" t="e">
        <f t="shared" si="16"/>
        <v>#N/A</v>
      </c>
      <c r="I246" s="2" t="e">
        <f>VLOOKUP($A246,'By SKU - Old RTs'!$A:$V,10,FALSE)</f>
        <v>#N/A</v>
      </c>
      <c r="J246" s="2" t="e">
        <f>VLOOKUP($A246,'By SKU - New RTs'!$A:$V,10,FALSE)</f>
        <v>#N/A</v>
      </c>
      <c r="K246" s="5" t="e">
        <f t="shared" si="17"/>
        <v>#N/A</v>
      </c>
      <c r="L246" s="2" t="e">
        <f>VLOOKUP($A246,'By SKU - Old RTs'!$A:$V,11,FALSE)</f>
        <v>#N/A</v>
      </c>
      <c r="M246" s="2" t="e">
        <f>VLOOKUP($A246,'By SKU - New RTs'!$A:$V,11,FALSE)</f>
        <v>#N/A</v>
      </c>
      <c r="N246" s="5" t="e">
        <f t="shared" si="18"/>
        <v>#N/A</v>
      </c>
      <c r="O246" s="2" t="e">
        <f>VLOOKUP($A246,'By SKU - Old RTs'!$A:$V,12,FALSE)</f>
        <v>#N/A</v>
      </c>
      <c r="P246" s="2" t="e">
        <f>VLOOKUP($A246,'By SKU - New RTs'!$A:$V,12,FALSE)</f>
        <v>#N/A</v>
      </c>
      <c r="Q246" s="2" t="e">
        <f t="shared" si="19"/>
        <v>#N/A</v>
      </c>
    </row>
    <row r="247" spans="1:17" x14ac:dyDescent="0.3">
      <c r="A247" s="3" t="str">
        <v>2267</v>
      </c>
      <c r="B247" s="4" t="str">
        <v>CLS HAND SAN 900 REFILL</v>
      </c>
      <c r="C247" s="2">
        <f>VLOOKUP($A247,'By SKU - Old RTs'!$A:$V,8,FALSE)</f>
        <v>0</v>
      </c>
      <c r="D247" s="2">
        <f>VLOOKUP($A247,'By SKU - New RTs'!$A:$V,8,FALSE)</f>
        <v>0</v>
      </c>
      <c r="E247" s="5">
        <f t="shared" si="15"/>
        <v>0</v>
      </c>
      <c r="F247" s="2">
        <f>VLOOKUP($A247,'By SKU - Old RTs'!$A:$V,9,FALSE)</f>
        <v>0</v>
      </c>
      <c r="G247" s="2">
        <f>VLOOKUP($A247,'By SKU - New RTs'!$A:$V,9,FALSE)</f>
        <v>0</v>
      </c>
      <c r="H247" s="5">
        <f t="shared" si="16"/>
        <v>0</v>
      </c>
      <c r="I247" s="2">
        <f>VLOOKUP($A247,'By SKU - Old RTs'!$A:$V,10,FALSE)</f>
        <v>0</v>
      </c>
      <c r="J247" s="2">
        <f>VLOOKUP($A247,'By SKU - New RTs'!$A:$V,10,FALSE)</f>
        <v>0</v>
      </c>
      <c r="K247" s="5">
        <f t="shared" si="17"/>
        <v>0</v>
      </c>
      <c r="L247" s="2">
        <f>VLOOKUP($A247,'By SKU - Old RTs'!$A:$V,11,FALSE)</f>
        <v>0.5</v>
      </c>
      <c r="M247" s="2">
        <f>VLOOKUP($A247,'By SKU - New RTs'!$A:$V,11,FALSE)</f>
        <v>0.5</v>
      </c>
      <c r="N247" s="5">
        <f t="shared" si="18"/>
        <v>0</v>
      </c>
      <c r="O247" s="2">
        <f>VLOOKUP($A247,'By SKU - Old RTs'!$A:$V,12,FALSE)</f>
        <v>1.5</v>
      </c>
      <c r="P247" s="2">
        <f>VLOOKUP($A247,'By SKU - New RTs'!$A:$V,12,FALSE)</f>
        <v>1.5</v>
      </c>
      <c r="Q247" s="2">
        <f t="shared" si="19"/>
        <v>0</v>
      </c>
    </row>
    <row r="248" spans="1:17" hidden="1" x14ac:dyDescent="0.3">
      <c r="A248" s="3" t="str">
        <v>2268</v>
      </c>
      <c r="B248" s="4" t="str">
        <v>CLS 400ML HAND SANI CS</v>
      </c>
      <c r="C248" s="2" t="e">
        <f>VLOOKUP($A248,'By SKU - Old RTs'!$A:$V,8,FALSE)</f>
        <v>#N/A</v>
      </c>
      <c r="D248" s="2" t="e">
        <f>VLOOKUP($A248,'By SKU - New RTs'!$A:$V,8,FALSE)</f>
        <v>#N/A</v>
      </c>
      <c r="E248" s="5" t="e">
        <f t="shared" si="15"/>
        <v>#N/A</v>
      </c>
      <c r="F248" s="2" t="e">
        <f>VLOOKUP($A248,'By SKU - Old RTs'!$A:$V,9,FALSE)</f>
        <v>#N/A</v>
      </c>
      <c r="G248" s="2" t="e">
        <f>VLOOKUP($A248,'By SKU - New RTs'!$A:$V,9,FALSE)</f>
        <v>#N/A</v>
      </c>
      <c r="H248" s="5" t="e">
        <f t="shared" si="16"/>
        <v>#N/A</v>
      </c>
      <c r="I248" s="2" t="e">
        <f>VLOOKUP($A248,'By SKU - Old RTs'!$A:$V,10,FALSE)</f>
        <v>#N/A</v>
      </c>
      <c r="J248" s="2" t="e">
        <f>VLOOKUP($A248,'By SKU - New RTs'!$A:$V,10,FALSE)</f>
        <v>#N/A</v>
      </c>
      <c r="K248" s="5" t="e">
        <f t="shared" si="17"/>
        <v>#N/A</v>
      </c>
      <c r="L248" s="2" t="e">
        <f>VLOOKUP($A248,'By SKU - Old RTs'!$A:$V,11,FALSE)</f>
        <v>#N/A</v>
      </c>
      <c r="M248" s="2" t="e">
        <f>VLOOKUP($A248,'By SKU - New RTs'!$A:$V,11,FALSE)</f>
        <v>#N/A</v>
      </c>
      <c r="N248" s="5" t="e">
        <f t="shared" si="18"/>
        <v>#N/A</v>
      </c>
      <c r="O248" s="2" t="e">
        <f>VLOOKUP($A248,'By SKU - Old RTs'!$A:$V,12,FALSE)</f>
        <v>#N/A</v>
      </c>
      <c r="P248" s="2" t="e">
        <f>VLOOKUP($A248,'By SKU - New RTs'!$A:$V,12,FALSE)</f>
        <v>#N/A</v>
      </c>
      <c r="Q248" s="2" t="e">
        <f t="shared" si="19"/>
        <v>#N/A</v>
      </c>
    </row>
    <row r="249" spans="1:17" x14ac:dyDescent="0.3">
      <c r="A249" s="3" t="str">
        <v>2269</v>
      </c>
      <c r="B249" s="4" t="str">
        <v>CLS 400ML HAND SANI EA</v>
      </c>
      <c r="C249" s="2">
        <f>VLOOKUP($A249,'By SKU - Old RTs'!$A:$V,8,FALSE)</f>
        <v>1.25</v>
      </c>
      <c r="D249" s="2">
        <f>VLOOKUP($A249,'By SKU - New RTs'!$A:$V,8,FALSE)</f>
        <v>1.25</v>
      </c>
      <c r="E249" s="5">
        <f t="shared" si="15"/>
        <v>0</v>
      </c>
      <c r="F249" s="2">
        <f>VLOOKUP($A249,'By SKU - Old RTs'!$A:$V,9,FALSE)</f>
        <v>0</v>
      </c>
      <c r="G249" s="2">
        <f>VLOOKUP($A249,'By SKU - New RTs'!$A:$V,9,FALSE)</f>
        <v>0</v>
      </c>
      <c r="H249" s="5">
        <f t="shared" si="16"/>
        <v>0</v>
      </c>
      <c r="I249" s="2">
        <f>VLOOKUP($A249,'By SKU - Old RTs'!$A:$V,10,FALSE)</f>
        <v>0</v>
      </c>
      <c r="J249" s="2">
        <f>VLOOKUP($A249,'By SKU - New RTs'!$A:$V,10,FALSE)</f>
        <v>0</v>
      </c>
      <c r="K249" s="5">
        <f t="shared" si="17"/>
        <v>0</v>
      </c>
      <c r="L249" s="2">
        <f>VLOOKUP($A249,'By SKU - Old RTs'!$A:$V,11,FALSE)</f>
        <v>0</v>
      </c>
      <c r="M249" s="2">
        <f>VLOOKUP($A249,'By SKU - New RTs'!$A:$V,11,FALSE)</f>
        <v>0</v>
      </c>
      <c r="N249" s="5">
        <f t="shared" si="18"/>
        <v>0</v>
      </c>
      <c r="O249" s="2">
        <f>VLOOKUP($A249,'By SKU - Old RTs'!$A:$V,12,FALSE)</f>
        <v>0</v>
      </c>
      <c r="P249" s="2">
        <f>VLOOKUP($A249,'By SKU - New RTs'!$A:$V,12,FALSE)</f>
        <v>0</v>
      </c>
      <c r="Q249" s="2">
        <f t="shared" si="19"/>
        <v>0</v>
      </c>
    </row>
    <row r="250" spans="1:17" x14ac:dyDescent="0.3">
      <c r="A250" s="3" t="str">
        <v>2274</v>
      </c>
      <c r="B250" s="4" t="str">
        <v>SMART SOLUTION FLR ENZYME CLNR</v>
      </c>
      <c r="C250" s="2">
        <f>VLOOKUP($A250,'By SKU - Old RTs'!$A:$V,8,FALSE)</f>
        <v>0</v>
      </c>
      <c r="D250" s="2">
        <f>VLOOKUP($A250,'By SKU - New RTs'!$A:$V,8,FALSE)</f>
        <v>0</v>
      </c>
      <c r="E250" s="5">
        <f t="shared" si="15"/>
        <v>0</v>
      </c>
      <c r="F250" s="2">
        <f>VLOOKUP($A250,'By SKU - Old RTs'!$A:$V,9,FALSE)</f>
        <v>0.25</v>
      </c>
      <c r="G250" s="2">
        <f>VLOOKUP($A250,'By SKU - New RTs'!$A:$V,9,FALSE)</f>
        <v>0.25</v>
      </c>
      <c r="H250" s="5">
        <f t="shared" si="16"/>
        <v>0</v>
      </c>
      <c r="I250" s="2">
        <f>VLOOKUP($A250,'By SKU - Old RTs'!$A:$V,10,FALSE)</f>
        <v>0</v>
      </c>
      <c r="J250" s="2">
        <f>VLOOKUP($A250,'By SKU - New RTs'!$A:$V,10,FALSE)</f>
        <v>0</v>
      </c>
      <c r="K250" s="5">
        <f t="shared" si="17"/>
        <v>0</v>
      </c>
      <c r="L250" s="2">
        <f>VLOOKUP($A250,'By SKU - Old RTs'!$A:$V,11,FALSE)</f>
        <v>0.5</v>
      </c>
      <c r="M250" s="2">
        <f>VLOOKUP($A250,'By SKU - New RTs'!$A:$V,11,FALSE)</f>
        <v>0.5</v>
      </c>
      <c r="N250" s="5">
        <f t="shared" si="18"/>
        <v>0</v>
      </c>
      <c r="O250" s="2">
        <f>VLOOKUP($A250,'By SKU - Old RTs'!$A:$V,12,FALSE)</f>
        <v>0</v>
      </c>
      <c r="P250" s="2">
        <f>VLOOKUP($A250,'By SKU - New RTs'!$A:$V,12,FALSE)</f>
        <v>0</v>
      </c>
      <c r="Q250" s="2">
        <f t="shared" si="19"/>
        <v>0</v>
      </c>
    </row>
    <row r="251" spans="1:17" hidden="1" x14ac:dyDescent="0.3">
      <c r="A251" s="3" t="str">
        <v>2297</v>
      </c>
      <c r="B251" s="4" t="str">
        <v>CLS SAN 400 DISP #7405</v>
      </c>
      <c r="C251" s="2" t="e">
        <f>VLOOKUP($A251,'By SKU - Old RTs'!$A:$V,8,FALSE)</f>
        <v>#N/A</v>
      </c>
      <c r="D251" s="2" t="e">
        <f>VLOOKUP($A251,'By SKU - New RTs'!$A:$V,8,FALSE)</f>
        <v>#N/A</v>
      </c>
      <c r="E251" s="5" t="e">
        <f t="shared" si="15"/>
        <v>#N/A</v>
      </c>
      <c r="F251" s="2" t="e">
        <f>VLOOKUP($A251,'By SKU - Old RTs'!$A:$V,9,FALSE)</f>
        <v>#N/A</v>
      </c>
      <c r="G251" s="2" t="e">
        <f>VLOOKUP($A251,'By SKU - New RTs'!$A:$V,9,FALSE)</f>
        <v>#N/A</v>
      </c>
      <c r="H251" s="5" t="e">
        <f t="shared" si="16"/>
        <v>#N/A</v>
      </c>
      <c r="I251" s="2" t="e">
        <f>VLOOKUP($A251,'By SKU - Old RTs'!$A:$V,10,FALSE)</f>
        <v>#N/A</v>
      </c>
      <c r="J251" s="2" t="e">
        <f>VLOOKUP($A251,'By SKU - New RTs'!$A:$V,10,FALSE)</f>
        <v>#N/A</v>
      </c>
      <c r="K251" s="5" t="e">
        <f t="shared" si="17"/>
        <v>#N/A</v>
      </c>
      <c r="L251" s="2" t="e">
        <f>VLOOKUP($A251,'By SKU - Old RTs'!$A:$V,11,FALSE)</f>
        <v>#N/A</v>
      </c>
      <c r="M251" s="2" t="e">
        <f>VLOOKUP($A251,'By SKU - New RTs'!$A:$V,11,FALSE)</f>
        <v>#N/A</v>
      </c>
      <c r="N251" s="5" t="e">
        <f t="shared" si="18"/>
        <v>#N/A</v>
      </c>
      <c r="O251" s="2" t="e">
        <f>VLOOKUP($A251,'By SKU - Old RTs'!$A:$V,12,FALSE)</f>
        <v>#N/A</v>
      </c>
      <c r="P251" s="2" t="e">
        <f>VLOOKUP($A251,'By SKU - New RTs'!$A:$V,12,FALSE)</f>
        <v>#N/A</v>
      </c>
      <c r="Q251" s="2" t="e">
        <f t="shared" si="19"/>
        <v>#N/A</v>
      </c>
    </row>
    <row r="252" spans="1:17" hidden="1" x14ac:dyDescent="0.3">
      <c r="A252" s="3" t="str">
        <v>2310</v>
      </c>
      <c r="B252" s="4" t="str">
        <v xml:space="preserve">CANLINR24X33 CS     </v>
      </c>
      <c r="C252" s="2" t="e">
        <f>VLOOKUP($A252,'By SKU - Old RTs'!$A:$V,8,FALSE)</f>
        <v>#N/A</v>
      </c>
      <c r="D252" s="2" t="e">
        <f>VLOOKUP($A252,'By SKU - New RTs'!$A:$V,8,FALSE)</f>
        <v>#N/A</v>
      </c>
      <c r="E252" s="5" t="e">
        <f t="shared" si="15"/>
        <v>#N/A</v>
      </c>
      <c r="F252" s="2" t="e">
        <f>VLOOKUP($A252,'By SKU - Old RTs'!$A:$V,9,FALSE)</f>
        <v>#N/A</v>
      </c>
      <c r="G252" s="2" t="e">
        <f>VLOOKUP($A252,'By SKU - New RTs'!$A:$V,9,FALSE)</f>
        <v>#N/A</v>
      </c>
      <c r="H252" s="5" t="e">
        <f t="shared" si="16"/>
        <v>#N/A</v>
      </c>
      <c r="I252" s="2" t="e">
        <f>VLOOKUP($A252,'By SKU - Old RTs'!$A:$V,10,FALSE)</f>
        <v>#N/A</v>
      </c>
      <c r="J252" s="2" t="e">
        <f>VLOOKUP($A252,'By SKU - New RTs'!$A:$V,10,FALSE)</f>
        <v>#N/A</v>
      </c>
      <c r="K252" s="5" t="e">
        <f t="shared" si="17"/>
        <v>#N/A</v>
      </c>
      <c r="L252" s="2" t="e">
        <f>VLOOKUP($A252,'By SKU - Old RTs'!$A:$V,11,FALSE)</f>
        <v>#N/A</v>
      </c>
      <c r="M252" s="2" t="e">
        <f>VLOOKUP($A252,'By SKU - New RTs'!$A:$V,11,FALSE)</f>
        <v>#N/A</v>
      </c>
      <c r="N252" s="5" t="e">
        <f t="shared" si="18"/>
        <v>#N/A</v>
      </c>
      <c r="O252" s="2" t="e">
        <f>VLOOKUP($A252,'By SKU - Old RTs'!$A:$V,12,FALSE)</f>
        <v>#N/A</v>
      </c>
      <c r="P252" s="2" t="e">
        <f>VLOOKUP($A252,'By SKU - New RTs'!$A:$V,12,FALSE)</f>
        <v>#N/A</v>
      </c>
      <c r="Q252" s="2" t="e">
        <f t="shared" si="19"/>
        <v>#N/A</v>
      </c>
    </row>
    <row r="253" spans="1:17" hidden="1" x14ac:dyDescent="0.3">
      <c r="A253" s="3" t="str">
        <v>2312</v>
      </c>
      <c r="B253" s="4" t="str">
        <v xml:space="preserve">CANLINR30X37 CS     </v>
      </c>
      <c r="C253" s="2" t="e">
        <f>VLOOKUP($A253,'By SKU - Old RTs'!$A:$V,8,FALSE)</f>
        <v>#N/A</v>
      </c>
      <c r="D253" s="2" t="e">
        <f>VLOOKUP($A253,'By SKU - New RTs'!$A:$V,8,FALSE)</f>
        <v>#N/A</v>
      </c>
      <c r="E253" s="5" t="e">
        <f t="shared" si="15"/>
        <v>#N/A</v>
      </c>
      <c r="F253" s="2" t="e">
        <f>VLOOKUP($A253,'By SKU - Old RTs'!$A:$V,9,FALSE)</f>
        <v>#N/A</v>
      </c>
      <c r="G253" s="2" t="e">
        <f>VLOOKUP($A253,'By SKU - New RTs'!$A:$V,9,FALSE)</f>
        <v>#N/A</v>
      </c>
      <c r="H253" s="5" t="e">
        <f t="shared" si="16"/>
        <v>#N/A</v>
      </c>
      <c r="I253" s="2" t="e">
        <f>VLOOKUP($A253,'By SKU - Old RTs'!$A:$V,10,FALSE)</f>
        <v>#N/A</v>
      </c>
      <c r="J253" s="2" t="e">
        <f>VLOOKUP($A253,'By SKU - New RTs'!$A:$V,10,FALSE)</f>
        <v>#N/A</v>
      </c>
      <c r="K253" s="5" t="e">
        <f t="shared" si="17"/>
        <v>#N/A</v>
      </c>
      <c r="L253" s="2" t="e">
        <f>VLOOKUP($A253,'By SKU - Old RTs'!$A:$V,11,FALSE)</f>
        <v>#N/A</v>
      </c>
      <c r="M253" s="2" t="e">
        <f>VLOOKUP($A253,'By SKU - New RTs'!$A:$V,11,FALSE)</f>
        <v>#N/A</v>
      </c>
      <c r="N253" s="5" t="e">
        <f t="shared" si="18"/>
        <v>#N/A</v>
      </c>
      <c r="O253" s="2" t="e">
        <f>VLOOKUP($A253,'By SKU - Old RTs'!$A:$V,12,FALSE)</f>
        <v>#N/A</v>
      </c>
      <c r="P253" s="2" t="e">
        <f>VLOOKUP($A253,'By SKU - New RTs'!$A:$V,12,FALSE)</f>
        <v>#N/A</v>
      </c>
      <c r="Q253" s="2" t="e">
        <f t="shared" si="19"/>
        <v>#N/A</v>
      </c>
    </row>
    <row r="254" spans="1:17" x14ac:dyDescent="0.3">
      <c r="A254" s="3" t="str">
        <v>2314</v>
      </c>
      <c r="B254" s="4" t="str">
        <v xml:space="preserve">CANLINR33X40 CS     </v>
      </c>
      <c r="C254" s="2">
        <f>VLOOKUP($A254,'By SKU - Old RTs'!$A:$V,8,FALSE)</f>
        <v>0.25</v>
      </c>
      <c r="D254" s="2">
        <f>VLOOKUP($A254,'By SKU - New RTs'!$A:$V,8,FALSE)</f>
        <v>0.25</v>
      </c>
      <c r="E254" s="5">
        <f t="shared" si="15"/>
        <v>0</v>
      </c>
      <c r="F254" s="2">
        <f>VLOOKUP($A254,'By SKU - Old RTs'!$A:$V,9,FALSE)</f>
        <v>0</v>
      </c>
      <c r="G254" s="2">
        <f>VLOOKUP($A254,'By SKU - New RTs'!$A:$V,9,FALSE)</f>
        <v>0</v>
      </c>
      <c r="H254" s="5">
        <f t="shared" si="16"/>
        <v>0</v>
      </c>
      <c r="I254" s="2">
        <f>VLOOKUP($A254,'By SKU - Old RTs'!$A:$V,10,FALSE)</f>
        <v>0</v>
      </c>
      <c r="J254" s="2">
        <f>VLOOKUP($A254,'By SKU - New RTs'!$A:$V,10,FALSE)</f>
        <v>0.25</v>
      </c>
      <c r="K254" s="5">
        <f t="shared" si="17"/>
        <v>0.25</v>
      </c>
      <c r="L254" s="2">
        <f>VLOOKUP($A254,'By SKU - Old RTs'!$A:$V,11,FALSE)</f>
        <v>0</v>
      </c>
      <c r="M254" s="2">
        <f>VLOOKUP($A254,'By SKU - New RTs'!$A:$V,11,FALSE)</f>
        <v>0</v>
      </c>
      <c r="N254" s="5">
        <f t="shared" si="18"/>
        <v>0</v>
      </c>
      <c r="O254" s="2">
        <f>VLOOKUP($A254,'By SKU - Old RTs'!$A:$V,12,FALSE)</f>
        <v>0.25</v>
      </c>
      <c r="P254" s="2">
        <f>VLOOKUP($A254,'By SKU - New RTs'!$A:$V,12,FALSE)</f>
        <v>0</v>
      </c>
      <c r="Q254" s="2">
        <f t="shared" si="19"/>
        <v>-0.25</v>
      </c>
    </row>
    <row r="255" spans="1:17" hidden="1" x14ac:dyDescent="0.3">
      <c r="A255" s="3" t="str">
        <v>2316</v>
      </c>
      <c r="B255" s="4" t="str">
        <v xml:space="preserve">CANLINR40X48 CS     </v>
      </c>
      <c r="C255" s="2" t="e">
        <f>VLOOKUP($A255,'By SKU - Old RTs'!$A:$V,8,FALSE)</f>
        <v>#N/A</v>
      </c>
      <c r="D255" s="2" t="e">
        <f>VLOOKUP($A255,'By SKU - New RTs'!$A:$V,8,FALSE)</f>
        <v>#N/A</v>
      </c>
      <c r="E255" s="5" t="e">
        <f t="shared" si="15"/>
        <v>#N/A</v>
      </c>
      <c r="F255" s="2" t="e">
        <f>VLOOKUP($A255,'By SKU - Old RTs'!$A:$V,9,FALSE)</f>
        <v>#N/A</v>
      </c>
      <c r="G255" s="2" t="e">
        <f>VLOOKUP($A255,'By SKU - New RTs'!$A:$V,9,FALSE)</f>
        <v>#N/A</v>
      </c>
      <c r="H255" s="5" t="e">
        <f t="shared" si="16"/>
        <v>#N/A</v>
      </c>
      <c r="I255" s="2" t="e">
        <f>VLOOKUP($A255,'By SKU - Old RTs'!$A:$V,10,FALSE)</f>
        <v>#N/A</v>
      </c>
      <c r="J255" s="2" t="e">
        <f>VLOOKUP($A255,'By SKU - New RTs'!$A:$V,10,FALSE)</f>
        <v>#N/A</v>
      </c>
      <c r="K255" s="5" t="e">
        <f t="shared" si="17"/>
        <v>#N/A</v>
      </c>
      <c r="L255" s="2" t="e">
        <f>VLOOKUP($A255,'By SKU - Old RTs'!$A:$V,11,FALSE)</f>
        <v>#N/A</v>
      </c>
      <c r="M255" s="2" t="e">
        <f>VLOOKUP($A255,'By SKU - New RTs'!$A:$V,11,FALSE)</f>
        <v>#N/A</v>
      </c>
      <c r="N255" s="5" t="e">
        <f t="shared" si="18"/>
        <v>#N/A</v>
      </c>
      <c r="O255" s="2" t="e">
        <f>VLOOKUP($A255,'By SKU - Old RTs'!$A:$V,12,FALSE)</f>
        <v>#N/A</v>
      </c>
      <c r="P255" s="2" t="e">
        <f>VLOOKUP($A255,'By SKU - New RTs'!$A:$V,12,FALSE)</f>
        <v>#N/A</v>
      </c>
      <c r="Q255" s="2" t="e">
        <f t="shared" si="19"/>
        <v>#N/A</v>
      </c>
    </row>
    <row r="256" spans="1:17" hidden="1" x14ac:dyDescent="0.3">
      <c r="A256" s="3" t="str">
        <v>2318</v>
      </c>
      <c r="B256" s="4" t="str">
        <v xml:space="preserve">CANLINR38X60 CS     </v>
      </c>
      <c r="C256" s="2" t="e">
        <f>VLOOKUP($A256,'By SKU - Old RTs'!$A:$V,8,FALSE)</f>
        <v>#N/A</v>
      </c>
      <c r="D256" s="2" t="e">
        <f>VLOOKUP($A256,'By SKU - New RTs'!$A:$V,8,FALSE)</f>
        <v>#N/A</v>
      </c>
      <c r="E256" s="5" t="e">
        <f t="shared" si="15"/>
        <v>#N/A</v>
      </c>
      <c r="F256" s="2" t="e">
        <f>VLOOKUP($A256,'By SKU - Old RTs'!$A:$V,9,FALSE)</f>
        <v>#N/A</v>
      </c>
      <c r="G256" s="2" t="e">
        <f>VLOOKUP($A256,'By SKU - New RTs'!$A:$V,9,FALSE)</f>
        <v>#N/A</v>
      </c>
      <c r="H256" s="5" t="e">
        <f t="shared" si="16"/>
        <v>#N/A</v>
      </c>
      <c r="I256" s="2" t="e">
        <f>VLOOKUP($A256,'By SKU - Old RTs'!$A:$V,10,FALSE)</f>
        <v>#N/A</v>
      </c>
      <c r="J256" s="2" t="e">
        <f>VLOOKUP($A256,'By SKU - New RTs'!$A:$V,10,FALSE)</f>
        <v>#N/A</v>
      </c>
      <c r="K256" s="5" t="e">
        <f t="shared" si="17"/>
        <v>#N/A</v>
      </c>
      <c r="L256" s="2" t="e">
        <f>VLOOKUP($A256,'By SKU - Old RTs'!$A:$V,11,FALSE)</f>
        <v>#N/A</v>
      </c>
      <c r="M256" s="2" t="e">
        <f>VLOOKUP($A256,'By SKU - New RTs'!$A:$V,11,FALSE)</f>
        <v>#N/A</v>
      </c>
      <c r="N256" s="5" t="e">
        <f t="shared" si="18"/>
        <v>#N/A</v>
      </c>
      <c r="O256" s="2" t="e">
        <f>VLOOKUP($A256,'By SKU - Old RTs'!$A:$V,12,FALSE)</f>
        <v>#N/A</v>
      </c>
      <c r="P256" s="2" t="e">
        <f>VLOOKUP($A256,'By SKU - New RTs'!$A:$V,12,FALSE)</f>
        <v>#N/A</v>
      </c>
      <c r="Q256" s="2" t="e">
        <f t="shared" si="19"/>
        <v>#N/A</v>
      </c>
    </row>
    <row r="257" spans="1:17" x14ac:dyDescent="0.3">
      <c r="A257" s="3" t="str">
        <v>2320</v>
      </c>
      <c r="B257" s="4" t="str">
        <v xml:space="preserve">CANLINR33X39 CS     </v>
      </c>
      <c r="C257" s="2">
        <f>VLOOKUP($A257,'By SKU - Old RTs'!$A:$V,8,FALSE)</f>
        <v>1.25</v>
      </c>
      <c r="D257" s="2">
        <f>VLOOKUP($A257,'By SKU - New RTs'!$A:$V,8,FALSE)</f>
        <v>0.75</v>
      </c>
      <c r="E257" s="5">
        <f t="shared" si="15"/>
        <v>-0.5</v>
      </c>
      <c r="F257" s="2">
        <f>VLOOKUP($A257,'By SKU - Old RTs'!$A:$V,9,FALSE)</f>
        <v>0.5</v>
      </c>
      <c r="G257" s="2">
        <f>VLOOKUP($A257,'By SKU - New RTs'!$A:$V,9,FALSE)</f>
        <v>0.5</v>
      </c>
      <c r="H257" s="5">
        <f t="shared" si="16"/>
        <v>0</v>
      </c>
      <c r="I257" s="2">
        <f>VLOOKUP($A257,'By SKU - Old RTs'!$A:$V,10,FALSE)</f>
        <v>0.75</v>
      </c>
      <c r="J257" s="2">
        <f>VLOOKUP($A257,'By SKU - New RTs'!$A:$V,10,FALSE)</f>
        <v>1</v>
      </c>
      <c r="K257" s="5">
        <f t="shared" si="17"/>
        <v>0.25</v>
      </c>
      <c r="L257" s="2">
        <f>VLOOKUP($A257,'By SKU - Old RTs'!$A:$V,11,FALSE)</f>
        <v>1.75</v>
      </c>
      <c r="M257" s="2">
        <f>VLOOKUP($A257,'By SKU - New RTs'!$A:$V,11,FALSE)</f>
        <v>1.75</v>
      </c>
      <c r="N257" s="5">
        <f t="shared" si="18"/>
        <v>0</v>
      </c>
      <c r="O257" s="2">
        <f>VLOOKUP($A257,'By SKU - Old RTs'!$A:$V,12,FALSE)</f>
        <v>0.75</v>
      </c>
      <c r="P257" s="2">
        <f>VLOOKUP($A257,'By SKU - New RTs'!$A:$V,12,FALSE)</f>
        <v>1</v>
      </c>
      <c r="Q257" s="2">
        <f t="shared" si="19"/>
        <v>0.25</v>
      </c>
    </row>
    <row r="258" spans="1:17" x14ac:dyDescent="0.3">
      <c r="A258" s="3" t="str">
        <v>2322</v>
      </c>
      <c r="B258" s="4" t="str">
        <v xml:space="preserve">CANLINR40X46 CS     </v>
      </c>
      <c r="C258" s="2">
        <f>VLOOKUP($A258,'By SKU - Old RTs'!$A:$V,8,FALSE)</f>
        <v>0</v>
      </c>
      <c r="D258" s="2">
        <f>VLOOKUP($A258,'By SKU - New RTs'!$A:$V,8,FALSE)</f>
        <v>0</v>
      </c>
      <c r="E258" s="5">
        <f t="shared" si="15"/>
        <v>0</v>
      </c>
      <c r="F258" s="2">
        <f>VLOOKUP($A258,'By SKU - Old RTs'!$A:$V,9,FALSE)</f>
        <v>1.75</v>
      </c>
      <c r="G258" s="2">
        <f>VLOOKUP($A258,'By SKU - New RTs'!$A:$V,9,FALSE)</f>
        <v>1.5</v>
      </c>
      <c r="H258" s="5">
        <f t="shared" si="16"/>
        <v>-0.25</v>
      </c>
      <c r="I258" s="2">
        <f>VLOOKUP($A258,'By SKU - Old RTs'!$A:$V,10,FALSE)</f>
        <v>0</v>
      </c>
      <c r="J258" s="2">
        <f>VLOOKUP($A258,'By SKU - New RTs'!$A:$V,10,FALSE)</f>
        <v>0</v>
      </c>
      <c r="K258" s="5">
        <f t="shared" si="17"/>
        <v>0</v>
      </c>
      <c r="L258" s="2">
        <f>VLOOKUP($A258,'By SKU - Old RTs'!$A:$V,11,FALSE)</f>
        <v>0</v>
      </c>
      <c r="M258" s="2">
        <f>VLOOKUP($A258,'By SKU - New RTs'!$A:$V,11,FALSE)</f>
        <v>0</v>
      </c>
      <c r="N258" s="5">
        <f t="shared" si="18"/>
        <v>0</v>
      </c>
      <c r="O258" s="2">
        <f>VLOOKUP($A258,'By SKU - Old RTs'!$A:$V,12,FALSE)</f>
        <v>0</v>
      </c>
      <c r="P258" s="2">
        <f>VLOOKUP($A258,'By SKU - New RTs'!$A:$V,12,FALSE)</f>
        <v>0.25</v>
      </c>
      <c r="Q258" s="2">
        <f t="shared" si="19"/>
        <v>0.25</v>
      </c>
    </row>
    <row r="259" spans="1:17" x14ac:dyDescent="0.3">
      <c r="A259" s="3" t="str">
        <v>2324</v>
      </c>
      <c r="B259" s="4" t="str">
        <v xml:space="preserve">CANLINR38X58 CS     </v>
      </c>
      <c r="C259" s="2">
        <f>VLOOKUP($A259,'By SKU - Old RTs'!$A:$V,8,FALSE)</f>
        <v>1.5</v>
      </c>
      <c r="D259" s="2">
        <f>VLOOKUP($A259,'By SKU - New RTs'!$A:$V,8,FALSE)</f>
        <v>0.25</v>
      </c>
      <c r="E259" s="5">
        <f t="shared" si="15"/>
        <v>-1.25</v>
      </c>
      <c r="F259" s="2">
        <f>VLOOKUP($A259,'By SKU - Old RTs'!$A:$V,9,FALSE)</f>
        <v>1</v>
      </c>
      <c r="G259" s="2">
        <f>VLOOKUP($A259,'By SKU - New RTs'!$A:$V,9,FALSE)</f>
        <v>1.75</v>
      </c>
      <c r="H259" s="5">
        <f t="shared" si="16"/>
        <v>0.75</v>
      </c>
      <c r="I259" s="2">
        <f>VLOOKUP($A259,'By SKU - Old RTs'!$A:$V,10,FALSE)</f>
        <v>1.25</v>
      </c>
      <c r="J259" s="2">
        <f>VLOOKUP($A259,'By SKU - New RTs'!$A:$V,10,FALSE)</f>
        <v>1.75</v>
      </c>
      <c r="K259" s="5">
        <f t="shared" si="17"/>
        <v>0.5</v>
      </c>
      <c r="L259" s="2">
        <f>VLOOKUP($A259,'By SKU - Old RTs'!$A:$V,11,FALSE)</f>
        <v>3.5</v>
      </c>
      <c r="M259" s="2">
        <f>VLOOKUP($A259,'By SKU - New RTs'!$A:$V,11,FALSE)</f>
        <v>3.5</v>
      </c>
      <c r="N259" s="5">
        <f t="shared" si="18"/>
        <v>0</v>
      </c>
      <c r="O259" s="2">
        <f>VLOOKUP($A259,'By SKU - Old RTs'!$A:$V,12,FALSE)</f>
        <v>0.25</v>
      </c>
      <c r="P259" s="2">
        <f>VLOOKUP($A259,'By SKU - New RTs'!$A:$V,12,FALSE)</f>
        <v>0.25</v>
      </c>
      <c r="Q259" s="2">
        <f t="shared" si="19"/>
        <v>0</v>
      </c>
    </row>
    <row r="260" spans="1:17" x14ac:dyDescent="0.3">
      <c r="A260" s="3" t="str">
        <v>2342</v>
      </c>
      <c r="B260" s="4" t="str">
        <v>CHERRY HD GRIT SOAP CASE</v>
      </c>
      <c r="C260" s="2">
        <f>VLOOKUP($A260,'By SKU - Old RTs'!$A:$V,8,FALSE)</f>
        <v>0.25</v>
      </c>
      <c r="D260" s="2">
        <f>VLOOKUP($A260,'By SKU - New RTs'!$A:$V,8,FALSE)</f>
        <v>0.25</v>
      </c>
      <c r="E260" s="5">
        <f t="shared" ref="E260:E323" si="20">D260-C260</f>
        <v>0</v>
      </c>
      <c r="F260" s="2">
        <f>VLOOKUP($A260,'By SKU - Old RTs'!$A:$V,9,FALSE)</f>
        <v>0</v>
      </c>
      <c r="G260" s="2">
        <f>VLOOKUP($A260,'By SKU - New RTs'!$A:$V,9,FALSE)</f>
        <v>0</v>
      </c>
      <c r="H260" s="5">
        <f t="shared" ref="H260:H323" si="21">G260-F260</f>
        <v>0</v>
      </c>
      <c r="I260" s="2">
        <f>VLOOKUP($A260,'By SKU - Old RTs'!$A:$V,10,FALSE)</f>
        <v>0</v>
      </c>
      <c r="J260" s="2">
        <f>VLOOKUP($A260,'By SKU - New RTs'!$A:$V,10,FALSE)</f>
        <v>0</v>
      </c>
      <c r="K260" s="5">
        <f t="shared" ref="K260:K323" si="22">J260-I260</f>
        <v>0</v>
      </c>
      <c r="L260" s="2">
        <f>VLOOKUP($A260,'By SKU - Old RTs'!$A:$V,11,FALSE)</f>
        <v>0</v>
      </c>
      <c r="M260" s="2">
        <f>VLOOKUP($A260,'By SKU - New RTs'!$A:$V,11,FALSE)</f>
        <v>0</v>
      </c>
      <c r="N260" s="5">
        <f t="shared" ref="N260:N323" si="23">M260-L260</f>
        <v>0</v>
      </c>
      <c r="O260" s="2">
        <f>VLOOKUP($A260,'By SKU - Old RTs'!$A:$V,12,FALSE)</f>
        <v>0</v>
      </c>
      <c r="P260" s="2">
        <f>VLOOKUP($A260,'By SKU - New RTs'!$A:$V,12,FALSE)</f>
        <v>0</v>
      </c>
      <c r="Q260" s="2">
        <f t="shared" ref="Q260:Q323" si="24">P260-O260</f>
        <v>0</v>
      </c>
    </row>
    <row r="261" spans="1:17" x14ac:dyDescent="0.3">
      <c r="A261" s="3" t="str">
        <v>2395</v>
      </c>
      <c r="B261" s="4" t="str">
        <v>FRESHSCENT AIR FRESHENER</v>
      </c>
      <c r="C261" s="2">
        <f>VLOOKUP($A261,'By SKU - Old RTs'!$A:$V,8,FALSE)</f>
        <v>12.5</v>
      </c>
      <c r="D261" s="2">
        <f>VLOOKUP($A261,'By SKU - New RTs'!$A:$V,8,FALSE)</f>
        <v>9.5</v>
      </c>
      <c r="E261" s="5">
        <f t="shared" si="20"/>
        <v>-3</v>
      </c>
      <c r="F261" s="2">
        <f>VLOOKUP($A261,'By SKU - Old RTs'!$A:$V,9,FALSE)</f>
        <v>10.25</v>
      </c>
      <c r="G261" s="2">
        <f>VLOOKUP($A261,'By SKU - New RTs'!$A:$V,9,FALSE)</f>
        <v>11</v>
      </c>
      <c r="H261" s="5">
        <f t="shared" si="21"/>
        <v>0.75</v>
      </c>
      <c r="I261" s="2">
        <f>VLOOKUP($A261,'By SKU - Old RTs'!$A:$V,10,FALSE)</f>
        <v>8</v>
      </c>
      <c r="J261" s="2">
        <f>VLOOKUP($A261,'By SKU - New RTs'!$A:$V,10,FALSE)</f>
        <v>11</v>
      </c>
      <c r="K261" s="5">
        <f t="shared" si="22"/>
        <v>3</v>
      </c>
      <c r="L261" s="2">
        <f>VLOOKUP($A261,'By SKU - Old RTs'!$A:$V,11,FALSE)</f>
        <v>8.75</v>
      </c>
      <c r="M261" s="2">
        <f>VLOOKUP($A261,'By SKU - New RTs'!$A:$V,11,FALSE)</f>
        <v>8.75</v>
      </c>
      <c r="N261" s="5">
        <f t="shared" si="23"/>
        <v>0</v>
      </c>
      <c r="O261" s="2">
        <f>VLOOKUP($A261,'By SKU - Old RTs'!$A:$V,12,FALSE)</f>
        <v>3.75</v>
      </c>
      <c r="P261" s="2">
        <f>VLOOKUP($A261,'By SKU - New RTs'!$A:$V,12,FALSE)</f>
        <v>3</v>
      </c>
      <c r="Q261" s="2">
        <f t="shared" si="24"/>
        <v>-0.75</v>
      </c>
    </row>
    <row r="262" spans="1:17" x14ac:dyDescent="0.3">
      <c r="A262" s="3" t="str">
        <v>2396</v>
      </c>
      <c r="B262" s="4" t="str">
        <v>FRESHSCENT BOWL CLIP</v>
      </c>
      <c r="C262" s="2">
        <f>VLOOKUP($A262,'By SKU - Old RTs'!$A:$V,8,FALSE)</f>
        <v>4.5</v>
      </c>
      <c r="D262" s="2">
        <f>VLOOKUP($A262,'By SKU - New RTs'!$A:$V,8,FALSE)</f>
        <v>3.5</v>
      </c>
      <c r="E262" s="5">
        <f t="shared" si="20"/>
        <v>-1</v>
      </c>
      <c r="F262" s="2">
        <f>VLOOKUP($A262,'By SKU - Old RTs'!$A:$V,9,FALSE)</f>
        <v>7.25</v>
      </c>
      <c r="G262" s="2">
        <f>VLOOKUP($A262,'By SKU - New RTs'!$A:$V,9,FALSE)</f>
        <v>7</v>
      </c>
      <c r="H262" s="5">
        <f t="shared" si="21"/>
        <v>-0.25</v>
      </c>
      <c r="I262" s="2">
        <f>VLOOKUP($A262,'By SKU - Old RTs'!$A:$V,10,FALSE)</f>
        <v>6.5</v>
      </c>
      <c r="J262" s="2">
        <f>VLOOKUP($A262,'By SKU - New RTs'!$A:$V,10,FALSE)</f>
        <v>7.75</v>
      </c>
      <c r="K262" s="5">
        <f t="shared" si="22"/>
        <v>1.25</v>
      </c>
      <c r="L262" s="2">
        <f>VLOOKUP($A262,'By SKU - Old RTs'!$A:$V,11,FALSE)</f>
        <v>4.75</v>
      </c>
      <c r="M262" s="2">
        <f>VLOOKUP($A262,'By SKU - New RTs'!$A:$V,11,FALSE)</f>
        <v>4.75</v>
      </c>
      <c r="N262" s="5">
        <f t="shared" si="23"/>
        <v>0</v>
      </c>
      <c r="O262" s="2">
        <f>VLOOKUP($A262,'By SKU - Old RTs'!$A:$V,12,FALSE)</f>
        <v>2.75</v>
      </c>
      <c r="P262" s="2">
        <f>VLOOKUP($A262,'By SKU - New RTs'!$A:$V,12,FALSE)</f>
        <v>2.75</v>
      </c>
      <c r="Q262" s="2">
        <f t="shared" si="24"/>
        <v>0</v>
      </c>
    </row>
    <row r="263" spans="1:17" x14ac:dyDescent="0.3">
      <c r="A263" s="3" t="str">
        <v>2397</v>
      </c>
      <c r="B263" s="4" t="str">
        <v>FRESHSCENT URINAL SCREEN</v>
      </c>
      <c r="C263" s="2">
        <f>VLOOKUP($A263,'By SKU - Old RTs'!$A:$V,8,FALSE)</f>
        <v>5.25</v>
      </c>
      <c r="D263" s="2">
        <f>VLOOKUP($A263,'By SKU - New RTs'!$A:$V,8,FALSE)</f>
        <v>4</v>
      </c>
      <c r="E263" s="5">
        <f t="shared" si="20"/>
        <v>-1.25</v>
      </c>
      <c r="F263" s="2">
        <f>VLOOKUP($A263,'By SKU - Old RTs'!$A:$V,9,FALSE)</f>
        <v>2.25</v>
      </c>
      <c r="G263" s="2">
        <f>VLOOKUP($A263,'By SKU - New RTs'!$A:$V,9,FALSE)</f>
        <v>2.5</v>
      </c>
      <c r="H263" s="5">
        <f t="shared" si="21"/>
        <v>0.25</v>
      </c>
      <c r="I263" s="2">
        <f>VLOOKUP($A263,'By SKU - Old RTs'!$A:$V,10,FALSE)</f>
        <v>3</v>
      </c>
      <c r="J263" s="2">
        <f>VLOOKUP($A263,'By SKU - New RTs'!$A:$V,10,FALSE)</f>
        <v>4.25</v>
      </c>
      <c r="K263" s="5">
        <f t="shared" si="22"/>
        <v>1.25</v>
      </c>
      <c r="L263" s="2">
        <f>VLOOKUP($A263,'By SKU - Old RTs'!$A:$V,11,FALSE)</f>
        <v>3.5</v>
      </c>
      <c r="M263" s="2">
        <f>VLOOKUP($A263,'By SKU - New RTs'!$A:$V,11,FALSE)</f>
        <v>3.5</v>
      </c>
      <c r="N263" s="5">
        <f t="shared" si="23"/>
        <v>0</v>
      </c>
      <c r="O263" s="2">
        <f>VLOOKUP($A263,'By SKU - Old RTs'!$A:$V,12,FALSE)</f>
        <v>1.5</v>
      </c>
      <c r="P263" s="2">
        <f>VLOOKUP($A263,'By SKU - New RTs'!$A:$V,12,FALSE)</f>
        <v>1.25</v>
      </c>
      <c r="Q263" s="2">
        <f t="shared" si="24"/>
        <v>-0.25</v>
      </c>
    </row>
    <row r="264" spans="1:17" x14ac:dyDescent="0.3">
      <c r="A264" s="3" t="str">
        <v>2412</v>
      </c>
      <c r="B264" s="4" t="str">
        <v>MULTI PURPOSE DISINFECTANT QUART</v>
      </c>
      <c r="C264" s="2">
        <f>VLOOKUP($A264,'By SKU - Old RTs'!$A:$V,8,FALSE)</f>
        <v>1.5</v>
      </c>
      <c r="D264" s="2">
        <f>VLOOKUP($A264,'By SKU - New RTs'!$A:$V,8,FALSE)</f>
        <v>0</v>
      </c>
      <c r="E264" s="5">
        <f t="shared" si="20"/>
        <v>-1.5</v>
      </c>
      <c r="F264" s="2">
        <f>VLOOKUP($A264,'By SKU - Old RTs'!$A:$V,9,FALSE)</f>
        <v>0.5</v>
      </c>
      <c r="G264" s="2">
        <f>VLOOKUP($A264,'By SKU - New RTs'!$A:$V,9,FALSE)</f>
        <v>0</v>
      </c>
      <c r="H264" s="5">
        <f t="shared" si="21"/>
        <v>-0.5</v>
      </c>
      <c r="I264" s="2">
        <f>VLOOKUP($A264,'By SKU - Old RTs'!$A:$V,10,FALSE)</f>
        <v>0</v>
      </c>
      <c r="J264" s="2">
        <f>VLOOKUP($A264,'By SKU - New RTs'!$A:$V,10,FALSE)</f>
        <v>1.5</v>
      </c>
      <c r="K264" s="5">
        <f t="shared" si="22"/>
        <v>1.5</v>
      </c>
      <c r="L264" s="2">
        <f>VLOOKUP($A264,'By SKU - Old RTs'!$A:$V,11,FALSE)</f>
        <v>1.5</v>
      </c>
      <c r="M264" s="2">
        <f>VLOOKUP($A264,'By SKU - New RTs'!$A:$V,11,FALSE)</f>
        <v>1.5</v>
      </c>
      <c r="N264" s="5">
        <f t="shared" si="23"/>
        <v>0</v>
      </c>
      <c r="O264" s="2">
        <f>VLOOKUP($A264,'By SKU - Old RTs'!$A:$V,12,FALSE)</f>
        <v>0</v>
      </c>
      <c r="P264" s="2">
        <f>VLOOKUP($A264,'By SKU - New RTs'!$A:$V,12,FALSE)</f>
        <v>0.5</v>
      </c>
      <c r="Q264" s="2">
        <f t="shared" si="24"/>
        <v>0.5</v>
      </c>
    </row>
    <row r="265" spans="1:17" hidden="1" x14ac:dyDescent="0.3">
      <c r="A265" s="3" t="str">
        <v>2413</v>
      </c>
      <c r="B265" s="4" t="str">
        <v>MULTI PURPOSE DISINFECTANT CS</v>
      </c>
      <c r="C265" s="2" t="e">
        <f>VLOOKUP($A265,'By SKU - Old RTs'!$A:$V,8,FALSE)</f>
        <v>#N/A</v>
      </c>
      <c r="D265" s="2" t="e">
        <f>VLOOKUP($A265,'By SKU - New RTs'!$A:$V,8,FALSE)</f>
        <v>#N/A</v>
      </c>
      <c r="E265" s="5" t="e">
        <f t="shared" si="20"/>
        <v>#N/A</v>
      </c>
      <c r="F265" s="2" t="e">
        <f>VLOOKUP($A265,'By SKU - Old RTs'!$A:$V,9,FALSE)</f>
        <v>#N/A</v>
      </c>
      <c r="G265" s="2" t="e">
        <f>VLOOKUP($A265,'By SKU - New RTs'!$A:$V,9,FALSE)</f>
        <v>#N/A</v>
      </c>
      <c r="H265" s="5" t="e">
        <f t="shared" si="21"/>
        <v>#N/A</v>
      </c>
      <c r="I265" s="2" t="e">
        <f>VLOOKUP($A265,'By SKU - Old RTs'!$A:$V,10,FALSE)</f>
        <v>#N/A</v>
      </c>
      <c r="J265" s="2" t="e">
        <f>VLOOKUP($A265,'By SKU - New RTs'!$A:$V,10,FALSE)</f>
        <v>#N/A</v>
      </c>
      <c r="K265" s="5" t="e">
        <f t="shared" si="22"/>
        <v>#N/A</v>
      </c>
      <c r="L265" s="2" t="e">
        <f>VLOOKUP($A265,'By SKU - Old RTs'!$A:$V,11,FALSE)</f>
        <v>#N/A</v>
      </c>
      <c r="M265" s="2" t="e">
        <f>VLOOKUP($A265,'By SKU - New RTs'!$A:$V,11,FALSE)</f>
        <v>#N/A</v>
      </c>
      <c r="N265" s="5" t="e">
        <f t="shared" si="23"/>
        <v>#N/A</v>
      </c>
      <c r="O265" s="2" t="e">
        <f>VLOOKUP($A265,'By SKU - Old RTs'!$A:$V,12,FALSE)</f>
        <v>#N/A</v>
      </c>
      <c r="P265" s="2" t="e">
        <f>VLOOKUP($A265,'By SKU - New RTs'!$A:$V,12,FALSE)</f>
        <v>#N/A</v>
      </c>
      <c r="Q265" s="2" t="e">
        <f t="shared" si="24"/>
        <v>#N/A</v>
      </c>
    </row>
    <row r="266" spans="1:17" hidden="1" x14ac:dyDescent="0.3">
      <c r="A266" s="3" t="str">
        <v>2414</v>
      </c>
      <c r="B266" s="4" t="str">
        <v>MULTI PURPOSE DISINFECTANT GAL</v>
      </c>
      <c r="C266" s="2" t="e">
        <f>VLOOKUP($A266,'By SKU - Old RTs'!$A:$V,8,FALSE)</f>
        <v>#N/A</v>
      </c>
      <c r="D266" s="2" t="e">
        <f>VLOOKUP($A266,'By SKU - New RTs'!$A:$V,8,FALSE)</f>
        <v>#N/A</v>
      </c>
      <c r="E266" s="5" t="e">
        <f t="shared" si="20"/>
        <v>#N/A</v>
      </c>
      <c r="F266" s="2" t="e">
        <f>VLOOKUP($A266,'By SKU - Old RTs'!$A:$V,9,FALSE)</f>
        <v>#N/A</v>
      </c>
      <c r="G266" s="2" t="e">
        <f>VLOOKUP($A266,'By SKU - New RTs'!$A:$V,9,FALSE)</f>
        <v>#N/A</v>
      </c>
      <c r="H266" s="5" t="e">
        <f t="shared" si="21"/>
        <v>#N/A</v>
      </c>
      <c r="I266" s="2" t="e">
        <f>VLOOKUP($A266,'By SKU - Old RTs'!$A:$V,10,FALSE)</f>
        <v>#N/A</v>
      </c>
      <c r="J266" s="2" t="e">
        <f>VLOOKUP($A266,'By SKU - New RTs'!$A:$V,10,FALSE)</f>
        <v>#N/A</v>
      </c>
      <c r="K266" s="5" t="e">
        <f t="shared" si="22"/>
        <v>#N/A</v>
      </c>
      <c r="L266" s="2" t="e">
        <f>VLOOKUP($A266,'By SKU - Old RTs'!$A:$V,11,FALSE)</f>
        <v>#N/A</v>
      </c>
      <c r="M266" s="2" t="e">
        <f>VLOOKUP($A266,'By SKU - New RTs'!$A:$V,11,FALSE)</f>
        <v>#N/A</v>
      </c>
      <c r="N266" s="5" t="e">
        <f t="shared" si="23"/>
        <v>#N/A</v>
      </c>
      <c r="O266" s="2" t="e">
        <f>VLOOKUP($A266,'By SKU - Old RTs'!$A:$V,12,FALSE)</f>
        <v>#N/A</v>
      </c>
      <c r="P266" s="2" t="e">
        <f>VLOOKUP($A266,'By SKU - New RTs'!$A:$V,12,FALSE)</f>
        <v>#N/A</v>
      </c>
      <c r="Q266" s="2" t="e">
        <f t="shared" si="24"/>
        <v>#N/A</v>
      </c>
    </row>
    <row r="267" spans="1:17" hidden="1" x14ac:dyDescent="0.3">
      <c r="A267" s="3" t="str">
        <v>2420</v>
      </c>
      <c r="B267" s="4" t="str">
        <v>FOAMING SKIN SANITIZER</v>
      </c>
      <c r="C267" s="2" t="e">
        <f>VLOOKUP($A267,'By SKU - Old RTs'!$A:$V,8,FALSE)</f>
        <v>#N/A</v>
      </c>
      <c r="D267" s="2" t="e">
        <f>VLOOKUP($A267,'By SKU - New RTs'!$A:$V,8,FALSE)</f>
        <v>#N/A</v>
      </c>
      <c r="E267" s="5" t="e">
        <f t="shared" si="20"/>
        <v>#N/A</v>
      </c>
      <c r="F267" s="2" t="e">
        <f>VLOOKUP($A267,'By SKU - Old RTs'!$A:$V,9,FALSE)</f>
        <v>#N/A</v>
      </c>
      <c r="G267" s="2" t="e">
        <f>VLOOKUP($A267,'By SKU - New RTs'!$A:$V,9,FALSE)</f>
        <v>#N/A</v>
      </c>
      <c r="H267" s="5" t="e">
        <f t="shared" si="21"/>
        <v>#N/A</v>
      </c>
      <c r="I267" s="2" t="e">
        <f>VLOOKUP($A267,'By SKU - Old RTs'!$A:$V,10,FALSE)</f>
        <v>#N/A</v>
      </c>
      <c r="J267" s="2" t="e">
        <f>VLOOKUP($A267,'By SKU - New RTs'!$A:$V,10,FALSE)</f>
        <v>#N/A</v>
      </c>
      <c r="K267" s="5" t="e">
        <f t="shared" si="22"/>
        <v>#N/A</v>
      </c>
      <c r="L267" s="2" t="e">
        <f>VLOOKUP($A267,'By SKU - Old RTs'!$A:$V,11,FALSE)</f>
        <v>#N/A</v>
      </c>
      <c r="M267" s="2" t="e">
        <f>VLOOKUP($A267,'By SKU - New RTs'!$A:$V,11,FALSE)</f>
        <v>#N/A</v>
      </c>
      <c r="N267" s="5" t="e">
        <f t="shared" si="23"/>
        <v>#N/A</v>
      </c>
      <c r="O267" s="2" t="e">
        <f>VLOOKUP($A267,'By SKU - Old RTs'!$A:$V,12,FALSE)</f>
        <v>#N/A</v>
      </c>
      <c r="P267" s="2" t="e">
        <f>VLOOKUP($A267,'By SKU - New RTs'!$A:$V,12,FALSE)</f>
        <v>#N/A</v>
      </c>
      <c r="Q267" s="2" t="e">
        <f t="shared" si="24"/>
        <v>#N/A</v>
      </c>
    </row>
    <row r="268" spans="1:17" hidden="1" x14ac:dyDescent="0.3">
      <c r="A268" s="3" t="str">
        <v>2421</v>
      </c>
      <c r="B268" s="4" t="str">
        <v>FOAMING SKIN SANITIZER CASE</v>
      </c>
      <c r="C268" s="2" t="e">
        <f>VLOOKUP($A268,'By SKU - Old RTs'!$A:$V,8,FALSE)</f>
        <v>#N/A</v>
      </c>
      <c r="D268" s="2" t="e">
        <f>VLOOKUP($A268,'By SKU - New RTs'!$A:$V,8,FALSE)</f>
        <v>#N/A</v>
      </c>
      <c r="E268" s="5" t="e">
        <f t="shared" si="20"/>
        <v>#N/A</v>
      </c>
      <c r="F268" s="2" t="e">
        <f>VLOOKUP($A268,'By SKU - Old RTs'!$A:$V,9,FALSE)</f>
        <v>#N/A</v>
      </c>
      <c r="G268" s="2" t="e">
        <f>VLOOKUP($A268,'By SKU - New RTs'!$A:$V,9,FALSE)</f>
        <v>#N/A</v>
      </c>
      <c r="H268" s="5" t="e">
        <f t="shared" si="21"/>
        <v>#N/A</v>
      </c>
      <c r="I268" s="2" t="e">
        <f>VLOOKUP($A268,'By SKU - Old RTs'!$A:$V,10,FALSE)</f>
        <v>#N/A</v>
      </c>
      <c r="J268" s="2" t="e">
        <f>VLOOKUP($A268,'By SKU - New RTs'!$A:$V,10,FALSE)</f>
        <v>#N/A</v>
      </c>
      <c r="K268" s="5" t="e">
        <f t="shared" si="22"/>
        <v>#N/A</v>
      </c>
      <c r="L268" s="2" t="e">
        <f>VLOOKUP($A268,'By SKU - Old RTs'!$A:$V,11,FALSE)</f>
        <v>#N/A</v>
      </c>
      <c r="M268" s="2" t="e">
        <f>VLOOKUP($A268,'By SKU - New RTs'!$A:$V,11,FALSE)</f>
        <v>#N/A</v>
      </c>
      <c r="N268" s="5" t="e">
        <f t="shared" si="23"/>
        <v>#N/A</v>
      </c>
      <c r="O268" s="2" t="e">
        <f>VLOOKUP($A268,'By SKU - Old RTs'!$A:$V,12,FALSE)</f>
        <v>#N/A</v>
      </c>
      <c r="P268" s="2" t="e">
        <f>VLOOKUP($A268,'By SKU - New RTs'!$A:$V,12,FALSE)</f>
        <v>#N/A</v>
      </c>
      <c r="Q268" s="2" t="e">
        <f t="shared" si="24"/>
        <v>#N/A</v>
      </c>
    </row>
    <row r="269" spans="1:17" hidden="1" x14ac:dyDescent="0.3">
      <c r="A269" s="3" t="str">
        <v>2436</v>
      </c>
      <c r="B269" s="4" t="str">
        <v>SPRAY &amp; WIPE CLEANER CS</v>
      </c>
      <c r="C269" s="2" t="e">
        <f>VLOOKUP($A269,'By SKU - Old RTs'!$A:$V,8,FALSE)</f>
        <v>#N/A</v>
      </c>
      <c r="D269" s="2" t="e">
        <f>VLOOKUP($A269,'By SKU - New RTs'!$A:$V,8,FALSE)</f>
        <v>#N/A</v>
      </c>
      <c r="E269" s="5" t="e">
        <f t="shared" si="20"/>
        <v>#N/A</v>
      </c>
      <c r="F269" s="2" t="e">
        <f>VLOOKUP($A269,'By SKU - Old RTs'!$A:$V,9,FALSE)</f>
        <v>#N/A</v>
      </c>
      <c r="G269" s="2" t="e">
        <f>VLOOKUP($A269,'By SKU - New RTs'!$A:$V,9,FALSE)</f>
        <v>#N/A</v>
      </c>
      <c r="H269" s="5" t="e">
        <f t="shared" si="21"/>
        <v>#N/A</v>
      </c>
      <c r="I269" s="2" t="e">
        <f>VLOOKUP($A269,'By SKU - Old RTs'!$A:$V,10,FALSE)</f>
        <v>#N/A</v>
      </c>
      <c r="J269" s="2" t="e">
        <f>VLOOKUP($A269,'By SKU - New RTs'!$A:$V,10,FALSE)</f>
        <v>#N/A</v>
      </c>
      <c r="K269" s="5" t="e">
        <f t="shared" si="22"/>
        <v>#N/A</v>
      </c>
      <c r="L269" s="2" t="e">
        <f>VLOOKUP($A269,'By SKU - Old RTs'!$A:$V,11,FALSE)</f>
        <v>#N/A</v>
      </c>
      <c r="M269" s="2" t="e">
        <f>VLOOKUP($A269,'By SKU - New RTs'!$A:$V,11,FALSE)</f>
        <v>#N/A</v>
      </c>
      <c r="N269" s="5" t="e">
        <f t="shared" si="23"/>
        <v>#N/A</v>
      </c>
      <c r="O269" s="2" t="e">
        <f>VLOOKUP($A269,'By SKU - Old RTs'!$A:$V,12,FALSE)</f>
        <v>#N/A</v>
      </c>
      <c r="P269" s="2" t="e">
        <f>VLOOKUP($A269,'By SKU - New RTs'!$A:$V,12,FALSE)</f>
        <v>#N/A</v>
      </c>
      <c r="Q269" s="2" t="e">
        <f t="shared" si="24"/>
        <v>#N/A</v>
      </c>
    </row>
    <row r="270" spans="1:17" x14ac:dyDescent="0.3">
      <c r="A270" s="3" t="str">
        <v>2450</v>
      </c>
      <c r="B270" s="4" t="str">
        <v>SANIPOD PETITE</v>
      </c>
      <c r="C270" s="2">
        <f>VLOOKUP($A270,'By SKU - Old RTs'!$A:$V,8,FALSE)</f>
        <v>0</v>
      </c>
      <c r="D270" s="2">
        <f>VLOOKUP($A270,'By SKU - New RTs'!$A:$V,8,FALSE)</f>
        <v>0</v>
      </c>
      <c r="E270" s="5">
        <f t="shared" si="20"/>
        <v>0</v>
      </c>
      <c r="F270" s="2">
        <f>VLOOKUP($A270,'By SKU - Old RTs'!$A:$V,9,FALSE)</f>
        <v>0.5</v>
      </c>
      <c r="G270" s="2">
        <f>VLOOKUP($A270,'By SKU - New RTs'!$A:$V,9,FALSE)</f>
        <v>0.5</v>
      </c>
      <c r="H270" s="5">
        <f t="shared" si="21"/>
        <v>0</v>
      </c>
      <c r="I270" s="2">
        <f>VLOOKUP($A270,'By SKU - Old RTs'!$A:$V,10,FALSE)</f>
        <v>0.25</v>
      </c>
      <c r="J270" s="2">
        <f>VLOOKUP($A270,'By SKU - New RTs'!$A:$V,10,FALSE)</f>
        <v>0.25</v>
      </c>
      <c r="K270" s="5">
        <f t="shared" si="22"/>
        <v>0</v>
      </c>
      <c r="L270" s="2">
        <f>VLOOKUP($A270,'By SKU - Old RTs'!$A:$V,11,FALSE)</f>
        <v>0</v>
      </c>
      <c r="M270" s="2">
        <f>VLOOKUP($A270,'By SKU - New RTs'!$A:$V,11,FALSE)</f>
        <v>0</v>
      </c>
      <c r="N270" s="5">
        <f t="shared" si="23"/>
        <v>0</v>
      </c>
      <c r="O270" s="2">
        <f>VLOOKUP($A270,'By SKU - Old RTs'!$A:$V,12,FALSE)</f>
        <v>0</v>
      </c>
      <c r="P270" s="2">
        <f>VLOOKUP($A270,'By SKU - New RTs'!$A:$V,12,FALSE)</f>
        <v>0</v>
      </c>
      <c r="Q270" s="2">
        <f t="shared" si="24"/>
        <v>0</v>
      </c>
    </row>
    <row r="271" spans="1:17" hidden="1" x14ac:dyDescent="0.3">
      <c r="A271" s="3" t="str">
        <v>2451</v>
      </c>
      <c r="B271" s="4" t="str">
        <v>POD PETITE LINER CASSETTE REFILL</v>
      </c>
      <c r="C271" s="2" t="e">
        <f>VLOOKUP($A271,'By SKU - Old RTs'!$A:$V,8,FALSE)</f>
        <v>#N/A</v>
      </c>
      <c r="D271" s="2" t="e">
        <f>VLOOKUP($A271,'By SKU - New RTs'!$A:$V,8,FALSE)</f>
        <v>#N/A</v>
      </c>
      <c r="E271" s="5" t="e">
        <f t="shared" si="20"/>
        <v>#N/A</v>
      </c>
      <c r="F271" s="2" t="e">
        <f>VLOOKUP($A271,'By SKU - Old RTs'!$A:$V,9,FALSE)</f>
        <v>#N/A</v>
      </c>
      <c r="G271" s="2" t="e">
        <f>VLOOKUP($A271,'By SKU - New RTs'!$A:$V,9,FALSE)</f>
        <v>#N/A</v>
      </c>
      <c r="H271" s="5" t="e">
        <f t="shared" si="21"/>
        <v>#N/A</v>
      </c>
      <c r="I271" s="2" t="e">
        <f>VLOOKUP($A271,'By SKU - Old RTs'!$A:$V,10,FALSE)</f>
        <v>#N/A</v>
      </c>
      <c r="J271" s="2" t="e">
        <f>VLOOKUP($A271,'By SKU - New RTs'!$A:$V,10,FALSE)</f>
        <v>#N/A</v>
      </c>
      <c r="K271" s="5" t="e">
        <f t="shared" si="22"/>
        <v>#N/A</v>
      </c>
      <c r="L271" s="2" t="e">
        <f>VLOOKUP($A271,'By SKU - Old RTs'!$A:$V,11,FALSE)</f>
        <v>#N/A</v>
      </c>
      <c r="M271" s="2" t="e">
        <f>VLOOKUP($A271,'By SKU - New RTs'!$A:$V,11,FALSE)</f>
        <v>#N/A</v>
      </c>
      <c r="N271" s="5" t="e">
        <f t="shared" si="23"/>
        <v>#N/A</v>
      </c>
      <c r="O271" s="2" t="e">
        <f>VLOOKUP($A271,'By SKU - Old RTs'!$A:$V,12,FALSE)</f>
        <v>#N/A</v>
      </c>
      <c r="P271" s="2" t="e">
        <f>VLOOKUP($A271,'By SKU - New RTs'!$A:$V,12,FALSE)</f>
        <v>#N/A</v>
      </c>
      <c r="Q271" s="2" t="e">
        <f t="shared" si="24"/>
        <v>#N/A</v>
      </c>
    </row>
    <row r="272" spans="1:17" x14ac:dyDescent="0.3">
      <c r="A272" s="3" t="str">
        <v>5990</v>
      </c>
      <c r="B272" s="4" t="str">
        <v>BAG FL RES YELLOW</v>
      </c>
      <c r="C272" s="2">
        <f>VLOOKUP($A272,'By SKU - Old RTs'!$A:$V,8,FALSE)</f>
        <v>1.5</v>
      </c>
      <c r="D272" s="2">
        <f>VLOOKUP($A272,'By SKU - New RTs'!$A:$V,8,FALSE)</f>
        <v>1.5</v>
      </c>
      <c r="E272" s="5">
        <f t="shared" si="20"/>
        <v>0</v>
      </c>
      <c r="F272" s="2">
        <f>VLOOKUP($A272,'By SKU - Old RTs'!$A:$V,9,FALSE)</f>
        <v>7</v>
      </c>
      <c r="G272" s="2">
        <f>VLOOKUP($A272,'By SKU - New RTs'!$A:$V,9,FALSE)</f>
        <v>6</v>
      </c>
      <c r="H272" s="5">
        <f t="shared" si="21"/>
        <v>-1</v>
      </c>
      <c r="I272" s="2">
        <f>VLOOKUP($A272,'By SKU - Old RTs'!$A:$V,10,FALSE)</f>
        <v>19.5</v>
      </c>
      <c r="J272" s="2">
        <f>VLOOKUP($A272,'By SKU - New RTs'!$A:$V,10,FALSE)</f>
        <v>23</v>
      </c>
      <c r="K272" s="5">
        <f t="shared" si="22"/>
        <v>3.5</v>
      </c>
      <c r="L272" s="2">
        <f>VLOOKUP($A272,'By SKU - Old RTs'!$A:$V,11,FALSE)</f>
        <v>61</v>
      </c>
      <c r="M272" s="2">
        <f>VLOOKUP($A272,'By SKU - New RTs'!$A:$V,11,FALSE)</f>
        <v>61</v>
      </c>
      <c r="N272" s="5">
        <f t="shared" si="23"/>
        <v>0</v>
      </c>
      <c r="O272" s="2">
        <f>VLOOKUP($A272,'By SKU - Old RTs'!$A:$V,12,FALSE)</f>
        <v>3.5</v>
      </c>
      <c r="P272" s="2">
        <f>VLOOKUP($A272,'By SKU - New RTs'!$A:$V,12,FALSE)</f>
        <v>1</v>
      </c>
      <c r="Q272" s="2">
        <f t="shared" si="24"/>
        <v>-2.5</v>
      </c>
    </row>
    <row r="273" spans="1:17" hidden="1" x14ac:dyDescent="0.3">
      <c r="A273" s="3" t="str">
        <v>7502</v>
      </c>
      <c r="B273" s="4" t="str">
        <v xml:space="preserve">MIRCO HANDLE        </v>
      </c>
      <c r="C273" s="2" t="e">
        <f>VLOOKUP($A273,'By SKU - Old RTs'!$A:$V,8,FALSE)</f>
        <v>#N/A</v>
      </c>
      <c r="D273" s="2" t="e">
        <f>VLOOKUP($A273,'By SKU - New RTs'!$A:$V,8,FALSE)</f>
        <v>#N/A</v>
      </c>
      <c r="E273" s="5" t="e">
        <f t="shared" si="20"/>
        <v>#N/A</v>
      </c>
      <c r="F273" s="2" t="e">
        <f>VLOOKUP($A273,'By SKU - Old RTs'!$A:$V,9,FALSE)</f>
        <v>#N/A</v>
      </c>
      <c r="G273" s="2" t="e">
        <f>VLOOKUP($A273,'By SKU - New RTs'!$A:$V,9,FALSE)</f>
        <v>#N/A</v>
      </c>
      <c r="H273" s="5" t="e">
        <f t="shared" si="21"/>
        <v>#N/A</v>
      </c>
      <c r="I273" s="2" t="e">
        <f>VLOOKUP($A273,'By SKU - Old RTs'!$A:$V,10,FALSE)</f>
        <v>#N/A</v>
      </c>
      <c r="J273" s="2" t="e">
        <f>VLOOKUP($A273,'By SKU - New RTs'!$A:$V,10,FALSE)</f>
        <v>#N/A</v>
      </c>
      <c r="K273" s="5" t="e">
        <f t="shared" si="22"/>
        <v>#N/A</v>
      </c>
      <c r="L273" s="2" t="e">
        <f>VLOOKUP($A273,'By SKU - Old RTs'!$A:$V,11,FALSE)</f>
        <v>#N/A</v>
      </c>
      <c r="M273" s="2" t="e">
        <f>VLOOKUP($A273,'By SKU - New RTs'!$A:$V,11,FALSE)</f>
        <v>#N/A</v>
      </c>
      <c r="N273" s="5" t="e">
        <f t="shared" si="23"/>
        <v>#N/A</v>
      </c>
      <c r="O273" s="2" t="e">
        <f>VLOOKUP($A273,'By SKU - Old RTs'!$A:$V,12,FALSE)</f>
        <v>#N/A</v>
      </c>
      <c r="P273" s="2" t="e">
        <f>VLOOKUP($A273,'By SKU - New RTs'!$A:$V,12,FALSE)</f>
        <v>#N/A</v>
      </c>
      <c r="Q273" s="2" t="e">
        <f t="shared" si="24"/>
        <v>#N/A</v>
      </c>
    </row>
    <row r="274" spans="1:17" x14ac:dyDescent="0.3">
      <c r="A274" s="3" t="str">
        <v>7514</v>
      </c>
      <c r="B274" s="4" t="str">
        <v xml:space="preserve">FRAME MOP 24        </v>
      </c>
      <c r="C274" s="2">
        <f>VLOOKUP($A274,'By SKU - Old RTs'!$A:$V,8,FALSE)</f>
        <v>0</v>
      </c>
      <c r="D274" s="2">
        <f>VLOOKUP($A274,'By SKU - New RTs'!$A:$V,8,FALSE)</f>
        <v>0</v>
      </c>
      <c r="E274" s="5">
        <f t="shared" si="20"/>
        <v>0</v>
      </c>
      <c r="F274" s="2">
        <f>VLOOKUP($A274,'By SKU - Old RTs'!$A:$V,9,FALSE)</f>
        <v>0</v>
      </c>
      <c r="G274" s="2">
        <f>VLOOKUP($A274,'By SKU - New RTs'!$A:$V,9,FALSE)</f>
        <v>0</v>
      </c>
      <c r="H274" s="5">
        <f t="shared" si="21"/>
        <v>0</v>
      </c>
      <c r="I274" s="2">
        <f>VLOOKUP($A274,'By SKU - Old RTs'!$A:$V,10,FALSE)</f>
        <v>0</v>
      </c>
      <c r="J274" s="2">
        <f>VLOOKUP($A274,'By SKU - New RTs'!$A:$V,10,FALSE)</f>
        <v>0</v>
      </c>
      <c r="K274" s="5">
        <f t="shared" si="22"/>
        <v>0</v>
      </c>
      <c r="L274" s="2">
        <f>VLOOKUP($A274,'By SKU - Old RTs'!$A:$V,11,FALSE)</f>
        <v>0</v>
      </c>
      <c r="M274" s="2">
        <f>VLOOKUP($A274,'By SKU - New RTs'!$A:$V,11,FALSE)</f>
        <v>0</v>
      </c>
      <c r="N274" s="5">
        <f t="shared" si="23"/>
        <v>0</v>
      </c>
      <c r="O274" s="2">
        <f>VLOOKUP($A274,'By SKU - Old RTs'!$A:$V,12,FALSE)</f>
        <v>0.25</v>
      </c>
      <c r="P274" s="2">
        <f>VLOOKUP($A274,'By SKU - New RTs'!$A:$V,12,FALSE)</f>
        <v>0.25</v>
      </c>
      <c r="Q274" s="2">
        <f t="shared" si="24"/>
        <v>0</v>
      </c>
    </row>
    <row r="275" spans="1:17" hidden="1" x14ac:dyDescent="0.3">
      <c r="A275" s="3" t="str">
        <v>7516</v>
      </c>
      <c r="B275" s="4" t="str">
        <v xml:space="preserve">24 MIRCO INSERT     </v>
      </c>
      <c r="C275" s="2" t="e">
        <f>VLOOKUP($A275,'By SKU - Old RTs'!$A:$V,8,FALSE)</f>
        <v>#N/A</v>
      </c>
      <c r="D275" s="2" t="e">
        <f>VLOOKUP($A275,'By SKU - New RTs'!$A:$V,8,FALSE)</f>
        <v>#N/A</v>
      </c>
      <c r="E275" s="5" t="e">
        <f t="shared" si="20"/>
        <v>#N/A</v>
      </c>
      <c r="F275" s="2" t="e">
        <f>VLOOKUP($A275,'By SKU - Old RTs'!$A:$V,9,FALSE)</f>
        <v>#N/A</v>
      </c>
      <c r="G275" s="2" t="e">
        <f>VLOOKUP($A275,'By SKU - New RTs'!$A:$V,9,FALSE)</f>
        <v>#N/A</v>
      </c>
      <c r="H275" s="5" t="e">
        <f t="shared" si="21"/>
        <v>#N/A</v>
      </c>
      <c r="I275" s="2" t="e">
        <f>VLOOKUP($A275,'By SKU - Old RTs'!$A:$V,10,FALSE)</f>
        <v>#N/A</v>
      </c>
      <c r="J275" s="2" t="e">
        <f>VLOOKUP($A275,'By SKU - New RTs'!$A:$V,10,FALSE)</f>
        <v>#N/A</v>
      </c>
      <c r="K275" s="5" t="e">
        <f t="shared" si="22"/>
        <v>#N/A</v>
      </c>
      <c r="L275" s="2" t="e">
        <f>VLOOKUP($A275,'By SKU - Old RTs'!$A:$V,11,FALSE)</f>
        <v>#N/A</v>
      </c>
      <c r="M275" s="2" t="e">
        <f>VLOOKUP($A275,'By SKU - New RTs'!$A:$V,11,FALSE)</f>
        <v>#N/A</v>
      </c>
      <c r="N275" s="5" t="e">
        <f t="shared" si="23"/>
        <v>#N/A</v>
      </c>
      <c r="O275" s="2" t="e">
        <f>VLOOKUP($A275,'By SKU - Old RTs'!$A:$V,12,FALSE)</f>
        <v>#N/A</v>
      </c>
      <c r="P275" s="2" t="e">
        <f>VLOOKUP($A275,'By SKU - New RTs'!$A:$V,12,FALSE)</f>
        <v>#N/A</v>
      </c>
      <c r="Q275" s="2" t="e">
        <f t="shared" si="24"/>
        <v>#N/A</v>
      </c>
    </row>
    <row r="276" spans="1:17" x14ac:dyDescent="0.3">
      <c r="A276" s="3" t="str">
        <v>7526</v>
      </c>
      <c r="B276" s="4" t="str">
        <v xml:space="preserve">FRAME MOP 36        </v>
      </c>
      <c r="C276" s="2">
        <f>VLOOKUP($A276,'By SKU - Old RTs'!$A:$V,8,FALSE)</f>
        <v>0</v>
      </c>
      <c r="D276" s="2">
        <f>VLOOKUP($A276,'By SKU - New RTs'!$A:$V,8,FALSE)</f>
        <v>0</v>
      </c>
      <c r="E276" s="5">
        <f t="shared" si="20"/>
        <v>0</v>
      </c>
      <c r="F276" s="2">
        <f>VLOOKUP($A276,'By SKU - Old RTs'!$A:$V,9,FALSE)</f>
        <v>0</v>
      </c>
      <c r="G276" s="2">
        <f>VLOOKUP($A276,'By SKU - New RTs'!$A:$V,9,FALSE)</f>
        <v>0</v>
      </c>
      <c r="H276" s="5">
        <f t="shared" si="21"/>
        <v>0</v>
      </c>
      <c r="I276" s="2">
        <f>VLOOKUP($A276,'By SKU - Old RTs'!$A:$V,10,FALSE)</f>
        <v>0</v>
      </c>
      <c r="J276" s="2">
        <f>VLOOKUP($A276,'By SKU - New RTs'!$A:$V,10,FALSE)</f>
        <v>0</v>
      </c>
      <c r="K276" s="5">
        <f t="shared" si="22"/>
        <v>0</v>
      </c>
      <c r="L276" s="2">
        <f>VLOOKUP($A276,'By SKU - Old RTs'!$A:$V,11,FALSE)</f>
        <v>0</v>
      </c>
      <c r="M276" s="2">
        <f>VLOOKUP($A276,'By SKU - New RTs'!$A:$V,11,FALSE)</f>
        <v>0</v>
      </c>
      <c r="N276" s="5">
        <f t="shared" si="23"/>
        <v>0</v>
      </c>
      <c r="O276" s="2">
        <f>VLOOKUP($A276,'By SKU - Old RTs'!$A:$V,12,FALSE)</f>
        <v>0.25</v>
      </c>
      <c r="P276" s="2">
        <f>VLOOKUP($A276,'By SKU - New RTs'!$A:$V,12,FALSE)</f>
        <v>0.25</v>
      </c>
      <c r="Q276" s="2">
        <f t="shared" si="24"/>
        <v>0</v>
      </c>
    </row>
    <row r="277" spans="1:17" hidden="1" x14ac:dyDescent="0.3">
      <c r="A277" s="3" t="str">
        <v>7538</v>
      </c>
      <c r="B277" s="4" t="str">
        <v xml:space="preserve">FRAME MOP 48        </v>
      </c>
      <c r="C277" s="2" t="e">
        <f>VLOOKUP($A277,'By SKU - Old RTs'!$A:$V,8,FALSE)</f>
        <v>#N/A</v>
      </c>
      <c r="D277" s="2" t="e">
        <f>VLOOKUP($A277,'By SKU - New RTs'!$A:$V,8,FALSE)</f>
        <v>#N/A</v>
      </c>
      <c r="E277" s="5" t="e">
        <f t="shared" si="20"/>
        <v>#N/A</v>
      </c>
      <c r="F277" s="2" t="e">
        <f>VLOOKUP($A277,'By SKU - Old RTs'!$A:$V,9,FALSE)</f>
        <v>#N/A</v>
      </c>
      <c r="G277" s="2" t="e">
        <f>VLOOKUP($A277,'By SKU - New RTs'!$A:$V,9,FALSE)</f>
        <v>#N/A</v>
      </c>
      <c r="H277" s="5" t="e">
        <f t="shared" si="21"/>
        <v>#N/A</v>
      </c>
      <c r="I277" s="2" t="e">
        <f>VLOOKUP($A277,'By SKU - Old RTs'!$A:$V,10,FALSE)</f>
        <v>#N/A</v>
      </c>
      <c r="J277" s="2" t="e">
        <f>VLOOKUP($A277,'By SKU - New RTs'!$A:$V,10,FALSE)</f>
        <v>#N/A</v>
      </c>
      <c r="K277" s="5" t="e">
        <f t="shared" si="22"/>
        <v>#N/A</v>
      </c>
      <c r="L277" s="2" t="e">
        <f>VLOOKUP($A277,'By SKU - Old RTs'!$A:$V,11,FALSE)</f>
        <v>#N/A</v>
      </c>
      <c r="M277" s="2" t="e">
        <f>VLOOKUP($A277,'By SKU - New RTs'!$A:$V,11,FALSE)</f>
        <v>#N/A</v>
      </c>
      <c r="N277" s="5" t="e">
        <f t="shared" si="23"/>
        <v>#N/A</v>
      </c>
      <c r="O277" s="2" t="e">
        <f>VLOOKUP($A277,'By SKU - Old RTs'!$A:$V,12,FALSE)</f>
        <v>#N/A</v>
      </c>
      <c r="P277" s="2" t="e">
        <f>VLOOKUP($A277,'By SKU - New RTs'!$A:$V,12,FALSE)</f>
        <v>#N/A</v>
      </c>
      <c r="Q277" s="2" t="e">
        <f t="shared" si="24"/>
        <v>#N/A</v>
      </c>
    </row>
    <row r="278" spans="1:17" hidden="1" x14ac:dyDescent="0.3">
      <c r="A278" s="3" t="str">
        <v>7540</v>
      </c>
      <c r="B278" s="4" t="str">
        <v xml:space="preserve">FRAME MOP 60        </v>
      </c>
      <c r="C278" s="2" t="e">
        <f>VLOOKUP($A278,'By SKU - Old RTs'!$A:$V,8,FALSE)</f>
        <v>#N/A</v>
      </c>
      <c r="D278" s="2" t="e">
        <f>VLOOKUP($A278,'By SKU - New RTs'!$A:$V,8,FALSE)</f>
        <v>#N/A</v>
      </c>
      <c r="E278" s="5" t="e">
        <f t="shared" si="20"/>
        <v>#N/A</v>
      </c>
      <c r="F278" s="2" t="e">
        <f>VLOOKUP($A278,'By SKU - Old RTs'!$A:$V,9,FALSE)</f>
        <v>#N/A</v>
      </c>
      <c r="G278" s="2" t="e">
        <f>VLOOKUP($A278,'By SKU - New RTs'!$A:$V,9,FALSE)</f>
        <v>#N/A</v>
      </c>
      <c r="H278" s="5" t="e">
        <f t="shared" si="21"/>
        <v>#N/A</v>
      </c>
      <c r="I278" s="2" t="e">
        <f>VLOOKUP($A278,'By SKU - Old RTs'!$A:$V,10,FALSE)</f>
        <v>#N/A</v>
      </c>
      <c r="J278" s="2" t="e">
        <f>VLOOKUP($A278,'By SKU - New RTs'!$A:$V,10,FALSE)</f>
        <v>#N/A</v>
      </c>
      <c r="K278" s="5" t="e">
        <f t="shared" si="22"/>
        <v>#N/A</v>
      </c>
      <c r="L278" s="2" t="e">
        <f>VLOOKUP($A278,'By SKU - Old RTs'!$A:$V,11,FALSE)</f>
        <v>#N/A</v>
      </c>
      <c r="M278" s="2" t="e">
        <f>VLOOKUP($A278,'By SKU - New RTs'!$A:$V,11,FALSE)</f>
        <v>#N/A</v>
      </c>
      <c r="N278" s="5" t="e">
        <f t="shared" si="23"/>
        <v>#N/A</v>
      </c>
      <c r="O278" s="2" t="e">
        <f>VLOOKUP($A278,'By SKU - Old RTs'!$A:$V,12,FALSE)</f>
        <v>#N/A</v>
      </c>
      <c r="P278" s="2" t="e">
        <f>VLOOKUP($A278,'By SKU - New RTs'!$A:$V,12,FALSE)</f>
        <v>#N/A</v>
      </c>
      <c r="Q278" s="2" t="e">
        <f t="shared" si="24"/>
        <v>#N/A</v>
      </c>
    </row>
    <row r="279" spans="1:17" hidden="1" x14ac:dyDescent="0.3">
      <c r="A279" s="3" t="str">
        <v>7550</v>
      </c>
      <c r="B279" s="4" t="str">
        <v>HANDLE DUSTMOP WOOD</v>
      </c>
      <c r="C279" s="2" t="e">
        <f>VLOOKUP($A279,'By SKU - Old RTs'!$A:$V,8,FALSE)</f>
        <v>#N/A</v>
      </c>
      <c r="D279" s="2" t="e">
        <f>VLOOKUP($A279,'By SKU - New RTs'!$A:$V,8,FALSE)</f>
        <v>#N/A</v>
      </c>
      <c r="E279" s="5" t="e">
        <f t="shared" si="20"/>
        <v>#N/A</v>
      </c>
      <c r="F279" s="2" t="e">
        <f>VLOOKUP($A279,'By SKU - Old RTs'!$A:$V,9,FALSE)</f>
        <v>#N/A</v>
      </c>
      <c r="G279" s="2" t="e">
        <f>VLOOKUP($A279,'By SKU - New RTs'!$A:$V,9,FALSE)</f>
        <v>#N/A</v>
      </c>
      <c r="H279" s="5" t="e">
        <f t="shared" si="21"/>
        <v>#N/A</v>
      </c>
      <c r="I279" s="2" t="e">
        <f>VLOOKUP($A279,'By SKU - Old RTs'!$A:$V,10,FALSE)</f>
        <v>#N/A</v>
      </c>
      <c r="J279" s="2" t="e">
        <f>VLOOKUP($A279,'By SKU - New RTs'!$A:$V,10,FALSE)</f>
        <v>#N/A</v>
      </c>
      <c r="K279" s="5" t="e">
        <f t="shared" si="22"/>
        <v>#N/A</v>
      </c>
      <c r="L279" s="2" t="e">
        <f>VLOOKUP($A279,'By SKU - Old RTs'!$A:$V,11,FALSE)</f>
        <v>#N/A</v>
      </c>
      <c r="M279" s="2" t="e">
        <f>VLOOKUP($A279,'By SKU - New RTs'!$A:$V,11,FALSE)</f>
        <v>#N/A</v>
      </c>
      <c r="N279" s="5" t="e">
        <f t="shared" si="23"/>
        <v>#N/A</v>
      </c>
      <c r="O279" s="2" t="e">
        <f>VLOOKUP($A279,'By SKU - Old RTs'!$A:$V,12,FALSE)</f>
        <v>#N/A</v>
      </c>
      <c r="P279" s="2" t="e">
        <f>VLOOKUP($A279,'By SKU - New RTs'!$A:$V,12,FALSE)</f>
        <v>#N/A</v>
      </c>
      <c r="Q279" s="2" t="e">
        <f t="shared" si="24"/>
        <v>#N/A</v>
      </c>
    </row>
    <row r="280" spans="1:17" x14ac:dyDescent="0.3">
      <c r="A280" s="3" t="str">
        <v>7552</v>
      </c>
      <c r="B280" s="4" t="str">
        <v>ALUM WET MOP HANDLE</v>
      </c>
      <c r="C280" s="2">
        <f>VLOOKUP($A280,'By SKU - Old RTs'!$A:$V,8,FALSE)</f>
        <v>0.5</v>
      </c>
      <c r="D280" s="2">
        <f>VLOOKUP($A280,'By SKU - New RTs'!$A:$V,8,FALSE)</f>
        <v>0.25</v>
      </c>
      <c r="E280" s="5">
        <f t="shared" si="20"/>
        <v>-0.25</v>
      </c>
      <c r="F280" s="2">
        <f>VLOOKUP($A280,'By SKU - Old RTs'!$A:$V,9,FALSE)</f>
        <v>0</v>
      </c>
      <c r="G280" s="2">
        <f>VLOOKUP($A280,'By SKU - New RTs'!$A:$V,9,FALSE)</f>
        <v>0.25</v>
      </c>
      <c r="H280" s="5">
        <f t="shared" si="21"/>
        <v>0.25</v>
      </c>
      <c r="I280" s="2">
        <f>VLOOKUP($A280,'By SKU - Old RTs'!$A:$V,10,FALSE)</f>
        <v>0.75</v>
      </c>
      <c r="J280" s="2">
        <f>VLOOKUP($A280,'By SKU - New RTs'!$A:$V,10,FALSE)</f>
        <v>0.75</v>
      </c>
      <c r="K280" s="5">
        <f t="shared" si="22"/>
        <v>0</v>
      </c>
      <c r="L280" s="2">
        <f>VLOOKUP($A280,'By SKU - Old RTs'!$A:$V,11,FALSE)</f>
        <v>0.25</v>
      </c>
      <c r="M280" s="2">
        <f>VLOOKUP($A280,'By SKU - New RTs'!$A:$V,11,FALSE)</f>
        <v>0.25</v>
      </c>
      <c r="N280" s="5">
        <f t="shared" si="23"/>
        <v>0</v>
      </c>
      <c r="O280" s="2">
        <f>VLOOKUP($A280,'By SKU - Old RTs'!$A:$V,12,FALSE)</f>
        <v>0.5</v>
      </c>
      <c r="P280" s="2">
        <f>VLOOKUP($A280,'By SKU - New RTs'!$A:$V,12,FALSE)</f>
        <v>0.5</v>
      </c>
      <c r="Q280" s="2">
        <f t="shared" si="24"/>
        <v>0</v>
      </c>
    </row>
    <row r="281" spans="1:17" hidden="1" x14ac:dyDescent="0.3">
      <c r="A281" s="3" t="str">
        <v>7553</v>
      </c>
      <c r="B281" s="4" t="str">
        <v>FIBERGLASS DUST MOP HANDLE</v>
      </c>
      <c r="C281" s="2" t="e">
        <f>VLOOKUP($A281,'By SKU - Old RTs'!$A:$V,8,FALSE)</f>
        <v>#N/A</v>
      </c>
      <c r="D281" s="2" t="e">
        <f>VLOOKUP($A281,'By SKU - New RTs'!$A:$V,8,FALSE)</f>
        <v>#N/A</v>
      </c>
      <c r="E281" s="5" t="e">
        <f t="shared" si="20"/>
        <v>#N/A</v>
      </c>
      <c r="F281" s="2" t="e">
        <f>VLOOKUP($A281,'By SKU - Old RTs'!$A:$V,9,FALSE)</f>
        <v>#N/A</v>
      </c>
      <c r="G281" s="2" t="e">
        <f>VLOOKUP($A281,'By SKU - New RTs'!$A:$V,9,FALSE)</f>
        <v>#N/A</v>
      </c>
      <c r="H281" s="5" t="e">
        <f t="shared" si="21"/>
        <v>#N/A</v>
      </c>
      <c r="I281" s="2" t="e">
        <f>VLOOKUP($A281,'By SKU - Old RTs'!$A:$V,10,FALSE)</f>
        <v>#N/A</v>
      </c>
      <c r="J281" s="2" t="e">
        <f>VLOOKUP($A281,'By SKU - New RTs'!$A:$V,10,FALSE)</f>
        <v>#N/A</v>
      </c>
      <c r="K281" s="5" t="e">
        <f t="shared" si="22"/>
        <v>#N/A</v>
      </c>
      <c r="L281" s="2" t="e">
        <f>VLOOKUP($A281,'By SKU - Old RTs'!$A:$V,11,FALSE)</f>
        <v>#N/A</v>
      </c>
      <c r="M281" s="2" t="e">
        <f>VLOOKUP($A281,'By SKU - New RTs'!$A:$V,11,FALSE)</f>
        <v>#N/A</v>
      </c>
      <c r="N281" s="5" t="e">
        <f t="shared" si="23"/>
        <v>#N/A</v>
      </c>
      <c r="O281" s="2" t="e">
        <f>VLOOKUP($A281,'By SKU - Old RTs'!$A:$V,12,FALSE)</f>
        <v>#N/A</v>
      </c>
      <c r="P281" s="2" t="e">
        <f>VLOOKUP($A281,'By SKU - New RTs'!$A:$V,12,FALSE)</f>
        <v>#N/A</v>
      </c>
      <c r="Q281" s="2" t="e">
        <f t="shared" si="24"/>
        <v>#N/A</v>
      </c>
    </row>
    <row r="282" spans="1:17" x14ac:dyDescent="0.3">
      <c r="A282" s="3" t="str">
        <v>7600</v>
      </c>
      <c r="B282" s="4" t="str">
        <v xml:space="preserve">CRT CABINET SVC     </v>
      </c>
      <c r="C282" s="2">
        <f>VLOOKUP($A282,'By SKU - Old RTs'!$A:$V,8,FALSE)</f>
        <v>0</v>
      </c>
      <c r="D282" s="2">
        <f>VLOOKUP($A282,'By SKU - New RTs'!$A:$V,8,FALSE)</f>
        <v>0</v>
      </c>
      <c r="E282" s="5">
        <f t="shared" si="20"/>
        <v>0</v>
      </c>
      <c r="F282" s="2">
        <f>VLOOKUP($A282,'By SKU - Old RTs'!$A:$V,9,FALSE)</f>
        <v>0.25</v>
      </c>
      <c r="G282" s="2">
        <f>VLOOKUP($A282,'By SKU - New RTs'!$A:$V,9,FALSE)</f>
        <v>0.25</v>
      </c>
      <c r="H282" s="5">
        <f t="shared" si="21"/>
        <v>0</v>
      </c>
      <c r="I282" s="2">
        <f>VLOOKUP($A282,'By SKU - Old RTs'!$A:$V,10,FALSE)</f>
        <v>0</v>
      </c>
      <c r="J282" s="2">
        <f>VLOOKUP($A282,'By SKU - New RTs'!$A:$V,10,FALSE)</f>
        <v>0</v>
      </c>
      <c r="K282" s="5">
        <f t="shared" si="22"/>
        <v>0</v>
      </c>
      <c r="L282" s="2">
        <f>VLOOKUP($A282,'By SKU - Old RTs'!$A:$V,11,FALSE)</f>
        <v>0</v>
      </c>
      <c r="M282" s="2">
        <f>VLOOKUP($A282,'By SKU - New RTs'!$A:$V,11,FALSE)</f>
        <v>0</v>
      </c>
      <c r="N282" s="5">
        <f t="shared" si="23"/>
        <v>0</v>
      </c>
      <c r="O282" s="2">
        <f>VLOOKUP($A282,'By SKU - Old RTs'!$A:$V,12,FALSE)</f>
        <v>0</v>
      </c>
      <c r="P282" s="2">
        <f>VLOOKUP($A282,'By SKU - New RTs'!$A:$V,12,FALSE)</f>
        <v>0</v>
      </c>
      <c r="Q282" s="2">
        <f t="shared" si="24"/>
        <v>0</v>
      </c>
    </row>
    <row r="283" spans="1:17" x14ac:dyDescent="0.3">
      <c r="A283" s="3" t="str">
        <v>7601</v>
      </c>
      <c r="B283" s="4" t="str">
        <v>CLS FOAM DISP #7507</v>
      </c>
      <c r="C283" s="2">
        <f>VLOOKUP($A283,'By SKU - Old RTs'!$A:$V,8,FALSE)</f>
        <v>0.5</v>
      </c>
      <c r="D283" s="2">
        <f>VLOOKUP($A283,'By SKU - New RTs'!$A:$V,8,FALSE)</f>
        <v>0</v>
      </c>
      <c r="E283" s="5">
        <f t="shared" si="20"/>
        <v>-0.5</v>
      </c>
      <c r="F283" s="2">
        <f>VLOOKUP($A283,'By SKU - Old RTs'!$A:$V,9,FALSE)</f>
        <v>0</v>
      </c>
      <c r="G283" s="2">
        <f>VLOOKUP($A283,'By SKU - New RTs'!$A:$V,9,FALSE)</f>
        <v>0.75</v>
      </c>
      <c r="H283" s="5">
        <f t="shared" si="21"/>
        <v>0.75</v>
      </c>
      <c r="I283" s="2">
        <f>VLOOKUP($A283,'By SKU - Old RTs'!$A:$V,10,FALSE)</f>
        <v>0.25</v>
      </c>
      <c r="J283" s="2">
        <f>VLOOKUP($A283,'By SKU - New RTs'!$A:$V,10,FALSE)</f>
        <v>0</v>
      </c>
      <c r="K283" s="5">
        <f t="shared" si="22"/>
        <v>-0.25</v>
      </c>
      <c r="L283" s="2">
        <f>VLOOKUP($A283,'By SKU - Old RTs'!$A:$V,11,FALSE)</f>
        <v>0</v>
      </c>
      <c r="M283" s="2">
        <f>VLOOKUP($A283,'By SKU - New RTs'!$A:$V,11,FALSE)</f>
        <v>0</v>
      </c>
      <c r="N283" s="5">
        <f t="shared" si="23"/>
        <v>0</v>
      </c>
      <c r="O283" s="2">
        <f>VLOOKUP($A283,'By SKU - Old RTs'!$A:$V,12,FALSE)</f>
        <v>0</v>
      </c>
      <c r="P283" s="2">
        <f>VLOOKUP($A283,'By SKU - New RTs'!$A:$V,12,FALSE)</f>
        <v>0</v>
      </c>
      <c r="Q283" s="2">
        <f t="shared" si="24"/>
        <v>0</v>
      </c>
    </row>
    <row r="284" spans="1:17" hidden="1" x14ac:dyDescent="0.3">
      <c r="A284" s="3" t="str">
        <v>7602</v>
      </c>
      <c r="B284" s="4" t="str">
        <v>CLS SENSOR FOAM DISP #7707</v>
      </c>
      <c r="C284" s="2" t="e">
        <f>VLOOKUP($A284,'By SKU - Old RTs'!$A:$V,8,FALSE)</f>
        <v>#N/A</v>
      </c>
      <c r="D284" s="2" t="e">
        <f>VLOOKUP($A284,'By SKU - New RTs'!$A:$V,8,FALSE)</f>
        <v>#N/A</v>
      </c>
      <c r="E284" s="5" t="e">
        <f t="shared" si="20"/>
        <v>#N/A</v>
      </c>
      <c r="F284" s="2" t="e">
        <f>VLOOKUP($A284,'By SKU - Old RTs'!$A:$V,9,FALSE)</f>
        <v>#N/A</v>
      </c>
      <c r="G284" s="2" t="e">
        <f>VLOOKUP($A284,'By SKU - New RTs'!$A:$V,9,FALSE)</f>
        <v>#N/A</v>
      </c>
      <c r="H284" s="5" t="e">
        <f t="shared" si="21"/>
        <v>#N/A</v>
      </c>
      <c r="I284" s="2" t="e">
        <f>VLOOKUP($A284,'By SKU - Old RTs'!$A:$V,10,FALSE)</f>
        <v>#N/A</v>
      </c>
      <c r="J284" s="2" t="e">
        <f>VLOOKUP($A284,'By SKU - New RTs'!$A:$V,10,FALSE)</f>
        <v>#N/A</v>
      </c>
      <c r="K284" s="5" t="e">
        <f t="shared" si="22"/>
        <v>#N/A</v>
      </c>
      <c r="L284" s="2" t="e">
        <f>VLOOKUP($A284,'By SKU - Old RTs'!$A:$V,11,FALSE)</f>
        <v>#N/A</v>
      </c>
      <c r="M284" s="2" t="e">
        <f>VLOOKUP($A284,'By SKU - New RTs'!$A:$V,11,FALSE)</f>
        <v>#N/A</v>
      </c>
      <c r="N284" s="5" t="e">
        <f t="shared" si="23"/>
        <v>#N/A</v>
      </c>
      <c r="O284" s="2" t="e">
        <f>VLOOKUP($A284,'By SKU - Old RTs'!$A:$V,12,FALSE)</f>
        <v>#N/A</v>
      </c>
      <c r="P284" s="2" t="e">
        <f>VLOOKUP($A284,'By SKU - New RTs'!$A:$V,12,FALSE)</f>
        <v>#N/A</v>
      </c>
      <c r="Q284" s="2" t="e">
        <f t="shared" si="24"/>
        <v>#N/A</v>
      </c>
    </row>
    <row r="285" spans="1:17" hidden="1" x14ac:dyDescent="0.3">
      <c r="A285" s="3" t="str">
        <v>7603</v>
      </c>
      <c r="B285" s="4" t="str">
        <v>CLS SAN 400 DISP #7405</v>
      </c>
      <c r="C285" s="2" t="e">
        <f>VLOOKUP($A285,'By SKU - Old RTs'!$A:$V,8,FALSE)</f>
        <v>#N/A</v>
      </c>
      <c r="D285" s="2" t="e">
        <f>VLOOKUP($A285,'By SKU - New RTs'!$A:$V,8,FALSE)</f>
        <v>#N/A</v>
      </c>
      <c r="E285" s="5" t="e">
        <f t="shared" si="20"/>
        <v>#N/A</v>
      </c>
      <c r="F285" s="2" t="e">
        <f>VLOOKUP($A285,'By SKU - Old RTs'!$A:$V,9,FALSE)</f>
        <v>#N/A</v>
      </c>
      <c r="G285" s="2" t="e">
        <f>VLOOKUP($A285,'By SKU - New RTs'!$A:$V,9,FALSE)</f>
        <v>#N/A</v>
      </c>
      <c r="H285" s="5" t="e">
        <f t="shared" si="21"/>
        <v>#N/A</v>
      </c>
      <c r="I285" s="2" t="e">
        <f>VLOOKUP($A285,'By SKU - Old RTs'!$A:$V,10,FALSE)</f>
        <v>#N/A</v>
      </c>
      <c r="J285" s="2" t="e">
        <f>VLOOKUP($A285,'By SKU - New RTs'!$A:$V,10,FALSE)</f>
        <v>#N/A</v>
      </c>
      <c r="K285" s="5" t="e">
        <f t="shared" si="22"/>
        <v>#N/A</v>
      </c>
      <c r="L285" s="2" t="e">
        <f>VLOOKUP($A285,'By SKU - Old RTs'!$A:$V,11,FALSE)</f>
        <v>#N/A</v>
      </c>
      <c r="M285" s="2" t="e">
        <f>VLOOKUP($A285,'By SKU - New RTs'!$A:$V,11,FALSE)</f>
        <v>#N/A</v>
      </c>
      <c r="N285" s="5" t="e">
        <f t="shared" si="23"/>
        <v>#N/A</v>
      </c>
      <c r="O285" s="2" t="e">
        <f>VLOOKUP($A285,'By SKU - Old RTs'!$A:$V,12,FALSE)</f>
        <v>#N/A</v>
      </c>
      <c r="P285" s="2" t="e">
        <f>VLOOKUP($A285,'By SKU - New RTs'!$A:$V,12,FALSE)</f>
        <v>#N/A</v>
      </c>
      <c r="Q285" s="2" t="e">
        <f t="shared" si="24"/>
        <v>#N/A</v>
      </c>
    </row>
    <row r="286" spans="1:17" hidden="1" x14ac:dyDescent="0.3">
      <c r="A286" s="3" t="str">
        <v>7604</v>
      </c>
      <c r="B286" s="4" t="str">
        <v>CLS HD GRIT SOAP DISP</v>
      </c>
      <c r="C286" s="2" t="e">
        <f>VLOOKUP($A286,'By SKU - Old RTs'!$A:$V,8,FALSE)</f>
        <v>#N/A</v>
      </c>
      <c r="D286" s="2" t="e">
        <f>VLOOKUP($A286,'By SKU - New RTs'!$A:$V,8,FALSE)</f>
        <v>#N/A</v>
      </c>
      <c r="E286" s="5" t="e">
        <f t="shared" si="20"/>
        <v>#N/A</v>
      </c>
      <c r="F286" s="2" t="e">
        <f>VLOOKUP($A286,'By SKU - Old RTs'!$A:$V,9,FALSE)</f>
        <v>#N/A</v>
      </c>
      <c r="G286" s="2" t="e">
        <f>VLOOKUP($A286,'By SKU - New RTs'!$A:$V,9,FALSE)</f>
        <v>#N/A</v>
      </c>
      <c r="H286" s="5" t="e">
        <f t="shared" si="21"/>
        <v>#N/A</v>
      </c>
      <c r="I286" s="2" t="e">
        <f>VLOOKUP($A286,'By SKU - Old RTs'!$A:$V,10,FALSE)</f>
        <v>#N/A</v>
      </c>
      <c r="J286" s="2" t="e">
        <f>VLOOKUP($A286,'By SKU - New RTs'!$A:$V,10,FALSE)</f>
        <v>#N/A</v>
      </c>
      <c r="K286" s="5" t="e">
        <f t="shared" si="22"/>
        <v>#N/A</v>
      </c>
      <c r="L286" s="2" t="e">
        <f>VLOOKUP($A286,'By SKU - Old RTs'!$A:$V,11,FALSE)</f>
        <v>#N/A</v>
      </c>
      <c r="M286" s="2" t="e">
        <f>VLOOKUP($A286,'By SKU - New RTs'!$A:$V,11,FALSE)</f>
        <v>#N/A</v>
      </c>
      <c r="N286" s="5" t="e">
        <f t="shared" si="23"/>
        <v>#N/A</v>
      </c>
      <c r="O286" s="2" t="e">
        <f>VLOOKUP($A286,'By SKU - Old RTs'!$A:$V,12,FALSE)</f>
        <v>#N/A</v>
      </c>
      <c r="P286" s="2" t="e">
        <f>VLOOKUP($A286,'By SKU - New RTs'!$A:$V,12,FALSE)</f>
        <v>#N/A</v>
      </c>
      <c r="Q286" s="2" t="e">
        <f t="shared" si="24"/>
        <v>#N/A</v>
      </c>
    </row>
    <row r="287" spans="1:17" hidden="1" x14ac:dyDescent="0.3">
      <c r="A287" s="3" t="str">
        <v>7625</v>
      </c>
      <c r="B287" s="4" t="str">
        <v>SN DSP(HSD-100)</v>
      </c>
      <c r="C287" s="2" t="e">
        <f>VLOOKUP($A287,'By SKU - Old RTs'!$A:$V,8,FALSE)</f>
        <v>#N/A</v>
      </c>
      <c r="D287" s="2" t="e">
        <f>VLOOKUP($A287,'By SKU - New RTs'!$A:$V,8,FALSE)</f>
        <v>#N/A</v>
      </c>
      <c r="E287" s="5" t="e">
        <f t="shared" si="20"/>
        <v>#N/A</v>
      </c>
      <c r="F287" s="2" t="e">
        <f>VLOOKUP($A287,'By SKU - Old RTs'!$A:$V,9,FALSE)</f>
        <v>#N/A</v>
      </c>
      <c r="G287" s="2" t="e">
        <f>VLOOKUP($A287,'By SKU - New RTs'!$A:$V,9,FALSE)</f>
        <v>#N/A</v>
      </c>
      <c r="H287" s="5" t="e">
        <f t="shared" si="21"/>
        <v>#N/A</v>
      </c>
      <c r="I287" s="2" t="e">
        <f>VLOOKUP($A287,'By SKU - Old RTs'!$A:$V,10,FALSE)</f>
        <v>#N/A</v>
      </c>
      <c r="J287" s="2" t="e">
        <f>VLOOKUP($A287,'By SKU - New RTs'!$A:$V,10,FALSE)</f>
        <v>#N/A</v>
      </c>
      <c r="K287" s="5" t="e">
        <f t="shared" si="22"/>
        <v>#N/A</v>
      </c>
      <c r="L287" s="2" t="e">
        <f>VLOOKUP($A287,'By SKU - Old RTs'!$A:$V,11,FALSE)</f>
        <v>#N/A</v>
      </c>
      <c r="M287" s="2" t="e">
        <f>VLOOKUP($A287,'By SKU - New RTs'!$A:$V,11,FALSE)</f>
        <v>#N/A</v>
      </c>
      <c r="N287" s="5" t="e">
        <f t="shared" si="23"/>
        <v>#N/A</v>
      </c>
      <c r="O287" s="2" t="e">
        <f>VLOOKUP($A287,'By SKU - Old RTs'!$A:$V,12,FALSE)</f>
        <v>#N/A</v>
      </c>
      <c r="P287" s="2" t="e">
        <f>VLOOKUP($A287,'By SKU - New RTs'!$A:$V,12,FALSE)</f>
        <v>#N/A</v>
      </c>
      <c r="Q287" s="2" t="e">
        <f t="shared" si="24"/>
        <v>#N/A</v>
      </c>
    </row>
    <row r="288" spans="1:17" hidden="1" x14ac:dyDescent="0.3">
      <c r="A288" s="3" t="str">
        <v>7626</v>
      </c>
      <c r="B288" s="4" t="str">
        <v>CFDDSP(CCD-050)</v>
      </c>
      <c r="C288" s="2" t="e">
        <f>VLOOKUP($A288,'By SKU - Old RTs'!$A:$V,8,FALSE)</f>
        <v>#N/A</v>
      </c>
      <c r="D288" s="2" t="e">
        <f>VLOOKUP($A288,'By SKU - New RTs'!$A:$V,8,FALSE)</f>
        <v>#N/A</v>
      </c>
      <c r="E288" s="5" t="e">
        <f t="shared" si="20"/>
        <v>#N/A</v>
      </c>
      <c r="F288" s="2" t="e">
        <f>VLOOKUP($A288,'By SKU - Old RTs'!$A:$V,9,FALSE)</f>
        <v>#N/A</v>
      </c>
      <c r="G288" s="2" t="e">
        <f>VLOOKUP($A288,'By SKU - New RTs'!$A:$V,9,FALSE)</f>
        <v>#N/A</v>
      </c>
      <c r="H288" s="5" t="e">
        <f t="shared" si="21"/>
        <v>#N/A</v>
      </c>
      <c r="I288" s="2" t="e">
        <f>VLOOKUP($A288,'By SKU - Old RTs'!$A:$V,10,FALSE)</f>
        <v>#N/A</v>
      </c>
      <c r="J288" s="2" t="e">
        <f>VLOOKUP($A288,'By SKU - New RTs'!$A:$V,10,FALSE)</f>
        <v>#N/A</v>
      </c>
      <c r="K288" s="5" t="e">
        <f t="shared" si="22"/>
        <v>#N/A</v>
      </c>
      <c r="L288" s="2" t="e">
        <f>VLOOKUP($A288,'By SKU - Old RTs'!$A:$V,11,FALSE)</f>
        <v>#N/A</v>
      </c>
      <c r="M288" s="2" t="e">
        <f>VLOOKUP($A288,'By SKU - New RTs'!$A:$V,11,FALSE)</f>
        <v>#N/A</v>
      </c>
      <c r="N288" s="5" t="e">
        <f t="shared" si="23"/>
        <v>#N/A</v>
      </c>
      <c r="O288" s="2" t="e">
        <f>VLOOKUP($A288,'By SKU - Old RTs'!$A:$V,12,FALSE)</f>
        <v>#N/A</v>
      </c>
      <c r="P288" s="2" t="e">
        <f>VLOOKUP($A288,'By SKU - New RTs'!$A:$V,12,FALSE)</f>
        <v>#N/A</v>
      </c>
      <c r="Q288" s="2" t="e">
        <f t="shared" si="24"/>
        <v>#N/A</v>
      </c>
    </row>
    <row r="289" spans="1:17" x14ac:dyDescent="0.3">
      <c r="A289" s="3" t="str">
        <v>7627</v>
      </c>
      <c r="B289" s="4" t="str">
        <v>AC DSP(HAD-100)</v>
      </c>
      <c r="C289" s="2">
        <f>VLOOKUP($A289,'By SKU - Old RTs'!$A:$V,8,FALSE)</f>
        <v>0.5</v>
      </c>
      <c r="D289" s="2">
        <f>VLOOKUP($A289,'By SKU - New RTs'!$A:$V,8,FALSE)</f>
        <v>0</v>
      </c>
      <c r="E289" s="5">
        <f t="shared" si="20"/>
        <v>-0.5</v>
      </c>
      <c r="F289" s="2">
        <f>VLOOKUP($A289,'By SKU - Old RTs'!$A:$V,9,FALSE)</f>
        <v>1</v>
      </c>
      <c r="G289" s="2">
        <f>VLOOKUP($A289,'By SKU - New RTs'!$A:$V,9,FALSE)</f>
        <v>1</v>
      </c>
      <c r="H289" s="5">
        <f t="shared" si="21"/>
        <v>0</v>
      </c>
      <c r="I289" s="2">
        <f>VLOOKUP($A289,'By SKU - Old RTs'!$A:$V,10,FALSE)</f>
        <v>0</v>
      </c>
      <c r="J289" s="2">
        <f>VLOOKUP($A289,'By SKU - New RTs'!$A:$V,10,FALSE)</f>
        <v>0.5</v>
      </c>
      <c r="K289" s="5">
        <f t="shared" si="22"/>
        <v>0.5</v>
      </c>
      <c r="L289" s="2">
        <f>VLOOKUP($A289,'By SKU - Old RTs'!$A:$V,11,FALSE)</f>
        <v>0</v>
      </c>
      <c r="M289" s="2">
        <f>VLOOKUP($A289,'By SKU - New RTs'!$A:$V,11,FALSE)</f>
        <v>0</v>
      </c>
      <c r="N289" s="5">
        <f t="shared" si="23"/>
        <v>0</v>
      </c>
      <c r="O289" s="2">
        <f>VLOOKUP($A289,'By SKU - Old RTs'!$A:$V,12,FALSE)</f>
        <v>0</v>
      </c>
      <c r="P289" s="2">
        <f>VLOOKUP($A289,'By SKU - New RTs'!$A:$V,12,FALSE)</f>
        <v>0</v>
      </c>
      <c r="Q289" s="2">
        <f t="shared" si="24"/>
        <v>0</v>
      </c>
    </row>
    <row r="290" spans="1:17" hidden="1" x14ac:dyDescent="0.3">
      <c r="A290" s="3" t="str">
        <v>7630</v>
      </c>
      <c r="B290" s="4" t="str">
        <v xml:space="preserve">EXPRESS TORK DI     </v>
      </c>
      <c r="C290" s="2" t="e">
        <f>VLOOKUP($A290,'By SKU - Old RTs'!$A:$V,8,FALSE)</f>
        <v>#N/A</v>
      </c>
      <c r="D290" s="2" t="e">
        <f>VLOOKUP($A290,'By SKU - New RTs'!$A:$V,8,FALSE)</f>
        <v>#N/A</v>
      </c>
      <c r="E290" s="5" t="e">
        <f t="shared" si="20"/>
        <v>#N/A</v>
      </c>
      <c r="F290" s="2" t="e">
        <f>VLOOKUP($A290,'By SKU - Old RTs'!$A:$V,9,FALSE)</f>
        <v>#N/A</v>
      </c>
      <c r="G290" s="2" t="e">
        <f>VLOOKUP($A290,'By SKU - New RTs'!$A:$V,9,FALSE)</f>
        <v>#N/A</v>
      </c>
      <c r="H290" s="5" t="e">
        <f t="shared" si="21"/>
        <v>#N/A</v>
      </c>
      <c r="I290" s="2" t="e">
        <f>VLOOKUP($A290,'By SKU - Old RTs'!$A:$V,10,FALSE)</f>
        <v>#N/A</v>
      </c>
      <c r="J290" s="2" t="e">
        <f>VLOOKUP($A290,'By SKU - New RTs'!$A:$V,10,FALSE)</f>
        <v>#N/A</v>
      </c>
      <c r="K290" s="5" t="e">
        <f t="shared" si="22"/>
        <v>#N/A</v>
      </c>
      <c r="L290" s="2" t="e">
        <f>VLOOKUP($A290,'By SKU - Old RTs'!$A:$V,11,FALSE)</f>
        <v>#N/A</v>
      </c>
      <c r="M290" s="2" t="e">
        <f>VLOOKUP($A290,'By SKU - New RTs'!$A:$V,11,FALSE)</f>
        <v>#N/A</v>
      </c>
      <c r="N290" s="5" t="e">
        <f t="shared" si="23"/>
        <v>#N/A</v>
      </c>
      <c r="O290" s="2" t="e">
        <f>VLOOKUP($A290,'By SKU - Old RTs'!$A:$V,12,FALSE)</f>
        <v>#N/A</v>
      </c>
      <c r="P290" s="2" t="e">
        <f>VLOOKUP($A290,'By SKU - New RTs'!$A:$V,12,FALSE)</f>
        <v>#N/A</v>
      </c>
      <c r="Q290" s="2" t="e">
        <f t="shared" si="24"/>
        <v>#N/A</v>
      </c>
    </row>
    <row r="291" spans="1:17" hidden="1" x14ac:dyDescent="0.3">
      <c r="A291" s="3" t="str">
        <v>7632</v>
      </c>
      <c r="B291" s="4" t="str">
        <v>TPDISP(JSD-100)</v>
      </c>
      <c r="C291" s="2" t="e">
        <f>VLOOKUP($A291,'By SKU - Old RTs'!$A:$V,8,FALSE)</f>
        <v>#N/A</v>
      </c>
      <c r="D291" s="2" t="e">
        <f>VLOOKUP($A291,'By SKU - New RTs'!$A:$V,8,FALSE)</f>
        <v>#N/A</v>
      </c>
      <c r="E291" s="5" t="e">
        <f t="shared" si="20"/>
        <v>#N/A</v>
      </c>
      <c r="F291" s="2" t="e">
        <f>VLOOKUP($A291,'By SKU - Old RTs'!$A:$V,9,FALSE)</f>
        <v>#N/A</v>
      </c>
      <c r="G291" s="2" t="e">
        <f>VLOOKUP($A291,'By SKU - New RTs'!$A:$V,9,FALSE)</f>
        <v>#N/A</v>
      </c>
      <c r="H291" s="5" t="e">
        <f t="shared" si="21"/>
        <v>#N/A</v>
      </c>
      <c r="I291" s="2" t="e">
        <f>VLOOKUP($A291,'By SKU - Old RTs'!$A:$V,10,FALSE)</f>
        <v>#N/A</v>
      </c>
      <c r="J291" s="2" t="e">
        <f>VLOOKUP($A291,'By SKU - New RTs'!$A:$V,10,FALSE)</f>
        <v>#N/A</v>
      </c>
      <c r="K291" s="5" t="e">
        <f t="shared" si="22"/>
        <v>#N/A</v>
      </c>
      <c r="L291" s="2" t="e">
        <f>VLOOKUP($A291,'By SKU - Old RTs'!$A:$V,11,FALSE)</f>
        <v>#N/A</v>
      </c>
      <c r="M291" s="2" t="e">
        <f>VLOOKUP($A291,'By SKU - New RTs'!$A:$V,11,FALSE)</f>
        <v>#N/A</v>
      </c>
      <c r="N291" s="5" t="e">
        <f t="shared" si="23"/>
        <v>#N/A</v>
      </c>
      <c r="O291" s="2" t="e">
        <f>VLOOKUP($A291,'By SKU - Old RTs'!$A:$V,12,FALSE)</f>
        <v>#N/A</v>
      </c>
      <c r="P291" s="2" t="e">
        <f>VLOOKUP($A291,'By SKU - New RTs'!$A:$V,12,FALSE)</f>
        <v>#N/A</v>
      </c>
      <c r="Q291" s="2" t="e">
        <f t="shared" si="24"/>
        <v>#N/A</v>
      </c>
    </row>
    <row r="292" spans="1:17" hidden="1" x14ac:dyDescent="0.3">
      <c r="A292" s="3" t="str">
        <v>7633</v>
      </c>
      <c r="B292" s="4" t="str">
        <v>2TPDSP(JST-102)</v>
      </c>
      <c r="C292" s="2" t="e">
        <f>VLOOKUP($A292,'By SKU - Old RTs'!$A:$V,8,FALSE)</f>
        <v>#N/A</v>
      </c>
      <c r="D292" s="2" t="e">
        <f>VLOOKUP($A292,'By SKU - New RTs'!$A:$V,8,FALSE)</f>
        <v>#N/A</v>
      </c>
      <c r="E292" s="5" t="e">
        <f t="shared" si="20"/>
        <v>#N/A</v>
      </c>
      <c r="F292" s="2" t="e">
        <f>VLOOKUP($A292,'By SKU - Old RTs'!$A:$V,9,FALSE)</f>
        <v>#N/A</v>
      </c>
      <c r="G292" s="2" t="e">
        <f>VLOOKUP($A292,'By SKU - New RTs'!$A:$V,9,FALSE)</f>
        <v>#N/A</v>
      </c>
      <c r="H292" s="5" t="e">
        <f t="shared" si="21"/>
        <v>#N/A</v>
      </c>
      <c r="I292" s="2" t="e">
        <f>VLOOKUP($A292,'By SKU - Old RTs'!$A:$V,10,FALSE)</f>
        <v>#N/A</v>
      </c>
      <c r="J292" s="2" t="e">
        <f>VLOOKUP($A292,'By SKU - New RTs'!$A:$V,10,FALSE)</f>
        <v>#N/A</v>
      </c>
      <c r="K292" s="5" t="e">
        <f t="shared" si="22"/>
        <v>#N/A</v>
      </c>
      <c r="L292" s="2" t="e">
        <f>VLOOKUP($A292,'By SKU - Old RTs'!$A:$V,11,FALSE)</f>
        <v>#N/A</v>
      </c>
      <c r="M292" s="2" t="e">
        <f>VLOOKUP($A292,'By SKU - New RTs'!$A:$V,11,FALSE)</f>
        <v>#N/A</v>
      </c>
      <c r="N292" s="5" t="e">
        <f t="shared" si="23"/>
        <v>#N/A</v>
      </c>
      <c r="O292" s="2" t="e">
        <f>VLOOKUP($A292,'By SKU - Old RTs'!$A:$V,12,FALSE)</f>
        <v>#N/A</v>
      </c>
      <c r="P292" s="2" t="e">
        <f>VLOOKUP($A292,'By SKU - New RTs'!$A:$V,12,FALSE)</f>
        <v>#N/A</v>
      </c>
      <c r="Q292" s="2" t="e">
        <f t="shared" si="24"/>
        <v>#N/A</v>
      </c>
    </row>
    <row r="293" spans="1:17" hidden="1" x14ac:dyDescent="0.3">
      <c r="A293" s="3" t="str">
        <v>7634</v>
      </c>
      <c r="B293" s="4" t="str">
        <v>CFDDSP(CDS-100)</v>
      </c>
      <c r="C293" s="2" t="e">
        <f>VLOOKUP($A293,'By SKU - Old RTs'!$A:$V,8,FALSE)</f>
        <v>#N/A</v>
      </c>
      <c r="D293" s="2" t="e">
        <f>VLOOKUP($A293,'By SKU - New RTs'!$A:$V,8,FALSE)</f>
        <v>#N/A</v>
      </c>
      <c r="E293" s="5" t="e">
        <f t="shared" si="20"/>
        <v>#N/A</v>
      </c>
      <c r="F293" s="2" t="e">
        <f>VLOOKUP($A293,'By SKU - Old RTs'!$A:$V,9,FALSE)</f>
        <v>#N/A</v>
      </c>
      <c r="G293" s="2" t="e">
        <f>VLOOKUP($A293,'By SKU - New RTs'!$A:$V,9,FALSE)</f>
        <v>#N/A</v>
      </c>
      <c r="H293" s="5" t="e">
        <f t="shared" si="21"/>
        <v>#N/A</v>
      </c>
      <c r="I293" s="2" t="e">
        <f>VLOOKUP($A293,'By SKU - Old RTs'!$A:$V,10,FALSE)</f>
        <v>#N/A</v>
      </c>
      <c r="J293" s="2" t="e">
        <f>VLOOKUP($A293,'By SKU - New RTs'!$A:$V,10,FALSE)</f>
        <v>#N/A</v>
      </c>
      <c r="K293" s="5" t="e">
        <f t="shared" si="22"/>
        <v>#N/A</v>
      </c>
      <c r="L293" s="2" t="e">
        <f>VLOOKUP($A293,'By SKU - Old RTs'!$A:$V,11,FALSE)</f>
        <v>#N/A</v>
      </c>
      <c r="M293" s="2" t="e">
        <f>VLOOKUP($A293,'By SKU - New RTs'!$A:$V,11,FALSE)</f>
        <v>#N/A</v>
      </c>
      <c r="N293" s="5" t="e">
        <f t="shared" si="23"/>
        <v>#N/A</v>
      </c>
      <c r="O293" s="2" t="e">
        <f>VLOOKUP($A293,'By SKU - Old RTs'!$A:$V,12,FALSE)</f>
        <v>#N/A</v>
      </c>
      <c r="P293" s="2" t="e">
        <f>VLOOKUP($A293,'By SKU - New RTs'!$A:$V,12,FALSE)</f>
        <v>#N/A</v>
      </c>
      <c r="Q293" s="2" t="e">
        <f t="shared" si="24"/>
        <v>#N/A</v>
      </c>
    </row>
    <row r="294" spans="1:17" hidden="1" x14ac:dyDescent="0.3">
      <c r="A294" s="3" t="str">
        <v>7637</v>
      </c>
      <c r="B294" s="4" t="str">
        <v xml:space="preserve">BATH TISSUE BOX     </v>
      </c>
      <c r="C294" s="2" t="e">
        <f>VLOOKUP($A294,'By SKU - Old RTs'!$A:$V,8,FALSE)</f>
        <v>#N/A</v>
      </c>
      <c r="D294" s="2" t="e">
        <f>VLOOKUP($A294,'By SKU - New RTs'!$A:$V,8,FALSE)</f>
        <v>#N/A</v>
      </c>
      <c r="E294" s="5" t="e">
        <f t="shared" si="20"/>
        <v>#N/A</v>
      </c>
      <c r="F294" s="2" t="e">
        <f>VLOOKUP($A294,'By SKU - Old RTs'!$A:$V,9,FALSE)</f>
        <v>#N/A</v>
      </c>
      <c r="G294" s="2" t="e">
        <f>VLOOKUP($A294,'By SKU - New RTs'!$A:$V,9,FALSE)</f>
        <v>#N/A</v>
      </c>
      <c r="H294" s="5" t="e">
        <f t="shared" si="21"/>
        <v>#N/A</v>
      </c>
      <c r="I294" s="2" t="e">
        <f>VLOOKUP($A294,'By SKU - Old RTs'!$A:$V,10,FALSE)</f>
        <v>#N/A</v>
      </c>
      <c r="J294" s="2" t="e">
        <f>VLOOKUP($A294,'By SKU - New RTs'!$A:$V,10,FALSE)</f>
        <v>#N/A</v>
      </c>
      <c r="K294" s="5" t="e">
        <f t="shared" si="22"/>
        <v>#N/A</v>
      </c>
      <c r="L294" s="2" t="e">
        <f>VLOOKUP($A294,'By SKU - Old RTs'!$A:$V,11,FALSE)</f>
        <v>#N/A</v>
      </c>
      <c r="M294" s="2" t="e">
        <f>VLOOKUP($A294,'By SKU - New RTs'!$A:$V,11,FALSE)</f>
        <v>#N/A</v>
      </c>
      <c r="N294" s="5" t="e">
        <f t="shared" si="23"/>
        <v>#N/A</v>
      </c>
      <c r="O294" s="2" t="e">
        <f>VLOOKUP($A294,'By SKU - Old RTs'!$A:$V,12,FALSE)</f>
        <v>#N/A</v>
      </c>
      <c r="P294" s="2" t="e">
        <f>VLOOKUP($A294,'By SKU - New RTs'!$A:$V,12,FALSE)</f>
        <v>#N/A</v>
      </c>
      <c r="Q294" s="2" t="e">
        <f t="shared" si="24"/>
        <v>#N/A</v>
      </c>
    </row>
    <row r="295" spans="1:17" hidden="1" x14ac:dyDescent="0.3">
      <c r="A295" s="3" t="str">
        <v>7643</v>
      </c>
      <c r="B295" s="4" t="str">
        <v xml:space="preserve">MULTI/CFOLD DIS     </v>
      </c>
      <c r="C295" s="2" t="e">
        <f>VLOOKUP($A295,'By SKU - Old RTs'!$A:$V,8,FALSE)</f>
        <v>#N/A</v>
      </c>
      <c r="D295" s="2" t="e">
        <f>VLOOKUP($A295,'By SKU - New RTs'!$A:$V,8,FALSE)</f>
        <v>#N/A</v>
      </c>
      <c r="E295" s="5" t="e">
        <f t="shared" si="20"/>
        <v>#N/A</v>
      </c>
      <c r="F295" s="2" t="e">
        <f>VLOOKUP($A295,'By SKU - Old RTs'!$A:$V,9,FALSE)</f>
        <v>#N/A</v>
      </c>
      <c r="G295" s="2" t="e">
        <f>VLOOKUP($A295,'By SKU - New RTs'!$A:$V,9,FALSE)</f>
        <v>#N/A</v>
      </c>
      <c r="H295" s="5" t="e">
        <f t="shared" si="21"/>
        <v>#N/A</v>
      </c>
      <c r="I295" s="2" t="e">
        <f>VLOOKUP($A295,'By SKU - Old RTs'!$A:$V,10,FALSE)</f>
        <v>#N/A</v>
      </c>
      <c r="J295" s="2" t="e">
        <f>VLOOKUP($A295,'By SKU - New RTs'!$A:$V,10,FALSE)</f>
        <v>#N/A</v>
      </c>
      <c r="K295" s="5" t="e">
        <f t="shared" si="22"/>
        <v>#N/A</v>
      </c>
      <c r="L295" s="2" t="e">
        <f>VLOOKUP($A295,'By SKU - Old RTs'!$A:$V,11,FALSE)</f>
        <v>#N/A</v>
      </c>
      <c r="M295" s="2" t="e">
        <f>VLOOKUP($A295,'By SKU - New RTs'!$A:$V,11,FALSE)</f>
        <v>#N/A</v>
      </c>
      <c r="N295" s="5" t="e">
        <f t="shared" si="23"/>
        <v>#N/A</v>
      </c>
      <c r="O295" s="2" t="e">
        <f>VLOOKUP($A295,'By SKU - Old RTs'!$A:$V,12,FALSE)</f>
        <v>#N/A</v>
      </c>
      <c r="P295" s="2" t="e">
        <f>VLOOKUP($A295,'By SKU - New RTs'!$A:$V,12,FALSE)</f>
        <v>#N/A</v>
      </c>
      <c r="Q295" s="2" t="e">
        <f t="shared" si="24"/>
        <v>#N/A</v>
      </c>
    </row>
    <row r="296" spans="1:17" x14ac:dyDescent="0.3">
      <c r="A296" s="3" t="str">
        <v>7670</v>
      </c>
      <c r="B296" s="4" t="str">
        <v xml:space="preserve">HANGER STAND        </v>
      </c>
      <c r="C296" s="2">
        <f>VLOOKUP($A296,'By SKU - Old RTs'!$A:$V,8,FALSE)</f>
        <v>0.5</v>
      </c>
      <c r="D296" s="2">
        <f>VLOOKUP($A296,'By SKU - New RTs'!$A:$V,8,FALSE)</f>
        <v>0.75</v>
      </c>
      <c r="E296" s="5">
        <f t="shared" si="20"/>
        <v>0.25</v>
      </c>
      <c r="F296" s="2">
        <f>VLOOKUP($A296,'By SKU - Old RTs'!$A:$V,9,FALSE)</f>
        <v>0.25</v>
      </c>
      <c r="G296" s="2">
        <f>VLOOKUP($A296,'By SKU - New RTs'!$A:$V,9,FALSE)</f>
        <v>0</v>
      </c>
      <c r="H296" s="5">
        <f t="shared" si="21"/>
        <v>-0.25</v>
      </c>
      <c r="I296" s="2">
        <f>VLOOKUP($A296,'By SKU - Old RTs'!$A:$V,10,FALSE)</f>
        <v>0.25</v>
      </c>
      <c r="J296" s="2">
        <f>VLOOKUP($A296,'By SKU - New RTs'!$A:$V,10,FALSE)</f>
        <v>0</v>
      </c>
      <c r="K296" s="5">
        <f t="shared" si="22"/>
        <v>-0.25</v>
      </c>
      <c r="L296" s="2">
        <f>VLOOKUP($A296,'By SKU - Old RTs'!$A:$V,11,FALSE)</f>
        <v>1.25</v>
      </c>
      <c r="M296" s="2">
        <f>VLOOKUP($A296,'By SKU - New RTs'!$A:$V,11,FALSE)</f>
        <v>1.25</v>
      </c>
      <c r="N296" s="5">
        <f t="shared" si="23"/>
        <v>0</v>
      </c>
      <c r="O296" s="2">
        <f>VLOOKUP($A296,'By SKU - Old RTs'!$A:$V,12,FALSE)</f>
        <v>0.25</v>
      </c>
      <c r="P296" s="2">
        <f>VLOOKUP($A296,'By SKU - New RTs'!$A:$V,12,FALSE)</f>
        <v>0.5</v>
      </c>
      <c r="Q296" s="2">
        <f t="shared" si="24"/>
        <v>0.25</v>
      </c>
    </row>
    <row r="297" spans="1:17" hidden="1" x14ac:dyDescent="0.3">
      <c r="A297" s="3" t="str">
        <v>7672</v>
      </c>
      <c r="B297" s="4" t="str">
        <v>SANITIZING STATION</v>
      </c>
      <c r="C297" s="2" t="e">
        <f>VLOOKUP($A297,'By SKU - Old RTs'!$A:$V,8,FALSE)</f>
        <v>#N/A</v>
      </c>
      <c r="D297" s="2" t="e">
        <f>VLOOKUP($A297,'By SKU - New RTs'!$A:$V,8,FALSE)</f>
        <v>#N/A</v>
      </c>
      <c r="E297" s="5" t="e">
        <f t="shared" si="20"/>
        <v>#N/A</v>
      </c>
      <c r="F297" s="2" t="e">
        <f>VLOOKUP($A297,'By SKU - Old RTs'!$A:$V,9,FALSE)</f>
        <v>#N/A</v>
      </c>
      <c r="G297" s="2" t="e">
        <f>VLOOKUP($A297,'By SKU - New RTs'!$A:$V,9,FALSE)</f>
        <v>#N/A</v>
      </c>
      <c r="H297" s="5" t="e">
        <f t="shared" si="21"/>
        <v>#N/A</v>
      </c>
      <c r="I297" s="2" t="e">
        <f>VLOOKUP($A297,'By SKU - Old RTs'!$A:$V,10,FALSE)</f>
        <v>#N/A</v>
      </c>
      <c r="J297" s="2" t="e">
        <f>VLOOKUP($A297,'By SKU - New RTs'!$A:$V,10,FALSE)</f>
        <v>#N/A</v>
      </c>
      <c r="K297" s="5" t="e">
        <f t="shared" si="22"/>
        <v>#N/A</v>
      </c>
      <c r="L297" s="2" t="e">
        <f>VLOOKUP($A297,'By SKU - Old RTs'!$A:$V,11,FALSE)</f>
        <v>#N/A</v>
      </c>
      <c r="M297" s="2" t="e">
        <f>VLOOKUP($A297,'By SKU - New RTs'!$A:$V,11,FALSE)</f>
        <v>#N/A</v>
      </c>
      <c r="N297" s="5" t="e">
        <f t="shared" si="23"/>
        <v>#N/A</v>
      </c>
      <c r="O297" s="2" t="e">
        <f>VLOOKUP($A297,'By SKU - Old RTs'!$A:$V,12,FALSE)</f>
        <v>#N/A</v>
      </c>
      <c r="P297" s="2" t="e">
        <f>VLOOKUP($A297,'By SKU - New RTs'!$A:$V,12,FALSE)</f>
        <v>#N/A</v>
      </c>
      <c r="Q297" s="2" t="e">
        <f t="shared" si="24"/>
        <v>#N/A</v>
      </c>
    </row>
    <row r="298" spans="1:17" hidden="1" x14ac:dyDescent="0.3">
      <c r="A298" s="3" t="str">
        <v>7680</v>
      </c>
      <c r="B298" s="4" t="str">
        <v xml:space="preserve">BAG STAND           </v>
      </c>
      <c r="C298" s="2" t="e">
        <f>VLOOKUP($A298,'By SKU - Old RTs'!$A:$V,8,FALSE)</f>
        <v>#N/A</v>
      </c>
      <c r="D298" s="2" t="e">
        <f>VLOOKUP($A298,'By SKU - New RTs'!$A:$V,8,FALSE)</f>
        <v>#N/A</v>
      </c>
      <c r="E298" s="5" t="e">
        <f t="shared" si="20"/>
        <v>#N/A</v>
      </c>
      <c r="F298" s="2" t="e">
        <f>VLOOKUP($A298,'By SKU - Old RTs'!$A:$V,9,FALSE)</f>
        <v>#N/A</v>
      </c>
      <c r="G298" s="2" t="e">
        <f>VLOOKUP($A298,'By SKU - New RTs'!$A:$V,9,FALSE)</f>
        <v>#N/A</v>
      </c>
      <c r="H298" s="5" t="e">
        <f t="shared" si="21"/>
        <v>#N/A</v>
      </c>
      <c r="I298" s="2" t="e">
        <f>VLOOKUP($A298,'By SKU - Old RTs'!$A:$V,10,FALSE)</f>
        <v>#N/A</v>
      </c>
      <c r="J298" s="2" t="e">
        <f>VLOOKUP($A298,'By SKU - New RTs'!$A:$V,10,FALSE)</f>
        <v>#N/A</v>
      </c>
      <c r="K298" s="5" t="e">
        <f t="shared" si="22"/>
        <v>#N/A</v>
      </c>
      <c r="L298" s="2" t="e">
        <f>VLOOKUP($A298,'By SKU - Old RTs'!$A:$V,11,FALSE)</f>
        <v>#N/A</v>
      </c>
      <c r="M298" s="2" t="e">
        <f>VLOOKUP($A298,'By SKU - New RTs'!$A:$V,11,FALSE)</f>
        <v>#N/A</v>
      </c>
      <c r="N298" s="5" t="e">
        <f t="shared" si="23"/>
        <v>#N/A</v>
      </c>
      <c r="O298" s="2" t="e">
        <f>VLOOKUP($A298,'By SKU - Old RTs'!$A:$V,12,FALSE)</f>
        <v>#N/A</v>
      </c>
      <c r="P298" s="2" t="e">
        <f>VLOOKUP($A298,'By SKU - New RTs'!$A:$V,12,FALSE)</f>
        <v>#N/A</v>
      </c>
      <c r="Q298" s="2" t="e">
        <f t="shared" si="24"/>
        <v>#N/A</v>
      </c>
    </row>
    <row r="299" spans="1:17" hidden="1" x14ac:dyDescent="0.3">
      <c r="A299" s="3" t="str">
        <v>7790</v>
      </c>
      <c r="B299" s="4" t="str">
        <v>FRESHSCENT DISP. BLACK</v>
      </c>
      <c r="C299" s="2" t="e">
        <f>VLOOKUP($A299,'By SKU - Old RTs'!$A:$V,8,FALSE)</f>
        <v>#N/A</v>
      </c>
      <c r="D299" s="2" t="e">
        <f>VLOOKUP($A299,'By SKU - New RTs'!$A:$V,8,FALSE)</f>
        <v>#N/A</v>
      </c>
      <c r="E299" s="5" t="e">
        <f t="shared" si="20"/>
        <v>#N/A</v>
      </c>
      <c r="F299" s="2" t="e">
        <f>VLOOKUP($A299,'By SKU - Old RTs'!$A:$V,9,FALSE)</f>
        <v>#N/A</v>
      </c>
      <c r="G299" s="2" t="e">
        <f>VLOOKUP($A299,'By SKU - New RTs'!$A:$V,9,FALSE)</f>
        <v>#N/A</v>
      </c>
      <c r="H299" s="5" t="e">
        <f t="shared" si="21"/>
        <v>#N/A</v>
      </c>
      <c r="I299" s="2" t="e">
        <f>VLOOKUP($A299,'By SKU - Old RTs'!$A:$V,10,FALSE)</f>
        <v>#N/A</v>
      </c>
      <c r="J299" s="2" t="e">
        <f>VLOOKUP($A299,'By SKU - New RTs'!$A:$V,10,FALSE)</f>
        <v>#N/A</v>
      </c>
      <c r="K299" s="5" t="e">
        <f t="shared" si="22"/>
        <v>#N/A</v>
      </c>
      <c r="L299" s="2" t="e">
        <f>VLOOKUP($A299,'By SKU - Old RTs'!$A:$V,11,FALSE)</f>
        <v>#N/A</v>
      </c>
      <c r="M299" s="2" t="e">
        <f>VLOOKUP($A299,'By SKU - New RTs'!$A:$V,11,FALSE)</f>
        <v>#N/A</v>
      </c>
      <c r="N299" s="5" t="e">
        <f t="shared" si="23"/>
        <v>#N/A</v>
      </c>
      <c r="O299" s="2" t="e">
        <f>VLOOKUP($A299,'By SKU - Old RTs'!$A:$V,12,FALSE)</f>
        <v>#N/A</v>
      </c>
      <c r="P299" s="2" t="e">
        <f>VLOOKUP($A299,'By SKU - New RTs'!$A:$V,12,FALSE)</f>
        <v>#N/A</v>
      </c>
      <c r="Q299" s="2" t="e">
        <f t="shared" si="24"/>
        <v>#N/A</v>
      </c>
    </row>
    <row r="300" spans="1:17" hidden="1" x14ac:dyDescent="0.3">
      <c r="A300" s="3" t="str">
        <v>7791</v>
      </c>
      <c r="B300" s="4" t="str">
        <v>FRESHSCENT DISP. WHITE</v>
      </c>
      <c r="C300" s="2" t="e">
        <f>VLOOKUP($A300,'By SKU - Old RTs'!$A:$V,8,FALSE)</f>
        <v>#N/A</v>
      </c>
      <c r="D300" s="2" t="e">
        <f>VLOOKUP($A300,'By SKU - New RTs'!$A:$V,8,FALSE)</f>
        <v>#N/A</v>
      </c>
      <c r="E300" s="5" t="e">
        <f t="shared" si="20"/>
        <v>#N/A</v>
      </c>
      <c r="F300" s="2" t="e">
        <f>VLOOKUP($A300,'By SKU - Old RTs'!$A:$V,9,FALSE)</f>
        <v>#N/A</v>
      </c>
      <c r="G300" s="2" t="e">
        <f>VLOOKUP($A300,'By SKU - New RTs'!$A:$V,9,FALSE)</f>
        <v>#N/A</v>
      </c>
      <c r="H300" s="5" t="e">
        <f t="shared" si="21"/>
        <v>#N/A</v>
      </c>
      <c r="I300" s="2" t="e">
        <f>VLOOKUP($A300,'By SKU - Old RTs'!$A:$V,10,FALSE)</f>
        <v>#N/A</v>
      </c>
      <c r="J300" s="2" t="e">
        <f>VLOOKUP($A300,'By SKU - New RTs'!$A:$V,10,FALSE)</f>
        <v>#N/A</v>
      </c>
      <c r="K300" s="5" t="e">
        <f t="shared" si="22"/>
        <v>#N/A</v>
      </c>
      <c r="L300" s="2" t="e">
        <f>VLOOKUP($A300,'By SKU - Old RTs'!$A:$V,11,FALSE)</f>
        <v>#N/A</v>
      </c>
      <c r="M300" s="2" t="e">
        <f>VLOOKUP($A300,'By SKU - New RTs'!$A:$V,11,FALSE)</f>
        <v>#N/A</v>
      </c>
      <c r="N300" s="5" t="e">
        <f t="shared" si="23"/>
        <v>#N/A</v>
      </c>
      <c r="O300" s="2" t="e">
        <f>VLOOKUP($A300,'By SKU - Old RTs'!$A:$V,12,FALSE)</f>
        <v>#N/A</v>
      </c>
      <c r="P300" s="2" t="e">
        <f>VLOOKUP($A300,'By SKU - New RTs'!$A:$V,12,FALSE)</f>
        <v>#N/A</v>
      </c>
      <c r="Q300" s="2" t="e">
        <f t="shared" si="24"/>
        <v>#N/A</v>
      </c>
    </row>
    <row r="301" spans="1:17" hidden="1" x14ac:dyDescent="0.3">
      <c r="A301" s="3" t="str">
        <v>4016210</v>
      </c>
      <c r="B301" s="4" t="str">
        <v>AP RED VINYL</v>
      </c>
      <c r="C301" s="2" t="e">
        <f>VLOOKUP($A301,'By SKU - Old RTs'!$A:$V,8,FALSE)</f>
        <v>#N/A</v>
      </c>
      <c r="D301" s="2" t="e">
        <f>VLOOKUP($A301,'By SKU - New RTs'!$A:$V,8,FALSE)</f>
        <v>#N/A</v>
      </c>
      <c r="E301" s="5" t="e">
        <f t="shared" si="20"/>
        <v>#N/A</v>
      </c>
      <c r="F301" s="2" t="e">
        <f>VLOOKUP($A301,'By SKU - Old RTs'!$A:$V,9,FALSE)</f>
        <v>#N/A</v>
      </c>
      <c r="G301" s="2" t="e">
        <f>VLOOKUP($A301,'By SKU - New RTs'!$A:$V,9,FALSE)</f>
        <v>#N/A</v>
      </c>
      <c r="H301" s="5" t="e">
        <f t="shared" si="21"/>
        <v>#N/A</v>
      </c>
      <c r="I301" s="2" t="e">
        <f>VLOOKUP($A301,'By SKU - Old RTs'!$A:$V,10,FALSE)</f>
        <v>#N/A</v>
      </c>
      <c r="J301" s="2" t="e">
        <f>VLOOKUP($A301,'By SKU - New RTs'!$A:$V,10,FALSE)</f>
        <v>#N/A</v>
      </c>
      <c r="K301" s="5" t="e">
        <f t="shared" si="22"/>
        <v>#N/A</v>
      </c>
      <c r="L301" s="2" t="e">
        <f>VLOOKUP($A301,'By SKU - Old RTs'!$A:$V,11,FALSE)</f>
        <v>#N/A</v>
      </c>
      <c r="M301" s="2" t="e">
        <f>VLOOKUP($A301,'By SKU - New RTs'!$A:$V,11,FALSE)</f>
        <v>#N/A</v>
      </c>
      <c r="N301" s="5" t="e">
        <f t="shared" si="23"/>
        <v>#N/A</v>
      </c>
      <c r="O301" s="2" t="e">
        <f>VLOOKUP($A301,'By SKU - Old RTs'!$A:$V,12,FALSE)</f>
        <v>#N/A</v>
      </c>
      <c r="P301" s="2" t="e">
        <f>VLOOKUP($A301,'By SKU - New RTs'!$A:$V,12,FALSE)</f>
        <v>#N/A</v>
      </c>
      <c r="Q301" s="2" t="e">
        <f t="shared" si="24"/>
        <v>#N/A</v>
      </c>
    </row>
    <row r="302" spans="1:17" x14ac:dyDescent="0.3">
      <c r="A302" s="3" t="str">
        <v>1077-01</v>
      </c>
      <c r="B302" s="4" t="str">
        <v xml:space="preserve">ST EXEC OX/BDC                  </v>
      </c>
      <c r="C302" s="2">
        <f>VLOOKUP($A302,'By SKU - Old RTs'!$A:$V,8,FALSE)</f>
        <v>0</v>
      </c>
      <c r="D302" s="2">
        <f>VLOOKUP($A302,'By SKU - New RTs'!$A:$V,8,FALSE)</f>
        <v>0</v>
      </c>
      <c r="E302" s="5">
        <f t="shared" si="20"/>
        <v>0</v>
      </c>
      <c r="F302" s="2">
        <f>VLOOKUP($A302,'By SKU - Old RTs'!$A:$V,9,FALSE)</f>
        <v>1.25</v>
      </c>
      <c r="G302" s="2">
        <f>VLOOKUP($A302,'By SKU - New RTs'!$A:$V,9,FALSE)</f>
        <v>1.25</v>
      </c>
      <c r="H302" s="5">
        <f t="shared" si="21"/>
        <v>0</v>
      </c>
      <c r="I302" s="2">
        <f>VLOOKUP($A302,'By SKU - Old RTs'!$A:$V,10,FALSE)</f>
        <v>0</v>
      </c>
      <c r="J302" s="2">
        <f>VLOOKUP($A302,'By SKU - New RTs'!$A:$V,10,FALSE)</f>
        <v>0</v>
      </c>
      <c r="K302" s="5">
        <f t="shared" si="22"/>
        <v>0</v>
      </c>
      <c r="L302" s="2">
        <f>VLOOKUP($A302,'By SKU - Old RTs'!$A:$V,11,FALSE)</f>
        <v>0</v>
      </c>
      <c r="M302" s="2">
        <f>VLOOKUP($A302,'By SKU - New RTs'!$A:$V,11,FALSE)</f>
        <v>0</v>
      </c>
      <c r="N302" s="5">
        <f t="shared" si="23"/>
        <v>0</v>
      </c>
      <c r="O302" s="2">
        <f>VLOOKUP($A302,'By SKU - Old RTs'!$A:$V,12,FALSE)</f>
        <v>0</v>
      </c>
      <c r="P302" s="2">
        <f>VLOOKUP($A302,'By SKU - New RTs'!$A:$V,12,FALSE)</f>
        <v>0</v>
      </c>
      <c r="Q302" s="2">
        <f t="shared" si="24"/>
        <v>0</v>
      </c>
    </row>
    <row r="303" spans="1:17" x14ac:dyDescent="0.3">
      <c r="A303" s="3" t="str">
        <v>1147L</v>
      </c>
      <c r="B303" s="4" t="str">
        <v>MT 3X5 CLA LOGO-LOGO</v>
      </c>
      <c r="C303" s="2">
        <f>VLOOKUP($A303,'By SKU - Old RTs'!$A:$V,8,FALSE)</f>
        <v>1</v>
      </c>
      <c r="D303" s="2">
        <f>VLOOKUP($A303,'By SKU - New RTs'!$A:$V,8,FALSE)</f>
        <v>1</v>
      </c>
      <c r="E303" s="5">
        <f t="shared" si="20"/>
        <v>0</v>
      </c>
      <c r="F303" s="2">
        <f>VLOOKUP($A303,'By SKU - Old RTs'!$A:$V,9,FALSE)</f>
        <v>0</v>
      </c>
      <c r="G303" s="2">
        <f>VLOOKUP($A303,'By SKU - New RTs'!$A:$V,9,FALSE)</f>
        <v>0</v>
      </c>
      <c r="H303" s="5">
        <f t="shared" si="21"/>
        <v>0</v>
      </c>
      <c r="I303" s="2">
        <f>VLOOKUP($A303,'By SKU - Old RTs'!$A:$V,10,FALSE)</f>
        <v>0.5</v>
      </c>
      <c r="J303" s="2">
        <f>VLOOKUP($A303,'By SKU - New RTs'!$A:$V,10,FALSE)</f>
        <v>0.5</v>
      </c>
      <c r="K303" s="5">
        <f t="shared" si="22"/>
        <v>0</v>
      </c>
      <c r="L303" s="2">
        <f>VLOOKUP($A303,'By SKU - Old RTs'!$A:$V,11,FALSE)</f>
        <v>0</v>
      </c>
      <c r="M303" s="2">
        <f>VLOOKUP($A303,'By SKU - New RTs'!$A:$V,11,FALSE)</f>
        <v>0</v>
      </c>
      <c r="N303" s="5">
        <f t="shared" si="23"/>
        <v>0</v>
      </c>
      <c r="O303" s="2">
        <f>VLOOKUP($A303,'By SKU - Old RTs'!$A:$V,12,FALSE)</f>
        <v>0</v>
      </c>
      <c r="P303" s="2">
        <f>VLOOKUP($A303,'By SKU - New RTs'!$A:$V,12,FALSE)</f>
        <v>0</v>
      </c>
      <c r="Q303" s="2">
        <f t="shared" si="24"/>
        <v>0</v>
      </c>
    </row>
    <row r="304" spans="1:17" hidden="1" x14ac:dyDescent="0.3">
      <c r="A304" s="3" t="str">
        <v>1190EOW</v>
      </c>
      <c r="B304" s="4" t="str">
        <v>2X3 COMPLETE COMFORT</v>
      </c>
      <c r="C304" s="2" t="e">
        <f>VLOOKUP($A304,'By SKU - Old RTs'!$A:$V,8,FALSE)</f>
        <v>#N/A</v>
      </c>
      <c r="D304" s="2" t="e">
        <f>VLOOKUP($A304,'By SKU - New RTs'!$A:$V,8,FALSE)</f>
        <v>#N/A</v>
      </c>
      <c r="E304" s="5" t="e">
        <f t="shared" si="20"/>
        <v>#N/A</v>
      </c>
      <c r="F304" s="2" t="e">
        <f>VLOOKUP($A304,'By SKU - Old RTs'!$A:$V,9,FALSE)</f>
        <v>#N/A</v>
      </c>
      <c r="G304" s="2" t="e">
        <f>VLOOKUP($A304,'By SKU - New RTs'!$A:$V,9,FALSE)</f>
        <v>#N/A</v>
      </c>
      <c r="H304" s="5" t="e">
        <f t="shared" si="21"/>
        <v>#N/A</v>
      </c>
      <c r="I304" s="2" t="e">
        <f>VLOOKUP($A304,'By SKU - Old RTs'!$A:$V,10,FALSE)</f>
        <v>#N/A</v>
      </c>
      <c r="J304" s="2" t="e">
        <f>VLOOKUP($A304,'By SKU - New RTs'!$A:$V,10,FALSE)</f>
        <v>#N/A</v>
      </c>
      <c r="K304" s="5" t="e">
        <f t="shared" si="22"/>
        <v>#N/A</v>
      </c>
      <c r="L304" s="2" t="e">
        <f>VLOOKUP($A304,'By SKU - Old RTs'!$A:$V,11,FALSE)</f>
        <v>#N/A</v>
      </c>
      <c r="M304" s="2" t="e">
        <f>VLOOKUP($A304,'By SKU - New RTs'!$A:$V,11,FALSE)</f>
        <v>#N/A</v>
      </c>
      <c r="N304" s="5" t="e">
        <f t="shared" si="23"/>
        <v>#N/A</v>
      </c>
      <c r="O304" s="2" t="e">
        <f>VLOOKUP($A304,'By SKU - Old RTs'!$A:$V,12,FALSE)</f>
        <v>#N/A</v>
      </c>
      <c r="P304" s="2" t="e">
        <f>VLOOKUP($A304,'By SKU - New RTs'!$A:$V,12,FALSE)</f>
        <v>#N/A</v>
      </c>
      <c r="Q304" s="2" t="e">
        <f t="shared" si="24"/>
        <v>#N/A</v>
      </c>
    </row>
    <row r="305" spans="1:17" hidden="1" x14ac:dyDescent="0.3">
      <c r="A305" s="3" t="str">
        <v>1194EOW</v>
      </c>
      <c r="B305" s="4" t="str">
        <v xml:space="preserve">3X5 SCRAPER </v>
      </c>
      <c r="C305" s="2" t="e">
        <f>VLOOKUP($A305,'By SKU - Old RTs'!$A:$V,8,FALSE)</f>
        <v>#N/A</v>
      </c>
      <c r="D305" s="2" t="e">
        <f>VLOOKUP($A305,'By SKU - New RTs'!$A:$V,8,FALSE)</f>
        <v>#N/A</v>
      </c>
      <c r="E305" s="5" t="e">
        <f t="shared" si="20"/>
        <v>#N/A</v>
      </c>
      <c r="F305" s="2" t="e">
        <f>VLOOKUP($A305,'By SKU - Old RTs'!$A:$V,9,FALSE)</f>
        <v>#N/A</v>
      </c>
      <c r="G305" s="2" t="e">
        <f>VLOOKUP($A305,'By SKU - New RTs'!$A:$V,9,FALSE)</f>
        <v>#N/A</v>
      </c>
      <c r="H305" s="5" t="e">
        <f t="shared" si="21"/>
        <v>#N/A</v>
      </c>
      <c r="I305" s="2" t="e">
        <f>VLOOKUP($A305,'By SKU - Old RTs'!$A:$V,10,FALSE)</f>
        <v>#N/A</v>
      </c>
      <c r="J305" s="2" t="e">
        <f>VLOOKUP($A305,'By SKU - New RTs'!$A:$V,10,FALSE)</f>
        <v>#N/A</v>
      </c>
      <c r="K305" s="5" t="e">
        <f t="shared" si="22"/>
        <v>#N/A</v>
      </c>
      <c r="L305" s="2" t="e">
        <f>VLOOKUP($A305,'By SKU - Old RTs'!$A:$V,11,FALSE)</f>
        <v>#N/A</v>
      </c>
      <c r="M305" s="2" t="e">
        <f>VLOOKUP($A305,'By SKU - New RTs'!$A:$V,11,FALSE)</f>
        <v>#N/A</v>
      </c>
      <c r="N305" s="5" t="e">
        <f t="shared" si="23"/>
        <v>#N/A</v>
      </c>
      <c r="O305" s="2" t="e">
        <f>VLOOKUP($A305,'By SKU - Old RTs'!$A:$V,12,FALSE)</f>
        <v>#N/A</v>
      </c>
      <c r="P305" s="2" t="e">
        <f>VLOOKUP($A305,'By SKU - New RTs'!$A:$V,12,FALSE)</f>
        <v>#N/A</v>
      </c>
      <c r="Q305" s="2" t="e">
        <f t="shared" si="24"/>
        <v>#N/A</v>
      </c>
    </row>
    <row r="306" spans="1:17" x14ac:dyDescent="0.3">
      <c r="A306" s="3" t="str">
        <v>1247L</v>
      </c>
      <c r="B306" s="4" t="str">
        <v>MT 3X10 CLA LOG-LOGO</v>
      </c>
      <c r="C306" s="2">
        <f>VLOOKUP($A306,'By SKU - Old RTs'!$A:$V,8,FALSE)</f>
        <v>0</v>
      </c>
      <c r="D306" s="2">
        <f>VLOOKUP($A306,'By SKU - New RTs'!$A:$V,8,FALSE)</f>
        <v>0</v>
      </c>
      <c r="E306" s="5">
        <f t="shared" si="20"/>
        <v>0</v>
      </c>
      <c r="F306" s="2">
        <f>VLOOKUP($A306,'By SKU - Old RTs'!$A:$V,9,FALSE)</f>
        <v>0</v>
      </c>
      <c r="G306" s="2">
        <f>VLOOKUP($A306,'By SKU - New RTs'!$A:$V,9,FALSE)</f>
        <v>0</v>
      </c>
      <c r="H306" s="5">
        <f t="shared" si="21"/>
        <v>0</v>
      </c>
      <c r="I306" s="2">
        <f>VLOOKUP($A306,'By SKU - Old RTs'!$A:$V,10,FALSE)</f>
        <v>0</v>
      </c>
      <c r="J306" s="2">
        <f>VLOOKUP($A306,'By SKU - New RTs'!$A:$V,10,FALSE)</f>
        <v>0</v>
      </c>
      <c r="K306" s="5">
        <f t="shared" si="22"/>
        <v>0</v>
      </c>
      <c r="L306" s="2">
        <f>VLOOKUP($A306,'By SKU - Old RTs'!$A:$V,11,FALSE)</f>
        <v>2.5</v>
      </c>
      <c r="M306" s="2">
        <f>VLOOKUP($A306,'By SKU - New RTs'!$A:$V,11,FALSE)</f>
        <v>2.5</v>
      </c>
      <c r="N306" s="5">
        <f t="shared" si="23"/>
        <v>0</v>
      </c>
      <c r="O306" s="2">
        <f>VLOOKUP($A306,'By SKU - Old RTs'!$A:$V,12,FALSE)</f>
        <v>0</v>
      </c>
      <c r="P306" s="2">
        <f>VLOOKUP($A306,'By SKU - New RTs'!$A:$V,12,FALSE)</f>
        <v>0</v>
      </c>
      <c r="Q306" s="2">
        <f t="shared" si="24"/>
        <v>0</v>
      </c>
    </row>
    <row r="307" spans="1:17" x14ac:dyDescent="0.3">
      <c r="A307" s="3" t="str">
        <v>1447L</v>
      </c>
      <c r="B307" s="4" t="str">
        <v>MT 4X6 CLA LOGO-LOGO</v>
      </c>
      <c r="C307" s="2">
        <f>VLOOKUP($A307,'By SKU - Old RTs'!$A:$V,8,FALSE)</f>
        <v>1</v>
      </c>
      <c r="D307" s="2">
        <f>VLOOKUP($A307,'By SKU - New RTs'!$A:$V,8,FALSE)</f>
        <v>4</v>
      </c>
      <c r="E307" s="5">
        <f t="shared" si="20"/>
        <v>3</v>
      </c>
      <c r="F307" s="2">
        <f>VLOOKUP($A307,'By SKU - Old RTs'!$A:$V,9,FALSE)</f>
        <v>5.25</v>
      </c>
      <c r="G307" s="2">
        <f>VLOOKUP($A307,'By SKU - New RTs'!$A:$V,9,FALSE)</f>
        <v>2.25</v>
      </c>
      <c r="H307" s="5">
        <f t="shared" si="21"/>
        <v>-3</v>
      </c>
      <c r="I307" s="2">
        <f>VLOOKUP($A307,'By SKU - Old RTs'!$A:$V,10,FALSE)</f>
        <v>3</v>
      </c>
      <c r="J307" s="2">
        <f>VLOOKUP($A307,'By SKU - New RTs'!$A:$V,10,FALSE)</f>
        <v>3</v>
      </c>
      <c r="K307" s="5">
        <f t="shared" si="22"/>
        <v>0</v>
      </c>
      <c r="L307" s="2">
        <f>VLOOKUP($A307,'By SKU - Old RTs'!$A:$V,11,FALSE)</f>
        <v>4.5</v>
      </c>
      <c r="M307" s="2">
        <f>VLOOKUP($A307,'By SKU - New RTs'!$A:$V,11,FALSE)</f>
        <v>4.5</v>
      </c>
      <c r="N307" s="5">
        <f t="shared" si="23"/>
        <v>0</v>
      </c>
      <c r="O307" s="2">
        <f>VLOOKUP($A307,'By SKU - Old RTs'!$A:$V,12,FALSE)</f>
        <v>2</v>
      </c>
      <c r="P307" s="2">
        <f>VLOOKUP($A307,'By SKU - New RTs'!$A:$V,12,FALSE)</f>
        <v>2</v>
      </c>
      <c r="Q307" s="2">
        <f t="shared" si="24"/>
        <v>0</v>
      </c>
    </row>
    <row r="308" spans="1:17" hidden="1" x14ac:dyDescent="0.3">
      <c r="A308" s="3" t="str">
        <v>1494E4W</v>
      </c>
      <c r="B308" s="4" t="str">
        <v xml:space="preserve">4X6 SCRAPER </v>
      </c>
      <c r="C308" s="2" t="e">
        <f>VLOOKUP($A308,'By SKU - Old RTs'!$A:$V,8,FALSE)</f>
        <v>#N/A</v>
      </c>
      <c r="D308" s="2" t="e">
        <f>VLOOKUP($A308,'By SKU - New RTs'!$A:$V,8,FALSE)</f>
        <v>#N/A</v>
      </c>
      <c r="E308" s="5" t="e">
        <f t="shared" si="20"/>
        <v>#N/A</v>
      </c>
      <c r="F308" s="2" t="e">
        <f>VLOOKUP($A308,'By SKU - Old RTs'!$A:$V,9,FALSE)</f>
        <v>#N/A</v>
      </c>
      <c r="G308" s="2" t="e">
        <f>VLOOKUP($A308,'By SKU - New RTs'!$A:$V,9,FALSE)</f>
        <v>#N/A</v>
      </c>
      <c r="H308" s="5" t="e">
        <f t="shared" si="21"/>
        <v>#N/A</v>
      </c>
      <c r="I308" s="2" t="e">
        <f>VLOOKUP($A308,'By SKU - Old RTs'!$A:$V,10,FALSE)</f>
        <v>#N/A</v>
      </c>
      <c r="J308" s="2" t="e">
        <f>VLOOKUP($A308,'By SKU - New RTs'!$A:$V,10,FALSE)</f>
        <v>#N/A</v>
      </c>
      <c r="K308" s="5" t="e">
        <f t="shared" si="22"/>
        <v>#N/A</v>
      </c>
      <c r="L308" s="2" t="e">
        <f>VLOOKUP($A308,'By SKU - Old RTs'!$A:$V,11,FALSE)</f>
        <v>#N/A</v>
      </c>
      <c r="M308" s="2" t="e">
        <f>VLOOKUP($A308,'By SKU - New RTs'!$A:$V,11,FALSE)</f>
        <v>#N/A</v>
      </c>
      <c r="N308" s="5" t="e">
        <f t="shared" si="23"/>
        <v>#N/A</v>
      </c>
      <c r="O308" s="2" t="e">
        <f>VLOOKUP($A308,'By SKU - Old RTs'!$A:$V,12,FALSE)</f>
        <v>#N/A</v>
      </c>
      <c r="P308" s="2" t="e">
        <f>VLOOKUP($A308,'By SKU - New RTs'!$A:$V,12,FALSE)</f>
        <v>#N/A</v>
      </c>
      <c r="Q308" s="2" t="e">
        <f t="shared" si="24"/>
        <v>#N/A</v>
      </c>
    </row>
    <row r="309" spans="1:17" x14ac:dyDescent="0.3">
      <c r="A309" s="3" t="str">
        <v>1494EOW</v>
      </c>
      <c r="B309" s="4" t="str">
        <v xml:space="preserve">4X6 SCRAPER </v>
      </c>
      <c r="C309" s="2">
        <f>VLOOKUP($A309,'By SKU - Old RTs'!$A:$V,8,FALSE)</f>
        <v>0</v>
      </c>
      <c r="D309" s="2">
        <f>VLOOKUP($A309,'By SKU - New RTs'!$A:$V,8,FALSE)</f>
        <v>0</v>
      </c>
      <c r="E309" s="5">
        <f t="shared" si="20"/>
        <v>0</v>
      </c>
      <c r="F309" s="2">
        <f>VLOOKUP($A309,'By SKU - Old RTs'!$A:$V,9,FALSE)</f>
        <v>0.25</v>
      </c>
      <c r="G309" s="2">
        <f>VLOOKUP($A309,'By SKU - New RTs'!$A:$V,9,FALSE)</f>
        <v>0.25</v>
      </c>
      <c r="H309" s="5">
        <f t="shared" si="21"/>
        <v>0</v>
      </c>
      <c r="I309" s="2">
        <f>VLOOKUP($A309,'By SKU - Old RTs'!$A:$V,10,FALSE)</f>
        <v>0</v>
      </c>
      <c r="J309" s="2">
        <f>VLOOKUP($A309,'By SKU - New RTs'!$A:$V,10,FALSE)</f>
        <v>0</v>
      </c>
      <c r="K309" s="5">
        <f t="shared" si="22"/>
        <v>0</v>
      </c>
      <c r="L309" s="2">
        <f>VLOOKUP($A309,'By SKU - Old RTs'!$A:$V,11,FALSE)</f>
        <v>0.25</v>
      </c>
      <c r="M309" s="2">
        <f>VLOOKUP($A309,'By SKU - New RTs'!$A:$V,11,FALSE)</f>
        <v>0.25</v>
      </c>
      <c r="N309" s="5">
        <f t="shared" si="23"/>
        <v>0</v>
      </c>
      <c r="O309" s="2">
        <f>VLOOKUP($A309,'By SKU - Old RTs'!$A:$V,12,FALSE)</f>
        <v>0</v>
      </c>
      <c r="P309" s="2">
        <f>VLOOKUP($A309,'By SKU - New RTs'!$A:$V,12,FALSE)</f>
        <v>0</v>
      </c>
      <c r="Q309" s="2">
        <f t="shared" si="24"/>
        <v>0</v>
      </c>
    </row>
    <row r="310" spans="1:17" hidden="1" x14ac:dyDescent="0.3">
      <c r="A310" s="3" t="str">
        <v>2397CS</v>
      </c>
      <c r="B310" s="4" t="str">
        <v>FRESH SCENT U-SCREEN CASE</v>
      </c>
      <c r="C310" s="2" t="e">
        <f>VLOOKUP($A310,'By SKU - Old RTs'!$A:$V,8,FALSE)</f>
        <v>#N/A</v>
      </c>
      <c r="D310" s="2" t="e">
        <f>VLOOKUP($A310,'By SKU - New RTs'!$A:$V,8,FALSE)</f>
        <v>#N/A</v>
      </c>
      <c r="E310" s="5" t="e">
        <f t="shared" si="20"/>
        <v>#N/A</v>
      </c>
      <c r="F310" s="2" t="e">
        <f>VLOOKUP($A310,'By SKU - Old RTs'!$A:$V,9,FALSE)</f>
        <v>#N/A</v>
      </c>
      <c r="G310" s="2" t="e">
        <f>VLOOKUP($A310,'By SKU - New RTs'!$A:$V,9,FALSE)</f>
        <v>#N/A</v>
      </c>
      <c r="H310" s="5" t="e">
        <f t="shared" si="21"/>
        <v>#N/A</v>
      </c>
      <c r="I310" s="2" t="e">
        <f>VLOOKUP($A310,'By SKU - Old RTs'!$A:$V,10,FALSE)</f>
        <v>#N/A</v>
      </c>
      <c r="J310" s="2" t="e">
        <f>VLOOKUP($A310,'By SKU - New RTs'!$A:$V,10,FALSE)</f>
        <v>#N/A</v>
      </c>
      <c r="K310" s="5" t="e">
        <f t="shared" si="22"/>
        <v>#N/A</v>
      </c>
      <c r="L310" s="2" t="e">
        <f>VLOOKUP($A310,'By SKU - Old RTs'!$A:$V,11,FALSE)</f>
        <v>#N/A</v>
      </c>
      <c r="M310" s="2" t="e">
        <f>VLOOKUP($A310,'By SKU - New RTs'!$A:$V,11,FALSE)</f>
        <v>#N/A</v>
      </c>
      <c r="N310" s="5" t="e">
        <f t="shared" si="23"/>
        <v>#N/A</v>
      </c>
      <c r="O310" s="2" t="e">
        <f>VLOOKUP($A310,'By SKU - Old RTs'!$A:$V,12,FALSE)</f>
        <v>#N/A</v>
      </c>
      <c r="P310" s="2" t="e">
        <f>VLOOKUP($A310,'By SKU - New RTs'!$A:$V,12,FALSE)</f>
        <v>#N/A</v>
      </c>
      <c r="Q310" s="2" t="e">
        <f t="shared" si="24"/>
        <v>#N/A</v>
      </c>
    </row>
    <row r="311" spans="1:17" x14ac:dyDescent="0.3">
      <c r="A311" s="3" t="str">
        <v>5010WH</v>
      </c>
      <c r="B311" s="4" t="str">
        <v>ST BAKER WITH BUTTONS SS</v>
      </c>
      <c r="C311" s="2">
        <f>VLOOKUP($A311,'By SKU - Old RTs'!$A:$V,8,FALSE)</f>
        <v>5.5</v>
      </c>
      <c r="D311" s="2">
        <f>VLOOKUP($A311,'By SKU - New RTs'!$A:$V,8,FALSE)</f>
        <v>0</v>
      </c>
      <c r="E311" s="5">
        <f t="shared" si="20"/>
        <v>-5.5</v>
      </c>
      <c r="F311" s="2">
        <f>VLOOKUP($A311,'By SKU - Old RTs'!$A:$V,9,FALSE)</f>
        <v>0</v>
      </c>
      <c r="G311" s="2">
        <f>VLOOKUP($A311,'By SKU - New RTs'!$A:$V,9,FALSE)</f>
        <v>0</v>
      </c>
      <c r="H311" s="5">
        <f t="shared" si="21"/>
        <v>0</v>
      </c>
      <c r="I311" s="2">
        <f>VLOOKUP($A311,'By SKU - Old RTs'!$A:$V,10,FALSE)</f>
        <v>0</v>
      </c>
      <c r="J311" s="2">
        <f>VLOOKUP($A311,'By SKU - New RTs'!$A:$V,10,FALSE)</f>
        <v>5.5</v>
      </c>
      <c r="K311" s="5">
        <f t="shared" si="22"/>
        <v>5.5</v>
      </c>
      <c r="L311" s="2">
        <f>VLOOKUP($A311,'By SKU - Old RTs'!$A:$V,11,FALSE)</f>
        <v>0</v>
      </c>
      <c r="M311" s="2">
        <f>VLOOKUP($A311,'By SKU - New RTs'!$A:$V,11,FALSE)</f>
        <v>0</v>
      </c>
      <c r="N311" s="5">
        <f t="shared" si="23"/>
        <v>0</v>
      </c>
      <c r="O311" s="2">
        <f>VLOOKUP($A311,'By SKU - Old RTs'!$A:$V,12,FALSE)</f>
        <v>0</v>
      </c>
      <c r="P311" s="2">
        <f>VLOOKUP($A311,'By SKU - New RTs'!$A:$V,12,FALSE)</f>
        <v>0</v>
      </c>
      <c r="Q311" s="2">
        <f t="shared" si="24"/>
        <v>0</v>
      </c>
    </row>
    <row r="312" spans="1:17" hidden="1" x14ac:dyDescent="0.3">
      <c r="A312" s="3" t="str">
        <v>7601SAN</v>
      </c>
      <c r="B312" s="4" t="str">
        <v>CLS SANITIZER DISP #7507</v>
      </c>
      <c r="C312" s="2" t="e">
        <f>VLOOKUP($A312,'By SKU - Old RTs'!$A:$V,8,FALSE)</f>
        <v>#N/A</v>
      </c>
      <c r="D312" s="2" t="e">
        <f>VLOOKUP($A312,'By SKU - New RTs'!$A:$V,8,FALSE)</f>
        <v>#N/A</v>
      </c>
      <c r="E312" s="5" t="e">
        <f t="shared" si="20"/>
        <v>#N/A</v>
      </c>
      <c r="F312" s="2" t="e">
        <f>VLOOKUP($A312,'By SKU - Old RTs'!$A:$V,9,FALSE)</f>
        <v>#N/A</v>
      </c>
      <c r="G312" s="2" t="e">
        <f>VLOOKUP($A312,'By SKU - New RTs'!$A:$V,9,FALSE)</f>
        <v>#N/A</v>
      </c>
      <c r="H312" s="5" t="e">
        <f t="shared" si="21"/>
        <v>#N/A</v>
      </c>
      <c r="I312" s="2" t="e">
        <f>VLOOKUP($A312,'By SKU - Old RTs'!$A:$V,10,FALSE)</f>
        <v>#N/A</v>
      </c>
      <c r="J312" s="2" t="e">
        <f>VLOOKUP($A312,'By SKU - New RTs'!$A:$V,10,FALSE)</f>
        <v>#N/A</v>
      </c>
      <c r="K312" s="5" t="e">
        <f t="shared" si="22"/>
        <v>#N/A</v>
      </c>
      <c r="L312" s="2" t="e">
        <f>VLOOKUP($A312,'By SKU - Old RTs'!$A:$V,11,FALSE)</f>
        <v>#N/A</v>
      </c>
      <c r="M312" s="2" t="e">
        <f>VLOOKUP($A312,'By SKU - New RTs'!$A:$V,11,FALSE)</f>
        <v>#N/A</v>
      </c>
      <c r="N312" s="5" t="e">
        <f t="shared" si="23"/>
        <v>#N/A</v>
      </c>
      <c r="O312" s="2" t="e">
        <f>VLOOKUP($A312,'By SKU - Old RTs'!$A:$V,12,FALSE)</f>
        <v>#N/A</v>
      </c>
      <c r="P312" s="2" t="e">
        <f>VLOOKUP($A312,'By SKU - New RTs'!$A:$V,12,FALSE)</f>
        <v>#N/A</v>
      </c>
      <c r="Q312" s="2" t="e">
        <f t="shared" si="24"/>
        <v>#N/A</v>
      </c>
    </row>
    <row r="313" spans="1:17" hidden="1" x14ac:dyDescent="0.3">
      <c r="A313" s="3" t="str">
        <v>7602SAN</v>
      </c>
      <c r="B313" s="4" t="str">
        <v>CLS SENSOR SANITIZER DISP #7707</v>
      </c>
      <c r="C313" s="2" t="e">
        <f>VLOOKUP($A313,'By SKU - Old RTs'!$A:$V,8,FALSE)</f>
        <v>#N/A</v>
      </c>
      <c r="D313" s="2" t="e">
        <f>VLOOKUP($A313,'By SKU - New RTs'!$A:$V,8,FALSE)</f>
        <v>#N/A</v>
      </c>
      <c r="E313" s="5" t="e">
        <f t="shared" si="20"/>
        <v>#N/A</v>
      </c>
      <c r="F313" s="2" t="e">
        <f>VLOOKUP($A313,'By SKU - Old RTs'!$A:$V,9,FALSE)</f>
        <v>#N/A</v>
      </c>
      <c r="G313" s="2" t="e">
        <f>VLOOKUP($A313,'By SKU - New RTs'!$A:$V,9,FALSE)</f>
        <v>#N/A</v>
      </c>
      <c r="H313" s="5" t="e">
        <f t="shared" si="21"/>
        <v>#N/A</v>
      </c>
      <c r="I313" s="2" t="e">
        <f>VLOOKUP($A313,'By SKU - Old RTs'!$A:$V,10,FALSE)</f>
        <v>#N/A</v>
      </c>
      <c r="J313" s="2" t="e">
        <f>VLOOKUP($A313,'By SKU - New RTs'!$A:$V,10,FALSE)</f>
        <v>#N/A</v>
      </c>
      <c r="K313" s="5" t="e">
        <f t="shared" si="22"/>
        <v>#N/A</v>
      </c>
      <c r="L313" s="2" t="e">
        <f>VLOOKUP($A313,'By SKU - Old RTs'!$A:$V,11,FALSE)</f>
        <v>#N/A</v>
      </c>
      <c r="M313" s="2" t="e">
        <f>VLOOKUP($A313,'By SKU - New RTs'!$A:$V,11,FALSE)</f>
        <v>#N/A</v>
      </c>
      <c r="N313" s="5" t="e">
        <f t="shared" si="23"/>
        <v>#N/A</v>
      </c>
      <c r="O313" s="2" t="e">
        <f>VLOOKUP($A313,'By SKU - Old RTs'!$A:$V,12,FALSE)</f>
        <v>#N/A</v>
      </c>
      <c r="P313" s="2" t="e">
        <f>VLOOKUP($A313,'By SKU - New RTs'!$A:$V,12,FALSE)</f>
        <v>#N/A</v>
      </c>
      <c r="Q313" s="2" t="e">
        <f t="shared" si="24"/>
        <v>#N/A</v>
      </c>
    </row>
    <row r="314" spans="1:17" x14ac:dyDescent="0.3">
      <c r="A314" s="3" t="str">
        <v>800NTJLCA</v>
      </c>
      <c r="B314" s="4" t="str">
        <v>PT SCRUB LG PERFOMAX MEDLINE</v>
      </c>
      <c r="C314" s="2">
        <f>VLOOKUP($A314,'By SKU - Old RTs'!$A:$V,8,FALSE)</f>
        <v>0</v>
      </c>
      <c r="D314" s="2">
        <f>VLOOKUP($A314,'By SKU - New RTs'!$A:$V,8,FALSE)</f>
        <v>0</v>
      </c>
      <c r="E314" s="5">
        <f t="shared" si="20"/>
        <v>0</v>
      </c>
      <c r="F314" s="2">
        <f>VLOOKUP($A314,'By SKU - Old RTs'!$A:$V,9,FALSE)</f>
        <v>0</v>
      </c>
      <c r="G314" s="2">
        <f>VLOOKUP($A314,'By SKU - New RTs'!$A:$V,9,FALSE)</f>
        <v>0</v>
      </c>
      <c r="H314" s="5">
        <f t="shared" si="21"/>
        <v>0</v>
      </c>
      <c r="I314" s="2">
        <f>VLOOKUP($A314,'By SKU - Old RTs'!$A:$V,10,FALSE)</f>
        <v>0</v>
      </c>
      <c r="J314" s="2">
        <f>VLOOKUP($A314,'By SKU - New RTs'!$A:$V,10,FALSE)</f>
        <v>0</v>
      </c>
      <c r="K314" s="5">
        <f t="shared" si="22"/>
        <v>0</v>
      </c>
      <c r="L314" s="2">
        <f>VLOOKUP($A314,'By SKU - Old RTs'!$A:$V,11,FALSE)</f>
        <v>34.25</v>
      </c>
      <c r="M314" s="2">
        <f>VLOOKUP($A314,'By SKU - New RTs'!$A:$V,11,FALSE)</f>
        <v>34.25</v>
      </c>
      <c r="N314" s="5">
        <f t="shared" si="23"/>
        <v>0</v>
      </c>
      <c r="O314" s="2">
        <f>VLOOKUP($A314,'By SKU - Old RTs'!$A:$V,12,FALSE)</f>
        <v>0</v>
      </c>
      <c r="P314" s="2">
        <f>VLOOKUP($A314,'By SKU - New RTs'!$A:$V,12,FALSE)</f>
        <v>0</v>
      </c>
      <c r="Q314" s="2">
        <f t="shared" si="24"/>
        <v>0</v>
      </c>
    </row>
    <row r="315" spans="1:17" x14ac:dyDescent="0.3">
      <c r="A315" s="3" t="str">
        <v>800NTJMCA</v>
      </c>
      <c r="B315" s="4" t="str">
        <v>PT SCRUB MD PERFOMAX MEDLINE</v>
      </c>
      <c r="C315" s="2">
        <f>VLOOKUP($A315,'By SKU - Old RTs'!$A:$V,8,FALSE)</f>
        <v>0</v>
      </c>
      <c r="D315" s="2">
        <f>VLOOKUP($A315,'By SKU - New RTs'!$A:$V,8,FALSE)</f>
        <v>0</v>
      </c>
      <c r="E315" s="5">
        <f t="shared" si="20"/>
        <v>0</v>
      </c>
      <c r="F315" s="2">
        <f>VLOOKUP($A315,'By SKU - Old RTs'!$A:$V,9,FALSE)</f>
        <v>0</v>
      </c>
      <c r="G315" s="2">
        <f>VLOOKUP($A315,'By SKU - New RTs'!$A:$V,9,FALSE)</f>
        <v>0</v>
      </c>
      <c r="H315" s="5">
        <f t="shared" si="21"/>
        <v>0</v>
      </c>
      <c r="I315" s="2">
        <f>VLOOKUP($A315,'By SKU - Old RTs'!$A:$V,10,FALSE)</f>
        <v>0</v>
      </c>
      <c r="J315" s="2">
        <f>VLOOKUP($A315,'By SKU - New RTs'!$A:$V,10,FALSE)</f>
        <v>0</v>
      </c>
      <c r="K315" s="5">
        <f t="shared" si="22"/>
        <v>0</v>
      </c>
      <c r="L315" s="2">
        <f>VLOOKUP($A315,'By SKU - Old RTs'!$A:$V,11,FALSE)</f>
        <v>49.75</v>
      </c>
      <c r="M315" s="2">
        <f>VLOOKUP($A315,'By SKU - New RTs'!$A:$V,11,FALSE)</f>
        <v>49.75</v>
      </c>
      <c r="N315" s="5">
        <f t="shared" si="23"/>
        <v>0</v>
      </c>
      <c r="O315" s="2">
        <f>VLOOKUP($A315,'By SKU - Old RTs'!$A:$V,12,FALSE)</f>
        <v>0</v>
      </c>
      <c r="P315" s="2">
        <f>VLOOKUP($A315,'By SKU - New RTs'!$A:$V,12,FALSE)</f>
        <v>0</v>
      </c>
      <c r="Q315" s="2">
        <f t="shared" si="24"/>
        <v>0</v>
      </c>
    </row>
    <row r="316" spans="1:17" x14ac:dyDescent="0.3">
      <c r="A316" s="3" t="str">
        <v>800NTJ-S</v>
      </c>
      <c r="B316" s="4" t="str">
        <v>PT SCRUB SM PERFOMAX JADE</v>
      </c>
      <c r="C316" s="2">
        <f>VLOOKUP($A316,'By SKU - Old RTs'!$A:$V,8,FALSE)</f>
        <v>0</v>
      </c>
      <c r="D316" s="2">
        <f>VLOOKUP($A316,'By SKU - New RTs'!$A:$V,8,FALSE)</f>
        <v>0</v>
      </c>
      <c r="E316" s="5">
        <f t="shared" si="20"/>
        <v>0</v>
      </c>
      <c r="F316" s="2">
        <f>VLOOKUP($A316,'By SKU - Old RTs'!$A:$V,9,FALSE)</f>
        <v>0</v>
      </c>
      <c r="G316" s="2">
        <f>VLOOKUP($A316,'By SKU - New RTs'!$A:$V,9,FALSE)</f>
        <v>0</v>
      </c>
      <c r="H316" s="5">
        <f t="shared" si="21"/>
        <v>0</v>
      </c>
      <c r="I316" s="2">
        <f>VLOOKUP($A316,'By SKU - Old RTs'!$A:$V,10,FALSE)</f>
        <v>0</v>
      </c>
      <c r="J316" s="2">
        <f>VLOOKUP($A316,'By SKU - New RTs'!$A:$V,10,FALSE)</f>
        <v>0</v>
      </c>
      <c r="K316" s="5">
        <f t="shared" si="22"/>
        <v>0</v>
      </c>
      <c r="L316" s="2">
        <f>VLOOKUP($A316,'By SKU - Old RTs'!$A:$V,11,FALSE)</f>
        <v>37.25</v>
      </c>
      <c r="M316" s="2">
        <f>VLOOKUP($A316,'By SKU - New RTs'!$A:$V,11,FALSE)</f>
        <v>37.25</v>
      </c>
      <c r="N316" s="5">
        <f t="shared" si="23"/>
        <v>0</v>
      </c>
      <c r="O316" s="2">
        <f>VLOOKUP($A316,'By SKU - Old RTs'!$A:$V,12,FALSE)</f>
        <v>0</v>
      </c>
      <c r="P316" s="2">
        <f>VLOOKUP($A316,'By SKU - New RTs'!$A:$V,12,FALSE)</f>
        <v>0</v>
      </c>
      <c r="Q316" s="2">
        <f t="shared" si="24"/>
        <v>0</v>
      </c>
    </row>
    <row r="317" spans="1:17" x14ac:dyDescent="0.3">
      <c r="A317" s="3" t="str">
        <v>800NTJXLC</v>
      </c>
      <c r="B317" s="4" t="str">
        <v>PT SCRUB XL PERFOMAX MEDLINE</v>
      </c>
      <c r="C317" s="2">
        <f>VLOOKUP($A317,'By SKU - Old RTs'!$A:$V,8,FALSE)</f>
        <v>0</v>
      </c>
      <c r="D317" s="2">
        <f>VLOOKUP($A317,'By SKU - New RTs'!$A:$V,8,FALSE)</f>
        <v>0</v>
      </c>
      <c r="E317" s="5">
        <f t="shared" si="20"/>
        <v>0</v>
      </c>
      <c r="F317" s="2">
        <f>VLOOKUP($A317,'By SKU - Old RTs'!$A:$V,9,FALSE)</f>
        <v>0</v>
      </c>
      <c r="G317" s="2">
        <f>VLOOKUP($A317,'By SKU - New RTs'!$A:$V,9,FALSE)</f>
        <v>0</v>
      </c>
      <c r="H317" s="5">
        <f t="shared" si="21"/>
        <v>0</v>
      </c>
      <c r="I317" s="2">
        <f>VLOOKUP($A317,'By SKU - Old RTs'!$A:$V,10,FALSE)</f>
        <v>0</v>
      </c>
      <c r="J317" s="2">
        <f>VLOOKUP($A317,'By SKU - New RTs'!$A:$V,10,FALSE)</f>
        <v>0</v>
      </c>
      <c r="K317" s="5">
        <f t="shared" si="22"/>
        <v>0</v>
      </c>
      <c r="L317" s="2">
        <f>VLOOKUP($A317,'By SKU - Old RTs'!$A:$V,11,FALSE)</f>
        <v>19.75</v>
      </c>
      <c r="M317" s="2">
        <f>VLOOKUP($A317,'By SKU - New RTs'!$A:$V,11,FALSE)</f>
        <v>19.75</v>
      </c>
      <c r="N317" s="5">
        <f t="shared" si="23"/>
        <v>0</v>
      </c>
      <c r="O317" s="2">
        <f>VLOOKUP($A317,'By SKU - Old RTs'!$A:$V,12,FALSE)</f>
        <v>0</v>
      </c>
      <c r="P317" s="2">
        <f>VLOOKUP($A317,'By SKU - New RTs'!$A:$V,12,FALSE)</f>
        <v>0</v>
      </c>
      <c r="Q317" s="2">
        <f t="shared" si="24"/>
        <v>0</v>
      </c>
    </row>
    <row r="318" spans="1:17" x14ac:dyDescent="0.3">
      <c r="A318" s="3" t="str">
        <v>800NTJ-XS</v>
      </c>
      <c r="B318" s="4" t="str">
        <v>PT SCRUB XS PERFOMAX JADE</v>
      </c>
      <c r="C318" s="2">
        <f>VLOOKUP($A318,'By SKU - Old RTs'!$A:$V,8,FALSE)</f>
        <v>0</v>
      </c>
      <c r="D318" s="2">
        <f>VLOOKUP($A318,'By SKU - New RTs'!$A:$V,8,FALSE)</f>
        <v>0</v>
      </c>
      <c r="E318" s="5">
        <f t="shared" si="20"/>
        <v>0</v>
      </c>
      <c r="F318" s="2">
        <f>VLOOKUP($A318,'By SKU - Old RTs'!$A:$V,9,FALSE)</f>
        <v>0</v>
      </c>
      <c r="G318" s="2">
        <f>VLOOKUP($A318,'By SKU - New RTs'!$A:$V,9,FALSE)</f>
        <v>0</v>
      </c>
      <c r="H318" s="5">
        <f t="shared" si="21"/>
        <v>0</v>
      </c>
      <c r="I318" s="2">
        <f>VLOOKUP($A318,'By SKU - Old RTs'!$A:$V,10,FALSE)</f>
        <v>0</v>
      </c>
      <c r="J318" s="2">
        <f>VLOOKUP($A318,'By SKU - New RTs'!$A:$V,10,FALSE)</f>
        <v>0</v>
      </c>
      <c r="K318" s="5">
        <f t="shared" si="22"/>
        <v>0</v>
      </c>
      <c r="L318" s="2">
        <f>VLOOKUP($A318,'By SKU - Old RTs'!$A:$V,11,FALSE)</f>
        <v>8</v>
      </c>
      <c r="M318" s="2">
        <f>VLOOKUP($A318,'By SKU - New RTs'!$A:$V,11,FALSE)</f>
        <v>8</v>
      </c>
      <c r="N318" s="5">
        <f t="shared" si="23"/>
        <v>0</v>
      </c>
      <c r="O318" s="2">
        <f>VLOOKUP($A318,'By SKU - Old RTs'!$A:$V,12,FALSE)</f>
        <v>0</v>
      </c>
      <c r="P318" s="2">
        <f>VLOOKUP($A318,'By SKU - New RTs'!$A:$V,12,FALSE)</f>
        <v>0</v>
      </c>
      <c r="Q318" s="2">
        <f t="shared" si="24"/>
        <v>0</v>
      </c>
    </row>
    <row r="319" spans="1:17" x14ac:dyDescent="0.3">
      <c r="A319" s="3" t="str">
        <v>800NTJXXL</v>
      </c>
      <c r="B319" s="4" t="str">
        <v>PT SCRUB XXL PERFOMAX MEDLINE</v>
      </c>
      <c r="C319" s="2">
        <f>VLOOKUP($A319,'By SKU - Old RTs'!$A:$V,8,FALSE)</f>
        <v>0</v>
      </c>
      <c r="D319" s="2">
        <f>VLOOKUP($A319,'By SKU - New RTs'!$A:$V,8,FALSE)</f>
        <v>0</v>
      </c>
      <c r="E319" s="5">
        <f t="shared" si="20"/>
        <v>0</v>
      </c>
      <c r="F319" s="2">
        <f>VLOOKUP($A319,'By SKU - Old RTs'!$A:$V,9,FALSE)</f>
        <v>0</v>
      </c>
      <c r="G319" s="2">
        <f>VLOOKUP($A319,'By SKU - New RTs'!$A:$V,9,FALSE)</f>
        <v>0</v>
      </c>
      <c r="H319" s="5">
        <f t="shared" si="21"/>
        <v>0</v>
      </c>
      <c r="I319" s="2">
        <f>VLOOKUP($A319,'By SKU - Old RTs'!$A:$V,10,FALSE)</f>
        <v>0</v>
      </c>
      <c r="J319" s="2">
        <f>VLOOKUP($A319,'By SKU - New RTs'!$A:$V,10,FALSE)</f>
        <v>0</v>
      </c>
      <c r="K319" s="5">
        <f t="shared" si="22"/>
        <v>0</v>
      </c>
      <c r="L319" s="2">
        <f>VLOOKUP($A319,'By SKU - Old RTs'!$A:$V,11,FALSE)</f>
        <v>17</v>
      </c>
      <c r="M319" s="2">
        <f>VLOOKUP($A319,'By SKU - New RTs'!$A:$V,11,FALSE)</f>
        <v>17</v>
      </c>
      <c r="N319" s="5">
        <f t="shared" si="23"/>
        <v>0</v>
      </c>
      <c r="O319" s="2">
        <f>VLOOKUP($A319,'By SKU - Old RTs'!$A:$V,12,FALSE)</f>
        <v>0</v>
      </c>
      <c r="P319" s="2">
        <f>VLOOKUP($A319,'By SKU - New RTs'!$A:$V,12,FALSE)</f>
        <v>0</v>
      </c>
      <c r="Q319" s="2">
        <f t="shared" si="24"/>
        <v>0</v>
      </c>
    </row>
    <row r="320" spans="1:17" x14ac:dyDescent="0.3">
      <c r="A320" s="3" t="str">
        <v>810NTJLCA</v>
      </c>
      <c r="B320" s="4" t="str">
        <v>ST SCRUB LG PERFOMAX JADE SS</v>
      </c>
      <c r="C320" s="2">
        <f>VLOOKUP($A320,'By SKU - Old RTs'!$A:$V,8,FALSE)</f>
        <v>0</v>
      </c>
      <c r="D320" s="2">
        <f>VLOOKUP($A320,'By SKU - New RTs'!$A:$V,8,FALSE)</f>
        <v>0</v>
      </c>
      <c r="E320" s="5">
        <f t="shared" si="20"/>
        <v>0</v>
      </c>
      <c r="F320" s="2">
        <f>VLOOKUP($A320,'By SKU - Old RTs'!$A:$V,9,FALSE)</f>
        <v>0</v>
      </c>
      <c r="G320" s="2">
        <f>VLOOKUP($A320,'By SKU - New RTs'!$A:$V,9,FALSE)</f>
        <v>0</v>
      </c>
      <c r="H320" s="5">
        <f t="shared" si="21"/>
        <v>0</v>
      </c>
      <c r="I320" s="2">
        <f>VLOOKUP($A320,'By SKU - Old RTs'!$A:$V,10,FALSE)</f>
        <v>0</v>
      </c>
      <c r="J320" s="2">
        <f>VLOOKUP($A320,'By SKU - New RTs'!$A:$V,10,FALSE)</f>
        <v>0</v>
      </c>
      <c r="K320" s="5">
        <f t="shared" si="22"/>
        <v>0</v>
      </c>
      <c r="L320" s="2">
        <f>VLOOKUP($A320,'By SKU - Old RTs'!$A:$V,11,FALSE)</f>
        <v>39.5</v>
      </c>
      <c r="M320" s="2">
        <f>VLOOKUP($A320,'By SKU - New RTs'!$A:$V,11,FALSE)</f>
        <v>39.5</v>
      </c>
      <c r="N320" s="5">
        <f t="shared" si="23"/>
        <v>0</v>
      </c>
      <c r="O320" s="2">
        <f>VLOOKUP($A320,'By SKU - Old RTs'!$A:$V,12,FALSE)</f>
        <v>0</v>
      </c>
      <c r="P320" s="2">
        <f>VLOOKUP($A320,'By SKU - New RTs'!$A:$V,12,FALSE)</f>
        <v>0</v>
      </c>
      <c r="Q320" s="2">
        <f t="shared" si="24"/>
        <v>0</v>
      </c>
    </row>
    <row r="321" spans="1:17" x14ac:dyDescent="0.3">
      <c r="A321" s="3" t="str">
        <v>810NTJMCA</v>
      </c>
      <c r="B321" s="4" t="str">
        <v>ST SCRUB MD PERFOMAX JADE SS</v>
      </c>
      <c r="C321" s="2">
        <f>VLOOKUP($A321,'By SKU - Old RTs'!$A:$V,8,FALSE)</f>
        <v>0</v>
      </c>
      <c r="D321" s="2">
        <f>VLOOKUP($A321,'By SKU - New RTs'!$A:$V,8,FALSE)</f>
        <v>0</v>
      </c>
      <c r="E321" s="5">
        <f t="shared" si="20"/>
        <v>0</v>
      </c>
      <c r="F321" s="2">
        <f>VLOOKUP($A321,'By SKU - Old RTs'!$A:$V,9,FALSE)</f>
        <v>0</v>
      </c>
      <c r="G321" s="2">
        <f>VLOOKUP($A321,'By SKU - New RTs'!$A:$V,9,FALSE)</f>
        <v>0</v>
      </c>
      <c r="H321" s="5">
        <f t="shared" si="21"/>
        <v>0</v>
      </c>
      <c r="I321" s="2">
        <f>VLOOKUP($A321,'By SKU - Old RTs'!$A:$V,10,FALSE)</f>
        <v>0</v>
      </c>
      <c r="J321" s="2">
        <f>VLOOKUP($A321,'By SKU - New RTs'!$A:$V,10,FALSE)</f>
        <v>0</v>
      </c>
      <c r="K321" s="5">
        <f t="shared" si="22"/>
        <v>0</v>
      </c>
      <c r="L321" s="2">
        <f>VLOOKUP($A321,'By SKU - Old RTs'!$A:$V,11,FALSE)</f>
        <v>38.75</v>
      </c>
      <c r="M321" s="2">
        <f>VLOOKUP($A321,'By SKU - New RTs'!$A:$V,11,FALSE)</f>
        <v>38.75</v>
      </c>
      <c r="N321" s="5">
        <f t="shared" si="23"/>
        <v>0</v>
      </c>
      <c r="O321" s="2">
        <f>VLOOKUP($A321,'By SKU - Old RTs'!$A:$V,12,FALSE)</f>
        <v>0</v>
      </c>
      <c r="P321" s="2">
        <f>VLOOKUP($A321,'By SKU - New RTs'!$A:$V,12,FALSE)</f>
        <v>0</v>
      </c>
      <c r="Q321" s="2">
        <f t="shared" si="24"/>
        <v>0</v>
      </c>
    </row>
    <row r="322" spans="1:17" x14ac:dyDescent="0.3">
      <c r="A322" s="3" t="str">
        <v>810NTJ-S</v>
      </c>
      <c r="B322" s="4" t="str">
        <v>ST SCRUB SM PERFOMAX JADE</v>
      </c>
      <c r="C322" s="2">
        <f>VLOOKUP($A322,'By SKU - Old RTs'!$A:$V,8,FALSE)</f>
        <v>0</v>
      </c>
      <c r="D322" s="2">
        <f>VLOOKUP($A322,'By SKU - New RTs'!$A:$V,8,FALSE)</f>
        <v>0</v>
      </c>
      <c r="E322" s="5">
        <f t="shared" si="20"/>
        <v>0</v>
      </c>
      <c r="F322" s="2">
        <f>VLOOKUP($A322,'By SKU - Old RTs'!$A:$V,9,FALSE)</f>
        <v>0</v>
      </c>
      <c r="G322" s="2">
        <f>VLOOKUP($A322,'By SKU - New RTs'!$A:$V,9,FALSE)</f>
        <v>0</v>
      </c>
      <c r="H322" s="5">
        <f t="shared" si="21"/>
        <v>0</v>
      </c>
      <c r="I322" s="2">
        <f>VLOOKUP($A322,'By SKU - Old RTs'!$A:$V,10,FALSE)</f>
        <v>0</v>
      </c>
      <c r="J322" s="2">
        <f>VLOOKUP($A322,'By SKU - New RTs'!$A:$V,10,FALSE)</f>
        <v>0</v>
      </c>
      <c r="K322" s="5">
        <f t="shared" si="22"/>
        <v>0</v>
      </c>
      <c r="L322" s="2">
        <f>VLOOKUP($A322,'By SKU - Old RTs'!$A:$V,11,FALSE)</f>
        <v>28</v>
      </c>
      <c r="M322" s="2">
        <f>VLOOKUP($A322,'By SKU - New RTs'!$A:$V,11,FALSE)</f>
        <v>28</v>
      </c>
      <c r="N322" s="5">
        <f t="shared" si="23"/>
        <v>0</v>
      </c>
      <c r="O322" s="2">
        <f>VLOOKUP($A322,'By SKU - Old RTs'!$A:$V,12,FALSE)</f>
        <v>0</v>
      </c>
      <c r="P322" s="2">
        <f>VLOOKUP($A322,'By SKU - New RTs'!$A:$V,12,FALSE)</f>
        <v>0</v>
      </c>
      <c r="Q322" s="2">
        <f t="shared" si="24"/>
        <v>0</v>
      </c>
    </row>
    <row r="323" spans="1:17" x14ac:dyDescent="0.3">
      <c r="A323" s="3" t="str">
        <v>810NTJXLC</v>
      </c>
      <c r="B323" s="4" t="str">
        <v>ST SCRUB XL PERFOMAX JADE SS</v>
      </c>
      <c r="C323" s="2">
        <f>VLOOKUP($A323,'By SKU - Old RTs'!$A:$V,8,FALSE)</f>
        <v>0</v>
      </c>
      <c r="D323" s="2">
        <f>VLOOKUP($A323,'By SKU - New RTs'!$A:$V,8,FALSE)</f>
        <v>0</v>
      </c>
      <c r="E323" s="5">
        <f t="shared" si="20"/>
        <v>0</v>
      </c>
      <c r="F323" s="2">
        <f>VLOOKUP($A323,'By SKU - Old RTs'!$A:$V,9,FALSE)</f>
        <v>0</v>
      </c>
      <c r="G323" s="2">
        <f>VLOOKUP($A323,'By SKU - New RTs'!$A:$V,9,FALSE)</f>
        <v>0</v>
      </c>
      <c r="H323" s="5">
        <f t="shared" si="21"/>
        <v>0</v>
      </c>
      <c r="I323" s="2">
        <f>VLOOKUP($A323,'By SKU - Old RTs'!$A:$V,10,FALSE)</f>
        <v>0</v>
      </c>
      <c r="J323" s="2">
        <f>VLOOKUP($A323,'By SKU - New RTs'!$A:$V,10,FALSE)</f>
        <v>0</v>
      </c>
      <c r="K323" s="5">
        <f t="shared" si="22"/>
        <v>0</v>
      </c>
      <c r="L323" s="2">
        <f>VLOOKUP($A323,'By SKU - Old RTs'!$A:$V,11,FALSE)</f>
        <v>31.5</v>
      </c>
      <c r="M323" s="2">
        <f>VLOOKUP($A323,'By SKU - New RTs'!$A:$V,11,FALSE)</f>
        <v>31.5</v>
      </c>
      <c r="N323" s="5">
        <f t="shared" si="23"/>
        <v>0</v>
      </c>
      <c r="O323" s="2">
        <f>VLOOKUP($A323,'By SKU - Old RTs'!$A:$V,12,FALSE)</f>
        <v>0</v>
      </c>
      <c r="P323" s="2">
        <f>VLOOKUP($A323,'By SKU - New RTs'!$A:$V,12,FALSE)</f>
        <v>0</v>
      </c>
      <c r="Q323" s="2">
        <f t="shared" si="24"/>
        <v>0</v>
      </c>
    </row>
    <row r="324" spans="1:17" x14ac:dyDescent="0.3">
      <c r="A324" s="3" t="str">
        <v>810NTJ-XS</v>
      </c>
      <c r="B324" s="4" t="str">
        <v>ST SCRUB XS PERFOMAX JADE SS</v>
      </c>
      <c r="C324" s="2">
        <f>VLOOKUP($A324,'By SKU - Old RTs'!$A:$V,8,FALSE)</f>
        <v>0</v>
      </c>
      <c r="D324" s="2">
        <f>VLOOKUP($A324,'By SKU - New RTs'!$A:$V,8,FALSE)</f>
        <v>0</v>
      </c>
      <c r="E324" s="5">
        <f t="shared" ref="E324:E363" si="25">D324-C324</f>
        <v>0</v>
      </c>
      <c r="F324" s="2">
        <f>VLOOKUP($A324,'By SKU - Old RTs'!$A:$V,9,FALSE)</f>
        <v>0</v>
      </c>
      <c r="G324" s="2">
        <f>VLOOKUP($A324,'By SKU - New RTs'!$A:$V,9,FALSE)</f>
        <v>0</v>
      </c>
      <c r="H324" s="5">
        <f t="shared" ref="H324:H363" si="26">G324-F324</f>
        <v>0</v>
      </c>
      <c r="I324" s="2">
        <f>VLOOKUP($A324,'By SKU - Old RTs'!$A:$V,10,FALSE)</f>
        <v>0</v>
      </c>
      <c r="J324" s="2">
        <f>VLOOKUP($A324,'By SKU - New RTs'!$A:$V,10,FALSE)</f>
        <v>0</v>
      </c>
      <c r="K324" s="5">
        <f t="shared" ref="K324:K363" si="27">J324-I324</f>
        <v>0</v>
      </c>
      <c r="L324" s="2">
        <f>VLOOKUP($A324,'By SKU - Old RTs'!$A:$V,11,FALSE)</f>
        <v>18</v>
      </c>
      <c r="M324" s="2">
        <f>VLOOKUP($A324,'By SKU - New RTs'!$A:$V,11,FALSE)</f>
        <v>18</v>
      </c>
      <c r="N324" s="5">
        <f t="shared" ref="N324:N363" si="28">M324-L324</f>
        <v>0</v>
      </c>
      <c r="O324" s="2">
        <f>VLOOKUP($A324,'By SKU - Old RTs'!$A:$V,12,FALSE)</f>
        <v>0</v>
      </c>
      <c r="P324" s="2">
        <f>VLOOKUP($A324,'By SKU - New RTs'!$A:$V,12,FALSE)</f>
        <v>0</v>
      </c>
      <c r="Q324" s="2">
        <f t="shared" ref="Q324:Q363" si="29">P324-O324</f>
        <v>0</v>
      </c>
    </row>
    <row r="325" spans="1:17" x14ac:dyDescent="0.3">
      <c r="A325" s="3" t="str">
        <v>810NTJXXL</v>
      </c>
      <c r="B325" s="4" t="str">
        <v>ST SCRUB XXL PERFOMAX JADE SS</v>
      </c>
      <c r="C325" s="2">
        <f>VLOOKUP($A325,'By SKU - Old RTs'!$A:$V,8,FALSE)</f>
        <v>0</v>
      </c>
      <c r="D325" s="2">
        <f>VLOOKUP($A325,'By SKU - New RTs'!$A:$V,8,FALSE)</f>
        <v>0</v>
      </c>
      <c r="E325" s="5">
        <f t="shared" si="25"/>
        <v>0</v>
      </c>
      <c r="F325" s="2">
        <f>VLOOKUP($A325,'By SKU - Old RTs'!$A:$V,9,FALSE)</f>
        <v>0</v>
      </c>
      <c r="G325" s="2">
        <f>VLOOKUP($A325,'By SKU - New RTs'!$A:$V,9,FALSE)</f>
        <v>0</v>
      </c>
      <c r="H325" s="5">
        <f t="shared" si="26"/>
        <v>0</v>
      </c>
      <c r="I325" s="2">
        <f>VLOOKUP($A325,'By SKU - Old RTs'!$A:$V,10,FALSE)</f>
        <v>0</v>
      </c>
      <c r="J325" s="2">
        <f>VLOOKUP($A325,'By SKU - New RTs'!$A:$V,10,FALSE)</f>
        <v>0</v>
      </c>
      <c r="K325" s="5">
        <f t="shared" si="27"/>
        <v>0</v>
      </c>
      <c r="L325" s="2">
        <f>VLOOKUP($A325,'By SKU - Old RTs'!$A:$V,11,FALSE)</f>
        <v>10</v>
      </c>
      <c r="M325" s="2">
        <f>VLOOKUP($A325,'By SKU - New RTs'!$A:$V,11,FALSE)</f>
        <v>10</v>
      </c>
      <c r="N325" s="5">
        <f t="shared" si="28"/>
        <v>0</v>
      </c>
      <c r="O325" s="2">
        <f>VLOOKUP($A325,'By SKU - Old RTs'!$A:$V,12,FALSE)</f>
        <v>0</v>
      </c>
      <c r="P325" s="2">
        <f>VLOOKUP($A325,'By SKU - New RTs'!$A:$V,12,FALSE)</f>
        <v>0</v>
      </c>
      <c r="Q325" s="2">
        <f t="shared" si="29"/>
        <v>0</v>
      </c>
    </row>
    <row r="326" spans="1:17" x14ac:dyDescent="0.3">
      <c r="A326" s="3" t="str">
        <v>829NTJ-1X</v>
      </c>
      <c r="B326" s="4" t="str">
        <v>JACKET PERFOMAX XL JADE</v>
      </c>
      <c r="C326" s="2">
        <f>VLOOKUP($A326,'By SKU - Old RTs'!$A:$V,8,FALSE)</f>
        <v>0</v>
      </c>
      <c r="D326" s="2">
        <f>VLOOKUP($A326,'By SKU - New RTs'!$A:$V,8,FALSE)</f>
        <v>0</v>
      </c>
      <c r="E326" s="5">
        <f t="shared" si="25"/>
        <v>0</v>
      </c>
      <c r="F326" s="2">
        <f>VLOOKUP($A326,'By SKU - Old RTs'!$A:$V,9,FALSE)</f>
        <v>0</v>
      </c>
      <c r="G326" s="2">
        <f>VLOOKUP($A326,'By SKU - New RTs'!$A:$V,9,FALSE)</f>
        <v>0</v>
      </c>
      <c r="H326" s="5">
        <f t="shared" si="26"/>
        <v>0</v>
      </c>
      <c r="I326" s="2">
        <f>VLOOKUP($A326,'By SKU - Old RTs'!$A:$V,10,FALSE)</f>
        <v>0</v>
      </c>
      <c r="J326" s="2">
        <f>VLOOKUP($A326,'By SKU - New RTs'!$A:$V,10,FALSE)</f>
        <v>0</v>
      </c>
      <c r="K326" s="5">
        <f t="shared" si="27"/>
        <v>0</v>
      </c>
      <c r="L326" s="2">
        <f>VLOOKUP($A326,'By SKU - Old RTs'!$A:$V,11,FALSE)</f>
        <v>19.75</v>
      </c>
      <c r="M326" s="2">
        <f>VLOOKUP($A326,'By SKU - New RTs'!$A:$V,11,FALSE)</f>
        <v>19.75</v>
      </c>
      <c r="N326" s="5">
        <f t="shared" si="28"/>
        <v>0</v>
      </c>
      <c r="O326" s="2">
        <f>VLOOKUP($A326,'By SKU - Old RTs'!$A:$V,12,FALSE)</f>
        <v>0</v>
      </c>
      <c r="P326" s="2">
        <f>VLOOKUP($A326,'By SKU - New RTs'!$A:$V,12,FALSE)</f>
        <v>0</v>
      </c>
      <c r="Q326" s="2">
        <f t="shared" si="29"/>
        <v>0</v>
      </c>
    </row>
    <row r="327" spans="1:17" x14ac:dyDescent="0.3">
      <c r="A327" s="3" t="str">
        <v>829NTJ-2X</v>
      </c>
      <c r="B327" s="4" t="str">
        <v>JACKET PERFOMAX 2X JADE</v>
      </c>
      <c r="C327" s="2">
        <f>VLOOKUP($A327,'By SKU - Old RTs'!$A:$V,8,FALSE)</f>
        <v>0</v>
      </c>
      <c r="D327" s="2">
        <f>VLOOKUP($A327,'By SKU - New RTs'!$A:$V,8,FALSE)</f>
        <v>0</v>
      </c>
      <c r="E327" s="5">
        <f t="shared" si="25"/>
        <v>0</v>
      </c>
      <c r="F327" s="2">
        <f>VLOOKUP($A327,'By SKU - Old RTs'!$A:$V,9,FALSE)</f>
        <v>0</v>
      </c>
      <c r="G327" s="2">
        <f>VLOOKUP($A327,'By SKU - New RTs'!$A:$V,9,FALSE)</f>
        <v>0</v>
      </c>
      <c r="H327" s="5">
        <f t="shared" si="26"/>
        <v>0</v>
      </c>
      <c r="I327" s="2">
        <f>VLOOKUP($A327,'By SKU - Old RTs'!$A:$V,10,FALSE)</f>
        <v>0</v>
      </c>
      <c r="J327" s="2">
        <f>VLOOKUP($A327,'By SKU - New RTs'!$A:$V,10,FALSE)</f>
        <v>0</v>
      </c>
      <c r="K327" s="5">
        <f t="shared" si="27"/>
        <v>0</v>
      </c>
      <c r="L327" s="2">
        <f>VLOOKUP($A327,'By SKU - Old RTs'!$A:$V,11,FALSE)</f>
        <v>8</v>
      </c>
      <c r="M327" s="2">
        <f>VLOOKUP($A327,'By SKU - New RTs'!$A:$V,11,FALSE)</f>
        <v>8</v>
      </c>
      <c r="N327" s="5">
        <f t="shared" si="28"/>
        <v>0</v>
      </c>
      <c r="O327" s="2">
        <f>VLOOKUP($A327,'By SKU - Old RTs'!$A:$V,12,FALSE)</f>
        <v>0</v>
      </c>
      <c r="P327" s="2">
        <f>VLOOKUP($A327,'By SKU - New RTs'!$A:$V,12,FALSE)</f>
        <v>0</v>
      </c>
      <c r="Q327" s="2">
        <f t="shared" si="29"/>
        <v>0</v>
      </c>
    </row>
    <row r="328" spans="1:17" x14ac:dyDescent="0.3">
      <c r="A328" s="3" t="str">
        <v>829NTJ-L</v>
      </c>
      <c r="B328" s="4" t="str">
        <v>JACKET PERFOMAX LG JADE</v>
      </c>
      <c r="C328" s="2">
        <f>VLOOKUP($A328,'By SKU - Old RTs'!$A:$V,8,FALSE)</f>
        <v>0</v>
      </c>
      <c r="D328" s="2">
        <f>VLOOKUP($A328,'By SKU - New RTs'!$A:$V,8,FALSE)</f>
        <v>0</v>
      </c>
      <c r="E328" s="5">
        <f t="shared" si="25"/>
        <v>0</v>
      </c>
      <c r="F328" s="2">
        <f>VLOOKUP($A328,'By SKU - Old RTs'!$A:$V,9,FALSE)</f>
        <v>0</v>
      </c>
      <c r="G328" s="2">
        <f>VLOOKUP($A328,'By SKU - New RTs'!$A:$V,9,FALSE)</f>
        <v>0</v>
      </c>
      <c r="H328" s="5">
        <f t="shared" si="26"/>
        <v>0</v>
      </c>
      <c r="I328" s="2">
        <f>VLOOKUP($A328,'By SKU - Old RTs'!$A:$V,10,FALSE)</f>
        <v>0</v>
      </c>
      <c r="J328" s="2">
        <f>VLOOKUP($A328,'By SKU - New RTs'!$A:$V,10,FALSE)</f>
        <v>0</v>
      </c>
      <c r="K328" s="5">
        <f t="shared" si="27"/>
        <v>0</v>
      </c>
      <c r="L328" s="2">
        <f>VLOOKUP($A328,'By SKU - Old RTs'!$A:$V,11,FALSE)</f>
        <v>8.25</v>
      </c>
      <c r="M328" s="2">
        <f>VLOOKUP($A328,'By SKU - New RTs'!$A:$V,11,FALSE)</f>
        <v>8.25</v>
      </c>
      <c r="N328" s="5">
        <f t="shared" si="28"/>
        <v>0</v>
      </c>
      <c r="O328" s="2">
        <f>VLOOKUP($A328,'By SKU - Old RTs'!$A:$V,12,FALSE)</f>
        <v>0</v>
      </c>
      <c r="P328" s="2">
        <f>VLOOKUP($A328,'By SKU - New RTs'!$A:$V,12,FALSE)</f>
        <v>0</v>
      </c>
      <c r="Q328" s="2">
        <f t="shared" si="29"/>
        <v>0</v>
      </c>
    </row>
    <row r="329" spans="1:17" x14ac:dyDescent="0.3">
      <c r="A329" s="3" t="str">
        <v>829NTJ-M</v>
      </c>
      <c r="B329" s="4" t="str">
        <v>JACKET PERFOMAX MD JADE</v>
      </c>
      <c r="C329" s="2">
        <f>VLOOKUP($A329,'By SKU - Old RTs'!$A:$V,8,FALSE)</f>
        <v>0</v>
      </c>
      <c r="D329" s="2">
        <f>VLOOKUP($A329,'By SKU - New RTs'!$A:$V,8,FALSE)</f>
        <v>0</v>
      </c>
      <c r="E329" s="5">
        <f t="shared" si="25"/>
        <v>0</v>
      </c>
      <c r="F329" s="2">
        <f>VLOOKUP($A329,'By SKU - Old RTs'!$A:$V,9,FALSE)</f>
        <v>0</v>
      </c>
      <c r="G329" s="2">
        <f>VLOOKUP($A329,'By SKU - New RTs'!$A:$V,9,FALSE)</f>
        <v>0</v>
      </c>
      <c r="H329" s="5">
        <f t="shared" si="26"/>
        <v>0</v>
      </c>
      <c r="I329" s="2">
        <f>VLOOKUP($A329,'By SKU - Old RTs'!$A:$V,10,FALSE)</f>
        <v>0</v>
      </c>
      <c r="J329" s="2">
        <f>VLOOKUP($A329,'By SKU - New RTs'!$A:$V,10,FALSE)</f>
        <v>0</v>
      </c>
      <c r="K329" s="5">
        <f t="shared" si="27"/>
        <v>0</v>
      </c>
      <c r="L329" s="2">
        <f>VLOOKUP($A329,'By SKU - Old RTs'!$A:$V,11,FALSE)</f>
        <v>27.75</v>
      </c>
      <c r="M329" s="2">
        <f>VLOOKUP($A329,'By SKU - New RTs'!$A:$V,11,FALSE)</f>
        <v>27.75</v>
      </c>
      <c r="N329" s="5">
        <f t="shared" si="28"/>
        <v>0</v>
      </c>
      <c r="O329" s="2">
        <f>VLOOKUP($A329,'By SKU - Old RTs'!$A:$V,12,FALSE)</f>
        <v>0</v>
      </c>
      <c r="P329" s="2">
        <f>VLOOKUP($A329,'By SKU - New RTs'!$A:$V,12,FALSE)</f>
        <v>0</v>
      </c>
      <c r="Q329" s="2">
        <f t="shared" si="29"/>
        <v>0</v>
      </c>
    </row>
    <row r="330" spans="1:17" x14ac:dyDescent="0.3">
      <c r="A330" s="3" t="str">
        <v>829NTJ-S</v>
      </c>
      <c r="B330" s="4" t="str">
        <v>JACKET PERFOMAX SM JADE</v>
      </c>
      <c r="C330" s="2">
        <f>VLOOKUP($A330,'By SKU - Old RTs'!$A:$V,8,FALSE)</f>
        <v>0</v>
      </c>
      <c r="D330" s="2">
        <f>VLOOKUP($A330,'By SKU - New RTs'!$A:$V,8,FALSE)</f>
        <v>0</v>
      </c>
      <c r="E330" s="5">
        <f t="shared" si="25"/>
        <v>0</v>
      </c>
      <c r="F330" s="2">
        <f>VLOOKUP($A330,'By SKU - Old RTs'!$A:$V,9,FALSE)</f>
        <v>0</v>
      </c>
      <c r="G330" s="2">
        <f>VLOOKUP($A330,'By SKU - New RTs'!$A:$V,9,FALSE)</f>
        <v>0</v>
      </c>
      <c r="H330" s="5">
        <f t="shared" si="26"/>
        <v>0</v>
      </c>
      <c r="I330" s="2">
        <f>VLOOKUP($A330,'By SKU - Old RTs'!$A:$V,10,FALSE)</f>
        <v>0</v>
      </c>
      <c r="J330" s="2">
        <f>VLOOKUP($A330,'By SKU - New RTs'!$A:$V,10,FALSE)</f>
        <v>0</v>
      </c>
      <c r="K330" s="5">
        <f t="shared" si="27"/>
        <v>0</v>
      </c>
      <c r="L330" s="2">
        <f>VLOOKUP($A330,'By SKU - Old RTs'!$A:$V,11,FALSE)</f>
        <v>19.25</v>
      </c>
      <c r="M330" s="2">
        <f>VLOOKUP($A330,'By SKU - New RTs'!$A:$V,11,FALSE)</f>
        <v>19.25</v>
      </c>
      <c r="N330" s="5">
        <f t="shared" si="28"/>
        <v>0</v>
      </c>
      <c r="O330" s="2">
        <f>VLOOKUP($A330,'By SKU - Old RTs'!$A:$V,12,FALSE)</f>
        <v>0</v>
      </c>
      <c r="P330" s="2">
        <f>VLOOKUP($A330,'By SKU - New RTs'!$A:$V,12,FALSE)</f>
        <v>0</v>
      </c>
      <c r="Q330" s="2">
        <f t="shared" si="29"/>
        <v>0</v>
      </c>
    </row>
    <row r="331" spans="1:17" x14ac:dyDescent="0.3">
      <c r="A331" s="3" t="str">
        <v>829NTJ-XS</v>
      </c>
      <c r="B331" s="4" t="str">
        <v>JACKET PERFOMAX XS JADE</v>
      </c>
      <c r="C331" s="2">
        <f>VLOOKUP($A331,'By SKU - Old RTs'!$A:$V,8,FALSE)</f>
        <v>0</v>
      </c>
      <c r="D331" s="2">
        <f>VLOOKUP($A331,'By SKU - New RTs'!$A:$V,8,FALSE)</f>
        <v>0</v>
      </c>
      <c r="E331" s="5">
        <f t="shared" si="25"/>
        <v>0</v>
      </c>
      <c r="F331" s="2">
        <f>VLOOKUP($A331,'By SKU - Old RTs'!$A:$V,9,FALSE)</f>
        <v>0</v>
      </c>
      <c r="G331" s="2">
        <f>VLOOKUP($A331,'By SKU - New RTs'!$A:$V,9,FALSE)</f>
        <v>0</v>
      </c>
      <c r="H331" s="5">
        <f t="shared" si="26"/>
        <v>0</v>
      </c>
      <c r="I331" s="2">
        <f>VLOOKUP($A331,'By SKU - Old RTs'!$A:$V,10,FALSE)</f>
        <v>0</v>
      </c>
      <c r="J331" s="2">
        <f>VLOOKUP($A331,'By SKU - New RTs'!$A:$V,10,FALSE)</f>
        <v>0</v>
      </c>
      <c r="K331" s="5">
        <f t="shared" si="27"/>
        <v>0</v>
      </c>
      <c r="L331" s="2">
        <f>VLOOKUP($A331,'By SKU - Old RTs'!$A:$V,11,FALSE)</f>
        <v>14.5</v>
      </c>
      <c r="M331" s="2">
        <f>VLOOKUP($A331,'By SKU - New RTs'!$A:$V,11,FALSE)</f>
        <v>14.5</v>
      </c>
      <c r="N331" s="5">
        <f t="shared" si="28"/>
        <v>0</v>
      </c>
      <c r="O331" s="2">
        <f>VLOOKUP($A331,'By SKU - Old RTs'!$A:$V,12,FALSE)</f>
        <v>0</v>
      </c>
      <c r="P331" s="2">
        <f>VLOOKUP($A331,'By SKU - New RTs'!$A:$V,12,FALSE)</f>
        <v>0</v>
      </c>
      <c r="Q331" s="2">
        <f t="shared" si="29"/>
        <v>0</v>
      </c>
    </row>
    <row r="332" spans="1:17" x14ac:dyDescent="0.3">
      <c r="A332" s="3" t="str">
        <v>C310BK</v>
      </c>
      <c r="B332" s="4" t="str">
        <v>CT CHEF LS</v>
      </c>
      <c r="C332" s="2">
        <f>VLOOKUP($A332,'By SKU - Old RTs'!$A:$V,8,FALSE)</f>
        <v>0.25</v>
      </c>
      <c r="D332" s="2">
        <f>VLOOKUP($A332,'By SKU - New RTs'!$A:$V,8,FALSE)</f>
        <v>3.5</v>
      </c>
      <c r="E332" s="5">
        <f t="shared" si="25"/>
        <v>3.25</v>
      </c>
      <c r="F332" s="2">
        <f>VLOOKUP($A332,'By SKU - Old RTs'!$A:$V,9,FALSE)</f>
        <v>0</v>
      </c>
      <c r="G332" s="2">
        <f>VLOOKUP($A332,'By SKU - New RTs'!$A:$V,9,FALSE)</f>
        <v>0</v>
      </c>
      <c r="H332" s="5">
        <f t="shared" si="26"/>
        <v>0</v>
      </c>
      <c r="I332" s="2">
        <f>VLOOKUP($A332,'By SKU - Old RTs'!$A:$V,10,FALSE)</f>
        <v>3.25</v>
      </c>
      <c r="J332" s="2">
        <f>VLOOKUP($A332,'By SKU - New RTs'!$A:$V,10,FALSE)</f>
        <v>0</v>
      </c>
      <c r="K332" s="5">
        <f t="shared" si="27"/>
        <v>-3.25</v>
      </c>
      <c r="L332" s="2">
        <f>VLOOKUP($A332,'By SKU - Old RTs'!$A:$V,11,FALSE)</f>
        <v>0</v>
      </c>
      <c r="M332" s="2">
        <f>VLOOKUP($A332,'By SKU - New RTs'!$A:$V,11,FALSE)</f>
        <v>0</v>
      </c>
      <c r="N332" s="5">
        <f t="shared" si="28"/>
        <v>0</v>
      </c>
      <c r="O332" s="2">
        <f>VLOOKUP($A332,'By SKU - Old RTs'!$A:$V,12,FALSE)</f>
        <v>0</v>
      </c>
      <c r="P332" s="2">
        <f>VLOOKUP($A332,'By SKU - New RTs'!$A:$V,12,FALSE)</f>
        <v>0</v>
      </c>
      <c r="Q332" s="2">
        <f t="shared" si="29"/>
        <v>0</v>
      </c>
    </row>
    <row r="333" spans="1:17" x14ac:dyDescent="0.3">
      <c r="A333" s="3" t="str">
        <v>CC14NV</v>
      </c>
      <c r="B333" s="4" t="str">
        <v>COVERALL COT LS</v>
      </c>
      <c r="C333" s="2">
        <f>VLOOKUP($A333,'By SKU - Old RTs'!$A:$V,8,FALSE)</f>
        <v>0</v>
      </c>
      <c r="D333" s="2">
        <f>VLOOKUP($A333,'By SKU - New RTs'!$A:$V,8,FALSE)</f>
        <v>0</v>
      </c>
      <c r="E333" s="5">
        <f t="shared" si="25"/>
        <v>0</v>
      </c>
      <c r="F333" s="2">
        <f>VLOOKUP($A333,'By SKU - Old RTs'!$A:$V,9,FALSE)</f>
        <v>1</v>
      </c>
      <c r="G333" s="2">
        <f>VLOOKUP($A333,'By SKU - New RTs'!$A:$V,9,FALSE)</f>
        <v>1</v>
      </c>
      <c r="H333" s="5">
        <f t="shared" si="26"/>
        <v>0</v>
      </c>
      <c r="I333" s="2">
        <f>VLOOKUP($A333,'By SKU - Old RTs'!$A:$V,10,FALSE)</f>
        <v>0</v>
      </c>
      <c r="J333" s="2">
        <f>VLOOKUP($A333,'By SKU - New RTs'!$A:$V,10,FALSE)</f>
        <v>0</v>
      </c>
      <c r="K333" s="5">
        <f t="shared" si="27"/>
        <v>0</v>
      </c>
      <c r="L333" s="2">
        <f>VLOOKUP($A333,'By SKU - Old RTs'!$A:$V,11,FALSE)</f>
        <v>2.75</v>
      </c>
      <c r="M333" s="2">
        <f>VLOOKUP($A333,'By SKU - New RTs'!$A:$V,11,FALSE)</f>
        <v>2.75</v>
      </c>
      <c r="N333" s="5">
        <f t="shared" si="28"/>
        <v>0</v>
      </c>
      <c r="O333" s="2">
        <f>VLOOKUP($A333,'By SKU - Old RTs'!$A:$V,12,FALSE)</f>
        <v>0</v>
      </c>
      <c r="P333" s="2">
        <f>VLOOKUP($A333,'By SKU - New RTs'!$A:$V,12,FALSE)</f>
        <v>0</v>
      </c>
      <c r="Q333" s="2">
        <f t="shared" si="29"/>
        <v>0</v>
      </c>
    </row>
    <row r="334" spans="1:17" x14ac:dyDescent="0.3">
      <c r="A334" s="3" t="str">
        <v>CEB2NV</v>
      </c>
      <c r="B334" s="4" t="str">
        <v xml:space="preserve">COVERALL BLEND                  </v>
      </c>
      <c r="C334" s="2">
        <f>VLOOKUP($A334,'By SKU - Old RTs'!$A:$V,8,FALSE)</f>
        <v>0</v>
      </c>
      <c r="D334" s="2">
        <f>VLOOKUP($A334,'By SKU - New RTs'!$A:$V,8,FALSE)</f>
        <v>0</v>
      </c>
      <c r="E334" s="5">
        <f t="shared" si="25"/>
        <v>0</v>
      </c>
      <c r="F334" s="2">
        <f>VLOOKUP($A334,'By SKU - Old RTs'!$A:$V,9,FALSE)</f>
        <v>0</v>
      </c>
      <c r="G334" s="2">
        <f>VLOOKUP($A334,'By SKU - New RTs'!$A:$V,9,FALSE)</f>
        <v>0</v>
      </c>
      <c r="H334" s="5">
        <f t="shared" si="26"/>
        <v>0</v>
      </c>
      <c r="I334" s="2">
        <f>VLOOKUP($A334,'By SKU - Old RTs'!$A:$V,10,FALSE)</f>
        <v>1.5</v>
      </c>
      <c r="J334" s="2">
        <f>VLOOKUP($A334,'By SKU - New RTs'!$A:$V,10,FALSE)</f>
        <v>1.5</v>
      </c>
      <c r="K334" s="5">
        <f t="shared" si="27"/>
        <v>0</v>
      </c>
      <c r="L334" s="2">
        <f>VLOOKUP($A334,'By SKU - Old RTs'!$A:$V,11,FALSE)</f>
        <v>0</v>
      </c>
      <c r="M334" s="2">
        <f>VLOOKUP($A334,'By SKU - New RTs'!$A:$V,11,FALSE)</f>
        <v>0</v>
      </c>
      <c r="N334" s="5">
        <f t="shared" si="28"/>
        <v>0</v>
      </c>
      <c r="O334" s="2">
        <f>VLOOKUP($A334,'By SKU - Old RTs'!$A:$V,12,FALSE)</f>
        <v>4.5</v>
      </c>
      <c r="P334" s="2">
        <f>VLOOKUP($A334,'By SKU - New RTs'!$A:$V,12,FALSE)</f>
        <v>4.5</v>
      </c>
      <c r="Q334" s="2">
        <f t="shared" si="29"/>
        <v>0</v>
      </c>
    </row>
    <row r="335" spans="1:17" x14ac:dyDescent="0.3">
      <c r="A335" s="3" t="str">
        <v>CEH2NV</v>
      </c>
      <c r="B335" s="4" t="str">
        <v>COVERALL FR</v>
      </c>
      <c r="C335" s="2">
        <f>VLOOKUP($A335,'By SKU - Old RTs'!$A:$V,8,FALSE)</f>
        <v>0</v>
      </c>
      <c r="D335" s="2">
        <f>VLOOKUP($A335,'By SKU - New RTs'!$A:$V,8,FALSE)</f>
        <v>0</v>
      </c>
      <c r="E335" s="5">
        <f t="shared" si="25"/>
        <v>0</v>
      </c>
      <c r="F335" s="2">
        <f>VLOOKUP($A335,'By SKU - Old RTs'!$A:$V,9,FALSE)</f>
        <v>1.5</v>
      </c>
      <c r="G335" s="2">
        <f>VLOOKUP($A335,'By SKU - New RTs'!$A:$V,9,FALSE)</f>
        <v>0</v>
      </c>
      <c r="H335" s="5">
        <f t="shared" si="26"/>
        <v>-1.5</v>
      </c>
      <c r="I335" s="2">
        <f>VLOOKUP($A335,'By SKU - Old RTs'!$A:$V,10,FALSE)</f>
        <v>0</v>
      </c>
      <c r="J335" s="2">
        <f>VLOOKUP($A335,'By SKU - New RTs'!$A:$V,10,FALSE)</f>
        <v>0</v>
      </c>
      <c r="K335" s="5">
        <f t="shared" si="27"/>
        <v>0</v>
      </c>
      <c r="L335" s="2">
        <f>VLOOKUP($A335,'By SKU - Old RTs'!$A:$V,11,FALSE)</f>
        <v>0</v>
      </c>
      <c r="M335" s="2">
        <f>VLOOKUP($A335,'By SKU - New RTs'!$A:$V,11,FALSE)</f>
        <v>0</v>
      </c>
      <c r="N335" s="5">
        <f t="shared" si="28"/>
        <v>0</v>
      </c>
      <c r="O335" s="2">
        <f>VLOOKUP($A335,'By SKU - Old RTs'!$A:$V,12,FALSE)</f>
        <v>0</v>
      </c>
      <c r="P335" s="2">
        <f>VLOOKUP($A335,'By SKU - New RTs'!$A:$V,12,FALSE)</f>
        <v>1.5</v>
      </c>
      <c r="Q335" s="2">
        <f t="shared" si="29"/>
        <v>1.5</v>
      </c>
    </row>
    <row r="336" spans="1:17" x14ac:dyDescent="0.3">
      <c r="A336" s="3" t="str">
        <v>CR36S</v>
      </c>
      <c r="B336" s="4" t="str">
        <v>ORANGE 36" 10# BLK BASE CONE</v>
      </c>
      <c r="C336" s="2">
        <f>VLOOKUP($A336,'By SKU - Old RTs'!$A:$V,8,FALSE)</f>
        <v>0</v>
      </c>
      <c r="D336" s="2">
        <f>VLOOKUP($A336,'By SKU - New RTs'!$A:$V,8,FALSE)</f>
        <v>0</v>
      </c>
      <c r="E336" s="5">
        <f t="shared" si="25"/>
        <v>0</v>
      </c>
      <c r="F336" s="2">
        <f>VLOOKUP($A336,'By SKU - Old RTs'!$A:$V,9,FALSE)</f>
        <v>0.5</v>
      </c>
      <c r="G336" s="2">
        <f>VLOOKUP($A336,'By SKU - New RTs'!$A:$V,9,FALSE)</f>
        <v>0.5</v>
      </c>
      <c r="H336" s="5">
        <f t="shared" si="26"/>
        <v>0</v>
      </c>
      <c r="I336" s="2">
        <f>VLOOKUP($A336,'By SKU - Old RTs'!$A:$V,10,FALSE)</f>
        <v>0</v>
      </c>
      <c r="J336" s="2">
        <f>VLOOKUP($A336,'By SKU - New RTs'!$A:$V,10,FALSE)</f>
        <v>0</v>
      </c>
      <c r="K336" s="5">
        <f t="shared" si="27"/>
        <v>0</v>
      </c>
      <c r="L336" s="2">
        <f>VLOOKUP($A336,'By SKU - Old RTs'!$A:$V,11,FALSE)</f>
        <v>0</v>
      </c>
      <c r="M336" s="2">
        <f>VLOOKUP($A336,'By SKU - New RTs'!$A:$V,11,FALSE)</f>
        <v>0</v>
      </c>
      <c r="N336" s="5">
        <f t="shared" si="28"/>
        <v>0</v>
      </c>
      <c r="O336" s="2">
        <f>VLOOKUP($A336,'By SKU - Old RTs'!$A:$V,12,FALSE)</f>
        <v>0</v>
      </c>
      <c r="P336" s="2">
        <f>VLOOKUP($A336,'By SKU - New RTs'!$A:$V,12,FALSE)</f>
        <v>0</v>
      </c>
      <c r="Q336" s="2">
        <f t="shared" si="29"/>
        <v>0</v>
      </c>
    </row>
    <row r="337" spans="1:17" x14ac:dyDescent="0.3">
      <c r="A337" s="3" t="str">
        <v>CT10NV</v>
      </c>
      <c r="B337" s="4" t="str">
        <v>COVERALL BLEND LS</v>
      </c>
      <c r="C337" s="2">
        <f>VLOOKUP($A337,'By SKU - Old RTs'!$A:$V,8,FALSE)</f>
        <v>0.5</v>
      </c>
      <c r="D337" s="2">
        <f>VLOOKUP($A337,'By SKU - New RTs'!$A:$V,8,FALSE)</f>
        <v>0.5</v>
      </c>
      <c r="E337" s="5">
        <f t="shared" si="25"/>
        <v>0</v>
      </c>
      <c r="F337" s="2">
        <f>VLOOKUP($A337,'By SKU - Old RTs'!$A:$V,9,FALSE)</f>
        <v>6.5</v>
      </c>
      <c r="G337" s="2">
        <f>VLOOKUP($A337,'By SKU - New RTs'!$A:$V,9,FALSE)</f>
        <v>3.5</v>
      </c>
      <c r="H337" s="5">
        <f t="shared" si="26"/>
        <v>-3</v>
      </c>
      <c r="I337" s="2">
        <f>VLOOKUP($A337,'By SKU - Old RTs'!$A:$V,10,FALSE)</f>
        <v>0</v>
      </c>
      <c r="J337" s="2">
        <f>VLOOKUP($A337,'By SKU - New RTs'!$A:$V,10,FALSE)</f>
        <v>0</v>
      </c>
      <c r="K337" s="5">
        <f t="shared" si="27"/>
        <v>0</v>
      </c>
      <c r="L337" s="2">
        <f>VLOOKUP($A337,'By SKU - Old RTs'!$A:$V,11,FALSE)</f>
        <v>15</v>
      </c>
      <c r="M337" s="2">
        <f>VLOOKUP($A337,'By SKU - New RTs'!$A:$V,11,FALSE)</f>
        <v>15</v>
      </c>
      <c r="N337" s="5">
        <f t="shared" si="28"/>
        <v>0</v>
      </c>
      <c r="O337" s="2">
        <f>VLOOKUP($A337,'By SKU - Old RTs'!$A:$V,12,FALSE)</f>
        <v>1.75</v>
      </c>
      <c r="P337" s="2">
        <f>VLOOKUP($A337,'By SKU - New RTs'!$A:$V,12,FALSE)</f>
        <v>4.75</v>
      </c>
      <c r="Q337" s="2">
        <f t="shared" si="29"/>
        <v>3</v>
      </c>
    </row>
    <row r="338" spans="1:17" x14ac:dyDescent="0.3">
      <c r="A338" s="3" t="str">
        <v>CT10OR</v>
      </c>
      <c r="B338" s="4" t="str">
        <v>COVERALL BLEND LS</v>
      </c>
      <c r="C338" s="2">
        <f>VLOOKUP($A338,'By SKU - Old RTs'!$A:$V,8,FALSE)</f>
        <v>5.75</v>
      </c>
      <c r="D338" s="2">
        <f>VLOOKUP($A338,'By SKU - New RTs'!$A:$V,8,FALSE)</f>
        <v>5.75</v>
      </c>
      <c r="E338" s="5">
        <f t="shared" si="25"/>
        <v>0</v>
      </c>
      <c r="F338" s="2">
        <f>VLOOKUP($A338,'By SKU - Old RTs'!$A:$V,9,FALSE)</f>
        <v>0</v>
      </c>
      <c r="G338" s="2">
        <f>VLOOKUP($A338,'By SKU - New RTs'!$A:$V,9,FALSE)</f>
        <v>0</v>
      </c>
      <c r="H338" s="5">
        <f t="shared" si="26"/>
        <v>0</v>
      </c>
      <c r="I338" s="2">
        <f>VLOOKUP($A338,'By SKU - Old RTs'!$A:$V,10,FALSE)</f>
        <v>0</v>
      </c>
      <c r="J338" s="2">
        <f>VLOOKUP($A338,'By SKU - New RTs'!$A:$V,10,FALSE)</f>
        <v>0</v>
      </c>
      <c r="K338" s="5">
        <f t="shared" si="27"/>
        <v>0</v>
      </c>
      <c r="L338" s="2">
        <f>VLOOKUP($A338,'By SKU - Old RTs'!$A:$V,11,FALSE)</f>
        <v>0</v>
      </c>
      <c r="M338" s="2">
        <f>VLOOKUP($A338,'By SKU - New RTs'!$A:$V,11,FALSE)</f>
        <v>0</v>
      </c>
      <c r="N338" s="5">
        <f t="shared" si="28"/>
        <v>0</v>
      </c>
      <c r="O338" s="2">
        <f>VLOOKUP($A338,'By SKU - Old RTs'!$A:$V,12,FALSE)</f>
        <v>0</v>
      </c>
      <c r="P338" s="2">
        <f>VLOOKUP($A338,'By SKU - New RTs'!$A:$V,12,FALSE)</f>
        <v>0</v>
      </c>
      <c r="Q338" s="2">
        <f t="shared" si="29"/>
        <v>0</v>
      </c>
    </row>
    <row r="339" spans="1:17" hidden="1" x14ac:dyDescent="0.3">
      <c r="A339" s="3" t="str">
        <v>EPK5000DF</v>
      </c>
      <c r="B339" s="4" t="str">
        <v>EPIK LUXURY FOAM HAND WASH</v>
      </c>
      <c r="C339" s="2" t="e">
        <f>VLOOKUP($A339,'By SKU - Old RTs'!$A:$V,8,FALSE)</f>
        <v>#N/A</v>
      </c>
      <c r="D339" s="2" t="e">
        <f>VLOOKUP($A339,'By SKU - New RTs'!$A:$V,8,FALSE)</f>
        <v>#N/A</v>
      </c>
      <c r="E339" s="5" t="e">
        <f t="shared" si="25"/>
        <v>#N/A</v>
      </c>
      <c r="F339" s="2" t="e">
        <f>VLOOKUP($A339,'By SKU - Old RTs'!$A:$V,9,FALSE)</f>
        <v>#N/A</v>
      </c>
      <c r="G339" s="2" t="e">
        <f>VLOOKUP($A339,'By SKU - New RTs'!$A:$V,9,FALSE)</f>
        <v>#N/A</v>
      </c>
      <c r="H339" s="5" t="e">
        <f t="shared" si="26"/>
        <v>#N/A</v>
      </c>
      <c r="I339" s="2" t="e">
        <f>VLOOKUP($A339,'By SKU - Old RTs'!$A:$V,10,FALSE)</f>
        <v>#N/A</v>
      </c>
      <c r="J339" s="2" t="e">
        <f>VLOOKUP($A339,'By SKU - New RTs'!$A:$V,10,FALSE)</f>
        <v>#N/A</v>
      </c>
      <c r="K339" s="5" t="e">
        <f t="shared" si="27"/>
        <v>#N/A</v>
      </c>
      <c r="L339" s="2" t="e">
        <f>VLOOKUP($A339,'By SKU - Old RTs'!$A:$V,11,FALSE)</f>
        <v>#N/A</v>
      </c>
      <c r="M339" s="2" t="e">
        <f>VLOOKUP($A339,'By SKU - New RTs'!$A:$V,11,FALSE)</f>
        <v>#N/A</v>
      </c>
      <c r="N339" s="5" t="e">
        <f t="shared" si="28"/>
        <v>#N/A</v>
      </c>
      <c r="O339" s="2" t="e">
        <f>VLOOKUP($A339,'By SKU - Old RTs'!$A:$V,12,FALSE)</f>
        <v>#N/A</v>
      </c>
      <c r="P339" s="2" t="e">
        <f>VLOOKUP($A339,'By SKU - New RTs'!$A:$V,12,FALSE)</f>
        <v>#N/A</v>
      </c>
      <c r="Q339" s="2" t="e">
        <f t="shared" si="29"/>
        <v>#N/A</v>
      </c>
    </row>
    <row r="340" spans="1:17" hidden="1" x14ac:dyDescent="0.3">
      <c r="A340" s="3" t="str">
        <v>EPK9007MB</v>
      </c>
      <c r="B340" s="4" t="str">
        <v>EPIK MANUAL SOAP DISP (BK)</v>
      </c>
      <c r="C340" s="2" t="e">
        <f>VLOOKUP($A340,'By SKU - Old RTs'!$A:$V,8,FALSE)</f>
        <v>#N/A</v>
      </c>
      <c r="D340" s="2" t="e">
        <f>VLOOKUP($A340,'By SKU - New RTs'!$A:$V,8,FALSE)</f>
        <v>#N/A</v>
      </c>
      <c r="E340" s="5" t="e">
        <f t="shared" si="25"/>
        <v>#N/A</v>
      </c>
      <c r="F340" s="2" t="e">
        <f>VLOOKUP($A340,'By SKU - Old RTs'!$A:$V,9,FALSE)</f>
        <v>#N/A</v>
      </c>
      <c r="G340" s="2" t="e">
        <f>VLOOKUP($A340,'By SKU - New RTs'!$A:$V,9,FALSE)</f>
        <v>#N/A</v>
      </c>
      <c r="H340" s="5" t="e">
        <f t="shared" si="26"/>
        <v>#N/A</v>
      </c>
      <c r="I340" s="2" t="e">
        <f>VLOOKUP($A340,'By SKU - Old RTs'!$A:$V,10,FALSE)</f>
        <v>#N/A</v>
      </c>
      <c r="J340" s="2" t="e">
        <f>VLOOKUP($A340,'By SKU - New RTs'!$A:$V,10,FALSE)</f>
        <v>#N/A</v>
      </c>
      <c r="K340" s="5" t="e">
        <f t="shared" si="27"/>
        <v>#N/A</v>
      </c>
      <c r="L340" s="2" t="e">
        <f>VLOOKUP($A340,'By SKU - Old RTs'!$A:$V,11,FALSE)</f>
        <v>#N/A</v>
      </c>
      <c r="M340" s="2" t="e">
        <f>VLOOKUP($A340,'By SKU - New RTs'!$A:$V,11,FALSE)</f>
        <v>#N/A</v>
      </c>
      <c r="N340" s="5" t="e">
        <f t="shared" si="28"/>
        <v>#N/A</v>
      </c>
      <c r="O340" s="2" t="e">
        <f>VLOOKUP($A340,'By SKU - Old RTs'!$A:$V,12,FALSE)</f>
        <v>#N/A</v>
      </c>
      <c r="P340" s="2" t="e">
        <f>VLOOKUP($A340,'By SKU - New RTs'!$A:$V,12,FALSE)</f>
        <v>#N/A</v>
      </c>
      <c r="Q340" s="2" t="e">
        <f t="shared" si="29"/>
        <v>#N/A</v>
      </c>
    </row>
    <row r="341" spans="1:17" x14ac:dyDescent="0.3">
      <c r="A341" s="3" t="str">
        <v>F1503</v>
      </c>
      <c r="B341" s="4" t="str">
        <v>WH BUTCHER FROCK</v>
      </c>
      <c r="C341" s="2">
        <f>VLOOKUP($A341,'By SKU - Old RTs'!$A:$V,8,FALSE)</f>
        <v>17.5</v>
      </c>
      <c r="D341" s="2">
        <f>VLOOKUP($A341,'By SKU - New RTs'!$A:$V,8,FALSE)</f>
        <v>17</v>
      </c>
      <c r="E341" s="5">
        <f t="shared" si="25"/>
        <v>-0.5</v>
      </c>
      <c r="F341" s="2">
        <f>VLOOKUP($A341,'By SKU - Old RTs'!$A:$V,9,FALSE)</f>
        <v>18.75</v>
      </c>
      <c r="G341" s="2">
        <f>VLOOKUP($A341,'By SKU - New RTs'!$A:$V,9,FALSE)</f>
        <v>20.25</v>
      </c>
      <c r="H341" s="5">
        <f t="shared" si="26"/>
        <v>1.5</v>
      </c>
      <c r="I341" s="2">
        <f>VLOOKUP($A341,'By SKU - Old RTs'!$A:$V,10,FALSE)</f>
        <v>29</v>
      </c>
      <c r="J341" s="2">
        <f>VLOOKUP($A341,'By SKU - New RTs'!$A:$V,10,FALSE)</f>
        <v>27</v>
      </c>
      <c r="K341" s="5">
        <f t="shared" si="27"/>
        <v>-2</v>
      </c>
      <c r="L341" s="2">
        <f>VLOOKUP($A341,'By SKU - Old RTs'!$A:$V,11,FALSE)</f>
        <v>2.5</v>
      </c>
      <c r="M341" s="2">
        <f>VLOOKUP($A341,'By SKU - New RTs'!$A:$V,11,FALSE)</f>
        <v>2.5</v>
      </c>
      <c r="N341" s="5">
        <f t="shared" si="28"/>
        <v>0</v>
      </c>
      <c r="O341" s="2">
        <f>VLOOKUP($A341,'By SKU - Old RTs'!$A:$V,12,FALSE)</f>
        <v>0</v>
      </c>
      <c r="P341" s="2">
        <f>VLOOKUP($A341,'By SKU - New RTs'!$A:$V,12,FALSE)</f>
        <v>1</v>
      </c>
      <c r="Q341" s="2">
        <f t="shared" si="29"/>
        <v>1</v>
      </c>
    </row>
    <row r="342" spans="1:17" x14ac:dyDescent="0.3">
      <c r="A342" s="3" t="str">
        <v>F380C</v>
      </c>
      <c r="B342" s="4" t="str">
        <v>FRCK WRAPAROUND WITH CUFFS LS</v>
      </c>
      <c r="C342" s="2">
        <f>VLOOKUP($A342,'By SKU - Old RTs'!$A:$V,8,FALSE)</f>
        <v>1</v>
      </c>
      <c r="D342" s="2">
        <f>VLOOKUP($A342,'By SKU - New RTs'!$A:$V,8,FALSE)</f>
        <v>0</v>
      </c>
      <c r="E342" s="5">
        <f t="shared" si="25"/>
        <v>-1</v>
      </c>
      <c r="F342" s="2">
        <f>VLOOKUP($A342,'By SKU - Old RTs'!$A:$V,9,FALSE)</f>
        <v>0</v>
      </c>
      <c r="G342" s="2">
        <f>VLOOKUP($A342,'By SKU - New RTs'!$A:$V,9,FALSE)</f>
        <v>1</v>
      </c>
      <c r="H342" s="5">
        <f t="shared" si="26"/>
        <v>1</v>
      </c>
      <c r="I342" s="2">
        <f>VLOOKUP($A342,'By SKU - Old RTs'!$A:$V,10,FALSE)</f>
        <v>0</v>
      </c>
      <c r="J342" s="2">
        <f>VLOOKUP($A342,'By SKU - New RTs'!$A:$V,10,FALSE)</f>
        <v>0</v>
      </c>
      <c r="K342" s="5">
        <f t="shared" si="27"/>
        <v>0</v>
      </c>
      <c r="L342" s="2">
        <f>VLOOKUP($A342,'By SKU - Old RTs'!$A:$V,11,FALSE)</f>
        <v>0</v>
      </c>
      <c r="M342" s="2">
        <f>VLOOKUP($A342,'By SKU - New RTs'!$A:$V,11,FALSE)</f>
        <v>0</v>
      </c>
      <c r="N342" s="5">
        <f t="shared" si="28"/>
        <v>0</v>
      </c>
      <c r="O342" s="2">
        <f>VLOOKUP($A342,'By SKU - Old RTs'!$A:$V,12,FALSE)</f>
        <v>0</v>
      </c>
      <c r="P342" s="2">
        <f>VLOOKUP($A342,'By SKU - New RTs'!$A:$V,12,FALSE)</f>
        <v>0</v>
      </c>
      <c r="Q342" s="2">
        <f t="shared" si="29"/>
        <v>0</v>
      </c>
    </row>
    <row r="343" spans="1:17" x14ac:dyDescent="0.3">
      <c r="A343" s="3" t="str">
        <v>FA-0741</v>
      </c>
      <c r="B343" s="4" t="str">
        <v>STOP BLEEDING POWDER</v>
      </c>
      <c r="C343" s="2">
        <f>VLOOKUP($A343,'By SKU - Old RTs'!$A:$V,8,FALSE)</f>
        <v>0</v>
      </c>
      <c r="D343" s="2">
        <f>VLOOKUP($A343,'By SKU - New RTs'!$A:$V,8,FALSE)</f>
        <v>0</v>
      </c>
      <c r="E343" s="5">
        <f t="shared" si="25"/>
        <v>0</v>
      </c>
      <c r="F343" s="2">
        <f>VLOOKUP($A343,'By SKU - Old RTs'!$A:$V,9,FALSE)</f>
        <v>1.25</v>
      </c>
      <c r="G343" s="2">
        <f>VLOOKUP($A343,'By SKU - New RTs'!$A:$V,9,FALSE)</f>
        <v>1.25</v>
      </c>
      <c r="H343" s="5">
        <f t="shared" si="26"/>
        <v>0</v>
      </c>
      <c r="I343" s="2">
        <f>VLOOKUP($A343,'By SKU - Old RTs'!$A:$V,10,FALSE)</f>
        <v>0</v>
      </c>
      <c r="J343" s="2">
        <f>VLOOKUP($A343,'By SKU - New RTs'!$A:$V,10,FALSE)</f>
        <v>0</v>
      </c>
      <c r="K343" s="5">
        <f t="shared" si="27"/>
        <v>0</v>
      </c>
      <c r="L343" s="2">
        <f>VLOOKUP($A343,'By SKU - Old RTs'!$A:$V,11,FALSE)</f>
        <v>0</v>
      </c>
      <c r="M343" s="2">
        <f>VLOOKUP($A343,'By SKU - New RTs'!$A:$V,11,FALSE)</f>
        <v>0</v>
      </c>
      <c r="N343" s="5">
        <f t="shared" si="28"/>
        <v>0</v>
      </c>
      <c r="O343" s="2">
        <f>VLOOKUP($A343,'By SKU - Old RTs'!$A:$V,12,FALSE)</f>
        <v>0</v>
      </c>
      <c r="P343" s="2">
        <f>VLOOKUP($A343,'By SKU - New RTs'!$A:$V,12,FALSE)</f>
        <v>0</v>
      </c>
      <c r="Q343" s="2">
        <f t="shared" si="29"/>
        <v>0</v>
      </c>
    </row>
    <row r="344" spans="1:17" hidden="1" x14ac:dyDescent="0.3">
      <c r="A344" s="3" t="str">
        <v>FA1122</v>
      </c>
      <c r="B344" s="4" t="str">
        <v>NON ASPIRIN TABLETS</v>
      </c>
      <c r="C344" s="2" t="e">
        <f>VLOOKUP($A344,'By SKU - Old RTs'!$A:$V,8,FALSE)</f>
        <v>#N/A</v>
      </c>
      <c r="D344" s="2" t="e">
        <f>VLOOKUP($A344,'By SKU - New RTs'!$A:$V,8,FALSE)</f>
        <v>#N/A</v>
      </c>
      <c r="E344" s="5" t="e">
        <f t="shared" si="25"/>
        <v>#N/A</v>
      </c>
      <c r="F344" s="2" t="e">
        <f>VLOOKUP($A344,'By SKU - Old RTs'!$A:$V,9,FALSE)</f>
        <v>#N/A</v>
      </c>
      <c r="G344" s="2" t="e">
        <f>VLOOKUP($A344,'By SKU - New RTs'!$A:$V,9,FALSE)</f>
        <v>#N/A</v>
      </c>
      <c r="H344" s="5" t="e">
        <f t="shared" si="26"/>
        <v>#N/A</v>
      </c>
      <c r="I344" s="2" t="e">
        <f>VLOOKUP($A344,'By SKU - Old RTs'!$A:$V,10,FALSE)</f>
        <v>#N/A</v>
      </c>
      <c r="J344" s="2" t="e">
        <f>VLOOKUP($A344,'By SKU - New RTs'!$A:$V,10,FALSE)</f>
        <v>#N/A</v>
      </c>
      <c r="K344" s="5" t="e">
        <f t="shared" si="27"/>
        <v>#N/A</v>
      </c>
      <c r="L344" s="2" t="e">
        <f>VLOOKUP($A344,'By SKU - Old RTs'!$A:$V,11,FALSE)</f>
        <v>#N/A</v>
      </c>
      <c r="M344" s="2" t="e">
        <f>VLOOKUP($A344,'By SKU - New RTs'!$A:$V,11,FALSE)</f>
        <v>#N/A</v>
      </c>
      <c r="N344" s="5" t="e">
        <f t="shared" si="28"/>
        <v>#N/A</v>
      </c>
      <c r="O344" s="2" t="e">
        <f>VLOOKUP($A344,'By SKU - Old RTs'!$A:$V,12,FALSE)</f>
        <v>#N/A</v>
      </c>
      <c r="P344" s="2" t="e">
        <f>VLOOKUP($A344,'By SKU - New RTs'!$A:$V,12,FALSE)</f>
        <v>#N/A</v>
      </c>
      <c r="Q344" s="2" t="e">
        <f t="shared" si="29"/>
        <v>#N/A</v>
      </c>
    </row>
    <row r="345" spans="1:17" x14ac:dyDescent="0.3">
      <c r="A345" s="3" t="str">
        <v>FA-2466</v>
      </c>
      <c r="B345" s="4" t="str">
        <v>FOIL BLANKET 52" X 84"</v>
      </c>
      <c r="C345" s="2">
        <f>VLOOKUP($A345,'By SKU - Old RTs'!$A:$V,8,FALSE)</f>
        <v>0</v>
      </c>
      <c r="D345" s="2">
        <f>VLOOKUP($A345,'By SKU - New RTs'!$A:$V,8,FALSE)</f>
        <v>0</v>
      </c>
      <c r="E345" s="5">
        <f t="shared" si="25"/>
        <v>0</v>
      </c>
      <c r="F345" s="2">
        <f>VLOOKUP($A345,'By SKU - Old RTs'!$A:$V,9,FALSE)</f>
        <v>1.25</v>
      </c>
      <c r="G345" s="2">
        <f>VLOOKUP($A345,'By SKU - New RTs'!$A:$V,9,FALSE)</f>
        <v>1.25</v>
      </c>
      <c r="H345" s="5">
        <f t="shared" si="26"/>
        <v>0</v>
      </c>
      <c r="I345" s="2">
        <f>VLOOKUP($A345,'By SKU - Old RTs'!$A:$V,10,FALSE)</f>
        <v>1</v>
      </c>
      <c r="J345" s="2">
        <f>VLOOKUP($A345,'By SKU - New RTs'!$A:$V,10,FALSE)</f>
        <v>1</v>
      </c>
      <c r="K345" s="5">
        <f t="shared" si="27"/>
        <v>0</v>
      </c>
      <c r="L345" s="2">
        <f>VLOOKUP($A345,'By SKU - Old RTs'!$A:$V,11,FALSE)</f>
        <v>0</v>
      </c>
      <c r="M345" s="2">
        <f>VLOOKUP($A345,'By SKU - New RTs'!$A:$V,11,FALSE)</f>
        <v>0</v>
      </c>
      <c r="N345" s="5">
        <f t="shared" si="28"/>
        <v>0</v>
      </c>
      <c r="O345" s="2">
        <f>VLOOKUP($A345,'By SKU - Old RTs'!$A:$V,12,FALSE)</f>
        <v>0</v>
      </c>
      <c r="P345" s="2">
        <f>VLOOKUP($A345,'By SKU - New RTs'!$A:$V,12,FALSE)</f>
        <v>0</v>
      </c>
      <c r="Q345" s="2">
        <f t="shared" si="29"/>
        <v>0</v>
      </c>
    </row>
    <row r="346" spans="1:17" x14ac:dyDescent="0.3">
      <c r="A346" s="3" t="str">
        <v>FA360C</v>
      </c>
      <c r="B346" s="4" t="str">
        <v>SAFETY GLASSES</v>
      </c>
      <c r="C346" s="2">
        <f>VLOOKUP($A346,'By SKU - Old RTs'!$A:$V,8,FALSE)</f>
        <v>0.25</v>
      </c>
      <c r="D346" s="2">
        <f>VLOOKUP($A346,'By SKU - New RTs'!$A:$V,8,FALSE)</f>
        <v>0</v>
      </c>
      <c r="E346" s="5">
        <f t="shared" si="25"/>
        <v>-0.25</v>
      </c>
      <c r="F346" s="2">
        <f>VLOOKUP($A346,'By SKU - Old RTs'!$A:$V,9,FALSE)</f>
        <v>0</v>
      </c>
      <c r="G346" s="2">
        <f>VLOOKUP($A346,'By SKU - New RTs'!$A:$V,9,FALSE)</f>
        <v>0</v>
      </c>
      <c r="H346" s="5">
        <f t="shared" si="26"/>
        <v>0</v>
      </c>
      <c r="I346" s="2">
        <f>VLOOKUP($A346,'By SKU - Old RTs'!$A:$V,10,FALSE)</f>
        <v>0</v>
      </c>
      <c r="J346" s="2">
        <f>VLOOKUP($A346,'By SKU - New RTs'!$A:$V,10,FALSE)</f>
        <v>0.25</v>
      </c>
      <c r="K346" s="5">
        <f t="shared" si="27"/>
        <v>0.25</v>
      </c>
      <c r="L346" s="2">
        <f>VLOOKUP($A346,'By SKU - Old RTs'!$A:$V,11,FALSE)</f>
        <v>0</v>
      </c>
      <c r="M346" s="2">
        <f>VLOOKUP($A346,'By SKU - New RTs'!$A:$V,11,FALSE)</f>
        <v>0</v>
      </c>
      <c r="N346" s="5">
        <f t="shared" si="28"/>
        <v>0</v>
      </c>
      <c r="O346" s="2">
        <f>VLOOKUP($A346,'By SKU - Old RTs'!$A:$V,12,FALSE)</f>
        <v>0</v>
      </c>
      <c r="P346" s="2">
        <f>VLOOKUP($A346,'By SKU - New RTs'!$A:$V,12,FALSE)</f>
        <v>0</v>
      </c>
      <c r="Q346" s="2">
        <f t="shared" si="29"/>
        <v>0</v>
      </c>
    </row>
    <row r="347" spans="1:17" hidden="1" x14ac:dyDescent="0.3">
      <c r="A347" s="3" t="str">
        <v>FA615CAB</v>
      </c>
      <c r="B347" s="4" t="str">
        <v>FIRST AID KIT CAB (25 PERSON)</v>
      </c>
      <c r="C347" s="2" t="e">
        <f>VLOOKUP($A347,'By SKU - Old RTs'!$A:$V,8,FALSE)</f>
        <v>#N/A</v>
      </c>
      <c r="D347" s="2" t="e">
        <f>VLOOKUP($A347,'By SKU - New RTs'!$A:$V,8,FALSE)</f>
        <v>#N/A</v>
      </c>
      <c r="E347" s="5" t="e">
        <f t="shared" si="25"/>
        <v>#N/A</v>
      </c>
      <c r="F347" s="2" t="e">
        <f>VLOOKUP($A347,'By SKU - Old RTs'!$A:$V,9,FALSE)</f>
        <v>#N/A</v>
      </c>
      <c r="G347" s="2" t="e">
        <f>VLOOKUP($A347,'By SKU - New RTs'!$A:$V,9,FALSE)</f>
        <v>#N/A</v>
      </c>
      <c r="H347" s="5" t="e">
        <f t="shared" si="26"/>
        <v>#N/A</v>
      </c>
      <c r="I347" s="2" t="e">
        <f>VLOOKUP($A347,'By SKU - Old RTs'!$A:$V,10,FALSE)</f>
        <v>#N/A</v>
      </c>
      <c r="J347" s="2" t="e">
        <f>VLOOKUP($A347,'By SKU - New RTs'!$A:$V,10,FALSE)</f>
        <v>#N/A</v>
      </c>
      <c r="K347" s="5" t="e">
        <f t="shared" si="27"/>
        <v>#N/A</v>
      </c>
      <c r="L347" s="2" t="e">
        <f>VLOOKUP($A347,'By SKU - Old RTs'!$A:$V,11,FALSE)</f>
        <v>#N/A</v>
      </c>
      <c r="M347" s="2" t="e">
        <f>VLOOKUP($A347,'By SKU - New RTs'!$A:$V,11,FALSE)</f>
        <v>#N/A</v>
      </c>
      <c r="N347" s="5" t="e">
        <f t="shared" si="28"/>
        <v>#N/A</v>
      </c>
      <c r="O347" s="2" t="e">
        <f>VLOOKUP($A347,'By SKU - Old RTs'!$A:$V,12,FALSE)</f>
        <v>#N/A</v>
      </c>
      <c r="P347" s="2" t="e">
        <f>VLOOKUP($A347,'By SKU - New RTs'!$A:$V,12,FALSE)</f>
        <v>#N/A</v>
      </c>
      <c r="Q347" s="2" t="e">
        <f t="shared" si="29"/>
        <v>#N/A</v>
      </c>
    </row>
    <row r="348" spans="1:17" x14ac:dyDescent="0.3">
      <c r="A348" s="3" t="str">
        <v>FA-CA0314</v>
      </c>
      <c r="B348" s="4" t="str">
        <v>ELASTIC BANDAGES</v>
      </c>
      <c r="C348" s="2">
        <f>VLOOKUP($A348,'By SKU - Old RTs'!$A:$V,8,FALSE)</f>
        <v>0</v>
      </c>
      <c r="D348" s="2">
        <f>VLOOKUP($A348,'By SKU - New RTs'!$A:$V,8,FALSE)</f>
        <v>0</v>
      </c>
      <c r="E348" s="5">
        <f t="shared" si="25"/>
        <v>0</v>
      </c>
      <c r="F348" s="2">
        <f>VLOOKUP($A348,'By SKU - Old RTs'!$A:$V,9,FALSE)</f>
        <v>1.25</v>
      </c>
      <c r="G348" s="2">
        <f>VLOOKUP($A348,'By SKU - New RTs'!$A:$V,9,FALSE)</f>
        <v>1.25</v>
      </c>
      <c r="H348" s="5">
        <f t="shared" si="26"/>
        <v>0</v>
      </c>
      <c r="I348" s="2">
        <f>VLOOKUP($A348,'By SKU - Old RTs'!$A:$V,10,FALSE)</f>
        <v>1</v>
      </c>
      <c r="J348" s="2">
        <f>VLOOKUP($A348,'By SKU - New RTs'!$A:$V,10,FALSE)</f>
        <v>1</v>
      </c>
      <c r="K348" s="5">
        <f t="shared" si="27"/>
        <v>0</v>
      </c>
      <c r="L348" s="2">
        <f>VLOOKUP($A348,'By SKU - Old RTs'!$A:$V,11,FALSE)</f>
        <v>0</v>
      </c>
      <c r="M348" s="2">
        <f>VLOOKUP($A348,'By SKU - New RTs'!$A:$V,11,FALSE)</f>
        <v>0</v>
      </c>
      <c r="N348" s="5">
        <f t="shared" si="28"/>
        <v>0</v>
      </c>
      <c r="O348" s="2">
        <f>VLOOKUP($A348,'By SKU - Old RTs'!$A:$V,12,FALSE)</f>
        <v>0</v>
      </c>
      <c r="P348" s="2">
        <f>VLOOKUP($A348,'By SKU - New RTs'!$A:$V,12,FALSE)</f>
        <v>0</v>
      </c>
      <c r="Q348" s="2">
        <f t="shared" si="29"/>
        <v>0</v>
      </c>
    </row>
    <row r="349" spans="1:17" x14ac:dyDescent="0.3">
      <c r="A349" s="3" t="str">
        <v>FA-CA0324</v>
      </c>
      <c r="B349" s="4" t="str">
        <v>KNUCKLE BANDAGES</v>
      </c>
      <c r="C349" s="2">
        <f>VLOOKUP($A349,'By SKU - Old RTs'!$A:$V,8,FALSE)</f>
        <v>0</v>
      </c>
      <c r="D349" s="2">
        <f>VLOOKUP($A349,'By SKU - New RTs'!$A:$V,8,FALSE)</f>
        <v>0</v>
      </c>
      <c r="E349" s="5">
        <f t="shared" si="25"/>
        <v>0</v>
      </c>
      <c r="F349" s="2">
        <f>VLOOKUP($A349,'By SKU - Old RTs'!$A:$V,9,FALSE)</f>
        <v>1</v>
      </c>
      <c r="G349" s="2">
        <f>VLOOKUP($A349,'By SKU - New RTs'!$A:$V,9,FALSE)</f>
        <v>1</v>
      </c>
      <c r="H349" s="5">
        <f t="shared" si="26"/>
        <v>0</v>
      </c>
      <c r="I349" s="2">
        <f>VLOOKUP($A349,'By SKU - Old RTs'!$A:$V,10,FALSE)</f>
        <v>0</v>
      </c>
      <c r="J349" s="2">
        <f>VLOOKUP($A349,'By SKU - New RTs'!$A:$V,10,FALSE)</f>
        <v>0</v>
      </c>
      <c r="K349" s="5">
        <f t="shared" si="27"/>
        <v>0</v>
      </c>
      <c r="L349" s="2">
        <f>VLOOKUP($A349,'By SKU - Old RTs'!$A:$V,11,FALSE)</f>
        <v>0</v>
      </c>
      <c r="M349" s="2">
        <f>VLOOKUP($A349,'By SKU - New RTs'!$A:$V,11,FALSE)</f>
        <v>0</v>
      </c>
      <c r="N349" s="5">
        <f t="shared" si="28"/>
        <v>0</v>
      </c>
      <c r="O349" s="2">
        <f>VLOOKUP($A349,'By SKU - Old RTs'!$A:$V,12,FALSE)</f>
        <v>0</v>
      </c>
      <c r="P349" s="2">
        <f>VLOOKUP($A349,'By SKU - New RTs'!$A:$V,12,FALSE)</f>
        <v>0</v>
      </c>
      <c r="Q349" s="2">
        <f t="shared" si="29"/>
        <v>0</v>
      </c>
    </row>
    <row r="350" spans="1:17" x14ac:dyDescent="0.3">
      <c r="A350" s="3" t="str">
        <v>FA-CA0334</v>
      </c>
      <c r="B350" s="4" t="str">
        <v>FINGERTIP BANDAGES</v>
      </c>
      <c r="C350" s="2">
        <f>VLOOKUP($A350,'By SKU - Old RTs'!$A:$V,8,FALSE)</f>
        <v>0</v>
      </c>
      <c r="D350" s="2">
        <f>VLOOKUP($A350,'By SKU - New RTs'!$A:$V,8,FALSE)</f>
        <v>0</v>
      </c>
      <c r="E350" s="5">
        <f t="shared" si="25"/>
        <v>0</v>
      </c>
      <c r="F350" s="2">
        <f>VLOOKUP($A350,'By SKU - Old RTs'!$A:$V,9,FALSE)</f>
        <v>1</v>
      </c>
      <c r="G350" s="2">
        <f>VLOOKUP($A350,'By SKU - New RTs'!$A:$V,9,FALSE)</f>
        <v>1</v>
      </c>
      <c r="H350" s="5">
        <f t="shared" si="26"/>
        <v>0</v>
      </c>
      <c r="I350" s="2">
        <f>VLOOKUP($A350,'By SKU - Old RTs'!$A:$V,10,FALSE)</f>
        <v>0</v>
      </c>
      <c r="J350" s="2">
        <f>VLOOKUP($A350,'By SKU - New RTs'!$A:$V,10,FALSE)</f>
        <v>0</v>
      </c>
      <c r="K350" s="5">
        <f t="shared" si="27"/>
        <v>0</v>
      </c>
      <c r="L350" s="2">
        <f>VLOOKUP($A350,'By SKU - Old RTs'!$A:$V,11,FALSE)</f>
        <v>0</v>
      </c>
      <c r="M350" s="2">
        <f>VLOOKUP($A350,'By SKU - New RTs'!$A:$V,11,FALSE)</f>
        <v>0</v>
      </c>
      <c r="N350" s="5">
        <f t="shared" si="28"/>
        <v>0</v>
      </c>
      <c r="O350" s="2">
        <f>VLOOKUP($A350,'By SKU - Old RTs'!$A:$V,12,FALSE)</f>
        <v>0</v>
      </c>
      <c r="P350" s="2">
        <f>VLOOKUP($A350,'By SKU - New RTs'!$A:$V,12,FALSE)</f>
        <v>0</v>
      </c>
      <c r="Q350" s="2">
        <f t="shared" si="29"/>
        <v>0</v>
      </c>
    </row>
    <row r="351" spans="1:17" hidden="1" x14ac:dyDescent="0.3">
      <c r="A351" s="3" t="str">
        <v>FA-CA0535</v>
      </c>
      <c r="B351" s="4" t="str">
        <v>TAPE-TRICUT</v>
      </c>
      <c r="C351" s="2" t="e">
        <f>VLOOKUP($A351,'By SKU - Old RTs'!$A:$V,8,FALSE)</f>
        <v>#N/A</v>
      </c>
      <c r="D351" s="2" t="e">
        <f>VLOOKUP($A351,'By SKU - New RTs'!$A:$V,8,FALSE)</f>
        <v>#N/A</v>
      </c>
      <c r="E351" s="5" t="e">
        <f t="shared" si="25"/>
        <v>#N/A</v>
      </c>
      <c r="F351" s="2" t="e">
        <f>VLOOKUP($A351,'By SKU - Old RTs'!$A:$V,9,FALSE)</f>
        <v>#N/A</v>
      </c>
      <c r="G351" s="2" t="e">
        <f>VLOOKUP($A351,'By SKU - New RTs'!$A:$V,9,FALSE)</f>
        <v>#N/A</v>
      </c>
      <c r="H351" s="5" t="e">
        <f t="shared" si="26"/>
        <v>#N/A</v>
      </c>
      <c r="I351" s="2" t="e">
        <f>VLOOKUP($A351,'By SKU - Old RTs'!$A:$V,10,FALSE)</f>
        <v>#N/A</v>
      </c>
      <c r="J351" s="2" t="e">
        <f>VLOOKUP($A351,'By SKU - New RTs'!$A:$V,10,FALSE)</f>
        <v>#N/A</v>
      </c>
      <c r="K351" s="5" t="e">
        <f t="shared" si="27"/>
        <v>#N/A</v>
      </c>
      <c r="L351" s="2" t="e">
        <f>VLOOKUP($A351,'By SKU - Old RTs'!$A:$V,11,FALSE)</f>
        <v>#N/A</v>
      </c>
      <c r="M351" s="2" t="e">
        <f>VLOOKUP($A351,'By SKU - New RTs'!$A:$V,11,FALSE)</f>
        <v>#N/A</v>
      </c>
      <c r="N351" s="5" t="e">
        <f t="shared" si="28"/>
        <v>#N/A</v>
      </c>
      <c r="O351" s="2" t="e">
        <f>VLOOKUP($A351,'By SKU - Old RTs'!$A:$V,12,FALSE)</f>
        <v>#N/A</v>
      </c>
      <c r="P351" s="2" t="e">
        <f>VLOOKUP($A351,'By SKU - New RTs'!$A:$V,12,FALSE)</f>
        <v>#N/A</v>
      </c>
      <c r="Q351" s="2" t="e">
        <f t="shared" si="29"/>
        <v>#N/A</v>
      </c>
    </row>
    <row r="352" spans="1:17" x14ac:dyDescent="0.3">
      <c r="A352" s="3" t="str">
        <v>FA-CA0562</v>
      </c>
      <c r="B352" s="4" t="str">
        <v>MEDI-RIP 2"</v>
      </c>
      <c r="C352" s="2">
        <f>VLOOKUP($A352,'By SKU - Old RTs'!$A:$V,8,FALSE)</f>
        <v>0</v>
      </c>
      <c r="D352" s="2">
        <f>VLOOKUP($A352,'By SKU - New RTs'!$A:$V,8,FALSE)</f>
        <v>0</v>
      </c>
      <c r="E352" s="5">
        <f t="shared" si="25"/>
        <v>0</v>
      </c>
      <c r="F352" s="2">
        <f>VLOOKUP($A352,'By SKU - Old RTs'!$A:$V,9,FALSE)</f>
        <v>1.25</v>
      </c>
      <c r="G352" s="2">
        <f>VLOOKUP($A352,'By SKU - New RTs'!$A:$V,9,FALSE)</f>
        <v>1.25</v>
      </c>
      <c r="H352" s="5">
        <f t="shared" si="26"/>
        <v>0</v>
      </c>
      <c r="I352" s="2">
        <f>VLOOKUP($A352,'By SKU - Old RTs'!$A:$V,10,FALSE)</f>
        <v>0.5</v>
      </c>
      <c r="J352" s="2">
        <f>VLOOKUP($A352,'By SKU - New RTs'!$A:$V,10,FALSE)</f>
        <v>0.5</v>
      </c>
      <c r="K352" s="5">
        <f t="shared" si="27"/>
        <v>0</v>
      </c>
      <c r="L352" s="2">
        <f>VLOOKUP($A352,'By SKU - Old RTs'!$A:$V,11,FALSE)</f>
        <v>0</v>
      </c>
      <c r="M352" s="2">
        <f>VLOOKUP($A352,'By SKU - New RTs'!$A:$V,11,FALSE)</f>
        <v>0</v>
      </c>
      <c r="N352" s="5">
        <f t="shared" si="28"/>
        <v>0</v>
      </c>
      <c r="O352" s="2">
        <f>VLOOKUP($A352,'By SKU - Old RTs'!$A:$V,12,FALSE)</f>
        <v>0</v>
      </c>
      <c r="P352" s="2">
        <f>VLOOKUP($A352,'By SKU - New RTs'!$A:$V,12,FALSE)</f>
        <v>0</v>
      </c>
      <c r="Q352" s="2">
        <f t="shared" si="29"/>
        <v>0</v>
      </c>
    </row>
    <row r="353" spans="1:17" x14ac:dyDescent="0.3">
      <c r="A353" s="3" t="str">
        <v>FA-CA0721</v>
      </c>
      <c r="B353" s="4" t="str">
        <v>ANTISEPTIC WIPES</v>
      </c>
      <c r="C353" s="2">
        <f>VLOOKUP($A353,'By SKU - Old RTs'!$A:$V,8,FALSE)</f>
        <v>0</v>
      </c>
      <c r="D353" s="2">
        <f>VLOOKUP($A353,'By SKU - New RTs'!$A:$V,8,FALSE)</f>
        <v>0</v>
      </c>
      <c r="E353" s="5">
        <f t="shared" si="25"/>
        <v>0</v>
      </c>
      <c r="F353" s="2">
        <f>VLOOKUP($A353,'By SKU - Old RTs'!$A:$V,9,FALSE)</f>
        <v>0</v>
      </c>
      <c r="G353" s="2">
        <f>VLOOKUP($A353,'By SKU - New RTs'!$A:$V,9,FALSE)</f>
        <v>0</v>
      </c>
      <c r="H353" s="5">
        <f t="shared" si="26"/>
        <v>0</v>
      </c>
      <c r="I353" s="2">
        <f>VLOOKUP($A353,'By SKU - Old RTs'!$A:$V,10,FALSE)</f>
        <v>0.75</v>
      </c>
      <c r="J353" s="2">
        <f>VLOOKUP($A353,'By SKU - New RTs'!$A:$V,10,FALSE)</f>
        <v>0.75</v>
      </c>
      <c r="K353" s="5">
        <f t="shared" si="27"/>
        <v>0</v>
      </c>
      <c r="L353" s="2">
        <f>VLOOKUP($A353,'By SKU - Old RTs'!$A:$V,11,FALSE)</f>
        <v>0</v>
      </c>
      <c r="M353" s="2">
        <f>VLOOKUP($A353,'By SKU - New RTs'!$A:$V,11,FALSE)</f>
        <v>0</v>
      </c>
      <c r="N353" s="5">
        <f t="shared" si="28"/>
        <v>0</v>
      </c>
      <c r="O353" s="2">
        <f>VLOOKUP($A353,'By SKU - Old RTs'!$A:$V,12,FALSE)</f>
        <v>0</v>
      </c>
      <c r="P353" s="2">
        <f>VLOOKUP($A353,'By SKU - New RTs'!$A:$V,12,FALSE)</f>
        <v>0</v>
      </c>
      <c r="Q353" s="2">
        <f t="shared" si="29"/>
        <v>0</v>
      </c>
    </row>
    <row r="354" spans="1:17" x14ac:dyDescent="0.3">
      <c r="A354" s="3" t="str">
        <v>FA-CA0802</v>
      </c>
      <c r="B354" s="4" t="str">
        <v>GAUZE ROLL 2"</v>
      </c>
      <c r="C354" s="2">
        <f>VLOOKUP($A354,'By SKU - Old RTs'!$A:$V,8,FALSE)</f>
        <v>0</v>
      </c>
      <c r="D354" s="2">
        <f>VLOOKUP($A354,'By SKU - New RTs'!$A:$V,8,FALSE)</f>
        <v>0</v>
      </c>
      <c r="E354" s="5">
        <f t="shared" si="25"/>
        <v>0</v>
      </c>
      <c r="F354" s="2">
        <f>VLOOKUP($A354,'By SKU - Old RTs'!$A:$V,9,FALSE)</f>
        <v>0</v>
      </c>
      <c r="G354" s="2">
        <f>VLOOKUP($A354,'By SKU - New RTs'!$A:$V,9,FALSE)</f>
        <v>0</v>
      </c>
      <c r="H354" s="5">
        <f t="shared" si="26"/>
        <v>0</v>
      </c>
      <c r="I354" s="2">
        <f>VLOOKUP($A354,'By SKU - Old RTs'!$A:$V,10,FALSE)</f>
        <v>0.5</v>
      </c>
      <c r="J354" s="2">
        <f>VLOOKUP($A354,'By SKU - New RTs'!$A:$V,10,FALSE)</f>
        <v>0.5</v>
      </c>
      <c r="K354" s="5">
        <f t="shared" si="27"/>
        <v>0</v>
      </c>
      <c r="L354" s="2">
        <f>VLOOKUP($A354,'By SKU - Old RTs'!$A:$V,11,FALSE)</f>
        <v>0</v>
      </c>
      <c r="M354" s="2">
        <f>VLOOKUP($A354,'By SKU - New RTs'!$A:$V,11,FALSE)</f>
        <v>0</v>
      </c>
      <c r="N354" s="5">
        <f t="shared" si="28"/>
        <v>0</v>
      </c>
      <c r="O354" s="2">
        <f>VLOOKUP($A354,'By SKU - Old RTs'!$A:$V,12,FALSE)</f>
        <v>0</v>
      </c>
      <c r="P354" s="2">
        <f>VLOOKUP($A354,'By SKU - New RTs'!$A:$V,12,FALSE)</f>
        <v>0</v>
      </c>
      <c r="Q354" s="2">
        <f t="shared" si="29"/>
        <v>0</v>
      </c>
    </row>
    <row r="355" spans="1:17" x14ac:dyDescent="0.3">
      <c r="A355" s="3" t="str">
        <v>FA-CA0832</v>
      </c>
      <c r="B355" s="4" t="str">
        <v>GAUZE PADS 3 X 3</v>
      </c>
      <c r="C355" s="2">
        <f>VLOOKUP($A355,'By SKU - Old RTs'!$A:$V,8,FALSE)</f>
        <v>0</v>
      </c>
      <c r="D355" s="2">
        <f>VLOOKUP($A355,'By SKU - New RTs'!$A:$V,8,FALSE)</f>
        <v>0</v>
      </c>
      <c r="E355" s="5">
        <f t="shared" si="25"/>
        <v>0</v>
      </c>
      <c r="F355" s="2">
        <f>VLOOKUP($A355,'By SKU - Old RTs'!$A:$V,9,FALSE)</f>
        <v>1</v>
      </c>
      <c r="G355" s="2">
        <f>VLOOKUP($A355,'By SKU - New RTs'!$A:$V,9,FALSE)</f>
        <v>1</v>
      </c>
      <c r="H355" s="5">
        <f t="shared" si="26"/>
        <v>0</v>
      </c>
      <c r="I355" s="2">
        <f>VLOOKUP($A355,'By SKU - Old RTs'!$A:$V,10,FALSE)</f>
        <v>0.75</v>
      </c>
      <c r="J355" s="2">
        <f>VLOOKUP($A355,'By SKU - New RTs'!$A:$V,10,FALSE)</f>
        <v>0.75</v>
      </c>
      <c r="K355" s="5">
        <f t="shared" si="27"/>
        <v>0</v>
      </c>
      <c r="L355" s="2">
        <f>VLOOKUP($A355,'By SKU - Old RTs'!$A:$V,11,FALSE)</f>
        <v>0</v>
      </c>
      <c r="M355" s="2">
        <f>VLOOKUP($A355,'By SKU - New RTs'!$A:$V,11,FALSE)</f>
        <v>0</v>
      </c>
      <c r="N355" s="5">
        <f t="shared" si="28"/>
        <v>0</v>
      </c>
      <c r="O355" s="2">
        <f>VLOOKUP($A355,'By SKU - Old RTs'!$A:$V,12,FALSE)</f>
        <v>0</v>
      </c>
      <c r="P355" s="2">
        <f>VLOOKUP($A355,'By SKU - New RTs'!$A:$V,12,FALSE)</f>
        <v>0</v>
      </c>
      <c r="Q355" s="2">
        <f t="shared" si="29"/>
        <v>0</v>
      </c>
    </row>
    <row r="356" spans="1:17" x14ac:dyDescent="0.3">
      <c r="A356" s="3" t="str">
        <v>FA-CA0873</v>
      </c>
      <c r="B356" s="4" t="str">
        <v>TRAUMA PAD 5X9</v>
      </c>
      <c r="C356" s="2">
        <f>VLOOKUP($A356,'By SKU - Old RTs'!$A:$V,8,FALSE)</f>
        <v>0</v>
      </c>
      <c r="D356" s="2">
        <f>VLOOKUP($A356,'By SKU - New RTs'!$A:$V,8,FALSE)</f>
        <v>0</v>
      </c>
      <c r="E356" s="5">
        <f t="shared" si="25"/>
        <v>0</v>
      </c>
      <c r="F356" s="2">
        <f>VLOOKUP($A356,'By SKU - Old RTs'!$A:$V,9,FALSE)</f>
        <v>0</v>
      </c>
      <c r="G356" s="2">
        <f>VLOOKUP($A356,'By SKU - New RTs'!$A:$V,9,FALSE)</f>
        <v>0</v>
      </c>
      <c r="H356" s="5">
        <f t="shared" si="26"/>
        <v>0</v>
      </c>
      <c r="I356" s="2">
        <f>VLOOKUP($A356,'By SKU - Old RTs'!$A:$V,10,FALSE)</f>
        <v>1</v>
      </c>
      <c r="J356" s="2">
        <f>VLOOKUP($A356,'By SKU - New RTs'!$A:$V,10,FALSE)</f>
        <v>1</v>
      </c>
      <c r="K356" s="5">
        <f t="shared" si="27"/>
        <v>0</v>
      </c>
      <c r="L356" s="2">
        <f>VLOOKUP($A356,'By SKU - Old RTs'!$A:$V,11,FALSE)</f>
        <v>0</v>
      </c>
      <c r="M356" s="2">
        <f>VLOOKUP($A356,'By SKU - New RTs'!$A:$V,11,FALSE)</f>
        <v>0</v>
      </c>
      <c r="N356" s="5">
        <f t="shared" si="28"/>
        <v>0</v>
      </c>
      <c r="O356" s="2">
        <f>VLOOKUP($A356,'By SKU - Old RTs'!$A:$V,12,FALSE)</f>
        <v>0</v>
      </c>
      <c r="P356" s="2">
        <f>VLOOKUP($A356,'By SKU - New RTs'!$A:$V,12,FALSE)</f>
        <v>0</v>
      </c>
      <c r="Q356" s="2">
        <f t="shared" si="29"/>
        <v>0</v>
      </c>
    </row>
    <row r="357" spans="1:17" x14ac:dyDescent="0.3">
      <c r="A357" s="3" t="str">
        <v>FA-CA0912</v>
      </c>
      <c r="B357" s="4" t="str">
        <v>COLD PACK SMALL</v>
      </c>
      <c r="C357" s="2">
        <f>VLOOKUP($A357,'By SKU - Old RTs'!$A:$V,8,FALSE)</f>
        <v>0</v>
      </c>
      <c r="D357" s="2">
        <f>VLOOKUP($A357,'By SKU - New RTs'!$A:$V,8,FALSE)</f>
        <v>0</v>
      </c>
      <c r="E357" s="5">
        <f t="shared" si="25"/>
        <v>0</v>
      </c>
      <c r="F357" s="2">
        <f>VLOOKUP($A357,'By SKU - Old RTs'!$A:$V,9,FALSE)</f>
        <v>0</v>
      </c>
      <c r="G357" s="2">
        <f>VLOOKUP($A357,'By SKU - New RTs'!$A:$V,9,FALSE)</f>
        <v>0</v>
      </c>
      <c r="H357" s="5">
        <f t="shared" si="26"/>
        <v>0</v>
      </c>
      <c r="I357" s="2">
        <f>VLOOKUP($A357,'By SKU - Old RTs'!$A:$V,10,FALSE)</f>
        <v>0.25</v>
      </c>
      <c r="J357" s="2">
        <f>VLOOKUP($A357,'By SKU - New RTs'!$A:$V,10,FALSE)</f>
        <v>0.25</v>
      </c>
      <c r="K357" s="5">
        <f t="shared" si="27"/>
        <v>0</v>
      </c>
      <c r="L357" s="2">
        <f>VLOOKUP($A357,'By SKU - Old RTs'!$A:$V,11,FALSE)</f>
        <v>0</v>
      </c>
      <c r="M357" s="2">
        <f>VLOOKUP($A357,'By SKU - New RTs'!$A:$V,11,FALSE)</f>
        <v>0</v>
      </c>
      <c r="N357" s="5">
        <f t="shared" si="28"/>
        <v>0</v>
      </c>
      <c r="O357" s="2">
        <f>VLOOKUP($A357,'By SKU - Old RTs'!$A:$V,12,FALSE)</f>
        <v>0</v>
      </c>
      <c r="P357" s="2">
        <f>VLOOKUP($A357,'By SKU - New RTs'!$A:$V,12,FALSE)</f>
        <v>0</v>
      </c>
      <c r="Q357" s="2">
        <f t="shared" si="29"/>
        <v>0</v>
      </c>
    </row>
    <row r="358" spans="1:17" x14ac:dyDescent="0.3">
      <c r="A358" s="3" t="str">
        <v>FA-CA1000</v>
      </c>
      <c r="B358" s="4" t="str">
        <v>TRIPLE ANTIBIOTICS</v>
      </c>
      <c r="C358" s="2">
        <f>VLOOKUP($A358,'By SKU - Old RTs'!$A:$V,8,FALSE)</f>
        <v>0</v>
      </c>
      <c r="D358" s="2">
        <f>VLOOKUP($A358,'By SKU - New RTs'!$A:$V,8,FALSE)</f>
        <v>0</v>
      </c>
      <c r="E358" s="5">
        <f t="shared" si="25"/>
        <v>0</v>
      </c>
      <c r="F358" s="2">
        <f>VLOOKUP($A358,'By SKU - Old RTs'!$A:$V,9,FALSE)</f>
        <v>1</v>
      </c>
      <c r="G358" s="2">
        <f>VLOOKUP($A358,'By SKU - New RTs'!$A:$V,9,FALSE)</f>
        <v>1</v>
      </c>
      <c r="H358" s="5">
        <f t="shared" si="26"/>
        <v>0</v>
      </c>
      <c r="I358" s="2">
        <f>VLOOKUP($A358,'By SKU - Old RTs'!$A:$V,10,FALSE)</f>
        <v>1</v>
      </c>
      <c r="J358" s="2">
        <f>VLOOKUP($A358,'By SKU - New RTs'!$A:$V,10,FALSE)</f>
        <v>1</v>
      </c>
      <c r="K358" s="5">
        <f t="shared" si="27"/>
        <v>0</v>
      </c>
      <c r="L358" s="2">
        <f>VLOOKUP($A358,'By SKU - Old RTs'!$A:$V,11,FALSE)</f>
        <v>0</v>
      </c>
      <c r="M358" s="2">
        <f>VLOOKUP($A358,'By SKU - New RTs'!$A:$V,11,FALSE)</f>
        <v>0</v>
      </c>
      <c r="N358" s="5">
        <f t="shared" si="28"/>
        <v>0</v>
      </c>
      <c r="O358" s="2">
        <f>VLOOKUP($A358,'By SKU - Old RTs'!$A:$V,12,FALSE)</f>
        <v>0</v>
      </c>
      <c r="P358" s="2">
        <f>VLOOKUP($A358,'By SKU - New RTs'!$A:$V,12,FALSE)</f>
        <v>0</v>
      </c>
      <c r="Q358" s="2">
        <f t="shared" si="29"/>
        <v>0</v>
      </c>
    </row>
    <row r="359" spans="1:17" hidden="1" x14ac:dyDescent="0.3">
      <c r="A359" s="3" t="str">
        <v>FA-CA1102</v>
      </c>
      <c r="B359" s="4" t="str">
        <v>IBUPROFEN TABLETS</v>
      </c>
      <c r="C359" s="2" t="e">
        <f>VLOOKUP($A359,'By SKU - Old RTs'!$A:$V,8,FALSE)</f>
        <v>#N/A</v>
      </c>
      <c r="D359" s="2" t="e">
        <f>VLOOKUP($A359,'By SKU - New RTs'!$A:$V,8,FALSE)</f>
        <v>#N/A</v>
      </c>
      <c r="E359" s="5" t="e">
        <f t="shared" si="25"/>
        <v>#N/A</v>
      </c>
      <c r="F359" s="2" t="e">
        <f>VLOOKUP($A359,'By SKU - Old RTs'!$A:$V,9,FALSE)</f>
        <v>#N/A</v>
      </c>
      <c r="G359" s="2" t="e">
        <f>VLOOKUP($A359,'By SKU - New RTs'!$A:$V,9,FALSE)</f>
        <v>#N/A</v>
      </c>
      <c r="H359" s="5" t="e">
        <f t="shared" si="26"/>
        <v>#N/A</v>
      </c>
      <c r="I359" s="2" t="e">
        <f>VLOOKUP($A359,'By SKU - Old RTs'!$A:$V,10,FALSE)</f>
        <v>#N/A</v>
      </c>
      <c r="J359" s="2" t="e">
        <f>VLOOKUP($A359,'By SKU - New RTs'!$A:$V,10,FALSE)</f>
        <v>#N/A</v>
      </c>
      <c r="K359" s="5" t="e">
        <f t="shared" si="27"/>
        <v>#N/A</v>
      </c>
      <c r="L359" s="2" t="e">
        <f>VLOOKUP($A359,'By SKU - Old RTs'!$A:$V,11,FALSE)</f>
        <v>#N/A</v>
      </c>
      <c r="M359" s="2" t="e">
        <f>VLOOKUP($A359,'By SKU - New RTs'!$A:$V,11,FALSE)</f>
        <v>#N/A</v>
      </c>
      <c r="N359" s="5" t="e">
        <f t="shared" si="28"/>
        <v>#N/A</v>
      </c>
      <c r="O359" s="2" t="e">
        <f>VLOOKUP($A359,'By SKU - Old RTs'!$A:$V,12,FALSE)</f>
        <v>#N/A</v>
      </c>
      <c r="P359" s="2" t="e">
        <f>VLOOKUP($A359,'By SKU - New RTs'!$A:$V,12,FALSE)</f>
        <v>#N/A</v>
      </c>
      <c r="Q359" s="2" t="e">
        <f t="shared" si="29"/>
        <v>#N/A</v>
      </c>
    </row>
    <row r="360" spans="1:17" x14ac:dyDescent="0.3">
      <c r="A360" s="3" t="str">
        <v>FA-CA1401</v>
      </c>
      <c r="B360" s="4" t="str">
        <v>EYE WASH 1/2 OZ</v>
      </c>
      <c r="C360" s="2">
        <f>VLOOKUP($A360,'By SKU - Old RTs'!$A:$V,8,FALSE)</f>
        <v>0</v>
      </c>
      <c r="D360" s="2">
        <f>VLOOKUP($A360,'By SKU - New RTs'!$A:$V,8,FALSE)</f>
        <v>0</v>
      </c>
      <c r="E360" s="5">
        <f t="shared" si="25"/>
        <v>0</v>
      </c>
      <c r="F360" s="2">
        <f>VLOOKUP($A360,'By SKU - Old RTs'!$A:$V,9,FALSE)</f>
        <v>1.25</v>
      </c>
      <c r="G360" s="2">
        <f>VLOOKUP($A360,'By SKU - New RTs'!$A:$V,9,FALSE)</f>
        <v>1.25</v>
      </c>
      <c r="H360" s="5">
        <f t="shared" si="26"/>
        <v>0</v>
      </c>
      <c r="I360" s="2">
        <f>VLOOKUP($A360,'By SKU - Old RTs'!$A:$V,10,FALSE)</f>
        <v>0</v>
      </c>
      <c r="J360" s="2">
        <f>VLOOKUP($A360,'By SKU - New RTs'!$A:$V,10,FALSE)</f>
        <v>0</v>
      </c>
      <c r="K360" s="5">
        <f t="shared" si="27"/>
        <v>0</v>
      </c>
      <c r="L360" s="2">
        <f>VLOOKUP($A360,'By SKU - Old RTs'!$A:$V,11,FALSE)</f>
        <v>0</v>
      </c>
      <c r="M360" s="2">
        <f>VLOOKUP($A360,'By SKU - New RTs'!$A:$V,11,FALSE)</f>
        <v>0</v>
      </c>
      <c r="N360" s="5">
        <f t="shared" si="28"/>
        <v>0</v>
      </c>
      <c r="O360" s="2">
        <f>VLOOKUP($A360,'By SKU - Old RTs'!$A:$V,12,FALSE)</f>
        <v>0</v>
      </c>
      <c r="P360" s="2">
        <f>VLOOKUP($A360,'By SKU - New RTs'!$A:$V,12,FALSE)</f>
        <v>0</v>
      </c>
      <c r="Q360" s="2">
        <f t="shared" si="29"/>
        <v>0</v>
      </c>
    </row>
    <row r="361" spans="1:17" x14ac:dyDescent="0.3">
      <c r="A361" s="3" t="str">
        <v>FA-CA1426</v>
      </c>
      <c r="B361" s="4" t="str">
        <v>EYEWASH REFILL 32OZ</v>
      </c>
      <c r="C361" s="2">
        <f>VLOOKUP($A361,'By SKU - Old RTs'!$A:$V,8,FALSE)</f>
        <v>0</v>
      </c>
      <c r="D361" s="2">
        <f>VLOOKUP($A361,'By SKU - New RTs'!$A:$V,8,FALSE)</f>
        <v>0</v>
      </c>
      <c r="E361" s="5">
        <f t="shared" si="25"/>
        <v>0</v>
      </c>
      <c r="F361" s="2">
        <f>VLOOKUP($A361,'By SKU - Old RTs'!$A:$V,9,FALSE)</f>
        <v>0.75</v>
      </c>
      <c r="G361" s="2">
        <f>VLOOKUP($A361,'By SKU - New RTs'!$A:$V,9,FALSE)</f>
        <v>0.75</v>
      </c>
      <c r="H361" s="5">
        <f t="shared" si="26"/>
        <v>0</v>
      </c>
      <c r="I361" s="2">
        <f>VLOOKUP($A361,'By SKU - Old RTs'!$A:$V,10,FALSE)</f>
        <v>0</v>
      </c>
      <c r="J361" s="2">
        <f>VLOOKUP($A361,'By SKU - New RTs'!$A:$V,10,FALSE)</f>
        <v>0</v>
      </c>
      <c r="K361" s="5">
        <f t="shared" si="27"/>
        <v>0</v>
      </c>
      <c r="L361" s="2">
        <f>VLOOKUP($A361,'By SKU - Old RTs'!$A:$V,11,FALSE)</f>
        <v>0</v>
      </c>
      <c r="M361" s="2">
        <f>VLOOKUP($A361,'By SKU - New RTs'!$A:$V,11,FALSE)</f>
        <v>0</v>
      </c>
      <c r="N361" s="5">
        <f t="shared" si="28"/>
        <v>0</v>
      </c>
      <c r="O361" s="2">
        <f>VLOOKUP($A361,'By SKU - Old RTs'!$A:$V,12,FALSE)</f>
        <v>0</v>
      </c>
      <c r="P361" s="2">
        <f>VLOOKUP($A361,'By SKU - New RTs'!$A:$V,12,FALSE)</f>
        <v>0</v>
      </c>
      <c r="Q361" s="2">
        <f t="shared" si="29"/>
        <v>0</v>
      </c>
    </row>
    <row r="362" spans="1:17" x14ac:dyDescent="0.3">
      <c r="A362" s="3" t="str">
        <v>FA-CA1638</v>
      </c>
      <c r="B362" s="4" t="str">
        <v>BLOOD STOPPER COMPRESS</v>
      </c>
      <c r="C362" s="2">
        <f>VLOOKUP($A362,'By SKU - Old RTs'!$A:$V,8,FALSE)</f>
        <v>0</v>
      </c>
      <c r="D362" s="2">
        <f>VLOOKUP($A362,'By SKU - New RTs'!$A:$V,8,FALSE)</f>
        <v>0</v>
      </c>
      <c r="E362" s="5">
        <f t="shared" si="25"/>
        <v>0</v>
      </c>
      <c r="F362" s="2">
        <f>VLOOKUP($A362,'By SKU - Old RTs'!$A:$V,9,FALSE)</f>
        <v>1.25</v>
      </c>
      <c r="G362" s="2">
        <f>VLOOKUP($A362,'By SKU - New RTs'!$A:$V,9,FALSE)</f>
        <v>1.25</v>
      </c>
      <c r="H362" s="5">
        <f t="shared" si="26"/>
        <v>0</v>
      </c>
      <c r="I362" s="2">
        <f>VLOOKUP($A362,'By SKU - Old RTs'!$A:$V,10,FALSE)</f>
        <v>0.5</v>
      </c>
      <c r="J362" s="2">
        <f>VLOOKUP($A362,'By SKU - New RTs'!$A:$V,10,FALSE)</f>
        <v>0.5</v>
      </c>
      <c r="K362" s="5">
        <f t="shared" si="27"/>
        <v>0</v>
      </c>
      <c r="L362" s="2">
        <f>VLOOKUP($A362,'By SKU - Old RTs'!$A:$V,11,FALSE)</f>
        <v>0</v>
      </c>
      <c r="M362" s="2">
        <f>VLOOKUP($A362,'By SKU - New RTs'!$A:$V,11,FALSE)</f>
        <v>0</v>
      </c>
      <c r="N362" s="5">
        <f t="shared" si="28"/>
        <v>0</v>
      </c>
      <c r="O362" s="2">
        <f>VLOOKUP($A362,'By SKU - Old RTs'!$A:$V,12,FALSE)</f>
        <v>0</v>
      </c>
      <c r="P362" s="2">
        <f>VLOOKUP($A362,'By SKU - New RTs'!$A:$V,12,FALSE)</f>
        <v>0</v>
      </c>
      <c r="Q362" s="2">
        <f t="shared" si="29"/>
        <v>0</v>
      </c>
    </row>
    <row r="363" spans="1:17" x14ac:dyDescent="0.3">
      <c r="A363" s="3" t="str">
        <v>FA-CA1640</v>
      </c>
      <c r="B363" s="4" t="str">
        <v>TRIANGULAR BANDAGES</v>
      </c>
      <c r="C363" s="2">
        <f>VLOOKUP($A363,'By SKU - Old RTs'!$A:$V,8,FALSE)</f>
        <v>0</v>
      </c>
      <c r="D363" s="2">
        <f>VLOOKUP($A363,'By SKU - New RTs'!$A:$V,8,FALSE)</f>
        <v>0</v>
      </c>
      <c r="E363" s="5">
        <f t="shared" si="25"/>
        <v>0</v>
      </c>
      <c r="F363" s="2">
        <f>VLOOKUP($A363,'By SKU - Old RTs'!$A:$V,9,FALSE)</f>
        <v>1.25</v>
      </c>
      <c r="G363" s="2">
        <f>VLOOKUP($A363,'By SKU - New RTs'!$A:$V,9,FALSE)</f>
        <v>1.25</v>
      </c>
      <c r="H363" s="5">
        <f t="shared" si="26"/>
        <v>0</v>
      </c>
      <c r="I363" s="2">
        <f>VLOOKUP($A363,'By SKU - Old RTs'!$A:$V,10,FALSE)</f>
        <v>0.75</v>
      </c>
      <c r="J363" s="2">
        <f>VLOOKUP($A363,'By SKU - New RTs'!$A:$V,10,FALSE)</f>
        <v>0.75</v>
      </c>
      <c r="K363" s="5">
        <f t="shared" si="27"/>
        <v>0</v>
      </c>
      <c r="L363" s="2">
        <f>VLOOKUP($A363,'By SKU - Old RTs'!$A:$V,11,FALSE)</f>
        <v>0</v>
      </c>
      <c r="M363" s="2">
        <f>VLOOKUP($A363,'By SKU - New RTs'!$A:$V,11,FALSE)</f>
        <v>0</v>
      </c>
      <c r="N363" s="5">
        <f t="shared" si="28"/>
        <v>0</v>
      </c>
      <c r="O363" s="2">
        <f>VLOOKUP($A363,'By SKU - Old RTs'!$A:$V,12,FALSE)</f>
        <v>0</v>
      </c>
      <c r="P363" s="2">
        <f>VLOOKUP($A363,'By SKU - New RTs'!$A:$V,12,FALSE)</f>
        <v>0</v>
      </c>
      <c r="Q363" s="2">
        <f t="shared" si="29"/>
        <v>0</v>
      </c>
    </row>
    <row r="364" spans="1:17" x14ac:dyDescent="0.3">
      <c r="A364" s="3" t="str">
        <v>FA-CA1732</v>
      </c>
      <c r="B364" s="4" t="str">
        <v>BURN GEL</v>
      </c>
      <c r="C364" s="2">
        <f>VLOOKUP($A364,'By SKU - Old RTs'!$A:$V,8,FALSE)</f>
        <v>0</v>
      </c>
      <c r="D364" s="2">
        <f>VLOOKUP($A364,'By SKU - New RTs'!$A:$V,8,FALSE)</f>
        <v>0</v>
      </c>
      <c r="E364" s="5">
        <f t="shared" ref="E364:E392" si="30">D364-C364</f>
        <v>0</v>
      </c>
      <c r="F364" s="2">
        <f>VLOOKUP($A364,'By SKU - Old RTs'!$A:$V,9,FALSE)</f>
        <v>0</v>
      </c>
      <c r="G364" s="2">
        <f>VLOOKUP($A364,'By SKU - New RTs'!$A:$V,9,FALSE)</f>
        <v>0</v>
      </c>
      <c r="H364" s="5">
        <f t="shared" ref="H364:H392" si="31">G364-F364</f>
        <v>0</v>
      </c>
      <c r="I364" s="2">
        <f>VLOOKUP($A364,'By SKU - Old RTs'!$A:$V,10,FALSE)</f>
        <v>0.5</v>
      </c>
      <c r="J364" s="2">
        <f>VLOOKUP($A364,'By SKU - New RTs'!$A:$V,10,FALSE)</f>
        <v>0.5</v>
      </c>
      <c r="K364" s="5">
        <f t="shared" ref="K364:K392" si="32">J364-I364</f>
        <v>0</v>
      </c>
      <c r="L364" s="2">
        <f>VLOOKUP($A364,'By SKU - Old RTs'!$A:$V,11,FALSE)</f>
        <v>0</v>
      </c>
      <c r="M364" s="2">
        <f>VLOOKUP($A364,'By SKU - New RTs'!$A:$V,11,FALSE)</f>
        <v>0</v>
      </c>
      <c r="N364" s="5">
        <f t="shared" ref="N364:N392" si="33">M364-L364</f>
        <v>0</v>
      </c>
      <c r="O364" s="2">
        <f>VLOOKUP($A364,'By SKU - Old RTs'!$A:$V,12,FALSE)</f>
        <v>0</v>
      </c>
      <c r="P364" s="2">
        <f>VLOOKUP($A364,'By SKU - New RTs'!$A:$V,12,FALSE)</f>
        <v>0</v>
      </c>
      <c r="Q364" s="2">
        <f t="shared" ref="Q364:Q392" si="34">P364-O364</f>
        <v>0</v>
      </c>
    </row>
    <row r="365" spans="1:17" x14ac:dyDescent="0.3">
      <c r="A365" s="3" t="str">
        <v>FA-CA1756</v>
      </c>
      <c r="B365" s="4" t="str">
        <v>BURN DRESSING 4X4</v>
      </c>
      <c r="C365" s="2">
        <f>VLOOKUP($A365,'By SKU - Old RTs'!$A:$V,8,FALSE)</f>
        <v>0</v>
      </c>
      <c r="D365" s="2">
        <f>VLOOKUP($A365,'By SKU - New RTs'!$A:$V,8,FALSE)</f>
        <v>0</v>
      </c>
      <c r="E365" s="5">
        <f t="shared" si="30"/>
        <v>0</v>
      </c>
      <c r="F365" s="2">
        <f>VLOOKUP($A365,'By SKU - Old RTs'!$A:$V,9,FALSE)</f>
        <v>1</v>
      </c>
      <c r="G365" s="2">
        <f>VLOOKUP($A365,'By SKU - New RTs'!$A:$V,9,FALSE)</f>
        <v>1</v>
      </c>
      <c r="H365" s="5">
        <f t="shared" si="31"/>
        <v>0</v>
      </c>
      <c r="I365" s="2">
        <f>VLOOKUP($A365,'By SKU - Old RTs'!$A:$V,10,FALSE)</f>
        <v>0.75</v>
      </c>
      <c r="J365" s="2">
        <f>VLOOKUP($A365,'By SKU - New RTs'!$A:$V,10,FALSE)</f>
        <v>0.75</v>
      </c>
      <c r="K365" s="5">
        <f t="shared" si="32"/>
        <v>0</v>
      </c>
      <c r="L365" s="2">
        <f>VLOOKUP($A365,'By SKU - Old RTs'!$A:$V,11,FALSE)</f>
        <v>0</v>
      </c>
      <c r="M365" s="2">
        <f>VLOOKUP($A365,'By SKU - New RTs'!$A:$V,11,FALSE)</f>
        <v>0</v>
      </c>
      <c r="N365" s="5">
        <f t="shared" si="33"/>
        <v>0</v>
      </c>
      <c r="O365" s="2">
        <f>VLOOKUP($A365,'By SKU - Old RTs'!$A:$V,12,FALSE)</f>
        <v>0</v>
      </c>
      <c r="P365" s="2">
        <f>VLOOKUP($A365,'By SKU - New RTs'!$A:$V,12,FALSE)</f>
        <v>0</v>
      </c>
      <c r="Q365" s="2">
        <f t="shared" si="34"/>
        <v>0</v>
      </c>
    </row>
    <row r="366" spans="1:17" x14ac:dyDescent="0.3">
      <c r="A366" s="3" t="str">
        <v>FA-CA2821</v>
      </c>
      <c r="B366" s="4" t="str">
        <v>BLOOD BOURNE PATHOGEN KIT</v>
      </c>
      <c r="C366" s="2">
        <f>VLOOKUP($A366,'By SKU - Old RTs'!$A:$V,8,FALSE)</f>
        <v>0</v>
      </c>
      <c r="D366" s="2">
        <f>VLOOKUP($A366,'By SKU - New RTs'!$A:$V,8,FALSE)</f>
        <v>0</v>
      </c>
      <c r="E366" s="5">
        <f t="shared" si="30"/>
        <v>0</v>
      </c>
      <c r="F366" s="2">
        <f>VLOOKUP($A366,'By SKU - Old RTs'!$A:$V,9,FALSE)</f>
        <v>0</v>
      </c>
      <c r="G366" s="2">
        <f>VLOOKUP($A366,'By SKU - New RTs'!$A:$V,9,FALSE)</f>
        <v>0</v>
      </c>
      <c r="H366" s="5">
        <f t="shared" si="31"/>
        <v>0</v>
      </c>
      <c r="I366" s="2">
        <f>VLOOKUP($A366,'By SKU - Old RTs'!$A:$V,10,FALSE)</f>
        <v>0.25</v>
      </c>
      <c r="J366" s="2">
        <f>VLOOKUP($A366,'By SKU - New RTs'!$A:$V,10,FALSE)</f>
        <v>0.25</v>
      </c>
      <c r="K366" s="5">
        <f t="shared" si="32"/>
        <v>0</v>
      </c>
      <c r="L366" s="2">
        <f>VLOOKUP($A366,'By SKU - Old RTs'!$A:$V,11,FALSE)</f>
        <v>0</v>
      </c>
      <c r="M366" s="2">
        <f>VLOOKUP($A366,'By SKU - New RTs'!$A:$V,11,FALSE)</f>
        <v>0</v>
      </c>
      <c r="N366" s="5">
        <f t="shared" si="33"/>
        <v>0</v>
      </c>
      <c r="O366" s="2">
        <f>VLOOKUP($A366,'By SKU - Old RTs'!$A:$V,12,FALSE)</f>
        <v>0</v>
      </c>
      <c r="P366" s="2">
        <f>VLOOKUP($A366,'By SKU - New RTs'!$A:$V,12,FALSE)</f>
        <v>0</v>
      </c>
      <c r="Q366" s="2">
        <f t="shared" si="34"/>
        <v>0</v>
      </c>
    </row>
    <row r="367" spans="1:17" x14ac:dyDescent="0.3">
      <c r="A367" s="3" t="str">
        <v>FA-CA5000</v>
      </c>
      <c r="B367" s="4" t="str">
        <v>BURN SPRAY</v>
      </c>
      <c r="C367" s="2">
        <f>VLOOKUP($A367,'By SKU - Old RTs'!$A:$V,8,FALSE)</f>
        <v>0</v>
      </c>
      <c r="D367" s="2">
        <f>VLOOKUP($A367,'By SKU - New RTs'!$A:$V,8,FALSE)</f>
        <v>0</v>
      </c>
      <c r="E367" s="5">
        <f t="shared" si="30"/>
        <v>0</v>
      </c>
      <c r="F367" s="2">
        <f>VLOOKUP($A367,'By SKU - Old RTs'!$A:$V,9,FALSE)</f>
        <v>1</v>
      </c>
      <c r="G367" s="2">
        <f>VLOOKUP($A367,'By SKU - New RTs'!$A:$V,9,FALSE)</f>
        <v>1</v>
      </c>
      <c r="H367" s="5">
        <f t="shared" si="31"/>
        <v>0</v>
      </c>
      <c r="I367" s="2">
        <f>VLOOKUP($A367,'By SKU - Old RTs'!$A:$V,10,FALSE)</f>
        <v>0</v>
      </c>
      <c r="J367" s="2">
        <f>VLOOKUP($A367,'By SKU - New RTs'!$A:$V,10,FALSE)</f>
        <v>0</v>
      </c>
      <c r="K367" s="5">
        <f t="shared" si="32"/>
        <v>0</v>
      </c>
      <c r="L367" s="2">
        <f>VLOOKUP($A367,'By SKU - Old RTs'!$A:$V,11,FALSE)</f>
        <v>0</v>
      </c>
      <c r="M367" s="2">
        <f>VLOOKUP($A367,'By SKU - New RTs'!$A:$V,11,FALSE)</f>
        <v>0</v>
      </c>
      <c r="N367" s="5">
        <f t="shared" si="33"/>
        <v>0</v>
      </c>
      <c r="O367" s="2">
        <f>VLOOKUP($A367,'By SKU - Old RTs'!$A:$V,12,FALSE)</f>
        <v>0</v>
      </c>
      <c r="P367" s="2">
        <f>VLOOKUP($A367,'By SKU - New RTs'!$A:$V,12,FALSE)</f>
        <v>0</v>
      </c>
      <c r="Q367" s="2">
        <f t="shared" si="34"/>
        <v>0</v>
      </c>
    </row>
    <row r="368" spans="1:17" hidden="1" x14ac:dyDescent="0.3">
      <c r="A368" s="3" t="str">
        <v>FA-CA5300</v>
      </c>
      <c r="B368" s="4" t="str">
        <v>ANTISEPTIC SPRAY</v>
      </c>
      <c r="C368" s="2" t="e">
        <f>VLOOKUP($A368,'By SKU - Old RTs'!$A:$V,8,FALSE)</f>
        <v>#N/A</v>
      </c>
      <c r="D368" s="2" t="e">
        <f>VLOOKUP($A368,'By SKU - New RTs'!$A:$V,8,FALSE)</f>
        <v>#N/A</v>
      </c>
      <c r="E368" s="5" t="e">
        <f t="shared" si="30"/>
        <v>#N/A</v>
      </c>
      <c r="F368" s="2" t="e">
        <f>VLOOKUP($A368,'By SKU - Old RTs'!$A:$V,9,FALSE)</f>
        <v>#N/A</v>
      </c>
      <c r="G368" s="2" t="e">
        <f>VLOOKUP($A368,'By SKU - New RTs'!$A:$V,9,FALSE)</f>
        <v>#N/A</v>
      </c>
      <c r="H368" s="5" t="e">
        <f t="shared" si="31"/>
        <v>#N/A</v>
      </c>
      <c r="I368" s="2" t="e">
        <f>VLOOKUP($A368,'By SKU - Old RTs'!$A:$V,10,FALSE)</f>
        <v>#N/A</v>
      </c>
      <c r="J368" s="2" t="e">
        <f>VLOOKUP($A368,'By SKU - New RTs'!$A:$V,10,FALSE)</f>
        <v>#N/A</v>
      </c>
      <c r="K368" s="5" t="e">
        <f t="shared" si="32"/>
        <v>#N/A</v>
      </c>
      <c r="L368" s="2" t="e">
        <f>VLOOKUP($A368,'By SKU - Old RTs'!$A:$V,11,FALSE)</f>
        <v>#N/A</v>
      </c>
      <c r="M368" s="2" t="e">
        <f>VLOOKUP($A368,'By SKU - New RTs'!$A:$V,11,FALSE)</f>
        <v>#N/A</v>
      </c>
      <c r="N368" s="5" t="e">
        <f t="shared" si="33"/>
        <v>#N/A</v>
      </c>
      <c r="O368" s="2" t="e">
        <f>VLOOKUP($A368,'By SKU - Old RTs'!$A:$V,12,FALSE)</f>
        <v>#N/A</v>
      </c>
      <c r="P368" s="2" t="e">
        <f>VLOOKUP($A368,'By SKU - New RTs'!$A:$V,12,FALSE)</f>
        <v>#N/A</v>
      </c>
      <c r="Q368" s="2" t="e">
        <f t="shared" si="34"/>
        <v>#N/A</v>
      </c>
    </row>
    <row r="369" spans="1:17" x14ac:dyDescent="0.3">
      <c r="A369" s="3" t="str">
        <v>FA-CAKG</v>
      </c>
      <c r="B369" s="4" t="str">
        <v>KIT GLOVES</v>
      </c>
      <c r="C369" s="2">
        <f>VLOOKUP($A369,'By SKU - Old RTs'!$A:$V,8,FALSE)</f>
        <v>0</v>
      </c>
      <c r="D369" s="2">
        <f>VLOOKUP($A369,'By SKU - New RTs'!$A:$V,8,FALSE)</f>
        <v>0</v>
      </c>
      <c r="E369" s="5">
        <f t="shared" si="30"/>
        <v>0</v>
      </c>
      <c r="F369" s="2">
        <f>VLOOKUP($A369,'By SKU - Old RTs'!$A:$V,9,FALSE)</f>
        <v>0</v>
      </c>
      <c r="G369" s="2">
        <f>VLOOKUP($A369,'By SKU - New RTs'!$A:$V,9,FALSE)</f>
        <v>0</v>
      </c>
      <c r="H369" s="5">
        <f t="shared" si="31"/>
        <v>0</v>
      </c>
      <c r="I369" s="2">
        <f>VLOOKUP($A369,'By SKU - Old RTs'!$A:$V,10,FALSE)</f>
        <v>0.5</v>
      </c>
      <c r="J369" s="2">
        <f>VLOOKUP($A369,'By SKU - New RTs'!$A:$V,10,FALSE)</f>
        <v>0.5</v>
      </c>
      <c r="K369" s="5">
        <f t="shared" si="32"/>
        <v>0</v>
      </c>
      <c r="L369" s="2">
        <f>VLOOKUP($A369,'By SKU - Old RTs'!$A:$V,11,FALSE)</f>
        <v>0</v>
      </c>
      <c r="M369" s="2">
        <f>VLOOKUP($A369,'By SKU - New RTs'!$A:$V,11,FALSE)</f>
        <v>0</v>
      </c>
      <c r="N369" s="5">
        <f t="shared" si="33"/>
        <v>0</v>
      </c>
      <c r="O369" s="2">
        <f>VLOOKUP($A369,'By SKU - Old RTs'!$A:$V,12,FALSE)</f>
        <v>0</v>
      </c>
      <c r="P369" s="2">
        <f>VLOOKUP($A369,'By SKU - New RTs'!$A:$V,12,FALSE)</f>
        <v>0</v>
      </c>
      <c r="Q369" s="2">
        <f t="shared" si="34"/>
        <v>0</v>
      </c>
    </row>
    <row r="370" spans="1:17" x14ac:dyDescent="0.3">
      <c r="A370" s="3" t="str">
        <v>FA-CAR213</v>
      </c>
      <c r="B370" s="4" t="str">
        <v>HAND SANITIZER</v>
      </c>
      <c r="C370" s="2">
        <f>VLOOKUP($A370,'By SKU - Old RTs'!$A:$V,8,FALSE)</f>
        <v>0</v>
      </c>
      <c r="D370" s="2">
        <f>VLOOKUP($A370,'By SKU - New RTs'!$A:$V,8,FALSE)</f>
        <v>0</v>
      </c>
      <c r="E370" s="5">
        <f t="shared" si="30"/>
        <v>0</v>
      </c>
      <c r="F370" s="2">
        <f>VLOOKUP($A370,'By SKU - Old RTs'!$A:$V,9,FALSE)</f>
        <v>0</v>
      </c>
      <c r="G370" s="2">
        <f>VLOOKUP($A370,'By SKU - New RTs'!$A:$V,9,FALSE)</f>
        <v>0</v>
      </c>
      <c r="H370" s="5">
        <f t="shared" si="31"/>
        <v>0</v>
      </c>
      <c r="I370" s="2">
        <f>VLOOKUP($A370,'By SKU - Old RTs'!$A:$V,10,FALSE)</f>
        <v>0.5</v>
      </c>
      <c r="J370" s="2">
        <f>VLOOKUP($A370,'By SKU - New RTs'!$A:$V,10,FALSE)</f>
        <v>0.5</v>
      </c>
      <c r="K370" s="5">
        <f t="shared" si="32"/>
        <v>0</v>
      </c>
      <c r="L370" s="2">
        <f>VLOOKUP($A370,'By SKU - Old RTs'!$A:$V,11,FALSE)</f>
        <v>0</v>
      </c>
      <c r="M370" s="2">
        <f>VLOOKUP($A370,'By SKU - New RTs'!$A:$V,11,FALSE)</f>
        <v>0</v>
      </c>
      <c r="N370" s="5">
        <f t="shared" si="33"/>
        <v>0</v>
      </c>
      <c r="O370" s="2">
        <f>VLOOKUP($A370,'By SKU - Old RTs'!$A:$V,12,FALSE)</f>
        <v>0</v>
      </c>
      <c r="P370" s="2">
        <f>VLOOKUP($A370,'By SKU - New RTs'!$A:$V,12,FALSE)</f>
        <v>0</v>
      </c>
      <c r="Q370" s="2">
        <f t="shared" si="34"/>
        <v>0</v>
      </c>
    </row>
    <row r="371" spans="1:17" x14ac:dyDescent="0.3">
      <c r="A371" s="3" t="str">
        <v>FA-CAR214</v>
      </c>
      <c r="B371" s="4" t="str">
        <v>EYE PADS</v>
      </c>
      <c r="C371" s="2">
        <f>VLOOKUP($A371,'By SKU - Old RTs'!$A:$V,8,FALSE)</f>
        <v>0</v>
      </c>
      <c r="D371" s="2">
        <f>VLOOKUP($A371,'By SKU - New RTs'!$A:$V,8,FALSE)</f>
        <v>0</v>
      </c>
      <c r="E371" s="5">
        <f t="shared" si="30"/>
        <v>0</v>
      </c>
      <c r="F371" s="2">
        <f>VLOOKUP($A371,'By SKU - Old RTs'!$A:$V,9,FALSE)</f>
        <v>1.25</v>
      </c>
      <c r="G371" s="2">
        <f>VLOOKUP($A371,'By SKU - New RTs'!$A:$V,9,FALSE)</f>
        <v>1.25</v>
      </c>
      <c r="H371" s="5">
        <f t="shared" si="31"/>
        <v>0</v>
      </c>
      <c r="I371" s="2">
        <f>VLOOKUP($A371,'By SKU - Old RTs'!$A:$V,10,FALSE)</f>
        <v>0.75</v>
      </c>
      <c r="J371" s="2">
        <f>VLOOKUP($A371,'By SKU - New RTs'!$A:$V,10,FALSE)</f>
        <v>0.75</v>
      </c>
      <c r="K371" s="5">
        <f t="shared" si="32"/>
        <v>0</v>
      </c>
      <c r="L371" s="2">
        <f>VLOOKUP($A371,'By SKU - Old RTs'!$A:$V,11,FALSE)</f>
        <v>0</v>
      </c>
      <c r="M371" s="2">
        <f>VLOOKUP($A371,'By SKU - New RTs'!$A:$V,11,FALSE)</f>
        <v>0</v>
      </c>
      <c r="N371" s="5">
        <f t="shared" si="33"/>
        <v>0</v>
      </c>
      <c r="O371" s="2">
        <f>VLOOKUP($A371,'By SKU - Old RTs'!$A:$V,12,FALSE)</f>
        <v>0</v>
      </c>
      <c r="P371" s="2">
        <f>VLOOKUP($A371,'By SKU - New RTs'!$A:$V,12,FALSE)</f>
        <v>0</v>
      </c>
      <c r="Q371" s="2">
        <f t="shared" si="34"/>
        <v>0</v>
      </c>
    </row>
    <row r="372" spans="1:17" x14ac:dyDescent="0.3">
      <c r="A372" s="3" t="str">
        <v>FA-LOG</v>
      </c>
      <c r="B372" s="4" t="str">
        <v>FA INSPECTION LOG</v>
      </c>
      <c r="C372" s="2">
        <f>VLOOKUP($A372,'By SKU - Old RTs'!$A:$V,8,FALSE)</f>
        <v>0</v>
      </c>
      <c r="D372" s="2">
        <f>VLOOKUP($A372,'By SKU - New RTs'!$A:$V,8,FALSE)</f>
        <v>0</v>
      </c>
      <c r="E372" s="5">
        <f t="shared" si="30"/>
        <v>0</v>
      </c>
      <c r="F372" s="2">
        <f>VLOOKUP($A372,'By SKU - Old RTs'!$A:$V,9,FALSE)</f>
        <v>1.75</v>
      </c>
      <c r="G372" s="2">
        <f>VLOOKUP($A372,'By SKU - New RTs'!$A:$V,9,FALSE)</f>
        <v>1.75</v>
      </c>
      <c r="H372" s="5">
        <f t="shared" si="31"/>
        <v>0</v>
      </c>
      <c r="I372" s="2">
        <f>VLOOKUP($A372,'By SKU - Old RTs'!$A:$V,10,FALSE)</f>
        <v>1</v>
      </c>
      <c r="J372" s="2">
        <f>VLOOKUP($A372,'By SKU - New RTs'!$A:$V,10,FALSE)</f>
        <v>1</v>
      </c>
      <c r="K372" s="5">
        <f t="shared" si="32"/>
        <v>0</v>
      </c>
      <c r="L372" s="2">
        <f>VLOOKUP($A372,'By SKU - Old RTs'!$A:$V,11,FALSE)</f>
        <v>0</v>
      </c>
      <c r="M372" s="2">
        <f>VLOOKUP($A372,'By SKU - New RTs'!$A:$V,11,FALSE)</f>
        <v>0</v>
      </c>
      <c r="N372" s="5">
        <f t="shared" si="33"/>
        <v>0</v>
      </c>
      <c r="O372" s="2">
        <f>VLOOKUP($A372,'By SKU - Old RTs'!$A:$V,12,FALSE)</f>
        <v>0</v>
      </c>
      <c r="P372" s="2">
        <f>VLOOKUP($A372,'By SKU - New RTs'!$A:$V,12,FALSE)</f>
        <v>0</v>
      </c>
      <c r="Q372" s="2">
        <f t="shared" si="34"/>
        <v>0</v>
      </c>
    </row>
    <row r="373" spans="1:17" hidden="1" x14ac:dyDescent="0.3">
      <c r="A373" s="3" t="str">
        <v>FAS746005</v>
      </c>
      <c r="B373" s="4" t="str">
        <v>READY FIRST AID PLUS</v>
      </c>
      <c r="C373" s="2" t="e">
        <f>VLOOKUP($A373,'By SKU - Old RTs'!$A:$V,8,FALSE)</f>
        <v>#N/A</v>
      </c>
      <c r="D373" s="2" t="e">
        <f>VLOOKUP($A373,'By SKU - New RTs'!$A:$V,8,FALSE)</f>
        <v>#N/A</v>
      </c>
      <c r="E373" s="5" t="e">
        <f t="shared" si="30"/>
        <v>#N/A</v>
      </c>
      <c r="F373" s="2" t="e">
        <f>VLOOKUP($A373,'By SKU - Old RTs'!$A:$V,9,FALSE)</f>
        <v>#N/A</v>
      </c>
      <c r="G373" s="2" t="e">
        <f>VLOOKUP($A373,'By SKU - New RTs'!$A:$V,9,FALSE)</f>
        <v>#N/A</v>
      </c>
      <c r="H373" s="5" t="e">
        <f t="shared" si="31"/>
        <v>#N/A</v>
      </c>
      <c r="I373" s="2" t="e">
        <f>VLOOKUP($A373,'By SKU - Old RTs'!$A:$V,10,FALSE)</f>
        <v>#N/A</v>
      </c>
      <c r="J373" s="2" t="e">
        <f>VLOOKUP($A373,'By SKU - New RTs'!$A:$V,10,FALSE)</f>
        <v>#N/A</v>
      </c>
      <c r="K373" s="5" t="e">
        <f t="shared" si="32"/>
        <v>#N/A</v>
      </c>
      <c r="L373" s="2" t="e">
        <f>VLOOKUP($A373,'By SKU - Old RTs'!$A:$V,11,FALSE)</f>
        <v>#N/A</v>
      </c>
      <c r="M373" s="2" t="e">
        <f>VLOOKUP($A373,'By SKU - New RTs'!$A:$V,11,FALSE)</f>
        <v>#N/A</v>
      </c>
      <c r="N373" s="5" t="e">
        <f t="shared" si="33"/>
        <v>#N/A</v>
      </c>
      <c r="O373" s="2" t="e">
        <f>VLOOKUP($A373,'By SKU - Old RTs'!$A:$V,12,FALSE)</f>
        <v>#N/A</v>
      </c>
      <c r="P373" s="2" t="e">
        <f>VLOOKUP($A373,'By SKU - New RTs'!$A:$V,12,FALSE)</f>
        <v>#N/A</v>
      </c>
      <c r="Q373" s="2" t="e">
        <f t="shared" si="34"/>
        <v>#N/A</v>
      </c>
    </row>
    <row r="374" spans="1:17" hidden="1" x14ac:dyDescent="0.3">
      <c r="A374" s="3" t="str">
        <v>FAS90658</v>
      </c>
      <c r="B374" s="4" t="str">
        <v>READY FIRST AID</v>
      </c>
      <c r="C374" s="2" t="e">
        <f>VLOOKUP($A374,'By SKU - Old RTs'!$A:$V,8,FALSE)</f>
        <v>#N/A</v>
      </c>
      <c r="D374" s="2" t="e">
        <f>VLOOKUP($A374,'By SKU - New RTs'!$A:$V,8,FALSE)</f>
        <v>#N/A</v>
      </c>
      <c r="E374" s="5" t="e">
        <f t="shared" si="30"/>
        <v>#N/A</v>
      </c>
      <c r="F374" s="2" t="e">
        <f>VLOOKUP($A374,'By SKU - Old RTs'!$A:$V,9,FALSE)</f>
        <v>#N/A</v>
      </c>
      <c r="G374" s="2" t="e">
        <f>VLOOKUP($A374,'By SKU - New RTs'!$A:$V,9,FALSE)</f>
        <v>#N/A</v>
      </c>
      <c r="H374" s="5" t="e">
        <f t="shared" si="31"/>
        <v>#N/A</v>
      </c>
      <c r="I374" s="2" t="e">
        <f>VLOOKUP($A374,'By SKU - Old RTs'!$A:$V,10,FALSE)</f>
        <v>#N/A</v>
      </c>
      <c r="J374" s="2" t="e">
        <f>VLOOKUP($A374,'By SKU - New RTs'!$A:$V,10,FALSE)</f>
        <v>#N/A</v>
      </c>
      <c r="K374" s="5" t="e">
        <f t="shared" si="32"/>
        <v>#N/A</v>
      </c>
      <c r="L374" s="2" t="e">
        <f>VLOOKUP($A374,'By SKU - Old RTs'!$A:$V,11,FALSE)</f>
        <v>#N/A</v>
      </c>
      <c r="M374" s="2" t="e">
        <f>VLOOKUP($A374,'By SKU - New RTs'!$A:$V,11,FALSE)</f>
        <v>#N/A</v>
      </c>
      <c r="N374" s="5" t="e">
        <f t="shared" si="33"/>
        <v>#N/A</v>
      </c>
      <c r="O374" s="2" t="e">
        <f>VLOOKUP($A374,'By SKU - Old RTs'!$A:$V,12,FALSE)</f>
        <v>#N/A</v>
      </c>
      <c r="P374" s="2" t="e">
        <f>VLOOKUP($A374,'By SKU - New RTs'!$A:$V,12,FALSE)</f>
        <v>#N/A</v>
      </c>
      <c r="Q374" s="2" t="e">
        <f t="shared" si="34"/>
        <v>#N/A</v>
      </c>
    </row>
    <row r="375" spans="1:17" hidden="1" x14ac:dyDescent="0.3">
      <c r="A375" s="3" t="str">
        <v>G-7604</v>
      </c>
      <c r="B375" s="4" t="str">
        <v>G-CLS HD GRIT SOAP DISP</v>
      </c>
      <c r="C375" s="2" t="e">
        <f>VLOOKUP($A375,'By SKU - Old RTs'!$A:$V,8,FALSE)</f>
        <v>#N/A</v>
      </c>
      <c r="D375" s="2" t="e">
        <f>VLOOKUP($A375,'By SKU - New RTs'!$A:$V,8,FALSE)</f>
        <v>#N/A</v>
      </c>
      <c r="E375" s="5" t="e">
        <f t="shared" si="30"/>
        <v>#N/A</v>
      </c>
      <c r="F375" s="2" t="e">
        <f>VLOOKUP($A375,'By SKU - Old RTs'!$A:$V,9,FALSE)</f>
        <v>#N/A</v>
      </c>
      <c r="G375" s="2" t="e">
        <f>VLOOKUP($A375,'By SKU - New RTs'!$A:$V,9,FALSE)</f>
        <v>#N/A</v>
      </c>
      <c r="H375" s="5" t="e">
        <f t="shared" si="31"/>
        <v>#N/A</v>
      </c>
      <c r="I375" s="2" t="e">
        <f>VLOOKUP($A375,'By SKU - Old RTs'!$A:$V,10,FALSE)</f>
        <v>#N/A</v>
      </c>
      <c r="J375" s="2" t="e">
        <f>VLOOKUP($A375,'By SKU - New RTs'!$A:$V,10,FALSE)</f>
        <v>#N/A</v>
      </c>
      <c r="K375" s="5" t="e">
        <f t="shared" si="32"/>
        <v>#N/A</v>
      </c>
      <c r="L375" s="2" t="e">
        <f>VLOOKUP($A375,'By SKU - Old RTs'!$A:$V,11,FALSE)</f>
        <v>#N/A</v>
      </c>
      <c r="M375" s="2" t="e">
        <f>VLOOKUP($A375,'By SKU - New RTs'!$A:$V,11,FALSE)</f>
        <v>#N/A</v>
      </c>
      <c r="N375" s="5" t="e">
        <f t="shared" si="33"/>
        <v>#N/A</v>
      </c>
      <c r="O375" s="2" t="e">
        <f>VLOOKUP($A375,'By SKU - Old RTs'!$A:$V,12,FALSE)</f>
        <v>#N/A</v>
      </c>
      <c r="P375" s="2" t="e">
        <f>VLOOKUP($A375,'By SKU - New RTs'!$A:$V,12,FALSE)</f>
        <v>#N/A</v>
      </c>
      <c r="Q375" s="2" t="e">
        <f t="shared" si="34"/>
        <v>#N/A</v>
      </c>
    </row>
    <row r="376" spans="1:17" x14ac:dyDescent="0.3">
      <c r="A376" s="3" t="str">
        <v>HJ10BK</v>
      </c>
      <c r="B376" s="4" t="str">
        <v>PERFORMANCE WORK HOODIE</v>
      </c>
      <c r="C376" s="2">
        <f>VLOOKUP($A376,'By SKU - Old RTs'!$A:$V,8,FALSE)</f>
        <v>1.25</v>
      </c>
      <c r="D376" s="2">
        <f>VLOOKUP($A376,'By SKU - New RTs'!$A:$V,8,FALSE)</f>
        <v>1.25</v>
      </c>
      <c r="E376" s="5">
        <f t="shared" si="30"/>
        <v>0</v>
      </c>
      <c r="F376" s="2">
        <f>VLOOKUP($A376,'By SKU - Old RTs'!$A:$V,9,FALSE)</f>
        <v>0</v>
      </c>
      <c r="G376" s="2">
        <f>VLOOKUP($A376,'By SKU - New RTs'!$A:$V,9,FALSE)</f>
        <v>0</v>
      </c>
      <c r="H376" s="5">
        <f t="shared" si="31"/>
        <v>0</v>
      </c>
      <c r="I376" s="2">
        <f>VLOOKUP($A376,'By SKU - Old RTs'!$A:$V,10,FALSE)</f>
        <v>0</v>
      </c>
      <c r="J376" s="2">
        <f>VLOOKUP($A376,'By SKU - New RTs'!$A:$V,10,FALSE)</f>
        <v>0</v>
      </c>
      <c r="K376" s="5">
        <f t="shared" si="32"/>
        <v>0</v>
      </c>
      <c r="L376" s="2">
        <f>VLOOKUP($A376,'By SKU - Old RTs'!$A:$V,11,FALSE)</f>
        <v>0</v>
      </c>
      <c r="M376" s="2">
        <f>VLOOKUP($A376,'By SKU - New RTs'!$A:$V,11,FALSE)</f>
        <v>0</v>
      </c>
      <c r="N376" s="5">
        <f t="shared" si="33"/>
        <v>0</v>
      </c>
      <c r="O376" s="2">
        <f>VLOOKUP($A376,'By SKU - Old RTs'!$A:$V,12,FALSE)</f>
        <v>0</v>
      </c>
      <c r="P376" s="2">
        <f>VLOOKUP($A376,'By SKU - New RTs'!$A:$V,12,FALSE)</f>
        <v>0</v>
      </c>
      <c r="Q376" s="2">
        <f t="shared" si="34"/>
        <v>0</v>
      </c>
    </row>
    <row r="377" spans="1:17" x14ac:dyDescent="0.3">
      <c r="A377" s="3" t="str">
        <v>HJ10NV</v>
      </c>
      <c r="B377" s="4" t="str">
        <v>PERFORMANCE WORK HOODIE</v>
      </c>
      <c r="C377" s="2">
        <f>VLOOKUP($A377,'By SKU - Old RTs'!$A:$V,8,FALSE)</f>
        <v>0</v>
      </c>
      <c r="D377" s="2">
        <f>VLOOKUP($A377,'By SKU - New RTs'!$A:$V,8,FALSE)</f>
        <v>0</v>
      </c>
      <c r="E377" s="5">
        <f t="shared" si="30"/>
        <v>0</v>
      </c>
      <c r="F377" s="2">
        <f>VLOOKUP($A377,'By SKU - Old RTs'!$A:$V,9,FALSE)</f>
        <v>0.5</v>
      </c>
      <c r="G377" s="2">
        <f>VLOOKUP($A377,'By SKU - New RTs'!$A:$V,9,FALSE)</f>
        <v>0.5</v>
      </c>
      <c r="H377" s="5">
        <f t="shared" si="31"/>
        <v>0</v>
      </c>
      <c r="I377" s="2">
        <f>VLOOKUP($A377,'By SKU - Old RTs'!$A:$V,10,FALSE)</f>
        <v>0</v>
      </c>
      <c r="J377" s="2">
        <f>VLOOKUP($A377,'By SKU - New RTs'!$A:$V,10,FALSE)</f>
        <v>0</v>
      </c>
      <c r="K377" s="5">
        <f t="shared" si="32"/>
        <v>0</v>
      </c>
      <c r="L377" s="2">
        <f>VLOOKUP($A377,'By SKU - Old RTs'!$A:$V,11,FALSE)</f>
        <v>0</v>
      </c>
      <c r="M377" s="2">
        <f>VLOOKUP($A377,'By SKU - New RTs'!$A:$V,11,FALSE)</f>
        <v>0</v>
      </c>
      <c r="N377" s="5">
        <f t="shared" si="33"/>
        <v>0</v>
      </c>
      <c r="O377" s="2">
        <f>VLOOKUP($A377,'By SKU - Old RTs'!$A:$V,12,FALSE)</f>
        <v>0</v>
      </c>
      <c r="P377" s="2">
        <f>VLOOKUP($A377,'By SKU - New RTs'!$A:$V,12,FALSE)</f>
        <v>0</v>
      </c>
      <c r="Q377" s="2">
        <f t="shared" si="34"/>
        <v>0</v>
      </c>
    </row>
    <row r="378" spans="1:17" x14ac:dyDescent="0.3">
      <c r="A378" s="3" t="str">
        <v>JEL2NV</v>
      </c>
      <c r="B378" s="4" t="str">
        <v xml:space="preserve">JACKET FR                       </v>
      </c>
      <c r="C378" s="2">
        <f>VLOOKUP($A378,'By SKU - Old RTs'!$A:$V,8,FALSE)</f>
        <v>1</v>
      </c>
      <c r="D378" s="2">
        <f>VLOOKUP($A378,'By SKU - New RTs'!$A:$V,8,FALSE)</f>
        <v>1</v>
      </c>
      <c r="E378" s="5">
        <f t="shared" si="30"/>
        <v>0</v>
      </c>
      <c r="F378" s="2">
        <f>VLOOKUP($A378,'By SKU - Old RTs'!$A:$V,9,FALSE)</f>
        <v>0</v>
      </c>
      <c r="G378" s="2">
        <f>VLOOKUP($A378,'By SKU - New RTs'!$A:$V,9,FALSE)</f>
        <v>0</v>
      </c>
      <c r="H378" s="5">
        <f t="shared" si="31"/>
        <v>0</v>
      </c>
      <c r="I378" s="2">
        <f>VLOOKUP($A378,'By SKU - Old RTs'!$A:$V,10,FALSE)</f>
        <v>0</v>
      </c>
      <c r="J378" s="2">
        <f>VLOOKUP($A378,'By SKU - New RTs'!$A:$V,10,FALSE)</f>
        <v>0</v>
      </c>
      <c r="K378" s="5">
        <f t="shared" si="32"/>
        <v>0</v>
      </c>
      <c r="L378" s="2">
        <f>VLOOKUP($A378,'By SKU - Old RTs'!$A:$V,11,FALSE)</f>
        <v>0</v>
      </c>
      <c r="M378" s="2">
        <f>VLOOKUP($A378,'By SKU - New RTs'!$A:$V,11,FALSE)</f>
        <v>0</v>
      </c>
      <c r="N378" s="5">
        <f t="shared" si="33"/>
        <v>0</v>
      </c>
      <c r="O378" s="2">
        <f>VLOOKUP($A378,'By SKU - Old RTs'!$A:$V,12,FALSE)</f>
        <v>0</v>
      </c>
      <c r="P378" s="2">
        <f>VLOOKUP($A378,'By SKU - New RTs'!$A:$V,12,FALSE)</f>
        <v>0</v>
      </c>
      <c r="Q378" s="2">
        <f t="shared" si="34"/>
        <v>0</v>
      </c>
    </row>
    <row r="379" spans="1:17" x14ac:dyDescent="0.3">
      <c r="A379" s="3" t="str">
        <v>JT38BK</v>
      </c>
      <c r="B379" s="4" t="str">
        <v>JACKETS, TEAM LS</v>
      </c>
      <c r="C379" s="2">
        <f>VLOOKUP($A379,'By SKU - Old RTs'!$A:$V,8,FALSE)</f>
        <v>0</v>
      </c>
      <c r="D379" s="2">
        <f>VLOOKUP($A379,'By SKU - New RTs'!$A:$V,8,FALSE)</f>
        <v>0</v>
      </c>
      <c r="E379" s="5">
        <f t="shared" si="30"/>
        <v>0</v>
      </c>
      <c r="F379" s="2">
        <f>VLOOKUP($A379,'By SKU - Old RTs'!$A:$V,9,FALSE)</f>
        <v>0</v>
      </c>
      <c r="G379" s="2">
        <f>VLOOKUP($A379,'By SKU - New RTs'!$A:$V,9,FALSE)</f>
        <v>0</v>
      </c>
      <c r="H379" s="5">
        <f t="shared" si="31"/>
        <v>0</v>
      </c>
      <c r="I379" s="2">
        <f>VLOOKUP($A379,'By SKU - Old RTs'!$A:$V,10,FALSE)</f>
        <v>0</v>
      </c>
      <c r="J379" s="2">
        <f>VLOOKUP($A379,'By SKU - New RTs'!$A:$V,10,FALSE)</f>
        <v>0</v>
      </c>
      <c r="K379" s="5">
        <f t="shared" si="32"/>
        <v>0</v>
      </c>
      <c r="L379" s="2">
        <f>VLOOKUP($A379,'By SKU - Old RTs'!$A:$V,11,FALSE)</f>
        <v>0.25</v>
      </c>
      <c r="M379" s="2">
        <f>VLOOKUP($A379,'By SKU - New RTs'!$A:$V,11,FALSE)</f>
        <v>0.25</v>
      </c>
      <c r="N379" s="5">
        <f t="shared" si="33"/>
        <v>0</v>
      </c>
      <c r="O379" s="2">
        <f>VLOOKUP($A379,'By SKU - Old RTs'!$A:$V,12,FALSE)</f>
        <v>0</v>
      </c>
      <c r="P379" s="2">
        <f>VLOOKUP($A379,'By SKU - New RTs'!$A:$V,12,FALSE)</f>
        <v>0</v>
      </c>
      <c r="Q379" s="2">
        <f t="shared" si="34"/>
        <v>0</v>
      </c>
    </row>
    <row r="380" spans="1:17" x14ac:dyDescent="0.3">
      <c r="A380" s="3" t="str">
        <v>JT50BK</v>
      </c>
      <c r="B380" s="4" t="str">
        <v>JACKETS, LINED LS</v>
      </c>
      <c r="C380" s="2">
        <f>VLOOKUP($A380,'By SKU - Old RTs'!$A:$V,8,FALSE)</f>
        <v>2.25</v>
      </c>
      <c r="D380" s="2">
        <f>VLOOKUP($A380,'By SKU - New RTs'!$A:$V,8,FALSE)</f>
        <v>2.5</v>
      </c>
      <c r="E380" s="5">
        <f t="shared" si="30"/>
        <v>0.25</v>
      </c>
      <c r="F380" s="2">
        <f>VLOOKUP($A380,'By SKU - Old RTs'!$A:$V,9,FALSE)</f>
        <v>1</v>
      </c>
      <c r="G380" s="2">
        <f>VLOOKUP($A380,'By SKU - New RTs'!$A:$V,9,FALSE)</f>
        <v>0.75</v>
      </c>
      <c r="H380" s="5">
        <f t="shared" si="31"/>
        <v>-0.25</v>
      </c>
      <c r="I380" s="2">
        <f>VLOOKUP($A380,'By SKU - Old RTs'!$A:$V,10,FALSE)</f>
        <v>0</v>
      </c>
      <c r="J380" s="2">
        <f>VLOOKUP($A380,'By SKU - New RTs'!$A:$V,10,FALSE)</f>
        <v>0</v>
      </c>
      <c r="K380" s="5">
        <f t="shared" si="32"/>
        <v>0</v>
      </c>
      <c r="L380" s="2">
        <f>VLOOKUP($A380,'By SKU - Old RTs'!$A:$V,11,FALSE)</f>
        <v>1.25</v>
      </c>
      <c r="M380" s="2">
        <f>VLOOKUP($A380,'By SKU - New RTs'!$A:$V,11,FALSE)</f>
        <v>1.25</v>
      </c>
      <c r="N380" s="5">
        <f t="shared" si="33"/>
        <v>0</v>
      </c>
      <c r="O380" s="2">
        <f>VLOOKUP($A380,'By SKU - Old RTs'!$A:$V,12,FALSE)</f>
        <v>0</v>
      </c>
      <c r="P380" s="2">
        <f>VLOOKUP($A380,'By SKU - New RTs'!$A:$V,12,FALSE)</f>
        <v>0</v>
      </c>
      <c r="Q380" s="2">
        <f t="shared" si="34"/>
        <v>0</v>
      </c>
    </row>
    <row r="381" spans="1:17" x14ac:dyDescent="0.3">
      <c r="A381" s="3" t="str">
        <v>JT50CH</v>
      </c>
      <c r="B381" s="4" t="str">
        <v>JACKETS, LINED LS</v>
      </c>
      <c r="C381" s="2">
        <f>VLOOKUP($A381,'By SKU - Old RTs'!$A:$V,8,FALSE)</f>
        <v>0</v>
      </c>
      <c r="D381" s="2">
        <f>VLOOKUP($A381,'By SKU - New RTs'!$A:$V,8,FALSE)</f>
        <v>0</v>
      </c>
      <c r="E381" s="5">
        <f t="shared" si="30"/>
        <v>0</v>
      </c>
      <c r="F381" s="2">
        <f>VLOOKUP($A381,'By SKU - Old RTs'!$A:$V,9,FALSE)</f>
        <v>0</v>
      </c>
      <c r="G381" s="2">
        <f>VLOOKUP($A381,'By SKU - New RTs'!$A:$V,9,FALSE)</f>
        <v>0</v>
      </c>
      <c r="H381" s="5">
        <f t="shared" si="31"/>
        <v>0</v>
      </c>
      <c r="I381" s="2">
        <f>VLOOKUP($A381,'By SKU - Old RTs'!$A:$V,10,FALSE)</f>
        <v>0</v>
      </c>
      <c r="J381" s="2">
        <f>VLOOKUP($A381,'By SKU - New RTs'!$A:$V,10,FALSE)</f>
        <v>0</v>
      </c>
      <c r="K381" s="5">
        <f t="shared" si="32"/>
        <v>0</v>
      </c>
      <c r="L381" s="2">
        <f>VLOOKUP($A381,'By SKU - Old RTs'!$A:$V,11,FALSE)</f>
        <v>0</v>
      </c>
      <c r="M381" s="2">
        <f>VLOOKUP($A381,'By SKU - New RTs'!$A:$V,11,FALSE)</f>
        <v>0</v>
      </c>
      <c r="N381" s="5">
        <f t="shared" si="33"/>
        <v>0</v>
      </c>
      <c r="O381" s="2">
        <f>VLOOKUP($A381,'By SKU - Old RTs'!$A:$V,12,FALSE)</f>
        <v>0.5</v>
      </c>
      <c r="P381" s="2">
        <f>VLOOKUP($A381,'By SKU - New RTs'!$A:$V,12,FALSE)</f>
        <v>0.5</v>
      </c>
      <c r="Q381" s="2">
        <f t="shared" si="34"/>
        <v>0</v>
      </c>
    </row>
    <row r="382" spans="1:17" x14ac:dyDescent="0.3">
      <c r="A382" s="3" t="str">
        <v>KP10WH</v>
      </c>
      <c r="B382" s="4" t="str">
        <v>CT COUNTER MENS LS</v>
      </c>
      <c r="C382" s="2">
        <f>VLOOKUP($A382,'By SKU - Old RTs'!$A:$V,8,FALSE)</f>
        <v>0</v>
      </c>
      <c r="D382" s="2">
        <f>VLOOKUP($A382,'By SKU - New RTs'!$A:$V,8,FALSE)</f>
        <v>0</v>
      </c>
      <c r="E382" s="5">
        <f t="shared" si="30"/>
        <v>0</v>
      </c>
      <c r="F382" s="2">
        <f>VLOOKUP($A382,'By SKU - Old RTs'!$A:$V,9,FALSE)</f>
        <v>0</v>
      </c>
      <c r="G382" s="2">
        <f>VLOOKUP($A382,'By SKU - New RTs'!$A:$V,9,FALSE)</f>
        <v>1</v>
      </c>
      <c r="H382" s="5">
        <f t="shared" si="31"/>
        <v>1</v>
      </c>
      <c r="I382" s="2">
        <f>VLOOKUP($A382,'By SKU - Old RTs'!$A:$V,10,FALSE)</f>
        <v>1</v>
      </c>
      <c r="J382" s="2">
        <f>VLOOKUP($A382,'By SKU - New RTs'!$A:$V,10,FALSE)</f>
        <v>0</v>
      </c>
      <c r="K382" s="5">
        <f t="shared" si="32"/>
        <v>-1</v>
      </c>
      <c r="L382" s="2">
        <f>VLOOKUP($A382,'By SKU - Old RTs'!$A:$V,11,FALSE)</f>
        <v>11</v>
      </c>
      <c r="M382" s="2">
        <f>VLOOKUP($A382,'By SKU - New RTs'!$A:$V,11,FALSE)</f>
        <v>11</v>
      </c>
      <c r="N382" s="5">
        <f t="shared" si="33"/>
        <v>0</v>
      </c>
      <c r="O382" s="2">
        <f>VLOOKUP($A382,'By SKU - Old RTs'!$A:$V,12,FALSE)</f>
        <v>0</v>
      </c>
      <c r="P382" s="2">
        <f>VLOOKUP($A382,'By SKU - New RTs'!$A:$V,12,FALSE)</f>
        <v>0</v>
      </c>
      <c r="Q382" s="2">
        <f t="shared" si="34"/>
        <v>0</v>
      </c>
    </row>
    <row r="383" spans="1:17" x14ac:dyDescent="0.3">
      <c r="A383" s="3" t="str">
        <v>LML2GY</v>
      </c>
      <c r="B383" s="4" t="str">
        <v xml:space="preserve">JACKET LINER FR                 </v>
      </c>
      <c r="C383" s="2">
        <f>VLOOKUP($A383,'By SKU - Old RTs'!$A:$V,8,FALSE)</f>
        <v>1</v>
      </c>
      <c r="D383" s="2">
        <f>VLOOKUP($A383,'By SKU - New RTs'!$A:$V,8,FALSE)</f>
        <v>1</v>
      </c>
      <c r="E383" s="5">
        <f t="shared" si="30"/>
        <v>0</v>
      </c>
      <c r="F383" s="2">
        <f>VLOOKUP($A383,'By SKU - Old RTs'!$A:$V,9,FALSE)</f>
        <v>0</v>
      </c>
      <c r="G383" s="2">
        <f>VLOOKUP($A383,'By SKU - New RTs'!$A:$V,9,FALSE)</f>
        <v>0</v>
      </c>
      <c r="H383" s="5">
        <f t="shared" si="31"/>
        <v>0</v>
      </c>
      <c r="I383" s="2">
        <f>VLOOKUP($A383,'By SKU - Old RTs'!$A:$V,10,FALSE)</f>
        <v>0</v>
      </c>
      <c r="J383" s="2">
        <f>VLOOKUP($A383,'By SKU - New RTs'!$A:$V,10,FALSE)</f>
        <v>0</v>
      </c>
      <c r="K383" s="5">
        <f t="shared" si="32"/>
        <v>0</v>
      </c>
      <c r="L383" s="2">
        <f>VLOOKUP($A383,'By SKU - Old RTs'!$A:$V,11,FALSE)</f>
        <v>0</v>
      </c>
      <c r="M383" s="2">
        <f>VLOOKUP($A383,'By SKU - New RTs'!$A:$V,11,FALSE)</f>
        <v>0</v>
      </c>
      <c r="N383" s="5">
        <f t="shared" si="33"/>
        <v>0</v>
      </c>
      <c r="O383" s="2">
        <f>VLOOKUP($A383,'By SKU - Old RTs'!$A:$V,12,FALSE)</f>
        <v>0</v>
      </c>
      <c r="P383" s="2">
        <f>VLOOKUP($A383,'By SKU - New RTs'!$A:$V,12,FALSE)</f>
        <v>0</v>
      </c>
      <c r="Q383" s="2">
        <f t="shared" si="34"/>
        <v>0</v>
      </c>
    </row>
    <row r="384" spans="1:17" x14ac:dyDescent="0.3">
      <c r="A384" s="3" t="str">
        <v>LU200RNB</v>
      </c>
      <c r="B384" s="4" t="str">
        <v xml:space="preserve">PT RIGGS JEANS                  </v>
      </c>
      <c r="C384" s="2">
        <f>VLOOKUP($A384,'By SKU - Old RTs'!$A:$V,8,FALSE)</f>
        <v>0</v>
      </c>
      <c r="D384" s="2">
        <f>VLOOKUP($A384,'By SKU - New RTs'!$A:$V,8,FALSE)</f>
        <v>0</v>
      </c>
      <c r="E384" s="5">
        <f t="shared" si="30"/>
        <v>0</v>
      </c>
      <c r="F384" s="2">
        <f>VLOOKUP($A384,'By SKU - Old RTs'!$A:$V,9,FALSE)</f>
        <v>0</v>
      </c>
      <c r="G384" s="2">
        <f>VLOOKUP($A384,'By SKU - New RTs'!$A:$V,9,FALSE)</f>
        <v>0</v>
      </c>
      <c r="H384" s="5">
        <f t="shared" si="31"/>
        <v>0</v>
      </c>
      <c r="I384" s="2">
        <f>VLOOKUP($A384,'By SKU - Old RTs'!$A:$V,10,FALSE)</f>
        <v>0</v>
      </c>
      <c r="J384" s="2">
        <f>VLOOKUP($A384,'By SKU - New RTs'!$A:$V,10,FALSE)</f>
        <v>0</v>
      </c>
      <c r="K384" s="5">
        <f t="shared" si="32"/>
        <v>0</v>
      </c>
      <c r="L384" s="2">
        <f>VLOOKUP($A384,'By SKU - Old RTs'!$A:$V,11,FALSE)</f>
        <v>0.75</v>
      </c>
      <c r="M384" s="2">
        <f>VLOOKUP($A384,'By SKU - New RTs'!$A:$V,11,FALSE)</f>
        <v>0.75</v>
      </c>
      <c r="N384" s="5">
        <f t="shared" si="33"/>
        <v>0</v>
      </c>
      <c r="O384" s="2">
        <f>VLOOKUP($A384,'By SKU - Old RTs'!$A:$V,12,FALSE)</f>
        <v>0</v>
      </c>
      <c r="P384" s="2">
        <f>VLOOKUP($A384,'By SKU - New RTs'!$A:$V,12,FALSE)</f>
        <v>0</v>
      </c>
      <c r="Q384" s="2">
        <f t="shared" si="34"/>
        <v>0</v>
      </c>
    </row>
    <row r="385" spans="1:17" x14ac:dyDescent="0.3">
      <c r="A385" s="3" t="str">
        <v>PC20BN</v>
      </c>
      <c r="B385" s="4" t="str">
        <v xml:space="preserve">PT WORK COTTON                  </v>
      </c>
      <c r="C385" s="2">
        <f>VLOOKUP($A385,'By SKU - Old RTs'!$A:$V,8,FALSE)</f>
        <v>4.5</v>
      </c>
      <c r="D385" s="2">
        <f>VLOOKUP($A385,'By SKU - New RTs'!$A:$V,8,FALSE)</f>
        <v>4.5</v>
      </c>
      <c r="E385" s="5">
        <f t="shared" si="30"/>
        <v>0</v>
      </c>
      <c r="F385" s="2">
        <f>VLOOKUP($A385,'By SKU - Old RTs'!$A:$V,9,FALSE)</f>
        <v>0</v>
      </c>
      <c r="G385" s="2">
        <f>VLOOKUP($A385,'By SKU - New RTs'!$A:$V,9,FALSE)</f>
        <v>0</v>
      </c>
      <c r="H385" s="5">
        <f t="shared" si="31"/>
        <v>0</v>
      </c>
      <c r="I385" s="2">
        <f>VLOOKUP($A385,'By SKU - Old RTs'!$A:$V,10,FALSE)</f>
        <v>0</v>
      </c>
      <c r="J385" s="2">
        <f>VLOOKUP($A385,'By SKU - New RTs'!$A:$V,10,FALSE)</f>
        <v>0</v>
      </c>
      <c r="K385" s="5">
        <f t="shared" si="32"/>
        <v>0</v>
      </c>
      <c r="L385" s="2">
        <f>VLOOKUP($A385,'By SKU - Old RTs'!$A:$V,11,FALSE)</f>
        <v>0</v>
      </c>
      <c r="M385" s="2">
        <f>VLOOKUP($A385,'By SKU - New RTs'!$A:$V,11,FALSE)</f>
        <v>0</v>
      </c>
      <c r="N385" s="5">
        <f t="shared" si="33"/>
        <v>0</v>
      </c>
      <c r="O385" s="2">
        <f>VLOOKUP($A385,'By SKU - Old RTs'!$A:$V,12,FALSE)</f>
        <v>0</v>
      </c>
      <c r="P385" s="2">
        <f>VLOOKUP($A385,'By SKU - New RTs'!$A:$V,12,FALSE)</f>
        <v>0</v>
      </c>
      <c r="Q385" s="2">
        <f t="shared" si="34"/>
        <v>0</v>
      </c>
    </row>
    <row r="386" spans="1:17" x14ac:dyDescent="0.3">
      <c r="A386" s="3" t="str">
        <v>PC20CH</v>
      </c>
      <c r="B386" s="4" t="str">
        <v xml:space="preserve">PT WORK COTTON                  </v>
      </c>
      <c r="C386" s="2">
        <f>VLOOKUP($A386,'By SKU - Old RTs'!$A:$V,8,FALSE)</f>
        <v>5.75</v>
      </c>
      <c r="D386" s="2">
        <f>VLOOKUP($A386,'By SKU - New RTs'!$A:$V,8,FALSE)</f>
        <v>5.75</v>
      </c>
      <c r="E386" s="5">
        <f t="shared" si="30"/>
        <v>0</v>
      </c>
      <c r="F386" s="2">
        <f>VLOOKUP($A386,'By SKU - Old RTs'!$A:$V,9,FALSE)</f>
        <v>0</v>
      </c>
      <c r="G386" s="2">
        <f>VLOOKUP($A386,'By SKU - New RTs'!$A:$V,9,FALSE)</f>
        <v>0</v>
      </c>
      <c r="H386" s="5">
        <f t="shared" si="31"/>
        <v>0</v>
      </c>
      <c r="I386" s="2">
        <f>VLOOKUP($A386,'By SKU - Old RTs'!$A:$V,10,FALSE)</f>
        <v>1.5</v>
      </c>
      <c r="J386" s="2">
        <f>VLOOKUP($A386,'By SKU - New RTs'!$A:$V,10,FALSE)</f>
        <v>1.5</v>
      </c>
      <c r="K386" s="5">
        <f t="shared" si="32"/>
        <v>0</v>
      </c>
      <c r="L386" s="2">
        <f>VLOOKUP($A386,'By SKU - Old RTs'!$A:$V,11,FALSE)</f>
        <v>22.75</v>
      </c>
      <c r="M386" s="2">
        <f>VLOOKUP($A386,'By SKU - New RTs'!$A:$V,11,FALSE)</f>
        <v>22.75</v>
      </c>
      <c r="N386" s="5">
        <f t="shared" si="33"/>
        <v>0</v>
      </c>
      <c r="O386" s="2">
        <f>VLOOKUP($A386,'By SKU - Old RTs'!$A:$V,12,FALSE)</f>
        <v>0</v>
      </c>
      <c r="P386" s="2">
        <f>VLOOKUP($A386,'By SKU - New RTs'!$A:$V,12,FALSE)</f>
        <v>0</v>
      </c>
      <c r="Q386" s="2">
        <f t="shared" si="34"/>
        <v>0</v>
      </c>
    </row>
    <row r="387" spans="1:17" x14ac:dyDescent="0.3">
      <c r="A387" s="3" t="str">
        <v>PC20NV</v>
      </c>
      <c r="B387" s="4" t="str">
        <v xml:space="preserve">PT WORK COTTON                  </v>
      </c>
      <c r="C387" s="2">
        <f>VLOOKUP($A387,'By SKU - Old RTs'!$A:$V,8,FALSE)</f>
        <v>0.75</v>
      </c>
      <c r="D387" s="2">
        <f>VLOOKUP($A387,'By SKU - New RTs'!$A:$V,8,FALSE)</f>
        <v>0.75</v>
      </c>
      <c r="E387" s="5">
        <f t="shared" si="30"/>
        <v>0</v>
      </c>
      <c r="F387" s="2">
        <f>VLOOKUP($A387,'By SKU - Old RTs'!$A:$V,9,FALSE)</f>
        <v>19</v>
      </c>
      <c r="G387" s="2">
        <f>VLOOKUP($A387,'By SKU - New RTs'!$A:$V,9,FALSE)</f>
        <v>19</v>
      </c>
      <c r="H387" s="5">
        <f t="shared" si="31"/>
        <v>0</v>
      </c>
      <c r="I387" s="2">
        <f>VLOOKUP($A387,'By SKU - Old RTs'!$A:$V,10,FALSE)</f>
        <v>10</v>
      </c>
      <c r="J387" s="2">
        <f>VLOOKUP($A387,'By SKU - New RTs'!$A:$V,10,FALSE)</f>
        <v>38.25</v>
      </c>
      <c r="K387" s="5">
        <f t="shared" si="32"/>
        <v>28.25</v>
      </c>
      <c r="L387" s="2">
        <f>VLOOKUP($A387,'By SKU - Old RTs'!$A:$V,11,FALSE)</f>
        <v>2.75</v>
      </c>
      <c r="M387" s="2">
        <f>VLOOKUP($A387,'By SKU - New RTs'!$A:$V,11,FALSE)</f>
        <v>2.75</v>
      </c>
      <c r="N387" s="5">
        <f t="shared" si="33"/>
        <v>0</v>
      </c>
      <c r="O387" s="2">
        <f>VLOOKUP($A387,'By SKU - Old RTs'!$A:$V,12,FALSE)</f>
        <v>28.25</v>
      </c>
      <c r="P387" s="2">
        <f>VLOOKUP($A387,'By SKU - New RTs'!$A:$V,12,FALSE)</f>
        <v>0</v>
      </c>
      <c r="Q387" s="2">
        <f t="shared" si="34"/>
        <v>-28.25</v>
      </c>
    </row>
    <row r="388" spans="1:17" x14ac:dyDescent="0.3">
      <c r="A388" s="3" t="str">
        <v>PD60PW</v>
      </c>
      <c r="B388" s="4" t="str">
        <v>PT JEAN</v>
      </c>
      <c r="C388" s="2">
        <f>VLOOKUP($A388,'By SKU - Old RTs'!$A:$V,8,FALSE)</f>
        <v>8.75</v>
      </c>
      <c r="D388" s="2">
        <f>VLOOKUP($A388,'By SKU - New RTs'!$A:$V,8,FALSE)</f>
        <v>8.75</v>
      </c>
      <c r="E388" s="5">
        <f t="shared" si="30"/>
        <v>0</v>
      </c>
      <c r="F388" s="2">
        <f>VLOOKUP($A388,'By SKU - Old RTs'!$A:$V,9,FALSE)</f>
        <v>60.5</v>
      </c>
      <c r="G388" s="2">
        <f>VLOOKUP($A388,'By SKU - New RTs'!$A:$V,9,FALSE)</f>
        <v>27.5</v>
      </c>
      <c r="H388" s="5">
        <f t="shared" si="31"/>
        <v>-33</v>
      </c>
      <c r="I388" s="2">
        <f>VLOOKUP($A388,'By SKU - Old RTs'!$A:$V,10,FALSE)</f>
        <v>0</v>
      </c>
      <c r="J388" s="2">
        <f>VLOOKUP($A388,'By SKU - New RTs'!$A:$V,10,FALSE)</f>
        <v>0</v>
      </c>
      <c r="K388" s="5">
        <f t="shared" si="32"/>
        <v>0</v>
      </c>
      <c r="L388" s="2">
        <f>VLOOKUP($A388,'By SKU - Old RTs'!$A:$V,11,FALSE)</f>
        <v>20</v>
      </c>
      <c r="M388" s="2">
        <f>VLOOKUP($A388,'By SKU - New RTs'!$A:$V,11,FALSE)</f>
        <v>20</v>
      </c>
      <c r="N388" s="5">
        <f t="shared" si="33"/>
        <v>0</v>
      </c>
      <c r="O388" s="2">
        <f>VLOOKUP($A388,'By SKU - Old RTs'!$A:$V,12,FALSE)</f>
        <v>9</v>
      </c>
      <c r="P388" s="2">
        <f>VLOOKUP($A388,'By SKU - New RTs'!$A:$V,12,FALSE)</f>
        <v>42</v>
      </c>
      <c r="Q388" s="2">
        <f t="shared" si="34"/>
        <v>33</v>
      </c>
    </row>
    <row r="389" spans="1:17" x14ac:dyDescent="0.3">
      <c r="A389" s="3" t="str">
        <v>PD80PW</v>
      </c>
      <c r="B389" s="4" t="str">
        <v>PT JEAN</v>
      </c>
      <c r="C389" s="2">
        <f>VLOOKUP($A389,'By SKU - Old RTs'!$A:$V,8,FALSE)</f>
        <v>0</v>
      </c>
      <c r="D389" s="2">
        <f>VLOOKUP($A389,'By SKU - New RTs'!$A:$V,8,FALSE)</f>
        <v>0</v>
      </c>
      <c r="E389" s="5">
        <f t="shared" si="30"/>
        <v>0</v>
      </c>
      <c r="F389" s="2">
        <f>VLOOKUP($A389,'By SKU - Old RTs'!$A:$V,9,FALSE)</f>
        <v>4.75</v>
      </c>
      <c r="G389" s="2">
        <f>VLOOKUP($A389,'By SKU - New RTs'!$A:$V,9,FALSE)</f>
        <v>4.75</v>
      </c>
      <c r="H389" s="5">
        <f t="shared" si="31"/>
        <v>0</v>
      </c>
      <c r="I389" s="2">
        <f>VLOOKUP($A389,'By SKU - Old RTs'!$A:$V,10,FALSE)</f>
        <v>5.25</v>
      </c>
      <c r="J389" s="2">
        <f>VLOOKUP($A389,'By SKU - New RTs'!$A:$V,10,FALSE)</f>
        <v>5.25</v>
      </c>
      <c r="K389" s="5">
        <f t="shared" si="32"/>
        <v>0</v>
      </c>
      <c r="L389" s="2">
        <f>VLOOKUP($A389,'By SKU - Old RTs'!$A:$V,11,FALSE)</f>
        <v>21.5</v>
      </c>
      <c r="M389" s="2">
        <f>VLOOKUP($A389,'By SKU - New RTs'!$A:$V,11,FALSE)</f>
        <v>21.5</v>
      </c>
      <c r="N389" s="5">
        <f t="shared" si="33"/>
        <v>0</v>
      </c>
      <c r="O389" s="2">
        <f>VLOOKUP($A389,'By SKU - Old RTs'!$A:$V,12,FALSE)</f>
        <v>0</v>
      </c>
      <c r="P389" s="2">
        <f>VLOOKUP($A389,'By SKU - New RTs'!$A:$V,12,FALSE)</f>
        <v>0</v>
      </c>
      <c r="Q389" s="2">
        <f t="shared" si="34"/>
        <v>0</v>
      </c>
    </row>
    <row r="390" spans="1:17" x14ac:dyDescent="0.3">
      <c r="A390" s="3" t="str">
        <v>PD90PW</v>
      </c>
      <c r="B390" s="4" t="str">
        <v>PT FLEX JEAN</v>
      </c>
      <c r="C390" s="2">
        <f>VLOOKUP($A390,'By SKU - Old RTs'!$A:$V,8,FALSE)</f>
        <v>0</v>
      </c>
      <c r="D390" s="2">
        <f>VLOOKUP($A390,'By SKU - New RTs'!$A:$V,8,FALSE)</f>
        <v>0</v>
      </c>
      <c r="E390" s="5">
        <f t="shared" si="30"/>
        <v>0</v>
      </c>
      <c r="F390" s="2">
        <f>VLOOKUP($A390,'By SKU - Old RTs'!$A:$V,9,FALSE)</f>
        <v>0</v>
      </c>
      <c r="G390" s="2">
        <f>VLOOKUP($A390,'By SKU - New RTs'!$A:$V,9,FALSE)</f>
        <v>0</v>
      </c>
      <c r="H390" s="5">
        <f t="shared" si="31"/>
        <v>0</v>
      </c>
      <c r="I390" s="2">
        <f>VLOOKUP($A390,'By SKU - Old RTs'!$A:$V,10,FALSE)</f>
        <v>5.25</v>
      </c>
      <c r="J390" s="2">
        <f>VLOOKUP($A390,'By SKU - New RTs'!$A:$V,10,FALSE)</f>
        <v>5.25</v>
      </c>
      <c r="K390" s="5">
        <f t="shared" si="32"/>
        <v>0</v>
      </c>
      <c r="L390" s="2">
        <f>VLOOKUP($A390,'By SKU - Old RTs'!$A:$V,11,FALSE)</f>
        <v>0</v>
      </c>
      <c r="M390" s="2">
        <f>VLOOKUP($A390,'By SKU - New RTs'!$A:$V,11,FALSE)</f>
        <v>0</v>
      </c>
      <c r="N390" s="5">
        <f t="shared" si="33"/>
        <v>0</v>
      </c>
      <c r="O390" s="2">
        <f>VLOOKUP($A390,'By SKU - Old RTs'!$A:$V,12,FALSE)</f>
        <v>0</v>
      </c>
      <c r="P390" s="2">
        <f>VLOOKUP($A390,'By SKU - New RTs'!$A:$V,12,FALSE)</f>
        <v>0</v>
      </c>
      <c r="Q390" s="2">
        <f t="shared" si="34"/>
        <v>0</v>
      </c>
    </row>
    <row r="391" spans="1:17" x14ac:dyDescent="0.3">
      <c r="A391" s="3" t="str">
        <v>PEJ2DD</v>
      </c>
      <c r="B391" s="4" t="str">
        <v>PT FLAME RESISTANT</v>
      </c>
      <c r="C391" s="2">
        <f>VLOOKUP($A391,'By SKU - Old RTs'!$A:$V,8,FALSE)</f>
        <v>17.75</v>
      </c>
      <c r="D391" s="2">
        <f>VLOOKUP($A391,'By SKU - New RTs'!$A:$V,8,FALSE)</f>
        <v>17.75</v>
      </c>
      <c r="E391" s="5">
        <f t="shared" si="30"/>
        <v>0</v>
      </c>
      <c r="F391" s="2">
        <f>VLOOKUP($A391,'By SKU - Old RTs'!$A:$V,9,FALSE)</f>
        <v>0</v>
      </c>
      <c r="G391" s="2">
        <f>VLOOKUP($A391,'By SKU - New RTs'!$A:$V,9,FALSE)</f>
        <v>0</v>
      </c>
      <c r="H391" s="5">
        <f t="shared" si="31"/>
        <v>0</v>
      </c>
      <c r="I391" s="2">
        <f>VLOOKUP($A391,'By SKU - Old RTs'!$A:$V,10,FALSE)</f>
        <v>0</v>
      </c>
      <c r="J391" s="2">
        <f>VLOOKUP($A391,'By SKU - New RTs'!$A:$V,10,FALSE)</f>
        <v>0</v>
      </c>
      <c r="K391" s="5">
        <f t="shared" si="32"/>
        <v>0</v>
      </c>
      <c r="L391" s="2">
        <f>VLOOKUP($A391,'By SKU - Old RTs'!$A:$V,11,FALSE)</f>
        <v>0</v>
      </c>
      <c r="M391" s="2">
        <f>VLOOKUP($A391,'By SKU - New RTs'!$A:$V,11,FALSE)</f>
        <v>0</v>
      </c>
      <c r="N391" s="5">
        <f t="shared" si="33"/>
        <v>0</v>
      </c>
      <c r="O391" s="2">
        <f>VLOOKUP($A391,'By SKU - Old RTs'!$A:$V,12,FALSE)</f>
        <v>0</v>
      </c>
      <c r="P391" s="2">
        <f>VLOOKUP($A391,'By SKU - New RTs'!$A:$V,12,FALSE)</f>
        <v>0</v>
      </c>
      <c r="Q391" s="2">
        <f t="shared" si="34"/>
        <v>0</v>
      </c>
    </row>
    <row r="392" spans="1:17" x14ac:dyDescent="0.3">
      <c r="A392" s="3" t="str">
        <v>PLW2NV</v>
      </c>
      <c r="B392" s="4" t="str">
        <v>PT FLAME RESISTANT</v>
      </c>
      <c r="C392" s="2">
        <f>VLOOKUP($A392,'By SKU - Old RTs'!$A:$V,8,FALSE)</f>
        <v>0</v>
      </c>
      <c r="D392" s="2">
        <f>VLOOKUP($A392,'By SKU - New RTs'!$A:$V,8,FALSE)</f>
        <v>0</v>
      </c>
      <c r="E392" s="5">
        <f t="shared" si="30"/>
        <v>0</v>
      </c>
      <c r="F392" s="2">
        <f>VLOOKUP($A392,'By SKU - Old RTs'!$A:$V,9,FALSE)</f>
        <v>15.5</v>
      </c>
      <c r="G392" s="2">
        <f>VLOOKUP($A392,'By SKU - New RTs'!$A:$V,9,FALSE)</f>
        <v>0</v>
      </c>
      <c r="H392" s="5">
        <f t="shared" si="31"/>
        <v>-15.5</v>
      </c>
      <c r="I392" s="2">
        <f>VLOOKUP($A392,'By SKU - Old RTs'!$A:$V,10,FALSE)</f>
        <v>8.75</v>
      </c>
      <c r="J392" s="2">
        <f>VLOOKUP($A392,'By SKU - New RTs'!$A:$V,10,FALSE)</f>
        <v>8.75</v>
      </c>
      <c r="K392" s="5">
        <f t="shared" si="32"/>
        <v>0</v>
      </c>
      <c r="L392" s="2">
        <f>VLOOKUP($A392,'By SKU - Old RTs'!$A:$V,11,FALSE)</f>
        <v>0</v>
      </c>
      <c r="M392" s="2">
        <f>VLOOKUP($A392,'By SKU - New RTs'!$A:$V,11,FALSE)</f>
        <v>0</v>
      </c>
      <c r="N392" s="5">
        <f t="shared" si="33"/>
        <v>0</v>
      </c>
      <c r="O392" s="2">
        <f>VLOOKUP($A392,'By SKU - Old RTs'!$A:$V,12,FALSE)</f>
        <v>0</v>
      </c>
      <c r="P392" s="2">
        <f>VLOOKUP($A392,'By SKU - New RTs'!$A:$V,12,FALSE)</f>
        <v>15.5</v>
      </c>
      <c r="Q392" s="2">
        <f t="shared" si="34"/>
        <v>15.5</v>
      </c>
    </row>
    <row r="393" spans="1:17" x14ac:dyDescent="0.3">
      <c r="A393" s="3" t="str">
        <v>PT20BK</v>
      </c>
      <c r="B393" s="4" t="str">
        <v xml:space="preserve">PT WORK BLEND                   </v>
      </c>
      <c r="C393" s="2">
        <f>VLOOKUP($A393,'By SKU - Old RTs'!$A:$V,8,FALSE)</f>
        <v>11.5</v>
      </c>
      <c r="D393" s="2">
        <f>VLOOKUP($A393,'By SKU - New RTs'!$A:$V,8,FALSE)</f>
        <v>11.5</v>
      </c>
      <c r="E393" s="5">
        <f t="shared" ref="E393:E456" si="35">D393-C393</f>
        <v>0</v>
      </c>
      <c r="F393" s="2">
        <f>VLOOKUP($A393,'By SKU - Old RTs'!$A:$V,9,FALSE)</f>
        <v>16.5</v>
      </c>
      <c r="G393" s="2">
        <f>VLOOKUP($A393,'By SKU - New RTs'!$A:$V,9,FALSE)</f>
        <v>16.5</v>
      </c>
      <c r="H393" s="5">
        <f t="shared" ref="H393:H456" si="36">G393-F393</f>
        <v>0</v>
      </c>
      <c r="I393" s="2">
        <f>VLOOKUP($A393,'By SKU - Old RTs'!$A:$V,10,FALSE)</f>
        <v>1</v>
      </c>
      <c r="J393" s="2">
        <f>VLOOKUP($A393,'By SKU - New RTs'!$A:$V,10,FALSE)</f>
        <v>1</v>
      </c>
      <c r="K393" s="5">
        <f t="shared" ref="K393:K456" si="37">J393-I393</f>
        <v>0</v>
      </c>
      <c r="L393" s="2">
        <f>VLOOKUP($A393,'By SKU - Old RTs'!$A:$V,11,FALSE)</f>
        <v>0</v>
      </c>
      <c r="M393" s="2">
        <f>VLOOKUP($A393,'By SKU - New RTs'!$A:$V,11,FALSE)</f>
        <v>0</v>
      </c>
      <c r="N393" s="5">
        <f t="shared" ref="N393:N456" si="38">M393-L393</f>
        <v>0</v>
      </c>
      <c r="O393" s="2">
        <f>VLOOKUP($A393,'By SKU - Old RTs'!$A:$V,12,FALSE)</f>
        <v>0</v>
      </c>
      <c r="P393" s="2">
        <f>VLOOKUP($A393,'By SKU - New RTs'!$A:$V,12,FALSE)</f>
        <v>0</v>
      </c>
      <c r="Q393" s="2">
        <f t="shared" ref="Q393:Q456" si="39">P393-O393</f>
        <v>0</v>
      </c>
    </row>
    <row r="394" spans="1:17" x14ac:dyDescent="0.3">
      <c r="A394" s="3" t="str">
        <v>PT20CH</v>
      </c>
      <c r="B394" s="4" t="str">
        <v xml:space="preserve">PT WORK BLEND                   </v>
      </c>
      <c r="C394" s="2">
        <f>VLOOKUP($A394,'By SKU - Old RTs'!$A:$V,8,FALSE)</f>
        <v>22.5</v>
      </c>
      <c r="D394" s="2">
        <f>VLOOKUP($A394,'By SKU - New RTs'!$A:$V,8,FALSE)</f>
        <v>22.5</v>
      </c>
      <c r="E394" s="5">
        <f t="shared" si="35"/>
        <v>0</v>
      </c>
      <c r="F394" s="2">
        <f>VLOOKUP($A394,'By SKU - Old RTs'!$A:$V,9,FALSE)</f>
        <v>52.5</v>
      </c>
      <c r="G394" s="2">
        <f>VLOOKUP($A394,'By SKU - New RTs'!$A:$V,9,FALSE)</f>
        <v>10.5</v>
      </c>
      <c r="H394" s="5">
        <f t="shared" si="36"/>
        <v>-42</v>
      </c>
      <c r="I394" s="2">
        <f>VLOOKUP($A394,'By SKU - Old RTs'!$A:$V,10,FALSE)</f>
        <v>0</v>
      </c>
      <c r="J394" s="2">
        <f>VLOOKUP($A394,'By SKU - New RTs'!$A:$V,10,FALSE)</f>
        <v>0</v>
      </c>
      <c r="K394" s="5">
        <f t="shared" si="37"/>
        <v>0</v>
      </c>
      <c r="L394" s="2">
        <f>VLOOKUP($A394,'By SKU - Old RTs'!$A:$V,11,FALSE)</f>
        <v>0</v>
      </c>
      <c r="M394" s="2">
        <f>VLOOKUP($A394,'By SKU - New RTs'!$A:$V,11,FALSE)</f>
        <v>0</v>
      </c>
      <c r="N394" s="5">
        <f t="shared" si="38"/>
        <v>0</v>
      </c>
      <c r="O394" s="2">
        <f>VLOOKUP($A394,'By SKU - Old RTs'!$A:$V,12,FALSE)</f>
        <v>13.25</v>
      </c>
      <c r="P394" s="2">
        <f>VLOOKUP($A394,'By SKU - New RTs'!$A:$V,12,FALSE)</f>
        <v>55.25</v>
      </c>
      <c r="Q394" s="2">
        <f t="shared" si="39"/>
        <v>42</v>
      </c>
    </row>
    <row r="395" spans="1:17" x14ac:dyDescent="0.3">
      <c r="A395" s="3" t="str">
        <v>PT20KH</v>
      </c>
      <c r="B395" s="4" t="str">
        <v xml:space="preserve">PT WORK BLEND                   </v>
      </c>
      <c r="C395" s="2">
        <f>VLOOKUP($A395,'By SKU - Old RTs'!$A:$V,8,FALSE)</f>
        <v>0</v>
      </c>
      <c r="D395" s="2">
        <f>VLOOKUP($A395,'By SKU - New RTs'!$A:$V,8,FALSE)</f>
        <v>0</v>
      </c>
      <c r="E395" s="5">
        <f t="shared" si="35"/>
        <v>0</v>
      </c>
      <c r="F395" s="2">
        <f>VLOOKUP($A395,'By SKU - Old RTs'!$A:$V,9,FALSE)</f>
        <v>1.25</v>
      </c>
      <c r="G395" s="2">
        <f>VLOOKUP($A395,'By SKU - New RTs'!$A:$V,9,FALSE)</f>
        <v>0</v>
      </c>
      <c r="H395" s="5">
        <f t="shared" si="36"/>
        <v>-1.25</v>
      </c>
      <c r="I395" s="2">
        <f>VLOOKUP($A395,'By SKU - Old RTs'!$A:$V,10,FALSE)</f>
        <v>0</v>
      </c>
      <c r="J395" s="2">
        <f>VLOOKUP($A395,'By SKU - New RTs'!$A:$V,10,FALSE)</f>
        <v>0</v>
      </c>
      <c r="K395" s="5">
        <f t="shared" si="37"/>
        <v>0</v>
      </c>
      <c r="L395" s="2">
        <f>VLOOKUP($A395,'By SKU - Old RTs'!$A:$V,11,FALSE)</f>
        <v>0</v>
      </c>
      <c r="M395" s="2">
        <f>VLOOKUP($A395,'By SKU - New RTs'!$A:$V,11,FALSE)</f>
        <v>0</v>
      </c>
      <c r="N395" s="5">
        <f t="shared" si="38"/>
        <v>0</v>
      </c>
      <c r="O395" s="2">
        <f>VLOOKUP($A395,'By SKU - Old RTs'!$A:$V,12,FALSE)</f>
        <v>0</v>
      </c>
      <c r="P395" s="2">
        <f>VLOOKUP($A395,'By SKU - New RTs'!$A:$V,12,FALSE)</f>
        <v>1.25</v>
      </c>
      <c r="Q395" s="2">
        <f t="shared" si="39"/>
        <v>1.25</v>
      </c>
    </row>
    <row r="396" spans="1:17" x14ac:dyDescent="0.3">
      <c r="A396" s="3" t="str">
        <v>PT20NV</v>
      </c>
      <c r="B396" s="4" t="str">
        <v xml:space="preserve">PT WORK BLEND                   </v>
      </c>
      <c r="C396" s="2">
        <f>VLOOKUP($A396,'By SKU - Old RTs'!$A:$V,8,FALSE)</f>
        <v>0</v>
      </c>
      <c r="D396" s="2">
        <f>VLOOKUP($A396,'By SKU - New RTs'!$A:$V,8,FALSE)</f>
        <v>0</v>
      </c>
      <c r="E396" s="5">
        <f t="shared" si="35"/>
        <v>0</v>
      </c>
      <c r="F396" s="2">
        <f>VLOOKUP($A396,'By SKU - Old RTs'!$A:$V,9,FALSE)</f>
        <v>36.75</v>
      </c>
      <c r="G396" s="2">
        <f>VLOOKUP($A396,'By SKU - New RTs'!$A:$V,9,FALSE)</f>
        <v>8.75</v>
      </c>
      <c r="H396" s="5">
        <f t="shared" si="36"/>
        <v>-28</v>
      </c>
      <c r="I396" s="2">
        <f>VLOOKUP($A396,'By SKU - Old RTs'!$A:$V,10,FALSE)</f>
        <v>6.75</v>
      </c>
      <c r="J396" s="2">
        <f>VLOOKUP($A396,'By SKU - New RTs'!$A:$V,10,FALSE)</f>
        <v>6.75</v>
      </c>
      <c r="K396" s="5">
        <f t="shared" si="37"/>
        <v>0</v>
      </c>
      <c r="L396" s="2">
        <f>VLOOKUP($A396,'By SKU - Old RTs'!$A:$V,11,FALSE)</f>
        <v>30</v>
      </c>
      <c r="M396" s="2">
        <f>VLOOKUP($A396,'By SKU - New RTs'!$A:$V,11,FALSE)</f>
        <v>30</v>
      </c>
      <c r="N396" s="5">
        <f t="shared" si="38"/>
        <v>0</v>
      </c>
      <c r="O396" s="2">
        <f>VLOOKUP($A396,'By SKU - Old RTs'!$A:$V,12,FALSE)</f>
        <v>0</v>
      </c>
      <c r="P396" s="2">
        <f>VLOOKUP($A396,'By SKU - New RTs'!$A:$V,12,FALSE)</f>
        <v>28</v>
      </c>
      <c r="Q396" s="2">
        <f t="shared" si="39"/>
        <v>28</v>
      </c>
    </row>
    <row r="397" spans="1:17" x14ac:dyDescent="0.3">
      <c r="A397" s="3" t="str">
        <v>PT2ABK</v>
      </c>
      <c r="B397" s="4" t="str">
        <v>PT WORK PERF</v>
      </c>
      <c r="C397" s="2">
        <f>VLOOKUP($A397,'By SKU - Old RTs'!$A:$V,8,FALSE)</f>
        <v>0</v>
      </c>
      <c r="D397" s="2">
        <f>VLOOKUP($A397,'By SKU - New RTs'!$A:$V,8,FALSE)</f>
        <v>0</v>
      </c>
      <c r="E397" s="5">
        <f t="shared" si="35"/>
        <v>0</v>
      </c>
      <c r="F397" s="2">
        <f>VLOOKUP($A397,'By SKU - Old RTs'!$A:$V,9,FALSE)</f>
        <v>0</v>
      </c>
      <c r="G397" s="2">
        <f>VLOOKUP($A397,'By SKU - New RTs'!$A:$V,9,FALSE)</f>
        <v>0</v>
      </c>
      <c r="H397" s="5">
        <f t="shared" si="36"/>
        <v>0</v>
      </c>
      <c r="I397" s="2">
        <f>VLOOKUP($A397,'By SKU - Old RTs'!$A:$V,10,FALSE)</f>
        <v>0</v>
      </c>
      <c r="J397" s="2">
        <f>VLOOKUP($A397,'By SKU - New RTs'!$A:$V,10,FALSE)</f>
        <v>0</v>
      </c>
      <c r="K397" s="5">
        <f t="shared" si="37"/>
        <v>0</v>
      </c>
      <c r="L397" s="2">
        <f>VLOOKUP($A397,'By SKU - Old RTs'!$A:$V,11,FALSE)</f>
        <v>6.75</v>
      </c>
      <c r="M397" s="2">
        <f>VLOOKUP($A397,'By SKU - New RTs'!$A:$V,11,FALSE)</f>
        <v>6.75</v>
      </c>
      <c r="N397" s="5">
        <f t="shared" si="38"/>
        <v>0</v>
      </c>
      <c r="O397" s="2">
        <f>VLOOKUP($A397,'By SKU - Old RTs'!$A:$V,12,FALSE)</f>
        <v>0.75</v>
      </c>
      <c r="P397" s="2">
        <f>VLOOKUP($A397,'By SKU - New RTs'!$A:$V,12,FALSE)</f>
        <v>0.75</v>
      </c>
      <c r="Q397" s="2">
        <f t="shared" si="39"/>
        <v>0</v>
      </c>
    </row>
    <row r="398" spans="1:17" x14ac:dyDescent="0.3">
      <c r="A398" s="3" t="str">
        <v>PT2ANV</v>
      </c>
      <c r="B398" s="4" t="str">
        <v>PT WORK PERF</v>
      </c>
      <c r="C398" s="2">
        <f>VLOOKUP($A398,'By SKU - Old RTs'!$A:$V,8,FALSE)</f>
        <v>0</v>
      </c>
      <c r="D398" s="2">
        <f>VLOOKUP($A398,'By SKU - New RTs'!$A:$V,8,FALSE)</f>
        <v>0</v>
      </c>
      <c r="E398" s="5">
        <f t="shared" si="35"/>
        <v>0</v>
      </c>
      <c r="F398" s="2">
        <f>VLOOKUP($A398,'By SKU - Old RTs'!$A:$V,9,FALSE)</f>
        <v>10.25</v>
      </c>
      <c r="G398" s="2">
        <f>VLOOKUP($A398,'By SKU - New RTs'!$A:$V,9,FALSE)</f>
        <v>0</v>
      </c>
      <c r="H398" s="5">
        <f t="shared" si="36"/>
        <v>-10.25</v>
      </c>
      <c r="I398" s="2">
        <f>VLOOKUP($A398,'By SKU - Old RTs'!$A:$V,10,FALSE)</f>
        <v>8.5</v>
      </c>
      <c r="J398" s="2">
        <f>VLOOKUP($A398,'By SKU - New RTs'!$A:$V,10,FALSE)</f>
        <v>8.5</v>
      </c>
      <c r="K398" s="5">
        <f t="shared" si="37"/>
        <v>0</v>
      </c>
      <c r="L398" s="2">
        <f>VLOOKUP($A398,'By SKU - Old RTs'!$A:$V,11,FALSE)</f>
        <v>0</v>
      </c>
      <c r="M398" s="2">
        <f>VLOOKUP($A398,'By SKU - New RTs'!$A:$V,11,FALSE)</f>
        <v>0</v>
      </c>
      <c r="N398" s="5">
        <f t="shared" si="38"/>
        <v>0</v>
      </c>
      <c r="O398" s="2">
        <f>VLOOKUP($A398,'By SKU - Old RTs'!$A:$V,12,FALSE)</f>
        <v>0</v>
      </c>
      <c r="P398" s="2">
        <f>VLOOKUP($A398,'By SKU - New RTs'!$A:$V,12,FALSE)</f>
        <v>10.25</v>
      </c>
      <c r="Q398" s="2">
        <f t="shared" si="39"/>
        <v>10.25</v>
      </c>
    </row>
    <row r="399" spans="1:17" x14ac:dyDescent="0.3">
      <c r="A399" s="3" t="str">
        <v>PT88CH</v>
      </c>
      <c r="B399" s="4" t="str">
        <v xml:space="preserve">CARGO PANT                      </v>
      </c>
      <c r="C399" s="2">
        <f>VLOOKUP($A399,'By SKU - Old RTs'!$A:$V,8,FALSE)</f>
        <v>0</v>
      </c>
      <c r="D399" s="2">
        <f>VLOOKUP($A399,'By SKU - New RTs'!$A:$V,8,FALSE)</f>
        <v>12.25</v>
      </c>
      <c r="E399" s="5">
        <f t="shared" si="35"/>
        <v>12.25</v>
      </c>
      <c r="F399" s="2">
        <f>VLOOKUP($A399,'By SKU - Old RTs'!$A:$V,9,FALSE)</f>
        <v>12.25</v>
      </c>
      <c r="G399" s="2">
        <f>VLOOKUP($A399,'By SKU - New RTs'!$A:$V,9,FALSE)</f>
        <v>0</v>
      </c>
      <c r="H399" s="5">
        <f t="shared" si="36"/>
        <v>-12.25</v>
      </c>
      <c r="I399" s="2">
        <f>VLOOKUP($A399,'By SKU - Old RTs'!$A:$V,10,FALSE)</f>
        <v>0</v>
      </c>
      <c r="J399" s="2">
        <f>VLOOKUP($A399,'By SKU - New RTs'!$A:$V,10,FALSE)</f>
        <v>0</v>
      </c>
      <c r="K399" s="5">
        <f t="shared" si="37"/>
        <v>0</v>
      </c>
      <c r="L399" s="2">
        <f>VLOOKUP($A399,'By SKU - Old RTs'!$A:$V,11,FALSE)</f>
        <v>0</v>
      </c>
      <c r="M399" s="2">
        <f>VLOOKUP($A399,'By SKU - New RTs'!$A:$V,11,FALSE)</f>
        <v>0</v>
      </c>
      <c r="N399" s="5">
        <f t="shared" si="38"/>
        <v>0</v>
      </c>
      <c r="O399" s="2">
        <f>VLOOKUP($A399,'By SKU - Old RTs'!$A:$V,12,FALSE)</f>
        <v>4.5</v>
      </c>
      <c r="P399" s="2">
        <f>VLOOKUP($A399,'By SKU - New RTs'!$A:$V,12,FALSE)</f>
        <v>4.5</v>
      </c>
      <c r="Q399" s="2">
        <f t="shared" si="39"/>
        <v>0</v>
      </c>
    </row>
    <row r="400" spans="1:17" x14ac:dyDescent="0.3">
      <c r="A400" s="3" t="str">
        <v>PT88NV</v>
      </c>
      <c r="B400" s="4" t="str">
        <v xml:space="preserve">CARGO PANT                      </v>
      </c>
      <c r="C400" s="2">
        <f>VLOOKUP($A400,'By SKU - Old RTs'!$A:$V,8,FALSE)</f>
        <v>0</v>
      </c>
      <c r="D400" s="2">
        <f>VLOOKUP($A400,'By SKU - New RTs'!$A:$V,8,FALSE)</f>
        <v>0</v>
      </c>
      <c r="E400" s="5">
        <f t="shared" si="35"/>
        <v>0</v>
      </c>
      <c r="F400" s="2">
        <f>VLOOKUP($A400,'By SKU - Old RTs'!$A:$V,9,FALSE)</f>
        <v>0</v>
      </c>
      <c r="G400" s="2">
        <f>VLOOKUP($A400,'By SKU - New RTs'!$A:$V,9,FALSE)</f>
        <v>0</v>
      </c>
      <c r="H400" s="5">
        <f t="shared" si="36"/>
        <v>0</v>
      </c>
      <c r="I400" s="2">
        <f>VLOOKUP($A400,'By SKU - Old RTs'!$A:$V,10,FALSE)</f>
        <v>7</v>
      </c>
      <c r="J400" s="2">
        <f>VLOOKUP($A400,'By SKU - New RTs'!$A:$V,10,FALSE)</f>
        <v>7</v>
      </c>
      <c r="K400" s="5">
        <f t="shared" si="37"/>
        <v>0</v>
      </c>
      <c r="L400" s="2">
        <f>VLOOKUP($A400,'By SKU - Old RTs'!$A:$V,11,FALSE)</f>
        <v>3.5</v>
      </c>
      <c r="M400" s="2">
        <f>VLOOKUP($A400,'By SKU - New RTs'!$A:$V,11,FALSE)</f>
        <v>3.5</v>
      </c>
      <c r="N400" s="5">
        <f t="shared" si="38"/>
        <v>0</v>
      </c>
      <c r="O400" s="2">
        <f>VLOOKUP($A400,'By SKU - Old RTs'!$A:$V,12,FALSE)</f>
        <v>0</v>
      </c>
      <c r="P400" s="2">
        <f>VLOOKUP($A400,'By SKU - New RTs'!$A:$V,12,FALSE)</f>
        <v>0</v>
      </c>
      <c r="Q400" s="2">
        <f t="shared" si="39"/>
        <v>0</v>
      </c>
    </row>
    <row r="401" spans="1:17" x14ac:dyDescent="0.3">
      <c r="A401" s="3" t="str">
        <v>PX62BK</v>
      </c>
      <c r="B401" s="4" t="str">
        <v>MIMIX PRO PANT</v>
      </c>
      <c r="C401" s="2">
        <f>VLOOKUP($A401,'By SKU - Old RTs'!$A:$V,8,FALSE)</f>
        <v>0</v>
      </c>
      <c r="D401" s="2">
        <f>VLOOKUP($A401,'By SKU - New RTs'!$A:$V,8,FALSE)</f>
        <v>9.5</v>
      </c>
      <c r="E401" s="5">
        <f t="shared" si="35"/>
        <v>9.5</v>
      </c>
      <c r="F401" s="2">
        <f>VLOOKUP($A401,'By SKU - Old RTs'!$A:$V,9,FALSE)</f>
        <v>0</v>
      </c>
      <c r="G401" s="2">
        <f>VLOOKUP($A401,'By SKU - New RTs'!$A:$V,9,FALSE)</f>
        <v>0</v>
      </c>
      <c r="H401" s="5">
        <f t="shared" si="36"/>
        <v>0</v>
      </c>
      <c r="I401" s="2">
        <f>VLOOKUP($A401,'By SKU - Old RTs'!$A:$V,10,FALSE)</f>
        <v>9.5</v>
      </c>
      <c r="J401" s="2">
        <f>VLOOKUP($A401,'By SKU - New RTs'!$A:$V,10,FALSE)</f>
        <v>0</v>
      </c>
      <c r="K401" s="5">
        <f t="shared" si="37"/>
        <v>-9.5</v>
      </c>
      <c r="L401" s="2">
        <f>VLOOKUP($A401,'By SKU - Old RTs'!$A:$V,11,FALSE)</f>
        <v>0</v>
      </c>
      <c r="M401" s="2">
        <f>VLOOKUP($A401,'By SKU - New RTs'!$A:$V,11,FALSE)</f>
        <v>0</v>
      </c>
      <c r="N401" s="5">
        <f t="shared" si="38"/>
        <v>0</v>
      </c>
      <c r="O401" s="2">
        <f>VLOOKUP($A401,'By SKU - Old RTs'!$A:$V,12,FALSE)</f>
        <v>0</v>
      </c>
      <c r="P401" s="2">
        <f>VLOOKUP($A401,'By SKU - New RTs'!$A:$V,12,FALSE)</f>
        <v>0</v>
      </c>
      <c r="Q401" s="2">
        <f t="shared" si="39"/>
        <v>0</v>
      </c>
    </row>
    <row r="402" spans="1:17" x14ac:dyDescent="0.3">
      <c r="A402" s="3" t="str">
        <v>S302WH</v>
      </c>
      <c r="B402" s="4" t="str">
        <v>ST BAKER WHITE W POCKET SS</v>
      </c>
      <c r="C402" s="2">
        <f>VLOOKUP($A402,'By SKU - Old RTs'!$A:$V,8,FALSE)</f>
        <v>0</v>
      </c>
      <c r="D402" s="2">
        <f>VLOOKUP($A402,'By SKU - New RTs'!$A:$V,8,FALSE)</f>
        <v>0</v>
      </c>
      <c r="E402" s="5">
        <f t="shared" si="35"/>
        <v>0</v>
      </c>
      <c r="F402" s="2">
        <f>VLOOKUP($A402,'By SKU - Old RTs'!$A:$V,9,FALSE)</f>
        <v>0</v>
      </c>
      <c r="G402" s="2">
        <f>VLOOKUP($A402,'By SKU - New RTs'!$A:$V,9,FALSE)</f>
        <v>0</v>
      </c>
      <c r="H402" s="5">
        <f t="shared" si="36"/>
        <v>0</v>
      </c>
      <c r="I402" s="2">
        <f>VLOOKUP($A402,'By SKU - Old RTs'!$A:$V,10,FALSE)</f>
        <v>0</v>
      </c>
      <c r="J402" s="2">
        <f>VLOOKUP($A402,'By SKU - New RTs'!$A:$V,10,FALSE)</f>
        <v>16.25</v>
      </c>
      <c r="K402" s="5">
        <f t="shared" si="37"/>
        <v>16.25</v>
      </c>
      <c r="L402" s="2">
        <f>VLOOKUP($A402,'By SKU - Old RTs'!$A:$V,11,FALSE)</f>
        <v>0</v>
      </c>
      <c r="M402" s="2">
        <f>VLOOKUP($A402,'By SKU - New RTs'!$A:$V,11,FALSE)</f>
        <v>0</v>
      </c>
      <c r="N402" s="5">
        <f t="shared" si="38"/>
        <v>0</v>
      </c>
      <c r="O402" s="2">
        <f>VLOOKUP($A402,'By SKU - Old RTs'!$A:$V,12,FALSE)</f>
        <v>16.25</v>
      </c>
      <c r="P402" s="2">
        <f>VLOOKUP($A402,'By SKU - New RTs'!$A:$V,12,FALSE)</f>
        <v>0</v>
      </c>
      <c r="Q402" s="2">
        <f t="shared" si="39"/>
        <v>-16.25</v>
      </c>
    </row>
    <row r="403" spans="1:17" x14ac:dyDescent="0.3">
      <c r="A403" s="3" t="str">
        <v>S315</v>
      </c>
      <c r="B403" s="4" t="str">
        <v>ST BAKER SS</v>
      </c>
      <c r="C403" s="2">
        <f>VLOOKUP($A403,'By SKU - Old RTs'!$A:$V,8,FALSE)</f>
        <v>9</v>
      </c>
      <c r="D403" s="2">
        <f>VLOOKUP($A403,'By SKU - New RTs'!$A:$V,8,FALSE)</f>
        <v>9</v>
      </c>
      <c r="E403" s="5">
        <f t="shared" si="35"/>
        <v>0</v>
      </c>
      <c r="F403" s="2">
        <f>VLOOKUP($A403,'By SKU - Old RTs'!$A:$V,9,FALSE)</f>
        <v>0</v>
      </c>
      <c r="G403" s="2">
        <f>VLOOKUP($A403,'By SKU - New RTs'!$A:$V,9,FALSE)</f>
        <v>0</v>
      </c>
      <c r="H403" s="5">
        <f t="shared" si="36"/>
        <v>0</v>
      </c>
      <c r="I403" s="2">
        <f>VLOOKUP($A403,'By SKU - Old RTs'!$A:$V,10,FALSE)</f>
        <v>0</v>
      </c>
      <c r="J403" s="2">
        <f>VLOOKUP($A403,'By SKU - New RTs'!$A:$V,10,FALSE)</f>
        <v>24.75</v>
      </c>
      <c r="K403" s="5">
        <f t="shared" si="37"/>
        <v>24.75</v>
      </c>
      <c r="L403" s="2">
        <f>VLOOKUP($A403,'By SKU - Old RTs'!$A:$V,11,FALSE)</f>
        <v>0</v>
      </c>
      <c r="M403" s="2">
        <f>VLOOKUP($A403,'By SKU - New RTs'!$A:$V,11,FALSE)</f>
        <v>0</v>
      </c>
      <c r="N403" s="5">
        <f t="shared" si="38"/>
        <v>0</v>
      </c>
      <c r="O403" s="2">
        <f>VLOOKUP($A403,'By SKU - Old RTs'!$A:$V,12,FALSE)</f>
        <v>24.75</v>
      </c>
      <c r="P403" s="2">
        <f>VLOOKUP($A403,'By SKU - New RTs'!$A:$V,12,FALSE)</f>
        <v>0</v>
      </c>
      <c r="Q403" s="2">
        <f t="shared" si="39"/>
        <v>-24.75</v>
      </c>
    </row>
    <row r="404" spans="1:17" x14ac:dyDescent="0.3">
      <c r="A404" s="3" t="str">
        <v>SC30GG</v>
      </c>
      <c r="B404" s="4" t="str">
        <v>ST WORK COTTON LS</v>
      </c>
      <c r="C404" s="2">
        <f>VLOOKUP($A404,'By SKU - Old RTs'!$A:$V,8,FALSE)</f>
        <v>0</v>
      </c>
      <c r="D404" s="2">
        <f>VLOOKUP($A404,'By SKU - New RTs'!$A:$V,8,FALSE)</f>
        <v>0</v>
      </c>
      <c r="E404" s="5">
        <f t="shared" si="35"/>
        <v>0</v>
      </c>
      <c r="F404" s="2">
        <f>VLOOKUP($A404,'By SKU - Old RTs'!$A:$V,9,FALSE)</f>
        <v>0</v>
      </c>
      <c r="G404" s="2">
        <f>VLOOKUP($A404,'By SKU - New RTs'!$A:$V,9,FALSE)</f>
        <v>0</v>
      </c>
      <c r="H404" s="5">
        <f t="shared" si="36"/>
        <v>0</v>
      </c>
      <c r="I404" s="2">
        <f>VLOOKUP($A404,'By SKU - Old RTs'!$A:$V,10,FALSE)</f>
        <v>0.25</v>
      </c>
      <c r="J404" s="2">
        <f>VLOOKUP($A404,'By SKU - New RTs'!$A:$V,10,FALSE)</f>
        <v>0.25</v>
      </c>
      <c r="K404" s="5">
        <f t="shared" si="37"/>
        <v>0</v>
      </c>
      <c r="L404" s="2">
        <f>VLOOKUP($A404,'By SKU - Old RTs'!$A:$V,11,FALSE)</f>
        <v>6.25</v>
      </c>
      <c r="M404" s="2">
        <f>VLOOKUP($A404,'By SKU - New RTs'!$A:$V,11,FALSE)</f>
        <v>6.25</v>
      </c>
      <c r="N404" s="5">
        <f t="shared" si="38"/>
        <v>0</v>
      </c>
      <c r="O404" s="2">
        <f>VLOOKUP($A404,'By SKU - Old RTs'!$A:$V,12,FALSE)</f>
        <v>0</v>
      </c>
      <c r="P404" s="2">
        <f>VLOOKUP($A404,'By SKU - New RTs'!$A:$V,12,FALSE)</f>
        <v>0</v>
      </c>
      <c r="Q404" s="2">
        <f t="shared" si="39"/>
        <v>0</v>
      </c>
    </row>
    <row r="405" spans="1:17" x14ac:dyDescent="0.3">
      <c r="A405" s="3" t="str">
        <v>SC30KH</v>
      </c>
      <c r="B405" s="4" t="str">
        <v>ST WORK COTTON LS</v>
      </c>
      <c r="C405" s="2">
        <f>VLOOKUP($A405,'By SKU - Old RTs'!$A:$V,8,FALSE)</f>
        <v>4.75</v>
      </c>
      <c r="D405" s="2">
        <f>VLOOKUP($A405,'By SKU - New RTs'!$A:$V,8,FALSE)</f>
        <v>4.75</v>
      </c>
      <c r="E405" s="5">
        <f t="shared" si="35"/>
        <v>0</v>
      </c>
      <c r="F405" s="2">
        <f>VLOOKUP($A405,'By SKU - Old RTs'!$A:$V,9,FALSE)</f>
        <v>0</v>
      </c>
      <c r="G405" s="2">
        <f>VLOOKUP($A405,'By SKU - New RTs'!$A:$V,9,FALSE)</f>
        <v>0</v>
      </c>
      <c r="H405" s="5">
        <f t="shared" si="36"/>
        <v>0</v>
      </c>
      <c r="I405" s="2">
        <f>VLOOKUP($A405,'By SKU - Old RTs'!$A:$V,10,FALSE)</f>
        <v>0</v>
      </c>
      <c r="J405" s="2">
        <f>VLOOKUP($A405,'By SKU - New RTs'!$A:$V,10,FALSE)</f>
        <v>0</v>
      </c>
      <c r="K405" s="5">
        <f t="shared" si="37"/>
        <v>0</v>
      </c>
      <c r="L405" s="2">
        <f>VLOOKUP($A405,'By SKU - Old RTs'!$A:$V,11,FALSE)</f>
        <v>0</v>
      </c>
      <c r="M405" s="2">
        <f>VLOOKUP($A405,'By SKU - New RTs'!$A:$V,11,FALSE)</f>
        <v>0</v>
      </c>
      <c r="N405" s="5">
        <f t="shared" si="38"/>
        <v>0</v>
      </c>
      <c r="O405" s="2">
        <f>VLOOKUP($A405,'By SKU - Old RTs'!$A:$V,12,FALSE)</f>
        <v>0</v>
      </c>
      <c r="P405" s="2">
        <f>VLOOKUP($A405,'By SKU - New RTs'!$A:$V,12,FALSE)</f>
        <v>0</v>
      </c>
      <c r="Q405" s="2">
        <f t="shared" si="39"/>
        <v>0</v>
      </c>
    </row>
    <row r="406" spans="1:17" x14ac:dyDescent="0.3">
      <c r="A406" s="3" t="str">
        <v>SC30NV</v>
      </c>
      <c r="B406" s="4" t="str">
        <v>ST WORK COTTON LS</v>
      </c>
      <c r="C406" s="2">
        <f>VLOOKUP($A406,'By SKU - Old RTs'!$A:$V,8,FALSE)</f>
        <v>3.25</v>
      </c>
      <c r="D406" s="2">
        <f>VLOOKUP($A406,'By SKU - New RTs'!$A:$V,8,FALSE)</f>
        <v>3.25</v>
      </c>
      <c r="E406" s="5">
        <f t="shared" si="35"/>
        <v>0</v>
      </c>
      <c r="F406" s="2">
        <f>VLOOKUP($A406,'By SKU - Old RTs'!$A:$V,9,FALSE)</f>
        <v>29.75</v>
      </c>
      <c r="G406" s="2">
        <f>VLOOKUP($A406,'By SKU - New RTs'!$A:$V,9,FALSE)</f>
        <v>26.75</v>
      </c>
      <c r="H406" s="5">
        <f t="shared" si="36"/>
        <v>-3</v>
      </c>
      <c r="I406" s="2">
        <f>VLOOKUP($A406,'By SKU - Old RTs'!$A:$V,10,FALSE)</f>
        <v>9</v>
      </c>
      <c r="J406" s="2">
        <f>VLOOKUP($A406,'By SKU - New RTs'!$A:$V,10,FALSE)</f>
        <v>13.5</v>
      </c>
      <c r="K406" s="5">
        <f t="shared" si="37"/>
        <v>4.5</v>
      </c>
      <c r="L406" s="2">
        <f>VLOOKUP($A406,'By SKU - Old RTs'!$A:$V,11,FALSE)</f>
        <v>12.25</v>
      </c>
      <c r="M406" s="2">
        <f>VLOOKUP($A406,'By SKU - New RTs'!$A:$V,11,FALSE)</f>
        <v>12.25</v>
      </c>
      <c r="N406" s="5">
        <f t="shared" si="38"/>
        <v>0</v>
      </c>
      <c r="O406" s="2">
        <f>VLOOKUP($A406,'By SKU - Old RTs'!$A:$V,12,FALSE)</f>
        <v>4.5</v>
      </c>
      <c r="P406" s="2">
        <f>VLOOKUP($A406,'By SKU - New RTs'!$A:$V,12,FALSE)</f>
        <v>3</v>
      </c>
      <c r="Q406" s="2">
        <f t="shared" si="39"/>
        <v>-1.5</v>
      </c>
    </row>
    <row r="407" spans="1:17" x14ac:dyDescent="0.3">
      <c r="A407" s="3" t="str">
        <v>SC40GG</v>
      </c>
      <c r="B407" s="4" t="str">
        <v>ST WORK COTTON SS</v>
      </c>
      <c r="C407" s="2">
        <f>VLOOKUP($A407,'By SKU - Old RTs'!$A:$V,8,FALSE)</f>
        <v>0</v>
      </c>
      <c r="D407" s="2">
        <f>VLOOKUP($A407,'By SKU - New RTs'!$A:$V,8,FALSE)</f>
        <v>0</v>
      </c>
      <c r="E407" s="5">
        <f t="shared" si="35"/>
        <v>0</v>
      </c>
      <c r="F407" s="2">
        <f>VLOOKUP($A407,'By SKU - Old RTs'!$A:$V,9,FALSE)</f>
        <v>0</v>
      </c>
      <c r="G407" s="2">
        <f>VLOOKUP($A407,'By SKU - New RTs'!$A:$V,9,FALSE)</f>
        <v>0</v>
      </c>
      <c r="H407" s="5">
        <f t="shared" si="36"/>
        <v>0</v>
      </c>
      <c r="I407" s="2">
        <f>VLOOKUP($A407,'By SKU - Old RTs'!$A:$V,10,FALSE)</f>
        <v>1</v>
      </c>
      <c r="J407" s="2">
        <f>VLOOKUP($A407,'By SKU - New RTs'!$A:$V,10,FALSE)</f>
        <v>1</v>
      </c>
      <c r="K407" s="5">
        <f t="shared" si="37"/>
        <v>0</v>
      </c>
      <c r="L407" s="2">
        <f>VLOOKUP($A407,'By SKU - Old RTs'!$A:$V,11,FALSE)</f>
        <v>4.25</v>
      </c>
      <c r="M407" s="2">
        <f>VLOOKUP($A407,'By SKU - New RTs'!$A:$V,11,FALSE)</f>
        <v>4.25</v>
      </c>
      <c r="N407" s="5">
        <f t="shared" si="38"/>
        <v>0</v>
      </c>
      <c r="O407" s="2">
        <f>VLOOKUP($A407,'By SKU - Old RTs'!$A:$V,12,FALSE)</f>
        <v>0</v>
      </c>
      <c r="P407" s="2">
        <f>VLOOKUP($A407,'By SKU - New RTs'!$A:$V,12,FALSE)</f>
        <v>0</v>
      </c>
      <c r="Q407" s="2">
        <f t="shared" si="39"/>
        <v>0</v>
      </c>
    </row>
    <row r="408" spans="1:17" x14ac:dyDescent="0.3">
      <c r="A408" s="3" t="str">
        <v>SC40NV</v>
      </c>
      <c r="B408" s="4" t="str">
        <v>ST WORK COTTON SS</v>
      </c>
      <c r="C408" s="2">
        <f>VLOOKUP($A408,'By SKU - Old RTs'!$A:$V,8,FALSE)</f>
        <v>1.5</v>
      </c>
      <c r="D408" s="2">
        <f>VLOOKUP($A408,'By SKU - New RTs'!$A:$V,8,FALSE)</f>
        <v>1.5</v>
      </c>
      <c r="E408" s="5">
        <f t="shared" si="35"/>
        <v>0</v>
      </c>
      <c r="F408" s="2">
        <f>VLOOKUP($A408,'By SKU - Old RTs'!$A:$V,9,FALSE)</f>
        <v>0</v>
      </c>
      <c r="G408" s="2">
        <f>VLOOKUP($A408,'By SKU - New RTs'!$A:$V,9,FALSE)</f>
        <v>0</v>
      </c>
      <c r="H408" s="5">
        <f t="shared" si="36"/>
        <v>0</v>
      </c>
      <c r="I408" s="2">
        <f>VLOOKUP($A408,'By SKU - Old RTs'!$A:$V,10,FALSE)</f>
        <v>0</v>
      </c>
      <c r="J408" s="2">
        <f>VLOOKUP($A408,'By SKU - New RTs'!$A:$V,10,FALSE)</f>
        <v>3.75</v>
      </c>
      <c r="K408" s="5">
        <f t="shared" si="37"/>
        <v>3.75</v>
      </c>
      <c r="L408" s="2">
        <f>VLOOKUP($A408,'By SKU - Old RTs'!$A:$V,11,FALSE)</f>
        <v>0</v>
      </c>
      <c r="M408" s="2">
        <f>VLOOKUP($A408,'By SKU - New RTs'!$A:$V,11,FALSE)</f>
        <v>0</v>
      </c>
      <c r="N408" s="5">
        <f t="shared" si="38"/>
        <v>0</v>
      </c>
      <c r="O408" s="2">
        <f>VLOOKUP($A408,'By SKU - Old RTs'!$A:$V,12,FALSE)</f>
        <v>3.75</v>
      </c>
      <c r="P408" s="2">
        <f>VLOOKUP($A408,'By SKU - New RTs'!$A:$V,12,FALSE)</f>
        <v>0</v>
      </c>
      <c r="Q408" s="2">
        <f t="shared" si="39"/>
        <v>-3.75</v>
      </c>
    </row>
    <row r="409" spans="1:17" x14ac:dyDescent="0.3">
      <c r="A409" s="3" t="str">
        <v>SEW2NV</v>
      </c>
      <c r="B409" s="4" t="str">
        <v>ST FLAME RESISTANT LS</v>
      </c>
      <c r="C409" s="2">
        <f>VLOOKUP($A409,'By SKU - Old RTs'!$A:$V,8,FALSE)</f>
        <v>7.75</v>
      </c>
      <c r="D409" s="2">
        <f>VLOOKUP($A409,'By SKU - New RTs'!$A:$V,8,FALSE)</f>
        <v>7.75</v>
      </c>
      <c r="E409" s="5">
        <f t="shared" si="35"/>
        <v>0</v>
      </c>
      <c r="F409" s="2">
        <f>VLOOKUP($A409,'By SKU - Old RTs'!$A:$V,9,FALSE)</f>
        <v>0</v>
      </c>
      <c r="G409" s="2">
        <f>VLOOKUP($A409,'By SKU - New RTs'!$A:$V,9,FALSE)</f>
        <v>0</v>
      </c>
      <c r="H409" s="5">
        <f t="shared" si="36"/>
        <v>0</v>
      </c>
      <c r="I409" s="2">
        <f>VLOOKUP($A409,'By SKU - Old RTs'!$A:$V,10,FALSE)</f>
        <v>8</v>
      </c>
      <c r="J409" s="2">
        <f>VLOOKUP($A409,'By SKU - New RTs'!$A:$V,10,FALSE)</f>
        <v>8</v>
      </c>
      <c r="K409" s="5">
        <f t="shared" si="37"/>
        <v>0</v>
      </c>
      <c r="L409" s="2">
        <f>VLOOKUP($A409,'By SKU - Old RTs'!$A:$V,11,FALSE)</f>
        <v>0</v>
      </c>
      <c r="M409" s="2">
        <f>VLOOKUP($A409,'By SKU - New RTs'!$A:$V,11,FALSE)</f>
        <v>0</v>
      </c>
      <c r="N409" s="5">
        <f t="shared" si="38"/>
        <v>0</v>
      </c>
      <c r="O409" s="2">
        <f>VLOOKUP($A409,'By SKU - Old RTs'!$A:$V,12,FALSE)</f>
        <v>0</v>
      </c>
      <c r="P409" s="2">
        <f>VLOOKUP($A409,'By SKU - New RTs'!$A:$V,12,FALSE)</f>
        <v>0</v>
      </c>
      <c r="Q409" s="2">
        <f t="shared" si="39"/>
        <v>0</v>
      </c>
    </row>
    <row r="410" spans="1:17" x14ac:dyDescent="0.3">
      <c r="A410" s="3" t="str">
        <v>SLU8NV</v>
      </c>
      <c r="B410" s="4" t="str">
        <v>ST FLAME RESISTANT LS</v>
      </c>
      <c r="C410" s="2">
        <f>VLOOKUP($A410,'By SKU - Old RTs'!$A:$V,8,FALSE)</f>
        <v>0</v>
      </c>
      <c r="D410" s="2">
        <f>VLOOKUP($A410,'By SKU - New RTs'!$A:$V,8,FALSE)</f>
        <v>0</v>
      </c>
      <c r="E410" s="5">
        <f t="shared" si="35"/>
        <v>0</v>
      </c>
      <c r="F410" s="2">
        <f>VLOOKUP($A410,'By SKU - Old RTs'!$A:$V,9,FALSE)</f>
        <v>16</v>
      </c>
      <c r="G410" s="2">
        <f>VLOOKUP($A410,'By SKU - New RTs'!$A:$V,9,FALSE)</f>
        <v>0</v>
      </c>
      <c r="H410" s="5">
        <f t="shared" si="36"/>
        <v>-16</v>
      </c>
      <c r="I410" s="2">
        <f>VLOOKUP($A410,'By SKU - Old RTs'!$A:$V,10,FALSE)</f>
        <v>0</v>
      </c>
      <c r="J410" s="2">
        <f>VLOOKUP($A410,'By SKU - New RTs'!$A:$V,10,FALSE)</f>
        <v>0</v>
      </c>
      <c r="K410" s="5">
        <f t="shared" si="37"/>
        <v>0</v>
      </c>
      <c r="L410" s="2">
        <f>VLOOKUP($A410,'By SKU - Old RTs'!$A:$V,11,FALSE)</f>
        <v>0</v>
      </c>
      <c r="M410" s="2">
        <f>VLOOKUP($A410,'By SKU - New RTs'!$A:$V,11,FALSE)</f>
        <v>0</v>
      </c>
      <c r="N410" s="5">
        <f t="shared" si="38"/>
        <v>0</v>
      </c>
      <c r="O410" s="2">
        <f>VLOOKUP($A410,'By SKU - Old RTs'!$A:$V,12,FALSE)</f>
        <v>0</v>
      </c>
      <c r="P410" s="2">
        <f>VLOOKUP($A410,'By SKU - New RTs'!$A:$V,12,FALSE)</f>
        <v>16</v>
      </c>
      <c r="Q410" s="2">
        <f t="shared" si="39"/>
        <v>16</v>
      </c>
    </row>
    <row r="411" spans="1:17" x14ac:dyDescent="0.3">
      <c r="A411" s="3" t="str">
        <v>SP14BK</v>
      </c>
      <c r="B411" s="4" t="str">
        <v>ST WORK LS</v>
      </c>
      <c r="C411" s="2">
        <f>VLOOKUP($A411,'By SKU - Old RTs'!$A:$V,8,FALSE)</f>
        <v>0</v>
      </c>
      <c r="D411" s="2">
        <f>VLOOKUP($A411,'By SKU - New RTs'!$A:$V,8,FALSE)</f>
        <v>0</v>
      </c>
      <c r="E411" s="5">
        <f t="shared" si="35"/>
        <v>0</v>
      </c>
      <c r="F411" s="2">
        <f>VLOOKUP($A411,'By SKU - Old RTs'!$A:$V,9,FALSE)</f>
        <v>0</v>
      </c>
      <c r="G411" s="2">
        <f>VLOOKUP($A411,'By SKU - New RTs'!$A:$V,9,FALSE)</f>
        <v>0</v>
      </c>
      <c r="H411" s="5">
        <f t="shared" si="36"/>
        <v>0</v>
      </c>
      <c r="I411" s="2">
        <f>VLOOKUP($A411,'By SKU - Old RTs'!$A:$V,10,FALSE)</f>
        <v>0</v>
      </c>
      <c r="J411" s="2">
        <f>VLOOKUP($A411,'By SKU - New RTs'!$A:$V,10,FALSE)</f>
        <v>0</v>
      </c>
      <c r="K411" s="5">
        <f t="shared" si="37"/>
        <v>0</v>
      </c>
      <c r="L411" s="2">
        <f>VLOOKUP($A411,'By SKU - Old RTs'!$A:$V,11,FALSE)</f>
        <v>1</v>
      </c>
      <c r="M411" s="2">
        <f>VLOOKUP($A411,'By SKU - New RTs'!$A:$V,11,FALSE)</f>
        <v>1</v>
      </c>
      <c r="N411" s="5">
        <f t="shared" si="38"/>
        <v>0</v>
      </c>
      <c r="O411" s="2">
        <f>VLOOKUP($A411,'By SKU - Old RTs'!$A:$V,12,FALSE)</f>
        <v>0</v>
      </c>
      <c r="P411" s="2">
        <f>VLOOKUP($A411,'By SKU - New RTs'!$A:$V,12,FALSE)</f>
        <v>0</v>
      </c>
      <c r="Q411" s="2">
        <f t="shared" si="39"/>
        <v>0</v>
      </c>
    </row>
    <row r="412" spans="1:17" x14ac:dyDescent="0.3">
      <c r="A412" s="3" t="str">
        <v>SP14CH</v>
      </c>
      <c r="B412" s="4" t="str">
        <v>ST WORK LS</v>
      </c>
      <c r="C412" s="2">
        <f>VLOOKUP($A412,'By SKU - Old RTs'!$A:$V,8,FALSE)</f>
        <v>10.5</v>
      </c>
      <c r="D412" s="2">
        <f>VLOOKUP($A412,'By SKU - New RTs'!$A:$V,8,FALSE)</f>
        <v>10.5</v>
      </c>
      <c r="E412" s="5">
        <f t="shared" si="35"/>
        <v>0</v>
      </c>
      <c r="F412" s="2">
        <f>VLOOKUP($A412,'By SKU - Old RTs'!$A:$V,9,FALSE)</f>
        <v>8</v>
      </c>
      <c r="G412" s="2">
        <f>VLOOKUP($A412,'By SKU - New RTs'!$A:$V,9,FALSE)</f>
        <v>8</v>
      </c>
      <c r="H412" s="5">
        <f t="shared" si="36"/>
        <v>0</v>
      </c>
      <c r="I412" s="2">
        <f>VLOOKUP($A412,'By SKU - Old RTs'!$A:$V,10,FALSE)</f>
        <v>0</v>
      </c>
      <c r="J412" s="2">
        <f>VLOOKUP($A412,'By SKU - New RTs'!$A:$V,10,FALSE)</f>
        <v>0</v>
      </c>
      <c r="K412" s="5">
        <f t="shared" si="37"/>
        <v>0</v>
      </c>
      <c r="L412" s="2">
        <f>VLOOKUP($A412,'By SKU - Old RTs'!$A:$V,11,FALSE)</f>
        <v>0</v>
      </c>
      <c r="M412" s="2">
        <f>VLOOKUP($A412,'By SKU - New RTs'!$A:$V,11,FALSE)</f>
        <v>0</v>
      </c>
      <c r="N412" s="5">
        <f t="shared" si="38"/>
        <v>0</v>
      </c>
      <c r="O412" s="2">
        <f>VLOOKUP($A412,'By SKU - Old RTs'!$A:$V,12,FALSE)</f>
        <v>0</v>
      </c>
      <c r="P412" s="2">
        <f>VLOOKUP($A412,'By SKU - New RTs'!$A:$V,12,FALSE)</f>
        <v>0</v>
      </c>
      <c r="Q412" s="2">
        <f t="shared" si="39"/>
        <v>0</v>
      </c>
    </row>
    <row r="413" spans="1:17" x14ac:dyDescent="0.3">
      <c r="A413" s="3" t="str">
        <v>SP14DN</v>
      </c>
      <c r="B413" s="4" t="str">
        <v>ST WORK LS</v>
      </c>
      <c r="C413" s="2">
        <f>VLOOKUP($A413,'By SKU - Old RTs'!$A:$V,8,FALSE)</f>
        <v>0</v>
      </c>
      <c r="D413" s="2">
        <f>VLOOKUP($A413,'By SKU - New RTs'!$A:$V,8,FALSE)</f>
        <v>0</v>
      </c>
      <c r="E413" s="5">
        <f t="shared" si="35"/>
        <v>0</v>
      </c>
      <c r="F413" s="2">
        <f>VLOOKUP($A413,'By SKU - Old RTs'!$A:$V,9,FALSE)</f>
        <v>2.75</v>
      </c>
      <c r="G413" s="2">
        <f>VLOOKUP($A413,'By SKU - New RTs'!$A:$V,9,FALSE)</f>
        <v>2.75</v>
      </c>
      <c r="H413" s="5">
        <f t="shared" si="36"/>
        <v>0</v>
      </c>
      <c r="I413" s="2">
        <f>VLOOKUP($A413,'By SKU - Old RTs'!$A:$V,10,FALSE)</f>
        <v>0</v>
      </c>
      <c r="J413" s="2">
        <f>VLOOKUP($A413,'By SKU - New RTs'!$A:$V,10,FALSE)</f>
        <v>0</v>
      </c>
      <c r="K413" s="5">
        <f t="shared" si="37"/>
        <v>0</v>
      </c>
      <c r="L413" s="2">
        <f>VLOOKUP($A413,'By SKU - Old RTs'!$A:$V,11,FALSE)</f>
        <v>0</v>
      </c>
      <c r="M413" s="2">
        <f>VLOOKUP($A413,'By SKU - New RTs'!$A:$V,11,FALSE)</f>
        <v>0</v>
      </c>
      <c r="N413" s="5">
        <f t="shared" si="38"/>
        <v>0</v>
      </c>
      <c r="O413" s="2">
        <f>VLOOKUP($A413,'By SKU - Old RTs'!$A:$V,12,FALSE)</f>
        <v>0</v>
      </c>
      <c r="P413" s="2">
        <f>VLOOKUP($A413,'By SKU - New RTs'!$A:$V,12,FALSE)</f>
        <v>0</v>
      </c>
      <c r="Q413" s="2">
        <f t="shared" si="39"/>
        <v>0</v>
      </c>
    </row>
    <row r="414" spans="1:17" x14ac:dyDescent="0.3">
      <c r="A414" s="3" t="str">
        <v>SP14EX</v>
      </c>
      <c r="B414" s="4" t="str">
        <v>ST WORK LS</v>
      </c>
      <c r="C414" s="2">
        <f>VLOOKUP($A414,'By SKU - Old RTs'!$A:$V,8,FALSE)</f>
        <v>4.5</v>
      </c>
      <c r="D414" s="2">
        <f>VLOOKUP($A414,'By SKU - New RTs'!$A:$V,8,FALSE)</f>
        <v>4.5</v>
      </c>
      <c r="E414" s="5">
        <f t="shared" si="35"/>
        <v>0</v>
      </c>
      <c r="F414" s="2">
        <f>VLOOKUP($A414,'By SKU - Old RTs'!$A:$V,9,FALSE)</f>
        <v>4</v>
      </c>
      <c r="G414" s="2">
        <f>VLOOKUP($A414,'By SKU - New RTs'!$A:$V,9,FALSE)</f>
        <v>4</v>
      </c>
      <c r="H414" s="5">
        <f t="shared" si="36"/>
        <v>0</v>
      </c>
      <c r="I414" s="2">
        <f>VLOOKUP($A414,'By SKU - Old RTs'!$A:$V,10,FALSE)</f>
        <v>0</v>
      </c>
      <c r="J414" s="2">
        <f>VLOOKUP($A414,'By SKU - New RTs'!$A:$V,10,FALSE)</f>
        <v>0</v>
      </c>
      <c r="K414" s="5">
        <f t="shared" si="37"/>
        <v>0</v>
      </c>
      <c r="L414" s="2">
        <f>VLOOKUP($A414,'By SKU - Old RTs'!$A:$V,11,FALSE)</f>
        <v>0</v>
      </c>
      <c r="M414" s="2">
        <f>VLOOKUP($A414,'By SKU - New RTs'!$A:$V,11,FALSE)</f>
        <v>0</v>
      </c>
      <c r="N414" s="5">
        <f t="shared" si="38"/>
        <v>0</v>
      </c>
      <c r="O414" s="2">
        <f>VLOOKUP($A414,'By SKU - Old RTs'!$A:$V,12,FALSE)</f>
        <v>0</v>
      </c>
      <c r="P414" s="2">
        <f>VLOOKUP($A414,'By SKU - New RTs'!$A:$V,12,FALSE)</f>
        <v>0</v>
      </c>
      <c r="Q414" s="2">
        <f t="shared" si="39"/>
        <v>0</v>
      </c>
    </row>
    <row r="415" spans="1:17" x14ac:dyDescent="0.3">
      <c r="A415" s="3" t="str">
        <v>SP14GB</v>
      </c>
      <c r="B415" s="4" t="str">
        <v>ST WORK LS</v>
      </c>
      <c r="C415" s="2">
        <f>VLOOKUP($A415,'By SKU - Old RTs'!$A:$V,8,FALSE)</f>
        <v>0</v>
      </c>
      <c r="D415" s="2">
        <f>VLOOKUP($A415,'By SKU - New RTs'!$A:$V,8,FALSE)</f>
        <v>0</v>
      </c>
      <c r="E415" s="5">
        <f t="shared" si="35"/>
        <v>0</v>
      </c>
      <c r="F415" s="2">
        <f>VLOOKUP($A415,'By SKU - Old RTs'!$A:$V,9,FALSE)</f>
        <v>0</v>
      </c>
      <c r="G415" s="2">
        <f>VLOOKUP($A415,'By SKU - New RTs'!$A:$V,9,FALSE)</f>
        <v>0</v>
      </c>
      <c r="H415" s="5">
        <f t="shared" si="36"/>
        <v>0</v>
      </c>
      <c r="I415" s="2">
        <f>VLOOKUP($A415,'By SKU - Old RTs'!$A:$V,10,FALSE)</f>
        <v>0</v>
      </c>
      <c r="J415" s="2">
        <f>VLOOKUP($A415,'By SKU - New RTs'!$A:$V,10,FALSE)</f>
        <v>0</v>
      </c>
      <c r="K415" s="5">
        <f t="shared" si="37"/>
        <v>0</v>
      </c>
      <c r="L415" s="2">
        <f>VLOOKUP($A415,'By SKU - Old RTs'!$A:$V,11,FALSE)</f>
        <v>7.75</v>
      </c>
      <c r="M415" s="2">
        <f>VLOOKUP($A415,'By SKU - New RTs'!$A:$V,11,FALSE)</f>
        <v>7.75</v>
      </c>
      <c r="N415" s="5">
        <f t="shared" si="38"/>
        <v>0</v>
      </c>
      <c r="O415" s="2">
        <f>VLOOKUP($A415,'By SKU - Old RTs'!$A:$V,12,FALSE)</f>
        <v>0</v>
      </c>
      <c r="P415" s="2">
        <f>VLOOKUP($A415,'By SKU - New RTs'!$A:$V,12,FALSE)</f>
        <v>0</v>
      </c>
      <c r="Q415" s="2">
        <f t="shared" si="39"/>
        <v>0</v>
      </c>
    </row>
    <row r="416" spans="1:17" x14ac:dyDescent="0.3">
      <c r="A416" s="3" t="str">
        <v>SP14LB</v>
      </c>
      <c r="B416" s="4" t="str">
        <v xml:space="preserve">ST WORK BLEND                   </v>
      </c>
      <c r="C416" s="2">
        <f>VLOOKUP($A416,'By SKU - Old RTs'!$A:$V,8,FALSE)</f>
        <v>0</v>
      </c>
      <c r="D416" s="2">
        <f>VLOOKUP($A416,'By SKU - New RTs'!$A:$V,8,FALSE)</f>
        <v>0</v>
      </c>
      <c r="E416" s="5">
        <f t="shared" si="35"/>
        <v>0</v>
      </c>
      <c r="F416" s="2">
        <f>VLOOKUP($A416,'By SKU - Old RTs'!$A:$V,9,FALSE)</f>
        <v>0</v>
      </c>
      <c r="G416" s="2">
        <f>VLOOKUP($A416,'By SKU - New RTs'!$A:$V,9,FALSE)</f>
        <v>0</v>
      </c>
      <c r="H416" s="5">
        <f t="shared" si="36"/>
        <v>0</v>
      </c>
      <c r="I416" s="2">
        <f>VLOOKUP($A416,'By SKU - Old RTs'!$A:$V,10,FALSE)</f>
        <v>0</v>
      </c>
      <c r="J416" s="2">
        <f>VLOOKUP($A416,'By SKU - New RTs'!$A:$V,10,FALSE)</f>
        <v>0</v>
      </c>
      <c r="K416" s="5">
        <f t="shared" si="37"/>
        <v>0</v>
      </c>
      <c r="L416" s="2">
        <f>VLOOKUP($A416,'By SKU - Old RTs'!$A:$V,11,FALSE)</f>
        <v>7.25</v>
      </c>
      <c r="M416" s="2">
        <f>VLOOKUP($A416,'By SKU - New RTs'!$A:$V,11,FALSE)</f>
        <v>7.25</v>
      </c>
      <c r="N416" s="5">
        <f t="shared" si="38"/>
        <v>0</v>
      </c>
      <c r="O416" s="2">
        <f>VLOOKUP($A416,'By SKU - Old RTs'!$A:$V,12,FALSE)</f>
        <v>0</v>
      </c>
      <c r="P416" s="2">
        <f>VLOOKUP($A416,'By SKU - New RTs'!$A:$V,12,FALSE)</f>
        <v>0</v>
      </c>
      <c r="Q416" s="2">
        <f t="shared" si="39"/>
        <v>0</v>
      </c>
    </row>
    <row r="417" spans="1:17" x14ac:dyDescent="0.3">
      <c r="A417" s="3" t="str">
        <v>SP14NV</v>
      </c>
      <c r="B417" s="4" t="str">
        <v xml:space="preserve">ST WORK BLEND                   </v>
      </c>
      <c r="C417" s="2">
        <f>VLOOKUP($A417,'By SKU - Old RTs'!$A:$V,8,FALSE)</f>
        <v>2.25</v>
      </c>
      <c r="D417" s="2">
        <f>VLOOKUP($A417,'By SKU - New RTs'!$A:$V,8,FALSE)</f>
        <v>2.25</v>
      </c>
      <c r="E417" s="5">
        <f t="shared" si="35"/>
        <v>0</v>
      </c>
      <c r="F417" s="2">
        <f>VLOOKUP($A417,'By SKU - Old RTs'!$A:$V,9,FALSE)</f>
        <v>22.25</v>
      </c>
      <c r="G417" s="2">
        <f>VLOOKUP($A417,'By SKU - New RTs'!$A:$V,9,FALSE)</f>
        <v>0</v>
      </c>
      <c r="H417" s="5">
        <f t="shared" si="36"/>
        <v>-22.25</v>
      </c>
      <c r="I417" s="2">
        <f>VLOOKUP($A417,'By SKU - Old RTs'!$A:$V,10,FALSE)</f>
        <v>0</v>
      </c>
      <c r="J417" s="2">
        <f>VLOOKUP($A417,'By SKU - New RTs'!$A:$V,10,FALSE)</f>
        <v>0</v>
      </c>
      <c r="K417" s="5">
        <f t="shared" si="37"/>
        <v>0</v>
      </c>
      <c r="L417" s="2">
        <f>VLOOKUP($A417,'By SKU - Old RTs'!$A:$V,11,FALSE)</f>
        <v>10</v>
      </c>
      <c r="M417" s="2">
        <f>VLOOKUP($A417,'By SKU - New RTs'!$A:$V,11,FALSE)</f>
        <v>10</v>
      </c>
      <c r="N417" s="5">
        <f t="shared" si="38"/>
        <v>0</v>
      </c>
      <c r="O417" s="2">
        <f>VLOOKUP($A417,'By SKU - Old RTs'!$A:$V,12,FALSE)</f>
        <v>0</v>
      </c>
      <c r="P417" s="2">
        <f>VLOOKUP($A417,'By SKU - New RTs'!$A:$V,12,FALSE)</f>
        <v>22.25</v>
      </c>
      <c r="Q417" s="2">
        <f t="shared" si="39"/>
        <v>22.25</v>
      </c>
    </row>
    <row r="418" spans="1:17" x14ac:dyDescent="0.3">
      <c r="A418" s="3" t="str">
        <v>SP14SG</v>
      </c>
      <c r="B418" s="4" t="str">
        <v xml:space="preserve">ST WORK                         </v>
      </c>
      <c r="C418" s="2">
        <f>VLOOKUP($A418,'By SKU - Old RTs'!$A:$V,8,FALSE)</f>
        <v>0</v>
      </c>
      <c r="D418" s="2">
        <f>VLOOKUP($A418,'By SKU - New RTs'!$A:$V,8,FALSE)</f>
        <v>0</v>
      </c>
      <c r="E418" s="5">
        <f t="shared" si="35"/>
        <v>0</v>
      </c>
      <c r="F418" s="2">
        <f>VLOOKUP($A418,'By SKU - Old RTs'!$A:$V,9,FALSE)</f>
        <v>0.25</v>
      </c>
      <c r="G418" s="2">
        <f>VLOOKUP($A418,'By SKU - New RTs'!$A:$V,9,FALSE)</f>
        <v>0.25</v>
      </c>
      <c r="H418" s="5">
        <f t="shared" si="36"/>
        <v>0</v>
      </c>
      <c r="I418" s="2">
        <f>VLOOKUP($A418,'By SKU - Old RTs'!$A:$V,10,FALSE)</f>
        <v>0</v>
      </c>
      <c r="J418" s="2">
        <f>VLOOKUP($A418,'By SKU - New RTs'!$A:$V,10,FALSE)</f>
        <v>0</v>
      </c>
      <c r="K418" s="5">
        <f t="shared" si="37"/>
        <v>0</v>
      </c>
      <c r="L418" s="2">
        <f>VLOOKUP($A418,'By SKU - Old RTs'!$A:$V,11,FALSE)</f>
        <v>0</v>
      </c>
      <c r="M418" s="2">
        <f>VLOOKUP($A418,'By SKU - New RTs'!$A:$V,11,FALSE)</f>
        <v>0</v>
      </c>
      <c r="N418" s="5">
        <f t="shared" si="38"/>
        <v>0</v>
      </c>
      <c r="O418" s="2">
        <f>VLOOKUP($A418,'By SKU - Old RTs'!$A:$V,12,FALSE)</f>
        <v>0</v>
      </c>
      <c r="P418" s="2">
        <f>VLOOKUP($A418,'By SKU - New RTs'!$A:$V,12,FALSE)</f>
        <v>0</v>
      </c>
      <c r="Q418" s="2">
        <f t="shared" si="39"/>
        <v>0</v>
      </c>
    </row>
    <row r="419" spans="1:17" x14ac:dyDescent="0.3">
      <c r="A419" s="3" t="str">
        <v>SP14WH</v>
      </c>
      <c r="B419" s="4" t="str">
        <v xml:space="preserve">ST WORK                         </v>
      </c>
      <c r="C419" s="2">
        <f>VLOOKUP($A419,'By SKU - Old RTs'!$A:$V,8,FALSE)</f>
        <v>0</v>
      </c>
      <c r="D419" s="2">
        <f>VLOOKUP($A419,'By SKU - New RTs'!$A:$V,8,FALSE)</f>
        <v>0</v>
      </c>
      <c r="E419" s="5">
        <f t="shared" si="35"/>
        <v>0</v>
      </c>
      <c r="F419" s="2">
        <f>VLOOKUP($A419,'By SKU - Old RTs'!$A:$V,9,FALSE)</f>
        <v>0</v>
      </c>
      <c r="G419" s="2">
        <f>VLOOKUP($A419,'By SKU - New RTs'!$A:$V,9,FALSE)</f>
        <v>0</v>
      </c>
      <c r="H419" s="5">
        <f t="shared" si="36"/>
        <v>0</v>
      </c>
      <c r="I419" s="2">
        <f>VLOOKUP($A419,'By SKU - Old RTs'!$A:$V,10,FALSE)</f>
        <v>0</v>
      </c>
      <c r="J419" s="2">
        <f>VLOOKUP($A419,'By SKU - New RTs'!$A:$V,10,FALSE)</f>
        <v>0</v>
      </c>
      <c r="K419" s="5">
        <f t="shared" si="37"/>
        <v>0</v>
      </c>
      <c r="L419" s="2">
        <f>VLOOKUP($A419,'By SKU - Old RTs'!$A:$V,11,FALSE)</f>
        <v>0.5</v>
      </c>
      <c r="M419" s="2">
        <f>VLOOKUP($A419,'By SKU - New RTs'!$A:$V,11,FALSE)</f>
        <v>0.5</v>
      </c>
      <c r="N419" s="5">
        <f t="shared" si="38"/>
        <v>0</v>
      </c>
      <c r="O419" s="2">
        <f>VLOOKUP($A419,'By SKU - Old RTs'!$A:$V,12,FALSE)</f>
        <v>0</v>
      </c>
      <c r="P419" s="2">
        <f>VLOOKUP($A419,'By SKU - New RTs'!$A:$V,12,FALSE)</f>
        <v>0</v>
      </c>
      <c r="Q419" s="2">
        <f t="shared" si="39"/>
        <v>0</v>
      </c>
    </row>
    <row r="420" spans="1:17" x14ac:dyDescent="0.3">
      <c r="A420" s="3" t="str">
        <v>SP18BG</v>
      </c>
      <c r="B420" s="4" t="str">
        <v xml:space="preserve">ST WORK                         </v>
      </c>
      <c r="C420" s="2">
        <f>VLOOKUP($A420,'By SKU - Old RTs'!$A:$V,8,FALSE)</f>
        <v>0</v>
      </c>
      <c r="D420" s="2">
        <f>VLOOKUP($A420,'By SKU - New RTs'!$A:$V,8,FALSE)</f>
        <v>0</v>
      </c>
      <c r="E420" s="5">
        <f t="shared" si="35"/>
        <v>0</v>
      </c>
      <c r="F420" s="2">
        <f>VLOOKUP($A420,'By SKU - Old RTs'!$A:$V,9,FALSE)</f>
        <v>0</v>
      </c>
      <c r="G420" s="2">
        <f>VLOOKUP($A420,'By SKU - New RTs'!$A:$V,9,FALSE)</f>
        <v>0</v>
      </c>
      <c r="H420" s="5">
        <f t="shared" si="36"/>
        <v>0</v>
      </c>
      <c r="I420" s="2">
        <f>VLOOKUP($A420,'By SKU - Old RTs'!$A:$V,10,FALSE)</f>
        <v>0</v>
      </c>
      <c r="J420" s="2">
        <f>VLOOKUP($A420,'By SKU - New RTs'!$A:$V,10,FALSE)</f>
        <v>0</v>
      </c>
      <c r="K420" s="5">
        <f t="shared" si="37"/>
        <v>0</v>
      </c>
      <c r="L420" s="2">
        <f>VLOOKUP($A420,'By SKU - Old RTs'!$A:$V,11,FALSE)</f>
        <v>0.75</v>
      </c>
      <c r="M420" s="2">
        <f>VLOOKUP($A420,'By SKU - New RTs'!$A:$V,11,FALSE)</f>
        <v>0.75</v>
      </c>
      <c r="N420" s="5">
        <f t="shared" si="38"/>
        <v>0</v>
      </c>
      <c r="O420" s="2">
        <f>VLOOKUP($A420,'By SKU - Old RTs'!$A:$V,12,FALSE)</f>
        <v>0</v>
      </c>
      <c r="P420" s="2">
        <f>VLOOKUP($A420,'By SKU - New RTs'!$A:$V,12,FALSE)</f>
        <v>0</v>
      </c>
      <c r="Q420" s="2">
        <f t="shared" si="39"/>
        <v>0</v>
      </c>
    </row>
    <row r="421" spans="1:17" x14ac:dyDescent="0.3">
      <c r="A421" s="3" t="str">
        <v>SP20GI</v>
      </c>
      <c r="B421" s="4" t="str">
        <v>ST WORK SS</v>
      </c>
      <c r="C421" s="2">
        <f>VLOOKUP($A421,'By SKU - Old RTs'!$A:$V,8,FALSE)</f>
        <v>0</v>
      </c>
      <c r="D421" s="2">
        <f>VLOOKUP($A421,'By SKU - New RTs'!$A:$V,8,FALSE)</f>
        <v>0</v>
      </c>
      <c r="E421" s="5">
        <f t="shared" si="35"/>
        <v>0</v>
      </c>
      <c r="F421" s="2">
        <f>VLOOKUP($A421,'By SKU - Old RTs'!$A:$V,9,FALSE)</f>
        <v>0</v>
      </c>
      <c r="G421" s="2">
        <f>VLOOKUP($A421,'By SKU - New RTs'!$A:$V,9,FALSE)</f>
        <v>0</v>
      </c>
      <c r="H421" s="5">
        <f t="shared" si="36"/>
        <v>0</v>
      </c>
      <c r="I421" s="2">
        <f>VLOOKUP($A421,'By SKU - Old RTs'!$A:$V,10,FALSE)</f>
        <v>4.75</v>
      </c>
      <c r="J421" s="2">
        <f>VLOOKUP($A421,'By SKU - New RTs'!$A:$V,10,FALSE)</f>
        <v>4.75</v>
      </c>
      <c r="K421" s="5">
        <f t="shared" si="37"/>
        <v>0</v>
      </c>
      <c r="L421" s="2">
        <f>VLOOKUP($A421,'By SKU - Old RTs'!$A:$V,11,FALSE)</f>
        <v>0</v>
      </c>
      <c r="M421" s="2">
        <f>VLOOKUP($A421,'By SKU - New RTs'!$A:$V,11,FALSE)</f>
        <v>0</v>
      </c>
      <c r="N421" s="5">
        <f t="shared" si="38"/>
        <v>0</v>
      </c>
      <c r="O421" s="2">
        <f>VLOOKUP($A421,'By SKU - Old RTs'!$A:$V,12,FALSE)</f>
        <v>0</v>
      </c>
      <c r="P421" s="2">
        <f>VLOOKUP($A421,'By SKU - New RTs'!$A:$V,12,FALSE)</f>
        <v>0</v>
      </c>
      <c r="Q421" s="2">
        <f t="shared" si="39"/>
        <v>0</v>
      </c>
    </row>
    <row r="422" spans="1:17" x14ac:dyDescent="0.3">
      <c r="A422" s="3" t="str">
        <v>SP24BK</v>
      </c>
      <c r="B422" s="4" t="str">
        <v>ST WORK SS</v>
      </c>
      <c r="C422" s="2">
        <f>VLOOKUP($A422,'By SKU - Old RTs'!$A:$V,8,FALSE)</f>
        <v>5.25</v>
      </c>
      <c r="D422" s="2">
        <f>VLOOKUP($A422,'By SKU - New RTs'!$A:$V,8,FALSE)</f>
        <v>5.25</v>
      </c>
      <c r="E422" s="5">
        <f t="shared" si="35"/>
        <v>0</v>
      </c>
      <c r="F422" s="2">
        <f>VLOOKUP($A422,'By SKU - Old RTs'!$A:$V,9,FALSE)</f>
        <v>0</v>
      </c>
      <c r="G422" s="2">
        <f>VLOOKUP($A422,'By SKU - New RTs'!$A:$V,9,FALSE)</f>
        <v>0</v>
      </c>
      <c r="H422" s="5">
        <f t="shared" si="36"/>
        <v>0</v>
      </c>
      <c r="I422" s="2">
        <f>VLOOKUP($A422,'By SKU - Old RTs'!$A:$V,10,FALSE)</f>
        <v>0</v>
      </c>
      <c r="J422" s="2">
        <f>VLOOKUP($A422,'By SKU - New RTs'!$A:$V,10,FALSE)</f>
        <v>0</v>
      </c>
      <c r="K422" s="5">
        <f t="shared" si="37"/>
        <v>0</v>
      </c>
      <c r="L422" s="2">
        <f>VLOOKUP($A422,'By SKU - Old RTs'!$A:$V,11,FALSE)</f>
        <v>0</v>
      </c>
      <c r="M422" s="2">
        <f>VLOOKUP($A422,'By SKU - New RTs'!$A:$V,11,FALSE)</f>
        <v>0</v>
      </c>
      <c r="N422" s="5">
        <f t="shared" si="38"/>
        <v>0</v>
      </c>
      <c r="O422" s="2">
        <f>VLOOKUP($A422,'By SKU - Old RTs'!$A:$V,12,FALSE)</f>
        <v>0</v>
      </c>
      <c r="P422" s="2">
        <f>VLOOKUP($A422,'By SKU - New RTs'!$A:$V,12,FALSE)</f>
        <v>0</v>
      </c>
      <c r="Q422" s="2">
        <f t="shared" si="39"/>
        <v>0</v>
      </c>
    </row>
    <row r="423" spans="1:17" x14ac:dyDescent="0.3">
      <c r="A423" s="3" t="str">
        <v>SP24CH</v>
      </c>
      <c r="B423" s="4" t="str">
        <v>ST WORK SS</v>
      </c>
      <c r="C423" s="2">
        <f>VLOOKUP($A423,'By SKU - Old RTs'!$A:$V,8,FALSE)</f>
        <v>28</v>
      </c>
      <c r="D423" s="2">
        <f>VLOOKUP($A423,'By SKU - New RTs'!$A:$V,8,FALSE)</f>
        <v>28</v>
      </c>
      <c r="E423" s="5">
        <f t="shared" si="35"/>
        <v>0</v>
      </c>
      <c r="F423" s="2">
        <f>VLOOKUP($A423,'By SKU - Old RTs'!$A:$V,9,FALSE)</f>
        <v>2.5</v>
      </c>
      <c r="G423" s="2">
        <f>VLOOKUP($A423,'By SKU - New RTs'!$A:$V,9,FALSE)</f>
        <v>2.5</v>
      </c>
      <c r="H423" s="5">
        <f t="shared" si="36"/>
        <v>0</v>
      </c>
      <c r="I423" s="2">
        <f>VLOOKUP($A423,'By SKU - Old RTs'!$A:$V,10,FALSE)</f>
        <v>0</v>
      </c>
      <c r="J423" s="2">
        <f>VLOOKUP($A423,'By SKU - New RTs'!$A:$V,10,FALSE)</f>
        <v>0</v>
      </c>
      <c r="K423" s="5">
        <f t="shared" si="37"/>
        <v>0</v>
      </c>
      <c r="L423" s="2">
        <f>VLOOKUP($A423,'By SKU - Old RTs'!$A:$V,11,FALSE)</f>
        <v>0</v>
      </c>
      <c r="M423" s="2">
        <f>VLOOKUP($A423,'By SKU - New RTs'!$A:$V,11,FALSE)</f>
        <v>0</v>
      </c>
      <c r="N423" s="5">
        <f t="shared" si="38"/>
        <v>0</v>
      </c>
      <c r="O423" s="2">
        <f>VLOOKUP($A423,'By SKU - Old RTs'!$A:$V,12,FALSE)</f>
        <v>0</v>
      </c>
      <c r="P423" s="2">
        <f>VLOOKUP($A423,'By SKU - New RTs'!$A:$V,12,FALSE)</f>
        <v>0</v>
      </c>
      <c r="Q423" s="2">
        <f t="shared" si="39"/>
        <v>0</v>
      </c>
    </row>
    <row r="424" spans="1:17" x14ac:dyDescent="0.3">
      <c r="A424" s="3" t="str">
        <v>SP24EX</v>
      </c>
      <c r="B424" s="4" t="str">
        <v>ST WORK SS</v>
      </c>
      <c r="C424" s="2">
        <f>VLOOKUP($A424,'By SKU - Old RTs'!$A:$V,8,FALSE)</f>
        <v>0</v>
      </c>
      <c r="D424" s="2">
        <f>VLOOKUP($A424,'By SKU - New RTs'!$A:$V,8,FALSE)</f>
        <v>0</v>
      </c>
      <c r="E424" s="5">
        <f t="shared" si="35"/>
        <v>0</v>
      </c>
      <c r="F424" s="2">
        <f>VLOOKUP($A424,'By SKU - Old RTs'!$A:$V,9,FALSE)</f>
        <v>12</v>
      </c>
      <c r="G424" s="2">
        <f>VLOOKUP($A424,'By SKU - New RTs'!$A:$V,9,FALSE)</f>
        <v>0</v>
      </c>
      <c r="H424" s="5">
        <f t="shared" si="36"/>
        <v>-12</v>
      </c>
      <c r="I424" s="2">
        <f>VLOOKUP($A424,'By SKU - Old RTs'!$A:$V,10,FALSE)</f>
        <v>10.5</v>
      </c>
      <c r="J424" s="2">
        <f>VLOOKUP($A424,'By SKU - New RTs'!$A:$V,10,FALSE)</f>
        <v>10.5</v>
      </c>
      <c r="K424" s="5">
        <f t="shared" si="37"/>
        <v>0</v>
      </c>
      <c r="L424" s="2">
        <f>VLOOKUP($A424,'By SKU - Old RTs'!$A:$V,11,FALSE)</f>
        <v>0</v>
      </c>
      <c r="M424" s="2">
        <f>VLOOKUP($A424,'By SKU - New RTs'!$A:$V,11,FALSE)</f>
        <v>0</v>
      </c>
      <c r="N424" s="5">
        <f t="shared" si="38"/>
        <v>0</v>
      </c>
      <c r="O424" s="2">
        <f>VLOOKUP($A424,'By SKU - Old RTs'!$A:$V,12,FALSE)</f>
        <v>0</v>
      </c>
      <c r="P424" s="2">
        <f>VLOOKUP($A424,'By SKU - New RTs'!$A:$V,12,FALSE)</f>
        <v>12</v>
      </c>
      <c r="Q424" s="2">
        <f t="shared" si="39"/>
        <v>12</v>
      </c>
    </row>
    <row r="425" spans="1:17" x14ac:dyDescent="0.3">
      <c r="A425" s="3" t="str">
        <v>SP24FD</v>
      </c>
      <c r="B425" s="4" t="str">
        <v>ST WORK SS</v>
      </c>
      <c r="C425" s="2">
        <f>VLOOKUP($A425,'By SKU - Old RTs'!$A:$V,8,FALSE)</f>
        <v>0</v>
      </c>
      <c r="D425" s="2">
        <f>VLOOKUP($A425,'By SKU - New RTs'!$A:$V,8,FALSE)</f>
        <v>0</v>
      </c>
      <c r="E425" s="5">
        <f t="shared" si="35"/>
        <v>0</v>
      </c>
      <c r="F425" s="2">
        <f>VLOOKUP($A425,'By SKU - Old RTs'!$A:$V,9,FALSE)</f>
        <v>0</v>
      </c>
      <c r="G425" s="2">
        <f>VLOOKUP($A425,'By SKU - New RTs'!$A:$V,9,FALSE)</f>
        <v>0</v>
      </c>
      <c r="H425" s="5">
        <f t="shared" si="36"/>
        <v>0</v>
      </c>
      <c r="I425" s="2">
        <f>VLOOKUP($A425,'By SKU - Old RTs'!$A:$V,10,FALSE)</f>
        <v>0</v>
      </c>
      <c r="J425" s="2">
        <f>VLOOKUP($A425,'By SKU - New RTs'!$A:$V,10,FALSE)</f>
        <v>0</v>
      </c>
      <c r="K425" s="5">
        <f t="shared" si="37"/>
        <v>0</v>
      </c>
      <c r="L425" s="2">
        <f>VLOOKUP($A425,'By SKU - Old RTs'!$A:$V,11,FALSE)</f>
        <v>3</v>
      </c>
      <c r="M425" s="2">
        <f>VLOOKUP($A425,'By SKU - New RTs'!$A:$V,11,FALSE)</f>
        <v>3</v>
      </c>
      <c r="N425" s="5">
        <f t="shared" si="38"/>
        <v>0</v>
      </c>
      <c r="O425" s="2">
        <f>VLOOKUP($A425,'By SKU - Old RTs'!$A:$V,12,FALSE)</f>
        <v>0</v>
      </c>
      <c r="P425" s="2">
        <f>VLOOKUP($A425,'By SKU - New RTs'!$A:$V,12,FALSE)</f>
        <v>0</v>
      </c>
      <c r="Q425" s="2">
        <f t="shared" si="39"/>
        <v>0</v>
      </c>
    </row>
    <row r="426" spans="1:17" x14ac:dyDescent="0.3">
      <c r="A426" s="3" t="str">
        <v>SP24NV</v>
      </c>
      <c r="B426" s="4" t="str">
        <v>ST WORK SS</v>
      </c>
      <c r="C426" s="2">
        <f>VLOOKUP($A426,'By SKU - Old RTs'!$A:$V,8,FALSE)</f>
        <v>4.25</v>
      </c>
      <c r="D426" s="2">
        <f>VLOOKUP($A426,'By SKU - New RTs'!$A:$V,8,FALSE)</f>
        <v>4.25</v>
      </c>
      <c r="E426" s="5">
        <f t="shared" si="35"/>
        <v>0</v>
      </c>
      <c r="F426" s="2">
        <f>VLOOKUP($A426,'By SKU - Old RTs'!$A:$V,9,FALSE)</f>
        <v>0</v>
      </c>
      <c r="G426" s="2">
        <f>VLOOKUP($A426,'By SKU - New RTs'!$A:$V,9,FALSE)</f>
        <v>0</v>
      </c>
      <c r="H426" s="5">
        <f t="shared" si="36"/>
        <v>0</v>
      </c>
      <c r="I426" s="2">
        <f>VLOOKUP($A426,'By SKU - Old RTs'!$A:$V,10,FALSE)</f>
        <v>0</v>
      </c>
      <c r="J426" s="2">
        <f>VLOOKUP($A426,'By SKU - New RTs'!$A:$V,10,FALSE)</f>
        <v>0</v>
      </c>
      <c r="K426" s="5">
        <f t="shared" si="37"/>
        <v>0</v>
      </c>
      <c r="L426" s="2">
        <f>VLOOKUP($A426,'By SKU - Old RTs'!$A:$V,11,FALSE)</f>
        <v>7.5</v>
      </c>
      <c r="M426" s="2">
        <f>VLOOKUP($A426,'By SKU - New RTs'!$A:$V,11,FALSE)</f>
        <v>7.5</v>
      </c>
      <c r="N426" s="5">
        <f t="shared" si="38"/>
        <v>0</v>
      </c>
      <c r="O426" s="2">
        <f>VLOOKUP($A426,'By SKU - Old RTs'!$A:$V,12,FALSE)</f>
        <v>0</v>
      </c>
      <c r="P426" s="2">
        <f>VLOOKUP($A426,'By SKU - New RTs'!$A:$V,12,FALSE)</f>
        <v>0</v>
      </c>
      <c r="Q426" s="2">
        <f t="shared" si="39"/>
        <v>0</v>
      </c>
    </row>
    <row r="427" spans="1:17" x14ac:dyDescent="0.3">
      <c r="A427" s="3" t="str">
        <v>SP28BG</v>
      </c>
      <c r="B427" s="4" t="str">
        <v>ST WORK SS</v>
      </c>
      <c r="C427" s="2">
        <f>VLOOKUP($A427,'By SKU - Old RTs'!$A:$V,8,FALSE)</f>
        <v>0</v>
      </c>
      <c r="D427" s="2">
        <f>VLOOKUP($A427,'By SKU - New RTs'!$A:$V,8,FALSE)</f>
        <v>0</v>
      </c>
      <c r="E427" s="5">
        <f t="shared" si="35"/>
        <v>0</v>
      </c>
      <c r="F427" s="2">
        <f>VLOOKUP($A427,'By SKU - Old RTs'!$A:$V,9,FALSE)</f>
        <v>0</v>
      </c>
      <c r="G427" s="2">
        <f>VLOOKUP($A427,'By SKU - New RTs'!$A:$V,9,FALSE)</f>
        <v>0</v>
      </c>
      <c r="H427" s="5">
        <f t="shared" si="36"/>
        <v>0</v>
      </c>
      <c r="I427" s="2">
        <f>VLOOKUP($A427,'By SKU - Old RTs'!$A:$V,10,FALSE)</f>
        <v>0</v>
      </c>
      <c r="J427" s="2">
        <f>VLOOKUP($A427,'By SKU - New RTs'!$A:$V,10,FALSE)</f>
        <v>0</v>
      </c>
      <c r="K427" s="5">
        <f t="shared" si="37"/>
        <v>0</v>
      </c>
      <c r="L427" s="2">
        <f>VLOOKUP($A427,'By SKU - Old RTs'!$A:$V,11,FALSE)</f>
        <v>4.25</v>
      </c>
      <c r="M427" s="2">
        <f>VLOOKUP($A427,'By SKU - New RTs'!$A:$V,11,FALSE)</f>
        <v>4.25</v>
      </c>
      <c r="N427" s="5">
        <f t="shared" si="38"/>
        <v>0</v>
      </c>
      <c r="O427" s="2">
        <f>VLOOKUP($A427,'By SKU - Old RTs'!$A:$V,12,FALSE)</f>
        <v>0</v>
      </c>
      <c r="P427" s="2">
        <f>VLOOKUP($A427,'By SKU - New RTs'!$A:$V,12,FALSE)</f>
        <v>0</v>
      </c>
      <c r="Q427" s="2">
        <f t="shared" si="39"/>
        <v>0</v>
      </c>
    </row>
    <row r="428" spans="1:17" x14ac:dyDescent="0.3">
      <c r="A428" s="3" t="str">
        <v>ST52CH</v>
      </c>
      <c r="B428" s="4" t="str">
        <v xml:space="preserve">ST WORK                         </v>
      </c>
      <c r="C428" s="2">
        <f>VLOOKUP($A428,'By SKU - Old RTs'!$A:$V,8,FALSE)</f>
        <v>0</v>
      </c>
      <c r="D428" s="2">
        <f>VLOOKUP($A428,'By SKU - New RTs'!$A:$V,8,FALSE)</f>
        <v>0</v>
      </c>
      <c r="E428" s="5">
        <f t="shared" si="35"/>
        <v>0</v>
      </c>
      <c r="F428" s="2">
        <f>VLOOKUP($A428,'By SKU - Old RTs'!$A:$V,9,FALSE)</f>
        <v>2.5</v>
      </c>
      <c r="G428" s="2">
        <f>VLOOKUP($A428,'By SKU - New RTs'!$A:$V,9,FALSE)</f>
        <v>2.5</v>
      </c>
      <c r="H428" s="5">
        <f t="shared" si="36"/>
        <v>0</v>
      </c>
      <c r="I428" s="2">
        <f>VLOOKUP($A428,'By SKU - Old RTs'!$A:$V,10,FALSE)</f>
        <v>0</v>
      </c>
      <c r="J428" s="2">
        <f>VLOOKUP($A428,'By SKU - New RTs'!$A:$V,10,FALSE)</f>
        <v>0</v>
      </c>
      <c r="K428" s="5">
        <f t="shared" si="37"/>
        <v>0</v>
      </c>
      <c r="L428" s="2">
        <f>VLOOKUP($A428,'By SKU - Old RTs'!$A:$V,11,FALSE)</f>
        <v>0</v>
      </c>
      <c r="M428" s="2">
        <f>VLOOKUP($A428,'By SKU - New RTs'!$A:$V,11,FALSE)</f>
        <v>0</v>
      </c>
      <c r="N428" s="5">
        <f t="shared" si="38"/>
        <v>0</v>
      </c>
      <c r="O428" s="2">
        <f>VLOOKUP($A428,'By SKU - Old RTs'!$A:$V,12,FALSE)</f>
        <v>0</v>
      </c>
      <c r="P428" s="2">
        <f>VLOOKUP($A428,'By SKU - New RTs'!$A:$V,12,FALSE)</f>
        <v>0</v>
      </c>
      <c r="Q428" s="2">
        <f t="shared" si="39"/>
        <v>0</v>
      </c>
    </row>
    <row r="429" spans="1:17" x14ac:dyDescent="0.3">
      <c r="A429" s="3" t="str">
        <v>SV02</v>
      </c>
      <c r="B429" s="4" t="str">
        <v>ORANGE MESH HI-VIS VEST</v>
      </c>
      <c r="C429" s="2">
        <f>VLOOKUP($A429,'By SKU - Old RTs'!$A:$V,8,FALSE)</f>
        <v>0.25</v>
      </c>
      <c r="D429" s="2">
        <f>VLOOKUP($A429,'By SKU - New RTs'!$A:$V,8,FALSE)</f>
        <v>0</v>
      </c>
      <c r="E429" s="5">
        <f t="shared" si="35"/>
        <v>-0.25</v>
      </c>
      <c r="F429" s="2">
        <f>VLOOKUP($A429,'By SKU - Old RTs'!$A:$V,9,FALSE)</f>
        <v>0</v>
      </c>
      <c r="G429" s="2">
        <f>VLOOKUP($A429,'By SKU - New RTs'!$A:$V,9,FALSE)</f>
        <v>0</v>
      </c>
      <c r="H429" s="5">
        <f t="shared" si="36"/>
        <v>0</v>
      </c>
      <c r="I429" s="2">
        <f>VLOOKUP($A429,'By SKU - Old RTs'!$A:$V,10,FALSE)</f>
        <v>0</v>
      </c>
      <c r="J429" s="2">
        <f>VLOOKUP($A429,'By SKU - New RTs'!$A:$V,10,FALSE)</f>
        <v>0.25</v>
      </c>
      <c r="K429" s="5">
        <f t="shared" si="37"/>
        <v>0.25</v>
      </c>
      <c r="L429" s="2">
        <f>VLOOKUP($A429,'By SKU - Old RTs'!$A:$V,11,FALSE)</f>
        <v>0</v>
      </c>
      <c r="M429" s="2">
        <f>VLOOKUP($A429,'By SKU - New RTs'!$A:$V,11,FALSE)</f>
        <v>0</v>
      </c>
      <c r="N429" s="5">
        <f t="shared" si="38"/>
        <v>0</v>
      </c>
      <c r="O429" s="2">
        <f>VLOOKUP($A429,'By SKU - Old RTs'!$A:$V,12,FALSE)</f>
        <v>0</v>
      </c>
      <c r="P429" s="2">
        <f>VLOOKUP($A429,'By SKU - New RTs'!$A:$V,12,FALSE)</f>
        <v>0</v>
      </c>
      <c r="Q429" s="2">
        <f t="shared" si="39"/>
        <v>0</v>
      </c>
    </row>
    <row r="430" spans="1:17" x14ac:dyDescent="0.3">
      <c r="A430" s="3" t="str">
        <v>SY10BC</v>
      </c>
      <c r="B430" s="4" t="str">
        <v xml:space="preserve">ST WORK BLEND                   </v>
      </c>
      <c r="C430" s="2">
        <f>VLOOKUP($A430,'By SKU - Old RTs'!$A:$V,8,FALSE)</f>
        <v>0</v>
      </c>
      <c r="D430" s="2">
        <f>VLOOKUP($A430,'By SKU - New RTs'!$A:$V,8,FALSE)</f>
        <v>0</v>
      </c>
      <c r="E430" s="5">
        <f t="shared" si="35"/>
        <v>0</v>
      </c>
      <c r="F430" s="2">
        <f>VLOOKUP($A430,'By SKU - Old RTs'!$A:$V,9,FALSE)</f>
        <v>4.75</v>
      </c>
      <c r="G430" s="2">
        <f>VLOOKUP($A430,'By SKU - New RTs'!$A:$V,9,FALSE)</f>
        <v>4.75</v>
      </c>
      <c r="H430" s="5">
        <f t="shared" si="36"/>
        <v>0</v>
      </c>
      <c r="I430" s="2">
        <f>VLOOKUP($A430,'By SKU - Old RTs'!$A:$V,10,FALSE)</f>
        <v>0</v>
      </c>
      <c r="J430" s="2">
        <f>VLOOKUP($A430,'By SKU - New RTs'!$A:$V,10,FALSE)</f>
        <v>0</v>
      </c>
      <c r="K430" s="5">
        <f t="shared" si="37"/>
        <v>0</v>
      </c>
      <c r="L430" s="2">
        <f>VLOOKUP($A430,'By SKU - Old RTs'!$A:$V,11,FALSE)</f>
        <v>8.25</v>
      </c>
      <c r="M430" s="2">
        <f>VLOOKUP($A430,'By SKU - New RTs'!$A:$V,11,FALSE)</f>
        <v>8.25</v>
      </c>
      <c r="N430" s="5">
        <f t="shared" si="38"/>
        <v>0</v>
      </c>
      <c r="O430" s="2">
        <f>VLOOKUP($A430,'By SKU - Old RTs'!$A:$V,12,FALSE)</f>
        <v>0</v>
      </c>
      <c r="P430" s="2">
        <f>VLOOKUP($A430,'By SKU - New RTs'!$A:$V,12,FALSE)</f>
        <v>0</v>
      </c>
      <c r="Q430" s="2">
        <f t="shared" si="39"/>
        <v>0</v>
      </c>
    </row>
    <row r="431" spans="1:17" x14ac:dyDescent="0.3">
      <c r="A431" s="3" t="str">
        <v>SY10CR</v>
      </c>
      <c r="B431" s="4" t="str">
        <v xml:space="preserve">ST WORK BLEND                   </v>
      </c>
      <c r="C431" s="2">
        <f>VLOOKUP($A431,'By SKU - Old RTs'!$A:$V,8,FALSE)</f>
        <v>0</v>
      </c>
      <c r="D431" s="2">
        <f>VLOOKUP($A431,'By SKU - New RTs'!$A:$V,8,FALSE)</f>
        <v>0</v>
      </c>
      <c r="E431" s="5">
        <f t="shared" si="35"/>
        <v>0</v>
      </c>
      <c r="F431" s="2">
        <f>VLOOKUP($A431,'By SKU - Old RTs'!$A:$V,9,FALSE)</f>
        <v>4.5</v>
      </c>
      <c r="G431" s="2">
        <f>VLOOKUP($A431,'By SKU - New RTs'!$A:$V,9,FALSE)</f>
        <v>0</v>
      </c>
      <c r="H431" s="5">
        <f t="shared" si="36"/>
        <v>-4.5</v>
      </c>
      <c r="I431" s="2">
        <f>VLOOKUP($A431,'By SKU - Old RTs'!$A:$V,10,FALSE)</f>
        <v>0</v>
      </c>
      <c r="J431" s="2">
        <f>VLOOKUP($A431,'By SKU - New RTs'!$A:$V,10,FALSE)</f>
        <v>0</v>
      </c>
      <c r="K431" s="5">
        <f t="shared" si="37"/>
        <v>0</v>
      </c>
      <c r="L431" s="2">
        <f>VLOOKUP($A431,'By SKU - Old RTs'!$A:$V,11,FALSE)</f>
        <v>0</v>
      </c>
      <c r="M431" s="2">
        <f>VLOOKUP($A431,'By SKU - New RTs'!$A:$V,11,FALSE)</f>
        <v>0</v>
      </c>
      <c r="N431" s="5">
        <f t="shared" si="38"/>
        <v>0</v>
      </c>
      <c r="O431" s="2">
        <f>VLOOKUP($A431,'By SKU - Old RTs'!$A:$V,12,FALSE)</f>
        <v>0</v>
      </c>
      <c r="P431" s="2">
        <f>VLOOKUP($A431,'By SKU - New RTs'!$A:$V,12,FALSE)</f>
        <v>4.5</v>
      </c>
      <c r="Q431" s="2">
        <f t="shared" si="39"/>
        <v>4.5</v>
      </c>
    </row>
    <row r="432" spans="1:17" x14ac:dyDescent="0.3">
      <c r="A432" s="3" t="str">
        <v>SY14CV</v>
      </c>
      <c r="B432" s="4" t="str">
        <v xml:space="preserve">ST WORK BLEND                   </v>
      </c>
      <c r="C432" s="2">
        <f>VLOOKUP($A432,'By SKU - Old RTs'!$A:$V,8,FALSE)</f>
        <v>0</v>
      </c>
      <c r="D432" s="2">
        <f>VLOOKUP($A432,'By SKU - New RTs'!$A:$V,8,FALSE)</f>
        <v>3.75</v>
      </c>
      <c r="E432" s="5">
        <f t="shared" si="35"/>
        <v>3.75</v>
      </c>
      <c r="F432" s="2">
        <f>VLOOKUP($A432,'By SKU - Old RTs'!$A:$V,9,FALSE)</f>
        <v>11.75</v>
      </c>
      <c r="G432" s="2">
        <f>VLOOKUP($A432,'By SKU - New RTs'!$A:$V,9,FALSE)</f>
        <v>8</v>
      </c>
      <c r="H432" s="5">
        <f t="shared" si="36"/>
        <v>-3.75</v>
      </c>
      <c r="I432" s="2">
        <f>VLOOKUP($A432,'By SKU - Old RTs'!$A:$V,10,FALSE)</f>
        <v>0</v>
      </c>
      <c r="J432" s="2">
        <f>VLOOKUP($A432,'By SKU - New RTs'!$A:$V,10,FALSE)</f>
        <v>0</v>
      </c>
      <c r="K432" s="5">
        <f t="shared" si="37"/>
        <v>0</v>
      </c>
      <c r="L432" s="2">
        <f>VLOOKUP($A432,'By SKU - Old RTs'!$A:$V,11,FALSE)</f>
        <v>0</v>
      </c>
      <c r="M432" s="2">
        <f>VLOOKUP($A432,'By SKU - New RTs'!$A:$V,11,FALSE)</f>
        <v>0</v>
      </c>
      <c r="N432" s="5">
        <f t="shared" si="38"/>
        <v>0</v>
      </c>
      <c r="O432" s="2">
        <f>VLOOKUP($A432,'By SKU - Old RTs'!$A:$V,12,FALSE)</f>
        <v>5</v>
      </c>
      <c r="P432" s="2">
        <f>VLOOKUP($A432,'By SKU - New RTs'!$A:$V,12,FALSE)</f>
        <v>5</v>
      </c>
      <c r="Q432" s="2">
        <f t="shared" si="39"/>
        <v>0</v>
      </c>
    </row>
    <row r="433" spans="1:17" x14ac:dyDescent="0.3">
      <c r="A433" s="3" t="str">
        <v>SY14FD</v>
      </c>
      <c r="B433" s="4" t="str">
        <v xml:space="preserve">ST WORK                         </v>
      </c>
      <c r="C433" s="2">
        <f>VLOOKUP($A433,'By SKU - Old RTs'!$A:$V,8,FALSE)</f>
        <v>0</v>
      </c>
      <c r="D433" s="2">
        <f>VLOOKUP($A433,'By SKU - New RTs'!$A:$V,8,FALSE)</f>
        <v>0</v>
      </c>
      <c r="E433" s="5">
        <f t="shared" si="35"/>
        <v>0</v>
      </c>
      <c r="F433" s="2">
        <f>VLOOKUP($A433,'By SKU - Old RTs'!$A:$V,9,FALSE)</f>
        <v>0</v>
      </c>
      <c r="G433" s="2">
        <f>VLOOKUP($A433,'By SKU - New RTs'!$A:$V,9,FALSE)</f>
        <v>0</v>
      </c>
      <c r="H433" s="5">
        <f t="shared" si="36"/>
        <v>0</v>
      </c>
      <c r="I433" s="2">
        <f>VLOOKUP($A433,'By SKU - Old RTs'!$A:$V,10,FALSE)</f>
        <v>0</v>
      </c>
      <c r="J433" s="2">
        <f>VLOOKUP($A433,'By SKU - New RTs'!$A:$V,10,FALSE)</f>
        <v>0</v>
      </c>
      <c r="K433" s="5">
        <f t="shared" si="37"/>
        <v>0</v>
      </c>
      <c r="L433" s="2">
        <f>VLOOKUP($A433,'By SKU - Old RTs'!$A:$V,11,FALSE)</f>
        <v>0.25</v>
      </c>
      <c r="M433" s="2">
        <f>VLOOKUP($A433,'By SKU - New RTs'!$A:$V,11,FALSE)</f>
        <v>0.25</v>
      </c>
      <c r="N433" s="5">
        <f t="shared" si="38"/>
        <v>0</v>
      </c>
      <c r="O433" s="2">
        <f>VLOOKUP($A433,'By SKU - Old RTs'!$A:$V,12,FALSE)</f>
        <v>0</v>
      </c>
      <c r="P433" s="2">
        <f>VLOOKUP($A433,'By SKU - New RTs'!$A:$V,12,FALSE)</f>
        <v>0</v>
      </c>
      <c r="Q433" s="2">
        <f t="shared" si="39"/>
        <v>0</v>
      </c>
    </row>
    <row r="434" spans="1:17" x14ac:dyDescent="0.3">
      <c r="A434" s="3" t="str">
        <v>SY20BC</v>
      </c>
      <c r="B434" s="4" t="str">
        <v>ST WORK BLEND SS</v>
      </c>
      <c r="C434" s="2">
        <f>VLOOKUP($A434,'By SKU - Old RTs'!$A:$V,8,FALSE)</f>
        <v>0</v>
      </c>
      <c r="D434" s="2">
        <f>VLOOKUP($A434,'By SKU - New RTs'!$A:$V,8,FALSE)</f>
        <v>0</v>
      </c>
      <c r="E434" s="5">
        <f t="shared" si="35"/>
        <v>0</v>
      </c>
      <c r="F434" s="2">
        <f>VLOOKUP($A434,'By SKU - Old RTs'!$A:$V,9,FALSE)</f>
        <v>2.75</v>
      </c>
      <c r="G434" s="2">
        <f>VLOOKUP($A434,'By SKU - New RTs'!$A:$V,9,FALSE)</f>
        <v>2.75</v>
      </c>
      <c r="H434" s="5">
        <f t="shared" si="36"/>
        <v>0</v>
      </c>
      <c r="I434" s="2">
        <f>VLOOKUP($A434,'By SKU - Old RTs'!$A:$V,10,FALSE)</f>
        <v>0</v>
      </c>
      <c r="J434" s="2">
        <f>VLOOKUP($A434,'By SKU - New RTs'!$A:$V,10,FALSE)</f>
        <v>0</v>
      </c>
      <c r="K434" s="5">
        <f t="shared" si="37"/>
        <v>0</v>
      </c>
      <c r="L434" s="2">
        <f>VLOOKUP($A434,'By SKU - Old RTs'!$A:$V,11,FALSE)</f>
        <v>0</v>
      </c>
      <c r="M434" s="2">
        <f>VLOOKUP($A434,'By SKU - New RTs'!$A:$V,11,FALSE)</f>
        <v>0</v>
      </c>
      <c r="N434" s="5">
        <f t="shared" si="38"/>
        <v>0</v>
      </c>
      <c r="O434" s="2">
        <f>VLOOKUP($A434,'By SKU - Old RTs'!$A:$V,12,FALSE)</f>
        <v>0</v>
      </c>
      <c r="P434" s="2">
        <f>VLOOKUP($A434,'By SKU - New RTs'!$A:$V,12,FALSE)</f>
        <v>0</v>
      </c>
      <c r="Q434" s="2">
        <f t="shared" si="39"/>
        <v>0</v>
      </c>
    </row>
    <row r="435" spans="1:17" x14ac:dyDescent="0.3">
      <c r="A435" s="3" t="str">
        <v>SY20CR</v>
      </c>
      <c r="B435" s="4" t="str">
        <v>ST WORK SS</v>
      </c>
      <c r="C435" s="2">
        <f>VLOOKUP($A435,'By SKU - Old RTs'!$A:$V,8,FALSE)</f>
        <v>0</v>
      </c>
      <c r="D435" s="2">
        <f>VLOOKUP($A435,'By SKU - New RTs'!$A:$V,8,FALSE)</f>
        <v>0</v>
      </c>
      <c r="E435" s="5">
        <f t="shared" si="35"/>
        <v>0</v>
      </c>
      <c r="F435" s="2">
        <f>VLOOKUP($A435,'By SKU - Old RTs'!$A:$V,9,FALSE)</f>
        <v>4.25</v>
      </c>
      <c r="G435" s="2">
        <f>VLOOKUP($A435,'By SKU - New RTs'!$A:$V,9,FALSE)</f>
        <v>0</v>
      </c>
      <c r="H435" s="5">
        <f t="shared" si="36"/>
        <v>-4.25</v>
      </c>
      <c r="I435" s="2">
        <f>VLOOKUP($A435,'By SKU - Old RTs'!$A:$V,10,FALSE)</f>
        <v>0</v>
      </c>
      <c r="J435" s="2">
        <f>VLOOKUP($A435,'By SKU - New RTs'!$A:$V,10,FALSE)</f>
        <v>0</v>
      </c>
      <c r="K435" s="5">
        <f t="shared" si="37"/>
        <v>0</v>
      </c>
      <c r="L435" s="2">
        <f>VLOOKUP($A435,'By SKU - Old RTs'!$A:$V,11,FALSE)</f>
        <v>0</v>
      </c>
      <c r="M435" s="2">
        <f>VLOOKUP($A435,'By SKU - New RTs'!$A:$V,11,FALSE)</f>
        <v>0</v>
      </c>
      <c r="N435" s="5">
        <f t="shared" si="38"/>
        <v>0</v>
      </c>
      <c r="O435" s="2">
        <f>VLOOKUP($A435,'By SKU - Old RTs'!$A:$V,12,FALSE)</f>
        <v>0</v>
      </c>
      <c r="P435" s="2">
        <f>VLOOKUP($A435,'By SKU - New RTs'!$A:$V,12,FALSE)</f>
        <v>4.25</v>
      </c>
      <c r="Q435" s="2">
        <f t="shared" si="39"/>
        <v>4.25</v>
      </c>
    </row>
    <row r="436" spans="1:17" x14ac:dyDescent="0.3">
      <c r="A436" s="3" t="str">
        <v>SY24CV</v>
      </c>
      <c r="B436" s="4" t="str">
        <v>ST WORK SS</v>
      </c>
      <c r="C436" s="2">
        <f>VLOOKUP($A436,'By SKU - Old RTs'!$A:$V,8,FALSE)</f>
        <v>0</v>
      </c>
      <c r="D436" s="2">
        <f>VLOOKUP($A436,'By SKU - New RTs'!$A:$V,8,FALSE)</f>
        <v>5</v>
      </c>
      <c r="E436" s="5">
        <f t="shared" si="35"/>
        <v>5</v>
      </c>
      <c r="F436" s="2">
        <f>VLOOKUP($A436,'By SKU - Old RTs'!$A:$V,9,FALSE)</f>
        <v>8.75</v>
      </c>
      <c r="G436" s="2">
        <f>VLOOKUP($A436,'By SKU - New RTs'!$A:$V,9,FALSE)</f>
        <v>3.75</v>
      </c>
      <c r="H436" s="5">
        <f t="shared" si="36"/>
        <v>-5</v>
      </c>
      <c r="I436" s="2">
        <f>VLOOKUP($A436,'By SKU - Old RTs'!$A:$V,10,FALSE)</f>
        <v>0</v>
      </c>
      <c r="J436" s="2">
        <f>VLOOKUP($A436,'By SKU - New RTs'!$A:$V,10,FALSE)</f>
        <v>0</v>
      </c>
      <c r="K436" s="5">
        <f t="shared" si="37"/>
        <v>0</v>
      </c>
      <c r="L436" s="2">
        <f>VLOOKUP($A436,'By SKU - Old RTs'!$A:$V,11,FALSE)</f>
        <v>0</v>
      </c>
      <c r="M436" s="2">
        <f>VLOOKUP($A436,'By SKU - New RTs'!$A:$V,11,FALSE)</f>
        <v>0</v>
      </c>
      <c r="N436" s="5">
        <f t="shared" si="38"/>
        <v>0</v>
      </c>
      <c r="O436" s="2">
        <f>VLOOKUP($A436,'By SKU - Old RTs'!$A:$V,12,FALSE)</f>
        <v>7.25</v>
      </c>
      <c r="P436" s="2">
        <f>VLOOKUP($A436,'By SKU - New RTs'!$A:$V,12,FALSE)</f>
        <v>7.25</v>
      </c>
      <c r="Q436" s="2">
        <f t="shared" si="39"/>
        <v>0</v>
      </c>
    </row>
    <row r="437" spans="1:17" x14ac:dyDescent="0.3">
      <c r="A437" s="3" t="str">
        <v>SY24FD</v>
      </c>
      <c r="B437" s="4" t="str">
        <v>ST WORK SS</v>
      </c>
      <c r="C437" s="2">
        <f>VLOOKUP($A437,'By SKU - Old RTs'!$A:$V,8,FALSE)</f>
        <v>0</v>
      </c>
      <c r="D437" s="2">
        <f>VLOOKUP($A437,'By SKU - New RTs'!$A:$V,8,FALSE)</f>
        <v>0</v>
      </c>
      <c r="E437" s="5">
        <f t="shared" si="35"/>
        <v>0</v>
      </c>
      <c r="F437" s="2">
        <f>VLOOKUP($A437,'By SKU - Old RTs'!$A:$V,9,FALSE)</f>
        <v>0</v>
      </c>
      <c r="G437" s="2">
        <f>VLOOKUP($A437,'By SKU - New RTs'!$A:$V,9,FALSE)</f>
        <v>0</v>
      </c>
      <c r="H437" s="5">
        <f t="shared" si="36"/>
        <v>0</v>
      </c>
      <c r="I437" s="2">
        <f>VLOOKUP($A437,'By SKU - Old RTs'!$A:$V,10,FALSE)</f>
        <v>0</v>
      </c>
      <c r="J437" s="2">
        <f>VLOOKUP($A437,'By SKU - New RTs'!$A:$V,10,FALSE)</f>
        <v>0</v>
      </c>
      <c r="K437" s="5">
        <f t="shared" si="37"/>
        <v>0</v>
      </c>
      <c r="L437" s="2">
        <f>VLOOKUP($A437,'By SKU - Old RTs'!$A:$V,11,FALSE)</f>
        <v>10.5</v>
      </c>
      <c r="M437" s="2">
        <f>VLOOKUP($A437,'By SKU - New RTs'!$A:$V,11,FALSE)</f>
        <v>10.5</v>
      </c>
      <c r="N437" s="5">
        <f t="shared" si="38"/>
        <v>0</v>
      </c>
      <c r="O437" s="2">
        <f>VLOOKUP($A437,'By SKU - Old RTs'!$A:$V,12,FALSE)</f>
        <v>0</v>
      </c>
      <c r="P437" s="2">
        <f>VLOOKUP($A437,'By SKU - New RTs'!$A:$V,12,FALSE)</f>
        <v>0</v>
      </c>
      <c r="Q437" s="2">
        <f t="shared" si="39"/>
        <v>0</v>
      </c>
    </row>
    <row r="438" spans="1:17" x14ac:dyDescent="0.3">
      <c r="A438" s="3" t="str">
        <v>SY32BC</v>
      </c>
      <c r="B438" s="4" t="str">
        <v xml:space="preserve">ST WORK BLEND                   </v>
      </c>
      <c r="C438" s="2">
        <f>VLOOKUP($A438,'By SKU - Old RTs'!$A:$V,8,FALSE)</f>
        <v>0</v>
      </c>
      <c r="D438" s="2">
        <f>VLOOKUP($A438,'By SKU - New RTs'!$A:$V,8,FALSE)</f>
        <v>0</v>
      </c>
      <c r="E438" s="5">
        <f t="shared" si="35"/>
        <v>0</v>
      </c>
      <c r="F438" s="2">
        <f>VLOOKUP($A438,'By SKU - Old RTs'!$A:$V,9,FALSE)</f>
        <v>9</v>
      </c>
      <c r="G438" s="2">
        <f>VLOOKUP($A438,'By SKU - New RTs'!$A:$V,9,FALSE)</f>
        <v>0</v>
      </c>
      <c r="H438" s="5">
        <f t="shared" si="36"/>
        <v>-9</v>
      </c>
      <c r="I438" s="2">
        <f>VLOOKUP($A438,'By SKU - Old RTs'!$A:$V,10,FALSE)</f>
        <v>0</v>
      </c>
      <c r="J438" s="2">
        <f>VLOOKUP($A438,'By SKU - New RTs'!$A:$V,10,FALSE)</f>
        <v>0</v>
      </c>
      <c r="K438" s="5">
        <f t="shared" si="37"/>
        <v>0</v>
      </c>
      <c r="L438" s="2">
        <f>VLOOKUP($A438,'By SKU - Old RTs'!$A:$V,11,FALSE)</f>
        <v>0</v>
      </c>
      <c r="M438" s="2">
        <f>VLOOKUP($A438,'By SKU - New RTs'!$A:$V,11,FALSE)</f>
        <v>0</v>
      </c>
      <c r="N438" s="5">
        <f t="shared" si="38"/>
        <v>0</v>
      </c>
      <c r="O438" s="2">
        <f>VLOOKUP($A438,'By SKU - Old RTs'!$A:$V,12,FALSE)</f>
        <v>1.25</v>
      </c>
      <c r="P438" s="2">
        <f>VLOOKUP($A438,'By SKU - New RTs'!$A:$V,12,FALSE)</f>
        <v>10.25</v>
      </c>
      <c r="Q438" s="2">
        <f t="shared" si="39"/>
        <v>9</v>
      </c>
    </row>
    <row r="439" spans="1:17" x14ac:dyDescent="0.3">
      <c r="A439" s="3" t="str">
        <v>SY32BR</v>
      </c>
      <c r="B439" s="4" t="str">
        <v xml:space="preserve">ST WORK BLEND                   </v>
      </c>
      <c r="C439" s="2">
        <f>VLOOKUP($A439,'By SKU - Old RTs'!$A:$V,8,FALSE)</f>
        <v>8</v>
      </c>
      <c r="D439" s="2">
        <f>VLOOKUP($A439,'By SKU - New RTs'!$A:$V,8,FALSE)</f>
        <v>8</v>
      </c>
      <c r="E439" s="5">
        <f t="shared" si="35"/>
        <v>0</v>
      </c>
      <c r="F439" s="2">
        <f>VLOOKUP($A439,'By SKU - Old RTs'!$A:$V,9,FALSE)</f>
        <v>1</v>
      </c>
      <c r="G439" s="2">
        <f>VLOOKUP($A439,'By SKU - New RTs'!$A:$V,9,FALSE)</f>
        <v>1</v>
      </c>
      <c r="H439" s="5">
        <f t="shared" si="36"/>
        <v>0</v>
      </c>
      <c r="I439" s="2">
        <f>VLOOKUP($A439,'By SKU - Old RTs'!$A:$V,10,FALSE)</f>
        <v>6.5</v>
      </c>
      <c r="J439" s="2">
        <f>VLOOKUP($A439,'By SKU - New RTs'!$A:$V,10,FALSE)</f>
        <v>6.5</v>
      </c>
      <c r="K439" s="5">
        <f t="shared" si="37"/>
        <v>0</v>
      </c>
      <c r="L439" s="2">
        <f>VLOOKUP($A439,'By SKU - Old RTs'!$A:$V,11,FALSE)</f>
        <v>0</v>
      </c>
      <c r="M439" s="2">
        <f>VLOOKUP($A439,'By SKU - New RTs'!$A:$V,11,FALSE)</f>
        <v>0</v>
      </c>
      <c r="N439" s="5">
        <f t="shared" si="38"/>
        <v>0</v>
      </c>
      <c r="O439" s="2">
        <f>VLOOKUP($A439,'By SKU - Old RTs'!$A:$V,12,FALSE)</f>
        <v>0</v>
      </c>
      <c r="P439" s="2">
        <f>VLOOKUP($A439,'By SKU - New RTs'!$A:$V,12,FALSE)</f>
        <v>0</v>
      </c>
      <c r="Q439" s="2">
        <f t="shared" si="39"/>
        <v>0</v>
      </c>
    </row>
    <row r="440" spans="1:17" x14ac:dyDescent="0.3">
      <c r="A440" s="3" t="str">
        <v>SY32CF</v>
      </c>
      <c r="B440" s="4" t="str">
        <v xml:space="preserve">ST WORK BLEND                   </v>
      </c>
      <c r="C440" s="2">
        <f>VLOOKUP($A440,'By SKU - Old RTs'!$A:$V,8,FALSE)</f>
        <v>0</v>
      </c>
      <c r="D440" s="2">
        <f>VLOOKUP($A440,'By SKU - New RTs'!$A:$V,8,FALSE)</f>
        <v>0</v>
      </c>
      <c r="E440" s="5">
        <f t="shared" si="35"/>
        <v>0</v>
      </c>
      <c r="F440" s="2">
        <f>VLOOKUP($A440,'By SKU - Old RTs'!$A:$V,9,FALSE)</f>
        <v>0</v>
      </c>
      <c r="G440" s="2">
        <f>VLOOKUP($A440,'By SKU - New RTs'!$A:$V,9,FALSE)</f>
        <v>0</v>
      </c>
      <c r="H440" s="5">
        <f t="shared" si="36"/>
        <v>0</v>
      </c>
      <c r="I440" s="2">
        <f>VLOOKUP($A440,'By SKU - Old RTs'!$A:$V,10,FALSE)</f>
        <v>0</v>
      </c>
      <c r="J440" s="2">
        <f>VLOOKUP($A440,'By SKU - New RTs'!$A:$V,10,FALSE)</f>
        <v>0</v>
      </c>
      <c r="K440" s="5">
        <f t="shared" si="37"/>
        <v>0</v>
      </c>
      <c r="L440" s="2">
        <f>VLOOKUP($A440,'By SKU - Old RTs'!$A:$V,11,FALSE)</f>
        <v>0</v>
      </c>
      <c r="M440" s="2">
        <f>VLOOKUP($A440,'By SKU - New RTs'!$A:$V,11,FALSE)</f>
        <v>0</v>
      </c>
      <c r="N440" s="5">
        <f t="shared" si="38"/>
        <v>0</v>
      </c>
      <c r="O440" s="2">
        <f>VLOOKUP($A440,'By SKU - Old RTs'!$A:$V,12,FALSE)</f>
        <v>7.5</v>
      </c>
      <c r="P440" s="2">
        <f>VLOOKUP($A440,'By SKU - New RTs'!$A:$V,12,FALSE)</f>
        <v>7.5</v>
      </c>
      <c r="Q440" s="2">
        <f t="shared" si="39"/>
        <v>0</v>
      </c>
    </row>
    <row r="441" spans="1:17" x14ac:dyDescent="0.3">
      <c r="A441" s="3" t="str">
        <v>SY36MP</v>
      </c>
      <c r="B441" s="4" t="str">
        <v xml:space="preserve">ST WORK                         </v>
      </c>
      <c r="C441" s="2">
        <f>VLOOKUP($A441,'By SKU - Old RTs'!$A:$V,8,FALSE)</f>
        <v>0</v>
      </c>
      <c r="D441" s="2">
        <f>VLOOKUP($A441,'By SKU - New RTs'!$A:$V,8,FALSE)</f>
        <v>0</v>
      </c>
      <c r="E441" s="5">
        <f t="shared" si="35"/>
        <v>0</v>
      </c>
      <c r="F441" s="2">
        <f>VLOOKUP($A441,'By SKU - Old RTs'!$A:$V,9,FALSE)</f>
        <v>0</v>
      </c>
      <c r="G441" s="2">
        <f>VLOOKUP($A441,'By SKU - New RTs'!$A:$V,9,FALSE)</f>
        <v>0</v>
      </c>
      <c r="H441" s="5">
        <f t="shared" si="36"/>
        <v>0</v>
      </c>
      <c r="I441" s="2">
        <f>VLOOKUP($A441,'By SKU - Old RTs'!$A:$V,10,FALSE)</f>
        <v>0</v>
      </c>
      <c r="J441" s="2">
        <f>VLOOKUP($A441,'By SKU - New RTs'!$A:$V,10,FALSE)</f>
        <v>0</v>
      </c>
      <c r="K441" s="5">
        <f t="shared" si="37"/>
        <v>0</v>
      </c>
      <c r="L441" s="2">
        <f>VLOOKUP($A441,'By SKU - Old RTs'!$A:$V,11,FALSE)</f>
        <v>1.25</v>
      </c>
      <c r="M441" s="2">
        <f>VLOOKUP($A441,'By SKU - New RTs'!$A:$V,11,FALSE)</f>
        <v>1.25</v>
      </c>
      <c r="N441" s="5">
        <f t="shared" si="38"/>
        <v>0</v>
      </c>
      <c r="O441" s="2">
        <f>VLOOKUP($A441,'By SKU - Old RTs'!$A:$V,12,FALSE)</f>
        <v>0</v>
      </c>
      <c r="P441" s="2">
        <f>VLOOKUP($A441,'By SKU - New RTs'!$A:$V,12,FALSE)</f>
        <v>0</v>
      </c>
      <c r="Q441" s="2">
        <f t="shared" si="39"/>
        <v>0</v>
      </c>
    </row>
    <row r="442" spans="1:17" x14ac:dyDescent="0.3">
      <c r="A442" s="3" t="str">
        <v>SY42BC</v>
      </c>
      <c r="B442" s="4" t="str">
        <v>ST WORK BLEND SS</v>
      </c>
      <c r="C442" s="2">
        <f>VLOOKUP($A442,'By SKU - Old RTs'!$A:$V,8,FALSE)</f>
        <v>0</v>
      </c>
      <c r="D442" s="2">
        <f>VLOOKUP($A442,'By SKU - New RTs'!$A:$V,8,FALSE)</f>
        <v>9.5</v>
      </c>
      <c r="E442" s="5">
        <f t="shared" si="35"/>
        <v>9.5</v>
      </c>
      <c r="F442" s="2">
        <f>VLOOKUP($A442,'By SKU - Old RTs'!$A:$V,9,FALSE)</f>
        <v>30.75</v>
      </c>
      <c r="G442" s="2">
        <f>VLOOKUP($A442,'By SKU - New RTs'!$A:$V,9,FALSE)</f>
        <v>2</v>
      </c>
      <c r="H442" s="5">
        <f t="shared" si="36"/>
        <v>-28.75</v>
      </c>
      <c r="I442" s="2">
        <f>VLOOKUP($A442,'By SKU - Old RTs'!$A:$V,10,FALSE)</f>
        <v>9.5</v>
      </c>
      <c r="J442" s="2">
        <f>VLOOKUP($A442,'By SKU - New RTs'!$A:$V,10,FALSE)</f>
        <v>0</v>
      </c>
      <c r="K442" s="5">
        <f t="shared" si="37"/>
        <v>-9.5</v>
      </c>
      <c r="L442" s="2">
        <f>VLOOKUP($A442,'By SKU - Old RTs'!$A:$V,11,FALSE)</f>
        <v>5.75</v>
      </c>
      <c r="M442" s="2">
        <f>VLOOKUP($A442,'By SKU - New RTs'!$A:$V,11,FALSE)</f>
        <v>5.75</v>
      </c>
      <c r="N442" s="5">
        <f t="shared" si="38"/>
        <v>0</v>
      </c>
      <c r="O442" s="2">
        <f>VLOOKUP($A442,'By SKU - Old RTs'!$A:$V,12,FALSE)</f>
        <v>3.5</v>
      </c>
      <c r="P442" s="2">
        <f>VLOOKUP($A442,'By SKU - New RTs'!$A:$V,12,FALSE)</f>
        <v>32.25</v>
      </c>
      <c r="Q442" s="2">
        <f t="shared" si="39"/>
        <v>28.75</v>
      </c>
    </row>
    <row r="443" spans="1:17" x14ac:dyDescent="0.3">
      <c r="A443" s="3" t="str">
        <v>SY42BR</v>
      </c>
      <c r="B443" s="4" t="str">
        <v>ST WORK BLEND SS</v>
      </c>
      <c r="C443" s="2">
        <f>VLOOKUP($A443,'By SKU - Old RTs'!$A:$V,8,FALSE)</f>
        <v>0.5</v>
      </c>
      <c r="D443" s="2">
        <f>VLOOKUP($A443,'By SKU - New RTs'!$A:$V,8,FALSE)</f>
        <v>0.5</v>
      </c>
      <c r="E443" s="5">
        <f t="shared" si="35"/>
        <v>0</v>
      </c>
      <c r="F443" s="2">
        <f>VLOOKUP($A443,'By SKU - Old RTs'!$A:$V,9,FALSE)</f>
        <v>1.5</v>
      </c>
      <c r="G443" s="2">
        <f>VLOOKUP($A443,'By SKU - New RTs'!$A:$V,9,FALSE)</f>
        <v>1.5</v>
      </c>
      <c r="H443" s="5">
        <f t="shared" si="36"/>
        <v>0</v>
      </c>
      <c r="I443" s="2">
        <f>VLOOKUP($A443,'By SKU - Old RTs'!$A:$V,10,FALSE)</f>
        <v>0</v>
      </c>
      <c r="J443" s="2">
        <f>VLOOKUP($A443,'By SKU - New RTs'!$A:$V,10,FALSE)</f>
        <v>0</v>
      </c>
      <c r="K443" s="5">
        <f t="shared" si="37"/>
        <v>0</v>
      </c>
      <c r="L443" s="2">
        <f>VLOOKUP($A443,'By SKU - Old RTs'!$A:$V,11,FALSE)</f>
        <v>0</v>
      </c>
      <c r="M443" s="2">
        <f>VLOOKUP($A443,'By SKU - New RTs'!$A:$V,11,FALSE)</f>
        <v>0</v>
      </c>
      <c r="N443" s="5">
        <f t="shared" si="38"/>
        <v>0</v>
      </c>
      <c r="O443" s="2">
        <f>VLOOKUP($A443,'By SKU - Old RTs'!$A:$V,12,FALSE)</f>
        <v>0</v>
      </c>
      <c r="P443" s="2">
        <f>VLOOKUP($A443,'By SKU - New RTs'!$A:$V,12,FALSE)</f>
        <v>0</v>
      </c>
      <c r="Q443" s="2">
        <f t="shared" si="39"/>
        <v>0</v>
      </c>
    </row>
    <row r="444" spans="1:17" x14ac:dyDescent="0.3">
      <c r="A444" s="3" t="str">
        <v>SY42CF</v>
      </c>
      <c r="B444" s="4" t="str">
        <v>ST WORK BLEND SS</v>
      </c>
      <c r="C444" s="2">
        <f>VLOOKUP($A444,'By SKU - Old RTs'!$A:$V,8,FALSE)</f>
        <v>0</v>
      </c>
      <c r="D444" s="2">
        <f>VLOOKUP($A444,'By SKU - New RTs'!$A:$V,8,FALSE)</f>
        <v>0</v>
      </c>
      <c r="E444" s="5">
        <f t="shared" si="35"/>
        <v>0</v>
      </c>
      <c r="F444" s="2">
        <f>VLOOKUP($A444,'By SKU - Old RTs'!$A:$V,9,FALSE)</f>
        <v>0</v>
      </c>
      <c r="G444" s="2">
        <f>VLOOKUP($A444,'By SKU - New RTs'!$A:$V,9,FALSE)</f>
        <v>0</v>
      </c>
      <c r="H444" s="5">
        <f t="shared" si="36"/>
        <v>0</v>
      </c>
      <c r="I444" s="2">
        <f>VLOOKUP($A444,'By SKU - Old RTs'!$A:$V,10,FALSE)</f>
        <v>1.25</v>
      </c>
      <c r="J444" s="2">
        <f>VLOOKUP($A444,'By SKU - New RTs'!$A:$V,10,FALSE)</f>
        <v>1.25</v>
      </c>
      <c r="K444" s="5">
        <f t="shared" si="37"/>
        <v>0</v>
      </c>
      <c r="L444" s="2">
        <f>VLOOKUP($A444,'By SKU - Old RTs'!$A:$V,11,FALSE)</f>
        <v>0</v>
      </c>
      <c r="M444" s="2">
        <f>VLOOKUP($A444,'By SKU - New RTs'!$A:$V,11,FALSE)</f>
        <v>0</v>
      </c>
      <c r="N444" s="5">
        <f t="shared" si="38"/>
        <v>0</v>
      </c>
      <c r="O444" s="2">
        <f>VLOOKUP($A444,'By SKU - Old RTs'!$A:$V,12,FALSE)</f>
        <v>0</v>
      </c>
      <c r="P444" s="2">
        <f>VLOOKUP($A444,'By SKU - New RTs'!$A:$V,12,FALSE)</f>
        <v>0</v>
      </c>
      <c r="Q444" s="2">
        <f t="shared" si="39"/>
        <v>0</v>
      </c>
    </row>
    <row r="445" spans="1:17" x14ac:dyDescent="0.3">
      <c r="A445" s="3" t="str">
        <v>SY46MP</v>
      </c>
      <c r="B445" s="4" t="str">
        <v>ST WORK SS</v>
      </c>
      <c r="C445" s="2">
        <f>VLOOKUP($A445,'By SKU - Old RTs'!$A:$V,8,FALSE)</f>
        <v>0</v>
      </c>
      <c r="D445" s="2">
        <f>VLOOKUP($A445,'By SKU - New RTs'!$A:$V,8,FALSE)</f>
        <v>0</v>
      </c>
      <c r="E445" s="5">
        <f t="shared" si="35"/>
        <v>0</v>
      </c>
      <c r="F445" s="2">
        <f>VLOOKUP($A445,'By SKU - Old RTs'!$A:$V,9,FALSE)</f>
        <v>0</v>
      </c>
      <c r="G445" s="2">
        <f>VLOOKUP($A445,'By SKU - New RTs'!$A:$V,9,FALSE)</f>
        <v>0</v>
      </c>
      <c r="H445" s="5">
        <f t="shared" si="36"/>
        <v>0</v>
      </c>
      <c r="I445" s="2">
        <f>VLOOKUP($A445,'By SKU - Old RTs'!$A:$V,10,FALSE)</f>
        <v>0</v>
      </c>
      <c r="J445" s="2">
        <f>VLOOKUP($A445,'By SKU - New RTs'!$A:$V,10,FALSE)</f>
        <v>0</v>
      </c>
      <c r="K445" s="5">
        <f t="shared" si="37"/>
        <v>0</v>
      </c>
      <c r="L445" s="2">
        <f>VLOOKUP($A445,'By SKU - Old RTs'!$A:$V,11,FALSE)</f>
        <v>0.5</v>
      </c>
      <c r="M445" s="2">
        <f>VLOOKUP($A445,'By SKU - New RTs'!$A:$V,11,FALSE)</f>
        <v>0.5</v>
      </c>
      <c r="N445" s="5">
        <f t="shared" si="38"/>
        <v>0</v>
      </c>
      <c r="O445" s="2">
        <f>VLOOKUP($A445,'By SKU - Old RTs'!$A:$V,12,FALSE)</f>
        <v>0</v>
      </c>
      <c r="P445" s="2">
        <f>VLOOKUP($A445,'By SKU - New RTs'!$A:$V,12,FALSE)</f>
        <v>0</v>
      </c>
      <c r="Q445" s="2">
        <f t="shared" si="39"/>
        <v>0</v>
      </c>
    </row>
    <row r="446" spans="1:17" hidden="1" x14ac:dyDescent="0.3">
      <c r="B446" s="4"/>
      <c r="C446" s="2" t="e">
        <f>VLOOKUP($A446,'By SKU - Old RTs'!$A:$V,8,FALSE)</f>
        <v>#N/A</v>
      </c>
      <c r="D446" s="2" t="e">
        <f>VLOOKUP($A446,'By SKU - New RTs'!$A:$V,8,FALSE)</f>
        <v>#N/A</v>
      </c>
      <c r="E446" s="5" t="e">
        <f t="shared" si="35"/>
        <v>#N/A</v>
      </c>
      <c r="F446" s="2" t="e">
        <f>VLOOKUP($A446,'By SKU - Old RTs'!$A:$V,9,FALSE)</f>
        <v>#N/A</v>
      </c>
      <c r="G446" s="2" t="e">
        <f>VLOOKUP($A446,'By SKU - New RTs'!$A:$V,9,FALSE)</f>
        <v>#N/A</v>
      </c>
      <c r="H446" s="5" t="e">
        <f t="shared" si="36"/>
        <v>#N/A</v>
      </c>
      <c r="I446" s="2" t="e">
        <f>VLOOKUP($A446,'By SKU - Old RTs'!$A:$V,10,FALSE)</f>
        <v>#N/A</v>
      </c>
      <c r="J446" s="2" t="e">
        <f>VLOOKUP($A446,'By SKU - New RTs'!$A:$V,10,FALSE)</f>
        <v>#N/A</v>
      </c>
      <c r="K446" s="5" t="e">
        <f t="shared" si="37"/>
        <v>#N/A</v>
      </c>
      <c r="L446" s="2" t="e">
        <f>VLOOKUP($A446,'By SKU - Old RTs'!$A:$V,11,FALSE)</f>
        <v>#N/A</v>
      </c>
      <c r="M446" s="2" t="e">
        <f>VLOOKUP($A446,'By SKU - New RTs'!$A:$V,11,FALSE)</f>
        <v>#N/A</v>
      </c>
      <c r="N446" s="5" t="e">
        <f t="shared" si="38"/>
        <v>#N/A</v>
      </c>
      <c r="O446" s="2" t="e">
        <f>VLOOKUP($A446,'By SKU - Old RTs'!$A:$V,12,FALSE)</f>
        <v>#N/A</v>
      </c>
      <c r="P446" s="2" t="e">
        <f>VLOOKUP($A446,'By SKU - New RTs'!$A:$V,12,FALSE)</f>
        <v>#N/A</v>
      </c>
      <c r="Q446" s="2" t="e">
        <f t="shared" si="39"/>
        <v>#N/A</v>
      </c>
    </row>
    <row r="447" spans="1:17" hidden="1" x14ac:dyDescent="0.3">
      <c r="B447" s="4"/>
      <c r="C447" s="2" t="e">
        <f>VLOOKUP($A447,'By SKU - Old RTs'!$A:$V,8,FALSE)</f>
        <v>#N/A</v>
      </c>
      <c r="D447" s="2" t="e">
        <f>VLOOKUP($A447,'By SKU - New RTs'!$A:$V,8,FALSE)</f>
        <v>#N/A</v>
      </c>
      <c r="E447" s="5" t="e">
        <f t="shared" si="35"/>
        <v>#N/A</v>
      </c>
      <c r="F447" s="2" t="e">
        <f>VLOOKUP($A447,'By SKU - Old RTs'!$A:$V,9,FALSE)</f>
        <v>#N/A</v>
      </c>
      <c r="G447" s="2" t="e">
        <f>VLOOKUP($A447,'By SKU - New RTs'!$A:$V,9,FALSE)</f>
        <v>#N/A</v>
      </c>
      <c r="H447" s="5" t="e">
        <f t="shared" si="36"/>
        <v>#N/A</v>
      </c>
      <c r="I447" s="2" t="e">
        <f>VLOOKUP($A447,'By SKU - Old RTs'!$A:$V,10,FALSE)</f>
        <v>#N/A</v>
      </c>
      <c r="J447" s="2" t="e">
        <f>VLOOKUP($A447,'By SKU - New RTs'!$A:$V,10,FALSE)</f>
        <v>#N/A</v>
      </c>
      <c r="K447" s="5" t="e">
        <f t="shared" si="37"/>
        <v>#N/A</v>
      </c>
      <c r="L447" s="2" t="e">
        <f>VLOOKUP($A447,'By SKU - Old RTs'!$A:$V,11,FALSE)</f>
        <v>#N/A</v>
      </c>
      <c r="M447" s="2" t="e">
        <f>VLOOKUP($A447,'By SKU - New RTs'!$A:$V,11,FALSE)</f>
        <v>#N/A</v>
      </c>
      <c r="N447" s="5" t="e">
        <f t="shared" si="38"/>
        <v>#N/A</v>
      </c>
      <c r="O447" s="2" t="e">
        <f>VLOOKUP($A447,'By SKU - Old RTs'!$A:$V,12,FALSE)</f>
        <v>#N/A</v>
      </c>
      <c r="P447" s="2" t="e">
        <f>VLOOKUP($A447,'By SKU - New RTs'!$A:$V,12,FALSE)</f>
        <v>#N/A</v>
      </c>
      <c r="Q447" s="2" t="e">
        <f t="shared" si="39"/>
        <v>#N/A</v>
      </c>
    </row>
    <row r="448" spans="1:17" hidden="1" x14ac:dyDescent="0.3">
      <c r="B448" s="4"/>
      <c r="C448" s="2" t="e">
        <f>VLOOKUP($A448,'By SKU - Old RTs'!$A:$V,8,FALSE)</f>
        <v>#N/A</v>
      </c>
      <c r="D448" s="2" t="e">
        <f>VLOOKUP($A448,'By SKU - New RTs'!$A:$V,8,FALSE)</f>
        <v>#N/A</v>
      </c>
      <c r="E448" s="5" t="e">
        <f t="shared" si="35"/>
        <v>#N/A</v>
      </c>
      <c r="F448" s="2" t="e">
        <f>VLOOKUP($A448,'By SKU - Old RTs'!$A:$V,9,FALSE)</f>
        <v>#N/A</v>
      </c>
      <c r="G448" s="2" t="e">
        <f>VLOOKUP($A448,'By SKU - New RTs'!$A:$V,9,FALSE)</f>
        <v>#N/A</v>
      </c>
      <c r="H448" s="5" t="e">
        <f t="shared" si="36"/>
        <v>#N/A</v>
      </c>
      <c r="I448" s="2" t="e">
        <f>VLOOKUP($A448,'By SKU - Old RTs'!$A:$V,10,FALSE)</f>
        <v>#N/A</v>
      </c>
      <c r="J448" s="2" t="e">
        <f>VLOOKUP($A448,'By SKU - New RTs'!$A:$V,10,FALSE)</f>
        <v>#N/A</v>
      </c>
      <c r="K448" s="5" t="e">
        <f t="shared" si="37"/>
        <v>#N/A</v>
      </c>
      <c r="L448" s="2" t="e">
        <f>VLOOKUP($A448,'By SKU - Old RTs'!$A:$V,11,FALSE)</f>
        <v>#N/A</v>
      </c>
      <c r="M448" s="2" t="e">
        <f>VLOOKUP($A448,'By SKU - New RTs'!$A:$V,11,FALSE)</f>
        <v>#N/A</v>
      </c>
      <c r="N448" s="5" t="e">
        <f t="shared" si="38"/>
        <v>#N/A</v>
      </c>
      <c r="O448" s="2" t="e">
        <f>VLOOKUP($A448,'By SKU - Old RTs'!$A:$V,12,FALSE)</f>
        <v>#N/A</v>
      </c>
      <c r="P448" s="2" t="e">
        <f>VLOOKUP($A448,'By SKU - New RTs'!$A:$V,12,FALSE)</f>
        <v>#N/A</v>
      </c>
      <c r="Q448" s="2" t="e">
        <f t="shared" si="39"/>
        <v>#N/A</v>
      </c>
    </row>
    <row r="449" spans="2:17" hidden="1" x14ac:dyDescent="0.3">
      <c r="B449" s="4"/>
      <c r="C449" s="2" t="e">
        <f>VLOOKUP($A449,'By SKU - Old RTs'!$A:$V,8,FALSE)</f>
        <v>#N/A</v>
      </c>
      <c r="D449" s="2" t="e">
        <f>VLOOKUP($A449,'By SKU - New RTs'!$A:$V,8,FALSE)</f>
        <v>#N/A</v>
      </c>
      <c r="E449" s="5" t="e">
        <f t="shared" si="35"/>
        <v>#N/A</v>
      </c>
      <c r="F449" s="2" t="e">
        <f>VLOOKUP($A449,'By SKU - Old RTs'!$A:$V,9,FALSE)</f>
        <v>#N/A</v>
      </c>
      <c r="G449" s="2" t="e">
        <f>VLOOKUP($A449,'By SKU - New RTs'!$A:$V,9,FALSE)</f>
        <v>#N/A</v>
      </c>
      <c r="H449" s="5" t="e">
        <f t="shared" si="36"/>
        <v>#N/A</v>
      </c>
      <c r="I449" s="2" t="e">
        <f>VLOOKUP($A449,'By SKU - Old RTs'!$A:$V,10,FALSE)</f>
        <v>#N/A</v>
      </c>
      <c r="J449" s="2" t="e">
        <f>VLOOKUP($A449,'By SKU - New RTs'!$A:$V,10,FALSE)</f>
        <v>#N/A</v>
      </c>
      <c r="K449" s="5" t="e">
        <f t="shared" si="37"/>
        <v>#N/A</v>
      </c>
      <c r="L449" s="2" t="e">
        <f>VLOOKUP($A449,'By SKU - Old RTs'!$A:$V,11,FALSE)</f>
        <v>#N/A</v>
      </c>
      <c r="M449" s="2" t="e">
        <f>VLOOKUP($A449,'By SKU - New RTs'!$A:$V,11,FALSE)</f>
        <v>#N/A</v>
      </c>
      <c r="N449" s="5" t="e">
        <f t="shared" si="38"/>
        <v>#N/A</v>
      </c>
      <c r="O449" s="2" t="e">
        <f>VLOOKUP($A449,'By SKU - Old RTs'!$A:$V,12,FALSE)</f>
        <v>#N/A</v>
      </c>
      <c r="P449" s="2" t="e">
        <f>VLOOKUP($A449,'By SKU - New RTs'!$A:$V,12,FALSE)</f>
        <v>#N/A</v>
      </c>
      <c r="Q449" s="2" t="e">
        <f t="shared" si="39"/>
        <v>#N/A</v>
      </c>
    </row>
    <row r="450" spans="2:17" hidden="1" x14ac:dyDescent="0.3">
      <c r="B450" s="4"/>
      <c r="C450" s="2" t="e">
        <f>VLOOKUP($A450,'By SKU - Old RTs'!$A:$V,8,FALSE)</f>
        <v>#N/A</v>
      </c>
      <c r="D450" s="2" t="e">
        <f>VLOOKUP($A450,'By SKU - New RTs'!$A:$V,8,FALSE)</f>
        <v>#N/A</v>
      </c>
      <c r="E450" s="5" t="e">
        <f t="shared" si="35"/>
        <v>#N/A</v>
      </c>
      <c r="F450" s="2" t="e">
        <f>VLOOKUP($A450,'By SKU - Old RTs'!$A:$V,9,FALSE)</f>
        <v>#N/A</v>
      </c>
      <c r="G450" s="2" t="e">
        <f>VLOOKUP($A450,'By SKU - New RTs'!$A:$V,9,FALSE)</f>
        <v>#N/A</v>
      </c>
      <c r="H450" s="5" t="e">
        <f t="shared" si="36"/>
        <v>#N/A</v>
      </c>
      <c r="I450" s="2" t="e">
        <f>VLOOKUP($A450,'By SKU - Old RTs'!$A:$V,10,FALSE)</f>
        <v>#N/A</v>
      </c>
      <c r="J450" s="2" t="e">
        <f>VLOOKUP($A450,'By SKU - New RTs'!$A:$V,10,FALSE)</f>
        <v>#N/A</v>
      </c>
      <c r="K450" s="5" t="e">
        <f t="shared" si="37"/>
        <v>#N/A</v>
      </c>
      <c r="L450" s="2" t="e">
        <f>VLOOKUP($A450,'By SKU - Old RTs'!$A:$V,11,FALSE)</f>
        <v>#N/A</v>
      </c>
      <c r="M450" s="2" t="e">
        <f>VLOOKUP($A450,'By SKU - New RTs'!$A:$V,11,FALSE)</f>
        <v>#N/A</v>
      </c>
      <c r="N450" s="5" t="e">
        <f t="shared" si="38"/>
        <v>#N/A</v>
      </c>
      <c r="O450" s="2" t="e">
        <f>VLOOKUP($A450,'By SKU - Old RTs'!$A:$V,12,FALSE)</f>
        <v>#N/A</v>
      </c>
      <c r="P450" s="2" t="e">
        <f>VLOOKUP($A450,'By SKU - New RTs'!$A:$V,12,FALSE)</f>
        <v>#N/A</v>
      </c>
      <c r="Q450" s="2" t="e">
        <f t="shared" si="39"/>
        <v>#N/A</v>
      </c>
    </row>
    <row r="451" spans="2:17" hidden="1" x14ac:dyDescent="0.3">
      <c r="B451" s="4"/>
      <c r="C451" s="2" t="e">
        <f>VLOOKUP($A451,'By SKU - Old RTs'!$A:$V,8,FALSE)</f>
        <v>#N/A</v>
      </c>
      <c r="D451" s="2" t="e">
        <f>VLOOKUP($A451,'By SKU - New RTs'!$A:$V,8,FALSE)</f>
        <v>#N/A</v>
      </c>
      <c r="E451" s="5" t="e">
        <f t="shared" si="35"/>
        <v>#N/A</v>
      </c>
      <c r="F451" s="2" t="e">
        <f>VLOOKUP($A451,'By SKU - Old RTs'!$A:$V,9,FALSE)</f>
        <v>#N/A</v>
      </c>
      <c r="G451" s="2" t="e">
        <f>VLOOKUP($A451,'By SKU - New RTs'!$A:$V,9,FALSE)</f>
        <v>#N/A</v>
      </c>
      <c r="H451" s="5" t="e">
        <f t="shared" si="36"/>
        <v>#N/A</v>
      </c>
      <c r="I451" s="2" t="e">
        <f>VLOOKUP($A451,'By SKU - Old RTs'!$A:$V,10,FALSE)</f>
        <v>#N/A</v>
      </c>
      <c r="J451" s="2" t="e">
        <f>VLOOKUP($A451,'By SKU - New RTs'!$A:$V,10,FALSE)</f>
        <v>#N/A</v>
      </c>
      <c r="K451" s="5" t="e">
        <f t="shared" si="37"/>
        <v>#N/A</v>
      </c>
      <c r="L451" s="2" t="e">
        <f>VLOOKUP($A451,'By SKU - Old RTs'!$A:$V,11,FALSE)</f>
        <v>#N/A</v>
      </c>
      <c r="M451" s="2" t="e">
        <f>VLOOKUP($A451,'By SKU - New RTs'!$A:$V,11,FALSE)</f>
        <v>#N/A</v>
      </c>
      <c r="N451" s="5" t="e">
        <f t="shared" si="38"/>
        <v>#N/A</v>
      </c>
      <c r="O451" s="2" t="e">
        <f>VLOOKUP($A451,'By SKU - Old RTs'!$A:$V,12,FALSE)</f>
        <v>#N/A</v>
      </c>
      <c r="P451" s="2" t="e">
        <f>VLOOKUP($A451,'By SKU - New RTs'!$A:$V,12,FALSE)</f>
        <v>#N/A</v>
      </c>
      <c r="Q451" s="2" t="e">
        <f t="shared" si="39"/>
        <v>#N/A</v>
      </c>
    </row>
    <row r="452" spans="2:17" hidden="1" x14ac:dyDescent="0.3">
      <c r="B452" s="4"/>
      <c r="C452" s="2" t="e">
        <f>VLOOKUP($A452,'By SKU - Old RTs'!$A:$V,8,FALSE)</f>
        <v>#N/A</v>
      </c>
      <c r="D452" s="2" t="e">
        <f>VLOOKUP($A452,'By SKU - New RTs'!$A:$V,8,FALSE)</f>
        <v>#N/A</v>
      </c>
      <c r="E452" s="5" t="e">
        <f t="shared" si="35"/>
        <v>#N/A</v>
      </c>
      <c r="F452" s="2" t="e">
        <f>VLOOKUP($A452,'By SKU - Old RTs'!$A:$V,9,FALSE)</f>
        <v>#N/A</v>
      </c>
      <c r="G452" s="2" t="e">
        <f>VLOOKUP($A452,'By SKU - New RTs'!$A:$V,9,FALSE)</f>
        <v>#N/A</v>
      </c>
      <c r="H452" s="5" t="e">
        <f t="shared" si="36"/>
        <v>#N/A</v>
      </c>
      <c r="I452" s="2" t="e">
        <f>VLOOKUP($A452,'By SKU - Old RTs'!$A:$V,10,FALSE)</f>
        <v>#N/A</v>
      </c>
      <c r="J452" s="2" t="e">
        <f>VLOOKUP($A452,'By SKU - New RTs'!$A:$V,10,FALSE)</f>
        <v>#N/A</v>
      </c>
      <c r="K452" s="5" t="e">
        <f t="shared" si="37"/>
        <v>#N/A</v>
      </c>
      <c r="L452" s="2" t="e">
        <f>VLOOKUP($A452,'By SKU - Old RTs'!$A:$V,11,FALSE)</f>
        <v>#N/A</v>
      </c>
      <c r="M452" s="2" t="e">
        <f>VLOOKUP($A452,'By SKU - New RTs'!$A:$V,11,FALSE)</f>
        <v>#N/A</v>
      </c>
      <c r="N452" s="5" t="e">
        <f t="shared" si="38"/>
        <v>#N/A</v>
      </c>
      <c r="O452" s="2" t="e">
        <f>VLOOKUP($A452,'By SKU - Old RTs'!$A:$V,12,FALSE)</f>
        <v>#N/A</v>
      </c>
      <c r="P452" s="2" t="e">
        <f>VLOOKUP($A452,'By SKU - New RTs'!$A:$V,12,FALSE)</f>
        <v>#N/A</v>
      </c>
      <c r="Q452" s="2" t="e">
        <f t="shared" si="39"/>
        <v>#N/A</v>
      </c>
    </row>
    <row r="453" spans="2:17" hidden="1" x14ac:dyDescent="0.3">
      <c r="B453" s="4"/>
      <c r="C453" s="2" t="e">
        <f>VLOOKUP($A453,'By SKU - Old RTs'!$A:$V,8,FALSE)</f>
        <v>#N/A</v>
      </c>
      <c r="D453" s="2" t="e">
        <f>VLOOKUP($A453,'By SKU - New RTs'!$A:$V,8,FALSE)</f>
        <v>#N/A</v>
      </c>
      <c r="E453" s="5" t="e">
        <f t="shared" si="35"/>
        <v>#N/A</v>
      </c>
      <c r="F453" s="2" t="e">
        <f>VLOOKUP($A453,'By SKU - Old RTs'!$A:$V,9,FALSE)</f>
        <v>#N/A</v>
      </c>
      <c r="G453" s="2" t="e">
        <f>VLOOKUP($A453,'By SKU - New RTs'!$A:$V,9,FALSE)</f>
        <v>#N/A</v>
      </c>
      <c r="H453" s="5" t="e">
        <f t="shared" si="36"/>
        <v>#N/A</v>
      </c>
      <c r="I453" s="2" t="e">
        <f>VLOOKUP($A453,'By SKU - Old RTs'!$A:$V,10,FALSE)</f>
        <v>#N/A</v>
      </c>
      <c r="J453" s="2" t="e">
        <f>VLOOKUP($A453,'By SKU - New RTs'!$A:$V,10,FALSE)</f>
        <v>#N/A</v>
      </c>
      <c r="K453" s="5" t="e">
        <f t="shared" si="37"/>
        <v>#N/A</v>
      </c>
      <c r="L453" s="2" t="e">
        <f>VLOOKUP($A453,'By SKU - Old RTs'!$A:$V,11,FALSE)</f>
        <v>#N/A</v>
      </c>
      <c r="M453" s="2" t="e">
        <f>VLOOKUP($A453,'By SKU - New RTs'!$A:$V,11,FALSE)</f>
        <v>#N/A</v>
      </c>
      <c r="N453" s="5" t="e">
        <f t="shared" si="38"/>
        <v>#N/A</v>
      </c>
      <c r="O453" s="2" t="e">
        <f>VLOOKUP($A453,'By SKU - Old RTs'!$A:$V,12,FALSE)</f>
        <v>#N/A</v>
      </c>
      <c r="P453" s="2" t="e">
        <f>VLOOKUP($A453,'By SKU - New RTs'!$A:$V,12,FALSE)</f>
        <v>#N/A</v>
      </c>
      <c r="Q453" s="2" t="e">
        <f t="shared" si="39"/>
        <v>#N/A</v>
      </c>
    </row>
    <row r="454" spans="2:17" hidden="1" x14ac:dyDescent="0.3">
      <c r="B454" s="4"/>
      <c r="C454" s="2" t="e">
        <f>VLOOKUP($A454,'By SKU - Old RTs'!$A:$V,8,FALSE)</f>
        <v>#N/A</v>
      </c>
      <c r="D454" s="2" t="e">
        <f>VLOOKUP($A454,'By SKU - New RTs'!$A:$V,8,FALSE)</f>
        <v>#N/A</v>
      </c>
      <c r="E454" s="5" t="e">
        <f t="shared" si="35"/>
        <v>#N/A</v>
      </c>
      <c r="F454" s="2" t="e">
        <f>VLOOKUP($A454,'By SKU - Old RTs'!$A:$V,9,FALSE)</f>
        <v>#N/A</v>
      </c>
      <c r="G454" s="2" t="e">
        <f>VLOOKUP($A454,'By SKU - New RTs'!$A:$V,9,FALSE)</f>
        <v>#N/A</v>
      </c>
      <c r="H454" s="5" t="e">
        <f t="shared" si="36"/>
        <v>#N/A</v>
      </c>
      <c r="I454" s="2" t="e">
        <f>VLOOKUP($A454,'By SKU - Old RTs'!$A:$V,10,FALSE)</f>
        <v>#N/A</v>
      </c>
      <c r="J454" s="2" t="e">
        <f>VLOOKUP($A454,'By SKU - New RTs'!$A:$V,10,FALSE)</f>
        <v>#N/A</v>
      </c>
      <c r="K454" s="5" t="e">
        <f t="shared" si="37"/>
        <v>#N/A</v>
      </c>
      <c r="L454" s="2" t="e">
        <f>VLOOKUP($A454,'By SKU - Old RTs'!$A:$V,11,FALSE)</f>
        <v>#N/A</v>
      </c>
      <c r="M454" s="2" t="e">
        <f>VLOOKUP($A454,'By SKU - New RTs'!$A:$V,11,FALSE)</f>
        <v>#N/A</v>
      </c>
      <c r="N454" s="5" t="e">
        <f t="shared" si="38"/>
        <v>#N/A</v>
      </c>
      <c r="O454" s="2" t="e">
        <f>VLOOKUP($A454,'By SKU - Old RTs'!$A:$V,12,FALSE)</f>
        <v>#N/A</v>
      </c>
      <c r="P454" s="2" t="e">
        <f>VLOOKUP($A454,'By SKU - New RTs'!$A:$V,12,FALSE)</f>
        <v>#N/A</v>
      </c>
      <c r="Q454" s="2" t="e">
        <f t="shared" si="39"/>
        <v>#N/A</v>
      </c>
    </row>
    <row r="455" spans="2:17" hidden="1" x14ac:dyDescent="0.3">
      <c r="B455" s="4"/>
      <c r="C455" s="2" t="e">
        <f>VLOOKUP($A455,'By SKU - Old RTs'!$A:$V,8,FALSE)</f>
        <v>#N/A</v>
      </c>
      <c r="D455" s="2" t="e">
        <f>VLOOKUP($A455,'By SKU - New RTs'!$A:$V,8,FALSE)</f>
        <v>#N/A</v>
      </c>
      <c r="E455" s="5" t="e">
        <f t="shared" si="35"/>
        <v>#N/A</v>
      </c>
      <c r="F455" s="2" t="e">
        <f>VLOOKUP($A455,'By SKU - Old RTs'!$A:$V,9,FALSE)</f>
        <v>#N/A</v>
      </c>
      <c r="G455" s="2" t="e">
        <f>VLOOKUP($A455,'By SKU - New RTs'!$A:$V,9,FALSE)</f>
        <v>#N/A</v>
      </c>
      <c r="H455" s="5" t="e">
        <f t="shared" si="36"/>
        <v>#N/A</v>
      </c>
      <c r="I455" s="2" t="e">
        <f>VLOOKUP($A455,'By SKU - Old RTs'!$A:$V,10,FALSE)</f>
        <v>#N/A</v>
      </c>
      <c r="J455" s="2" t="e">
        <f>VLOOKUP($A455,'By SKU - New RTs'!$A:$V,10,FALSE)</f>
        <v>#N/A</v>
      </c>
      <c r="K455" s="5" t="e">
        <f t="shared" si="37"/>
        <v>#N/A</v>
      </c>
      <c r="L455" s="2" t="e">
        <f>VLOOKUP($A455,'By SKU - Old RTs'!$A:$V,11,FALSE)</f>
        <v>#N/A</v>
      </c>
      <c r="M455" s="2" t="e">
        <f>VLOOKUP($A455,'By SKU - New RTs'!$A:$V,11,FALSE)</f>
        <v>#N/A</v>
      </c>
      <c r="N455" s="5" t="e">
        <f t="shared" si="38"/>
        <v>#N/A</v>
      </c>
      <c r="O455" s="2" t="e">
        <f>VLOOKUP($A455,'By SKU - Old RTs'!$A:$V,12,FALSE)</f>
        <v>#N/A</v>
      </c>
      <c r="P455" s="2" t="e">
        <f>VLOOKUP($A455,'By SKU - New RTs'!$A:$V,12,FALSE)</f>
        <v>#N/A</v>
      </c>
      <c r="Q455" s="2" t="e">
        <f t="shared" si="39"/>
        <v>#N/A</v>
      </c>
    </row>
    <row r="456" spans="2:17" hidden="1" x14ac:dyDescent="0.3">
      <c r="B456" s="4"/>
      <c r="C456" s="2" t="e">
        <f>VLOOKUP($A456,'By SKU - Old RTs'!$A:$V,8,FALSE)</f>
        <v>#N/A</v>
      </c>
      <c r="D456" s="2" t="e">
        <f>VLOOKUP($A456,'By SKU - New RTs'!$A:$V,8,FALSE)</f>
        <v>#N/A</v>
      </c>
      <c r="E456" s="5" t="e">
        <f t="shared" si="35"/>
        <v>#N/A</v>
      </c>
      <c r="F456" s="2" t="e">
        <f>VLOOKUP($A456,'By SKU - Old RTs'!$A:$V,9,FALSE)</f>
        <v>#N/A</v>
      </c>
      <c r="G456" s="2" t="e">
        <f>VLOOKUP($A456,'By SKU - New RTs'!$A:$V,9,FALSE)</f>
        <v>#N/A</v>
      </c>
      <c r="H456" s="5" t="e">
        <f t="shared" si="36"/>
        <v>#N/A</v>
      </c>
      <c r="I456" s="2" t="e">
        <f>VLOOKUP($A456,'By SKU - Old RTs'!$A:$V,10,FALSE)</f>
        <v>#N/A</v>
      </c>
      <c r="J456" s="2" t="e">
        <f>VLOOKUP($A456,'By SKU - New RTs'!$A:$V,10,FALSE)</f>
        <v>#N/A</v>
      </c>
      <c r="K456" s="5" t="e">
        <f t="shared" si="37"/>
        <v>#N/A</v>
      </c>
      <c r="L456" s="2" t="e">
        <f>VLOOKUP($A456,'By SKU - Old RTs'!$A:$V,11,FALSE)</f>
        <v>#N/A</v>
      </c>
      <c r="M456" s="2" t="e">
        <f>VLOOKUP($A456,'By SKU - New RTs'!$A:$V,11,FALSE)</f>
        <v>#N/A</v>
      </c>
      <c r="N456" s="5" t="e">
        <f t="shared" si="38"/>
        <v>#N/A</v>
      </c>
      <c r="O456" s="2" t="e">
        <f>VLOOKUP($A456,'By SKU - Old RTs'!$A:$V,12,FALSE)</f>
        <v>#N/A</v>
      </c>
      <c r="P456" s="2" t="e">
        <f>VLOOKUP($A456,'By SKU - New RTs'!$A:$V,12,FALSE)</f>
        <v>#N/A</v>
      </c>
      <c r="Q456" s="2" t="e">
        <f t="shared" si="39"/>
        <v>#N/A</v>
      </c>
    </row>
    <row r="457" spans="2:17" hidden="1" x14ac:dyDescent="0.3">
      <c r="B457" s="4"/>
      <c r="C457" s="2" t="e">
        <f>VLOOKUP($A457,'By SKU - Old RTs'!$A:$V,8,FALSE)</f>
        <v>#N/A</v>
      </c>
      <c r="D457" s="2" t="e">
        <f>VLOOKUP($A457,'By SKU - New RTs'!$A:$V,8,FALSE)</f>
        <v>#N/A</v>
      </c>
      <c r="E457" s="5" t="e">
        <f t="shared" ref="E457:E520" si="40">D457-C457</f>
        <v>#N/A</v>
      </c>
      <c r="F457" s="2" t="e">
        <f>VLOOKUP($A457,'By SKU - Old RTs'!$A:$V,9,FALSE)</f>
        <v>#N/A</v>
      </c>
      <c r="G457" s="2" t="e">
        <f>VLOOKUP($A457,'By SKU - New RTs'!$A:$V,9,FALSE)</f>
        <v>#N/A</v>
      </c>
      <c r="H457" s="5" t="e">
        <f t="shared" ref="H457:H520" si="41">G457-F457</f>
        <v>#N/A</v>
      </c>
      <c r="I457" s="2" t="e">
        <f>VLOOKUP($A457,'By SKU - Old RTs'!$A:$V,10,FALSE)</f>
        <v>#N/A</v>
      </c>
      <c r="J457" s="2" t="e">
        <f>VLOOKUP($A457,'By SKU - New RTs'!$A:$V,10,FALSE)</f>
        <v>#N/A</v>
      </c>
      <c r="K457" s="5" t="e">
        <f t="shared" ref="K457:K520" si="42">J457-I457</f>
        <v>#N/A</v>
      </c>
      <c r="L457" s="2" t="e">
        <f>VLOOKUP($A457,'By SKU - Old RTs'!$A:$V,11,FALSE)</f>
        <v>#N/A</v>
      </c>
      <c r="M457" s="2" t="e">
        <f>VLOOKUP($A457,'By SKU - New RTs'!$A:$V,11,FALSE)</f>
        <v>#N/A</v>
      </c>
      <c r="N457" s="5" t="e">
        <f t="shared" ref="N457:N520" si="43">M457-L457</f>
        <v>#N/A</v>
      </c>
      <c r="O457" s="2" t="e">
        <f>VLOOKUP($A457,'By SKU - Old RTs'!$A:$V,12,FALSE)</f>
        <v>#N/A</v>
      </c>
      <c r="P457" s="2" t="e">
        <f>VLOOKUP($A457,'By SKU - New RTs'!$A:$V,12,FALSE)</f>
        <v>#N/A</v>
      </c>
      <c r="Q457" s="2" t="e">
        <f t="shared" ref="Q457:Q520" si="44">P457-O457</f>
        <v>#N/A</v>
      </c>
    </row>
    <row r="458" spans="2:17" hidden="1" x14ac:dyDescent="0.3">
      <c r="B458" s="4"/>
      <c r="C458" s="2" t="e">
        <f>VLOOKUP($A458,'By SKU - Old RTs'!$A:$V,8,FALSE)</f>
        <v>#N/A</v>
      </c>
      <c r="D458" s="2" t="e">
        <f>VLOOKUP($A458,'By SKU - New RTs'!$A:$V,8,FALSE)</f>
        <v>#N/A</v>
      </c>
      <c r="E458" s="5" t="e">
        <f t="shared" si="40"/>
        <v>#N/A</v>
      </c>
      <c r="F458" s="2" t="e">
        <f>VLOOKUP($A458,'By SKU - Old RTs'!$A:$V,9,FALSE)</f>
        <v>#N/A</v>
      </c>
      <c r="G458" s="2" t="e">
        <f>VLOOKUP($A458,'By SKU - New RTs'!$A:$V,9,FALSE)</f>
        <v>#N/A</v>
      </c>
      <c r="H458" s="5" t="e">
        <f t="shared" si="41"/>
        <v>#N/A</v>
      </c>
      <c r="I458" s="2" t="e">
        <f>VLOOKUP($A458,'By SKU - Old RTs'!$A:$V,10,FALSE)</f>
        <v>#N/A</v>
      </c>
      <c r="J458" s="2" t="e">
        <f>VLOOKUP($A458,'By SKU - New RTs'!$A:$V,10,FALSE)</f>
        <v>#N/A</v>
      </c>
      <c r="K458" s="5" t="e">
        <f t="shared" si="42"/>
        <v>#N/A</v>
      </c>
      <c r="L458" s="2" t="e">
        <f>VLOOKUP($A458,'By SKU - Old RTs'!$A:$V,11,FALSE)</f>
        <v>#N/A</v>
      </c>
      <c r="M458" s="2" t="e">
        <f>VLOOKUP($A458,'By SKU - New RTs'!$A:$V,11,FALSE)</f>
        <v>#N/A</v>
      </c>
      <c r="N458" s="5" t="e">
        <f t="shared" si="43"/>
        <v>#N/A</v>
      </c>
      <c r="O458" s="2" t="e">
        <f>VLOOKUP($A458,'By SKU - Old RTs'!$A:$V,12,FALSE)</f>
        <v>#N/A</v>
      </c>
      <c r="P458" s="2" t="e">
        <f>VLOOKUP($A458,'By SKU - New RTs'!$A:$V,12,FALSE)</f>
        <v>#N/A</v>
      </c>
      <c r="Q458" s="2" t="e">
        <f t="shared" si="44"/>
        <v>#N/A</v>
      </c>
    </row>
    <row r="459" spans="2:17" hidden="1" x14ac:dyDescent="0.3">
      <c r="B459" s="4"/>
      <c r="C459" s="2" t="e">
        <f>VLOOKUP($A459,'By SKU - Old RTs'!$A:$V,8,FALSE)</f>
        <v>#N/A</v>
      </c>
      <c r="D459" s="2" t="e">
        <f>VLOOKUP($A459,'By SKU - New RTs'!$A:$V,8,FALSE)</f>
        <v>#N/A</v>
      </c>
      <c r="E459" s="5" t="e">
        <f t="shared" si="40"/>
        <v>#N/A</v>
      </c>
      <c r="F459" s="2" t="e">
        <f>VLOOKUP($A459,'By SKU - Old RTs'!$A:$V,9,FALSE)</f>
        <v>#N/A</v>
      </c>
      <c r="G459" s="2" t="e">
        <f>VLOOKUP($A459,'By SKU - New RTs'!$A:$V,9,FALSE)</f>
        <v>#N/A</v>
      </c>
      <c r="H459" s="5" t="e">
        <f t="shared" si="41"/>
        <v>#N/A</v>
      </c>
      <c r="I459" s="2" t="e">
        <f>VLOOKUP($A459,'By SKU - Old RTs'!$A:$V,10,FALSE)</f>
        <v>#N/A</v>
      </c>
      <c r="J459" s="2" t="e">
        <f>VLOOKUP($A459,'By SKU - New RTs'!$A:$V,10,FALSE)</f>
        <v>#N/A</v>
      </c>
      <c r="K459" s="5" t="e">
        <f t="shared" si="42"/>
        <v>#N/A</v>
      </c>
      <c r="L459" s="2" t="e">
        <f>VLOOKUP($A459,'By SKU - Old RTs'!$A:$V,11,FALSE)</f>
        <v>#N/A</v>
      </c>
      <c r="M459" s="2" t="e">
        <f>VLOOKUP($A459,'By SKU - New RTs'!$A:$V,11,FALSE)</f>
        <v>#N/A</v>
      </c>
      <c r="N459" s="5" t="e">
        <f t="shared" si="43"/>
        <v>#N/A</v>
      </c>
      <c r="O459" s="2" t="e">
        <f>VLOOKUP($A459,'By SKU - Old RTs'!$A:$V,12,FALSE)</f>
        <v>#N/A</v>
      </c>
      <c r="P459" s="2" t="e">
        <f>VLOOKUP($A459,'By SKU - New RTs'!$A:$V,12,FALSE)</f>
        <v>#N/A</v>
      </c>
      <c r="Q459" s="2" t="e">
        <f t="shared" si="44"/>
        <v>#N/A</v>
      </c>
    </row>
    <row r="460" spans="2:17" hidden="1" x14ac:dyDescent="0.3">
      <c r="B460" s="4"/>
      <c r="C460" s="2" t="e">
        <f>VLOOKUP($A460,'By SKU - Old RTs'!$A:$V,8,FALSE)</f>
        <v>#N/A</v>
      </c>
      <c r="D460" s="2" t="e">
        <f>VLOOKUP($A460,'By SKU - New RTs'!$A:$V,8,FALSE)</f>
        <v>#N/A</v>
      </c>
      <c r="E460" s="5" t="e">
        <f t="shared" si="40"/>
        <v>#N/A</v>
      </c>
      <c r="F460" s="2" t="e">
        <f>VLOOKUP($A460,'By SKU - Old RTs'!$A:$V,9,FALSE)</f>
        <v>#N/A</v>
      </c>
      <c r="G460" s="2" t="e">
        <f>VLOOKUP($A460,'By SKU - New RTs'!$A:$V,9,FALSE)</f>
        <v>#N/A</v>
      </c>
      <c r="H460" s="5" t="e">
        <f t="shared" si="41"/>
        <v>#N/A</v>
      </c>
      <c r="I460" s="2" t="e">
        <f>VLOOKUP($A460,'By SKU - Old RTs'!$A:$V,10,FALSE)</f>
        <v>#N/A</v>
      </c>
      <c r="J460" s="2" t="e">
        <f>VLOOKUP($A460,'By SKU - New RTs'!$A:$V,10,FALSE)</f>
        <v>#N/A</v>
      </c>
      <c r="K460" s="5" t="e">
        <f t="shared" si="42"/>
        <v>#N/A</v>
      </c>
      <c r="L460" s="2" t="e">
        <f>VLOOKUP($A460,'By SKU - Old RTs'!$A:$V,11,FALSE)</f>
        <v>#N/A</v>
      </c>
      <c r="M460" s="2" t="e">
        <f>VLOOKUP($A460,'By SKU - New RTs'!$A:$V,11,FALSE)</f>
        <v>#N/A</v>
      </c>
      <c r="N460" s="5" t="e">
        <f t="shared" si="43"/>
        <v>#N/A</v>
      </c>
      <c r="O460" s="2" t="e">
        <f>VLOOKUP($A460,'By SKU - Old RTs'!$A:$V,12,FALSE)</f>
        <v>#N/A</v>
      </c>
      <c r="P460" s="2" t="e">
        <f>VLOOKUP($A460,'By SKU - New RTs'!$A:$V,12,FALSE)</f>
        <v>#N/A</v>
      </c>
      <c r="Q460" s="2" t="e">
        <f t="shared" si="44"/>
        <v>#N/A</v>
      </c>
    </row>
    <row r="461" spans="2:17" hidden="1" x14ac:dyDescent="0.3">
      <c r="B461" s="4"/>
      <c r="C461" s="2" t="e">
        <f>VLOOKUP($A461,'By SKU - Old RTs'!$A:$V,8,FALSE)</f>
        <v>#N/A</v>
      </c>
      <c r="D461" s="2" t="e">
        <f>VLOOKUP($A461,'By SKU - New RTs'!$A:$V,8,FALSE)</f>
        <v>#N/A</v>
      </c>
      <c r="E461" s="5" t="e">
        <f t="shared" si="40"/>
        <v>#N/A</v>
      </c>
      <c r="F461" s="2" t="e">
        <f>VLOOKUP($A461,'By SKU - Old RTs'!$A:$V,9,FALSE)</f>
        <v>#N/A</v>
      </c>
      <c r="G461" s="2" t="e">
        <f>VLOOKUP($A461,'By SKU - New RTs'!$A:$V,9,FALSE)</f>
        <v>#N/A</v>
      </c>
      <c r="H461" s="5" t="e">
        <f t="shared" si="41"/>
        <v>#N/A</v>
      </c>
      <c r="I461" s="2" t="e">
        <f>VLOOKUP($A461,'By SKU - Old RTs'!$A:$V,10,FALSE)</f>
        <v>#N/A</v>
      </c>
      <c r="J461" s="2" t="e">
        <f>VLOOKUP($A461,'By SKU - New RTs'!$A:$V,10,FALSE)</f>
        <v>#N/A</v>
      </c>
      <c r="K461" s="5" t="e">
        <f t="shared" si="42"/>
        <v>#N/A</v>
      </c>
      <c r="L461" s="2" t="e">
        <f>VLOOKUP($A461,'By SKU - Old RTs'!$A:$V,11,FALSE)</f>
        <v>#N/A</v>
      </c>
      <c r="M461" s="2" t="e">
        <f>VLOOKUP($A461,'By SKU - New RTs'!$A:$V,11,FALSE)</f>
        <v>#N/A</v>
      </c>
      <c r="N461" s="5" t="e">
        <f t="shared" si="43"/>
        <v>#N/A</v>
      </c>
      <c r="O461" s="2" t="e">
        <f>VLOOKUP($A461,'By SKU - Old RTs'!$A:$V,12,FALSE)</f>
        <v>#N/A</v>
      </c>
      <c r="P461" s="2" t="e">
        <f>VLOOKUP($A461,'By SKU - New RTs'!$A:$V,12,FALSE)</f>
        <v>#N/A</v>
      </c>
      <c r="Q461" s="2" t="e">
        <f t="shared" si="44"/>
        <v>#N/A</v>
      </c>
    </row>
    <row r="462" spans="2:17" hidden="1" x14ac:dyDescent="0.3">
      <c r="B462" s="4"/>
      <c r="C462" s="2" t="e">
        <f>VLOOKUP($A462,'By SKU - Old RTs'!$A:$V,8,FALSE)</f>
        <v>#N/A</v>
      </c>
      <c r="D462" s="2" t="e">
        <f>VLOOKUP($A462,'By SKU - New RTs'!$A:$V,8,FALSE)</f>
        <v>#N/A</v>
      </c>
      <c r="E462" s="5" t="e">
        <f t="shared" si="40"/>
        <v>#N/A</v>
      </c>
      <c r="F462" s="2" t="e">
        <f>VLOOKUP($A462,'By SKU - Old RTs'!$A:$V,9,FALSE)</f>
        <v>#N/A</v>
      </c>
      <c r="G462" s="2" t="e">
        <f>VLOOKUP($A462,'By SKU - New RTs'!$A:$V,9,FALSE)</f>
        <v>#N/A</v>
      </c>
      <c r="H462" s="5" t="e">
        <f t="shared" si="41"/>
        <v>#N/A</v>
      </c>
      <c r="I462" s="2" t="e">
        <f>VLOOKUP($A462,'By SKU - Old RTs'!$A:$V,10,FALSE)</f>
        <v>#N/A</v>
      </c>
      <c r="J462" s="2" t="e">
        <f>VLOOKUP($A462,'By SKU - New RTs'!$A:$V,10,FALSE)</f>
        <v>#N/A</v>
      </c>
      <c r="K462" s="5" t="e">
        <f t="shared" si="42"/>
        <v>#N/A</v>
      </c>
      <c r="L462" s="2" t="e">
        <f>VLOOKUP($A462,'By SKU - Old RTs'!$A:$V,11,FALSE)</f>
        <v>#N/A</v>
      </c>
      <c r="M462" s="2" t="e">
        <f>VLOOKUP($A462,'By SKU - New RTs'!$A:$V,11,FALSE)</f>
        <v>#N/A</v>
      </c>
      <c r="N462" s="5" t="e">
        <f t="shared" si="43"/>
        <v>#N/A</v>
      </c>
      <c r="O462" s="2" t="e">
        <f>VLOOKUP($A462,'By SKU - Old RTs'!$A:$V,12,FALSE)</f>
        <v>#N/A</v>
      </c>
      <c r="P462" s="2" t="e">
        <f>VLOOKUP($A462,'By SKU - New RTs'!$A:$V,12,FALSE)</f>
        <v>#N/A</v>
      </c>
      <c r="Q462" s="2" t="e">
        <f t="shared" si="44"/>
        <v>#N/A</v>
      </c>
    </row>
    <row r="463" spans="2:17" hidden="1" x14ac:dyDescent="0.3">
      <c r="B463" s="4"/>
      <c r="C463" s="2" t="e">
        <f>VLOOKUP($A463,'By SKU - Old RTs'!$A:$V,8,FALSE)</f>
        <v>#N/A</v>
      </c>
      <c r="D463" s="2" t="e">
        <f>VLOOKUP($A463,'By SKU - New RTs'!$A:$V,8,FALSE)</f>
        <v>#N/A</v>
      </c>
      <c r="E463" s="5" t="e">
        <f t="shared" si="40"/>
        <v>#N/A</v>
      </c>
      <c r="F463" s="2" t="e">
        <f>VLOOKUP($A463,'By SKU - Old RTs'!$A:$V,9,FALSE)</f>
        <v>#N/A</v>
      </c>
      <c r="G463" s="2" t="e">
        <f>VLOOKUP($A463,'By SKU - New RTs'!$A:$V,9,FALSE)</f>
        <v>#N/A</v>
      </c>
      <c r="H463" s="5" t="e">
        <f t="shared" si="41"/>
        <v>#N/A</v>
      </c>
      <c r="I463" s="2" t="e">
        <f>VLOOKUP($A463,'By SKU - Old RTs'!$A:$V,10,FALSE)</f>
        <v>#N/A</v>
      </c>
      <c r="J463" s="2" t="e">
        <f>VLOOKUP($A463,'By SKU - New RTs'!$A:$V,10,FALSE)</f>
        <v>#N/A</v>
      </c>
      <c r="K463" s="5" t="e">
        <f t="shared" si="42"/>
        <v>#N/A</v>
      </c>
      <c r="L463" s="2" t="e">
        <f>VLOOKUP($A463,'By SKU - Old RTs'!$A:$V,11,FALSE)</f>
        <v>#N/A</v>
      </c>
      <c r="M463" s="2" t="e">
        <f>VLOOKUP($A463,'By SKU - New RTs'!$A:$V,11,FALSE)</f>
        <v>#N/A</v>
      </c>
      <c r="N463" s="5" t="e">
        <f t="shared" si="43"/>
        <v>#N/A</v>
      </c>
      <c r="O463" s="2" t="e">
        <f>VLOOKUP($A463,'By SKU - Old RTs'!$A:$V,12,FALSE)</f>
        <v>#N/A</v>
      </c>
      <c r="P463" s="2" t="e">
        <f>VLOOKUP($A463,'By SKU - New RTs'!$A:$V,12,FALSE)</f>
        <v>#N/A</v>
      </c>
      <c r="Q463" s="2" t="e">
        <f t="shared" si="44"/>
        <v>#N/A</v>
      </c>
    </row>
    <row r="464" spans="2:17" hidden="1" x14ac:dyDescent="0.3">
      <c r="B464" s="4"/>
      <c r="C464" s="2" t="e">
        <f>VLOOKUP($A464,'By SKU - Old RTs'!$A:$V,8,FALSE)</f>
        <v>#N/A</v>
      </c>
      <c r="D464" s="2" t="e">
        <f>VLOOKUP($A464,'By SKU - New RTs'!$A:$V,8,FALSE)</f>
        <v>#N/A</v>
      </c>
      <c r="E464" s="5" t="e">
        <f t="shared" si="40"/>
        <v>#N/A</v>
      </c>
      <c r="F464" s="2" t="e">
        <f>VLOOKUP($A464,'By SKU - Old RTs'!$A:$V,9,FALSE)</f>
        <v>#N/A</v>
      </c>
      <c r="G464" s="2" t="e">
        <f>VLOOKUP($A464,'By SKU - New RTs'!$A:$V,9,FALSE)</f>
        <v>#N/A</v>
      </c>
      <c r="H464" s="5" t="e">
        <f t="shared" si="41"/>
        <v>#N/A</v>
      </c>
      <c r="I464" s="2" t="e">
        <f>VLOOKUP($A464,'By SKU - Old RTs'!$A:$V,10,FALSE)</f>
        <v>#N/A</v>
      </c>
      <c r="J464" s="2" t="e">
        <f>VLOOKUP($A464,'By SKU - New RTs'!$A:$V,10,FALSE)</f>
        <v>#N/A</v>
      </c>
      <c r="K464" s="5" t="e">
        <f t="shared" si="42"/>
        <v>#N/A</v>
      </c>
      <c r="L464" s="2" t="e">
        <f>VLOOKUP($A464,'By SKU - Old RTs'!$A:$V,11,FALSE)</f>
        <v>#N/A</v>
      </c>
      <c r="M464" s="2" t="e">
        <f>VLOOKUP($A464,'By SKU - New RTs'!$A:$V,11,FALSE)</f>
        <v>#N/A</v>
      </c>
      <c r="N464" s="5" t="e">
        <f t="shared" si="43"/>
        <v>#N/A</v>
      </c>
      <c r="O464" s="2" t="e">
        <f>VLOOKUP($A464,'By SKU - Old RTs'!$A:$V,12,FALSE)</f>
        <v>#N/A</v>
      </c>
      <c r="P464" s="2" t="e">
        <f>VLOOKUP($A464,'By SKU - New RTs'!$A:$V,12,FALSE)</f>
        <v>#N/A</v>
      </c>
      <c r="Q464" s="2" t="e">
        <f t="shared" si="44"/>
        <v>#N/A</v>
      </c>
    </row>
    <row r="465" spans="2:17" hidden="1" x14ac:dyDescent="0.3">
      <c r="B465" s="4"/>
      <c r="C465" s="2" t="e">
        <f>VLOOKUP($A465,'By SKU - Old RTs'!$A:$V,8,FALSE)</f>
        <v>#N/A</v>
      </c>
      <c r="D465" s="2" t="e">
        <f>VLOOKUP($A465,'By SKU - New RTs'!$A:$V,8,FALSE)</f>
        <v>#N/A</v>
      </c>
      <c r="E465" s="5" t="e">
        <f t="shared" si="40"/>
        <v>#N/A</v>
      </c>
      <c r="F465" s="2" t="e">
        <f>VLOOKUP($A465,'By SKU - Old RTs'!$A:$V,9,FALSE)</f>
        <v>#N/A</v>
      </c>
      <c r="G465" s="2" t="e">
        <f>VLOOKUP($A465,'By SKU - New RTs'!$A:$V,9,FALSE)</f>
        <v>#N/A</v>
      </c>
      <c r="H465" s="5" t="e">
        <f t="shared" si="41"/>
        <v>#N/A</v>
      </c>
      <c r="I465" s="2" t="e">
        <f>VLOOKUP($A465,'By SKU - Old RTs'!$A:$V,10,FALSE)</f>
        <v>#N/A</v>
      </c>
      <c r="J465" s="2" t="e">
        <f>VLOOKUP($A465,'By SKU - New RTs'!$A:$V,10,FALSE)</f>
        <v>#N/A</v>
      </c>
      <c r="K465" s="5" t="e">
        <f t="shared" si="42"/>
        <v>#N/A</v>
      </c>
      <c r="L465" s="2" t="e">
        <f>VLOOKUP($A465,'By SKU - Old RTs'!$A:$V,11,FALSE)</f>
        <v>#N/A</v>
      </c>
      <c r="M465" s="2" t="e">
        <f>VLOOKUP($A465,'By SKU - New RTs'!$A:$V,11,FALSE)</f>
        <v>#N/A</v>
      </c>
      <c r="N465" s="5" t="e">
        <f t="shared" si="43"/>
        <v>#N/A</v>
      </c>
      <c r="O465" s="2" t="e">
        <f>VLOOKUP($A465,'By SKU - Old RTs'!$A:$V,12,FALSE)</f>
        <v>#N/A</v>
      </c>
      <c r="P465" s="2" t="e">
        <f>VLOOKUP($A465,'By SKU - New RTs'!$A:$V,12,FALSE)</f>
        <v>#N/A</v>
      </c>
      <c r="Q465" s="2" t="e">
        <f t="shared" si="44"/>
        <v>#N/A</v>
      </c>
    </row>
    <row r="466" spans="2:17" hidden="1" x14ac:dyDescent="0.3">
      <c r="B466" s="4"/>
      <c r="C466" s="2" t="e">
        <f>VLOOKUP($A466,'By SKU - Old RTs'!$A:$V,8,FALSE)</f>
        <v>#N/A</v>
      </c>
      <c r="D466" s="2" t="e">
        <f>VLOOKUP($A466,'By SKU - New RTs'!$A:$V,8,FALSE)</f>
        <v>#N/A</v>
      </c>
      <c r="E466" s="5" t="e">
        <f t="shared" si="40"/>
        <v>#N/A</v>
      </c>
      <c r="F466" s="2" t="e">
        <f>VLOOKUP($A466,'By SKU - Old RTs'!$A:$V,9,FALSE)</f>
        <v>#N/A</v>
      </c>
      <c r="G466" s="2" t="e">
        <f>VLOOKUP($A466,'By SKU - New RTs'!$A:$V,9,FALSE)</f>
        <v>#N/A</v>
      </c>
      <c r="H466" s="5" t="e">
        <f t="shared" si="41"/>
        <v>#N/A</v>
      </c>
      <c r="I466" s="2" t="e">
        <f>VLOOKUP($A466,'By SKU - Old RTs'!$A:$V,10,FALSE)</f>
        <v>#N/A</v>
      </c>
      <c r="J466" s="2" t="e">
        <f>VLOOKUP($A466,'By SKU - New RTs'!$A:$V,10,FALSE)</f>
        <v>#N/A</v>
      </c>
      <c r="K466" s="5" t="e">
        <f t="shared" si="42"/>
        <v>#N/A</v>
      </c>
      <c r="L466" s="2" t="e">
        <f>VLOOKUP($A466,'By SKU - Old RTs'!$A:$V,11,FALSE)</f>
        <v>#N/A</v>
      </c>
      <c r="M466" s="2" t="e">
        <f>VLOOKUP($A466,'By SKU - New RTs'!$A:$V,11,FALSE)</f>
        <v>#N/A</v>
      </c>
      <c r="N466" s="5" t="e">
        <f t="shared" si="43"/>
        <v>#N/A</v>
      </c>
      <c r="O466" s="2" t="e">
        <f>VLOOKUP($A466,'By SKU - Old RTs'!$A:$V,12,FALSE)</f>
        <v>#N/A</v>
      </c>
      <c r="P466" s="2" t="e">
        <f>VLOOKUP($A466,'By SKU - New RTs'!$A:$V,12,FALSE)</f>
        <v>#N/A</v>
      </c>
      <c r="Q466" s="2" t="e">
        <f t="shared" si="44"/>
        <v>#N/A</v>
      </c>
    </row>
    <row r="467" spans="2:17" hidden="1" x14ac:dyDescent="0.3">
      <c r="B467" s="4"/>
      <c r="C467" s="2" t="e">
        <f>VLOOKUP($A467,'By SKU - Old RTs'!$A:$V,8,FALSE)</f>
        <v>#N/A</v>
      </c>
      <c r="D467" s="2" t="e">
        <f>VLOOKUP($A467,'By SKU - New RTs'!$A:$V,8,FALSE)</f>
        <v>#N/A</v>
      </c>
      <c r="E467" s="5" t="e">
        <f t="shared" si="40"/>
        <v>#N/A</v>
      </c>
      <c r="F467" s="2" t="e">
        <f>VLOOKUP($A467,'By SKU - Old RTs'!$A:$V,9,FALSE)</f>
        <v>#N/A</v>
      </c>
      <c r="G467" s="2" t="e">
        <f>VLOOKUP($A467,'By SKU - New RTs'!$A:$V,9,FALSE)</f>
        <v>#N/A</v>
      </c>
      <c r="H467" s="5" t="e">
        <f t="shared" si="41"/>
        <v>#N/A</v>
      </c>
      <c r="I467" s="2" t="e">
        <f>VLOOKUP($A467,'By SKU - Old RTs'!$A:$V,10,FALSE)</f>
        <v>#N/A</v>
      </c>
      <c r="J467" s="2" t="e">
        <f>VLOOKUP($A467,'By SKU - New RTs'!$A:$V,10,FALSE)</f>
        <v>#N/A</v>
      </c>
      <c r="K467" s="5" t="e">
        <f t="shared" si="42"/>
        <v>#N/A</v>
      </c>
      <c r="L467" s="2" t="e">
        <f>VLOOKUP($A467,'By SKU - Old RTs'!$A:$V,11,FALSE)</f>
        <v>#N/A</v>
      </c>
      <c r="M467" s="2" t="e">
        <f>VLOOKUP($A467,'By SKU - New RTs'!$A:$V,11,FALSE)</f>
        <v>#N/A</v>
      </c>
      <c r="N467" s="5" t="e">
        <f t="shared" si="43"/>
        <v>#N/A</v>
      </c>
      <c r="O467" s="2" t="e">
        <f>VLOOKUP($A467,'By SKU - Old RTs'!$A:$V,12,FALSE)</f>
        <v>#N/A</v>
      </c>
      <c r="P467" s="2" t="e">
        <f>VLOOKUP($A467,'By SKU - New RTs'!$A:$V,12,FALSE)</f>
        <v>#N/A</v>
      </c>
      <c r="Q467" s="2" t="e">
        <f t="shared" si="44"/>
        <v>#N/A</v>
      </c>
    </row>
    <row r="468" spans="2:17" hidden="1" x14ac:dyDescent="0.3">
      <c r="B468" s="4"/>
      <c r="C468" s="2" t="e">
        <f>VLOOKUP($A468,'By SKU - Old RTs'!$A:$V,8,FALSE)</f>
        <v>#N/A</v>
      </c>
      <c r="D468" s="2" t="e">
        <f>VLOOKUP($A468,'By SKU - New RTs'!$A:$V,8,FALSE)</f>
        <v>#N/A</v>
      </c>
      <c r="E468" s="5" t="e">
        <f t="shared" si="40"/>
        <v>#N/A</v>
      </c>
      <c r="F468" s="2" t="e">
        <f>VLOOKUP($A468,'By SKU - Old RTs'!$A:$V,9,FALSE)</f>
        <v>#N/A</v>
      </c>
      <c r="G468" s="2" t="e">
        <f>VLOOKUP($A468,'By SKU - New RTs'!$A:$V,9,FALSE)</f>
        <v>#N/A</v>
      </c>
      <c r="H468" s="5" t="e">
        <f t="shared" si="41"/>
        <v>#N/A</v>
      </c>
      <c r="I468" s="2" t="e">
        <f>VLOOKUP($A468,'By SKU - Old RTs'!$A:$V,10,FALSE)</f>
        <v>#N/A</v>
      </c>
      <c r="J468" s="2" t="e">
        <f>VLOOKUP($A468,'By SKU - New RTs'!$A:$V,10,FALSE)</f>
        <v>#N/A</v>
      </c>
      <c r="K468" s="5" t="e">
        <f t="shared" si="42"/>
        <v>#N/A</v>
      </c>
      <c r="L468" s="2" t="e">
        <f>VLOOKUP($A468,'By SKU - Old RTs'!$A:$V,11,FALSE)</f>
        <v>#N/A</v>
      </c>
      <c r="M468" s="2" t="e">
        <f>VLOOKUP($A468,'By SKU - New RTs'!$A:$V,11,FALSE)</f>
        <v>#N/A</v>
      </c>
      <c r="N468" s="5" t="e">
        <f t="shared" si="43"/>
        <v>#N/A</v>
      </c>
      <c r="O468" s="2" t="e">
        <f>VLOOKUP($A468,'By SKU - Old RTs'!$A:$V,12,FALSE)</f>
        <v>#N/A</v>
      </c>
      <c r="P468" s="2" t="e">
        <f>VLOOKUP($A468,'By SKU - New RTs'!$A:$V,12,FALSE)</f>
        <v>#N/A</v>
      </c>
      <c r="Q468" s="2" t="e">
        <f t="shared" si="44"/>
        <v>#N/A</v>
      </c>
    </row>
    <row r="469" spans="2:17" hidden="1" x14ac:dyDescent="0.3">
      <c r="B469" s="4"/>
      <c r="C469" s="2" t="e">
        <f>VLOOKUP($A469,'By SKU - Old RTs'!$A:$V,8,FALSE)</f>
        <v>#N/A</v>
      </c>
      <c r="D469" s="2" t="e">
        <f>VLOOKUP($A469,'By SKU - New RTs'!$A:$V,8,FALSE)</f>
        <v>#N/A</v>
      </c>
      <c r="E469" s="5" t="e">
        <f t="shared" si="40"/>
        <v>#N/A</v>
      </c>
      <c r="F469" s="2" t="e">
        <f>VLOOKUP($A469,'By SKU - Old RTs'!$A:$V,9,FALSE)</f>
        <v>#N/A</v>
      </c>
      <c r="G469" s="2" t="e">
        <f>VLOOKUP($A469,'By SKU - New RTs'!$A:$V,9,FALSE)</f>
        <v>#N/A</v>
      </c>
      <c r="H469" s="5" t="e">
        <f t="shared" si="41"/>
        <v>#N/A</v>
      </c>
      <c r="I469" s="2" t="e">
        <f>VLOOKUP($A469,'By SKU - Old RTs'!$A:$V,10,FALSE)</f>
        <v>#N/A</v>
      </c>
      <c r="J469" s="2" t="e">
        <f>VLOOKUP($A469,'By SKU - New RTs'!$A:$V,10,FALSE)</f>
        <v>#N/A</v>
      </c>
      <c r="K469" s="5" t="e">
        <f t="shared" si="42"/>
        <v>#N/A</v>
      </c>
      <c r="L469" s="2" t="e">
        <f>VLOOKUP($A469,'By SKU - Old RTs'!$A:$V,11,FALSE)</f>
        <v>#N/A</v>
      </c>
      <c r="M469" s="2" t="e">
        <f>VLOOKUP($A469,'By SKU - New RTs'!$A:$V,11,FALSE)</f>
        <v>#N/A</v>
      </c>
      <c r="N469" s="5" t="e">
        <f t="shared" si="43"/>
        <v>#N/A</v>
      </c>
      <c r="O469" s="2" t="e">
        <f>VLOOKUP($A469,'By SKU - Old RTs'!$A:$V,12,FALSE)</f>
        <v>#N/A</v>
      </c>
      <c r="P469" s="2" t="e">
        <f>VLOOKUP($A469,'By SKU - New RTs'!$A:$V,12,FALSE)</f>
        <v>#N/A</v>
      </c>
      <c r="Q469" s="2" t="e">
        <f t="shared" si="44"/>
        <v>#N/A</v>
      </c>
    </row>
    <row r="470" spans="2:17" hidden="1" x14ac:dyDescent="0.3">
      <c r="B470" s="4"/>
      <c r="C470" s="2" t="e">
        <f>VLOOKUP($A470,'By SKU - Old RTs'!$A:$V,8,FALSE)</f>
        <v>#N/A</v>
      </c>
      <c r="D470" s="2" t="e">
        <f>VLOOKUP($A470,'By SKU - New RTs'!$A:$V,8,FALSE)</f>
        <v>#N/A</v>
      </c>
      <c r="E470" s="5" t="e">
        <f t="shared" si="40"/>
        <v>#N/A</v>
      </c>
      <c r="F470" s="2" t="e">
        <f>VLOOKUP($A470,'By SKU - Old RTs'!$A:$V,9,FALSE)</f>
        <v>#N/A</v>
      </c>
      <c r="G470" s="2" t="e">
        <f>VLOOKUP($A470,'By SKU - New RTs'!$A:$V,9,FALSE)</f>
        <v>#N/A</v>
      </c>
      <c r="H470" s="5" t="e">
        <f t="shared" si="41"/>
        <v>#N/A</v>
      </c>
      <c r="I470" s="2" t="e">
        <f>VLOOKUP($A470,'By SKU - Old RTs'!$A:$V,10,FALSE)</f>
        <v>#N/A</v>
      </c>
      <c r="J470" s="2" t="e">
        <f>VLOOKUP($A470,'By SKU - New RTs'!$A:$V,10,FALSE)</f>
        <v>#N/A</v>
      </c>
      <c r="K470" s="5" t="e">
        <f t="shared" si="42"/>
        <v>#N/A</v>
      </c>
      <c r="L470" s="2" t="e">
        <f>VLOOKUP($A470,'By SKU - Old RTs'!$A:$V,11,FALSE)</f>
        <v>#N/A</v>
      </c>
      <c r="M470" s="2" t="e">
        <f>VLOOKUP($A470,'By SKU - New RTs'!$A:$V,11,FALSE)</f>
        <v>#N/A</v>
      </c>
      <c r="N470" s="5" t="e">
        <f t="shared" si="43"/>
        <v>#N/A</v>
      </c>
      <c r="O470" s="2" t="e">
        <f>VLOOKUP($A470,'By SKU - Old RTs'!$A:$V,12,FALSE)</f>
        <v>#N/A</v>
      </c>
      <c r="P470" s="2" t="e">
        <f>VLOOKUP($A470,'By SKU - New RTs'!$A:$V,12,FALSE)</f>
        <v>#N/A</v>
      </c>
      <c r="Q470" s="2" t="e">
        <f t="shared" si="44"/>
        <v>#N/A</v>
      </c>
    </row>
    <row r="471" spans="2:17" hidden="1" x14ac:dyDescent="0.3">
      <c r="B471" s="4"/>
      <c r="C471" s="2" t="e">
        <f>VLOOKUP($A471,'By SKU - Old RTs'!$A:$V,8,FALSE)</f>
        <v>#N/A</v>
      </c>
      <c r="D471" s="2" t="e">
        <f>VLOOKUP($A471,'By SKU - New RTs'!$A:$V,8,FALSE)</f>
        <v>#N/A</v>
      </c>
      <c r="E471" s="5" t="e">
        <f t="shared" si="40"/>
        <v>#N/A</v>
      </c>
      <c r="F471" s="2" t="e">
        <f>VLOOKUP($A471,'By SKU - Old RTs'!$A:$V,9,FALSE)</f>
        <v>#N/A</v>
      </c>
      <c r="G471" s="2" t="e">
        <f>VLOOKUP($A471,'By SKU - New RTs'!$A:$V,9,FALSE)</f>
        <v>#N/A</v>
      </c>
      <c r="H471" s="5" t="e">
        <f t="shared" si="41"/>
        <v>#N/A</v>
      </c>
      <c r="I471" s="2" t="e">
        <f>VLOOKUP($A471,'By SKU - Old RTs'!$A:$V,10,FALSE)</f>
        <v>#N/A</v>
      </c>
      <c r="J471" s="2" t="e">
        <f>VLOOKUP($A471,'By SKU - New RTs'!$A:$V,10,FALSE)</f>
        <v>#N/A</v>
      </c>
      <c r="K471" s="5" t="e">
        <f t="shared" si="42"/>
        <v>#N/A</v>
      </c>
      <c r="L471" s="2" t="e">
        <f>VLOOKUP($A471,'By SKU - Old RTs'!$A:$V,11,FALSE)</f>
        <v>#N/A</v>
      </c>
      <c r="M471" s="2" t="e">
        <f>VLOOKUP($A471,'By SKU - New RTs'!$A:$V,11,FALSE)</f>
        <v>#N/A</v>
      </c>
      <c r="N471" s="5" t="e">
        <f t="shared" si="43"/>
        <v>#N/A</v>
      </c>
      <c r="O471" s="2" t="e">
        <f>VLOOKUP($A471,'By SKU - Old RTs'!$A:$V,12,FALSE)</f>
        <v>#N/A</v>
      </c>
      <c r="P471" s="2" t="e">
        <f>VLOOKUP($A471,'By SKU - New RTs'!$A:$V,12,FALSE)</f>
        <v>#N/A</v>
      </c>
      <c r="Q471" s="2" t="e">
        <f t="shared" si="44"/>
        <v>#N/A</v>
      </c>
    </row>
    <row r="472" spans="2:17" hidden="1" x14ac:dyDescent="0.3">
      <c r="B472" s="4"/>
      <c r="C472" s="2" t="e">
        <f>VLOOKUP($A472,'By SKU - Old RTs'!$A:$V,8,FALSE)</f>
        <v>#N/A</v>
      </c>
      <c r="D472" s="2" t="e">
        <f>VLOOKUP($A472,'By SKU - New RTs'!$A:$V,8,FALSE)</f>
        <v>#N/A</v>
      </c>
      <c r="E472" s="5" t="e">
        <f t="shared" si="40"/>
        <v>#N/A</v>
      </c>
      <c r="F472" s="2" t="e">
        <f>VLOOKUP($A472,'By SKU - Old RTs'!$A:$V,9,FALSE)</f>
        <v>#N/A</v>
      </c>
      <c r="G472" s="2" t="e">
        <f>VLOOKUP($A472,'By SKU - New RTs'!$A:$V,9,FALSE)</f>
        <v>#N/A</v>
      </c>
      <c r="H472" s="5" t="e">
        <f t="shared" si="41"/>
        <v>#N/A</v>
      </c>
      <c r="I472" s="2" t="e">
        <f>VLOOKUP($A472,'By SKU - Old RTs'!$A:$V,10,FALSE)</f>
        <v>#N/A</v>
      </c>
      <c r="J472" s="2" t="e">
        <f>VLOOKUP($A472,'By SKU - New RTs'!$A:$V,10,FALSE)</f>
        <v>#N/A</v>
      </c>
      <c r="K472" s="5" t="e">
        <f t="shared" si="42"/>
        <v>#N/A</v>
      </c>
      <c r="L472" s="2" t="e">
        <f>VLOOKUP($A472,'By SKU - Old RTs'!$A:$V,11,FALSE)</f>
        <v>#N/A</v>
      </c>
      <c r="M472" s="2" t="e">
        <f>VLOOKUP($A472,'By SKU - New RTs'!$A:$V,11,FALSE)</f>
        <v>#N/A</v>
      </c>
      <c r="N472" s="5" t="e">
        <f t="shared" si="43"/>
        <v>#N/A</v>
      </c>
      <c r="O472" s="2" t="e">
        <f>VLOOKUP($A472,'By SKU - Old RTs'!$A:$V,12,FALSE)</f>
        <v>#N/A</v>
      </c>
      <c r="P472" s="2" t="e">
        <f>VLOOKUP($A472,'By SKU - New RTs'!$A:$V,12,FALSE)</f>
        <v>#N/A</v>
      </c>
      <c r="Q472" s="2" t="e">
        <f t="shared" si="44"/>
        <v>#N/A</v>
      </c>
    </row>
    <row r="473" spans="2:17" hidden="1" x14ac:dyDescent="0.3">
      <c r="B473" s="4"/>
      <c r="C473" s="2" t="e">
        <f>VLOOKUP($A473,'By SKU - Old RTs'!$A:$V,8,FALSE)</f>
        <v>#N/A</v>
      </c>
      <c r="D473" s="2" t="e">
        <f>VLOOKUP($A473,'By SKU - New RTs'!$A:$V,8,FALSE)</f>
        <v>#N/A</v>
      </c>
      <c r="E473" s="5" t="e">
        <f t="shared" si="40"/>
        <v>#N/A</v>
      </c>
      <c r="F473" s="2" t="e">
        <f>VLOOKUP($A473,'By SKU - Old RTs'!$A:$V,9,FALSE)</f>
        <v>#N/A</v>
      </c>
      <c r="G473" s="2" t="e">
        <f>VLOOKUP($A473,'By SKU - New RTs'!$A:$V,9,FALSE)</f>
        <v>#N/A</v>
      </c>
      <c r="H473" s="5" t="e">
        <f t="shared" si="41"/>
        <v>#N/A</v>
      </c>
      <c r="I473" s="2" t="e">
        <f>VLOOKUP($A473,'By SKU - Old RTs'!$A:$V,10,FALSE)</f>
        <v>#N/A</v>
      </c>
      <c r="J473" s="2" t="e">
        <f>VLOOKUP($A473,'By SKU - New RTs'!$A:$V,10,FALSE)</f>
        <v>#N/A</v>
      </c>
      <c r="K473" s="5" t="e">
        <f t="shared" si="42"/>
        <v>#N/A</v>
      </c>
      <c r="L473" s="2" t="e">
        <f>VLOOKUP($A473,'By SKU - Old RTs'!$A:$V,11,FALSE)</f>
        <v>#N/A</v>
      </c>
      <c r="M473" s="2" t="e">
        <f>VLOOKUP($A473,'By SKU - New RTs'!$A:$V,11,FALSE)</f>
        <v>#N/A</v>
      </c>
      <c r="N473" s="5" t="e">
        <f t="shared" si="43"/>
        <v>#N/A</v>
      </c>
      <c r="O473" s="2" t="e">
        <f>VLOOKUP($A473,'By SKU - Old RTs'!$A:$V,12,FALSE)</f>
        <v>#N/A</v>
      </c>
      <c r="P473" s="2" t="e">
        <f>VLOOKUP($A473,'By SKU - New RTs'!$A:$V,12,FALSE)</f>
        <v>#N/A</v>
      </c>
      <c r="Q473" s="2" t="e">
        <f t="shared" si="44"/>
        <v>#N/A</v>
      </c>
    </row>
    <row r="474" spans="2:17" hidden="1" x14ac:dyDescent="0.3">
      <c r="B474" s="4"/>
      <c r="C474" s="2" t="e">
        <f>VLOOKUP($A474,'By SKU - Old RTs'!$A:$V,8,FALSE)</f>
        <v>#N/A</v>
      </c>
      <c r="D474" s="2" t="e">
        <f>VLOOKUP($A474,'By SKU - New RTs'!$A:$V,8,FALSE)</f>
        <v>#N/A</v>
      </c>
      <c r="E474" s="5" t="e">
        <f t="shared" si="40"/>
        <v>#N/A</v>
      </c>
      <c r="F474" s="2" t="e">
        <f>VLOOKUP($A474,'By SKU - Old RTs'!$A:$V,9,FALSE)</f>
        <v>#N/A</v>
      </c>
      <c r="G474" s="2" t="e">
        <f>VLOOKUP($A474,'By SKU - New RTs'!$A:$V,9,FALSE)</f>
        <v>#N/A</v>
      </c>
      <c r="H474" s="5" t="e">
        <f t="shared" si="41"/>
        <v>#N/A</v>
      </c>
      <c r="I474" s="2" t="e">
        <f>VLOOKUP($A474,'By SKU - Old RTs'!$A:$V,10,FALSE)</f>
        <v>#N/A</v>
      </c>
      <c r="J474" s="2" t="e">
        <f>VLOOKUP($A474,'By SKU - New RTs'!$A:$V,10,FALSE)</f>
        <v>#N/A</v>
      </c>
      <c r="K474" s="5" t="e">
        <f t="shared" si="42"/>
        <v>#N/A</v>
      </c>
      <c r="L474" s="2" t="e">
        <f>VLOOKUP($A474,'By SKU - Old RTs'!$A:$V,11,FALSE)</f>
        <v>#N/A</v>
      </c>
      <c r="M474" s="2" t="e">
        <f>VLOOKUP($A474,'By SKU - New RTs'!$A:$V,11,FALSE)</f>
        <v>#N/A</v>
      </c>
      <c r="N474" s="5" t="e">
        <f t="shared" si="43"/>
        <v>#N/A</v>
      </c>
      <c r="O474" s="2" t="e">
        <f>VLOOKUP($A474,'By SKU - Old RTs'!$A:$V,12,FALSE)</f>
        <v>#N/A</v>
      </c>
      <c r="P474" s="2" t="e">
        <f>VLOOKUP($A474,'By SKU - New RTs'!$A:$V,12,FALSE)</f>
        <v>#N/A</v>
      </c>
      <c r="Q474" s="2" t="e">
        <f t="shared" si="44"/>
        <v>#N/A</v>
      </c>
    </row>
    <row r="475" spans="2:17" hidden="1" x14ac:dyDescent="0.3">
      <c r="B475" s="4"/>
      <c r="C475" s="2" t="e">
        <f>VLOOKUP($A475,'By SKU - Old RTs'!$A:$V,8,FALSE)</f>
        <v>#N/A</v>
      </c>
      <c r="D475" s="2" t="e">
        <f>VLOOKUP($A475,'By SKU - New RTs'!$A:$V,8,FALSE)</f>
        <v>#N/A</v>
      </c>
      <c r="E475" s="5" t="e">
        <f t="shared" si="40"/>
        <v>#N/A</v>
      </c>
      <c r="F475" s="2" t="e">
        <f>VLOOKUP($A475,'By SKU - Old RTs'!$A:$V,9,FALSE)</f>
        <v>#N/A</v>
      </c>
      <c r="G475" s="2" t="e">
        <f>VLOOKUP($A475,'By SKU - New RTs'!$A:$V,9,FALSE)</f>
        <v>#N/A</v>
      </c>
      <c r="H475" s="5" t="e">
        <f t="shared" si="41"/>
        <v>#N/A</v>
      </c>
      <c r="I475" s="2" t="e">
        <f>VLOOKUP($A475,'By SKU - Old RTs'!$A:$V,10,FALSE)</f>
        <v>#N/A</v>
      </c>
      <c r="J475" s="2" t="e">
        <f>VLOOKUP($A475,'By SKU - New RTs'!$A:$V,10,FALSE)</f>
        <v>#N/A</v>
      </c>
      <c r="K475" s="5" t="e">
        <f t="shared" si="42"/>
        <v>#N/A</v>
      </c>
      <c r="L475" s="2" t="e">
        <f>VLOOKUP($A475,'By SKU - Old RTs'!$A:$V,11,FALSE)</f>
        <v>#N/A</v>
      </c>
      <c r="M475" s="2" t="e">
        <f>VLOOKUP($A475,'By SKU - New RTs'!$A:$V,11,FALSE)</f>
        <v>#N/A</v>
      </c>
      <c r="N475" s="5" t="e">
        <f t="shared" si="43"/>
        <v>#N/A</v>
      </c>
      <c r="O475" s="2" t="e">
        <f>VLOOKUP($A475,'By SKU - Old RTs'!$A:$V,12,FALSE)</f>
        <v>#N/A</v>
      </c>
      <c r="P475" s="2" t="e">
        <f>VLOOKUP($A475,'By SKU - New RTs'!$A:$V,12,FALSE)</f>
        <v>#N/A</v>
      </c>
      <c r="Q475" s="2" t="e">
        <f t="shared" si="44"/>
        <v>#N/A</v>
      </c>
    </row>
    <row r="476" spans="2:17" hidden="1" x14ac:dyDescent="0.3">
      <c r="B476" s="4"/>
      <c r="C476" s="2" t="e">
        <f>VLOOKUP($A476,'By SKU - Old RTs'!$A:$V,8,FALSE)</f>
        <v>#N/A</v>
      </c>
      <c r="D476" s="2" t="e">
        <f>VLOOKUP($A476,'By SKU - New RTs'!$A:$V,8,FALSE)</f>
        <v>#N/A</v>
      </c>
      <c r="E476" s="5" t="e">
        <f t="shared" si="40"/>
        <v>#N/A</v>
      </c>
      <c r="F476" s="2" t="e">
        <f>VLOOKUP($A476,'By SKU - Old RTs'!$A:$V,9,FALSE)</f>
        <v>#N/A</v>
      </c>
      <c r="G476" s="2" t="e">
        <f>VLOOKUP($A476,'By SKU - New RTs'!$A:$V,9,FALSE)</f>
        <v>#N/A</v>
      </c>
      <c r="H476" s="5" t="e">
        <f t="shared" si="41"/>
        <v>#N/A</v>
      </c>
      <c r="I476" s="2" t="e">
        <f>VLOOKUP($A476,'By SKU - Old RTs'!$A:$V,10,FALSE)</f>
        <v>#N/A</v>
      </c>
      <c r="J476" s="2" t="e">
        <f>VLOOKUP($A476,'By SKU - New RTs'!$A:$V,10,FALSE)</f>
        <v>#N/A</v>
      </c>
      <c r="K476" s="5" t="e">
        <f t="shared" si="42"/>
        <v>#N/A</v>
      </c>
      <c r="L476" s="2" t="e">
        <f>VLOOKUP($A476,'By SKU - Old RTs'!$A:$V,11,FALSE)</f>
        <v>#N/A</v>
      </c>
      <c r="M476" s="2" t="e">
        <f>VLOOKUP($A476,'By SKU - New RTs'!$A:$V,11,FALSE)</f>
        <v>#N/A</v>
      </c>
      <c r="N476" s="5" t="e">
        <f t="shared" si="43"/>
        <v>#N/A</v>
      </c>
      <c r="O476" s="2" t="e">
        <f>VLOOKUP($A476,'By SKU - Old RTs'!$A:$V,12,FALSE)</f>
        <v>#N/A</v>
      </c>
      <c r="P476" s="2" t="e">
        <f>VLOOKUP($A476,'By SKU - New RTs'!$A:$V,12,FALSE)</f>
        <v>#N/A</v>
      </c>
      <c r="Q476" s="2" t="e">
        <f t="shared" si="44"/>
        <v>#N/A</v>
      </c>
    </row>
    <row r="477" spans="2:17" hidden="1" x14ac:dyDescent="0.3">
      <c r="B477" s="4"/>
      <c r="C477" s="2" t="e">
        <f>VLOOKUP($A477,'By SKU - Old RTs'!$A:$V,8,FALSE)</f>
        <v>#N/A</v>
      </c>
      <c r="D477" s="2" t="e">
        <f>VLOOKUP($A477,'By SKU - New RTs'!$A:$V,8,FALSE)</f>
        <v>#N/A</v>
      </c>
      <c r="E477" s="5" t="e">
        <f t="shared" si="40"/>
        <v>#N/A</v>
      </c>
      <c r="F477" s="2" t="e">
        <f>VLOOKUP($A477,'By SKU - Old RTs'!$A:$V,9,FALSE)</f>
        <v>#N/A</v>
      </c>
      <c r="G477" s="2" t="e">
        <f>VLOOKUP($A477,'By SKU - New RTs'!$A:$V,9,FALSE)</f>
        <v>#N/A</v>
      </c>
      <c r="H477" s="5" t="e">
        <f t="shared" si="41"/>
        <v>#N/A</v>
      </c>
      <c r="I477" s="2" t="e">
        <f>VLOOKUP($A477,'By SKU - Old RTs'!$A:$V,10,FALSE)</f>
        <v>#N/A</v>
      </c>
      <c r="J477" s="2" t="e">
        <f>VLOOKUP($A477,'By SKU - New RTs'!$A:$V,10,FALSE)</f>
        <v>#N/A</v>
      </c>
      <c r="K477" s="5" t="e">
        <f t="shared" si="42"/>
        <v>#N/A</v>
      </c>
      <c r="L477" s="2" t="e">
        <f>VLOOKUP($A477,'By SKU - Old RTs'!$A:$V,11,FALSE)</f>
        <v>#N/A</v>
      </c>
      <c r="M477" s="2" t="e">
        <f>VLOOKUP($A477,'By SKU - New RTs'!$A:$V,11,FALSE)</f>
        <v>#N/A</v>
      </c>
      <c r="N477" s="5" t="e">
        <f t="shared" si="43"/>
        <v>#N/A</v>
      </c>
      <c r="O477" s="2" t="e">
        <f>VLOOKUP($A477,'By SKU - Old RTs'!$A:$V,12,FALSE)</f>
        <v>#N/A</v>
      </c>
      <c r="P477" s="2" t="e">
        <f>VLOOKUP($A477,'By SKU - New RTs'!$A:$V,12,FALSE)</f>
        <v>#N/A</v>
      </c>
      <c r="Q477" s="2" t="e">
        <f t="shared" si="44"/>
        <v>#N/A</v>
      </c>
    </row>
    <row r="478" spans="2:17" hidden="1" x14ac:dyDescent="0.3">
      <c r="B478" s="4"/>
      <c r="C478" s="2" t="e">
        <f>VLOOKUP($A478,'By SKU - Old RTs'!$A:$V,8,FALSE)</f>
        <v>#N/A</v>
      </c>
      <c r="D478" s="2" t="e">
        <f>VLOOKUP($A478,'By SKU - New RTs'!$A:$V,8,FALSE)</f>
        <v>#N/A</v>
      </c>
      <c r="E478" s="5" t="e">
        <f t="shared" si="40"/>
        <v>#N/A</v>
      </c>
      <c r="F478" s="2" t="e">
        <f>VLOOKUP($A478,'By SKU - Old RTs'!$A:$V,9,FALSE)</f>
        <v>#N/A</v>
      </c>
      <c r="G478" s="2" t="e">
        <f>VLOOKUP($A478,'By SKU - New RTs'!$A:$V,9,FALSE)</f>
        <v>#N/A</v>
      </c>
      <c r="H478" s="5" t="e">
        <f t="shared" si="41"/>
        <v>#N/A</v>
      </c>
      <c r="I478" s="2" t="e">
        <f>VLOOKUP($A478,'By SKU - Old RTs'!$A:$V,10,FALSE)</f>
        <v>#N/A</v>
      </c>
      <c r="J478" s="2" t="e">
        <f>VLOOKUP($A478,'By SKU - New RTs'!$A:$V,10,FALSE)</f>
        <v>#N/A</v>
      </c>
      <c r="K478" s="5" t="e">
        <f t="shared" si="42"/>
        <v>#N/A</v>
      </c>
      <c r="L478" s="2" t="e">
        <f>VLOOKUP($A478,'By SKU - Old RTs'!$A:$V,11,FALSE)</f>
        <v>#N/A</v>
      </c>
      <c r="M478" s="2" t="e">
        <f>VLOOKUP($A478,'By SKU - New RTs'!$A:$V,11,FALSE)</f>
        <v>#N/A</v>
      </c>
      <c r="N478" s="5" t="e">
        <f t="shared" si="43"/>
        <v>#N/A</v>
      </c>
      <c r="O478" s="2" t="e">
        <f>VLOOKUP($A478,'By SKU - Old RTs'!$A:$V,12,FALSE)</f>
        <v>#N/A</v>
      </c>
      <c r="P478" s="2" t="e">
        <f>VLOOKUP($A478,'By SKU - New RTs'!$A:$V,12,FALSE)</f>
        <v>#N/A</v>
      </c>
      <c r="Q478" s="2" t="e">
        <f t="shared" si="44"/>
        <v>#N/A</v>
      </c>
    </row>
    <row r="479" spans="2:17" hidden="1" x14ac:dyDescent="0.3">
      <c r="B479" s="4"/>
      <c r="C479" s="2" t="e">
        <f>VLOOKUP($A479,'By SKU - Old RTs'!$A:$V,8,FALSE)</f>
        <v>#N/A</v>
      </c>
      <c r="D479" s="2" t="e">
        <f>VLOOKUP($A479,'By SKU - New RTs'!$A:$V,8,FALSE)</f>
        <v>#N/A</v>
      </c>
      <c r="E479" s="5" t="e">
        <f t="shared" si="40"/>
        <v>#N/A</v>
      </c>
      <c r="F479" s="2" t="e">
        <f>VLOOKUP($A479,'By SKU - Old RTs'!$A:$V,9,FALSE)</f>
        <v>#N/A</v>
      </c>
      <c r="G479" s="2" t="e">
        <f>VLOOKUP($A479,'By SKU - New RTs'!$A:$V,9,FALSE)</f>
        <v>#N/A</v>
      </c>
      <c r="H479" s="5" t="e">
        <f t="shared" si="41"/>
        <v>#N/A</v>
      </c>
      <c r="I479" s="2" t="e">
        <f>VLOOKUP($A479,'By SKU - Old RTs'!$A:$V,10,FALSE)</f>
        <v>#N/A</v>
      </c>
      <c r="J479" s="2" t="e">
        <f>VLOOKUP($A479,'By SKU - New RTs'!$A:$V,10,FALSE)</f>
        <v>#N/A</v>
      </c>
      <c r="K479" s="5" t="e">
        <f t="shared" si="42"/>
        <v>#N/A</v>
      </c>
      <c r="L479" s="2" t="e">
        <f>VLOOKUP($A479,'By SKU - Old RTs'!$A:$V,11,FALSE)</f>
        <v>#N/A</v>
      </c>
      <c r="M479" s="2" t="e">
        <f>VLOOKUP($A479,'By SKU - New RTs'!$A:$V,11,FALSE)</f>
        <v>#N/A</v>
      </c>
      <c r="N479" s="5" t="e">
        <f t="shared" si="43"/>
        <v>#N/A</v>
      </c>
      <c r="O479" s="2" t="e">
        <f>VLOOKUP($A479,'By SKU - Old RTs'!$A:$V,12,FALSE)</f>
        <v>#N/A</v>
      </c>
      <c r="P479" s="2" t="e">
        <f>VLOOKUP($A479,'By SKU - New RTs'!$A:$V,12,FALSE)</f>
        <v>#N/A</v>
      </c>
      <c r="Q479" s="2" t="e">
        <f t="shared" si="44"/>
        <v>#N/A</v>
      </c>
    </row>
    <row r="480" spans="2:17" hidden="1" x14ac:dyDescent="0.3">
      <c r="B480" s="4"/>
      <c r="C480" s="2" t="e">
        <f>VLOOKUP($A480,'By SKU - Old RTs'!$A:$V,8,FALSE)</f>
        <v>#N/A</v>
      </c>
      <c r="D480" s="2" t="e">
        <f>VLOOKUP($A480,'By SKU - New RTs'!$A:$V,8,FALSE)</f>
        <v>#N/A</v>
      </c>
      <c r="E480" s="5" t="e">
        <f t="shared" si="40"/>
        <v>#N/A</v>
      </c>
      <c r="F480" s="2" t="e">
        <f>VLOOKUP($A480,'By SKU - Old RTs'!$A:$V,9,FALSE)</f>
        <v>#N/A</v>
      </c>
      <c r="G480" s="2" t="e">
        <f>VLOOKUP($A480,'By SKU - New RTs'!$A:$V,9,FALSE)</f>
        <v>#N/A</v>
      </c>
      <c r="H480" s="5" t="e">
        <f t="shared" si="41"/>
        <v>#N/A</v>
      </c>
      <c r="I480" s="2" t="e">
        <f>VLOOKUP($A480,'By SKU - Old RTs'!$A:$V,10,FALSE)</f>
        <v>#N/A</v>
      </c>
      <c r="J480" s="2" t="e">
        <f>VLOOKUP($A480,'By SKU - New RTs'!$A:$V,10,FALSE)</f>
        <v>#N/A</v>
      </c>
      <c r="K480" s="5" t="e">
        <f t="shared" si="42"/>
        <v>#N/A</v>
      </c>
      <c r="L480" s="2" t="e">
        <f>VLOOKUP($A480,'By SKU - Old RTs'!$A:$V,11,FALSE)</f>
        <v>#N/A</v>
      </c>
      <c r="M480" s="2" t="e">
        <f>VLOOKUP($A480,'By SKU - New RTs'!$A:$V,11,FALSE)</f>
        <v>#N/A</v>
      </c>
      <c r="N480" s="5" t="e">
        <f t="shared" si="43"/>
        <v>#N/A</v>
      </c>
      <c r="O480" s="2" t="e">
        <f>VLOOKUP($A480,'By SKU - Old RTs'!$A:$V,12,FALSE)</f>
        <v>#N/A</v>
      </c>
      <c r="P480" s="2" t="e">
        <f>VLOOKUP($A480,'By SKU - New RTs'!$A:$V,12,FALSE)</f>
        <v>#N/A</v>
      </c>
      <c r="Q480" s="2" t="e">
        <f t="shared" si="44"/>
        <v>#N/A</v>
      </c>
    </row>
    <row r="481" spans="2:17" hidden="1" x14ac:dyDescent="0.3">
      <c r="B481" s="4"/>
      <c r="C481" s="2" t="e">
        <f>VLOOKUP($A481,'By SKU - Old RTs'!$A:$V,8,FALSE)</f>
        <v>#N/A</v>
      </c>
      <c r="D481" s="2" t="e">
        <f>VLOOKUP($A481,'By SKU - New RTs'!$A:$V,8,FALSE)</f>
        <v>#N/A</v>
      </c>
      <c r="E481" s="5" t="e">
        <f t="shared" si="40"/>
        <v>#N/A</v>
      </c>
      <c r="F481" s="2" t="e">
        <f>VLOOKUP($A481,'By SKU - Old RTs'!$A:$V,9,FALSE)</f>
        <v>#N/A</v>
      </c>
      <c r="G481" s="2" t="e">
        <f>VLOOKUP($A481,'By SKU - New RTs'!$A:$V,9,FALSE)</f>
        <v>#N/A</v>
      </c>
      <c r="H481" s="5" t="e">
        <f t="shared" si="41"/>
        <v>#N/A</v>
      </c>
      <c r="I481" s="2" t="e">
        <f>VLOOKUP($A481,'By SKU - Old RTs'!$A:$V,10,FALSE)</f>
        <v>#N/A</v>
      </c>
      <c r="J481" s="2" t="e">
        <f>VLOOKUP($A481,'By SKU - New RTs'!$A:$V,10,FALSE)</f>
        <v>#N/A</v>
      </c>
      <c r="K481" s="5" t="e">
        <f t="shared" si="42"/>
        <v>#N/A</v>
      </c>
      <c r="L481" s="2" t="e">
        <f>VLOOKUP($A481,'By SKU - Old RTs'!$A:$V,11,FALSE)</f>
        <v>#N/A</v>
      </c>
      <c r="M481" s="2" t="e">
        <f>VLOOKUP($A481,'By SKU - New RTs'!$A:$V,11,FALSE)</f>
        <v>#N/A</v>
      </c>
      <c r="N481" s="5" t="e">
        <f t="shared" si="43"/>
        <v>#N/A</v>
      </c>
      <c r="O481" s="2" t="e">
        <f>VLOOKUP($A481,'By SKU - Old RTs'!$A:$V,12,FALSE)</f>
        <v>#N/A</v>
      </c>
      <c r="P481" s="2" t="e">
        <f>VLOOKUP($A481,'By SKU - New RTs'!$A:$V,12,FALSE)</f>
        <v>#N/A</v>
      </c>
      <c r="Q481" s="2" t="e">
        <f t="shared" si="44"/>
        <v>#N/A</v>
      </c>
    </row>
    <row r="482" spans="2:17" hidden="1" x14ac:dyDescent="0.3">
      <c r="B482" s="4"/>
      <c r="C482" s="2" t="e">
        <f>VLOOKUP($A482,'By SKU - Old RTs'!$A:$V,8,FALSE)</f>
        <v>#N/A</v>
      </c>
      <c r="D482" s="2" t="e">
        <f>VLOOKUP($A482,'By SKU - New RTs'!$A:$V,8,FALSE)</f>
        <v>#N/A</v>
      </c>
      <c r="E482" s="5" t="e">
        <f t="shared" si="40"/>
        <v>#N/A</v>
      </c>
      <c r="F482" s="2" t="e">
        <f>VLOOKUP($A482,'By SKU - Old RTs'!$A:$V,9,FALSE)</f>
        <v>#N/A</v>
      </c>
      <c r="G482" s="2" t="e">
        <f>VLOOKUP($A482,'By SKU - New RTs'!$A:$V,9,FALSE)</f>
        <v>#N/A</v>
      </c>
      <c r="H482" s="5" t="e">
        <f t="shared" si="41"/>
        <v>#N/A</v>
      </c>
      <c r="I482" s="2" t="e">
        <f>VLOOKUP($A482,'By SKU - Old RTs'!$A:$V,10,FALSE)</f>
        <v>#N/A</v>
      </c>
      <c r="J482" s="2" t="e">
        <f>VLOOKUP($A482,'By SKU - New RTs'!$A:$V,10,FALSE)</f>
        <v>#N/A</v>
      </c>
      <c r="K482" s="5" t="e">
        <f t="shared" si="42"/>
        <v>#N/A</v>
      </c>
      <c r="L482" s="2" t="e">
        <f>VLOOKUP($A482,'By SKU - Old RTs'!$A:$V,11,FALSE)</f>
        <v>#N/A</v>
      </c>
      <c r="M482" s="2" t="e">
        <f>VLOOKUP($A482,'By SKU - New RTs'!$A:$V,11,FALSE)</f>
        <v>#N/A</v>
      </c>
      <c r="N482" s="5" t="e">
        <f t="shared" si="43"/>
        <v>#N/A</v>
      </c>
      <c r="O482" s="2" t="e">
        <f>VLOOKUP($A482,'By SKU - Old RTs'!$A:$V,12,FALSE)</f>
        <v>#N/A</v>
      </c>
      <c r="P482" s="2" t="e">
        <f>VLOOKUP($A482,'By SKU - New RTs'!$A:$V,12,FALSE)</f>
        <v>#N/A</v>
      </c>
      <c r="Q482" s="2" t="e">
        <f t="shared" si="44"/>
        <v>#N/A</v>
      </c>
    </row>
    <row r="483" spans="2:17" hidden="1" x14ac:dyDescent="0.3">
      <c r="B483" s="4"/>
      <c r="C483" s="2" t="e">
        <f>VLOOKUP($A483,'By SKU - Old RTs'!$A:$V,8,FALSE)</f>
        <v>#N/A</v>
      </c>
      <c r="D483" s="2" t="e">
        <f>VLOOKUP($A483,'By SKU - New RTs'!$A:$V,8,FALSE)</f>
        <v>#N/A</v>
      </c>
      <c r="E483" s="5" t="e">
        <f t="shared" si="40"/>
        <v>#N/A</v>
      </c>
      <c r="F483" s="2" t="e">
        <f>VLOOKUP($A483,'By SKU - Old RTs'!$A:$V,9,FALSE)</f>
        <v>#N/A</v>
      </c>
      <c r="G483" s="2" t="e">
        <f>VLOOKUP($A483,'By SKU - New RTs'!$A:$V,9,FALSE)</f>
        <v>#N/A</v>
      </c>
      <c r="H483" s="5" t="e">
        <f t="shared" si="41"/>
        <v>#N/A</v>
      </c>
      <c r="I483" s="2" t="e">
        <f>VLOOKUP($A483,'By SKU - Old RTs'!$A:$V,10,FALSE)</f>
        <v>#N/A</v>
      </c>
      <c r="J483" s="2" t="e">
        <f>VLOOKUP($A483,'By SKU - New RTs'!$A:$V,10,FALSE)</f>
        <v>#N/A</v>
      </c>
      <c r="K483" s="5" t="e">
        <f t="shared" si="42"/>
        <v>#N/A</v>
      </c>
      <c r="L483" s="2" t="e">
        <f>VLOOKUP($A483,'By SKU - Old RTs'!$A:$V,11,FALSE)</f>
        <v>#N/A</v>
      </c>
      <c r="M483" s="2" t="e">
        <f>VLOOKUP($A483,'By SKU - New RTs'!$A:$V,11,FALSE)</f>
        <v>#N/A</v>
      </c>
      <c r="N483" s="5" t="e">
        <f t="shared" si="43"/>
        <v>#N/A</v>
      </c>
      <c r="O483" s="2" t="e">
        <f>VLOOKUP($A483,'By SKU - Old RTs'!$A:$V,12,FALSE)</f>
        <v>#N/A</v>
      </c>
      <c r="P483" s="2" t="e">
        <f>VLOOKUP($A483,'By SKU - New RTs'!$A:$V,12,FALSE)</f>
        <v>#N/A</v>
      </c>
      <c r="Q483" s="2" t="e">
        <f t="shared" si="44"/>
        <v>#N/A</v>
      </c>
    </row>
    <row r="484" spans="2:17" hidden="1" x14ac:dyDescent="0.3">
      <c r="B484" s="4"/>
      <c r="C484" s="2" t="e">
        <f>VLOOKUP($A484,'By SKU - Old RTs'!$A:$V,8,FALSE)</f>
        <v>#N/A</v>
      </c>
      <c r="D484" s="2" t="e">
        <f>VLOOKUP($A484,'By SKU - New RTs'!$A:$V,8,FALSE)</f>
        <v>#N/A</v>
      </c>
      <c r="E484" s="5" t="e">
        <f t="shared" si="40"/>
        <v>#N/A</v>
      </c>
      <c r="F484" s="2" t="e">
        <f>VLOOKUP($A484,'By SKU - Old RTs'!$A:$V,9,FALSE)</f>
        <v>#N/A</v>
      </c>
      <c r="G484" s="2" t="e">
        <f>VLOOKUP($A484,'By SKU - New RTs'!$A:$V,9,FALSE)</f>
        <v>#N/A</v>
      </c>
      <c r="H484" s="5" t="e">
        <f t="shared" si="41"/>
        <v>#N/A</v>
      </c>
      <c r="I484" s="2" t="e">
        <f>VLOOKUP($A484,'By SKU - Old RTs'!$A:$V,10,FALSE)</f>
        <v>#N/A</v>
      </c>
      <c r="J484" s="2" t="e">
        <f>VLOOKUP($A484,'By SKU - New RTs'!$A:$V,10,FALSE)</f>
        <v>#N/A</v>
      </c>
      <c r="K484" s="5" t="e">
        <f t="shared" si="42"/>
        <v>#N/A</v>
      </c>
      <c r="L484" s="2" t="e">
        <f>VLOOKUP($A484,'By SKU - Old RTs'!$A:$V,11,FALSE)</f>
        <v>#N/A</v>
      </c>
      <c r="M484" s="2" t="e">
        <f>VLOOKUP($A484,'By SKU - New RTs'!$A:$V,11,FALSE)</f>
        <v>#N/A</v>
      </c>
      <c r="N484" s="5" t="e">
        <f t="shared" si="43"/>
        <v>#N/A</v>
      </c>
      <c r="O484" s="2" t="e">
        <f>VLOOKUP($A484,'By SKU - Old RTs'!$A:$V,12,FALSE)</f>
        <v>#N/A</v>
      </c>
      <c r="P484" s="2" t="e">
        <f>VLOOKUP($A484,'By SKU - New RTs'!$A:$V,12,FALSE)</f>
        <v>#N/A</v>
      </c>
      <c r="Q484" s="2" t="e">
        <f t="shared" si="44"/>
        <v>#N/A</v>
      </c>
    </row>
    <row r="485" spans="2:17" hidden="1" x14ac:dyDescent="0.3">
      <c r="B485" s="4"/>
      <c r="C485" s="2" t="e">
        <f>VLOOKUP($A485,'By SKU - Old RTs'!$A:$V,8,FALSE)</f>
        <v>#N/A</v>
      </c>
      <c r="D485" s="2" t="e">
        <f>VLOOKUP($A485,'By SKU - New RTs'!$A:$V,8,FALSE)</f>
        <v>#N/A</v>
      </c>
      <c r="E485" s="5" t="e">
        <f t="shared" si="40"/>
        <v>#N/A</v>
      </c>
      <c r="F485" s="2" t="e">
        <f>VLOOKUP($A485,'By SKU - Old RTs'!$A:$V,9,FALSE)</f>
        <v>#N/A</v>
      </c>
      <c r="G485" s="2" t="e">
        <f>VLOOKUP($A485,'By SKU - New RTs'!$A:$V,9,FALSE)</f>
        <v>#N/A</v>
      </c>
      <c r="H485" s="5" t="e">
        <f t="shared" si="41"/>
        <v>#N/A</v>
      </c>
      <c r="I485" s="2" t="e">
        <f>VLOOKUP($A485,'By SKU - Old RTs'!$A:$V,10,FALSE)</f>
        <v>#N/A</v>
      </c>
      <c r="J485" s="2" t="e">
        <f>VLOOKUP($A485,'By SKU - New RTs'!$A:$V,10,FALSE)</f>
        <v>#N/A</v>
      </c>
      <c r="K485" s="5" t="e">
        <f t="shared" si="42"/>
        <v>#N/A</v>
      </c>
      <c r="L485" s="2" t="e">
        <f>VLOOKUP($A485,'By SKU - Old RTs'!$A:$V,11,FALSE)</f>
        <v>#N/A</v>
      </c>
      <c r="M485" s="2" t="e">
        <f>VLOOKUP($A485,'By SKU - New RTs'!$A:$V,11,FALSE)</f>
        <v>#N/A</v>
      </c>
      <c r="N485" s="5" t="e">
        <f t="shared" si="43"/>
        <v>#N/A</v>
      </c>
      <c r="O485" s="2" t="e">
        <f>VLOOKUP($A485,'By SKU - Old RTs'!$A:$V,12,FALSE)</f>
        <v>#N/A</v>
      </c>
      <c r="P485" s="2" t="e">
        <f>VLOOKUP($A485,'By SKU - New RTs'!$A:$V,12,FALSE)</f>
        <v>#N/A</v>
      </c>
      <c r="Q485" s="2" t="e">
        <f t="shared" si="44"/>
        <v>#N/A</v>
      </c>
    </row>
    <row r="486" spans="2:17" hidden="1" x14ac:dyDescent="0.3">
      <c r="B486" s="4"/>
      <c r="C486" s="2" t="e">
        <f>VLOOKUP($A486,'By SKU - Old RTs'!$A:$V,8,FALSE)</f>
        <v>#N/A</v>
      </c>
      <c r="D486" s="2" t="e">
        <f>VLOOKUP($A486,'By SKU - New RTs'!$A:$V,8,FALSE)</f>
        <v>#N/A</v>
      </c>
      <c r="E486" s="5" t="e">
        <f t="shared" si="40"/>
        <v>#N/A</v>
      </c>
      <c r="F486" s="2" t="e">
        <f>VLOOKUP($A486,'By SKU - Old RTs'!$A:$V,9,FALSE)</f>
        <v>#N/A</v>
      </c>
      <c r="G486" s="2" t="e">
        <f>VLOOKUP($A486,'By SKU - New RTs'!$A:$V,9,FALSE)</f>
        <v>#N/A</v>
      </c>
      <c r="H486" s="5" t="e">
        <f t="shared" si="41"/>
        <v>#N/A</v>
      </c>
      <c r="I486" s="2" t="e">
        <f>VLOOKUP($A486,'By SKU - Old RTs'!$A:$V,10,FALSE)</f>
        <v>#N/A</v>
      </c>
      <c r="J486" s="2" t="e">
        <f>VLOOKUP($A486,'By SKU - New RTs'!$A:$V,10,FALSE)</f>
        <v>#N/A</v>
      </c>
      <c r="K486" s="5" t="e">
        <f t="shared" si="42"/>
        <v>#N/A</v>
      </c>
      <c r="L486" s="2" t="e">
        <f>VLOOKUP($A486,'By SKU - Old RTs'!$A:$V,11,FALSE)</f>
        <v>#N/A</v>
      </c>
      <c r="M486" s="2" t="e">
        <f>VLOOKUP($A486,'By SKU - New RTs'!$A:$V,11,FALSE)</f>
        <v>#N/A</v>
      </c>
      <c r="N486" s="5" t="e">
        <f t="shared" si="43"/>
        <v>#N/A</v>
      </c>
      <c r="O486" s="2" t="e">
        <f>VLOOKUP($A486,'By SKU - Old RTs'!$A:$V,12,FALSE)</f>
        <v>#N/A</v>
      </c>
      <c r="P486" s="2" t="e">
        <f>VLOOKUP($A486,'By SKU - New RTs'!$A:$V,12,FALSE)</f>
        <v>#N/A</v>
      </c>
      <c r="Q486" s="2" t="e">
        <f t="shared" si="44"/>
        <v>#N/A</v>
      </c>
    </row>
    <row r="487" spans="2:17" hidden="1" x14ac:dyDescent="0.3">
      <c r="B487" s="4"/>
      <c r="C487" s="2" t="e">
        <f>VLOOKUP($A487,'By SKU - Old RTs'!$A:$V,8,FALSE)</f>
        <v>#N/A</v>
      </c>
      <c r="D487" s="2" t="e">
        <f>VLOOKUP($A487,'By SKU - New RTs'!$A:$V,8,FALSE)</f>
        <v>#N/A</v>
      </c>
      <c r="E487" s="5" t="e">
        <f t="shared" si="40"/>
        <v>#N/A</v>
      </c>
      <c r="F487" s="2" t="e">
        <f>VLOOKUP($A487,'By SKU - Old RTs'!$A:$V,9,FALSE)</f>
        <v>#N/A</v>
      </c>
      <c r="G487" s="2" t="e">
        <f>VLOOKUP($A487,'By SKU - New RTs'!$A:$V,9,FALSE)</f>
        <v>#N/A</v>
      </c>
      <c r="H487" s="5" t="e">
        <f t="shared" si="41"/>
        <v>#N/A</v>
      </c>
      <c r="I487" s="2" t="e">
        <f>VLOOKUP($A487,'By SKU - Old RTs'!$A:$V,10,FALSE)</f>
        <v>#N/A</v>
      </c>
      <c r="J487" s="2" t="e">
        <f>VLOOKUP($A487,'By SKU - New RTs'!$A:$V,10,FALSE)</f>
        <v>#N/A</v>
      </c>
      <c r="K487" s="5" t="e">
        <f t="shared" si="42"/>
        <v>#N/A</v>
      </c>
      <c r="L487" s="2" t="e">
        <f>VLOOKUP($A487,'By SKU - Old RTs'!$A:$V,11,FALSE)</f>
        <v>#N/A</v>
      </c>
      <c r="M487" s="2" t="e">
        <f>VLOOKUP($A487,'By SKU - New RTs'!$A:$V,11,FALSE)</f>
        <v>#N/A</v>
      </c>
      <c r="N487" s="5" t="e">
        <f t="shared" si="43"/>
        <v>#N/A</v>
      </c>
      <c r="O487" s="2" t="e">
        <f>VLOOKUP($A487,'By SKU - Old RTs'!$A:$V,12,FALSE)</f>
        <v>#N/A</v>
      </c>
      <c r="P487" s="2" t="e">
        <f>VLOOKUP($A487,'By SKU - New RTs'!$A:$V,12,FALSE)</f>
        <v>#N/A</v>
      </c>
      <c r="Q487" s="2" t="e">
        <f t="shared" si="44"/>
        <v>#N/A</v>
      </c>
    </row>
    <row r="488" spans="2:17" hidden="1" x14ac:dyDescent="0.3">
      <c r="B488" s="4"/>
      <c r="C488" s="2" t="e">
        <f>VLOOKUP($A488,'By SKU - Old RTs'!$A:$V,8,FALSE)</f>
        <v>#N/A</v>
      </c>
      <c r="D488" s="2" t="e">
        <f>VLOOKUP($A488,'By SKU - New RTs'!$A:$V,8,FALSE)</f>
        <v>#N/A</v>
      </c>
      <c r="E488" s="5" t="e">
        <f t="shared" si="40"/>
        <v>#N/A</v>
      </c>
      <c r="F488" s="2" t="e">
        <f>VLOOKUP($A488,'By SKU - Old RTs'!$A:$V,9,FALSE)</f>
        <v>#N/A</v>
      </c>
      <c r="G488" s="2" t="e">
        <f>VLOOKUP($A488,'By SKU - New RTs'!$A:$V,9,FALSE)</f>
        <v>#N/A</v>
      </c>
      <c r="H488" s="5" t="e">
        <f t="shared" si="41"/>
        <v>#N/A</v>
      </c>
      <c r="I488" s="2" t="e">
        <f>VLOOKUP($A488,'By SKU - Old RTs'!$A:$V,10,FALSE)</f>
        <v>#N/A</v>
      </c>
      <c r="J488" s="2" t="e">
        <f>VLOOKUP($A488,'By SKU - New RTs'!$A:$V,10,FALSE)</f>
        <v>#N/A</v>
      </c>
      <c r="K488" s="5" t="e">
        <f t="shared" si="42"/>
        <v>#N/A</v>
      </c>
      <c r="L488" s="2" t="e">
        <f>VLOOKUP($A488,'By SKU - Old RTs'!$A:$V,11,FALSE)</f>
        <v>#N/A</v>
      </c>
      <c r="M488" s="2" t="e">
        <f>VLOOKUP($A488,'By SKU - New RTs'!$A:$V,11,FALSE)</f>
        <v>#N/A</v>
      </c>
      <c r="N488" s="5" t="e">
        <f t="shared" si="43"/>
        <v>#N/A</v>
      </c>
      <c r="O488" s="2" t="e">
        <f>VLOOKUP($A488,'By SKU - Old RTs'!$A:$V,12,FALSE)</f>
        <v>#N/A</v>
      </c>
      <c r="P488" s="2" t="e">
        <f>VLOOKUP($A488,'By SKU - New RTs'!$A:$V,12,FALSE)</f>
        <v>#N/A</v>
      </c>
      <c r="Q488" s="2" t="e">
        <f t="shared" si="44"/>
        <v>#N/A</v>
      </c>
    </row>
    <row r="489" spans="2:17" hidden="1" x14ac:dyDescent="0.3">
      <c r="B489" s="4"/>
      <c r="C489" s="2" t="e">
        <f>VLOOKUP($A489,'By SKU - Old RTs'!$A:$V,8,FALSE)</f>
        <v>#N/A</v>
      </c>
      <c r="D489" s="2" t="e">
        <f>VLOOKUP($A489,'By SKU - New RTs'!$A:$V,8,FALSE)</f>
        <v>#N/A</v>
      </c>
      <c r="E489" s="5" t="e">
        <f t="shared" si="40"/>
        <v>#N/A</v>
      </c>
      <c r="F489" s="2" t="e">
        <f>VLOOKUP($A489,'By SKU - Old RTs'!$A:$V,9,FALSE)</f>
        <v>#N/A</v>
      </c>
      <c r="G489" s="2" t="e">
        <f>VLOOKUP($A489,'By SKU - New RTs'!$A:$V,9,FALSE)</f>
        <v>#N/A</v>
      </c>
      <c r="H489" s="5" t="e">
        <f t="shared" si="41"/>
        <v>#N/A</v>
      </c>
      <c r="I489" s="2" t="e">
        <f>VLOOKUP($A489,'By SKU - Old RTs'!$A:$V,10,FALSE)</f>
        <v>#N/A</v>
      </c>
      <c r="J489" s="2" t="e">
        <f>VLOOKUP($A489,'By SKU - New RTs'!$A:$V,10,FALSE)</f>
        <v>#N/A</v>
      </c>
      <c r="K489" s="5" t="e">
        <f t="shared" si="42"/>
        <v>#N/A</v>
      </c>
      <c r="L489" s="2" t="e">
        <f>VLOOKUP($A489,'By SKU - Old RTs'!$A:$V,11,FALSE)</f>
        <v>#N/A</v>
      </c>
      <c r="M489" s="2" t="e">
        <f>VLOOKUP($A489,'By SKU - New RTs'!$A:$V,11,FALSE)</f>
        <v>#N/A</v>
      </c>
      <c r="N489" s="5" t="e">
        <f t="shared" si="43"/>
        <v>#N/A</v>
      </c>
      <c r="O489" s="2" t="e">
        <f>VLOOKUP($A489,'By SKU - Old RTs'!$A:$V,12,FALSE)</f>
        <v>#N/A</v>
      </c>
      <c r="P489" s="2" t="e">
        <f>VLOOKUP($A489,'By SKU - New RTs'!$A:$V,12,FALSE)</f>
        <v>#N/A</v>
      </c>
      <c r="Q489" s="2" t="e">
        <f t="shared" si="44"/>
        <v>#N/A</v>
      </c>
    </row>
    <row r="490" spans="2:17" hidden="1" x14ac:dyDescent="0.3">
      <c r="B490" s="4"/>
      <c r="C490" s="2" t="e">
        <f>VLOOKUP($A490,'By SKU - Old RTs'!$A:$V,8,FALSE)</f>
        <v>#N/A</v>
      </c>
      <c r="D490" s="2" t="e">
        <f>VLOOKUP($A490,'By SKU - New RTs'!$A:$V,8,FALSE)</f>
        <v>#N/A</v>
      </c>
      <c r="E490" s="5" t="e">
        <f t="shared" si="40"/>
        <v>#N/A</v>
      </c>
      <c r="F490" s="2" t="e">
        <f>VLOOKUP($A490,'By SKU - Old RTs'!$A:$V,9,FALSE)</f>
        <v>#N/A</v>
      </c>
      <c r="G490" s="2" t="e">
        <f>VLOOKUP($A490,'By SKU - New RTs'!$A:$V,9,FALSE)</f>
        <v>#N/A</v>
      </c>
      <c r="H490" s="5" t="e">
        <f t="shared" si="41"/>
        <v>#N/A</v>
      </c>
      <c r="I490" s="2" t="e">
        <f>VLOOKUP($A490,'By SKU - Old RTs'!$A:$V,10,FALSE)</f>
        <v>#N/A</v>
      </c>
      <c r="J490" s="2" t="e">
        <f>VLOOKUP($A490,'By SKU - New RTs'!$A:$V,10,FALSE)</f>
        <v>#N/A</v>
      </c>
      <c r="K490" s="5" t="e">
        <f t="shared" si="42"/>
        <v>#N/A</v>
      </c>
      <c r="L490" s="2" t="e">
        <f>VLOOKUP($A490,'By SKU - Old RTs'!$A:$V,11,FALSE)</f>
        <v>#N/A</v>
      </c>
      <c r="M490" s="2" t="e">
        <f>VLOOKUP($A490,'By SKU - New RTs'!$A:$V,11,FALSE)</f>
        <v>#N/A</v>
      </c>
      <c r="N490" s="5" t="e">
        <f t="shared" si="43"/>
        <v>#N/A</v>
      </c>
      <c r="O490" s="2" t="e">
        <f>VLOOKUP($A490,'By SKU - Old RTs'!$A:$V,12,FALSE)</f>
        <v>#N/A</v>
      </c>
      <c r="P490" s="2" t="e">
        <f>VLOOKUP($A490,'By SKU - New RTs'!$A:$V,12,FALSE)</f>
        <v>#N/A</v>
      </c>
      <c r="Q490" s="2" t="e">
        <f t="shared" si="44"/>
        <v>#N/A</v>
      </c>
    </row>
    <row r="491" spans="2:17" hidden="1" x14ac:dyDescent="0.3">
      <c r="B491" s="4"/>
      <c r="C491" s="2" t="e">
        <f>VLOOKUP($A491,'By SKU - Old RTs'!$A:$V,8,FALSE)</f>
        <v>#N/A</v>
      </c>
      <c r="D491" s="2" t="e">
        <f>VLOOKUP($A491,'By SKU - New RTs'!$A:$V,8,FALSE)</f>
        <v>#N/A</v>
      </c>
      <c r="E491" s="5" t="e">
        <f t="shared" si="40"/>
        <v>#N/A</v>
      </c>
      <c r="F491" s="2" t="e">
        <f>VLOOKUP($A491,'By SKU - Old RTs'!$A:$V,9,FALSE)</f>
        <v>#N/A</v>
      </c>
      <c r="G491" s="2" t="e">
        <f>VLOOKUP($A491,'By SKU - New RTs'!$A:$V,9,FALSE)</f>
        <v>#N/A</v>
      </c>
      <c r="H491" s="5" t="e">
        <f t="shared" si="41"/>
        <v>#N/A</v>
      </c>
      <c r="I491" s="2" t="e">
        <f>VLOOKUP($A491,'By SKU - Old RTs'!$A:$V,10,FALSE)</f>
        <v>#N/A</v>
      </c>
      <c r="J491" s="2" t="e">
        <f>VLOOKUP($A491,'By SKU - New RTs'!$A:$V,10,FALSE)</f>
        <v>#N/A</v>
      </c>
      <c r="K491" s="5" t="e">
        <f t="shared" si="42"/>
        <v>#N/A</v>
      </c>
      <c r="L491" s="2" t="e">
        <f>VLOOKUP($A491,'By SKU - Old RTs'!$A:$V,11,FALSE)</f>
        <v>#N/A</v>
      </c>
      <c r="M491" s="2" t="e">
        <f>VLOOKUP($A491,'By SKU - New RTs'!$A:$V,11,FALSE)</f>
        <v>#N/A</v>
      </c>
      <c r="N491" s="5" t="e">
        <f t="shared" si="43"/>
        <v>#N/A</v>
      </c>
      <c r="O491" s="2" t="e">
        <f>VLOOKUP($A491,'By SKU - Old RTs'!$A:$V,12,FALSE)</f>
        <v>#N/A</v>
      </c>
      <c r="P491" s="2" t="e">
        <f>VLOOKUP($A491,'By SKU - New RTs'!$A:$V,12,FALSE)</f>
        <v>#N/A</v>
      </c>
      <c r="Q491" s="2" t="e">
        <f t="shared" si="44"/>
        <v>#N/A</v>
      </c>
    </row>
    <row r="492" spans="2:17" hidden="1" x14ac:dyDescent="0.3">
      <c r="B492" s="4"/>
      <c r="C492" s="2" t="e">
        <f>VLOOKUP($A492,'By SKU - Old RTs'!$A:$V,8,FALSE)</f>
        <v>#N/A</v>
      </c>
      <c r="D492" s="2" t="e">
        <f>VLOOKUP($A492,'By SKU - New RTs'!$A:$V,8,FALSE)</f>
        <v>#N/A</v>
      </c>
      <c r="E492" s="5" t="e">
        <f t="shared" si="40"/>
        <v>#N/A</v>
      </c>
      <c r="F492" s="2" t="e">
        <f>VLOOKUP($A492,'By SKU - Old RTs'!$A:$V,9,FALSE)</f>
        <v>#N/A</v>
      </c>
      <c r="G492" s="2" t="e">
        <f>VLOOKUP($A492,'By SKU - New RTs'!$A:$V,9,FALSE)</f>
        <v>#N/A</v>
      </c>
      <c r="H492" s="5" t="e">
        <f t="shared" si="41"/>
        <v>#N/A</v>
      </c>
      <c r="I492" s="2" t="e">
        <f>VLOOKUP($A492,'By SKU - Old RTs'!$A:$V,10,FALSE)</f>
        <v>#N/A</v>
      </c>
      <c r="J492" s="2" t="e">
        <f>VLOOKUP($A492,'By SKU - New RTs'!$A:$V,10,FALSE)</f>
        <v>#N/A</v>
      </c>
      <c r="K492" s="5" t="e">
        <f t="shared" si="42"/>
        <v>#N/A</v>
      </c>
      <c r="L492" s="2" t="e">
        <f>VLOOKUP($A492,'By SKU - Old RTs'!$A:$V,11,FALSE)</f>
        <v>#N/A</v>
      </c>
      <c r="M492" s="2" t="e">
        <f>VLOOKUP($A492,'By SKU - New RTs'!$A:$V,11,FALSE)</f>
        <v>#N/A</v>
      </c>
      <c r="N492" s="5" t="e">
        <f t="shared" si="43"/>
        <v>#N/A</v>
      </c>
      <c r="O492" s="2" t="e">
        <f>VLOOKUP($A492,'By SKU - Old RTs'!$A:$V,12,FALSE)</f>
        <v>#N/A</v>
      </c>
      <c r="P492" s="2" t="e">
        <f>VLOOKUP($A492,'By SKU - New RTs'!$A:$V,12,FALSE)</f>
        <v>#N/A</v>
      </c>
      <c r="Q492" s="2" t="e">
        <f t="shared" si="44"/>
        <v>#N/A</v>
      </c>
    </row>
    <row r="493" spans="2:17" hidden="1" x14ac:dyDescent="0.3">
      <c r="B493" s="4"/>
      <c r="C493" s="2" t="e">
        <f>VLOOKUP($A493,'By SKU - Old RTs'!$A:$V,8,FALSE)</f>
        <v>#N/A</v>
      </c>
      <c r="D493" s="2" t="e">
        <f>VLOOKUP($A493,'By SKU - New RTs'!$A:$V,8,FALSE)</f>
        <v>#N/A</v>
      </c>
      <c r="E493" s="5" t="e">
        <f t="shared" si="40"/>
        <v>#N/A</v>
      </c>
      <c r="F493" s="2" t="e">
        <f>VLOOKUP($A493,'By SKU - Old RTs'!$A:$V,9,FALSE)</f>
        <v>#N/A</v>
      </c>
      <c r="G493" s="2" t="e">
        <f>VLOOKUP($A493,'By SKU - New RTs'!$A:$V,9,FALSE)</f>
        <v>#N/A</v>
      </c>
      <c r="H493" s="5" t="e">
        <f t="shared" si="41"/>
        <v>#N/A</v>
      </c>
      <c r="I493" s="2" t="e">
        <f>VLOOKUP($A493,'By SKU - Old RTs'!$A:$V,10,FALSE)</f>
        <v>#N/A</v>
      </c>
      <c r="J493" s="2" t="e">
        <f>VLOOKUP($A493,'By SKU - New RTs'!$A:$V,10,FALSE)</f>
        <v>#N/A</v>
      </c>
      <c r="K493" s="5" t="e">
        <f t="shared" si="42"/>
        <v>#N/A</v>
      </c>
      <c r="L493" s="2" t="e">
        <f>VLOOKUP($A493,'By SKU - Old RTs'!$A:$V,11,FALSE)</f>
        <v>#N/A</v>
      </c>
      <c r="M493" s="2" t="e">
        <f>VLOOKUP($A493,'By SKU - New RTs'!$A:$V,11,FALSE)</f>
        <v>#N/A</v>
      </c>
      <c r="N493" s="5" t="e">
        <f t="shared" si="43"/>
        <v>#N/A</v>
      </c>
      <c r="O493" s="2" t="e">
        <f>VLOOKUP($A493,'By SKU - Old RTs'!$A:$V,12,FALSE)</f>
        <v>#N/A</v>
      </c>
      <c r="P493" s="2" t="e">
        <f>VLOOKUP($A493,'By SKU - New RTs'!$A:$V,12,FALSE)</f>
        <v>#N/A</v>
      </c>
      <c r="Q493" s="2" t="e">
        <f t="shared" si="44"/>
        <v>#N/A</v>
      </c>
    </row>
    <row r="494" spans="2:17" hidden="1" x14ac:dyDescent="0.3">
      <c r="B494" s="4"/>
      <c r="C494" s="2" t="e">
        <f>VLOOKUP($A494,'By SKU - Old RTs'!$A:$V,8,FALSE)</f>
        <v>#N/A</v>
      </c>
      <c r="D494" s="2" t="e">
        <f>VLOOKUP($A494,'By SKU - New RTs'!$A:$V,8,FALSE)</f>
        <v>#N/A</v>
      </c>
      <c r="E494" s="5" t="e">
        <f t="shared" si="40"/>
        <v>#N/A</v>
      </c>
      <c r="F494" s="2" t="e">
        <f>VLOOKUP($A494,'By SKU - Old RTs'!$A:$V,9,FALSE)</f>
        <v>#N/A</v>
      </c>
      <c r="G494" s="2" t="e">
        <f>VLOOKUP($A494,'By SKU - New RTs'!$A:$V,9,FALSE)</f>
        <v>#N/A</v>
      </c>
      <c r="H494" s="5" t="e">
        <f t="shared" si="41"/>
        <v>#N/A</v>
      </c>
      <c r="I494" s="2" t="e">
        <f>VLOOKUP($A494,'By SKU - Old RTs'!$A:$V,10,FALSE)</f>
        <v>#N/A</v>
      </c>
      <c r="J494" s="2" t="e">
        <f>VLOOKUP($A494,'By SKU - New RTs'!$A:$V,10,FALSE)</f>
        <v>#N/A</v>
      </c>
      <c r="K494" s="5" t="e">
        <f t="shared" si="42"/>
        <v>#N/A</v>
      </c>
      <c r="L494" s="2" t="e">
        <f>VLOOKUP($A494,'By SKU - Old RTs'!$A:$V,11,FALSE)</f>
        <v>#N/A</v>
      </c>
      <c r="M494" s="2" t="e">
        <f>VLOOKUP($A494,'By SKU - New RTs'!$A:$V,11,FALSE)</f>
        <v>#N/A</v>
      </c>
      <c r="N494" s="5" t="e">
        <f t="shared" si="43"/>
        <v>#N/A</v>
      </c>
      <c r="O494" s="2" t="e">
        <f>VLOOKUP($A494,'By SKU - Old RTs'!$A:$V,12,FALSE)</f>
        <v>#N/A</v>
      </c>
      <c r="P494" s="2" t="e">
        <f>VLOOKUP($A494,'By SKU - New RTs'!$A:$V,12,FALSE)</f>
        <v>#N/A</v>
      </c>
      <c r="Q494" s="2" t="e">
        <f t="shared" si="44"/>
        <v>#N/A</v>
      </c>
    </row>
    <row r="495" spans="2:17" hidden="1" x14ac:dyDescent="0.3">
      <c r="B495" s="4"/>
      <c r="C495" s="2" t="e">
        <f>VLOOKUP($A495,'By SKU - Old RTs'!$A:$V,8,FALSE)</f>
        <v>#N/A</v>
      </c>
      <c r="D495" s="2" t="e">
        <f>VLOOKUP($A495,'By SKU - New RTs'!$A:$V,8,FALSE)</f>
        <v>#N/A</v>
      </c>
      <c r="E495" s="5" t="e">
        <f t="shared" si="40"/>
        <v>#N/A</v>
      </c>
      <c r="F495" s="2" t="e">
        <f>VLOOKUP($A495,'By SKU - Old RTs'!$A:$V,9,FALSE)</f>
        <v>#N/A</v>
      </c>
      <c r="G495" s="2" t="e">
        <f>VLOOKUP($A495,'By SKU - New RTs'!$A:$V,9,FALSE)</f>
        <v>#N/A</v>
      </c>
      <c r="H495" s="5" t="e">
        <f t="shared" si="41"/>
        <v>#N/A</v>
      </c>
      <c r="I495" s="2" t="e">
        <f>VLOOKUP($A495,'By SKU - Old RTs'!$A:$V,10,FALSE)</f>
        <v>#N/A</v>
      </c>
      <c r="J495" s="2" t="e">
        <f>VLOOKUP($A495,'By SKU - New RTs'!$A:$V,10,FALSE)</f>
        <v>#N/A</v>
      </c>
      <c r="K495" s="5" t="e">
        <f t="shared" si="42"/>
        <v>#N/A</v>
      </c>
      <c r="L495" s="2" t="e">
        <f>VLOOKUP($A495,'By SKU - Old RTs'!$A:$V,11,FALSE)</f>
        <v>#N/A</v>
      </c>
      <c r="M495" s="2" t="e">
        <f>VLOOKUP($A495,'By SKU - New RTs'!$A:$V,11,FALSE)</f>
        <v>#N/A</v>
      </c>
      <c r="N495" s="5" t="e">
        <f t="shared" si="43"/>
        <v>#N/A</v>
      </c>
      <c r="O495" s="2" t="e">
        <f>VLOOKUP($A495,'By SKU - Old RTs'!$A:$V,12,FALSE)</f>
        <v>#N/A</v>
      </c>
      <c r="P495" s="2" t="e">
        <f>VLOOKUP($A495,'By SKU - New RTs'!$A:$V,12,FALSE)</f>
        <v>#N/A</v>
      </c>
      <c r="Q495" s="2" t="e">
        <f t="shared" si="44"/>
        <v>#N/A</v>
      </c>
    </row>
    <row r="496" spans="2:17" hidden="1" x14ac:dyDescent="0.3">
      <c r="B496" s="4"/>
      <c r="C496" s="2" t="e">
        <f>VLOOKUP($A496,'By SKU - Old RTs'!$A:$V,8,FALSE)</f>
        <v>#N/A</v>
      </c>
      <c r="D496" s="2" t="e">
        <f>VLOOKUP($A496,'By SKU - New RTs'!$A:$V,8,FALSE)</f>
        <v>#N/A</v>
      </c>
      <c r="E496" s="5" t="e">
        <f t="shared" si="40"/>
        <v>#N/A</v>
      </c>
      <c r="F496" s="2" t="e">
        <f>VLOOKUP($A496,'By SKU - Old RTs'!$A:$V,9,FALSE)</f>
        <v>#N/A</v>
      </c>
      <c r="G496" s="2" t="e">
        <f>VLOOKUP($A496,'By SKU - New RTs'!$A:$V,9,FALSE)</f>
        <v>#N/A</v>
      </c>
      <c r="H496" s="5" t="e">
        <f t="shared" si="41"/>
        <v>#N/A</v>
      </c>
      <c r="I496" s="2" t="e">
        <f>VLOOKUP($A496,'By SKU - Old RTs'!$A:$V,10,FALSE)</f>
        <v>#N/A</v>
      </c>
      <c r="J496" s="2" t="e">
        <f>VLOOKUP($A496,'By SKU - New RTs'!$A:$V,10,FALSE)</f>
        <v>#N/A</v>
      </c>
      <c r="K496" s="5" t="e">
        <f t="shared" si="42"/>
        <v>#N/A</v>
      </c>
      <c r="L496" s="2" t="e">
        <f>VLOOKUP($A496,'By SKU - Old RTs'!$A:$V,11,FALSE)</f>
        <v>#N/A</v>
      </c>
      <c r="M496" s="2" t="e">
        <f>VLOOKUP($A496,'By SKU - New RTs'!$A:$V,11,FALSE)</f>
        <v>#N/A</v>
      </c>
      <c r="N496" s="5" t="e">
        <f t="shared" si="43"/>
        <v>#N/A</v>
      </c>
      <c r="O496" s="2" t="e">
        <f>VLOOKUP($A496,'By SKU - Old RTs'!$A:$V,12,FALSE)</f>
        <v>#N/A</v>
      </c>
      <c r="P496" s="2" t="e">
        <f>VLOOKUP($A496,'By SKU - New RTs'!$A:$V,12,FALSE)</f>
        <v>#N/A</v>
      </c>
      <c r="Q496" s="2" t="e">
        <f t="shared" si="44"/>
        <v>#N/A</v>
      </c>
    </row>
    <row r="497" spans="2:17" hidden="1" x14ac:dyDescent="0.3">
      <c r="B497" s="4"/>
      <c r="C497" s="2" t="e">
        <f>VLOOKUP($A497,'By SKU - Old RTs'!$A:$V,8,FALSE)</f>
        <v>#N/A</v>
      </c>
      <c r="D497" s="2" t="e">
        <f>VLOOKUP($A497,'By SKU - New RTs'!$A:$V,8,FALSE)</f>
        <v>#N/A</v>
      </c>
      <c r="E497" s="5" t="e">
        <f t="shared" si="40"/>
        <v>#N/A</v>
      </c>
      <c r="F497" s="2" t="e">
        <f>VLOOKUP($A497,'By SKU - Old RTs'!$A:$V,9,FALSE)</f>
        <v>#N/A</v>
      </c>
      <c r="G497" s="2" t="e">
        <f>VLOOKUP($A497,'By SKU - New RTs'!$A:$V,9,FALSE)</f>
        <v>#N/A</v>
      </c>
      <c r="H497" s="5" t="e">
        <f t="shared" si="41"/>
        <v>#N/A</v>
      </c>
      <c r="I497" s="2" t="e">
        <f>VLOOKUP($A497,'By SKU - Old RTs'!$A:$V,10,FALSE)</f>
        <v>#N/A</v>
      </c>
      <c r="J497" s="2" t="e">
        <f>VLOOKUP($A497,'By SKU - New RTs'!$A:$V,10,FALSE)</f>
        <v>#N/A</v>
      </c>
      <c r="K497" s="5" t="e">
        <f t="shared" si="42"/>
        <v>#N/A</v>
      </c>
      <c r="L497" s="2" t="e">
        <f>VLOOKUP($A497,'By SKU - Old RTs'!$A:$V,11,FALSE)</f>
        <v>#N/A</v>
      </c>
      <c r="M497" s="2" t="e">
        <f>VLOOKUP($A497,'By SKU - New RTs'!$A:$V,11,FALSE)</f>
        <v>#N/A</v>
      </c>
      <c r="N497" s="5" t="e">
        <f t="shared" si="43"/>
        <v>#N/A</v>
      </c>
      <c r="O497" s="2" t="e">
        <f>VLOOKUP($A497,'By SKU - Old RTs'!$A:$V,12,FALSE)</f>
        <v>#N/A</v>
      </c>
      <c r="P497" s="2" t="e">
        <f>VLOOKUP($A497,'By SKU - New RTs'!$A:$V,12,FALSE)</f>
        <v>#N/A</v>
      </c>
      <c r="Q497" s="2" t="e">
        <f t="shared" si="44"/>
        <v>#N/A</v>
      </c>
    </row>
    <row r="498" spans="2:17" hidden="1" x14ac:dyDescent="0.3">
      <c r="B498" s="4"/>
      <c r="C498" s="2" t="e">
        <f>VLOOKUP($A498,'By SKU - Old RTs'!$A:$V,8,FALSE)</f>
        <v>#N/A</v>
      </c>
      <c r="D498" s="2" t="e">
        <f>VLOOKUP($A498,'By SKU - New RTs'!$A:$V,8,FALSE)</f>
        <v>#N/A</v>
      </c>
      <c r="E498" s="5" t="e">
        <f t="shared" si="40"/>
        <v>#N/A</v>
      </c>
      <c r="F498" s="2" t="e">
        <f>VLOOKUP($A498,'By SKU - Old RTs'!$A:$V,9,FALSE)</f>
        <v>#N/A</v>
      </c>
      <c r="G498" s="2" t="e">
        <f>VLOOKUP($A498,'By SKU - New RTs'!$A:$V,9,FALSE)</f>
        <v>#N/A</v>
      </c>
      <c r="H498" s="5" t="e">
        <f t="shared" si="41"/>
        <v>#N/A</v>
      </c>
      <c r="I498" s="2" t="e">
        <f>VLOOKUP($A498,'By SKU - Old RTs'!$A:$V,10,FALSE)</f>
        <v>#N/A</v>
      </c>
      <c r="J498" s="2" t="e">
        <f>VLOOKUP($A498,'By SKU - New RTs'!$A:$V,10,FALSE)</f>
        <v>#N/A</v>
      </c>
      <c r="K498" s="5" t="e">
        <f t="shared" si="42"/>
        <v>#N/A</v>
      </c>
      <c r="L498" s="2" t="e">
        <f>VLOOKUP($A498,'By SKU - Old RTs'!$A:$V,11,FALSE)</f>
        <v>#N/A</v>
      </c>
      <c r="M498" s="2" t="e">
        <f>VLOOKUP($A498,'By SKU - New RTs'!$A:$V,11,FALSE)</f>
        <v>#N/A</v>
      </c>
      <c r="N498" s="5" t="e">
        <f t="shared" si="43"/>
        <v>#N/A</v>
      </c>
      <c r="O498" s="2" t="e">
        <f>VLOOKUP($A498,'By SKU - Old RTs'!$A:$V,12,FALSE)</f>
        <v>#N/A</v>
      </c>
      <c r="P498" s="2" t="e">
        <f>VLOOKUP($A498,'By SKU - New RTs'!$A:$V,12,FALSE)</f>
        <v>#N/A</v>
      </c>
      <c r="Q498" s="2" t="e">
        <f t="shared" si="44"/>
        <v>#N/A</v>
      </c>
    </row>
    <row r="499" spans="2:17" hidden="1" x14ac:dyDescent="0.3">
      <c r="B499" s="4"/>
      <c r="C499" s="2" t="e">
        <f>VLOOKUP($A499,'By SKU - Old RTs'!$A:$V,8,FALSE)</f>
        <v>#N/A</v>
      </c>
      <c r="D499" s="2" t="e">
        <f>VLOOKUP($A499,'By SKU - New RTs'!$A:$V,8,FALSE)</f>
        <v>#N/A</v>
      </c>
      <c r="E499" s="5" t="e">
        <f t="shared" si="40"/>
        <v>#N/A</v>
      </c>
      <c r="F499" s="2" t="e">
        <f>VLOOKUP($A499,'By SKU - Old RTs'!$A:$V,9,FALSE)</f>
        <v>#N/A</v>
      </c>
      <c r="G499" s="2" t="e">
        <f>VLOOKUP($A499,'By SKU - New RTs'!$A:$V,9,FALSE)</f>
        <v>#N/A</v>
      </c>
      <c r="H499" s="5" t="e">
        <f t="shared" si="41"/>
        <v>#N/A</v>
      </c>
      <c r="I499" s="2" t="e">
        <f>VLOOKUP($A499,'By SKU - Old RTs'!$A:$V,10,FALSE)</f>
        <v>#N/A</v>
      </c>
      <c r="J499" s="2" t="e">
        <f>VLOOKUP($A499,'By SKU - New RTs'!$A:$V,10,FALSE)</f>
        <v>#N/A</v>
      </c>
      <c r="K499" s="5" t="e">
        <f t="shared" si="42"/>
        <v>#N/A</v>
      </c>
      <c r="L499" s="2" t="e">
        <f>VLOOKUP($A499,'By SKU - Old RTs'!$A:$V,11,FALSE)</f>
        <v>#N/A</v>
      </c>
      <c r="M499" s="2" t="e">
        <f>VLOOKUP($A499,'By SKU - New RTs'!$A:$V,11,FALSE)</f>
        <v>#N/A</v>
      </c>
      <c r="N499" s="5" t="e">
        <f t="shared" si="43"/>
        <v>#N/A</v>
      </c>
      <c r="O499" s="2" t="e">
        <f>VLOOKUP($A499,'By SKU - Old RTs'!$A:$V,12,FALSE)</f>
        <v>#N/A</v>
      </c>
      <c r="P499" s="2" t="e">
        <f>VLOOKUP($A499,'By SKU - New RTs'!$A:$V,12,FALSE)</f>
        <v>#N/A</v>
      </c>
      <c r="Q499" s="2" t="e">
        <f t="shared" si="44"/>
        <v>#N/A</v>
      </c>
    </row>
    <row r="500" spans="2:17" hidden="1" x14ac:dyDescent="0.3">
      <c r="B500" s="4"/>
      <c r="C500" s="2" t="e">
        <f>VLOOKUP($A500,'By SKU - Old RTs'!$A:$V,8,FALSE)</f>
        <v>#N/A</v>
      </c>
      <c r="D500" s="2" t="e">
        <f>VLOOKUP($A500,'By SKU - New RTs'!$A:$V,8,FALSE)</f>
        <v>#N/A</v>
      </c>
      <c r="E500" s="5" t="e">
        <f t="shared" si="40"/>
        <v>#N/A</v>
      </c>
      <c r="F500" s="2" t="e">
        <f>VLOOKUP($A500,'By SKU - Old RTs'!$A:$V,9,FALSE)</f>
        <v>#N/A</v>
      </c>
      <c r="G500" s="2" t="e">
        <f>VLOOKUP($A500,'By SKU - New RTs'!$A:$V,9,FALSE)</f>
        <v>#N/A</v>
      </c>
      <c r="H500" s="5" t="e">
        <f t="shared" si="41"/>
        <v>#N/A</v>
      </c>
      <c r="I500" s="2" t="e">
        <f>VLOOKUP($A500,'By SKU - Old RTs'!$A:$V,10,FALSE)</f>
        <v>#N/A</v>
      </c>
      <c r="J500" s="2" t="e">
        <f>VLOOKUP($A500,'By SKU - New RTs'!$A:$V,10,FALSE)</f>
        <v>#N/A</v>
      </c>
      <c r="K500" s="5" t="e">
        <f t="shared" si="42"/>
        <v>#N/A</v>
      </c>
      <c r="L500" s="2" t="e">
        <f>VLOOKUP($A500,'By SKU - Old RTs'!$A:$V,11,FALSE)</f>
        <v>#N/A</v>
      </c>
      <c r="M500" s="2" t="e">
        <f>VLOOKUP($A500,'By SKU - New RTs'!$A:$V,11,FALSE)</f>
        <v>#N/A</v>
      </c>
      <c r="N500" s="5" t="e">
        <f t="shared" si="43"/>
        <v>#N/A</v>
      </c>
      <c r="O500" s="2" t="e">
        <f>VLOOKUP($A500,'By SKU - Old RTs'!$A:$V,12,FALSE)</f>
        <v>#N/A</v>
      </c>
      <c r="P500" s="2" t="e">
        <f>VLOOKUP($A500,'By SKU - New RTs'!$A:$V,12,FALSE)</f>
        <v>#N/A</v>
      </c>
      <c r="Q500" s="2" t="e">
        <f t="shared" si="44"/>
        <v>#N/A</v>
      </c>
    </row>
    <row r="501" spans="2:17" hidden="1" x14ac:dyDescent="0.3">
      <c r="B501" s="4"/>
      <c r="C501" s="2" t="e">
        <f>VLOOKUP($A501,'By SKU - Old RTs'!$A:$V,8,FALSE)</f>
        <v>#N/A</v>
      </c>
      <c r="D501" s="2" t="e">
        <f>VLOOKUP($A501,'By SKU - New RTs'!$A:$V,8,FALSE)</f>
        <v>#N/A</v>
      </c>
      <c r="E501" s="5" t="e">
        <f t="shared" si="40"/>
        <v>#N/A</v>
      </c>
      <c r="F501" s="2" t="e">
        <f>VLOOKUP($A501,'By SKU - Old RTs'!$A:$V,9,FALSE)</f>
        <v>#N/A</v>
      </c>
      <c r="G501" s="2" t="e">
        <f>VLOOKUP($A501,'By SKU - New RTs'!$A:$V,9,FALSE)</f>
        <v>#N/A</v>
      </c>
      <c r="H501" s="5" t="e">
        <f t="shared" si="41"/>
        <v>#N/A</v>
      </c>
      <c r="I501" s="2" t="e">
        <f>VLOOKUP($A501,'By SKU - Old RTs'!$A:$V,10,FALSE)</f>
        <v>#N/A</v>
      </c>
      <c r="J501" s="2" t="e">
        <f>VLOOKUP($A501,'By SKU - New RTs'!$A:$V,10,FALSE)</f>
        <v>#N/A</v>
      </c>
      <c r="K501" s="5" t="e">
        <f t="shared" si="42"/>
        <v>#N/A</v>
      </c>
      <c r="L501" s="2" t="e">
        <f>VLOOKUP($A501,'By SKU - Old RTs'!$A:$V,11,FALSE)</f>
        <v>#N/A</v>
      </c>
      <c r="M501" s="2" t="e">
        <f>VLOOKUP($A501,'By SKU - New RTs'!$A:$V,11,FALSE)</f>
        <v>#N/A</v>
      </c>
      <c r="N501" s="5" t="e">
        <f t="shared" si="43"/>
        <v>#N/A</v>
      </c>
      <c r="O501" s="2" t="e">
        <f>VLOOKUP($A501,'By SKU - Old RTs'!$A:$V,12,FALSE)</f>
        <v>#N/A</v>
      </c>
      <c r="P501" s="2" t="e">
        <f>VLOOKUP($A501,'By SKU - New RTs'!$A:$V,12,FALSE)</f>
        <v>#N/A</v>
      </c>
      <c r="Q501" s="2" t="e">
        <f t="shared" si="44"/>
        <v>#N/A</v>
      </c>
    </row>
    <row r="502" spans="2:17" hidden="1" x14ac:dyDescent="0.3">
      <c r="B502" s="4"/>
      <c r="C502" s="2" t="e">
        <f>VLOOKUP($A502,'By SKU - Old RTs'!$A:$V,8,FALSE)</f>
        <v>#N/A</v>
      </c>
      <c r="D502" s="2" t="e">
        <f>VLOOKUP($A502,'By SKU - New RTs'!$A:$V,8,FALSE)</f>
        <v>#N/A</v>
      </c>
      <c r="E502" s="5" t="e">
        <f t="shared" si="40"/>
        <v>#N/A</v>
      </c>
      <c r="F502" s="2" t="e">
        <f>VLOOKUP($A502,'By SKU - Old RTs'!$A:$V,9,FALSE)</f>
        <v>#N/A</v>
      </c>
      <c r="G502" s="2" t="e">
        <f>VLOOKUP($A502,'By SKU - New RTs'!$A:$V,9,FALSE)</f>
        <v>#N/A</v>
      </c>
      <c r="H502" s="5" t="e">
        <f t="shared" si="41"/>
        <v>#N/A</v>
      </c>
      <c r="I502" s="2" t="e">
        <f>VLOOKUP($A502,'By SKU - Old RTs'!$A:$V,10,FALSE)</f>
        <v>#N/A</v>
      </c>
      <c r="J502" s="2" t="e">
        <f>VLOOKUP($A502,'By SKU - New RTs'!$A:$V,10,FALSE)</f>
        <v>#N/A</v>
      </c>
      <c r="K502" s="5" t="e">
        <f t="shared" si="42"/>
        <v>#N/A</v>
      </c>
      <c r="L502" s="2" t="e">
        <f>VLOOKUP($A502,'By SKU - Old RTs'!$A:$V,11,FALSE)</f>
        <v>#N/A</v>
      </c>
      <c r="M502" s="2" t="e">
        <f>VLOOKUP($A502,'By SKU - New RTs'!$A:$V,11,FALSE)</f>
        <v>#N/A</v>
      </c>
      <c r="N502" s="5" t="e">
        <f t="shared" si="43"/>
        <v>#N/A</v>
      </c>
      <c r="O502" s="2" t="e">
        <f>VLOOKUP($A502,'By SKU - Old RTs'!$A:$V,12,FALSE)</f>
        <v>#N/A</v>
      </c>
      <c r="P502" s="2" t="e">
        <f>VLOOKUP($A502,'By SKU - New RTs'!$A:$V,12,FALSE)</f>
        <v>#N/A</v>
      </c>
      <c r="Q502" s="2" t="e">
        <f t="shared" si="44"/>
        <v>#N/A</v>
      </c>
    </row>
    <row r="503" spans="2:17" hidden="1" x14ac:dyDescent="0.3">
      <c r="B503" s="4"/>
      <c r="C503" s="2" t="e">
        <f>VLOOKUP($A503,'By SKU - Old RTs'!$A:$V,8,FALSE)</f>
        <v>#N/A</v>
      </c>
      <c r="D503" s="2" t="e">
        <f>VLOOKUP($A503,'By SKU - New RTs'!$A:$V,8,FALSE)</f>
        <v>#N/A</v>
      </c>
      <c r="E503" s="5" t="e">
        <f t="shared" si="40"/>
        <v>#N/A</v>
      </c>
      <c r="F503" s="2" t="e">
        <f>VLOOKUP($A503,'By SKU - Old RTs'!$A:$V,9,FALSE)</f>
        <v>#N/A</v>
      </c>
      <c r="G503" s="2" t="e">
        <f>VLOOKUP($A503,'By SKU - New RTs'!$A:$V,9,FALSE)</f>
        <v>#N/A</v>
      </c>
      <c r="H503" s="5" t="e">
        <f t="shared" si="41"/>
        <v>#N/A</v>
      </c>
      <c r="I503" s="2" t="e">
        <f>VLOOKUP($A503,'By SKU - Old RTs'!$A:$V,10,FALSE)</f>
        <v>#N/A</v>
      </c>
      <c r="J503" s="2" t="e">
        <f>VLOOKUP($A503,'By SKU - New RTs'!$A:$V,10,FALSE)</f>
        <v>#N/A</v>
      </c>
      <c r="K503" s="5" t="e">
        <f t="shared" si="42"/>
        <v>#N/A</v>
      </c>
      <c r="L503" s="2" t="e">
        <f>VLOOKUP($A503,'By SKU - Old RTs'!$A:$V,11,FALSE)</f>
        <v>#N/A</v>
      </c>
      <c r="M503" s="2" t="e">
        <f>VLOOKUP($A503,'By SKU - New RTs'!$A:$V,11,FALSE)</f>
        <v>#N/A</v>
      </c>
      <c r="N503" s="5" t="e">
        <f t="shared" si="43"/>
        <v>#N/A</v>
      </c>
      <c r="O503" s="2" t="e">
        <f>VLOOKUP($A503,'By SKU - Old RTs'!$A:$V,12,FALSE)</f>
        <v>#N/A</v>
      </c>
      <c r="P503" s="2" t="e">
        <f>VLOOKUP($A503,'By SKU - New RTs'!$A:$V,12,FALSE)</f>
        <v>#N/A</v>
      </c>
      <c r="Q503" s="2" t="e">
        <f t="shared" si="44"/>
        <v>#N/A</v>
      </c>
    </row>
    <row r="504" spans="2:17" hidden="1" x14ac:dyDescent="0.3">
      <c r="B504" s="4"/>
      <c r="C504" s="2" t="e">
        <f>VLOOKUP($A504,'By SKU - Old RTs'!$A:$V,8,FALSE)</f>
        <v>#N/A</v>
      </c>
      <c r="D504" s="2" t="e">
        <f>VLOOKUP($A504,'By SKU - New RTs'!$A:$V,8,FALSE)</f>
        <v>#N/A</v>
      </c>
      <c r="E504" s="5" t="e">
        <f t="shared" si="40"/>
        <v>#N/A</v>
      </c>
      <c r="F504" s="2" t="e">
        <f>VLOOKUP($A504,'By SKU - Old RTs'!$A:$V,9,FALSE)</f>
        <v>#N/A</v>
      </c>
      <c r="G504" s="2" t="e">
        <f>VLOOKUP($A504,'By SKU - New RTs'!$A:$V,9,FALSE)</f>
        <v>#N/A</v>
      </c>
      <c r="H504" s="5" t="e">
        <f t="shared" si="41"/>
        <v>#N/A</v>
      </c>
      <c r="I504" s="2" t="e">
        <f>VLOOKUP($A504,'By SKU - Old RTs'!$A:$V,10,FALSE)</f>
        <v>#N/A</v>
      </c>
      <c r="J504" s="2" t="e">
        <f>VLOOKUP($A504,'By SKU - New RTs'!$A:$V,10,FALSE)</f>
        <v>#N/A</v>
      </c>
      <c r="K504" s="5" t="e">
        <f t="shared" si="42"/>
        <v>#N/A</v>
      </c>
      <c r="L504" s="2" t="e">
        <f>VLOOKUP($A504,'By SKU - Old RTs'!$A:$V,11,FALSE)</f>
        <v>#N/A</v>
      </c>
      <c r="M504" s="2" t="e">
        <f>VLOOKUP($A504,'By SKU - New RTs'!$A:$V,11,FALSE)</f>
        <v>#N/A</v>
      </c>
      <c r="N504" s="5" t="e">
        <f t="shared" si="43"/>
        <v>#N/A</v>
      </c>
      <c r="O504" s="2" t="e">
        <f>VLOOKUP($A504,'By SKU - Old RTs'!$A:$V,12,FALSE)</f>
        <v>#N/A</v>
      </c>
      <c r="P504" s="2" t="e">
        <f>VLOOKUP($A504,'By SKU - New RTs'!$A:$V,12,FALSE)</f>
        <v>#N/A</v>
      </c>
      <c r="Q504" s="2" t="e">
        <f t="shared" si="44"/>
        <v>#N/A</v>
      </c>
    </row>
    <row r="505" spans="2:17" hidden="1" x14ac:dyDescent="0.3">
      <c r="B505" s="4"/>
      <c r="C505" s="2" t="e">
        <f>VLOOKUP($A505,'By SKU - Old RTs'!$A:$V,8,FALSE)</f>
        <v>#N/A</v>
      </c>
      <c r="D505" s="2" t="e">
        <f>VLOOKUP($A505,'By SKU - New RTs'!$A:$V,8,FALSE)</f>
        <v>#N/A</v>
      </c>
      <c r="E505" s="5" t="e">
        <f t="shared" si="40"/>
        <v>#N/A</v>
      </c>
      <c r="F505" s="2" t="e">
        <f>VLOOKUP($A505,'By SKU - Old RTs'!$A:$V,9,FALSE)</f>
        <v>#N/A</v>
      </c>
      <c r="G505" s="2" t="e">
        <f>VLOOKUP($A505,'By SKU - New RTs'!$A:$V,9,FALSE)</f>
        <v>#N/A</v>
      </c>
      <c r="H505" s="5" t="e">
        <f t="shared" si="41"/>
        <v>#N/A</v>
      </c>
      <c r="I505" s="2" t="e">
        <f>VLOOKUP($A505,'By SKU - Old RTs'!$A:$V,10,FALSE)</f>
        <v>#N/A</v>
      </c>
      <c r="J505" s="2" t="e">
        <f>VLOOKUP($A505,'By SKU - New RTs'!$A:$V,10,FALSE)</f>
        <v>#N/A</v>
      </c>
      <c r="K505" s="5" t="e">
        <f t="shared" si="42"/>
        <v>#N/A</v>
      </c>
      <c r="L505" s="2" t="e">
        <f>VLOOKUP($A505,'By SKU - Old RTs'!$A:$V,11,FALSE)</f>
        <v>#N/A</v>
      </c>
      <c r="M505" s="2" t="e">
        <f>VLOOKUP($A505,'By SKU - New RTs'!$A:$V,11,FALSE)</f>
        <v>#N/A</v>
      </c>
      <c r="N505" s="5" t="e">
        <f t="shared" si="43"/>
        <v>#N/A</v>
      </c>
      <c r="O505" s="2" t="e">
        <f>VLOOKUP($A505,'By SKU - Old RTs'!$A:$V,12,FALSE)</f>
        <v>#N/A</v>
      </c>
      <c r="P505" s="2" t="e">
        <f>VLOOKUP($A505,'By SKU - New RTs'!$A:$V,12,FALSE)</f>
        <v>#N/A</v>
      </c>
      <c r="Q505" s="2" t="e">
        <f t="shared" si="44"/>
        <v>#N/A</v>
      </c>
    </row>
    <row r="506" spans="2:17" hidden="1" x14ac:dyDescent="0.3">
      <c r="B506" s="4"/>
      <c r="C506" s="2" t="e">
        <f>VLOOKUP($A506,'By SKU - Old RTs'!$A:$V,8,FALSE)</f>
        <v>#N/A</v>
      </c>
      <c r="D506" s="2" t="e">
        <f>VLOOKUP($A506,'By SKU - New RTs'!$A:$V,8,FALSE)</f>
        <v>#N/A</v>
      </c>
      <c r="E506" s="5" t="e">
        <f t="shared" si="40"/>
        <v>#N/A</v>
      </c>
      <c r="F506" s="2" t="e">
        <f>VLOOKUP($A506,'By SKU - Old RTs'!$A:$V,9,FALSE)</f>
        <v>#N/A</v>
      </c>
      <c r="G506" s="2" t="e">
        <f>VLOOKUP($A506,'By SKU - New RTs'!$A:$V,9,FALSE)</f>
        <v>#N/A</v>
      </c>
      <c r="H506" s="5" t="e">
        <f t="shared" si="41"/>
        <v>#N/A</v>
      </c>
      <c r="I506" s="2" t="e">
        <f>VLOOKUP($A506,'By SKU - Old RTs'!$A:$V,10,FALSE)</f>
        <v>#N/A</v>
      </c>
      <c r="J506" s="2" t="e">
        <f>VLOOKUP($A506,'By SKU - New RTs'!$A:$V,10,FALSE)</f>
        <v>#N/A</v>
      </c>
      <c r="K506" s="5" t="e">
        <f t="shared" si="42"/>
        <v>#N/A</v>
      </c>
      <c r="L506" s="2" t="e">
        <f>VLOOKUP($A506,'By SKU - Old RTs'!$A:$V,11,FALSE)</f>
        <v>#N/A</v>
      </c>
      <c r="M506" s="2" t="e">
        <f>VLOOKUP($A506,'By SKU - New RTs'!$A:$V,11,FALSE)</f>
        <v>#N/A</v>
      </c>
      <c r="N506" s="5" t="e">
        <f t="shared" si="43"/>
        <v>#N/A</v>
      </c>
      <c r="O506" s="2" t="e">
        <f>VLOOKUP($A506,'By SKU - Old RTs'!$A:$V,12,FALSE)</f>
        <v>#N/A</v>
      </c>
      <c r="P506" s="2" t="e">
        <f>VLOOKUP($A506,'By SKU - New RTs'!$A:$V,12,FALSE)</f>
        <v>#N/A</v>
      </c>
      <c r="Q506" s="2" t="e">
        <f t="shared" si="44"/>
        <v>#N/A</v>
      </c>
    </row>
    <row r="507" spans="2:17" hidden="1" x14ac:dyDescent="0.3">
      <c r="B507" s="4"/>
      <c r="C507" s="2" t="e">
        <f>VLOOKUP($A507,'By SKU - Old RTs'!$A:$V,8,FALSE)</f>
        <v>#N/A</v>
      </c>
      <c r="D507" s="2" t="e">
        <f>VLOOKUP($A507,'By SKU - New RTs'!$A:$V,8,FALSE)</f>
        <v>#N/A</v>
      </c>
      <c r="E507" s="5" t="e">
        <f t="shared" si="40"/>
        <v>#N/A</v>
      </c>
      <c r="F507" s="2" t="e">
        <f>VLOOKUP($A507,'By SKU - Old RTs'!$A:$V,9,FALSE)</f>
        <v>#N/A</v>
      </c>
      <c r="G507" s="2" t="e">
        <f>VLOOKUP($A507,'By SKU - New RTs'!$A:$V,9,FALSE)</f>
        <v>#N/A</v>
      </c>
      <c r="H507" s="5" t="e">
        <f t="shared" si="41"/>
        <v>#N/A</v>
      </c>
      <c r="I507" s="2" t="e">
        <f>VLOOKUP($A507,'By SKU - Old RTs'!$A:$V,10,FALSE)</f>
        <v>#N/A</v>
      </c>
      <c r="J507" s="2" t="e">
        <f>VLOOKUP($A507,'By SKU - New RTs'!$A:$V,10,FALSE)</f>
        <v>#N/A</v>
      </c>
      <c r="K507" s="5" t="e">
        <f t="shared" si="42"/>
        <v>#N/A</v>
      </c>
      <c r="L507" s="2" t="e">
        <f>VLOOKUP($A507,'By SKU - Old RTs'!$A:$V,11,FALSE)</f>
        <v>#N/A</v>
      </c>
      <c r="M507" s="2" t="e">
        <f>VLOOKUP($A507,'By SKU - New RTs'!$A:$V,11,FALSE)</f>
        <v>#N/A</v>
      </c>
      <c r="N507" s="5" t="e">
        <f t="shared" si="43"/>
        <v>#N/A</v>
      </c>
      <c r="O507" s="2" t="e">
        <f>VLOOKUP($A507,'By SKU - Old RTs'!$A:$V,12,FALSE)</f>
        <v>#N/A</v>
      </c>
      <c r="P507" s="2" t="e">
        <f>VLOOKUP($A507,'By SKU - New RTs'!$A:$V,12,FALSE)</f>
        <v>#N/A</v>
      </c>
      <c r="Q507" s="2" t="e">
        <f t="shared" si="44"/>
        <v>#N/A</v>
      </c>
    </row>
    <row r="508" spans="2:17" hidden="1" x14ac:dyDescent="0.3">
      <c r="B508" s="4"/>
      <c r="C508" s="2" t="e">
        <f>VLOOKUP($A508,'By SKU - Old RTs'!$A:$V,8,FALSE)</f>
        <v>#N/A</v>
      </c>
      <c r="D508" s="2" t="e">
        <f>VLOOKUP($A508,'By SKU - New RTs'!$A:$V,8,FALSE)</f>
        <v>#N/A</v>
      </c>
      <c r="E508" s="5" t="e">
        <f t="shared" si="40"/>
        <v>#N/A</v>
      </c>
      <c r="F508" s="2" t="e">
        <f>VLOOKUP($A508,'By SKU - Old RTs'!$A:$V,9,FALSE)</f>
        <v>#N/A</v>
      </c>
      <c r="G508" s="2" t="e">
        <f>VLOOKUP($A508,'By SKU - New RTs'!$A:$V,9,FALSE)</f>
        <v>#N/A</v>
      </c>
      <c r="H508" s="5" t="e">
        <f t="shared" si="41"/>
        <v>#N/A</v>
      </c>
      <c r="I508" s="2" t="e">
        <f>VLOOKUP($A508,'By SKU - Old RTs'!$A:$V,10,FALSE)</f>
        <v>#N/A</v>
      </c>
      <c r="J508" s="2" t="e">
        <f>VLOOKUP($A508,'By SKU - New RTs'!$A:$V,10,FALSE)</f>
        <v>#N/A</v>
      </c>
      <c r="K508" s="5" t="e">
        <f t="shared" si="42"/>
        <v>#N/A</v>
      </c>
      <c r="L508" s="2" t="e">
        <f>VLOOKUP($A508,'By SKU - Old RTs'!$A:$V,11,FALSE)</f>
        <v>#N/A</v>
      </c>
      <c r="M508" s="2" t="e">
        <f>VLOOKUP($A508,'By SKU - New RTs'!$A:$V,11,FALSE)</f>
        <v>#N/A</v>
      </c>
      <c r="N508" s="5" t="e">
        <f t="shared" si="43"/>
        <v>#N/A</v>
      </c>
      <c r="O508" s="2" t="e">
        <f>VLOOKUP($A508,'By SKU - Old RTs'!$A:$V,12,FALSE)</f>
        <v>#N/A</v>
      </c>
      <c r="P508" s="2" t="e">
        <f>VLOOKUP($A508,'By SKU - New RTs'!$A:$V,12,FALSE)</f>
        <v>#N/A</v>
      </c>
      <c r="Q508" s="2" t="e">
        <f t="shared" si="44"/>
        <v>#N/A</v>
      </c>
    </row>
    <row r="509" spans="2:17" hidden="1" x14ac:dyDescent="0.3">
      <c r="B509" s="4"/>
      <c r="C509" s="2" t="e">
        <f>VLOOKUP($A509,'By SKU - Old RTs'!$A:$V,8,FALSE)</f>
        <v>#N/A</v>
      </c>
      <c r="D509" s="2" t="e">
        <f>VLOOKUP($A509,'By SKU - New RTs'!$A:$V,8,FALSE)</f>
        <v>#N/A</v>
      </c>
      <c r="E509" s="5" t="e">
        <f t="shared" si="40"/>
        <v>#N/A</v>
      </c>
      <c r="F509" s="2" t="e">
        <f>VLOOKUP($A509,'By SKU - Old RTs'!$A:$V,9,FALSE)</f>
        <v>#N/A</v>
      </c>
      <c r="G509" s="2" t="e">
        <f>VLOOKUP($A509,'By SKU - New RTs'!$A:$V,9,FALSE)</f>
        <v>#N/A</v>
      </c>
      <c r="H509" s="5" t="e">
        <f t="shared" si="41"/>
        <v>#N/A</v>
      </c>
      <c r="I509" s="2" t="e">
        <f>VLOOKUP($A509,'By SKU - Old RTs'!$A:$V,10,FALSE)</f>
        <v>#N/A</v>
      </c>
      <c r="J509" s="2" t="e">
        <f>VLOOKUP($A509,'By SKU - New RTs'!$A:$V,10,FALSE)</f>
        <v>#N/A</v>
      </c>
      <c r="K509" s="5" t="e">
        <f t="shared" si="42"/>
        <v>#N/A</v>
      </c>
      <c r="L509" s="2" t="e">
        <f>VLOOKUP($A509,'By SKU - Old RTs'!$A:$V,11,FALSE)</f>
        <v>#N/A</v>
      </c>
      <c r="M509" s="2" t="e">
        <f>VLOOKUP($A509,'By SKU - New RTs'!$A:$V,11,FALSE)</f>
        <v>#N/A</v>
      </c>
      <c r="N509" s="5" t="e">
        <f t="shared" si="43"/>
        <v>#N/A</v>
      </c>
      <c r="O509" s="2" t="e">
        <f>VLOOKUP($A509,'By SKU - Old RTs'!$A:$V,12,FALSE)</f>
        <v>#N/A</v>
      </c>
      <c r="P509" s="2" t="e">
        <f>VLOOKUP($A509,'By SKU - New RTs'!$A:$V,12,FALSE)</f>
        <v>#N/A</v>
      </c>
      <c r="Q509" s="2" t="e">
        <f t="shared" si="44"/>
        <v>#N/A</v>
      </c>
    </row>
    <row r="510" spans="2:17" hidden="1" x14ac:dyDescent="0.3">
      <c r="B510" s="4"/>
      <c r="C510" s="2" t="e">
        <f>VLOOKUP($A510,'By SKU - Old RTs'!$A:$V,8,FALSE)</f>
        <v>#N/A</v>
      </c>
      <c r="D510" s="2" t="e">
        <f>VLOOKUP($A510,'By SKU - New RTs'!$A:$V,8,FALSE)</f>
        <v>#N/A</v>
      </c>
      <c r="E510" s="5" t="e">
        <f t="shared" si="40"/>
        <v>#N/A</v>
      </c>
      <c r="F510" s="2" t="e">
        <f>VLOOKUP($A510,'By SKU - Old RTs'!$A:$V,9,FALSE)</f>
        <v>#N/A</v>
      </c>
      <c r="G510" s="2" t="e">
        <f>VLOOKUP($A510,'By SKU - New RTs'!$A:$V,9,FALSE)</f>
        <v>#N/A</v>
      </c>
      <c r="H510" s="5" t="e">
        <f t="shared" si="41"/>
        <v>#N/A</v>
      </c>
      <c r="I510" s="2" t="e">
        <f>VLOOKUP($A510,'By SKU - Old RTs'!$A:$V,10,FALSE)</f>
        <v>#N/A</v>
      </c>
      <c r="J510" s="2" t="e">
        <f>VLOOKUP($A510,'By SKU - New RTs'!$A:$V,10,FALSE)</f>
        <v>#N/A</v>
      </c>
      <c r="K510" s="5" t="e">
        <f t="shared" si="42"/>
        <v>#N/A</v>
      </c>
      <c r="L510" s="2" t="e">
        <f>VLOOKUP($A510,'By SKU - Old RTs'!$A:$V,11,FALSE)</f>
        <v>#N/A</v>
      </c>
      <c r="M510" s="2" t="e">
        <f>VLOOKUP($A510,'By SKU - New RTs'!$A:$V,11,FALSE)</f>
        <v>#N/A</v>
      </c>
      <c r="N510" s="5" t="e">
        <f t="shared" si="43"/>
        <v>#N/A</v>
      </c>
      <c r="O510" s="2" t="e">
        <f>VLOOKUP($A510,'By SKU - Old RTs'!$A:$V,12,FALSE)</f>
        <v>#N/A</v>
      </c>
      <c r="P510" s="2" t="e">
        <f>VLOOKUP($A510,'By SKU - New RTs'!$A:$V,12,FALSE)</f>
        <v>#N/A</v>
      </c>
      <c r="Q510" s="2" t="e">
        <f t="shared" si="44"/>
        <v>#N/A</v>
      </c>
    </row>
    <row r="511" spans="2:17" hidden="1" x14ac:dyDescent="0.3">
      <c r="B511" s="4"/>
      <c r="C511" s="2" t="e">
        <f>VLOOKUP($A511,'By SKU - Old RTs'!$A:$V,8,FALSE)</f>
        <v>#N/A</v>
      </c>
      <c r="D511" s="2" t="e">
        <f>VLOOKUP($A511,'By SKU - New RTs'!$A:$V,8,FALSE)</f>
        <v>#N/A</v>
      </c>
      <c r="E511" s="5" t="e">
        <f t="shared" si="40"/>
        <v>#N/A</v>
      </c>
      <c r="F511" s="2" t="e">
        <f>VLOOKUP($A511,'By SKU - Old RTs'!$A:$V,9,FALSE)</f>
        <v>#N/A</v>
      </c>
      <c r="G511" s="2" t="e">
        <f>VLOOKUP($A511,'By SKU - New RTs'!$A:$V,9,FALSE)</f>
        <v>#N/A</v>
      </c>
      <c r="H511" s="5" t="e">
        <f t="shared" si="41"/>
        <v>#N/A</v>
      </c>
      <c r="I511" s="2" t="e">
        <f>VLOOKUP($A511,'By SKU - Old RTs'!$A:$V,10,FALSE)</f>
        <v>#N/A</v>
      </c>
      <c r="J511" s="2" t="e">
        <f>VLOOKUP($A511,'By SKU - New RTs'!$A:$V,10,FALSE)</f>
        <v>#N/A</v>
      </c>
      <c r="K511" s="5" t="e">
        <f t="shared" si="42"/>
        <v>#N/A</v>
      </c>
      <c r="L511" s="2" t="e">
        <f>VLOOKUP($A511,'By SKU - Old RTs'!$A:$V,11,FALSE)</f>
        <v>#N/A</v>
      </c>
      <c r="M511" s="2" t="e">
        <f>VLOOKUP($A511,'By SKU - New RTs'!$A:$V,11,FALSE)</f>
        <v>#N/A</v>
      </c>
      <c r="N511" s="5" t="e">
        <f t="shared" si="43"/>
        <v>#N/A</v>
      </c>
      <c r="O511" s="2" t="e">
        <f>VLOOKUP($A511,'By SKU - Old RTs'!$A:$V,12,FALSE)</f>
        <v>#N/A</v>
      </c>
      <c r="P511" s="2" t="e">
        <f>VLOOKUP($A511,'By SKU - New RTs'!$A:$V,12,FALSE)</f>
        <v>#N/A</v>
      </c>
      <c r="Q511" s="2" t="e">
        <f t="shared" si="44"/>
        <v>#N/A</v>
      </c>
    </row>
    <row r="512" spans="2:17" hidden="1" x14ac:dyDescent="0.3">
      <c r="B512" s="4"/>
      <c r="C512" s="2" t="e">
        <f>VLOOKUP($A512,'By SKU - Old RTs'!$A:$V,8,FALSE)</f>
        <v>#N/A</v>
      </c>
      <c r="D512" s="2" t="e">
        <f>VLOOKUP($A512,'By SKU - New RTs'!$A:$V,8,FALSE)</f>
        <v>#N/A</v>
      </c>
      <c r="E512" s="5" t="e">
        <f t="shared" si="40"/>
        <v>#N/A</v>
      </c>
      <c r="F512" s="2" t="e">
        <f>VLOOKUP($A512,'By SKU - Old RTs'!$A:$V,9,FALSE)</f>
        <v>#N/A</v>
      </c>
      <c r="G512" s="2" t="e">
        <f>VLOOKUP($A512,'By SKU - New RTs'!$A:$V,9,FALSE)</f>
        <v>#N/A</v>
      </c>
      <c r="H512" s="5" t="e">
        <f t="shared" si="41"/>
        <v>#N/A</v>
      </c>
      <c r="I512" s="2" t="e">
        <f>VLOOKUP($A512,'By SKU - Old RTs'!$A:$V,10,FALSE)</f>
        <v>#N/A</v>
      </c>
      <c r="J512" s="2" t="e">
        <f>VLOOKUP($A512,'By SKU - New RTs'!$A:$V,10,FALSE)</f>
        <v>#N/A</v>
      </c>
      <c r="K512" s="5" t="e">
        <f t="shared" si="42"/>
        <v>#N/A</v>
      </c>
      <c r="L512" s="2" t="e">
        <f>VLOOKUP($A512,'By SKU - Old RTs'!$A:$V,11,FALSE)</f>
        <v>#N/A</v>
      </c>
      <c r="M512" s="2" t="e">
        <f>VLOOKUP($A512,'By SKU - New RTs'!$A:$V,11,FALSE)</f>
        <v>#N/A</v>
      </c>
      <c r="N512" s="5" t="e">
        <f t="shared" si="43"/>
        <v>#N/A</v>
      </c>
      <c r="O512" s="2" t="e">
        <f>VLOOKUP($A512,'By SKU - Old RTs'!$A:$V,12,FALSE)</f>
        <v>#N/A</v>
      </c>
      <c r="P512" s="2" t="e">
        <f>VLOOKUP($A512,'By SKU - New RTs'!$A:$V,12,FALSE)</f>
        <v>#N/A</v>
      </c>
      <c r="Q512" s="2" t="e">
        <f t="shared" si="44"/>
        <v>#N/A</v>
      </c>
    </row>
    <row r="513" spans="2:17" hidden="1" x14ac:dyDescent="0.3">
      <c r="B513" s="4"/>
      <c r="C513" s="2" t="e">
        <f>VLOOKUP($A513,'By SKU - Old RTs'!$A:$V,8,FALSE)</f>
        <v>#N/A</v>
      </c>
      <c r="D513" s="2" t="e">
        <f>VLOOKUP($A513,'By SKU - New RTs'!$A:$V,8,FALSE)</f>
        <v>#N/A</v>
      </c>
      <c r="E513" s="5" t="e">
        <f t="shared" si="40"/>
        <v>#N/A</v>
      </c>
      <c r="F513" s="2" t="e">
        <f>VLOOKUP($A513,'By SKU - Old RTs'!$A:$V,9,FALSE)</f>
        <v>#N/A</v>
      </c>
      <c r="G513" s="2" t="e">
        <f>VLOOKUP($A513,'By SKU - New RTs'!$A:$V,9,FALSE)</f>
        <v>#N/A</v>
      </c>
      <c r="H513" s="5" t="e">
        <f t="shared" si="41"/>
        <v>#N/A</v>
      </c>
      <c r="I513" s="2" t="e">
        <f>VLOOKUP($A513,'By SKU - Old RTs'!$A:$V,10,FALSE)</f>
        <v>#N/A</v>
      </c>
      <c r="J513" s="2" t="e">
        <f>VLOOKUP($A513,'By SKU - New RTs'!$A:$V,10,FALSE)</f>
        <v>#N/A</v>
      </c>
      <c r="K513" s="5" t="e">
        <f t="shared" si="42"/>
        <v>#N/A</v>
      </c>
      <c r="L513" s="2" t="e">
        <f>VLOOKUP($A513,'By SKU - Old RTs'!$A:$V,11,FALSE)</f>
        <v>#N/A</v>
      </c>
      <c r="M513" s="2" t="e">
        <f>VLOOKUP($A513,'By SKU - New RTs'!$A:$V,11,FALSE)</f>
        <v>#N/A</v>
      </c>
      <c r="N513" s="5" t="e">
        <f t="shared" si="43"/>
        <v>#N/A</v>
      </c>
      <c r="O513" s="2" t="e">
        <f>VLOOKUP($A513,'By SKU - Old RTs'!$A:$V,12,FALSE)</f>
        <v>#N/A</v>
      </c>
      <c r="P513" s="2" t="e">
        <f>VLOOKUP($A513,'By SKU - New RTs'!$A:$V,12,FALSE)</f>
        <v>#N/A</v>
      </c>
      <c r="Q513" s="2" t="e">
        <f t="shared" si="44"/>
        <v>#N/A</v>
      </c>
    </row>
    <row r="514" spans="2:17" hidden="1" x14ac:dyDescent="0.3">
      <c r="B514" s="4"/>
      <c r="C514" s="2" t="e">
        <f>VLOOKUP($A514,'By SKU - Old RTs'!$A:$V,8,FALSE)</f>
        <v>#N/A</v>
      </c>
      <c r="D514" s="2" t="e">
        <f>VLOOKUP($A514,'By SKU - New RTs'!$A:$V,8,FALSE)</f>
        <v>#N/A</v>
      </c>
      <c r="E514" s="5" t="e">
        <f t="shared" si="40"/>
        <v>#N/A</v>
      </c>
      <c r="F514" s="2" t="e">
        <f>VLOOKUP($A514,'By SKU - Old RTs'!$A:$V,9,FALSE)</f>
        <v>#N/A</v>
      </c>
      <c r="G514" s="2" t="e">
        <f>VLOOKUP($A514,'By SKU - New RTs'!$A:$V,9,FALSE)</f>
        <v>#N/A</v>
      </c>
      <c r="H514" s="5" t="e">
        <f t="shared" si="41"/>
        <v>#N/A</v>
      </c>
      <c r="I514" s="2" t="e">
        <f>VLOOKUP($A514,'By SKU - Old RTs'!$A:$V,10,FALSE)</f>
        <v>#N/A</v>
      </c>
      <c r="J514" s="2" t="e">
        <f>VLOOKUP($A514,'By SKU - New RTs'!$A:$V,10,FALSE)</f>
        <v>#N/A</v>
      </c>
      <c r="K514" s="5" t="e">
        <f t="shared" si="42"/>
        <v>#N/A</v>
      </c>
      <c r="L514" s="2" t="e">
        <f>VLOOKUP($A514,'By SKU - Old RTs'!$A:$V,11,FALSE)</f>
        <v>#N/A</v>
      </c>
      <c r="M514" s="2" t="e">
        <f>VLOOKUP($A514,'By SKU - New RTs'!$A:$V,11,FALSE)</f>
        <v>#N/A</v>
      </c>
      <c r="N514" s="5" t="e">
        <f t="shared" si="43"/>
        <v>#N/A</v>
      </c>
      <c r="O514" s="2" t="e">
        <f>VLOOKUP($A514,'By SKU - Old RTs'!$A:$V,12,FALSE)</f>
        <v>#N/A</v>
      </c>
      <c r="P514" s="2" t="e">
        <f>VLOOKUP($A514,'By SKU - New RTs'!$A:$V,12,FALSE)</f>
        <v>#N/A</v>
      </c>
      <c r="Q514" s="2" t="e">
        <f t="shared" si="44"/>
        <v>#N/A</v>
      </c>
    </row>
    <row r="515" spans="2:17" hidden="1" x14ac:dyDescent="0.3">
      <c r="B515" s="4"/>
      <c r="C515" s="2" t="e">
        <f>VLOOKUP($A515,'By SKU - Old RTs'!$A:$V,8,FALSE)</f>
        <v>#N/A</v>
      </c>
      <c r="D515" s="2" t="e">
        <f>VLOOKUP($A515,'By SKU - New RTs'!$A:$V,8,FALSE)</f>
        <v>#N/A</v>
      </c>
      <c r="E515" s="5" t="e">
        <f t="shared" si="40"/>
        <v>#N/A</v>
      </c>
      <c r="F515" s="2" t="e">
        <f>VLOOKUP($A515,'By SKU - Old RTs'!$A:$V,9,FALSE)</f>
        <v>#N/A</v>
      </c>
      <c r="G515" s="2" t="e">
        <f>VLOOKUP($A515,'By SKU - New RTs'!$A:$V,9,FALSE)</f>
        <v>#N/A</v>
      </c>
      <c r="H515" s="5" t="e">
        <f t="shared" si="41"/>
        <v>#N/A</v>
      </c>
      <c r="I515" s="2" t="e">
        <f>VLOOKUP($A515,'By SKU - Old RTs'!$A:$V,10,FALSE)</f>
        <v>#N/A</v>
      </c>
      <c r="J515" s="2" t="e">
        <f>VLOOKUP($A515,'By SKU - New RTs'!$A:$V,10,FALSE)</f>
        <v>#N/A</v>
      </c>
      <c r="K515" s="5" t="e">
        <f t="shared" si="42"/>
        <v>#N/A</v>
      </c>
      <c r="L515" s="2" t="e">
        <f>VLOOKUP($A515,'By SKU - Old RTs'!$A:$V,11,FALSE)</f>
        <v>#N/A</v>
      </c>
      <c r="M515" s="2" t="e">
        <f>VLOOKUP($A515,'By SKU - New RTs'!$A:$V,11,FALSE)</f>
        <v>#N/A</v>
      </c>
      <c r="N515" s="5" t="e">
        <f t="shared" si="43"/>
        <v>#N/A</v>
      </c>
      <c r="O515" s="2" t="e">
        <f>VLOOKUP($A515,'By SKU - Old RTs'!$A:$V,12,FALSE)</f>
        <v>#N/A</v>
      </c>
      <c r="P515" s="2" t="e">
        <f>VLOOKUP($A515,'By SKU - New RTs'!$A:$V,12,FALSE)</f>
        <v>#N/A</v>
      </c>
      <c r="Q515" s="2" t="e">
        <f t="shared" si="44"/>
        <v>#N/A</v>
      </c>
    </row>
    <row r="516" spans="2:17" hidden="1" x14ac:dyDescent="0.3">
      <c r="B516" s="4"/>
      <c r="C516" s="2" t="e">
        <f>VLOOKUP($A516,'By SKU - Old RTs'!$A:$V,8,FALSE)</f>
        <v>#N/A</v>
      </c>
      <c r="D516" s="2" t="e">
        <f>VLOOKUP($A516,'By SKU - New RTs'!$A:$V,8,FALSE)</f>
        <v>#N/A</v>
      </c>
      <c r="E516" s="5" t="e">
        <f t="shared" si="40"/>
        <v>#N/A</v>
      </c>
      <c r="F516" s="2" t="e">
        <f>VLOOKUP($A516,'By SKU - Old RTs'!$A:$V,9,FALSE)</f>
        <v>#N/A</v>
      </c>
      <c r="G516" s="2" t="e">
        <f>VLOOKUP($A516,'By SKU - New RTs'!$A:$V,9,FALSE)</f>
        <v>#N/A</v>
      </c>
      <c r="H516" s="5" t="e">
        <f t="shared" si="41"/>
        <v>#N/A</v>
      </c>
      <c r="I516" s="2" t="e">
        <f>VLOOKUP($A516,'By SKU - Old RTs'!$A:$V,10,FALSE)</f>
        <v>#N/A</v>
      </c>
      <c r="J516" s="2" t="e">
        <f>VLOOKUP($A516,'By SKU - New RTs'!$A:$V,10,FALSE)</f>
        <v>#N/A</v>
      </c>
      <c r="K516" s="5" t="e">
        <f t="shared" si="42"/>
        <v>#N/A</v>
      </c>
      <c r="L516" s="2" t="e">
        <f>VLOOKUP($A516,'By SKU - Old RTs'!$A:$V,11,FALSE)</f>
        <v>#N/A</v>
      </c>
      <c r="M516" s="2" t="e">
        <f>VLOOKUP($A516,'By SKU - New RTs'!$A:$V,11,FALSE)</f>
        <v>#N/A</v>
      </c>
      <c r="N516" s="5" t="e">
        <f t="shared" si="43"/>
        <v>#N/A</v>
      </c>
      <c r="O516" s="2" t="e">
        <f>VLOOKUP($A516,'By SKU - Old RTs'!$A:$V,12,FALSE)</f>
        <v>#N/A</v>
      </c>
      <c r="P516" s="2" t="e">
        <f>VLOOKUP($A516,'By SKU - New RTs'!$A:$V,12,FALSE)</f>
        <v>#N/A</v>
      </c>
      <c r="Q516" s="2" t="e">
        <f t="shared" si="44"/>
        <v>#N/A</v>
      </c>
    </row>
    <row r="517" spans="2:17" hidden="1" x14ac:dyDescent="0.3">
      <c r="B517" s="4"/>
      <c r="C517" s="2" t="e">
        <f>VLOOKUP($A517,'By SKU - Old RTs'!$A:$V,8,FALSE)</f>
        <v>#N/A</v>
      </c>
      <c r="D517" s="2" t="e">
        <f>VLOOKUP($A517,'By SKU - New RTs'!$A:$V,8,FALSE)</f>
        <v>#N/A</v>
      </c>
      <c r="E517" s="5" t="e">
        <f t="shared" si="40"/>
        <v>#N/A</v>
      </c>
      <c r="F517" s="2" t="e">
        <f>VLOOKUP($A517,'By SKU - Old RTs'!$A:$V,9,FALSE)</f>
        <v>#N/A</v>
      </c>
      <c r="G517" s="2" t="e">
        <f>VLOOKUP($A517,'By SKU - New RTs'!$A:$V,9,FALSE)</f>
        <v>#N/A</v>
      </c>
      <c r="H517" s="5" t="e">
        <f t="shared" si="41"/>
        <v>#N/A</v>
      </c>
      <c r="I517" s="2" t="e">
        <f>VLOOKUP($A517,'By SKU - Old RTs'!$A:$V,10,FALSE)</f>
        <v>#N/A</v>
      </c>
      <c r="J517" s="2" t="e">
        <f>VLOOKUP($A517,'By SKU - New RTs'!$A:$V,10,FALSE)</f>
        <v>#N/A</v>
      </c>
      <c r="K517" s="5" t="e">
        <f t="shared" si="42"/>
        <v>#N/A</v>
      </c>
      <c r="L517" s="2" t="e">
        <f>VLOOKUP($A517,'By SKU - Old RTs'!$A:$V,11,FALSE)</f>
        <v>#N/A</v>
      </c>
      <c r="M517" s="2" t="e">
        <f>VLOOKUP($A517,'By SKU - New RTs'!$A:$V,11,FALSE)</f>
        <v>#N/A</v>
      </c>
      <c r="N517" s="5" t="e">
        <f t="shared" si="43"/>
        <v>#N/A</v>
      </c>
      <c r="O517" s="2" t="e">
        <f>VLOOKUP($A517,'By SKU - Old RTs'!$A:$V,12,FALSE)</f>
        <v>#N/A</v>
      </c>
      <c r="P517" s="2" t="e">
        <f>VLOOKUP($A517,'By SKU - New RTs'!$A:$V,12,FALSE)</f>
        <v>#N/A</v>
      </c>
      <c r="Q517" s="2" t="e">
        <f t="shared" si="44"/>
        <v>#N/A</v>
      </c>
    </row>
    <row r="518" spans="2:17" hidden="1" x14ac:dyDescent="0.3">
      <c r="B518" s="4"/>
      <c r="C518" s="2" t="e">
        <f>VLOOKUP($A518,'By SKU - Old RTs'!$A:$V,8,FALSE)</f>
        <v>#N/A</v>
      </c>
      <c r="D518" s="2" t="e">
        <f>VLOOKUP($A518,'By SKU - New RTs'!$A:$V,8,FALSE)</f>
        <v>#N/A</v>
      </c>
      <c r="E518" s="5" t="e">
        <f t="shared" si="40"/>
        <v>#N/A</v>
      </c>
      <c r="F518" s="2" t="e">
        <f>VLOOKUP($A518,'By SKU - Old RTs'!$A:$V,9,FALSE)</f>
        <v>#N/A</v>
      </c>
      <c r="G518" s="2" t="e">
        <f>VLOOKUP($A518,'By SKU - New RTs'!$A:$V,9,FALSE)</f>
        <v>#N/A</v>
      </c>
      <c r="H518" s="5" t="e">
        <f t="shared" si="41"/>
        <v>#N/A</v>
      </c>
      <c r="I518" s="2" t="e">
        <f>VLOOKUP($A518,'By SKU - Old RTs'!$A:$V,10,FALSE)</f>
        <v>#N/A</v>
      </c>
      <c r="J518" s="2" t="e">
        <f>VLOOKUP($A518,'By SKU - New RTs'!$A:$V,10,FALSE)</f>
        <v>#N/A</v>
      </c>
      <c r="K518" s="5" t="e">
        <f t="shared" si="42"/>
        <v>#N/A</v>
      </c>
      <c r="L518" s="2" t="e">
        <f>VLOOKUP($A518,'By SKU - Old RTs'!$A:$V,11,FALSE)</f>
        <v>#N/A</v>
      </c>
      <c r="M518" s="2" t="e">
        <f>VLOOKUP($A518,'By SKU - New RTs'!$A:$V,11,FALSE)</f>
        <v>#N/A</v>
      </c>
      <c r="N518" s="5" t="e">
        <f t="shared" si="43"/>
        <v>#N/A</v>
      </c>
      <c r="O518" s="2" t="e">
        <f>VLOOKUP($A518,'By SKU - Old RTs'!$A:$V,12,FALSE)</f>
        <v>#N/A</v>
      </c>
      <c r="P518" s="2" t="e">
        <f>VLOOKUP($A518,'By SKU - New RTs'!$A:$V,12,FALSE)</f>
        <v>#N/A</v>
      </c>
      <c r="Q518" s="2" t="e">
        <f t="shared" si="44"/>
        <v>#N/A</v>
      </c>
    </row>
    <row r="519" spans="2:17" hidden="1" x14ac:dyDescent="0.3">
      <c r="B519" s="4"/>
      <c r="C519" s="2" t="e">
        <f>VLOOKUP($A519,'By SKU - Old RTs'!$A:$V,8,FALSE)</f>
        <v>#N/A</v>
      </c>
      <c r="D519" s="2" t="e">
        <f>VLOOKUP($A519,'By SKU - New RTs'!$A:$V,8,FALSE)</f>
        <v>#N/A</v>
      </c>
      <c r="E519" s="5" t="e">
        <f t="shared" si="40"/>
        <v>#N/A</v>
      </c>
      <c r="F519" s="2" t="e">
        <f>VLOOKUP($A519,'By SKU - Old RTs'!$A:$V,9,FALSE)</f>
        <v>#N/A</v>
      </c>
      <c r="G519" s="2" t="e">
        <f>VLOOKUP($A519,'By SKU - New RTs'!$A:$V,9,FALSE)</f>
        <v>#N/A</v>
      </c>
      <c r="H519" s="5" t="e">
        <f t="shared" si="41"/>
        <v>#N/A</v>
      </c>
      <c r="I519" s="2" t="e">
        <f>VLOOKUP($A519,'By SKU - Old RTs'!$A:$V,10,FALSE)</f>
        <v>#N/A</v>
      </c>
      <c r="J519" s="2" t="e">
        <f>VLOOKUP($A519,'By SKU - New RTs'!$A:$V,10,FALSE)</f>
        <v>#N/A</v>
      </c>
      <c r="K519" s="5" t="e">
        <f t="shared" si="42"/>
        <v>#N/A</v>
      </c>
      <c r="L519" s="2" t="e">
        <f>VLOOKUP($A519,'By SKU - Old RTs'!$A:$V,11,FALSE)</f>
        <v>#N/A</v>
      </c>
      <c r="M519" s="2" t="e">
        <f>VLOOKUP($A519,'By SKU - New RTs'!$A:$V,11,FALSE)</f>
        <v>#N/A</v>
      </c>
      <c r="N519" s="5" t="e">
        <f t="shared" si="43"/>
        <v>#N/A</v>
      </c>
      <c r="O519" s="2" t="e">
        <f>VLOOKUP($A519,'By SKU - Old RTs'!$A:$V,12,FALSE)</f>
        <v>#N/A</v>
      </c>
      <c r="P519" s="2" t="e">
        <f>VLOOKUP($A519,'By SKU - New RTs'!$A:$V,12,FALSE)</f>
        <v>#N/A</v>
      </c>
      <c r="Q519" s="2" t="e">
        <f t="shared" si="44"/>
        <v>#N/A</v>
      </c>
    </row>
    <row r="520" spans="2:17" hidden="1" x14ac:dyDescent="0.3">
      <c r="B520" s="4"/>
      <c r="C520" s="2" t="e">
        <f>VLOOKUP($A520,'By SKU - Old RTs'!$A:$V,8,FALSE)</f>
        <v>#N/A</v>
      </c>
      <c r="D520" s="2" t="e">
        <f>VLOOKUP($A520,'By SKU - New RTs'!$A:$V,8,FALSE)</f>
        <v>#N/A</v>
      </c>
      <c r="E520" s="5" t="e">
        <f t="shared" si="40"/>
        <v>#N/A</v>
      </c>
      <c r="F520" s="2" t="e">
        <f>VLOOKUP($A520,'By SKU - Old RTs'!$A:$V,9,FALSE)</f>
        <v>#N/A</v>
      </c>
      <c r="G520" s="2" t="e">
        <f>VLOOKUP($A520,'By SKU - New RTs'!$A:$V,9,FALSE)</f>
        <v>#N/A</v>
      </c>
      <c r="H520" s="5" t="e">
        <f t="shared" si="41"/>
        <v>#N/A</v>
      </c>
      <c r="I520" s="2" t="e">
        <f>VLOOKUP($A520,'By SKU - Old RTs'!$A:$V,10,FALSE)</f>
        <v>#N/A</v>
      </c>
      <c r="J520" s="2" t="e">
        <f>VLOOKUP($A520,'By SKU - New RTs'!$A:$V,10,FALSE)</f>
        <v>#N/A</v>
      </c>
      <c r="K520" s="5" t="e">
        <f t="shared" si="42"/>
        <v>#N/A</v>
      </c>
      <c r="L520" s="2" t="e">
        <f>VLOOKUP($A520,'By SKU - Old RTs'!$A:$V,11,FALSE)</f>
        <v>#N/A</v>
      </c>
      <c r="M520" s="2" t="e">
        <f>VLOOKUP($A520,'By SKU - New RTs'!$A:$V,11,FALSE)</f>
        <v>#N/A</v>
      </c>
      <c r="N520" s="5" t="e">
        <f t="shared" si="43"/>
        <v>#N/A</v>
      </c>
      <c r="O520" s="2" t="e">
        <f>VLOOKUP($A520,'By SKU - Old RTs'!$A:$V,12,FALSE)</f>
        <v>#N/A</v>
      </c>
      <c r="P520" s="2" t="e">
        <f>VLOOKUP($A520,'By SKU - New RTs'!$A:$V,12,FALSE)</f>
        <v>#N/A</v>
      </c>
      <c r="Q520" s="2" t="e">
        <f t="shared" si="44"/>
        <v>#N/A</v>
      </c>
    </row>
    <row r="521" spans="2:17" hidden="1" x14ac:dyDescent="0.3">
      <c r="B521" s="4"/>
      <c r="C521" s="2" t="e">
        <f>VLOOKUP($A521,'By SKU - Old RTs'!$A:$V,8,FALSE)</f>
        <v>#N/A</v>
      </c>
      <c r="D521" s="2" t="e">
        <f>VLOOKUP($A521,'By SKU - New RTs'!$A:$V,8,FALSE)</f>
        <v>#N/A</v>
      </c>
      <c r="E521" s="5" t="e">
        <f t="shared" ref="E521:E584" si="45">D521-C521</f>
        <v>#N/A</v>
      </c>
      <c r="F521" s="2" t="e">
        <f>VLOOKUP($A521,'By SKU - Old RTs'!$A:$V,9,FALSE)</f>
        <v>#N/A</v>
      </c>
      <c r="G521" s="2" t="e">
        <f>VLOOKUP($A521,'By SKU - New RTs'!$A:$V,9,FALSE)</f>
        <v>#N/A</v>
      </c>
      <c r="H521" s="5" t="e">
        <f t="shared" ref="H521:H584" si="46">G521-F521</f>
        <v>#N/A</v>
      </c>
      <c r="I521" s="2" t="e">
        <f>VLOOKUP($A521,'By SKU - Old RTs'!$A:$V,10,FALSE)</f>
        <v>#N/A</v>
      </c>
      <c r="J521" s="2" t="e">
        <f>VLOOKUP($A521,'By SKU - New RTs'!$A:$V,10,FALSE)</f>
        <v>#N/A</v>
      </c>
      <c r="K521" s="5" t="e">
        <f t="shared" ref="K521:K584" si="47">J521-I521</f>
        <v>#N/A</v>
      </c>
      <c r="L521" s="2" t="e">
        <f>VLOOKUP($A521,'By SKU - Old RTs'!$A:$V,11,FALSE)</f>
        <v>#N/A</v>
      </c>
      <c r="M521" s="2" t="e">
        <f>VLOOKUP($A521,'By SKU - New RTs'!$A:$V,11,FALSE)</f>
        <v>#N/A</v>
      </c>
      <c r="N521" s="5" t="e">
        <f t="shared" ref="N521:N584" si="48">M521-L521</f>
        <v>#N/A</v>
      </c>
      <c r="O521" s="2" t="e">
        <f>VLOOKUP($A521,'By SKU - Old RTs'!$A:$V,12,FALSE)</f>
        <v>#N/A</v>
      </c>
      <c r="P521" s="2" t="e">
        <f>VLOOKUP($A521,'By SKU - New RTs'!$A:$V,12,FALSE)</f>
        <v>#N/A</v>
      </c>
      <c r="Q521" s="2" t="e">
        <f t="shared" ref="Q521:Q584" si="49">P521-O521</f>
        <v>#N/A</v>
      </c>
    </row>
    <row r="522" spans="2:17" hidden="1" x14ac:dyDescent="0.3">
      <c r="B522" s="4"/>
      <c r="C522" s="2" t="e">
        <f>VLOOKUP($A522,'By SKU - Old RTs'!$A:$V,8,FALSE)</f>
        <v>#N/A</v>
      </c>
      <c r="D522" s="2" t="e">
        <f>VLOOKUP($A522,'By SKU - New RTs'!$A:$V,8,FALSE)</f>
        <v>#N/A</v>
      </c>
      <c r="E522" s="5" t="e">
        <f t="shared" si="45"/>
        <v>#N/A</v>
      </c>
      <c r="F522" s="2" t="e">
        <f>VLOOKUP($A522,'By SKU - Old RTs'!$A:$V,9,FALSE)</f>
        <v>#N/A</v>
      </c>
      <c r="G522" s="2" t="e">
        <f>VLOOKUP($A522,'By SKU - New RTs'!$A:$V,9,FALSE)</f>
        <v>#N/A</v>
      </c>
      <c r="H522" s="5" t="e">
        <f t="shared" si="46"/>
        <v>#N/A</v>
      </c>
      <c r="I522" s="2" t="e">
        <f>VLOOKUP($A522,'By SKU - Old RTs'!$A:$V,10,FALSE)</f>
        <v>#N/A</v>
      </c>
      <c r="J522" s="2" t="e">
        <f>VLOOKUP($A522,'By SKU - New RTs'!$A:$V,10,FALSE)</f>
        <v>#N/A</v>
      </c>
      <c r="K522" s="5" t="e">
        <f t="shared" si="47"/>
        <v>#N/A</v>
      </c>
      <c r="L522" s="2" t="e">
        <f>VLOOKUP($A522,'By SKU - Old RTs'!$A:$V,11,FALSE)</f>
        <v>#N/A</v>
      </c>
      <c r="M522" s="2" t="e">
        <f>VLOOKUP($A522,'By SKU - New RTs'!$A:$V,11,FALSE)</f>
        <v>#N/A</v>
      </c>
      <c r="N522" s="5" t="e">
        <f t="shared" si="48"/>
        <v>#N/A</v>
      </c>
      <c r="O522" s="2" t="e">
        <f>VLOOKUP($A522,'By SKU - Old RTs'!$A:$V,12,FALSE)</f>
        <v>#N/A</v>
      </c>
      <c r="P522" s="2" t="e">
        <f>VLOOKUP($A522,'By SKU - New RTs'!$A:$V,12,FALSE)</f>
        <v>#N/A</v>
      </c>
      <c r="Q522" s="2" t="e">
        <f t="shared" si="49"/>
        <v>#N/A</v>
      </c>
    </row>
    <row r="523" spans="2:17" hidden="1" x14ac:dyDescent="0.3">
      <c r="B523" s="4"/>
      <c r="C523" s="2" t="e">
        <f>VLOOKUP($A523,'By SKU - Old RTs'!$A:$V,8,FALSE)</f>
        <v>#N/A</v>
      </c>
      <c r="D523" s="2" t="e">
        <f>VLOOKUP($A523,'By SKU - New RTs'!$A:$V,8,FALSE)</f>
        <v>#N/A</v>
      </c>
      <c r="E523" s="5" t="e">
        <f t="shared" si="45"/>
        <v>#N/A</v>
      </c>
      <c r="F523" s="2" t="e">
        <f>VLOOKUP($A523,'By SKU - Old RTs'!$A:$V,9,FALSE)</f>
        <v>#N/A</v>
      </c>
      <c r="G523" s="2" t="e">
        <f>VLOOKUP($A523,'By SKU - New RTs'!$A:$V,9,FALSE)</f>
        <v>#N/A</v>
      </c>
      <c r="H523" s="5" t="e">
        <f t="shared" si="46"/>
        <v>#N/A</v>
      </c>
      <c r="I523" s="2" t="e">
        <f>VLOOKUP($A523,'By SKU - Old RTs'!$A:$V,10,FALSE)</f>
        <v>#N/A</v>
      </c>
      <c r="J523" s="2" t="e">
        <f>VLOOKUP($A523,'By SKU - New RTs'!$A:$V,10,FALSE)</f>
        <v>#N/A</v>
      </c>
      <c r="K523" s="5" t="e">
        <f t="shared" si="47"/>
        <v>#N/A</v>
      </c>
      <c r="L523" s="2" t="e">
        <f>VLOOKUP($A523,'By SKU - Old RTs'!$A:$V,11,FALSE)</f>
        <v>#N/A</v>
      </c>
      <c r="M523" s="2" t="e">
        <f>VLOOKUP($A523,'By SKU - New RTs'!$A:$V,11,FALSE)</f>
        <v>#N/A</v>
      </c>
      <c r="N523" s="5" t="e">
        <f t="shared" si="48"/>
        <v>#N/A</v>
      </c>
      <c r="O523" s="2" t="e">
        <f>VLOOKUP($A523,'By SKU - Old RTs'!$A:$V,12,FALSE)</f>
        <v>#N/A</v>
      </c>
      <c r="P523" s="2" t="e">
        <f>VLOOKUP($A523,'By SKU - New RTs'!$A:$V,12,FALSE)</f>
        <v>#N/A</v>
      </c>
      <c r="Q523" s="2" t="e">
        <f t="shared" si="49"/>
        <v>#N/A</v>
      </c>
    </row>
    <row r="524" spans="2:17" hidden="1" x14ac:dyDescent="0.3">
      <c r="B524" s="4"/>
      <c r="C524" s="2" t="e">
        <f>VLOOKUP($A524,'By SKU - Old RTs'!$A:$V,8,FALSE)</f>
        <v>#N/A</v>
      </c>
      <c r="D524" s="2" t="e">
        <f>VLOOKUP($A524,'By SKU - New RTs'!$A:$V,8,FALSE)</f>
        <v>#N/A</v>
      </c>
      <c r="E524" s="5" t="e">
        <f t="shared" si="45"/>
        <v>#N/A</v>
      </c>
      <c r="F524" s="2" t="e">
        <f>VLOOKUP($A524,'By SKU - Old RTs'!$A:$V,9,FALSE)</f>
        <v>#N/A</v>
      </c>
      <c r="G524" s="2" t="e">
        <f>VLOOKUP($A524,'By SKU - New RTs'!$A:$V,9,FALSE)</f>
        <v>#N/A</v>
      </c>
      <c r="H524" s="5" t="e">
        <f t="shared" si="46"/>
        <v>#N/A</v>
      </c>
      <c r="I524" s="2" t="e">
        <f>VLOOKUP($A524,'By SKU - Old RTs'!$A:$V,10,FALSE)</f>
        <v>#N/A</v>
      </c>
      <c r="J524" s="2" t="e">
        <f>VLOOKUP($A524,'By SKU - New RTs'!$A:$V,10,FALSE)</f>
        <v>#N/A</v>
      </c>
      <c r="K524" s="5" t="e">
        <f t="shared" si="47"/>
        <v>#N/A</v>
      </c>
      <c r="L524" s="2" t="e">
        <f>VLOOKUP($A524,'By SKU - Old RTs'!$A:$V,11,FALSE)</f>
        <v>#N/A</v>
      </c>
      <c r="M524" s="2" t="e">
        <f>VLOOKUP($A524,'By SKU - New RTs'!$A:$V,11,FALSE)</f>
        <v>#N/A</v>
      </c>
      <c r="N524" s="5" t="e">
        <f t="shared" si="48"/>
        <v>#N/A</v>
      </c>
      <c r="O524" s="2" t="e">
        <f>VLOOKUP($A524,'By SKU - Old RTs'!$A:$V,12,FALSE)</f>
        <v>#N/A</v>
      </c>
      <c r="P524" s="2" t="e">
        <f>VLOOKUP($A524,'By SKU - New RTs'!$A:$V,12,FALSE)</f>
        <v>#N/A</v>
      </c>
      <c r="Q524" s="2" t="e">
        <f t="shared" si="49"/>
        <v>#N/A</v>
      </c>
    </row>
    <row r="525" spans="2:17" hidden="1" x14ac:dyDescent="0.3">
      <c r="B525" s="4"/>
      <c r="C525" s="2" t="e">
        <f>VLOOKUP($A525,'By SKU - Old RTs'!$A:$V,8,FALSE)</f>
        <v>#N/A</v>
      </c>
      <c r="D525" s="2" t="e">
        <f>VLOOKUP($A525,'By SKU - New RTs'!$A:$V,8,FALSE)</f>
        <v>#N/A</v>
      </c>
      <c r="E525" s="5" t="e">
        <f t="shared" si="45"/>
        <v>#N/A</v>
      </c>
      <c r="F525" s="2" t="e">
        <f>VLOOKUP($A525,'By SKU - Old RTs'!$A:$V,9,FALSE)</f>
        <v>#N/A</v>
      </c>
      <c r="G525" s="2" t="e">
        <f>VLOOKUP($A525,'By SKU - New RTs'!$A:$V,9,FALSE)</f>
        <v>#N/A</v>
      </c>
      <c r="H525" s="5" t="e">
        <f t="shared" si="46"/>
        <v>#N/A</v>
      </c>
      <c r="I525" s="2" t="e">
        <f>VLOOKUP($A525,'By SKU - Old RTs'!$A:$V,10,FALSE)</f>
        <v>#N/A</v>
      </c>
      <c r="J525" s="2" t="e">
        <f>VLOOKUP($A525,'By SKU - New RTs'!$A:$V,10,FALSE)</f>
        <v>#N/A</v>
      </c>
      <c r="K525" s="5" t="e">
        <f t="shared" si="47"/>
        <v>#N/A</v>
      </c>
      <c r="L525" s="2" t="e">
        <f>VLOOKUP($A525,'By SKU - Old RTs'!$A:$V,11,FALSE)</f>
        <v>#N/A</v>
      </c>
      <c r="M525" s="2" t="e">
        <f>VLOOKUP($A525,'By SKU - New RTs'!$A:$V,11,FALSE)</f>
        <v>#N/A</v>
      </c>
      <c r="N525" s="5" t="e">
        <f t="shared" si="48"/>
        <v>#N/A</v>
      </c>
      <c r="O525" s="2" t="e">
        <f>VLOOKUP($A525,'By SKU - Old RTs'!$A:$V,12,FALSE)</f>
        <v>#N/A</v>
      </c>
      <c r="P525" s="2" t="e">
        <f>VLOOKUP($A525,'By SKU - New RTs'!$A:$V,12,FALSE)</f>
        <v>#N/A</v>
      </c>
      <c r="Q525" s="2" t="e">
        <f t="shared" si="49"/>
        <v>#N/A</v>
      </c>
    </row>
    <row r="526" spans="2:17" hidden="1" x14ac:dyDescent="0.3">
      <c r="B526" s="4"/>
      <c r="C526" s="2" t="e">
        <f>VLOOKUP($A526,'By SKU - Old RTs'!$A:$V,8,FALSE)</f>
        <v>#N/A</v>
      </c>
      <c r="D526" s="2" t="e">
        <f>VLOOKUP($A526,'By SKU - New RTs'!$A:$V,8,FALSE)</f>
        <v>#N/A</v>
      </c>
      <c r="E526" s="5" t="e">
        <f t="shared" si="45"/>
        <v>#N/A</v>
      </c>
      <c r="F526" s="2" t="e">
        <f>VLOOKUP($A526,'By SKU - Old RTs'!$A:$V,9,FALSE)</f>
        <v>#N/A</v>
      </c>
      <c r="G526" s="2" t="e">
        <f>VLOOKUP($A526,'By SKU - New RTs'!$A:$V,9,FALSE)</f>
        <v>#N/A</v>
      </c>
      <c r="H526" s="5" t="e">
        <f t="shared" si="46"/>
        <v>#N/A</v>
      </c>
      <c r="I526" s="2" t="e">
        <f>VLOOKUP($A526,'By SKU - Old RTs'!$A:$V,10,FALSE)</f>
        <v>#N/A</v>
      </c>
      <c r="J526" s="2" t="e">
        <f>VLOOKUP($A526,'By SKU - New RTs'!$A:$V,10,FALSE)</f>
        <v>#N/A</v>
      </c>
      <c r="K526" s="5" t="e">
        <f t="shared" si="47"/>
        <v>#N/A</v>
      </c>
      <c r="L526" s="2" t="e">
        <f>VLOOKUP($A526,'By SKU - Old RTs'!$A:$V,11,FALSE)</f>
        <v>#N/A</v>
      </c>
      <c r="M526" s="2" t="e">
        <f>VLOOKUP($A526,'By SKU - New RTs'!$A:$V,11,FALSE)</f>
        <v>#N/A</v>
      </c>
      <c r="N526" s="5" t="e">
        <f t="shared" si="48"/>
        <v>#N/A</v>
      </c>
      <c r="O526" s="2" t="e">
        <f>VLOOKUP($A526,'By SKU - Old RTs'!$A:$V,12,FALSE)</f>
        <v>#N/A</v>
      </c>
      <c r="P526" s="2" t="e">
        <f>VLOOKUP($A526,'By SKU - New RTs'!$A:$V,12,FALSE)</f>
        <v>#N/A</v>
      </c>
      <c r="Q526" s="2" t="e">
        <f t="shared" si="49"/>
        <v>#N/A</v>
      </c>
    </row>
    <row r="527" spans="2:17" hidden="1" x14ac:dyDescent="0.3">
      <c r="B527" s="4"/>
      <c r="C527" s="2" t="e">
        <f>VLOOKUP($A527,'By SKU - Old RTs'!$A:$V,8,FALSE)</f>
        <v>#N/A</v>
      </c>
      <c r="D527" s="2" t="e">
        <f>VLOOKUP($A527,'By SKU - New RTs'!$A:$V,8,FALSE)</f>
        <v>#N/A</v>
      </c>
      <c r="E527" s="5" t="e">
        <f t="shared" si="45"/>
        <v>#N/A</v>
      </c>
      <c r="F527" s="2" t="e">
        <f>VLOOKUP($A527,'By SKU - Old RTs'!$A:$V,9,FALSE)</f>
        <v>#N/A</v>
      </c>
      <c r="G527" s="2" t="e">
        <f>VLOOKUP($A527,'By SKU - New RTs'!$A:$V,9,FALSE)</f>
        <v>#N/A</v>
      </c>
      <c r="H527" s="5" t="e">
        <f t="shared" si="46"/>
        <v>#N/A</v>
      </c>
      <c r="I527" s="2" t="e">
        <f>VLOOKUP($A527,'By SKU - Old RTs'!$A:$V,10,FALSE)</f>
        <v>#N/A</v>
      </c>
      <c r="J527" s="2" t="e">
        <f>VLOOKUP($A527,'By SKU - New RTs'!$A:$V,10,FALSE)</f>
        <v>#N/A</v>
      </c>
      <c r="K527" s="5" t="e">
        <f t="shared" si="47"/>
        <v>#N/A</v>
      </c>
      <c r="L527" s="2" t="e">
        <f>VLOOKUP($A527,'By SKU - Old RTs'!$A:$V,11,FALSE)</f>
        <v>#N/A</v>
      </c>
      <c r="M527" s="2" t="e">
        <f>VLOOKUP($A527,'By SKU - New RTs'!$A:$V,11,FALSE)</f>
        <v>#N/A</v>
      </c>
      <c r="N527" s="5" t="e">
        <f t="shared" si="48"/>
        <v>#N/A</v>
      </c>
      <c r="O527" s="2" t="e">
        <f>VLOOKUP($A527,'By SKU - Old RTs'!$A:$V,12,FALSE)</f>
        <v>#N/A</v>
      </c>
      <c r="P527" s="2" t="e">
        <f>VLOOKUP($A527,'By SKU - New RTs'!$A:$V,12,FALSE)</f>
        <v>#N/A</v>
      </c>
      <c r="Q527" s="2" t="e">
        <f t="shared" si="49"/>
        <v>#N/A</v>
      </c>
    </row>
    <row r="528" spans="2:17" hidden="1" x14ac:dyDescent="0.3">
      <c r="B528" s="4"/>
      <c r="C528" s="2" t="e">
        <f>VLOOKUP($A528,'By SKU - Old RTs'!$A:$V,8,FALSE)</f>
        <v>#N/A</v>
      </c>
      <c r="D528" s="2" t="e">
        <f>VLOOKUP($A528,'By SKU - New RTs'!$A:$V,8,FALSE)</f>
        <v>#N/A</v>
      </c>
      <c r="E528" s="5" t="e">
        <f t="shared" si="45"/>
        <v>#N/A</v>
      </c>
      <c r="F528" s="2" t="e">
        <f>VLOOKUP($A528,'By SKU - Old RTs'!$A:$V,9,FALSE)</f>
        <v>#N/A</v>
      </c>
      <c r="G528" s="2" t="e">
        <f>VLOOKUP($A528,'By SKU - New RTs'!$A:$V,9,FALSE)</f>
        <v>#N/A</v>
      </c>
      <c r="H528" s="5" t="e">
        <f t="shared" si="46"/>
        <v>#N/A</v>
      </c>
      <c r="I528" s="2" t="e">
        <f>VLOOKUP($A528,'By SKU - Old RTs'!$A:$V,10,FALSE)</f>
        <v>#N/A</v>
      </c>
      <c r="J528" s="2" t="e">
        <f>VLOOKUP($A528,'By SKU - New RTs'!$A:$V,10,FALSE)</f>
        <v>#N/A</v>
      </c>
      <c r="K528" s="5" t="e">
        <f t="shared" si="47"/>
        <v>#N/A</v>
      </c>
      <c r="L528" s="2" t="e">
        <f>VLOOKUP($A528,'By SKU - Old RTs'!$A:$V,11,FALSE)</f>
        <v>#N/A</v>
      </c>
      <c r="M528" s="2" t="e">
        <f>VLOOKUP($A528,'By SKU - New RTs'!$A:$V,11,FALSE)</f>
        <v>#N/A</v>
      </c>
      <c r="N528" s="5" t="e">
        <f t="shared" si="48"/>
        <v>#N/A</v>
      </c>
      <c r="O528" s="2" t="e">
        <f>VLOOKUP($A528,'By SKU - Old RTs'!$A:$V,12,FALSE)</f>
        <v>#N/A</v>
      </c>
      <c r="P528" s="2" t="e">
        <f>VLOOKUP($A528,'By SKU - New RTs'!$A:$V,12,FALSE)</f>
        <v>#N/A</v>
      </c>
      <c r="Q528" s="2" t="e">
        <f t="shared" si="49"/>
        <v>#N/A</v>
      </c>
    </row>
    <row r="529" spans="2:17" hidden="1" x14ac:dyDescent="0.3">
      <c r="B529" s="4"/>
      <c r="C529" s="2" t="e">
        <f>VLOOKUP($A529,'By SKU - Old RTs'!$A:$V,8,FALSE)</f>
        <v>#N/A</v>
      </c>
      <c r="D529" s="2" t="e">
        <f>VLOOKUP($A529,'By SKU - New RTs'!$A:$V,8,FALSE)</f>
        <v>#N/A</v>
      </c>
      <c r="E529" s="5" t="e">
        <f t="shared" si="45"/>
        <v>#N/A</v>
      </c>
      <c r="F529" s="2" t="e">
        <f>VLOOKUP($A529,'By SKU - Old RTs'!$A:$V,9,FALSE)</f>
        <v>#N/A</v>
      </c>
      <c r="G529" s="2" t="e">
        <f>VLOOKUP($A529,'By SKU - New RTs'!$A:$V,9,FALSE)</f>
        <v>#N/A</v>
      </c>
      <c r="H529" s="5" t="e">
        <f t="shared" si="46"/>
        <v>#N/A</v>
      </c>
      <c r="I529" s="2" t="e">
        <f>VLOOKUP($A529,'By SKU - Old RTs'!$A:$V,10,FALSE)</f>
        <v>#N/A</v>
      </c>
      <c r="J529" s="2" t="e">
        <f>VLOOKUP($A529,'By SKU - New RTs'!$A:$V,10,FALSE)</f>
        <v>#N/A</v>
      </c>
      <c r="K529" s="5" t="e">
        <f t="shared" si="47"/>
        <v>#N/A</v>
      </c>
      <c r="L529" s="2" t="e">
        <f>VLOOKUP($A529,'By SKU - Old RTs'!$A:$V,11,FALSE)</f>
        <v>#N/A</v>
      </c>
      <c r="M529" s="2" t="e">
        <f>VLOOKUP($A529,'By SKU - New RTs'!$A:$V,11,FALSE)</f>
        <v>#N/A</v>
      </c>
      <c r="N529" s="5" t="e">
        <f t="shared" si="48"/>
        <v>#N/A</v>
      </c>
      <c r="O529" s="2" t="e">
        <f>VLOOKUP($A529,'By SKU - Old RTs'!$A:$V,12,FALSE)</f>
        <v>#N/A</v>
      </c>
      <c r="P529" s="2" t="e">
        <f>VLOOKUP($A529,'By SKU - New RTs'!$A:$V,12,FALSE)</f>
        <v>#N/A</v>
      </c>
      <c r="Q529" s="2" t="e">
        <f t="shared" si="49"/>
        <v>#N/A</v>
      </c>
    </row>
    <row r="530" spans="2:17" hidden="1" x14ac:dyDescent="0.3">
      <c r="B530" s="4"/>
      <c r="C530" s="2" t="e">
        <f>VLOOKUP($A530,'By SKU - Old RTs'!$A:$V,8,FALSE)</f>
        <v>#N/A</v>
      </c>
      <c r="D530" s="2" t="e">
        <f>VLOOKUP($A530,'By SKU - New RTs'!$A:$V,8,FALSE)</f>
        <v>#N/A</v>
      </c>
      <c r="E530" s="5" t="e">
        <f t="shared" si="45"/>
        <v>#N/A</v>
      </c>
      <c r="F530" s="2" t="e">
        <f>VLOOKUP($A530,'By SKU - Old RTs'!$A:$V,9,FALSE)</f>
        <v>#N/A</v>
      </c>
      <c r="G530" s="2" t="e">
        <f>VLOOKUP($A530,'By SKU - New RTs'!$A:$V,9,FALSE)</f>
        <v>#N/A</v>
      </c>
      <c r="H530" s="5" t="e">
        <f t="shared" si="46"/>
        <v>#N/A</v>
      </c>
      <c r="I530" s="2" t="e">
        <f>VLOOKUP($A530,'By SKU - Old RTs'!$A:$V,10,FALSE)</f>
        <v>#N/A</v>
      </c>
      <c r="J530" s="2" t="e">
        <f>VLOOKUP($A530,'By SKU - New RTs'!$A:$V,10,FALSE)</f>
        <v>#N/A</v>
      </c>
      <c r="K530" s="5" t="e">
        <f t="shared" si="47"/>
        <v>#N/A</v>
      </c>
      <c r="L530" s="2" t="e">
        <f>VLOOKUP($A530,'By SKU - Old RTs'!$A:$V,11,FALSE)</f>
        <v>#N/A</v>
      </c>
      <c r="M530" s="2" t="e">
        <f>VLOOKUP($A530,'By SKU - New RTs'!$A:$V,11,FALSE)</f>
        <v>#N/A</v>
      </c>
      <c r="N530" s="5" t="e">
        <f t="shared" si="48"/>
        <v>#N/A</v>
      </c>
      <c r="O530" s="2" t="e">
        <f>VLOOKUP($A530,'By SKU - Old RTs'!$A:$V,12,FALSE)</f>
        <v>#N/A</v>
      </c>
      <c r="P530" s="2" t="e">
        <f>VLOOKUP($A530,'By SKU - New RTs'!$A:$V,12,FALSE)</f>
        <v>#N/A</v>
      </c>
      <c r="Q530" s="2" t="e">
        <f t="shared" si="49"/>
        <v>#N/A</v>
      </c>
    </row>
    <row r="531" spans="2:17" hidden="1" x14ac:dyDescent="0.3">
      <c r="B531" s="4"/>
      <c r="C531" s="2" t="e">
        <f>VLOOKUP($A531,'By SKU - Old RTs'!$A:$V,8,FALSE)</f>
        <v>#N/A</v>
      </c>
      <c r="D531" s="2" t="e">
        <f>VLOOKUP($A531,'By SKU - New RTs'!$A:$V,8,FALSE)</f>
        <v>#N/A</v>
      </c>
      <c r="E531" s="5" t="e">
        <f t="shared" si="45"/>
        <v>#N/A</v>
      </c>
      <c r="F531" s="2" t="e">
        <f>VLOOKUP($A531,'By SKU - Old RTs'!$A:$V,9,FALSE)</f>
        <v>#N/A</v>
      </c>
      <c r="G531" s="2" t="e">
        <f>VLOOKUP($A531,'By SKU - New RTs'!$A:$V,9,FALSE)</f>
        <v>#N/A</v>
      </c>
      <c r="H531" s="5" t="e">
        <f t="shared" si="46"/>
        <v>#N/A</v>
      </c>
      <c r="I531" s="2" t="e">
        <f>VLOOKUP($A531,'By SKU - Old RTs'!$A:$V,10,FALSE)</f>
        <v>#N/A</v>
      </c>
      <c r="J531" s="2" t="e">
        <f>VLOOKUP($A531,'By SKU - New RTs'!$A:$V,10,FALSE)</f>
        <v>#N/A</v>
      </c>
      <c r="K531" s="5" t="e">
        <f t="shared" si="47"/>
        <v>#N/A</v>
      </c>
      <c r="L531" s="2" t="e">
        <f>VLOOKUP($A531,'By SKU - Old RTs'!$A:$V,11,FALSE)</f>
        <v>#N/A</v>
      </c>
      <c r="M531" s="2" t="e">
        <f>VLOOKUP($A531,'By SKU - New RTs'!$A:$V,11,FALSE)</f>
        <v>#N/A</v>
      </c>
      <c r="N531" s="5" t="e">
        <f t="shared" si="48"/>
        <v>#N/A</v>
      </c>
      <c r="O531" s="2" t="e">
        <f>VLOOKUP($A531,'By SKU - Old RTs'!$A:$V,12,FALSE)</f>
        <v>#N/A</v>
      </c>
      <c r="P531" s="2" t="e">
        <f>VLOOKUP($A531,'By SKU - New RTs'!$A:$V,12,FALSE)</f>
        <v>#N/A</v>
      </c>
      <c r="Q531" s="2" t="e">
        <f t="shared" si="49"/>
        <v>#N/A</v>
      </c>
    </row>
    <row r="532" spans="2:17" hidden="1" x14ac:dyDescent="0.3">
      <c r="B532" s="4"/>
      <c r="C532" s="2" t="e">
        <f>VLOOKUP($A532,'By SKU - Old RTs'!$A:$V,8,FALSE)</f>
        <v>#N/A</v>
      </c>
      <c r="D532" s="2" t="e">
        <f>VLOOKUP($A532,'By SKU - New RTs'!$A:$V,8,FALSE)</f>
        <v>#N/A</v>
      </c>
      <c r="E532" s="5" t="e">
        <f t="shared" si="45"/>
        <v>#N/A</v>
      </c>
      <c r="F532" s="2" t="e">
        <f>VLOOKUP($A532,'By SKU - Old RTs'!$A:$V,9,FALSE)</f>
        <v>#N/A</v>
      </c>
      <c r="G532" s="2" t="e">
        <f>VLOOKUP($A532,'By SKU - New RTs'!$A:$V,9,FALSE)</f>
        <v>#N/A</v>
      </c>
      <c r="H532" s="5" t="e">
        <f t="shared" si="46"/>
        <v>#N/A</v>
      </c>
      <c r="I532" s="2" t="e">
        <f>VLOOKUP($A532,'By SKU - Old RTs'!$A:$V,10,FALSE)</f>
        <v>#N/A</v>
      </c>
      <c r="J532" s="2" t="e">
        <f>VLOOKUP($A532,'By SKU - New RTs'!$A:$V,10,FALSE)</f>
        <v>#N/A</v>
      </c>
      <c r="K532" s="5" t="e">
        <f t="shared" si="47"/>
        <v>#N/A</v>
      </c>
      <c r="L532" s="2" t="e">
        <f>VLOOKUP($A532,'By SKU - Old RTs'!$A:$V,11,FALSE)</f>
        <v>#N/A</v>
      </c>
      <c r="M532" s="2" t="e">
        <f>VLOOKUP($A532,'By SKU - New RTs'!$A:$V,11,FALSE)</f>
        <v>#N/A</v>
      </c>
      <c r="N532" s="5" t="e">
        <f t="shared" si="48"/>
        <v>#N/A</v>
      </c>
      <c r="O532" s="2" t="e">
        <f>VLOOKUP($A532,'By SKU - Old RTs'!$A:$V,12,FALSE)</f>
        <v>#N/A</v>
      </c>
      <c r="P532" s="2" t="e">
        <f>VLOOKUP($A532,'By SKU - New RTs'!$A:$V,12,FALSE)</f>
        <v>#N/A</v>
      </c>
      <c r="Q532" s="2" t="e">
        <f t="shared" si="49"/>
        <v>#N/A</v>
      </c>
    </row>
    <row r="533" spans="2:17" hidden="1" x14ac:dyDescent="0.3">
      <c r="B533" s="4"/>
      <c r="C533" s="2" t="e">
        <f>VLOOKUP($A533,'By SKU - Old RTs'!$A:$V,8,FALSE)</f>
        <v>#N/A</v>
      </c>
      <c r="D533" s="2" t="e">
        <f>VLOOKUP($A533,'By SKU - New RTs'!$A:$V,8,FALSE)</f>
        <v>#N/A</v>
      </c>
      <c r="E533" s="5" t="e">
        <f t="shared" si="45"/>
        <v>#N/A</v>
      </c>
      <c r="F533" s="2" t="e">
        <f>VLOOKUP($A533,'By SKU - Old RTs'!$A:$V,9,FALSE)</f>
        <v>#N/A</v>
      </c>
      <c r="G533" s="2" t="e">
        <f>VLOOKUP($A533,'By SKU - New RTs'!$A:$V,9,FALSE)</f>
        <v>#N/A</v>
      </c>
      <c r="H533" s="5" t="e">
        <f t="shared" si="46"/>
        <v>#N/A</v>
      </c>
      <c r="I533" s="2" t="e">
        <f>VLOOKUP($A533,'By SKU - Old RTs'!$A:$V,10,FALSE)</f>
        <v>#N/A</v>
      </c>
      <c r="J533" s="2" t="e">
        <f>VLOOKUP($A533,'By SKU - New RTs'!$A:$V,10,FALSE)</f>
        <v>#N/A</v>
      </c>
      <c r="K533" s="5" t="e">
        <f t="shared" si="47"/>
        <v>#N/A</v>
      </c>
      <c r="L533" s="2" t="e">
        <f>VLOOKUP($A533,'By SKU - Old RTs'!$A:$V,11,FALSE)</f>
        <v>#N/A</v>
      </c>
      <c r="M533" s="2" t="e">
        <f>VLOOKUP($A533,'By SKU - New RTs'!$A:$V,11,FALSE)</f>
        <v>#N/A</v>
      </c>
      <c r="N533" s="5" t="e">
        <f t="shared" si="48"/>
        <v>#N/A</v>
      </c>
      <c r="O533" s="2" t="e">
        <f>VLOOKUP($A533,'By SKU - Old RTs'!$A:$V,12,FALSE)</f>
        <v>#N/A</v>
      </c>
      <c r="P533" s="2" t="e">
        <f>VLOOKUP($A533,'By SKU - New RTs'!$A:$V,12,FALSE)</f>
        <v>#N/A</v>
      </c>
      <c r="Q533" s="2" t="e">
        <f t="shared" si="49"/>
        <v>#N/A</v>
      </c>
    </row>
    <row r="534" spans="2:17" hidden="1" x14ac:dyDescent="0.3">
      <c r="B534" s="4"/>
      <c r="C534" s="2" t="e">
        <f>VLOOKUP($A534,'By SKU - Old RTs'!$A:$V,8,FALSE)</f>
        <v>#N/A</v>
      </c>
      <c r="D534" s="2" t="e">
        <f>VLOOKUP($A534,'By SKU - New RTs'!$A:$V,8,FALSE)</f>
        <v>#N/A</v>
      </c>
      <c r="E534" s="5" t="e">
        <f t="shared" si="45"/>
        <v>#N/A</v>
      </c>
      <c r="F534" s="2" t="e">
        <f>VLOOKUP($A534,'By SKU - Old RTs'!$A:$V,9,FALSE)</f>
        <v>#N/A</v>
      </c>
      <c r="G534" s="2" t="e">
        <f>VLOOKUP($A534,'By SKU - New RTs'!$A:$V,9,FALSE)</f>
        <v>#N/A</v>
      </c>
      <c r="H534" s="5" t="e">
        <f t="shared" si="46"/>
        <v>#N/A</v>
      </c>
      <c r="I534" s="2" t="e">
        <f>VLOOKUP($A534,'By SKU - Old RTs'!$A:$V,10,FALSE)</f>
        <v>#N/A</v>
      </c>
      <c r="J534" s="2" t="e">
        <f>VLOOKUP($A534,'By SKU - New RTs'!$A:$V,10,FALSE)</f>
        <v>#N/A</v>
      </c>
      <c r="K534" s="5" t="e">
        <f t="shared" si="47"/>
        <v>#N/A</v>
      </c>
      <c r="L534" s="2" t="e">
        <f>VLOOKUP($A534,'By SKU - Old RTs'!$A:$V,11,FALSE)</f>
        <v>#N/A</v>
      </c>
      <c r="M534" s="2" t="e">
        <f>VLOOKUP($A534,'By SKU - New RTs'!$A:$V,11,FALSE)</f>
        <v>#N/A</v>
      </c>
      <c r="N534" s="5" t="e">
        <f t="shared" si="48"/>
        <v>#N/A</v>
      </c>
      <c r="O534" s="2" t="e">
        <f>VLOOKUP($A534,'By SKU - Old RTs'!$A:$V,12,FALSE)</f>
        <v>#N/A</v>
      </c>
      <c r="P534" s="2" t="e">
        <f>VLOOKUP($A534,'By SKU - New RTs'!$A:$V,12,FALSE)</f>
        <v>#N/A</v>
      </c>
      <c r="Q534" s="2" t="e">
        <f t="shared" si="49"/>
        <v>#N/A</v>
      </c>
    </row>
    <row r="535" spans="2:17" hidden="1" x14ac:dyDescent="0.3">
      <c r="B535" s="4"/>
      <c r="C535" s="2" t="e">
        <f>VLOOKUP($A535,'By SKU - Old RTs'!$A:$V,8,FALSE)</f>
        <v>#N/A</v>
      </c>
      <c r="D535" s="2" t="e">
        <f>VLOOKUP($A535,'By SKU - New RTs'!$A:$V,8,FALSE)</f>
        <v>#N/A</v>
      </c>
      <c r="E535" s="5" t="e">
        <f t="shared" si="45"/>
        <v>#N/A</v>
      </c>
      <c r="F535" s="2" t="e">
        <f>VLOOKUP($A535,'By SKU - Old RTs'!$A:$V,9,FALSE)</f>
        <v>#N/A</v>
      </c>
      <c r="G535" s="2" t="e">
        <f>VLOOKUP($A535,'By SKU - New RTs'!$A:$V,9,FALSE)</f>
        <v>#N/A</v>
      </c>
      <c r="H535" s="5" t="e">
        <f t="shared" si="46"/>
        <v>#N/A</v>
      </c>
      <c r="I535" s="2" t="e">
        <f>VLOOKUP($A535,'By SKU - Old RTs'!$A:$V,10,FALSE)</f>
        <v>#N/A</v>
      </c>
      <c r="J535" s="2" t="e">
        <f>VLOOKUP($A535,'By SKU - New RTs'!$A:$V,10,FALSE)</f>
        <v>#N/A</v>
      </c>
      <c r="K535" s="5" t="e">
        <f t="shared" si="47"/>
        <v>#N/A</v>
      </c>
      <c r="L535" s="2" t="e">
        <f>VLOOKUP($A535,'By SKU - Old RTs'!$A:$V,11,FALSE)</f>
        <v>#N/A</v>
      </c>
      <c r="M535" s="2" t="e">
        <f>VLOOKUP($A535,'By SKU - New RTs'!$A:$V,11,FALSE)</f>
        <v>#N/A</v>
      </c>
      <c r="N535" s="5" t="e">
        <f t="shared" si="48"/>
        <v>#N/A</v>
      </c>
      <c r="O535" s="2" t="e">
        <f>VLOOKUP($A535,'By SKU - Old RTs'!$A:$V,12,FALSE)</f>
        <v>#N/A</v>
      </c>
      <c r="P535" s="2" t="e">
        <f>VLOOKUP($A535,'By SKU - New RTs'!$A:$V,12,FALSE)</f>
        <v>#N/A</v>
      </c>
      <c r="Q535" s="2" t="e">
        <f t="shared" si="49"/>
        <v>#N/A</v>
      </c>
    </row>
    <row r="536" spans="2:17" hidden="1" x14ac:dyDescent="0.3">
      <c r="B536" s="4"/>
      <c r="C536" s="2" t="e">
        <f>VLOOKUP($A536,'By SKU - Old RTs'!$A:$V,8,FALSE)</f>
        <v>#N/A</v>
      </c>
      <c r="D536" s="2" t="e">
        <f>VLOOKUP($A536,'By SKU - New RTs'!$A:$V,8,FALSE)</f>
        <v>#N/A</v>
      </c>
      <c r="E536" s="5" t="e">
        <f t="shared" si="45"/>
        <v>#N/A</v>
      </c>
      <c r="F536" s="2" t="e">
        <f>VLOOKUP($A536,'By SKU - Old RTs'!$A:$V,9,FALSE)</f>
        <v>#N/A</v>
      </c>
      <c r="G536" s="2" t="e">
        <f>VLOOKUP($A536,'By SKU - New RTs'!$A:$V,9,FALSE)</f>
        <v>#N/A</v>
      </c>
      <c r="H536" s="5" t="e">
        <f t="shared" si="46"/>
        <v>#N/A</v>
      </c>
      <c r="I536" s="2" t="e">
        <f>VLOOKUP($A536,'By SKU - Old RTs'!$A:$V,10,FALSE)</f>
        <v>#N/A</v>
      </c>
      <c r="J536" s="2" t="e">
        <f>VLOOKUP($A536,'By SKU - New RTs'!$A:$V,10,FALSE)</f>
        <v>#N/A</v>
      </c>
      <c r="K536" s="5" t="e">
        <f t="shared" si="47"/>
        <v>#N/A</v>
      </c>
      <c r="L536" s="2" t="e">
        <f>VLOOKUP($A536,'By SKU - Old RTs'!$A:$V,11,FALSE)</f>
        <v>#N/A</v>
      </c>
      <c r="M536" s="2" t="e">
        <f>VLOOKUP($A536,'By SKU - New RTs'!$A:$V,11,FALSE)</f>
        <v>#N/A</v>
      </c>
      <c r="N536" s="5" t="e">
        <f t="shared" si="48"/>
        <v>#N/A</v>
      </c>
      <c r="O536" s="2" t="e">
        <f>VLOOKUP($A536,'By SKU - Old RTs'!$A:$V,12,FALSE)</f>
        <v>#N/A</v>
      </c>
      <c r="P536" s="2" t="e">
        <f>VLOOKUP($A536,'By SKU - New RTs'!$A:$V,12,FALSE)</f>
        <v>#N/A</v>
      </c>
      <c r="Q536" s="2" t="e">
        <f t="shared" si="49"/>
        <v>#N/A</v>
      </c>
    </row>
    <row r="537" spans="2:17" hidden="1" x14ac:dyDescent="0.3">
      <c r="B537" s="4"/>
      <c r="C537" s="2" t="e">
        <f>VLOOKUP($A537,'By SKU - Old RTs'!$A:$V,8,FALSE)</f>
        <v>#N/A</v>
      </c>
      <c r="D537" s="2" t="e">
        <f>VLOOKUP($A537,'By SKU - New RTs'!$A:$V,8,FALSE)</f>
        <v>#N/A</v>
      </c>
      <c r="E537" s="5" t="e">
        <f t="shared" si="45"/>
        <v>#N/A</v>
      </c>
      <c r="F537" s="2" t="e">
        <f>VLOOKUP($A537,'By SKU - Old RTs'!$A:$V,9,FALSE)</f>
        <v>#N/A</v>
      </c>
      <c r="G537" s="2" t="e">
        <f>VLOOKUP($A537,'By SKU - New RTs'!$A:$V,9,FALSE)</f>
        <v>#N/A</v>
      </c>
      <c r="H537" s="5" t="e">
        <f t="shared" si="46"/>
        <v>#N/A</v>
      </c>
      <c r="I537" s="2" t="e">
        <f>VLOOKUP($A537,'By SKU - Old RTs'!$A:$V,10,FALSE)</f>
        <v>#N/A</v>
      </c>
      <c r="J537" s="2" t="e">
        <f>VLOOKUP($A537,'By SKU - New RTs'!$A:$V,10,FALSE)</f>
        <v>#N/A</v>
      </c>
      <c r="K537" s="5" t="e">
        <f t="shared" si="47"/>
        <v>#N/A</v>
      </c>
      <c r="L537" s="2" t="e">
        <f>VLOOKUP($A537,'By SKU - Old RTs'!$A:$V,11,FALSE)</f>
        <v>#N/A</v>
      </c>
      <c r="M537" s="2" t="e">
        <f>VLOOKUP($A537,'By SKU - New RTs'!$A:$V,11,FALSE)</f>
        <v>#N/A</v>
      </c>
      <c r="N537" s="5" t="e">
        <f t="shared" si="48"/>
        <v>#N/A</v>
      </c>
      <c r="O537" s="2" t="e">
        <f>VLOOKUP($A537,'By SKU - Old RTs'!$A:$V,12,FALSE)</f>
        <v>#N/A</v>
      </c>
      <c r="P537" s="2" t="e">
        <f>VLOOKUP($A537,'By SKU - New RTs'!$A:$V,12,FALSE)</f>
        <v>#N/A</v>
      </c>
      <c r="Q537" s="2" t="e">
        <f t="shared" si="49"/>
        <v>#N/A</v>
      </c>
    </row>
    <row r="538" spans="2:17" hidden="1" x14ac:dyDescent="0.3">
      <c r="B538" s="4"/>
      <c r="C538" s="2" t="e">
        <f>VLOOKUP($A538,'By SKU - Old RTs'!$A:$V,8,FALSE)</f>
        <v>#N/A</v>
      </c>
      <c r="D538" s="2" t="e">
        <f>VLOOKUP($A538,'By SKU - New RTs'!$A:$V,8,FALSE)</f>
        <v>#N/A</v>
      </c>
      <c r="E538" s="5" t="e">
        <f t="shared" si="45"/>
        <v>#N/A</v>
      </c>
      <c r="F538" s="2" t="e">
        <f>VLOOKUP($A538,'By SKU - Old RTs'!$A:$V,9,FALSE)</f>
        <v>#N/A</v>
      </c>
      <c r="G538" s="2" t="e">
        <f>VLOOKUP($A538,'By SKU - New RTs'!$A:$V,9,FALSE)</f>
        <v>#N/A</v>
      </c>
      <c r="H538" s="5" t="e">
        <f t="shared" si="46"/>
        <v>#N/A</v>
      </c>
      <c r="I538" s="2" t="e">
        <f>VLOOKUP($A538,'By SKU - Old RTs'!$A:$V,10,FALSE)</f>
        <v>#N/A</v>
      </c>
      <c r="J538" s="2" t="e">
        <f>VLOOKUP($A538,'By SKU - New RTs'!$A:$V,10,FALSE)</f>
        <v>#N/A</v>
      </c>
      <c r="K538" s="5" t="e">
        <f t="shared" si="47"/>
        <v>#N/A</v>
      </c>
      <c r="L538" s="2" t="e">
        <f>VLOOKUP($A538,'By SKU - Old RTs'!$A:$V,11,FALSE)</f>
        <v>#N/A</v>
      </c>
      <c r="M538" s="2" t="e">
        <f>VLOOKUP($A538,'By SKU - New RTs'!$A:$V,11,FALSE)</f>
        <v>#N/A</v>
      </c>
      <c r="N538" s="5" t="e">
        <f t="shared" si="48"/>
        <v>#N/A</v>
      </c>
      <c r="O538" s="2" t="e">
        <f>VLOOKUP($A538,'By SKU - Old RTs'!$A:$V,12,FALSE)</f>
        <v>#N/A</v>
      </c>
      <c r="P538" s="2" t="e">
        <f>VLOOKUP($A538,'By SKU - New RTs'!$A:$V,12,FALSE)</f>
        <v>#N/A</v>
      </c>
      <c r="Q538" s="2" t="e">
        <f t="shared" si="49"/>
        <v>#N/A</v>
      </c>
    </row>
    <row r="539" spans="2:17" hidden="1" x14ac:dyDescent="0.3">
      <c r="B539" s="4"/>
      <c r="C539" s="2" t="e">
        <f>VLOOKUP($A539,'By SKU - Old RTs'!$A:$V,8,FALSE)</f>
        <v>#N/A</v>
      </c>
      <c r="D539" s="2" t="e">
        <f>VLOOKUP($A539,'By SKU - New RTs'!$A:$V,8,FALSE)</f>
        <v>#N/A</v>
      </c>
      <c r="E539" s="5" t="e">
        <f t="shared" si="45"/>
        <v>#N/A</v>
      </c>
      <c r="F539" s="2" t="e">
        <f>VLOOKUP($A539,'By SKU - Old RTs'!$A:$V,9,FALSE)</f>
        <v>#N/A</v>
      </c>
      <c r="G539" s="2" t="e">
        <f>VLOOKUP($A539,'By SKU - New RTs'!$A:$V,9,FALSE)</f>
        <v>#N/A</v>
      </c>
      <c r="H539" s="5" t="e">
        <f t="shared" si="46"/>
        <v>#N/A</v>
      </c>
      <c r="I539" s="2" t="e">
        <f>VLOOKUP($A539,'By SKU - Old RTs'!$A:$V,10,FALSE)</f>
        <v>#N/A</v>
      </c>
      <c r="J539" s="2" t="e">
        <f>VLOOKUP($A539,'By SKU - New RTs'!$A:$V,10,FALSE)</f>
        <v>#N/A</v>
      </c>
      <c r="K539" s="5" t="e">
        <f t="shared" si="47"/>
        <v>#N/A</v>
      </c>
      <c r="L539" s="2" t="e">
        <f>VLOOKUP($A539,'By SKU - Old RTs'!$A:$V,11,FALSE)</f>
        <v>#N/A</v>
      </c>
      <c r="M539" s="2" t="e">
        <f>VLOOKUP($A539,'By SKU - New RTs'!$A:$V,11,FALSE)</f>
        <v>#N/A</v>
      </c>
      <c r="N539" s="5" t="e">
        <f t="shared" si="48"/>
        <v>#N/A</v>
      </c>
      <c r="O539" s="2" t="e">
        <f>VLOOKUP($A539,'By SKU - Old RTs'!$A:$V,12,FALSE)</f>
        <v>#N/A</v>
      </c>
      <c r="P539" s="2" t="e">
        <f>VLOOKUP($A539,'By SKU - New RTs'!$A:$V,12,FALSE)</f>
        <v>#N/A</v>
      </c>
      <c r="Q539" s="2" t="e">
        <f t="shared" si="49"/>
        <v>#N/A</v>
      </c>
    </row>
    <row r="540" spans="2:17" hidden="1" x14ac:dyDescent="0.3">
      <c r="B540" s="4"/>
      <c r="C540" s="2" t="e">
        <f>VLOOKUP($A540,'By SKU - Old RTs'!$A:$V,8,FALSE)</f>
        <v>#N/A</v>
      </c>
      <c r="D540" s="2" t="e">
        <f>VLOOKUP($A540,'By SKU - New RTs'!$A:$V,8,FALSE)</f>
        <v>#N/A</v>
      </c>
      <c r="E540" s="5" t="e">
        <f t="shared" si="45"/>
        <v>#N/A</v>
      </c>
      <c r="F540" s="2" t="e">
        <f>VLOOKUP($A540,'By SKU - Old RTs'!$A:$V,9,FALSE)</f>
        <v>#N/A</v>
      </c>
      <c r="G540" s="2" t="e">
        <f>VLOOKUP($A540,'By SKU - New RTs'!$A:$V,9,FALSE)</f>
        <v>#N/A</v>
      </c>
      <c r="H540" s="5" t="e">
        <f t="shared" si="46"/>
        <v>#N/A</v>
      </c>
      <c r="I540" s="2" t="e">
        <f>VLOOKUP($A540,'By SKU - Old RTs'!$A:$V,10,FALSE)</f>
        <v>#N/A</v>
      </c>
      <c r="J540" s="2" t="e">
        <f>VLOOKUP($A540,'By SKU - New RTs'!$A:$V,10,FALSE)</f>
        <v>#N/A</v>
      </c>
      <c r="K540" s="5" t="e">
        <f t="shared" si="47"/>
        <v>#N/A</v>
      </c>
      <c r="L540" s="2" t="e">
        <f>VLOOKUP($A540,'By SKU - Old RTs'!$A:$V,11,FALSE)</f>
        <v>#N/A</v>
      </c>
      <c r="M540" s="2" t="e">
        <f>VLOOKUP($A540,'By SKU - New RTs'!$A:$V,11,FALSE)</f>
        <v>#N/A</v>
      </c>
      <c r="N540" s="5" t="e">
        <f t="shared" si="48"/>
        <v>#N/A</v>
      </c>
      <c r="O540" s="2" t="e">
        <f>VLOOKUP($A540,'By SKU - Old RTs'!$A:$V,12,FALSE)</f>
        <v>#N/A</v>
      </c>
      <c r="P540" s="2" t="e">
        <f>VLOOKUP($A540,'By SKU - New RTs'!$A:$V,12,FALSE)</f>
        <v>#N/A</v>
      </c>
      <c r="Q540" s="2" t="e">
        <f t="shared" si="49"/>
        <v>#N/A</v>
      </c>
    </row>
    <row r="541" spans="2:17" hidden="1" x14ac:dyDescent="0.3">
      <c r="B541" s="4"/>
      <c r="C541" s="2" t="e">
        <f>VLOOKUP($A541,'By SKU - Old RTs'!$A:$V,8,FALSE)</f>
        <v>#N/A</v>
      </c>
      <c r="D541" s="2" t="e">
        <f>VLOOKUP($A541,'By SKU - New RTs'!$A:$V,8,FALSE)</f>
        <v>#N/A</v>
      </c>
      <c r="E541" s="5" t="e">
        <f t="shared" si="45"/>
        <v>#N/A</v>
      </c>
      <c r="F541" s="2" t="e">
        <f>VLOOKUP($A541,'By SKU - Old RTs'!$A:$V,9,FALSE)</f>
        <v>#N/A</v>
      </c>
      <c r="G541" s="2" t="e">
        <f>VLOOKUP($A541,'By SKU - New RTs'!$A:$V,9,FALSE)</f>
        <v>#N/A</v>
      </c>
      <c r="H541" s="5" t="e">
        <f t="shared" si="46"/>
        <v>#N/A</v>
      </c>
      <c r="I541" s="2" t="e">
        <f>VLOOKUP($A541,'By SKU - Old RTs'!$A:$V,10,FALSE)</f>
        <v>#N/A</v>
      </c>
      <c r="J541" s="2" t="e">
        <f>VLOOKUP($A541,'By SKU - New RTs'!$A:$V,10,FALSE)</f>
        <v>#N/A</v>
      </c>
      <c r="K541" s="5" t="e">
        <f t="shared" si="47"/>
        <v>#N/A</v>
      </c>
      <c r="L541" s="2" t="e">
        <f>VLOOKUP($A541,'By SKU - Old RTs'!$A:$V,11,FALSE)</f>
        <v>#N/A</v>
      </c>
      <c r="M541" s="2" t="e">
        <f>VLOOKUP($A541,'By SKU - New RTs'!$A:$V,11,FALSE)</f>
        <v>#N/A</v>
      </c>
      <c r="N541" s="5" t="e">
        <f t="shared" si="48"/>
        <v>#N/A</v>
      </c>
      <c r="O541" s="2" t="e">
        <f>VLOOKUP($A541,'By SKU - Old RTs'!$A:$V,12,FALSE)</f>
        <v>#N/A</v>
      </c>
      <c r="P541" s="2" t="e">
        <f>VLOOKUP($A541,'By SKU - New RTs'!$A:$V,12,FALSE)</f>
        <v>#N/A</v>
      </c>
      <c r="Q541" s="2" t="e">
        <f t="shared" si="49"/>
        <v>#N/A</v>
      </c>
    </row>
    <row r="542" spans="2:17" hidden="1" x14ac:dyDescent="0.3">
      <c r="B542" s="4"/>
      <c r="C542" s="2" t="e">
        <f>VLOOKUP($A542,'By SKU - Old RTs'!$A:$V,8,FALSE)</f>
        <v>#N/A</v>
      </c>
      <c r="D542" s="2" t="e">
        <f>VLOOKUP($A542,'By SKU - New RTs'!$A:$V,8,FALSE)</f>
        <v>#N/A</v>
      </c>
      <c r="E542" s="5" t="e">
        <f t="shared" si="45"/>
        <v>#N/A</v>
      </c>
      <c r="F542" s="2" t="e">
        <f>VLOOKUP($A542,'By SKU - Old RTs'!$A:$V,9,FALSE)</f>
        <v>#N/A</v>
      </c>
      <c r="G542" s="2" t="e">
        <f>VLOOKUP($A542,'By SKU - New RTs'!$A:$V,9,FALSE)</f>
        <v>#N/A</v>
      </c>
      <c r="H542" s="5" t="e">
        <f t="shared" si="46"/>
        <v>#N/A</v>
      </c>
      <c r="I542" s="2" t="e">
        <f>VLOOKUP($A542,'By SKU - Old RTs'!$A:$V,10,FALSE)</f>
        <v>#N/A</v>
      </c>
      <c r="J542" s="2" t="e">
        <f>VLOOKUP($A542,'By SKU - New RTs'!$A:$V,10,FALSE)</f>
        <v>#N/A</v>
      </c>
      <c r="K542" s="5" t="e">
        <f t="shared" si="47"/>
        <v>#N/A</v>
      </c>
      <c r="L542" s="2" t="e">
        <f>VLOOKUP($A542,'By SKU - Old RTs'!$A:$V,11,FALSE)</f>
        <v>#N/A</v>
      </c>
      <c r="M542" s="2" t="e">
        <f>VLOOKUP($A542,'By SKU - New RTs'!$A:$V,11,FALSE)</f>
        <v>#N/A</v>
      </c>
      <c r="N542" s="5" t="e">
        <f t="shared" si="48"/>
        <v>#N/A</v>
      </c>
      <c r="O542" s="2" t="e">
        <f>VLOOKUP($A542,'By SKU - Old RTs'!$A:$V,12,FALSE)</f>
        <v>#N/A</v>
      </c>
      <c r="P542" s="2" t="e">
        <f>VLOOKUP($A542,'By SKU - New RTs'!$A:$V,12,FALSE)</f>
        <v>#N/A</v>
      </c>
      <c r="Q542" s="2" t="e">
        <f t="shared" si="49"/>
        <v>#N/A</v>
      </c>
    </row>
    <row r="543" spans="2:17" hidden="1" x14ac:dyDescent="0.3">
      <c r="B543" s="4"/>
      <c r="C543" s="2" t="e">
        <f>VLOOKUP($A543,'By SKU - Old RTs'!$A:$V,8,FALSE)</f>
        <v>#N/A</v>
      </c>
      <c r="D543" s="2" t="e">
        <f>VLOOKUP($A543,'By SKU - New RTs'!$A:$V,8,FALSE)</f>
        <v>#N/A</v>
      </c>
      <c r="E543" s="5" t="e">
        <f t="shared" si="45"/>
        <v>#N/A</v>
      </c>
      <c r="F543" s="2" t="e">
        <f>VLOOKUP($A543,'By SKU - Old RTs'!$A:$V,9,FALSE)</f>
        <v>#N/A</v>
      </c>
      <c r="G543" s="2" t="e">
        <f>VLOOKUP($A543,'By SKU - New RTs'!$A:$V,9,FALSE)</f>
        <v>#N/A</v>
      </c>
      <c r="H543" s="5" t="e">
        <f t="shared" si="46"/>
        <v>#N/A</v>
      </c>
      <c r="I543" s="2" t="e">
        <f>VLOOKUP($A543,'By SKU - Old RTs'!$A:$V,10,FALSE)</f>
        <v>#N/A</v>
      </c>
      <c r="J543" s="2" t="e">
        <f>VLOOKUP($A543,'By SKU - New RTs'!$A:$V,10,FALSE)</f>
        <v>#N/A</v>
      </c>
      <c r="K543" s="5" t="e">
        <f t="shared" si="47"/>
        <v>#N/A</v>
      </c>
      <c r="L543" s="2" t="e">
        <f>VLOOKUP($A543,'By SKU - Old RTs'!$A:$V,11,FALSE)</f>
        <v>#N/A</v>
      </c>
      <c r="M543" s="2" t="e">
        <f>VLOOKUP($A543,'By SKU - New RTs'!$A:$V,11,FALSE)</f>
        <v>#N/A</v>
      </c>
      <c r="N543" s="5" t="e">
        <f t="shared" si="48"/>
        <v>#N/A</v>
      </c>
      <c r="O543" s="2" t="e">
        <f>VLOOKUP($A543,'By SKU - Old RTs'!$A:$V,12,FALSE)</f>
        <v>#N/A</v>
      </c>
      <c r="P543" s="2" t="e">
        <f>VLOOKUP($A543,'By SKU - New RTs'!$A:$V,12,FALSE)</f>
        <v>#N/A</v>
      </c>
      <c r="Q543" s="2" t="e">
        <f t="shared" si="49"/>
        <v>#N/A</v>
      </c>
    </row>
    <row r="544" spans="2:17" hidden="1" x14ac:dyDescent="0.3">
      <c r="B544" s="4"/>
      <c r="C544" s="2" t="e">
        <f>VLOOKUP($A544,'By SKU - Old RTs'!$A:$V,8,FALSE)</f>
        <v>#N/A</v>
      </c>
      <c r="D544" s="2" t="e">
        <f>VLOOKUP($A544,'By SKU - New RTs'!$A:$V,8,FALSE)</f>
        <v>#N/A</v>
      </c>
      <c r="E544" s="5" t="e">
        <f t="shared" si="45"/>
        <v>#N/A</v>
      </c>
      <c r="F544" s="2" t="e">
        <f>VLOOKUP($A544,'By SKU - Old RTs'!$A:$V,9,FALSE)</f>
        <v>#N/A</v>
      </c>
      <c r="G544" s="2" t="e">
        <f>VLOOKUP($A544,'By SKU - New RTs'!$A:$V,9,FALSE)</f>
        <v>#N/A</v>
      </c>
      <c r="H544" s="5" t="e">
        <f t="shared" si="46"/>
        <v>#N/A</v>
      </c>
      <c r="I544" s="2" t="e">
        <f>VLOOKUP($A544,'By SKU - Old RTs'!$A:$V,10,FALSE)</f>
        <v>#N/A</v>
      </c>
      <c r="J544" s="2" t="e">
        <f>VLOOKUP($A544,'By SKU - New RTs'!$A:$V,10,FALSE)</f>
        <v>#N/A</v>
      </c>
      <c r="K544" s="5" t="e">
        <f t="shared" si="47"/>
        <v>#N/A</v>
      </c>
      <c r="L544" s="2" t="e">
        <f>VLOOKUP($A544,'By SKU - Old RTs'!$A:$V,11,FALSE)</f>
        <v>#N/A</v>
      </c>
      <c r="M544" s="2" t="e">
        <f>VLOOKUP($A544,'By SKU - New RTs'!$A:$V,11,FALSE)</f>
        <v>#N/A</v>
      </c>
      <c r="N544" s="5" t="e">
        <f t="shared" si="48"/>
        <v>#N/A</v>
      </c>
      <c r="O544" s="2" t="e">
        <f>VLOOKUP($A544,'By SKU - Old RTs'!$A:$V,12,FALSE)</f>
        <v>#N/A</v>
      </c>
      <c r="P544" s="2" t="e">
        <f>VLOOKUP($A544,'By SKU - New RTs'!$A:$V,12,FALSE)</f>
        <v>#N/A</v>
      </c>
      <c r="Q544" s="2" t="e">
        <f t="shared" si="49"/>
        <v>#N/A</v>
      </c>
    </row>
    <row r="545" spans="2:17" hidden="1" x14ac:dyDescent="0.3">
      <c r="B545" s="4"/>
      <c r="C545" s="2" t="e">
        <f>VLOOKUP($A545,'By SKU - Old RTs'!$A:$V,8,FALSE)</f>
        <v>#N/A</v>
      </c>
      <c r="D545" s="2" t="e">
        <f>VLOOKUP($A545,'By SKU - New RTs'!$A:$V,8,FALSE)</f>
        <v>#N/A</v>
      </c>
      <c r="E545" s="5" t="e">
        <f t="shared" si="45"/>
        <v>#N/A</v>
      </c>
      <c r="F545" s="2" t="e">
        <f>VLOOKUP($A545,'By SKU - Old RTs'!$A:$V,9,FALSE)</f>
        <v>#N/A</v>
      </c>
      <c r="G545" s="2" t="e">
        <f>VLOOKUP($A545,'By SKU - New RTs'!$A:$V,9,FALSE)</f>
        <v>#N/A</v>
      </c>
      <c r="H545" s="5" t="e">
        <f t="shared" si="46"/>
        <v>#N/A</v>
      </c>
      <c r="I545" s="2" t="e">
        <f>VLOOKUP($A545,'By SKU - Old RTs'!$A:$V,10,FALSE)</f>
        <v>#N/A</v>
      </c>
      <c r="J545" s="2" t="e">
        <f>VLOOKUP($A545,'By SKU - New RTs'!$A:$V,10,FALSE)</f>
        <v>#N/A</v>
      </c>
      <c r="K545" s="5" t="e">
        <f t="shared" si="47"/>
        <v>#N/A</v>
      </c>
      <c r="L545" s="2" t="e">
        <f>VLOOKUP($A545,'By SKU - Old RTs'!$A:$V,11,FALSE)</f>
        <v>#N/A</v>
      </c>
      <c r="M545" s="2" t="e">
        <f>VLOOKUP($A545,'By SKU - New RTs'!$A:$V,11,FALSE)</f>
        <v>#N/A</v>
      </c>
      <c r="N545" s="5" t="e">
        <f t="shared" si="48"/>
        <v>#N/A</v>
      </c>
      <c r="O545" s="2" t="e">
        <f>VLOOKUP($A545,'By SKU - Old RTs'!$A:$V,12,FALSE)</f>
        <v>#N/A</v>
      </c>
      <c r="P545" s="2" t="e">
        <f>VLOOKUP($A545,'By SKU - New RTs'!$A:$V,12,FALSE)</f>
        <v>#N/A</v>
      </c>
      <c r="Q545" s="2" t="e">
        <f t="shared" si="49"/>
        <v>#N/A</v>
      </c>
    </row>
    <row r="546" spans="2:17" hidden="1" x14ac:dyDescent="0.3">
      <c r="B546" s="4"/>
      <c r="C546" s="2" t="e">
        <f>VLOOKUP($A546,'By SKU - Old RTs'!$A:$V,8,FALSE)</f>
        <v>#N/A</v>
      </c>
      <c r="D546" s="2" t="e">
        <f>VLOOKUP($A546,'By SKU - New RTs'!$A:$V,8,FALSE)</f>
        <v>#N/A</v>
      </c>
      <c r="E546" s="5" t="e">
        <f t="shared" si="45"/>
        <v>#N/A</v>
      </c>
      <c r="F546" s="2" t="e">
        <f>VLOOKUP($A546,'By SKU - Old RTs'!$A:$V,9,FALSE)</f>
        <v>#N/A</v>
      </c>
      <c r="G546" s="2" t="e">
        <f>VLOOKUP($A546,'By SKU - New RTs'!$A:$V,9,FALSE)</f>
        <v>#N/A</v>
      </c>
      <c r="H546" s="5" t="e">
        <f t="shared" si="46"/>
        <v>#N/A</v>
      </c>
      <c r="I546" s="2" t="e">
        <f>VLOOKUP($A546,'By SKU - Old RTs'!$A:$V,10,FALSE)</f>
        <v>#N/A</v>
      </c>
      <c r="J546" s="2" t="e">
        <f>VLOOKUP($A546,'By SKU - New RTs'!$A:$V,10,FALSE)</f>
        <v>#N/A</v>
      </c>
      <c r="K546" s="5" t="e">
        <f t="shared" si="47"/>
        <v>#N/A</v>
      </c>
      <c r="L546" s="2" t="e">
        <f>VLOOKUP($A546,'By SKU - Old RTs'!$A:$V,11,FALSE)</f>
        <v>#N/A</v>
      </c>
      <c r="M546" s="2" t="e">
        <f>VLOOKUP($A546,'By SKU - New RTs'!$A:$V,11,FALSE)</f>
        <v>#N/A</v>
      </c>
      <c r="N546" s="5" t="e">
        <f t="shared" si="48"/>
        <v>#N/A</v>
      </c>
      <c r="O546" s="2" t="e">
        <f>VLOOKUP($A546,'By SKU - Old RTs'!$A:$V,12,FALSE)</f>
        <v>#N/A</v>
      </c>
      <c r="P546" s="2" t="e">
        <f>VLOOKUP($A546,'By SKU - New RTs'!$A:$V,12,FALSE)</f>
        <v>#N/A</v>
      </c>
      <c r="Q546" s="2" t="e">
        <f t="shared" si="49"/>
        <v>#N/A</v>
      </c>
    </row>
    <row r="547" spans="2:17" hidden="1" x14ac:dyDescent="0.3">
      <c r="B547" s="4"/>
      <c r="C547" s="2" t="e">
        <f>VLOOKUP($A547,'By SKU - Old RTs'!$A:$V,8,FALSE)</f>
        <v>#N/A</v>
      </c>
      <c r="D547" s="2" t="e">
        <f>VLOOKUP($A547,'By SKU - New RTs'!$A:$V,8,FALSE)</f>
        <v>#N/A</v>
      </c>
      <c r="E547" s="5" t="e">
        <f t="shared" si="45"/>
        <v>#N/A</v>
      </c>
      <c r="F547" s="2" t="e">
        <f>VLOOKUP($A547,'By SKU - Old RTs'!$A:$V,9,FALSE)</f>
        <v>#N/A</v>
      </c>
      <c r="G547" s="2" t="e">
        <f>VLOOKUP($A547,'By SKU - New RTs'!$A:$V,9,FALSE)</f>
        <v>#N/A</v>
      </c>
      <c r="H547" s="5" t="e">
        <f t="shared" si="46"/>
        <v>#N/A</v>
      </c>
      <c r="I547" s="2" t="e">
        <f>VLOOKUP($A547,'By SKU - Old RTs'!$A:$V,10,FALSE)</f>
        <v>#N/A</v>
      </c>
      <c r="J547" s="2" t="e">
        <f>VLOOKUP($A547,'By SKU - New RTs'!$A:$V,10,FALSE)</f>
        <v>#N/A</v>
      </c>
      <c r="K547" s="5" t="e">
        <f t="shared" si="47"/>
        <v>#N/A</v>
      </c>
      <c r="L547" s="2" t="e">
        <f>VLOOKUP($A547,'By SKU - Old RTs'!$A:$V,11,FALSE)</f>
        <v>#N/A</v>
      </c>
      <c r="M547" s="2" t="e">
        <f>VLOOKUP($A547,'By SKU - New RTs'!$A:$V,11,FALSE)</f>
        <v>#N/A</v>
      </c>
      <c r="N547" s="5" t="e">
        <f t="shared" si="48"/>
        <v>#N/A</v>
      </c>
      <c r="O547" s="2" t="e">
        <f>VLOOKUP($A547,'By SKU - Old RTs'!$A:$V,12,FALSE)</f>
        <v>#N/A</v>
      </c>
      <c r="P547" s="2" t="e">
        <f>VLOOKUP($A547,'By SKU - New RTs'!$A:$V,12,FALSE)</f>
        <v>#N/A</v>
      </c>
      <c r="Q547" s="2" t="e">
        <f t="shared" si="49"/>
        <v>#N/A</v>
      </c>
    </row>
    <row r="548" spans="2:17" hidden="1" x14ac:dyDescent="0.3">
      <c r="B548" s="4"/>
      <c r="C548" s="2" t="e">
        <f>VLOOKUP($A548,'By SKU - Old RTs'!$A:$V,8,FALSE)</f>
        <v>#N/A</v>
      </c>
      <c r="D548" s="2" t="e">
        <f>VLOOKUP($A548,'By SKU - New RTs'!$A:$V,8,FALSE)</f>
        <v>#N/A</v>
      </c>
      <c r="E548" s="5" t="e">
        <f t="shared" si="45"/>
        <v>#N/A</v>
      </c>
      <c r="F548" s="2" t="e">
        <f>VLOOKUP($A548,'By SKU - Old RTs'!$A:$V,9,FALSE)</f>
        <v>#N/A</v>
      </c>
      <c r="G548" s="2" t="e">
        <f>VLOOKUP($A548,'By SKU - New RTs'!$A:$V,9,FALSE)</f>
        <v>#N/A</v>
      </c>
      <c r="H548" s="5" t="e">
        <f t="shared" si="46"/>
        <v>#N/A</v>
      </c>
      <c r="I548" s="2" t="e">
        <f>VLOOKUP($A548,'By SKU - Old RTs'!$A:$V,10,FALSE)</f>
        <v>#N/A</v>
      </c>
      <c r="J548" s="2" t="e">
        <f>VLOOKUP($A548,'By SKU - New RTs'!$A:$V,10,FALSE)</f>
        <v>#N/A</v>
      </c>
      <c r="K548" s="5" t="e">
        <f t="shared" si="47"/>
        <v>#N/A</v>
      </c>
      <c r="L548" s="2" t="e">
        <f>VLOOKUP($A548,'By SKU - Old RTs'!$A:$V,11,FALSE)</f>
        <v>#N/A</v>
      </c>
      <c r="M548" s="2" t="e">
        <f>VLOOKUP($A548,'By SKU - New RTs'!$A:$V,11,FALSE)</f>
        <v>#N/A</v>
      </c>
      <c r="N548" s="5" t="e">
        <f t="shared" si="48"/>
        <v>#N/A</v>
      </c>
      <c r="O548" s="2" t="e">
        <f>VLOOKUP($A548,'By SKU - Old RTs'!$A:$V,12,FALSE)</f>
        <v>#N/A</v>
      </c>
      <c r="P548" s="2" t="e">
        <f>VLOOKUP($A548,'By SKU - New RTs'!$A:$V,12,FALSE)</f>
        <v>#N/A</v>
      </c>
      <c r="Q548" s="2" t="e">
        <f t="shared" si="49"/>
        <v>#N/A</v>
      </c>
    </row>
    <row r="549" spans="2:17" hidden="1" x14ac:dyDescent="0.3">
      <c r="B549" s="4"/>
      <c r="C549" s="2" t="e">
        <f>VLOOKUP($A549,'By SKU - Old RTs'!$A:$V,8,FALSE)</f>
        <v>#N/A</v>
      </c>
      <c r="D549" s="2" t="e">
        <f>VLOOKUP($A549,'By SKU - New RTs'!$A:$V,8,FALSE)</f>
        <v>#N/A</v>
      </c>
      <c r="E549" s="5" t="e">
        <f t="shared" si="45"/>
        <v>#N/A</v>
      </c>
      <c r="F549" s="2" t="e">
        <f>VLOOKUP($A549,'By SKU - Old RTs'!$A:$V,9,FALSE)</f>
        <v>#N/A</v>
      </c>
      <c r="G549" s="2" t="e">
        <f>VLOOKUP($A549,'By SKU - New RTs'!$A:$V,9,FALSE)</f>
        <v>#N/A</v>
      </c>
      <c r="H549" s="5" t="e">
        <f t="shared" si="46"/>
        <v>#N/A</v>
      </c>
      <c r="I549" s="2" t="e">
        <f>VLOOKUP($A549,'By SKU - Old RTs'!$A:$V,10,FALSE)</f>
        <v>#N/A</v>
      </c>
      <c r="J549" s="2" t="e">
        <f>VLOOKUP($A549,'By SKU - New RTs'!$A:$V,10,FALSE)</f>
        <v>#N/A</v>
      </c>
      <c r="K549" s="5" t="e">
        <f t="shared" si="47"/>
        <v>#N/A</v>
      </c>
      <c r="L549" s="2" t="e">
        <f>VLOOKUP($A549,'By SKU - Old RTs'!$A:$V,11,FALSE)</f>
        <v>#N/A</v>
      </c>
      <c r="M549" s="2" t="e">
        <f>VLOOKUP($A549,'By SKU - New RTs'!$A:$V,11,FALSE)</f>
        <v>#N/A</v>
      </c>
      <c r="N549" s="5" t="e">
        <f t="shared" si="48"/>
        <v>#N/A</v>
      </c>
      <c r="O549" s="2" t="e">
        <f>VLOOKUP($A549,'By SKU - Old RTs'!$A:$V,12,FALSE)</f>
        <v>#N/A</v>
      </c>
      <c r="P549" s="2" t="e">
        <f>VLOOKUP($A549,'By SKU - New RTs'!$A:$V,12,FALSE)</f>
        <v>#N/A</v>
      </c>
      <c r="Q549" s="2" t="e">
        <f t="shared" si="49"/>
        <v>#N/A</v>
      </c>
    </row>
    <row r="550" spans="2:17" hidden="1" x14ac:dyDescent="0.3">
      <c r="B550" s="4"/>
      <c r="C550" s="2" t="e">
        <f>VLOOKUP($A550,'By SKU - Old RTs'!$A:$V,8,FALSE)</f>
        <v>#N/A</v>
      </c>
      <c r="D550" s="2" t="e">
        <f>VLOOKUP($A550,'By SKU - New RTs'!$A:$V,8,FALSE)</f>
        <v>#N/A</v>
      </c>
      <c r="E550" s="5" t="e">
        <f t="shared" si="45"/>
        <v>#N/A</v>
      </c>
      <c r="F550" s="2" t="e">
        <f>VLOOKUP($A550,'By SKU - Old RTs'!$A:$V,9,FALSE)</f>
        <v>#N/A</v>
      </c>
      <c r="G550" s="2" t="e">
        <f>VLOOKUP($A550,'By SKU - New RTs'!$A:$V,9,FALSE)</f>
        <v>#N/A</v>
      </c>
      <c r="H550" s="5" t="e">
        <f t="shared" si="46"/>
        <v>#N/A</v>
      </c>
      <c r="I550" s="2" t="e">
        <f>VLOOKUP($A550,'By SKU - Old RTs'!$A:$V,10,FALSE)</f>
        <v>#N/A</v>
      </c>
      <c r="J550" s="2" t="e">
        <f>VLOOKUP($A550,'By SKU - New RTs'!$A:$V,10,FALSE)</f>
        <v>#N/A</v>
      </c>
      <c r="K550" s="5" t="e">
        <f t="shared" si="47"/>
        <v>#N/A</v>
      </c>
      <c r="L550" s="2" t="e">
        <f>VLOOKUP($A550,'By SKU - Old RTs'!$A:$V,11,FALSE)</f>
        <v>#N/A</v>
      </c>
      <c r="M550" s="2" t="e">
        <f>VLOOKUP($A550,'By SKU - New RTs'!$A:$V,11,FALSE)</f>
        <v>#N/A</v>
      </c>
      <c r="N550" s="5" t="e">
        <f t="shared" si="48"/>
        <v>#N/A</v>
      </c>
      <c r="O550" s="2" t="e">
        <f>VLOOKUP($A550,'By SKU - Old RTs'!$A:$V,12,FALSE)</f>
        <v>#N/A</v>
      </c>
      <c r="P550" s="2" t="e">
        <f>VLOOKUP($A550,'By SKU - New RTs'!$A:$V,12,FALSE)</f>
        <v>#N/A</v>
      </c>
      <c r="Q550" s="2" t="e">
        <f t="shared" si="49"/>
        <v>#N/A</v>
      </c>
    </row>
    <row r="551" spans="2:17" hidden="1" x14ac:dyDescent="0.3">
      <c r="B551" s="4"/>
      <c r="C551" s="2" t="e">
        <f>VLOOKUP($A551,'By SKU - Old RTs'!$A:$V,8,FALSE)</f>
        <v>#N/A</v>
      </c>
      <c r="D551" s="2" t="e">
        <f>VLOOKUP($A551,'By SKU - New RTs'!$A:$V,8,FALSE)</f>
        <v>#N/A</v>
      </c>
      <c r="E551" s="5" t="e">
        <f t="shared" si="45"/>
        <v>#N/A</v>
      </c>
      <c r="F551" s="2" t="e">
        <f>VLOOKUP($A551,'By SKU - Old RTs'!$A:$V,9,FALSE)</f>
        <v>#N/A</v>
      </c>
      <c r="G551" s="2" t="e">
        <f>VLOOKUP($A551,'By SKU - New RTs'!$A:$V,9,FALSE)</f>
        <v>#N/A</v>
      </c>
      <c r="H551" s="5" t="e">
        <f t="shared" si="46"/>
        <v>#N/A</v>
      </c>
      <c r="I551" s="2" t="e">
        <f>VLOOKUP($A551,'By SKU - Old RTs'!$A:$V,10,FALSE)</f>
        <v>#N/A</v>
      </c>
      <c r="J551" s="2" t="e">
        <f>VLOOKUP($A551,'By SKU - New RTs'!$A:$V,10,FALSE)</f>
        <v>#N/A</v>
      </c>
      <c r="K551" s="5" t="e">
        <f t="shared" si="47"/>
        <v>#N/A</v>
      </c>
      <c r="L551" s="2" t="e">
        <f>VLOOKUP($A551,'By SKU - Old RTs'!$A:$V,11,FALSE)</f>
        <v>#N/A</v>
      </c>
      <c r="M551" s="2" t="e">
        <f>VLOOKUP($A551,'By SKU - New RTs'!$A:$V,11,FALSE)</f>
        <v>#N/A</v>
      </c>
      <c r="N551" s="5" t="e">
        <f t="shared" si="48"/>
        <v>#N/A</v>
      </c>
      <c r="O551" s="2" t="e">
        <f>VLOOKUP($A551,'By SKU - Old RTs'!$A:$V,12,FALSE)</f>
        <v>#N/A</v>
      </c>
      <c r="P551" s="2" t="e">
        <f>VLOOKUP($A551,'By SKU - New RTs'!$A:$V,12,FALSE)</f>
        <v>#N/A</v>
      </c>
      <c r="Q551" s="2" t="e">
        <f t="shared" si="49"/>
        <v>#N/A</v>
      </c>
    </row>
    <row r="552" spans="2:17" hidden="1" x14ac:dyDescent="0.3">
      <c r="B552" s="4"/>
      <c r="C552" s="2" t="e">
        <f>VLOOKUP($A552,'By SKU - Old RTs'!$A:$V,8,FALSE)</f>
        <v>#N/A</v>
      </c>
      <c r="D552" s="2" t="e">
        <f>VLOOKUP($A552,'By SKU - New RTs'!$A:$V,8,FALSE)</f>
        <v>#N/A</v>
      </c>
      <c r="E552" s="5" t="e">
        <f t="shared" si="45"/>
        <v>#N/A</v>
      </c>
      <c r="F552" s="2" t="e">
        <f>VLOOKUP($A552,'By SKU - Old RTs'!$A:$V,9,FALSE)</f>
        <v>#N/A</v>
      </c>
      <c r="G552" s="2" t="e">
        <f>VLOOKUP($A552,'By SKU - New RTs'!$A:$V,9,FALSE)</f>
        <v>#N/A</v>
      </c>
      <c r="H552" s="5" t="e">
        <f t="shared" si="46"/>
        <v>#N/A</v>
      </c>
      <c r="I552" s="2" t="e">
        <f>VLOOKUP($A552,'By SKU - Old RTs'!$A:$V,10,FALSE)</f>
        <v>#N/A</v>
      </c>
      <c r="J552" s="2" t="e">
        <f>VLOOKUP($A552,'By SKU - New RTs'!$A:$V,10,FALSE)</f>
        <v>#N/A</v>
      </c>
      <c r="K552" s="5" t="e">
        <f t="shared" si="47"/>
        <v>#N/A</v>
      </c>
      <c r="L552" s="2" t="e">
        <f>VLOOKUP($A552,'By SKU - Old RTs'!$A:$V,11,FALSE)</f>
        <v>#N/A</v>
      </c>
      <c r="M552" s="2" t="e">
        <f>VLOOKUP($A552,'By SKU - New RTs'!$A:$V,11,FALSE)</f>
        <v>#N/A</v>
      </c>
      <c r="N552" s="5" t="e">
        <f t="shared" si="48"/>
        <v>#N/A</v>
      </c>
      <c r="O552" s="2" t="e">
        <f>VLOOKUP($A552,'By SKU - Old RTs'!$A:$V,12,FALSE)</f>
        <v>#N/A</v>
      </c>
      <c r="P552" s="2" t="e">
        <f>VLOOKUP($A552,'By SKU - New RTs'!$A:$V,12,FALSE)</f>
        <v>#N/A</v>
      </c>
      <c r="Q552" s="2" t="e">
        <f t="shared" si="49"/>
        <v>#N/A</v>
      </c>
    </row>
    <row r="553" spans="2:17" hidden="1" x14ac:dyDescent="0.3">
      <c r="B553" s="4"/>
      <c r="C553" s="2" t="e">
        <f>VLOOKUP($A553,'By SKU - Old RTs'!$A:$V,8,FALSE)</f>
        <v>#N/A</v>
      </c>
      <c r="D553" s="2" t="e">
        <f>VLOOKUP($A553,'By SKU - New RTs'!$A:$V,8,FALSE)</f>
        <v>#N/A</v>
      </c>
      <c r="E553" s="5" t="e">
        <f t="shared" si="45"/>
        <v>#N/A</v>
      </c>
      <c r="F553" s="2" t="e">
        <f>VLOOKUP($A553,'By SKU - Old RTs'!$A:$V,9,FALSE)</f>
        <v>#N/A</v>
      </c>
      <c r="G553" s="2" t="e">
        <f>VLOOKUP($A553,'By SKU - New RTs'!$A:$V,9,FALSE)</f>
        <v>#N/A</v>
      </c>
      <c r="H553" s="5" t="e">
        <f t="shared" si="46"/>
        <v>#N/A</v>
      </c>
      <c r="I553" s="2" t="e">
        <f>VLOOKUP($A553,'By SKU - Old RTs'!$A:$V,10,FALSE)</f>
        <v>#N/A</v>
      </c>
      <c r="J553" s="2" t="e">
        <f>VLOOKUP($A553,'By SKU - New RTs'!$A:$V,10,FALSE)</f>
        <v>#N/A</v>
      </c>
      <c r="K553" s="5" t="e">
        <f t="shared" si="47"/>
        <v>#N/A</v>
      </c>
      <c r="L553" s="2" t="e">
        <f>VLOOKUP($A553,'By SKU - Old RTs'!$A:$V,11,FALSE)</f>
        <v>#N/A</v>
      </c>
      <c r="M553" s="2" t="e">
        <f>VLOOKUP($A553,'By SKU - New RTs'!$A:$V,11,FALSE)</f>
        <v>#N/A</v>
      </c>
      <c r="N553" s="5" t="e">
        <f t="shared" si="48"/>
        <v>#N/A</v>
      </c>
      <c r="O553" s="2" t="e">
        <f>VLOOKUP($A553,'By SKU - Old RTs'!$A:$V,12,FALSE)</f>
        <v>#N/A</v>
      </c>
      <c r="P553" s="2" t="e">
        <f>VLOOKUP($A553,'By SKU - New RTs'!$A:$V,12,FALSE)</f>
        <v>#N/A</v>
      </c>
      <c r="Q553" s="2" t="e">
        <f t="shared" si="49"/>
        <v>#N/A</v>
      </c>
    </row>
    <row r="554" spans="2:17" hidden="1" x14ac:dyDescent="0.3">
      <c r="B554" s="4"/>
      <c r="C554" s="2" t="e">
        <f>VLOOKUP($A554,'By SKU - Old RTs'!$A:$V,8,FALSE)</f>
        <v>#N/A</v>
      </c>
      <c r="D554" s="2" t="e">
        <f>VLOOKUP($A554,'By SKU - New RTs'!$A:$V,8,FALSE)</f>
        <v>#N/A</v>
      </c>
      <c r="E554" s="5" t="e">
        <f t="shared" si="45"/>
        <v>#N/A</v>
      </c>
      <c r="F554" s="2" t="e">
        <f>VLOOKUP($A554,'By SKU - Old RTs'!$A:$V,9,FALSE)</f>
        <v>#N/A</v>
      </c>
      <c r="G554" s="2" t="e">
        <f>VLOOKUP($A554,'By SKU - New RTs'!$A:$V,9,FALSE)</f>
        <v>#N/A</v>
      </c>
      <c r="H554" s="5" t="e">
        <f t="shared" si="46"/>
        <v>#N/A</v>
      </c>
      <c r="I554" s="2" t="e">
        <f>VLOOKUP($A554,'By SKU - Old RTs'!$A:$V,10,FALSE)</f>
        <v>#N/A</v>
      </c>
      <c r="J554" s="2" t="e">
        <f>VLOOKUP($A554,'By SKU - New RTs'!$A:$V,10,FALSE)</f>
        <v>#N/A</v>
      </c>
      <c r="K554" s="5" t="e">
        <f t="shared" si="47"/>
        <v>#N/A</v>
      </c>
      <c r="L554" s="2" t="e">
        <f>VLOOKUP($A554,'By SKU - Old RTs'!$A:$V,11,FALSE)</f>
        <v>#N/A</v>
      </c>
      <c r="M554" s="2" t="e">
        <f>VLOOKUP($A554,'By SKU - New RTs'!$A:$V,11,FALSE)</f>
        <v>#N/A</v>
      </c>
      <c r="N554" s="5" t="e">
        <f t="shared" si="48"/>
        <v>#N/A</v>
      </c>
      <c r="O554" s="2" t="e">
        <f>VLOOKUP($A554,'By SKU - Old RTs'!$A:$V,12,FALSE)</f>
        <v>#N/A</v>
      </c>
      <c r="P554" s="2" t="e">
        <f>VLOOKUP($A554,'By SKU - New RTs'!$A:$V,12,FALSE)</f>
        <v>#N/A</v>
      </c>
      <c r="Q554" s="2" t="e">
        <f t="shared" si="49"/>
        <v>#N/A</v>
      </c>
    </row>
    <row r="555" spans="2:17" hidden="1" x14ac:dyDescent="0.3">
      <c r="B555" s="4"/>
      <c r="C555" s="2" t="e">
        <f>VLOOKUP($A555,'By SKU - Old RTs'!$A:$V,8,FALSE)</f>
        <v>#N/A</v>
      </c>
      <c r="D555" s="2" t="e">
        <f>VLOOKUP($A555,'By SKU - New RTs'!$A:$V,8,FALSE)</f>
        <v>#N/A</v>
      </c>
      <c r="E555" s="5" t="e">
        <f t="shared" si="45"/>
        <v>#N/A</v>
      </c>
      <c r="F555" s="2" t="e">
        <f>VLOOKUP($A555,'By SKU - Old RTs'!$A:$V,9,FALSE)</f>
        <v>#N/A</v>
      </c>
      <c r="G555" s="2" t="e">
        <f>VLOOKUP($A555,'By SKU - New RTs'!$A:$V,9,FALSE)</f>
        <v>#N/A</v>
      </c>
      <c r="H555" s="5" t="e">
        <f t="shared" si="46"/>
        <v>#N/A</v>
      </c>
      <c r="I555" s="2" t="e">
        <f>VLOOKUP($A555,'By SKU - Old RTs'!$A:$V,10,FALSE)</f>
        <v>#N/A</v>
      </c>
      <c r="J555" s="2" t="e">
        <f>VLOOKUP($A555,'By SKU - New RTs'!$A:$V,10,FALSE)</f>
        <v>#N/A</v>
      </c>
      <c r="K555" s="5" t="e">
        <f t="shared" si="47"/>
        <v>#N/A</v>
      </c>
      <c r="L555" s="2" t="e">
        <f>VLOOKUP($A555,'By SKU - Old RTs'!$A:$V,11,FALSE)</f>
        <v>#N/A</v>
      </c>
      <c r="M555" s="2" t="e">
        <f>VLOOKUP($A555,'By SKU - New RTs'!$A:$V,11,FALSE)</f>
        <v>#N/A</v>
      </c>
      <c r="N555" s="5" t="e">
        <f t="shared" si="48"/>
        <v>#N/A</v>
      </c>
      <c r="O555" s="2" t="e">
        <f>VLOOKUP($A555,'By SKU - Old RTs'!$A:$V,12,FALSE)</f>
        <v>#N/A</v>
      </c>
      <c r="P555" s="2" t="e">
        <f>VLOOKUP($A555,'By SKU - New RTs'!$A:$V,12,FALSE)</f>
        <v>#N/A</v>
      </c>
      <c r="Q555" s="2" t="e">
        <f t="shared" si="49"/>
        <v>#N/A</v>
      </c>
    </row>
    <row r="556" spans="2:17" hidden="1" x14ac:dyDescent="0.3">
      <c r="B556" s="4"/>
      <c r="C556" s="2" t="e">
        <f>VLOOKUP($A556,'By SKU - Old RTs'!$A:$V,8,FALSE)</f>
        <v>#N/A</v>
      </c>
      <c r="D556" s="2" t="e">
        <f>VLOOKUP($A556,'By SKU - New RTs'!$A:$V,8,FALSE)</f>
        <v>#N/A</v>
      </c>
      <c r="E556" s="5" t="e">
        <f t="shared" si="45"/>
        <v>#N/A</v>
      </c>
      <c r="F556" s="2" t="e">
        <f>VLOOKUP($A556,'By SKU - Old RTs'!$A:$V,9,FALSE)</f>
        <v>#N/A</v>
      </c>
      <c r="G556" s="2" t="e">
        <f>VLOOKUP($A556,'By SKU - New RTs'!$A:$V,9,FALSE)</f>
        <v>#N/A</v>
      </c>
      <c r="H556" s="5" t="e">
        <f t="shared" si="46"/>
        <v>#N/A</v>
      </c>
      <c r="I556" s="2" t="e">
        <f>VLOOKUP($A556,'By SKU - Old RTs'!$A:$V,10,FALSE)</f>
        <v>#N/A</v>
      </c>
      <c r="J556" s="2" t="e">
        <f>VLOOKUP($A556,'By SKU - New RTs'!$A:$V,10,FALSE)</f>
        <v>#N/A</v>
      </c>
      <c r="K556" s="5" t="e">
        <f t="shared" si="47"/>
        <v>#N/A</v>
      </c>
      <c r="L556" s="2" t="e">
        <f>VLOOKUP($A556,'By SKU - Old RTs'!$A:$V,11,FALSE)</f>
        <v>#N/A</v>
      </c>
      <c r="M556" s="2" t="e">
        <f>VLOOKUP($A556,'By SKU - New RTs'!$A:$V,11,FALSE)</f>
        <v>#N/A</v>
      </c>
      <c r="N556" s="5" t="e">
        <f t="shared" si="48"/>
        <v>#N/A</v>
      </c>
      <c r="O556" s="2" t="e">
        <f>VLOOKUP($A556,'By SKU - Old RTs'!$A:$V,12,FALSE)</f>
        <v>#N/A</v>
      </c>
      <c r="P556" s="2" t="e">
        <f>VLOOKUP($A556,'By SKU - New RTs'!$A:$V,12,FALSE)</f>
        <v>#N/A</v>
      </c>
      <c r="Q556" s="2" t="e">
        <f t="shared" si="49"/>
        <v>#N/A</v>
      </c>
    </row>
    <row r="557" spans="2:17" hidden="1" x14ac:dyDescent="0.3">
      <c r="B557" s="4"/>
      <c r="C557" s="2" t="e">
        <f>VLOOKUP($A557,'By SKU - Old RTs'!$A:$V,8,FALSE)</f>
        <v>#N/A</v>
      </c>
      <c r="D557" s="2" t="e">
        <f>VLOOKUP($A557,'By SKU - New RTs'!$A:$V,8,FALSE)</f>
        <v>#N/A</v>
      </c>
      <c r="E557" s="5" t="e">
        <f t="shared" si="45"/>
        <v>#N/A</v>
      </c>
      <c r="F557" s="2" t="e">
        <f>VLOOKUP($A557,'By SKU - Old RTs'!$A:$V,9,FALSE)</f>
        <v>#N/A</v>
      </c>
      <c r="G557" s="2" t="e">
        <f>VLOOKUP($A557,'By SKU - New RTs'!$A:$V,9,FALSE)</f>
        <v>#N/A</v>
      </c>
      <c r="H557" s="5" t="e">
        <f t="shared" si="46"/>
        <v>#N/A</v>
      </c>
      <c r="I557" s="2" t="e">
        <f>VLOOKUP($A557,'By SKU - Old RTs'!$A:$V,10,FALSE)</f>
        <v>#N/A</v>
      </c>
      <c r="J557" s="2" t="e">
        <f>VLOOKUP($A557,'By SKU - New RTs'!$A:$V,10,FALSE)</f>
        <v>#N/A</v>
      </c>
      <c r="K557" s="5" t="e">
        <f t="shared" si="47"/>
        <v>#N/A</v>
      </c>
      <c r="L557" s="2" t="e">
        <f>VLOOKUP($A557,'By SKU - Old RTs'!$A:$V,11,FALSE)</f>
        <v>#N/A</v>
      </c>
      <c r="M557" s="2" t="e">
        <f>VLOOKUP($A557,'By SKU - New RTs'!$A:$V,11,FALSE)</f>
        <v>#N/A</v>
      </c>
      <c r="N557" s="5" t="e">
        <f t="shared" si="48"/>
        <v>#N/A</v>
      </c>
      <c r="O557" s="2" t="e">
        <f>VLOOKUP($A557,'By SKU - Old RTs'!$A:$V,12,FALSE)</f>
        <v>#N/A</v>
      </c>
      <c r="P557" s="2" t="e">
        <f>VLOOKUP($A557,'By SKU - New RTs'!$A:$V,12,FALSE)</f>
        <v>#N/A</v>
      </c>
      <c r="Q557" s="2" t="e">
        <f t="shared" si="49"/>
        <v>#N/A</v>
      </c>
    </row>
    <row r="558" spans="2:17" hidden="1" x14ac:dyDescent="0.3">
      <c r="B558" s="4"/>
      <c r="C558" s="2" t="e">
        <f>VLOOKUP($A558,'By SKU - Old RTs'!$A:$V,8,FALSE)</f>
        <v>#N/A</v>
      </c>
      <c r="D558" s="2" t="e">
        <f>VLOOKUP($A558,'By SKU - New RTs'!$A:$V,8,FALSE)</f>
        <v>#N/A</v>
      </c>
      <c r="E558" s="5" t="e">
        <f t="shared" si="45"/>
        <v>#N/A</v>
      </c>
      <c r="F558" s="2" t="e">
        <f>VLOOKUP($A558,'By SKU - Old RTs'!$A:$V,9,FALSE)</f>
        <v>#N/A</v>
      </c>
      <c r="G558" s="2" t="e">
        <f>VLOOKUP($A558,'By SKU - New RTs'!$A:$V,9,FALSE)</f>
        <v>#N/A</v>
      </c>
      <c r="H558" s="5" t="e">
        <f t="shared" si="46"/>
        <v>#N/A</v>
      </c>
      <c r="I558" s="2" t="e">
        <f>VLOOKUP($A558,'By SKU - Old RTs'!$A:$V,10,FALSE)</f>
        <v>#N/A</v>
      </c>
      <c r="J558" s="2" t="e">
        <f>VLOOKUP($A558,'By SKU - New RTs'!$A:$V,10,FALSE)</f>
        <v>#N/A</v>
      </c>
      <c r="K558" s="5" t="e">
        <f t="shared" si="47"/>
        <v>#N/A</v>
      </c>
      <c r="L558" s="2" t="e">
        <f>VLOOKUP($A558,'By SKU - Old RTs'!$A:$V,11,FALSE)</f>
        <v>#N/A</v>
      </c>
      <c r="M558" s="2" t="e">
        <f>VLOOKUP($A558,'By SKU - New RTs'!$A:$V,11,FALSE)</f>
        <v>#N/A</v>
      </c>
      <c r="N558" s="5" t="e">
        <f t="shared" si="48"/>
        <v>#N/A</v>
      </c>
      <c r="O558" s="2" t="e">
        <f>VLOOKUP($A558,'By SKU - Old RTs'!$A:$V,12,FALSE)</f>
        <v>#N/A</v>
      </c>
      <c r="P558" s="2" t="e">
        <f>VLOOKUP($A558,'By SKU - New RTs'!$A:$V,12,FALSE)</f>
        <v>#N/A</v>
      </c>
      <c r="Q558" s="2" t="e">
        <f t="shared" si="49"/>
        <v>#N/A</v>
      </c>
    </row>
    <row r="559" spans="2:17" hidden="1" x14ac:dyDescent="0.3">
      <c r="B559" s="4"/>
      <c r="C559" s="2" t="e">
        <f>VLOOKUP($A559,'By SKU - Old RTs'!$A:$V,8,FALSE)</f>
        <v>#N/A</v>
      </c>
      <c r="D559" s="2" t="e">
        <f>VLOOKUP($A559,'By SKU - New RTs'!$A:$V,8,FALSE)</f>
        <v>#N/A</v>
      </c>
      <c r="E559" s="5" t="e">
        <f t="shared" si="45"/>
        <v>#N/A</v>
      </c>
      <c r="F559" s="2" t="e">
        <f>VLOOKUP($A559,'By SKU - Old RTs'!$A:$V,9,FALSE)</f>
        <v>#N/A</v>
      </c>
      <c r="G559" s="2" t="e">
        <f>VLOOKUP($A559,'By SKU - New RTs'!$A:$V,9,FALSE)</f>
        <v>#N/A</v>
      </c>
      <c r="H559" s="5" t="e">
        <f t="shared" si="46"/>
        <v>#N/A</v>
      </c>
      <c r="I559" s="2" t="e">
        <f>VLOOKUP($A559,'By SKU - Old RTs'!$A:$V,10,FALSE)</f>
        <v>#N/A</v>
      </c>
      <c r="J559" s="2" t="e">
        <f>VLOOKUP($A559,'By SKU - New RTs'!$A:$V,10,FALSE)</f>
        <v>#N/A</v>
      </c>
      <c r="K559" s="5" t="e">
        <f t="shared" si="47"/>
        <v>#N/A</v>
      </c>
      <c r="L559" s="2" t="e">
        <f>VLOOKUP($A559,'By SKU - Old RTs'!$A:$V,11,FALSE)</f>
        <v>#N/A</v>
      </c>
      <c r="M559" s="2" t="e">
        <f>VLOOKUP($A559,'By SKU - New RTs'!$A:$V,11,FALSE)</f>
        <v>#N/A</v>
      </c>
      <c r="N559" s="5" t="e">
        <f t="shared" si="48"/>
        <v>#N/A</v>
      </c>
      <c r="O559" s="2" t="e">
        <f>VLOOKUP($A559,'By SKU - Old RTs'!$A:$V,12,FALSE)</f>
        <v>#N/A</v>
      </c>
      <c r="P559" s="2" t="e">
        <f>VLOOKUP($A559,'By SKU - New RTs'!$A:$V,12,FALSE)</f>
        <v>#N/A</v>
      </c>
      <c r="Q559" s="2" t="e">
        <f t="shared" si="49"/>
        <v>#N/A</v>
      </c>
    </row>
    <row r="560" spans="2:17" hidden="1" x14ac:dyDescent="0.3">
      <c r="B560" s="4"/>
      <c r="C560" s="2" t="e">
        <f>VLOOKUP($A560,'By SKU - Old RTs'!$A:$V,8,FALSE)</f>
        <v>#N/A</v>
      </c>
      <c r="D560" s="2" t="e">
        <f>VLOOKUP($A560,'By SKU - New RTs'!$A:$V,8,FALSE)</f>
        <v>#N/A</v>
      </c>
      <c r="E560" s="5" t="e">
        <f t="shared" si="45"/>
        <v>#N/A</v>
      </c>
      <c r="F560" s="2" t="e">
        <f>VLOOKUP($A560,'By SKU - Old RTs'!$A:$V,9,FALSE)</f>
        <v>#N/A</v>
      </c>
      <c r="G560" s="2" t="e">
        <f>VLOOKUP($A560,'By SKU - New RTs'!$A:$V,9,FALSE)</f>
        <v>#N/A</v>
      </c>
      <c r="H560" s="5" t="e">
        <f t="shared" si="46"/>
        <v>#N/A</v>
      </c>
      <c r="I560" s="2" t="e">
        <f>VLOOKUP($A560,'By SKU - Old RTs'!$A:$V,10,FALSE)</f>
        <v>#N/A</v>
      </c>
      <c r="J560" s="2" t="e">
        <f>VLOOKUP($A560,'By SKU - New RTs'!$A:$V,10,FALSE)</f>
        <v>#N/A</v>
      </c>
      <c r="K560" s="5" t="e">
        <f t="shared" si="47"/>
        <v>#N/A</v>
      </c>
      <c r="L560" s="2" t="e">
        <f>VLOOKUP($A560,'By SKU - Old RTs'!$A:$V,11,FALSE)</f>
        <v>#N/A</v>
      </c>
      <c r="M560" s="2" t="e">
        <f>VLOOKUP($A560,'By SKU - New RTs'!$A:$V,11,FALSE)</f>
        <v>#N/A</v>
      </c>
      <c r="N560" s="5" t="e">
        <f t="shared" si="48"/>
        <v>#N/A</v>
      </c>
      <c r="O560" s="2" t="e">
        <f>VLOOKUP($A560,'By SKU - Old RTs'!$A:$V,12,FALSE)</f>
        <v>#N/A</v>
      </c>
      <c r="P560" s="2" t="e">
        <f>VLOOKUP($A560,'By SKU - New RTs'!$A:$V,12,FALSE)</f>
        <v>#N/A</v>
      </c>
      <c r="Q560" s="2" t="e">
        <f t="shared" si="49"/>
        <v>#N/A</v>
      </c>
    </row>
    <row r="561" spans="2:17" hidden="1" x14ac:dyDescent="0.3">
      <c r="B561" s="4"/>
      <c r="C561" s="2" t="e">
        <f>VLOOKUP($A561,'By SKU - Old RTs'!$A:$V,8,FALSE)</f>
        <v>#N/A</v>
      </c>
      <c r="D561" s="2" t="e">
        <f>VLOOKUP($A561,'By SKU - New RTs'!$A:$V,8,FALSE)</f>
        <v>#N/A</v>
      </c>
      <c r="E561" s="5" t="e">
        <f t="shared" si="45"/>
        <v>#N/A</v>
      </c>
      <c r="F561" s="2" t="e">
        <f>VLOOKUP($A561,'By SKU - Old RTs'!$A:$V,9,FALSE)</f>
        <v>#N/A</v>
      </c>
      <c r="G561" s="2" t="e">
        <f>VLOOKUP($A561,'By SKU - New RTs'!$A:$V,9,FALSE)</f>
        <v>#N/A</v>
      </c>
      <c r="H561" s="5" t="e">
        <f t="shared" si="46"/>
        <v>#N/A</v>
      </c>
      <c r="I561" s="2" t="e">
        <f>VLOOKUP($A561,'By SKU - Old RTs'!$A:$V,10,FALSE)</f>
        <v>#N/A</v>
      </c>
      <c r="J561" s="2" t="e">
        <f>VLOOKUP($A561,'By SKU - New RTs'!$A:$V,10,FALSE)</f>
        <v>#N/A</v>
      </c>
      <c r="K561" s="5" t="e">
        <f t="shared" si="47"/>
        <v>#N/A</v>
      </c>
      <c r="L561" s="2" t="e">
        <f>VLOOKUP($A561,'By SKU - Old RTs'!$A:$V,11,FALSE)</f>
        <v>#N/A</v>
      </c>
      <c r="M561" s="2" t="e">
        <f>VLOOKUP($A561,'By SKU - New RTs'!$A:$V,11,FALSE)</f>
        <v>#N/A</v>
      </c>
      <c r="N561" s="5" t="e">
        <f t="shared" si="48"/>
        <v>#N/A</v>
      </c>
      <c r="O561" s="2" t="e">
        <f>VLOOKUP($A561,'By SKU - Old RTs'!$A:$V,12,FALSE)</f>
        <v>#N/A</v>
      </c>
      <c r="P561" s="2" t="e">
        <f>VLOOKUP($A561,'By SKU - New RTs'!$A:$V,12,FALSE)</f>
        <v>#N/A</v>
      </c>
      <c r="Q561" s="2" t="e">
        <f t="shared" si="49"/>
        <v>#N/A</v>
      </c>
    </row>
    <row r="562" spans="2:17" hidden="1" x14ac:dyDescent="0.3">
      <c r="B562" s="4"/>
      <c r="C562" s="2" t="e">
        <f>VLOOKUP($A562,'By SKU - Old RTs'!$A:$V,8,FALSE)</f>
        <v>#N/A</v>
      </c>
      <c r="D562" s="2" t="e">
        <f>VLOOKUP($A562,'By SKU - New RTs'!$A:$V,8,FALSE)</f>
        <v>#N/A</v>
      </c>
      <c r="E562" s="5" t="e">
        <f t="shared" si="45"/>
        <v>#N/A</v>
      </c>
      <c r="F562" s="2" t="e">
        <f>VLOOKUP($A562,'By SKU - Old RTs'!$A:$V,9,FALSE)</f>
        <v>#N/A</v>
      </c>
      <c r="G562" s="2" t="e">
        <f>VLOOKUP($A562,'By SKU - New RTs'!$A:$V,9,FALSE)</f>
        <v>#N/A</v>
      </c>
      <c r="H562" s="5" t="e">
        <f t="shared" si="46"/>
        <v>#N/A</v>
      </c>
      <c r="I562" s="2" t="e">
        <f>VLOOKUP($A562,'By SKU - Old RTs'!$A:$V,10,FALSE)</f>
        <v>#N/A</v>
      </c>
      <c r="J562" s="2" t="e">
        <f>VLOOKUP($A562,'By SKU - New RTs'!$A:$V,10,FALSE)</f>
        <v>#N/A</v>
      </c>
      <c r="K562" s="5" t="e">
        <f t="shared" si="47"/>
        <v>#N/A</v>
      </c>
      <c r="L562" s="2" t="e">
        <f>VLOOKUP($A562,'By SKU - Old RTs'!$A:$V,11,FALSE)</f>
        <v>#N/A</v>
      </c>
      <c r="M562" s="2" t="e">
        <f>VLOOKUP($A562,'By SKU - New RTs'!$A:$V,11,FALSE)</f>
        <v>#N/A</v>
      </c>
      <c r="N562" s="5" t="e">
        <f t="shared" si="48"/>
        <v>#N/A</v>
      </c>
      <c r="O562" s="2" t="e">
        <f>VLOOKUP($A562,'By SKU - Old RTs'!$A:$V,12,FALSE)</f>
        <v>#N/A</v>
      </c>
      <c r="P562" s="2" t="e">
        <f>VLOOKUP($A562,'By SKU - New RTs'!$A:$V,12,FALSE)</f>
        <v>#N/A</v>
      </c>
      <c r="Q562" s="2" t="e">
        <f t="shared" si="49"/>
        <v>#N/A</v>
      </c>
    </row>
    <row r="563" spans="2:17" hidden="1" x14ac:dyDescent="0.3">
      <c r="B563" s="4"/>
      <c r="C563" s="2" t="e">
        <f>VLOOKUP($A563,'By SKU - Old RTs'!$A:$V,8,FALSE)</f>
        <v>#N/A</v>
      </c>
      <c r="D563" s="2" t="e">
        <f>VLOOKUP($A563,'By SKU - New RTs'!$A:$V,8,FALSE)</f>
        <v>#N/A</v>
      </c>
      <c r="E563" s="5" t="e">
        <f t="shared" si="45"/>
        <v>#N/A</v>
      </c>
      <c r="F563" s="2" t="e">
        <f>VLOOKUP($A563,'By SKU - Old RTs'!$A:$V,9,FALSE)</f>
        <v>#N/A</v>
      </c>
      <c r="G563" s="2" t="e">
        <f>VLOOKUP($A563,'By SKU - New RTs'!$A:$V,9,FALSE)</f>
        <v>#N/A</v>
      </c>
      <c r="H563" s="5" t="e">
        <f t="shared" si="46"/>
        <v>#N/A</v>
      </c>
      <c r="I563" s="2" t="e">
        <f>VLOOKUP($A563,'By SKU - Old RTs'!$A:$V,10,FALSE)</f>
        <v>#N/A</v>
      </c>
      <c r="J563" s="2" t="e">
        <f>VLOOKUP($A563,'By SKU - New RTs'!$A:$V,10,FALSE)</f>
        <v>#N/A</v>
      </c>
      <c r="K563" s="5" t="e">
        <f t="shared" si="47"/>
        <v>#N/A</v>
      </c>
      <c r="L563" s="2" t="e">
        <f>VLOOKUP($A563,'By SKU - Old RTs'!$A:$V,11,FALSE)</f>
        <v>#N/A</v>
      </c>
      <c r="M563" s="2" t="e">
        <f>VLOOKUP($A563,'By SKU - New RTs'!$A:$V,11,FALSE)</f>
        <v>#N/A</v>
      </c>
      <c r="N563" s="5" t="e">
        <f t="shared" si="48"/>
        <v>#N/A</v>
      </c>
      <c r="O563" s="2" t="e">
        <f>VLOOKUP($A563,'By SKU - Old RTs'!$A:$V,12,FALSE)</f>
        <v>#N/A</v>
      </c>
      <c r="P563" s="2" t="e">
        <f>VLOOKUP($A563,'By SKU - New RTs'!$A:$V,12,FALSE)</f>
        <v>#N/A</v>
      </c>
      <c r="Q563" s="2" t="e">
        <f t="shared" si="49"/>
        <v>#N/A</v>
      </c>
    </row>
    <row r="564" spans="2:17" hidden="1" x14ac:dyDescent="0.3">
      <c r="B564" s="4"/>
      <c r="C564" s="2" t="e">
        <f>VLOOKUP($A564,'By SKU - Old RTs'!$A:$V,8,FALSE)</f>
        <v>#N/A</v>
      </c>
      <c r="D564" s="2" t="e">
        <f>VLOOKUP($A564,'By SKU - New RTs'!$A:$V,8,FALSE)</f>
        <v>#N/A</v>
      </c>
      <c r="E564" s="5" t="e">
        <f t="shared" si="45"/>
        <v>#N/A</v>
      </c>
      <c r="F564" s="2" t="e">
        <f>VLOOKUP($A564,'By SKU - Old RTs'!$A:$V,9,FALSE)</f>
        <v>#N/A</v>
      </c>
      <c r="G564" s="2" t="e">
        <f>VLOOKUP($A564,'By SKU - New RTs'!$A:$V,9,FALSE)</f>
        <v>#N/A</v>
      </c>
      <c r="H564" s="5" t="e">
        <f t="shared" si="46"/>
        <v>#N/A</v>
      </c>
      <c r="I564" s="2" t="e">
        <f>VLOOKUP($A564,'By SKU - Old RTs'!$A:$V,10,FALSE)</f>
        <v>#N/A</v>
      </c>
      <c r="J564" s="2" t="e">
        <f>VLOOKUP($A564,'By SKU - New RTs'!$A:$V,10,FALSE)</f>
        <v>#N/A</v>
      </c>
      <c r="K564" s="5" t="e">
        <f t="shared" si="47"/>
        <v>#N/A</v>
      </c>
      <c r="L564" s="2" t="e">
        <f>VLOOKUP($A564,'By SKU - Old RTs'!$A:$V,11,FALSE)</f>
        <v>#N/A</v>
      </c>
      <c r="M564" s="2" t="e">
        <f>VLOOKUP($A564,'By SKU - New RTs'!$A:$V,11,FALSE)</f>
        <v>#N/A</v>
      </c>
      <c r="N564" s="5" t="e">
        <f t="shared" si="48"/>
        <v>#N/A</v>
      </c>
      <c r="O564" s="2" t="e">
        <f>VLOOKUP($A564,'By SKU - Old RTs'!$A:$V,12,FALSE)</f>
        <v>#N/A</v>
      </c>
      <c r="P564" s="2" t="e">
        <f>VLOOKUP($A564,'By SKU - New RTs'!$A:$V,12,FALSE)</f>
        <v>#N/A</v>
      </c>
      <c r="Q564" s="2" t="e">
        <f t="shared" si="49"/>
        <v>#N/A</v>
      </c>
    </row>
    <row r="565" spans="2:17" hidden="1" x14ac:dyDescent="0.3">
      <c r="B565" s="4"/>
      <c r="C565" s="2" t="e">
        <f>VLOOKUP($A565,'By SKU - Old RTs'!$A:$V,8,FALSE)</f>
        <v>#N/A</v>
      </c>
      <c r="D565" s="2" t="e">
        <f>VLOOKUP($A565,'By SKU - New RTs'!$A:$V,8,FALSE)</f>
        <v>#N/A</v>
      </c>
      <c r="E565" s="5" t="e">
        <f t="shared" si="45"/>
        <v>#N/A</v>
      </c>
      <c r="F565" s="2" t="e">
        <f>VLOOKUP($A565,'By SKU - Old RTs'!$A:$V,9,FALSE)</f>
        <v>#N/A</v>
      </c>
      <c r="G565" s="2" t="e">
        <f>VLOOKUP($A565,'By SKU - New RTs'!$A:$V,9,FALSE)</f>
        <v>#N/A</v>
      </c>
      <c r="H565" s="5" t="e">
        <f t="shared" si="46"/>
        <v>#N/A</v>
      </c>
      <c r="I565" s="2" t="e">
        <f>VLOOKUP($A565,'By SKU - Old RTs'!$A:$V,10,FALSE)</f>
        <v>#N/A</v>
      </c>
      <c r="J565" s="2" t="e">
        <f>VLOOKUP($A565,'By SKU - New RTs'!$A:$V,10,FALSE)</f>
        <v>#N/A</v>
      </c>
      <c r="K565" s="5" t="e">
        <f t="shared" si="47"/>
        <v>#N/A</v>
      </c>
      <c r="L565" s="2" t="e">
        <f>VLOOKUP($A565,'By SKU - Old RTs'!$A:$V,11,FALSE)</f>
        <v>#N/A</v>
      </c>
      <c r="M565" s="2" t="e">
        <f>VLOOKUP($A565,'By SKU - New RTs'!$A:$V,11,FALSE)</f>
        <v>#N/A</v>
      </c>
      <c r="N565" s="5" t="e">
        <f t="shared" si="48"/>
        <v>#N/A</v>
      </c>
      <c r="O565" s="2" t="e">
        <f>VLOOKUP($A565,'By SKU - Old RTs'!$A:$V,12,FALSE)</f>
        <v>#N/A</v>
      </c>
      <c r="P565" s="2" t="e">
        <f>VLOOKUP($A565,'By SKU - New RTs'!$A:$V,12,FALSE)</f>
        <v>#N/A</v>
      </c>
      <c r="Q565" s="2" t="e">
        <f t="shared" si="49"/>
        <v>#N/A</v>
      </c>
    </row>
    <row r="566" spans="2:17" hidden="1" x14ac:dyDescent="0.3">
      <c r="B566" s="4"/>
      <c r="C566" s="2" t="e">
        <f>VLOOKUP($A566,'By SKU - Old RTs'!$A:$V,8,FALSE)</f>
        <v>#N/A</v>
      </c>
      <c r="D566" s="2" t="e">
        <f>VLOOKUP($A566,'By SKU - New RTs'!$A:$V,8,FALSE)</f>
        <v>#N/A</v>
      </c>
      <c r="E566" s="5" t="e">
        <f t="shared" si="45"/>
        <v>#N/A</v>
      </c>
      <c r="F566" s="2" t="e">
        <f>VLOOKUP($A566,'By SKU - Old RTs'!$A:$V,9,FALSE)</f>
        <v>#N/A</v>
      </c>
      <c r="G566" s="2" t="e">
        <f>VLOOKUP($A566,'By SKU - New RTs'!$A:$V,9,FALSE)</f>
        <v>#N/A</v>
      </c>
      <c r="H566" s="5" t="e">
        <f t="shared" si="46"/>
        <v>#N/A</v>
      </c>
      <c r="I566" s="2" t="e">
        <f>VLOOKUP($A566,'By SKU - Old RTs'!$A:$V,10,FALSE)</f>
        <v>#N/A</v>
      </c>
      <c r="J566" s="2" t="e">
        <f>VLOOKUP($A566,'By SKU - New RTs'!$A:$V,10,FALSE)</f>
        <v>#N/A</v>
      </c>
      <c r="K566" s="5" t="e">
        <f t="shared" si="47"/>
        <v>#N/A</v>
      </c>
      <c r="L566" s="2" t="e">
        <f>VLOOKUP($A566,'By SKU - Old RTs'!$A:$V,11,FALSE)</f>
        <v>#N/A</v>
      </c>
      <c r="M566" s="2" t="e">
        <f>VLOOKUP($A566,'By SKU - New RTs'!$A:$V,11,FALSE)</f>
        <v>#N/A</v>
      </c>
      <c r="N566" s="5" t="e">
        <f t="shared" si="48"/>
        <v>#N/A</v>
      </c>
      <c r="O566" s="2" t="e">
        <f>VLOOKUP($A566,'By SKU - Old RTs'!$A:$V,12,FALSE)</f>
        <v>#N/A</v>
      </c>
      <c r="P566" s="2" t="e">
        <f>VLOOKUP($A566,'By SKU - New RTs'!$A:$V,12,FALSE)</f>
        <v>#N/A</v>
      </c>
      <c r="Q566" s="2" t="e">
        <f t="shared" si="49"/>
        <v>#N/A</v>
      </c>
    </row>
    <row r="567" spans="2:17" hidden="1" x14ac:dyDescent="0.3">
      <c r="B567" s="4"/>
      <c r="C567" s="2" t="e">
        <f>VLOOKUP($A567,'By SKU - Old RTs'!$A:$V,8,FALSE)</f>
        <v>#N/A</v>
      </c>
      <c r="D567" s="2" t="e">
        <f>VLOOKUP($A567,'By SKU - New RTs'!$A:$V,8,FALSE)</f>
        <v>#N/A</v>
      </c>
      <c r="E567" s="5" t="e">
        <f t="shared" si="45"/>
        <v>#N/A</v>
      </c>
      <c r="F567" s="2" t="e">
        <f>VLOOKUP($A567,'By SKU - Old RTs'!$A:$V,9,FALSE)</f>
        <v>#N/A</v>
      </c>
      <c r="G567" s="2" t="e">
        <f>VLOOKUP($A567,'By SKU - New RTs'!$A:$V,9,FALSE)</f>
        <v>#N/A</v>
      </c>
      <c r="H567" s="5" t="e">
        <f t="shared" si="46"/>
        <v>#N/A</v>
      </c>
      <c r="I567" s="2" t="e">
        <f>VLOOKUP($A567,'By SKU - Old RTs'!$A:$V,10,FALSE)</f>
        <v>#N/A</v>
      </c>
      <c r="J567" s="2" t="e">
        <f>VLOOKUP($A567,'By SKU - New RTs'!$A:$V,10,FALSE)</f>
        <v>#N/A</v>
      </c>
      <c r="K567" s="5" t="e">
        <f t="shared" si="47"/>
        <v>#N/A</v>
      </c>
      <c r="L567" s="2" t="e">
        <f>VLOOKUP($A567,'By SKU - Old RTs'!$A:$V,11,FALSE)</f>
        <v>#N/A</v>
      </c>
      <c r="M567" s="2" t="e">
        <f>VLOOKUP($A567,'By SKU - New RTs'!$A:$V,11,FALSE)</f>
        <v>#N/A</v>
      </c>
      <c r="N567" s="5" t="e">
        <f t="shared" si="48"/>
        <v>#N/A</v>
      </c>
      <c r="O567" s="2" t="e">
        <f>VLOOKUP($A567,'By SKU - Old RTs'!$A:$V,12,FALSE)</f>
        <v>#N/A</v>
      </c>
      <c r="P567" s="2" t="e">
        <f>VLOOKUP($A567,'By SKU - New RTs'!$A:$V,12,FALSE)</f>
        <v>#N/A</v>
      </c>
      <c r="Q567" s="2" t="e">
        <f t="shared" si="49"/>
        <v>#N/A</v>
      </c>
    </row>
    <row r="568" spans="2:17" hidden="1" x14ac:dyDescent="0.3">
      <c r="B568" s="4"/>
      <c r="C568" s="2" t="e">
        <f>VLOOKUP($A568,'By SKU - Old RTs'!$A:$V,8,FALSE)</f>
        <v>#N/A</v>
      </c>
      <c r="D568" s="2" t="e">
        <f>VLOOKUP($A568,'By SKU - New RTs'!$A:$V,8,FALSE)</f>
        <v>#N/A</v>
      </c>
      <c r="E568" s="5" t="e">
        <f t="shared" si="45"/>
        <v>#N/A</v>
      </c>
      <c r="F568" s="2" t="e">
        <f>VLOOKUP($A568,'By SKU - Old RTs'!$A:$V,9,FALSE)</f>
        <v>#N/A</v>
      </c>
      <c r="G568" s="2" t="e">
        <f>VLOOKUP($A568,'By SKU - New RTs'!$A:$V,9,FALSE)</f>
        <v>#N/A</v>
      </c>
      <c r="H568" s="5" t="e">
        <f t="shared" si="46"/>
        <v>#N/A</v>
      </c>
      <c r="I568" s="2" t="e">
        <f>VLOOKUP($A568,'By SKU - Old RTs'!$A:$V,10,FALSE)</f>
        <v>#N/A</v>
      </c>
      <c r="J568" s="2" t="e">
        <f>VLOOKUP($A568,'By SKU - New RTs'!$A:$V,10,FALSE)</f>
        <v>#N/A</v>
      </c>
      <c r="K568" s="5" t="e">
        <f t="shared" si="47"/>
        <v>#N/A</v>
      </c>
      <c r="L568" s="2" t="e">
        <f>VLOOKUP($A568,'By SKU - Old RTs'!$A:$V,11,FALSE)</f>
        <v>#N/A</v>
      </c>
      <c r="M568" s="2" t="e">
        <f>VLOOKUP($A568,'By SKU - New RTs'!$A:$V,11,FALSE)</f>
        <v>#N/A</v>
      </c>
      <c r="N568" s="5" t="e">
        <f t="shared" si="48"/>
        <v>#N/A</v>
      </c>
      <c r="O568" s="2" t="e">
        <f>VLOOKUP($A568,'By SKU - Old RTs'!$A:$V,12,FALSE)</f>
        <v>#N/A</v>
      </c>
      <c r="P568" s="2" t="e">
        <f>VLOOKUP($A568,'By SKU - New RTs'!$A:$V,12,FALSE)</f>
        <v>#N/A</v>
      </c>
      <c r="Q568" s="2" t="e">
        <f t="shared" si="49"/>
        <v>#N/A</v>
      </c>
    </row>
    <row r="569" spans="2:17" hidden="1" x14ac:dyDescent="0.3">
      <c r="B569" s="4"/>
      <c r="C569" s="2" t="e">
        <f>VLOOKUP($A569,'By SKU - Old RTs'!$A:$V,8,FALSE)</f>
        <v>#N/A</v>
      </c>
      <c r="D569" s="2" t="e">
        <f>VLOOKUP($A569,'By SKU - New RTs'!$A:$V,8,FALSE)</f>
        <v>#N/A</v>
      </c>
      <c r="E569" s="5" t="e">
        <f t="shared" si="45"/>
        <v>#N/A</v>
      </c>
      <c r="F569" s="2" t="e">
        <f>VLOOKUP($A569,'By SKU - Old RTs'!$A:$V,9,FALSE)</f>
        <v>#N/A</v>
      </c>
      <c r="G569" s="2" t="e">
        <f>VLOOKUP($A569,'By SKU - New RTs'!$A:$V,9,FALSE)</f>
        <v>#N/A</v>
      </c>
      <c r="H569" s="5" t="e">
        <f t="shared" si="46"/>
        <v>#N/A</v>
      </c>
      <c r="I569" s="2" t="e">
        <f>VLOOKUP($A569,'By SKU - Old RTs'!$A:$V,10,FALSE)</f>
        <v>#N/A</v>
      </c>
      <c r="J569" s="2" t="e">
        <f>VLOOKUP($A569,'By SKU - New RTs'!$A:$V,10,FALSE)</f>
        <v>#N/A</v>
      </c>
      <c r="K569" s="5" t="e">
        <f t="shared" si="47"/>
        <v>#N/A</v>
      </c>
      <c r="L569" s="2" t="e">
        <f>VLOOKUP($A569,'By SKU - Old RTs'!$A:$V,11,FALSE)</f>
        <v>#N/A</v>
      </c>
      <c r="M569" s="2" t="e">
        <f>VLOOKUP($A569,'By SKU - New RTs'!$A:$V,11,FALSE)</f>
        <v>#N/A</v>
      </c>
      <c r="N569" s="5" t="e">
        <f t="shared" si="48"/>
        <v>#N/A</v>
      </c>
      <c r="O569" s="2" t="e">
        <f>VLOOKUP($A569,'By SKU - Old RTs'!$A:$V,12,FALSE)</f>
        <v>#N/A</v>
      </c>
      <c r="P569" s="2" t="e">
        <f>VLOOKUP($A569,'By SKU - New RTs'!$A:$V,12,FALSE)</f>
        <v>#N/A</v>
      </c>
      <c r="Q569" s="2" t="e">
        <f t="shared" si="49"/>
        <v>#N/A</v>
      </c>
    </row>
    <row r="570" spans="2:17" hidden="1" x14ac:dyDescent="0.3">
      <c r="B570" s="4"/>
      <c r="C570" s="2" t="e">
        <f>VLOOKUP($A570,'By SKU - Old RTs'!$A:$V,8,FALSE)</f>
        <v>#N/A</v>
      </c>
      <c r="D570" s="2" t="e">
        <f>VLOOKUP($A570,'By SKU - New RTs'!$A:$V,8,FALSE)</f>
        <v>#N/A</v>
      </c>
      <c r="E570" s="5" t="e">
        <f t="shared" si="45"/>
        <v>#N/A</v>
      </c>
      <c r="F570" s="2" t="e">
        <f>VLOOKUP($A570,'By SKU - Old RTs'!$A:$V,9,FALSE)</f>
        <v>#N/A</v>
      </c>
      <c r="G570" s="2" t="e">
        <f>VLOOKUP($A570,'By SKU - New RTs'!$A:$V,9,FALSE)</f>
        <v>#N/A</v>
      </c>
      <c r="H570" s="5" t="e">
        <f t="shared" si="46"/>
        <v>#N/A</v>
      </c>
      <c r="I570" s="2" t="e">
        <f>VLOOKUP($A570,'By SKU - Old RTs'!$A:$V,10,FALSE)</f>
        <v>#N/A</v>
      </c>
      <c r="J570" s="2" t="e">
        <f>VLOOKUP($A570,'By SKU - New RTs'!$A:$V,10,FALSE)</f>
        <v>#N/A</v>
      </c>
      <c r="K570" s="5" t="e">
        <f t="shared" si="47"/>
        <v>#N/A</v>
      </c>
      <c r="L570" s="2" t="e">
        <f>VLOOKUP($A570,'By SKU - Old RTs'!$A:$V,11,FALSE)</f>
        <v>#N/A</v>
      </c>
      <c r="M570" s="2" t="e">
        <f>VLOOKUP($A570,'By SKU - New RTs'!$A:$V,11,FALSE)</f>
        <v>#N/A</v>
      </c>
      <c r="N570" s="5" t="e">
        <f t="shared" si="48"/>
        <v>#N/A</v>
      </c>
      <c r="O570" s="2" t="e">
        <f>VLOOKUP($A570,'By SKU - Old RTs'!$A:$V,12,FALSE)</f>
        <v>#N/A</v>
      </c>
      <c r="P570" s="2" t="e">
        <f>VLOOKUP($A570,'By SKU - New RTs'!$A:$V,12,FALSE)</f>
        <v>#N/A</v>
      </c>
      <c r="Q570" s="2" t="e">
        <f t="shared" si="49"/>
        <v>#N/A</v>
      </c>
    </row>
    <row r="571" spans="2:17" hidden="1" x14ac:dyDescent="0.3">
      <c r="B571" s="4"/>
      <c r="C571" s="2" t="e">
        <f>VLOOKUP($A571,'By SKU - Old RTs'!$A:$V,8,FALSE)</f>
        <v>#N/A</v>
      </c>
      <c r="D571" s="2" t="e">
        <f>VLOOKUP($A571,'By SKU - New RTs'!$A:$V,8,FALSE)</f>
        <v>#N/A</v>
      </c>
      <c r="E571" s="5" t="e">
        <f t="shared" si="45"/>
        <v>#N/A</v>
      </c>
      <c r="F571" s="2" t="e">
        <f>VLOOKUP($A571,'By SKU - Old RTs'!$A:$V,9,FALSE)</f>
        <v>#N/A</v>
      </c>
      <c r="G571" s="2" t="e">
        <f>VLOOKUP($A571,'By SKU - New RTs'!$A:$V,9,FALSE)</f>
        <v>#N/A</v>
      </c>
      <c r="H571" s="5" t="e">
        <f t="shared" si="46"/>
        <v>#N/A</v>
      </c>
      <c r="I571" s="2" t="e">
        <f>VLOOKUP($A571,'By SKU - Old RTs'!$A:$V,10,FALSE)</f>
        <v>#N/A</v>
      </c>
      <c r="J571" s="2" t="e">
        <f>VLOOKUP($A571,'By SKU - New RTs'!$A:$V,10,FALSE)</f>
        <v>#N/A</v>
      </c>
      <c r="K571" s="5" t="e">
        <f t="shared" si="47"/>
        <v>#N/A</v>
      </c>
      <c r="L571" s="2" t="e">
        <f>VLOOKUP($A571,'By SKU - Old RTs'!$A:$V,11,FALSE)</f>
        <v>#N/A</v>
      </c>
      <c r="M571" s="2" t="e">
        <f>VLOOKUP($A571,'By SKU - New RTs'!$A:$V,11,FALSE)</f>
        <v>#N/A</v>
      </c>
      <c r="N571" s="5" t="e">
        <f t="shared" si="48"/>
        <v>#N/A</v>
      </c>
      <c r="O571" s="2" t="e">
        <f>VLOOKUP($A571,'By SKU - Old RTs'!$A:$V,12,FALSE)</f>
        <v>#N/A</v>
      </c>
      <c r="P571" s="2" t="e">
        <f>VLOOKUP($A571,'By SKU - New RTs'!$A:$V,12,FALSE)</f>
        <v>#N/A</v>
      </c>
      <c r="Q571" s="2" t="e">
        <f t="shared" si="49"/>
        <v>#N/A</v>
      </c>
    </row>
    <row r="572" spans="2:17" hidden="1" x14ac:dyDescent="0.3">
      <c r="B572" s="4"/>
      <c r="C572" s="2" t="e">
        <f>VLOOKUP($A572,'By SKU - Old RTs'!$A:$V,8,FALSE)</f>
        <v>#N/A</v>
      </c>
      <c r="D572" s="2" t="e">
        <f>VLOOKUP($A572,'By SKU - New RTs'!$A:$V,8,FALSE)</f>
        <v>#N/A</v>
      </c>
      <c r="E572" s="5" t="e">
        <f t="shared" si="45"/>
        <v>#N/A</v>
      </c>
      <c r="F572" s="2" t="e">
        <f>VLOOKUP($A572,'By SKU - Old RTs'!$A:$V,9,FALSE)</f>
        <v>#N/A</v>
      </c>
      <c r="G572" s="2" t="e">
        <f>VLOOKUP($A572,'By SKU - New RTs'!$A:$V,9,FALSE)</f>
        <v>#N/A</v>
      </c>
      <c r="H572" s="5" t="e">
        <f t="shared" si="46"/>
        <v>#N/A</v>
      </c>
      <c r="I572" s="2" t="e">
        <f>VLOOKUP($A572,'By SKU - Old RTs'!$A:$V,10,FALSE)</f>
        <v>#N/A</v>
      </c>
      <c r="J572" s="2" t="e">
        <f>VLOOKUP($A572,'By SKU - New RTs'!$A:$V,10,FALSE)</f>
        <v>#N/A</v>
      </c>
      <c r="K572" s="5" t="e">
        <f t="shared" si="47"/>
        <v>#N/A</v>
      </c>
      <c r="L572" s="2" t="e">
        <f>VLOOKUP($A572,'By SKU - Old RTs'!$A:$V,11,FALSE)</f>
        <v>#N/A</v>
      </c>
      <c r="M572" s="2" t="e">
        <f>VLOOKUP($A572,'By SKU - New RTs'!$A:$V,11,FALSE)</f>
        <v>#N/A</v>
      </c>
      <c r="N572" s="5" t="e">
        <f t="shared" si="48"/>
        <v>#N/A</v>
      </c>
      <c r="O572" s="2" t="e">
        <f>VLOOKUP($A572,'By SKU - Old RTs'!$A:$V,12,FALSE)</f>
        <v>#N/A</v>
      </c>
      <c r="P572" s="2" t="e">
        <f>VLOOKUP($A572,'By SKU - New RTs'!$A:$V,12,FALSE)</f>
        <v>#N/A</v>
      </c>
      <c r="Q572" s="2" t="e">
        <f t="shared" si="49"/>
        <v>#N/A</v>
      </c>
    </row>
    <row r="573" spans="2:17" hidden="1" x14ac:dyDescent="0.3">
      <c r="B573" s="4"/>
      <c r="C573" s="2" t="e">
        <f>VLOOKUP($A573,'By SKU - Old RTs'!$A:$V,8,FALSE)</f>
        <v>#N/A</v>
      </c>
      <c r="D573" s="2" t="e">
        <f>VLOOKUP($A573,'By SKU - New RTs'!$A:$V,8,FALSE)</f>
        <v>#N/A</v>
      </c>
      <c r="E573" s="5" t="e">
        <f t="shared" si="45"/>
        <v>#N/A</v>
      </c>
      <c r="F573" s="2" t="e">
        <f>VLOOKUP($A573,'By SKU - Old RTs'!$A:$V,9,FALSE)</f>
        <v>#N/A</v>
      </c>
      <c r="G573" s="2" t="e">
        <f>VLOOKUP($A573,'By SKU - New RTs'!$A:$V,9,FALSE)</f>
        <v>#N/A</v>
      </c>
      <c r="H573" s="5" t="e">
        <f t="shared" si="46"/>
        <v>#N/A</v>
      </c>
      <c r="I573" s="2" t="e">
        <f>VLOOKUP($A573,'By SKU - Old RTs'!$A:$V,10,FALSE)</f>
        <v>#N/A</v>
      </c>
      <c r="J573" s="2" t="e">
        <f>VLOOKUP($A573,'By SKU - New RTs'!$A:$V,10,FALSE)</f>
        <v>#N/A</v>
      </c>
      <c r="K573" s="5" t="e">
        <f t="shared" si="47"/>
        <v>#N/A</v>
      </c>
      <c r="L573" s="2" t="e">
        <f>VLOOKUP($A573,'By SKU - Old RTs'!$A:$V,11,FALSE)</f>
        <v>#N/A</v>
      </c>
      <c r="M573" s="2" t="e">
        <f>VLOOKUP($A573,'By SKU - New RTs'!$A:$V,11,FALSE)</f>
        <v>#N/A</v>
      </c>
      <c r="N573" s="5" t="e">
        <f t="shared" si="48"/>
        <v>#N/A</v>
      </c>
      <c r="O573" s="2" t="e">
        <f>VLOOKUP($A573,'By SKU - Old RTs'!$A:$V,12,FALSE)</f>
        <v>#N/A</v>
      </c>
      <c r="P573" s="2" t="e">
        <f>VLOOKUP($A573,'By SKU - New RTs'!$A:$V,12,FALSE)</f>
        <v>#N/A</v>
      </c>
      <c r="Q573" s="2" t="e">
        <f t="shared" si="49"/>
        <v>#N/A</v>
      </c>
    </row>
    <row r="574" spans="2:17" hidden="1" x14ac:dyDescent="0.3">
      <c r="B574" s="4"/>
      <c r="C574" s="2" t="e">
        <f>VLOOKUP($A574,'By SKU - Old RTs'!$A:$V,8,FALSE)</f>
        <v>#N/A</v>
      </c>
      <c r="D574" s="2" t="e">
        <f>VLOOKUP($A574,'By SKU - New RTs'!$A:$V,8,FALSE)</f>
        <v>#N/A</v>
      </c>
      <c r="E574" s="5" t="e">
        <f t="shared" si="45"/>
        <v>#N/A</v>
      </c>
      <c r="F574" s="2" t="e">
        <f>VLOOKUP($A574,'By SKU - Old RTs'!$A:$V,9,FALSE)</f>
        <v>#N/A</v>
      </c>
      <c r="G574" s="2" t="e">
        <f>VLOOKUP($A574,'By SKU - New RTs'!$A:$V,9,FALSE)</f>
        <v>#N/A</v>
      </c>
      <c r="H574" s="5" t="e">
        <f t="shared" si="46"/>
        <v>#N/A</v>
      </c>
      <c r="I574" s="2" t="e">
        <f>VLOOKUP($A574,'By SKU - Old RTs'!$A:$V,10,FALSE)</f>
        <v>#N/A</v>
      </c>
      <c r="J574" s="2" t="e">
        <f>VLOOKUP($A574,'By SKU - New RTs'!$A:$V,10,FALSE)</f>
        <v>#N/A</v>
      </c>
      <c r="K574" s="5" t="e">
        <f t="shared" si="47"/>
        <v>#N/A</v>
      </c>
      <c r="L574" s="2" t="e">
        <f>VLOOKUP($A574,'By SKU - Old RTs'!$A:$V,11,FALSE)</f>
        <v>#N/A</v>
      </c>
      <c r="M574" s="2" t="e">
        <f>VLOOKUP($A574,'By SKU - New RTs'!$A:$V,11,FALSE)</f>
        <v>#N/A</v>
      </c>
      <c r="N574" s="5" t="e">
        <f t="shared" si="48"/>
        <v>#N/A</v>
      </c>
      <c r="O574" s="2" t="e">
        <f>VLOOKUP($A574,'By SKU - Old RTs'!$A:$V,12,FALSE)</f>
        <v>#N/A</v>
      </c>
      <c r="P574" s="2" t="e">
        <f>VLOOKUP($A574,'By SKU - New RTs'!$A:$V,12,FALSE)</f>
        <v>#N/A</v>
      </c>
      <c r="Q574" s="2" t="e">
        <f t="shared" si="49"/>
        <v>#N/A</v>
      </c>
    </row>
    <row r="575" spans="2:17" hidden="1" x14ac:dyDescent="0.3">
      <c r="B575" s="4"/>
      <c r="C575" s="2" t="e">
        <f>VLOOKUP($A575,'By SKU - Old RTs'!$A:$V,8,FALSE)</f>
        <v>#N/A</v>
      </c>
      <c r="D575" s="2" t="e">
        <f>VLOOKUP($A575,'By SKU - New RTs'!$A:$V,8,FALSE)</f>
        <v>#N/A</v>
      </c>
      <c r="E575" s="5" t="e">
        <f t="shared" si="45"/>
        <v>#N/A</v>
      </c>
      <c r="F575" s="2" t="e">
        <f>VLOOKUP($A575,'By SKU - Old RTs'!$A:$V,9,FALSE)</f>
        <v>#N/A</v>
      </c>
      <c r="G575" s="2" t="e">
        <f>VLOOKUP($A575,'By SKU - New RTs'!$A:$V,9,FALSE)</f>
        <v>#N/A</v>
      </c>
      <c r="H575" s="5" t="e">
        <f t="shared" si="46"/>
        <v>#N/A</v>
      </c>
      <c r="I575" s="2" t="e">
        <f>VLOOKUP($A575,'By SKU - Old RTs'!$A:$V,10,FALSE)</f>
        <v>#N/A</v>
      </c>
      <c r="J575" s="2" t="e">
        <f>VLOOKUP($A575,'By SKU - New RTs'!$A:$V,10,FALSE)</f>
        <v>#N/A</v>
      </c>
      <c r="K575" s="5" t="e">
        <f t="shared" si="47"/>
        <v>#N/A</v>
      </c>
      <c r="L575" s="2" t="e">
        <f>VLOOKUP($A575,'By SKU - Old RTs'!$A:$V,11,FALSE)</f>
        <v>#N/A</v>
      </c>
      <c r="M575" s="2" t="e">
        <f>VLOOKUP($A575,'By SKU - New RTs'!$A:$V,11,FALSE)</f>
        <v>#N/A</v>
      </c>
      <c r="N575" s="5" t="e">
        <f t="shared" si="48"/>
        <v>#N/A</v>
      </c>
      <c r="O575" s="2" t="e">
        <f>VLOOKUP($A575,'By SKU - Old RTs'!$A:$V,12,FALSE)</f>
        <v>#N/A</v>
      </c>
      <c r="P575" s="2" t="e">
        <f>VLOOKUP($A575,'By SKU - New RTs'!$A:$V,12,FALSE)</f>
        <v>#N/A</v>
      </c>
      <c r="Q575" s="2" t="e">
        <f t="shared" si="49"/>
        <v>#N/A</v>
      </c>
    </row>
    <row r="576" spans="2:17" hidden="1" x14ac:dyDescent="0.3">
      <c r="B576" s="4"/>
      <c r="C576" s="2" t="e">
        <f>VLOOKUP($A576,'By SKU - Old RTs'!$A:$V,8,FALSE)</f>
        <v>#N/A</v>
      </c>
      <c r="D576" s="2" t="e">
        <f>VLOOKUP($A576,'By SKU - New RTs'!$A:$V,8,FALSE)</f>
        <v>#N/A</v>
      </c>
      <c r="E576" s="5" t="e">
        <f t="shared" si="45"/>
        <v>#N/A</v>
      </c>
      <c r="F576" s="2" t="e">
        <f>VLOOKUP($A576,'By SKU - Old RTs'!$A:$V,9,FALSE)</f>
        <v>#N/A</v>
      </c>
      <c r="G576" s="2" t="e">
        <f>VLOOKUP($A576,'By SKU - New RTs'!$A:$V,9,FALSE)</f>
        <v>#N/A</v>
      </c>
      <c r="H576" s="5" t="e">
        <f t="shared" si="46"/>
        <v>#N/A</v>
      </c>
      <c r="I576" s="2" t="e">
        <f>VLOOKUP($A576,'By SKU - Old RTs'!$A:$V,10,FALSE)</f>
        <v>#N/A</v>
      </c>
      <c r="J576" s="2" t="e">
        <f>VLOOKUP($A576,'By SKU - New RTs'!$A:$V,10,FALSE)</f>
        <v>#N/A</v>
      </c>
      <c r="K576" s="5" t="e">
        <f t="shared" si="47"/>
        <v>#N/A</v>
      </c>
      <c r="L576" s="2" t="e">
        <f>VLOOKUP($A576,'By SKU - Old RTs'!$A:$V,11,FALSE)</f>
        <v>#N/A</v>
      </c>
      <c r="M576" s="2" t="e">
        <f>VLOOKUP($A576,'By SKU - New RTs'!$A:$V,11,FALSE)</f>
        <v>#N/A</v>
      </c>
      <c r="N576" s="5" t="e">
        <f t="shared" si="48"/>
        <v>#N/A</v>
      </c>
      <c r="O576" s="2" t="e">
        <f>VLOOKUP($A576,'By SKU - Old RTs'!$A:$V,12,FALSE)</f>
        <v>#N/A</v>
      </c>
      <c r="P576" s="2" t="e">
        <f>VLOOKUP($A576,'By SKU - New RTs'!$A:$V,12,FALSE)</f>
        <v>#N/A</v>
      </c>
      <c r="Q576" s="2" t="e">
        <f t="shared" si="49"/>
        <v>#N/A</v>
      </c>
    </row>
    <row r="577" spans="2:17" hidden="1" x14ac:dyDescent="0.3">
      <c r="B577" s="4"/>
      <c r="C577" s="2" t="e">
        <f>VLOOKUP($A577,'By SKU - Old RTs'!$A:$V,8,FALSE)</f>
        <v>#N/A</v>
      </c>
      <c r="D577" s="2" t="e">
        <f>VLOOKUP($A577,'By SKU - New RTs'!$A:$V,8,FALSE)</f>
        <v>#N/A</v>
      </c>
      <c r="E577" s="5" t="e">
        <f t="shared" si="45"/>
        <v>#N/A</v>
      </c>
      <c r="F577" s="2" t="e">
        <f>VLOOKUP($A577,'By SKU - Old RTs'!$A:$V,9,FALSE)</f>
        <v>#N/A</v>
      </c>
      <c r="G577" s="2" t="e">
        <f>VLOOKUP($A577,'By SKU - New RTs'!$A:$V,9,FALSE)</f>
        <v>#N/A</v>
      </c>
      <c r="H577" s="5" t="e">
        <f t="shared" si="46"/>
        <v>#N/A</v>
      </c>
      <c r="I577" s="2" t="e">
        <f>VLOOKUP($A577,'By SKU - Old RTs'!$A:$V,10,FALSE)</f>
        <v>#N/A</v>
      </c>
      <c r="J577" s="2" t="e">
        <f>VLOOKUP($A577,'By SKU - New RTs'!$A:$V,10,FALSE)</f>
        <v>#N/A</v>
      </c>
      <c r="K577" s="5" t="e">
        <f t="shared" si="47"/>
        <v>#N/A</v>
      </c>
      <c r="L577" s="2" t="e">
        <f>VLOOKUP($A577,'By SKU - Old RTs'!$A:$V,11,FALSE)</f>
        <v>#N/A</v>
      </c>
      <c r="M577" s="2" t="e">
        <f>VLOOKUP($A577,'By SKU - New RTs'!$A:$V,11,FALSE)</f>
        <v>#N/A</v>
      </c>
      <c r="N577" s="5" t="e">
        <f t="shared" si="48"/>
        <v>#N/A</v>
      </c>
      <c r="O577" s="2" t="e">
        <f>VLOOKUP($A577,'By SKU - Old RTs'!$A:$V,12,FALSE)</f>
        <v>#N/A</v>
      </c>
      <c r="P577" s="2" t="e">
        <f>VLOOKUP($A577,'By SKU - New RTs'!$A:$V,12,FALSE)</f>
        <v>#N/A</v>
      </c>
      <c r="Q577" s="2" t="e">
        <f t="shared" si="49"/>
        <v>#N/A</v>
      </c>
    </row>
    <row r="578" spans="2:17" hidden="1" x14ac:dyDescent="0.3">
      <c r="B578" s="4"/>
      <c r="C578" s="2" t="e">
        <f>VLOOKUP($A578,'By SKU - Old RTs'!$A:$V,8,FALSE)</f>
        <v>#N/A</v>
      </c>
      <c r="D578" s="2" t="e">
        <f>VLOOKUP($A578,'By SKU - New RTs'!$A:$V,8,FALSE)</f>
        <v>#N/A</v>
      </c>
      <c r="E578" s="5" t="e">
        <f t="shared" si="45"/>
        <v>#N/A</v>
      </c>
      <c r="F578" s="2" t="e">
        <f>VLOOKUP($A578,'By SKU - Old RTs'!$A:$V,9,FALSE)</f>
        <v>#N/A</v>
      </c>
      <c r="G578" s="2" t="e">
        <f>VLOOKUP($A578,'By SKU - New RTs'!$A:$V,9,FALSE)</f>
        <v>#N/A</v>
      </c>
      <c r="H578" s="5" t="e">
        <f t="shared" si="46"/>
        <v>#N/A</v>
      </c>
      <c r="I578" s="2" t="e">
        <f>VLOOKUP($A578,'By SKU - Old RTs'!$A:$V,10,FALSE)</f>
        <v>#N/A</v>
      </c>
      <c r="J578" s="2" t="e">
        <f>VLOOKUP($A578,'By SKU - New RTs'!$A:$V,10,FALSE)</f>
        <v>#N/A</v>
      </c>
      <c r="K578" s="5" t="e">
        <f t="shared" si="47"/>
        <v>#N/A</v>
      </c>
      <c r="L578" s="2" t="e">
        <f>VLOOKUP($A578,'By SKU - Old RTs'!$A:$V,11,FALSE)</f>
        <v>#N/A</v>
      </c>
      <c r="M578" s="2" t="e">
        <f>VLOOKUP($A578,'By SKU - New RTs'!$A:$V,11,FALSE)</f>
        <v>#N/A</v>
      </c>
      <c r="N578" s="5" t="e">
        <f t="shared" si="48"/>
        <v>#N/A</v>
      </c>
      <c r="O578" s="2" t="e">
        <f>VLOOKUP($A578,'By SKU - Old RTs'!$A:$V,12,FALSE)</f>
        <v>#N/A</v>
      </c>
      <c r="P578" s="2" t="e">
        <f>VLOOKUP($A578,'By SKU - New RTs'!$A:$V,12,FALSE)</f>
        <v>#N/A</v>
      </c>
      <c r="Q578" s="2" t="e">
        <f t="shared" si="49"/>
        <v>#N/A</v>
      </c>
    </row>
    <row r="579" spans="2:17" hidden="1" x14ac:dyDescent="0.3">
      <c r="B579" s="4"/>
      <c r="C579" s="2" t="e">
        <f>VLOOKUP($A579,'By SKU - Old RTs'!$A:$V,8,FALSE)</f>
        <v>#N/A</v>
      </c>
      <c r="D579" s="2" t="e">
        <f>VLOOKUP($A579,'By SKU - New RTs'!$A:$V,8,FALSE)</f>
        <v>#N/A</v>
      </c>
      <c r="E579" s="5" t="e">
        <f t="shared" si="45"/>
        <v>#N/A</v>
      </c>
      <c r="F579" s="2" t="e">
        <f>VLOOKUP($A579,'By SKU - Old RTs'!$A:$V,9,FALSE)</f>
        <v>#N/A</v>
      </c>
      <c r="G579" s="2" t="e">
        <f>VLOOKUP($A579,'By SKU - New RTs'!$A:$V,9,FALSE)</f>
        <v>#N/A</v>
      </c>
      <c r="H579" s="5" t="e">
        <f t="shared" si="46"/>
        <v>#N/A</v>
      </c>
      <c r="I579" s="2" t="e">
        <f>VLOOKUP($A579,'By SKU - Old RTs'!$A:$V,10,FALSE)</f>
        <v>#N/A</v>
      </c>
      <c r="J579" s="2" t="e">
        <f>VLOOKUP($A579,'By SKU - New RTs'!$A:$V,10,FALSE)</f>
        <v>#N/A</v>
      </c>
      <c r="K579" s="5" t="e">
        <f t="shared" si="47"/>
        <v>#N/A</v>
      </c>
      <c r="L579" s="2" t="e">
        <f>VLOOKUP($A579,'By SKU - Old RTs'!$A:$V,11,FALSE)</f>
        <v>#N/A</v>
      </c>
      <c r="M579" s="2" t="e">
        <f>VLOOKUP($A579,'By SKU - New RTs'!$A:$V,11,FALSE)</f>
        <v>#N/A</v>
      </c>
      <c r="N579" s="5" t="e">
        <f t="shared" si="48"/>
        <v>#N/A</v>
      </c>
      <c r="O579" s="2" t="e">
        <f>VLOOKUP($A579,'By SKU - Old RTs'!$A:$V,12,FALSE)</f>
        <v>#N/A</v>
      </c>
      <c r="P579" s="2" t="e">
        <f>VLOOKUP($A579,'By SKU - New RTs'!$A:$V,12,FALSE)</f>
        <v>#N/A</v>
      </c>
      <c r="Q579" s="2" t="e">
        <f t="shared" si="49"/>
        <v>#N/A</v>
      </c>
    </row>
    <row r="580" spans="2:17" hidden="1" x14ac:dyDescent="0.3">
      <c r="B580" s="4"/>
      <c r="C580" s="2" t="e">
        <f>VLOOKUP($A580,'By SKU - Old RTs'!$A:$V,8,FALSE)</f>
        <v>#N/A</v>
      </c>
      <c r="D580" s="2" t="e">
        <f>VLOOKUP($A580,'By SKU - New RTs'!$A:$V,8,FALSE)</f>
        <v>#N/A</v>
      </c>
      <c r="E580" s="5" t="e">
        <f t="shared" si="45"/>
        <v>#N/A</v>
      </c>
      <c r="F580" s="2" t="e">
        <f>VLOOKUP($A580,'By SKU - Old RTs'!$A:$V,9,FALSE)</f>
        <v>#N/A</v>
      </c>
      <c r="G580" s="2" t="e">
        <f>VLOOKUP($A580,'By SKU - New RTs'!$A:$V,9,FALSE)</f>
        <v>#N/A</v>
      </c>
      <c r="H580" s="5" t="e">
        <f t="shared" si="46"/>
        <v>#N/A</v>
      </c>
      <c r="I580" s="2" t="e">
        <f>VLOOKUP($A580,'By SKU - Old RTs'!$A:$V,10,FALSE)</f>
        <v>#N/A</v>
      </c>
      <c r="J580" s="2" t="e">
        <f>VLOOKUP($A580,'By SKU - New RTs'!$A:$V,10,FALSE)</f>
        <v>#N/A</v>
      </c>
      <c r="K580" s="5" t="e">
        <f t="shared" si="47"/>
        <v>#N/A</v>
      </c>
      <c r="L580" s="2" t="e">
        <f>VLOOKUP($A580,'By SKU - Old RTs'!$A:$V,11,FALSE)</f>
        <v>#N/A</v>
      </c>
      <c r="M580" s="2" t="e">
        <f>VLOOKUP($A580,'By SKU - New RTs'!$A:$V,11,FALSE)</f>
        <v>#N/A</v>
      </c>
      <c r="N580" s="5" t="e">
        <f t="shared" si="48"/>
        <v>#N/A</v>
      </c>
      <c r="O580" s="2" t="e">
        <f>VLOOKUP($A580,'By SKU - Old RTs'!$A:$V,12,FALSE)</f>
        <v>#N/A</v>
      </c>
      <c r="P580" s="2" t="e">
        <f>VLOOKUP($A580,'By SKU - New RTs'!$A:$V,12,FALSE)</f>
        <v>#N/A</v>
      </c>
      <c r="Q580" s="2" t="e">
        <f t="shared" si="49"/>
        <v>#N/A</v>
      </c>
    </row>
    <row r="581" spans="2:17" hidden="1" x14ac:dyDescent="0.3">
      <c r="B581" s="4"/>
      <c r="C581" s="2" t="e">
        <f>VLOOKUP($A581,'By SKU - Old RTs'!$A:$V,8,FALSE)</f>
        <v>#N/A</v>
      </c>
      <c r="D581" s="2" t="e">
        <f>VLOOKUP($A581,'By SKU - New RTs'!$A:$V,8,FALSE)</f>
        <v>#N/A</v>
      </c>
      <c r="E581" s="5" t="e">
        <f t="shared" si="45"/>
        <v>#N/A</v>
      </c>
      <c r="F581" s="2" t="e">
        <f>VLOOKUP($A581,'By SKU - Old RTs'!$A:$V,9,FALSE)</f>
        <v>#N/A</v>
      </c>
      <c r="G581" s="2" t="e">
        <f>VLOOKUP($A581,'By SKU - New RTs'!$A:$V,9,FALSE)</f>
        <v>#N/A</v>
      </c>
      <c r="H581" s="5" t="e">
        <f t="shared" si="46"/>
        <v>#N/A</v>
      </c>
      <c r="I581" s="2" t="e">
        <f>VLOOKUP($A581,'By SKU - Old RTs'!$A:$V,10,FALSE)</f>
        <v>#N/A</v>
      </c>
      <c r="J581" s="2" t="e">
        <f>VLOOKUP($A581,'By SKU - New RTs'!$A:$V,10,FALSE)</f>
        <v>#N/A</v>
      </c>
      <c r="K581" s="5" t="e">
        <f t="shared" si="47"/>
        <v>#N/A</v>
      </c>
      <c r="L581" s="2" t="e">
        <f>VLOOKUP($A581,'By SKU - Old RTs'!$A:$V,11,FALSE)</f>
        <v>#N/A</v>
      </c>
      <c r="M581" s="2" t="e">
        <f>VLOOKUP($A581,'By SKU - New RTs'!$A:$V,11,FALSE)</f>
        <v>#N/A</v>
      </c>
      <c r="N581" s="5" t="e">
        <f t="shared" si="48"/>
        <v>#N/A</v>
      </c>
      <c r="O581" s="2" t="e">
        <f>VLOOKUP($A581,'By SKU - Old RTs'!$A:$V,12,FALSE)</f>
        <v>#N/A</v>
      </c>
      <c r="P581" s="2" t="e">
        <f>VLOOKUP($A581,'By SKU - New RTs'!$A:$V,12,FALSE)</f>
        <v>#N/A</v>
      </c>
      <c r="Q581" s="2" t="e">
        <f t="shared" si="49"/>
        <v>#N/A</v>
      </c>
    </row>
    <row r="582" spans="2:17" hidden="1" x14ac:dyDescent="0.3">
      <c r="B582" s="4"/>
      <c r="C582" s="2" t="e">
        <f>VLOOKUP($A582,'By SKU - Old RTs'!$A:$V,8,FALSE)</f>
        <v>#N/A</v>
      </c>
      <c r="D582" s="2" t="e">
        <f>VLOOKUP($A582,'By SKU - New RTs'!$A:$V,8,FALSE)</f>
        <v>#N/A</v>
      </c>
      <c r="E582" s="5" t="e">
        <f t="shared" si="45"/>
        <v>#N/A</v>
      </c>
      <c r="F582" s="2" t="e">
        <f>VLOOKUP($A582,'By SKU - Old RTs'!$A:$V,9,FALSE)</f>
        <v>#N/A</v>
      </c>
      <c r="G582" s="2" t="e">
        <f>VLOOKUP($A582,'By SKU - New RTs'!$A:$V,9,FALSE)</f>
        <v>#N/A</v>
      </c>
      <c r="H582" s="5" t="e">
        <f t="shared" si="46"/>
        <v>#N/A</v>
      </c>
      <c r="I582" s="2" t="e">
        <f>VLOOKUP($A582,'By SKU - Old RTs'!$A:$V,10,FALSE)</f>
        <v>#N/A</v>
      </c>
      <c r="J582" s="2" t="e">
        <f>VLOOKUP($A582,'By SKU - New RTs'!$A:$V,10,FALSE)</f>
        <v>#N/A</v>
      </c>
      <c r="K582" s="5" t="e">
        <f t="shared" si="47"/>
        <v>#N/A</v>
      </c>
      <c r="L582" s="2" t="e">
        <f>VLOOKUP($A582,'By SKU - Old RTs'!$A:$V,11,FALSE)</f>
        <v>#N/A</v>
      </c>
      <c r="M582" s="2" t="e">
        <f>VLOOKUP($A582,'By SKU - New RTs'!$A:$V,11,FALSE)</f>
        <v>#N/A</v>
      </c>
      <c r="N582" s="5" t="e">
        <f t="shared" si="48"/>
        <v>#N/A</v>
      </c>
      <c r="O582" s="2" t="e">
        <f>VLOOKUP($A582,'By SKU - Old RTs'!$A:$V,12,FALSE)</f>
        <v>#N/A</v>
      </c>
      <c r="P582" s="2" t="e">
        <f>VLOOKUP($A582,'By SKU - New RTs'!$A:$V,12,FALSE)</f>
        <v>#N/A</v>
      </c>
      <c r="Q582" s="2" t="e">
        <f t="shared" si="49"/>
        <v>#N/A</v>
      </c>
    </row>
    <row r="583" spans="2:17" hidden="1" x14ac:dyDescent="0.3">
      <c r="B583" s="4"/>
      <c r="C583" s="2" t="e">
        <f>VLOOKUP($A583,'By SKU - Old RTs'!$A:$V,8,FALSE)</f>
        <v>#N/A</v>
      </c>
      <c r="D583" s="2" t="e">
        <f>VLOOKUP($A583,'By SKU - New RTs'!$A:$V,8,FALSE)</f>
        <v>#N/A</v>
      </c>
      <c r="E583" s="5" t="e">
        <f t="shared" si="45"/>
        <v>#N/A</v>
      </c>
      <c r="F583" s="2" t="e">
        <f>VLOOKUP($A583,'By SKU - Old RTs'!$A:$V,9,FALSE)</f>
        <v>#N/A</v>
      </c>
      <c r="G583" s="2" t="e">
        <f>VLOOKUP($A583,'By SKU - New RTs'!$A:$V,9,FALSE)</f>
        <v>#N/A</v>
      </c>
      <c r="H583" s="5" t="e">
        <f t="shared" si="46"/>
        <v>#N/A</v>
      </c>
      <c r="I583" s="2" t="e">
        <f>VLOOKUP($A583,'By SKU - Old RTs'!$A:$V,10,FALSE)</f>
        <v>#N/A</v>
      </c>
      <c r="J583" s="2" t="e">
        <f>VLOOKUP($A583,'By SKU - New RTs'!$A:$V,10,FALSE)</f>
        <v>#N/A</v>
      </c>
      <c r="K583" s="5" t="e">
        <f t="shared" si="47"/>
        <v>#N/A</v>
      </c>
      <c r="L583" s="2" t="e">
        <f>VLOOKUP($A583,'By SKU - Old RTs'!$A:$V,11,FALSE)</f>
        <v>#N/A</v>
      </c>
      <c r="M583" s="2" t="e">
        <f>VLOOKUP($A583,'By SKU - New RTs'!$A:$V,11,FALSE)</f>
        <v>#N/A</v>
      </c>
      <c r="N583" s="5" t="e">
        <f t="shared" si="48"/>
        <v>#N/A</v>
      </c>
      <c r="O583" s="2" t="e">
        <f>VLOOKUP($A583,'By SKU - Old RTs'!$A:$V,12,FALSE)</f>
        <v>#N/A</v>
      </c>
      <c r="P583" s="2" t="e">
        <f>VLOOKUP($A583,'By SKU - New RTs'!$A:$V,12,FALSE)</f>
        <v>#N/A</v>
      </c>
      <c r="Q583" s="2" t="e">
        <f t="shared" si="49"/>
        <v>#N/A</v>
      </c>
    </row>
    <row r="584" spans="2:17" hidden="1" x14ac:dyDescent="0.3">
      <c r="B584" s="4"/>
      <c r="C584" s="2" t="e">
        <f>VLOOKUP($A584,'By SKU - Old RTs'!$A:$V,8,FALSE)</f>
        <v>#N/A</v>
      </c>
      <c r="D584" s="2" t="e">
        <f>VLOOKUP($A584,'By SKU - New RTs'!$A:$V,8,FALSE)</f>
        <v>#N/A</v>
      </c>
      <c r="E584" s="5" t="e">
        <f t="shared" si="45"/>
        <v>#N/A</v>
      </c>
      <c r="F584" s="2" t="e">
        <f>VLOOKUP($A584,'By SKU - Old RTs'!$A:$V,9,FALSE)</f>
        <v>#N/A</v>
      </c>
      <c r="G584" s="2" t="e">
        <f>VLOOKUP($A584,'By SKU - New RTs'!$A:$V,9,FALSE)</f>
        <v>#N/A</v>
      </c>
      <c r="H584" s="5" t="e">
        <f t="shared" si="46"/>
        <v>#N/A</v>
      </c>
      <c r="I584" s="2" t="e">
        <f>VLOOKUP($A584,'By SKU - Old RTs'!$A:$V,10,FALSE)</f>
        <v>#N/A</v>
      </c>
      <c r="J584" s="2" t="e">
        <f>VLOOKUP($A584,'By SKU - New RTs'!$A:$V,10,FALSE)</f>
        <v>#N/A</v>
      </c>
      <c r="K584" s="5" t="e">
        <f t="shared" si="47"/>
        <v>#N/A</v>
      </c>
      <c r="L584" s="2" t="e">
        <f>VLOOKUP($A584,'By SKU - Old RTs'!$A:$V,11,FALSE)</f>
        <v>#N/A</v>
      </c>
      <c r="M584" s="2" t="e">
        <f>VLOOKUP($A584,'By SKU - New RTs'!$A:$V,11,FALSE)</f>
        <v>#N/A</v>
      </c>
      <c r="N584" s="5" t="e">
        <f t="shared" si="48"/>
        <v>#N/A</v>
      </c>
      <c r="O584" s="2" t="e">
        <f>VLOOKUP($A584,'By SKU - Old RTs'!$A:$V,12,FALSE)</f>
        <v>#N/A</v>
      </c>
      <c r="P584" s="2" t="e">
        <f>VLOOKUP($A584,'By SKU - New RTs'!$A:$V,12,FALSE)</f>
        <v>#N/A</v>
      </c>
      <c r="Q584" s="2" t="e">
        <f t="shared" si="49"/>
        <v>#N/A</v>
      </c>
    </row>
    <row r="585" spans="2:17" hidden="1" x14ac:dyDescent="0.3">
      <c r="B585" s="4"/>
      <c r="C585" s="2" t="e">
        <f>VLOOKUP($A585,'By SKU - Old RTs'!$A:$V,8,FALSE)</f>
        <v>#N/A</v>
      </c>
      <c r="D585" s="2" t="e">
        <f>VLOOKUP($A585,'By SKU - New RTs'!$A:$V,8,FALSE)</f>
        <v>#N/A</v>
      </c>
      <c r="E585" s="5" t="e">
        <f t="shared" ref="E585:E648" si="50">D585-C585</f>
        <v>#N/A</v>
      </c>
      <c r="F585" s="2" t="e">
        <f>VLOOKUP($A585,'By SKU - Old RTs'!$A:$V,9,FALSE)</f>
        <v>#N/A</v>
      </c>
      <c r="G585" s="2" t="e">
        <f>VLOOKUP($A585,'By SKU - New RTs'!$A:$V,9,FALSE)</f>
        <v>#N/A</v>
      </c>
      <c r="H585" s="5" t="e">
        <f t="shared" ref="H585:H648" si="51">G585-F585</f>
        <v>#N/A</v>
      </c>
      <c r="I585" s="2" t="e">
        <f>VLOOKUP($A585,'By SKU - Old RTs'!$A:$V,10,FALSE)</f>
        <v>#N/A</v>
      </c>
      <c r="J585" s="2" t="e">
        <f>VLOOKUP($A585,'By SKU - New RTs'!$A:$V,10,FALSE)</f>
        <v>#N/A</v>
      </c>
      <c r="K585" s="5" t="e">
        <f t="shared" ref="K585:K648" si="52">J585-I585</f>
        <v>#N/A</v>
      </c>
      <c r="L585" s="2" t="e">
        <f>VLOOKUP($A585,'By SKU - Old RTs'!$A:$V,11,FALSE)</f>
        <v>#N/A</v>
      </c>
      <c r="M585" s="2" t="e">
        <f>VLOOKUP($A585,'By SKU - New RTs'!$A:$V,11,FALSE)</f>
        <v>#N/A</v>
      </c>
      <c r="N585" s="5" t="e">
        <f t="shared" ref="N585:N648" si="53">M585-L585</f>
        <v>#N/A</v>
      </c>
      <c r="O585" s="2" t="e">
        <f>VLOOKUP($A585,'By SKU - Old RTs'!$A:$V,12,FALSE)</f>
        <v>#N/A</v>
      </c>
      <c r="P585" s="2" t="e">
        <f>VLOOKUP($A585,'By SKU - New RTs'!$A:$V,12,FALSE)</f>
        <v>#N/A</v>
      </c>
      <c r="Q585" s="2" t="e">
        <f t="shared" ref="Q585:Q648" si="54">P585-O585</f>
        <v>#N/A</v>
      </c>
    </row>
    <row r="586" spans="2:17" hidden="1" x14ac:dyDescent="0.3">
      <c r="B586" s="4"/>
      <c r="C586" s="2" t="e">
        <f>VLOOKUP($A586,'By SKU - Old RTs'!$A:$V,8,FALSE)</f>
        <v>#N/A</v>
      </c>
      <c r="D586" s="2" t="e">
        <f>VLOOKUP($A586,'By SKU - New RTs'!$A:$V,8,FALSE)</f>
        <v>#N/A</v>
      </c>
      <c r="E586" s="5" t="e">
        <f t="shared" si="50"/>
        <v>#N/A</v>
      </c>
      <c r="F586" s="2" t="e">
        <f>VLOOKUP($A586,'By SKU - Old RTs'!$A:$V,9,FALSE)</f>
        <v>#N/A</v>
      </c>
      <c r="G586" s="2" t="e">
        <f>VLOOKUP($A586,'By SKU - New RTs'!$A:$V,9,FALSE)</f>
        <v>#N/A</v>
      </c>
      <c r="H586" s="5" t="e">
        <f t="shared" si="51"/>
        <v>#N/A</v>
      </c>
      <c r="I586" s="2" t="e">
        <f>VLOOKUP($A586,'By SKU - Old RTs'!$A:$V,10,FALSE)</f>
        <v>#N/A</v>
      </c>
      <c r="J586" s="2" t="e">
        <f>VLOOKUP($A586,'By SKU - New RTs'!$A:$V,10,FALSE)</f>
        <v>#N/A</v>
      </c>
      <c r="K586" s="5" t="e">
        <f t="shared" si="52"/>
        <v>#N/A</v>
      </c>
      <c r="L586" s="2" t="e">
        <f>VLOOKUP($A586,'By SKU - Old RTs'!$A:$V,11,FALSE)</f>
        <v>#N/A</v>
      </c>
      <c r="M586" s="2" t="e">
        <f>VLOOKUP($A586,'By SKU - New RTs'!$A:$V,11,FALSE)</f>
        <v>#N/A</v>
      </c>
      <c r="N586" s="5" t="e">
        <f t="shared" si="53"/>
        <v>#N/A</v>
      </c>
      <c r="O586" s="2" t="e">
        <f>VLOOKUP($A586,'By SKU - Old RTs'!$A:$V,12,FALSE)</f>
        <v>#N/A</v>
      </c>
      <c r="P586" s="2" t="e">
        <f>VLOOKUP($A586,'By SKU - New RTs'!$A:$V,12,FALSE)</f>
        <v>#N/A</v>
      </c>
      <c r="Q586" s="2" t="e">
        <f t="shared" si="54"/>
        <v>#N/A</v>
      </c>
    </row>
    <row r="587" spans="2:17" hidden="1" x14ac:dyDescent="0.3">
      <c r="B587" s="4"/>
      <c r="C587" s="2" t="e">
        <f>VLOOKUP($A587,'By SKU - Old RTs'!$A:$V,8,FALSE)</f>
        <v>#N/A</v>
      </c>
      <c r="D587" s="2" t="e">
        <f>VLOOKUP($A587,'By SKU - New RTs'!$A:$V,8,FALSE)</f>
        <v>#N/A</v>
      </c>
      <c r="E587" s="5" t="e">
        <f t="shared" si="50"/>
        <v>#N/A</v>
      </c>
      <c r="F587" s="2" t="e">
        <f>VLOOKUP($A587,'By SKU - Old RTs'!$A:$V,9,FALSE)</f>
        <v>#N/A</v>
      </c>
      <c r="G587" s="2" t="e">
        <f>VLOOKUP($A587,'By SKU - New RTs'!$A:$V,9,FALSE)</f>
        <v>#N/A</v>
      </c>
      <c r="H587" s="5" t="e">
        <f t="shared" si="51"/>
        <v>#N/A</v>
      </c>
      <c r="I587" s="2" t="e">
        <f>VLOOKUP($A587,'By SKU - Old RTs'!$A:$V,10,FALSE)</f>
        <v>#N/A</v>
      </c>
      <c r="J587" s="2" t="e">
        <f>VLOOKUP($A587,'By SKU - New RTs'!$A:$V,10,FALSE)</f>
        <v>#N/A</v>
      </c>
      <c r="K587" s="5" t="e">
        <f t="shared" si="52"/>
        <v>#N/A</v>
      </c>
      <c r="L587" s="2" t="e">
        <f>VLOOKUP($A587,'By SKU - Old RTs'!$A:$V,11,FALSE)</f>
        <v>#N/A</v>
      </c>
      <c r="M587" s="2" t="e">
        <f>VLOOKUP($A587,'By SKU - New RTs'!$A:$V,11,FALSE)</f>
        <v>#N/A</v>
      </c>
      <c r="N587" s="5" t="e">
        <f t="shared" si="53"/>
        <v>#N/A</v>
      </c>
      <c r="O587" s="2" t="e">
        <f>VLOOKUP($A587,'By SKU - Old RTs'!$A:$V,12,FALSE)</f>
        <v>#N/A</v>
      </c>
      <c r="P587" s="2" t="e">
        <f>VLOOKUP($A587,'By SKU - New RTs'!$A:$V,12,FALSE)</f>
        <v>#N/A</v>
      </c>
      <c r="Q587" s="2" t="e">
        <f t="shared" si="54"/>
        <v>#N/A</v>
      </c>
    </row>
    <row r="588" spans="2:17" hidden="1" x14ac:dyDescent="0.3">
      <c r="B588" s="4"/>
      <c r="C588" s="2" t="e">
        <f>VLOOKUP($A588,'By SKU - Old RTs'!$A:$V,8,FALSE)</f>
        <v>#N/A</v>
      </c>
      <c r="D588" s="2" t="e">
        <f>VLOOKUP($A588,'By SKU - New RTs'!$A:$V,8,FALSE)</f>
        <v>#N/A</v>
      </c>
      <c r="E588" s="5" t="e">
        <f t="shared" si="50"/>
        <v>#N/A</v>
      </c>
      <c r="F588" s="2" t="e">
        <f>VLOOKUP($A588,'By SKU - Old RTs'!$A:$V,9,FALSE)</f>
        <v>#N/A</v>
      </c>
      <c r="G588" s="2" t="e">
        <f>VLOOKUP($A588,'By SKU - New RTs'!$A:$V,9,FALSE)</f>
        <v>#N/A</v>
      </c>
      <c r="H588" s="5" t="e">
        <f t="shared" si="51"/>
        <v>#N/A</v>
      </c>
      <c r="I588" s="2" t="e">
        <f>VLOOKUP($A588,'By SKU - Old RTs'!$A:$V,10,FALSE)</f>
        <v>#N/A</v>
      </c>
      <c r="J588" s="2" t="e">
        <f>VLOOKUP($A588,'By SKU - New RTs'!$A:$V,10,FALSE)</f>
        <v>#N/A</v>
      </c>
      <c r="K588" s="5" t="e">
        <f t="shared" si="52"/>
        <v>#N/A</v>
      </c>
      <c r="L588" s="2" t="e">
        <f>VLOOKUP($A588,'By SKU - Old RTs'!$A:$V,11,FALSE)</f>
        <v>#N/A</v>
      </c>
      <c r="M588" s="2" t="e">
        <f>VLOOKUP($A588,'By SKU - New RTs'!$A:$V,11,FALSE)</f>
        <v>#N/A</v>
      </c>
      <c r="N588" s="5" t="e">
        <f t="shared" si="53"/>
        <v>#N/A</v>
      </c>
      <c r="O588" s="2" t="e">
        <f>VLOOKUP($A588,'By SKU - Old RTs'!$A:$V,12,FALSE)</f>
        <v>#N/A</v>
      </c>
      <c r="P588" s="2" t="e">
        <f>VLOOKUP($A588,'By SKU - New RTs'!$A:$V,12,FALSE)</f>
        <v>#N/A</v>
      </c>
      <c r="Q588" s="2" t="e">
        <f t="shared" si="54"/>
        <v>#N/A</v>
      </c>
    </row>
    <row r="589" spans="2:17" hidden="1" x14ac:dyDescent="0.3">
      <c r="B589" s="4"/>
      <c r="C589" s="2" t="e">
        <f>VLOOKUP($A589,'By SKU - Old RTs'!$A:$V,8,FALSE)</f>
        <v>#N/A</v>
      </c>
      <c r="D589" s="2" t="e">
        <f>VLOOKUP($A589,'By SKU - New RTs'!$A:$V,8,FALSE)</f>
        <v>#N/A</v>
      </c>
      <c r="E589" s="5" t="e">
        <f t="shared" si="50"/>
        <v>#N/A</v>
      </c>
      <c r="F589" s="2" t="e">
        <f>VLOOKUP($A589,'By SKU - Old RTs'!$A:$V,9,FALSE)</f>
        <v>#N/A</v>
      </c>
      <c r="G589" s="2" t="e">
        <f>VLOOKUP($A589,'By SKU - New RTs'!$A:$V,9,FALSE)</f>
        <v>#N/A</v>
      </c>
      <c r="H589" s="5" t="e">
        <f t="shared" si="51"/>
        <v>#N/A</v>
      </c>
      <c r="I589" s="2" t="e">
        <f>VLOOKUP($A589,'By SKU - Old RTs'!$A:$V,10,FALSE)</f>
        <v>#N/A</v>
      </c>
      <c r="J589" s="2" t="e">
        <f>VLOOKUP($A589,'By SKU - New RTs'!$A:$V,10,FALSE)</f>
        <v>#N/A</v>
      </c>
      <c r="K589" s="5" t="e">
        <f t="shared" si="52"/>
        <v>#N/A</v>
      </c>
      <c r="L589" s="2" t="e">
        <f>VLOOKUP($A589,'By SKU - Old RTs'!$A:$V,11,FALSE)</f>
        <v>#N/A</v>
      </c>
      <c r="M589" s="2" t="e">
        <f>VLOOKUP($A589,'By SKU - New RTs'!$A:$V,11,FALSE)</f>
        <v>#N/A</v>
      </c>
      <c r="N589" s="5" t="e">
        <f t="shared" si="53"/>
        <v>#N/A</v>
      </c>
      <c r="O589" s="2" t="e">
        <f>VLOOKUP($A589,'By SKU - Old RTs'!$A:$V,12,FALSE)</f>
        <v>#N/A</v>
      </c>
      <c r="P589" s="2" t="e">
        <f>VLOOKUP($A589,'By SKU - New RTs'!$A:$V,12,FALSE)</f>
        <v>#N/A</v>
      </c>
      <c r="Q589" s="2" t="e">
        <f t="shared" si="54"/>
        <v>#N/A</v>
      </c>
    </row>
    <row r="590" spans="2:17" hidden="1" x14ac:dyDescent="0.3">
      <c r="B590" s="4"/>
      <c r="C590" s="2" t="e">
        <f>VLOOKUP($A590,'By SKU - Old RTs'!$A:$V,8,FALSE)</f>
        <v>#N/A</v>
      </c>
      <c r="D590" s="2" t="e">
        <f>VLOOKUP($A590,'By SKU - New RTs'!$A:$V,8,FALSE)</f>
        <v>#N/A</v>
      </c>
      <c r="E590" s="5" t="e">
        <f t="shared" si="50"/>
        <v>#N/A</v>
      </c>
      <c r="F590" s="2" t="e">
        <f>VLOOKUP($A590,'By SKU - Old RTs'!$A:$V,9,FALSE)</f>
        <v>#N/A</v>
      </c>
      <c r="G590" s="2" t="e">
        <f>VLOOKUP($A590,'By SKU - New RTs'!$A:$V,9,FALSE)</f>
        <v>#N/A</v>
      </c>
      <c r="H590" s="5" t="e">
        <f t="shared" si="51"/>
        <v>#N/A</v>
      </c>
      <c r="I590" s="2" t="e">
        <f>VLOOKUP($A590,'By SKU - Old RTs'!$A:$V,10,FALSE)</f>
        <v>#N/A</v>
      </c>
      <c r="J590" s="2" t="e">
        <f>VLOOKUP($A590,'By SKU - New RTs'!$A:$V,10,FALSE)</f>
        <v>#N/A</v>
      </c>
      <c r="K590" s="5" t="e">
        <f t="shared" si="52"/>
        <v>#N/A</v>
      </c>
      <c r="L590" s="2" t="e">
        <f>VLOOKUP($A590,'By SKU - Old RTs'!$A:$V,11,FALSE)</f>
        <v>#N/A</v>
      </c>
      <c r="M590" s="2" t="e">
        <f>VLOOKUP($A590,'By SKU - New RTs'!$A:$V,11,FALSE)</f>
        <v>#N/A</v>
      </c>
      <c r="N590" s="5" t="e">
        <f t="shared" si="53"/>
        <v>#N/A</v>
      </c>
      <c r="O590" s="2" t="e">
        <f>VLOOKUP($A590,'By SKU - Old RTs'!$A:$V,12,FALSE)</f>
        <v>#N/A</v>
      </c>
      <c r="P590" s="2" t="e">
        <f>VLOOKUP($A590,'By SKU - New RTs'!$A:$V,12,FALSE)</f>
        <v>#N/A</v>
      </c>
      <c r="Q590" s="2" t="e">
        <f t="shared" si="54"/>
        <v>#N/A</v>
      </c>
    </row>
    <row r="591" spans="2:17" hidden="1" x14ac:dyDescent="0.3">
      <c r="B591" s="4"/>
      <c r="C591" s="2" t="e">
        <f>VLOOKUP($A591,'By SKU - Old RTs'!$A:$V,8,FALSE)</f>
        <v>#N/A</v>
      </c>
      <c r="D591" s="2" t="e">
        <f>VLOOKUP($A591,'By SKU - New RTs'!$A:$V,8,FALSE)</f>
        <v>#N/A</v>
      </c>
      <c r="E591" s="5" t="e">
        <f t="shared" si="50"/>
        <v>#N/A</v>
      </c>
      <c r="F591" s="2" t="e">
        <f>VLOOKUP($A591,'By SKU - Old RTs'!$A:$V,9,FALSE)</f>
        <v>#N/A</v>
      </c>
      <c r="G591" s="2" t="e">
        <f>VLOOKUP($A591,'By SKU - New RTs'!$A:$V,9,FALSE)</f>
        <v>#N/A</v>
      </c>
      <c r="H591" s="5" t="e">
        <f t="shared" si="51"/>
        <v>#N/A</v>
      </c>
      <c r="I591" s="2" t="e">
        <f>VLOOKUP($A591,'By SKU - Old RTs'!$A:$V,10,FALSE)</f>
        <v>#N/A</v>
      </c>
      <c r="J591" s="2" t="e">
        <f>VLOOKUP($A591,'By SKU - New RTs'!$A:$V,10,FALSE)</f>
        <v>#N/A</v>
      </c>
      <c r="K591" s="5" t="e">
        <f t="shared" si="52"/>
        <v>#N/A</v>
      </c>
      <c r="L591" s="2" t="e">
        <f>VLOOKUP($A591,'By SKU - Old RTs'!$A:$V,11,FALSE)</f>
        <v>#N/A</v>
      </c>
      <c r="M591" s="2" t="e">
        <f>VLOOKUP($A591,'By SKU - New RTs'!$A:$V,11,FALSE)</f>
        <v>#N/A</v>
      </c>
      <c r="N591" s="5" t="e">
        <f t="shared" si="53"/>
        <v>#N/A</v>
      </c>
      <c r="O591" s="2" t="e">
        <f>VLOOKUP($A591,'By SKU - Old RTs'!$A:$V,12,FALSE)</f>
        <v>#N/A</v>
      </c>
      <c r="P591" s="2" t="e">
        <f>VLOOKUP($A591,'By SKU - New RTs'!$A:$V,12,FALSE)</f>
        <v>#N/A</v>
      </c>
      <c r="Q591" s="2" t="e">
        <f t="shared" si="54"/>
        <v>#N/A</v>
      </c>
    </row>
    <row r="592" spans="2:17" hidden="1" x14ac:dyDescent="0.3">
      <c r="B592" s="4"/>
      <c r="C592" s="2" t="e">
        <f>VLOOKUP($A592,'By SKU - Old RTs'!$A:$V,8,FALSE)</f>
        <v>#N/A</v>
      </c>
      <c r="D592" s="2" t="e">
        <f>VLOOKUP($A592,'By SKU - New RTs'!$A:$V,8,FALSE)</f>
        <v>#N/A</v>
      </c>
      <c r="E592" s="5" t="e">
        <f t="shared" si="50"/>
        <v>#N/A</v>
      </c>
      <c r="F592" s="2" t="e">
        <f>VLOOKUP($A592,'By SKU - Old RTs'!$A:$V,9,FALSE)</f>
        <v>#N/A</v>
      </c>
      <c r="G592" s="2" t="e">
        <f>VLOOKUP($A592,'By SKU - New RTs'!$A:$V,9,FALSE)</f>
        <v>#N/A</v>
      </c>
      <c r="H592" s="5" t="e">
        <f t="shared" si="51"/>
        <v>#N/A</v>
      </c>
      <c r="I592" s="2" t="e">
        <f>VLOOKUP($A592,'By SKU - Old RTs'!$A:$V,10,FALSE)</f>
        <v>#N/A</v>
      </c>
      <c r="J592" s="2" t="e">
        <f>VLOOKUP($A592,'By SKU - New RTs'!$A:$V,10,FALSE)</f>
        <v>#N/A</v>
      </c>
      <c r="K592" s="5" t="e">
        <f t="shared" si="52"/>
        <v>#N/A</v>
      </c>
      <c r="L592" s="2" t="e">
        <f>VLOOKUP($A592,'By SKU - Old RTs'!$A:$V,11,FALSE)</f>
        <v>#N/A</v>
      </c>
      <c r="M592" s="2" t="e">
        <f>VLOOKUP($A592,'By SKU - New RTs'!$A:$V,11,FALSE)</f>
        <v>#N/A</v>
      </c>
      <c r="N592" s="5" t="e">
        <f t="shared" si="53"/>
        <v>#N/A</v>
      </c>
      <c r="O592" s="2" t="e">
        <f>VLOOKUP($A592,'By SKU - Old RTs'!$A:$V,12,FALSE)</f>
        <v>#N/A</v>
      </c>
      <c r="P592" s="2" t="e">
        <f>VLOOKUP($A592,'By SKU - New RTs'!$A:$V,12,FALSE)</f>
        <v>#N/A</v>
      </c>
      <c r="Q592" s="2" t="e">
        <f t="shared" si="54"/>
        <v>#N/A</v>
      </c>
    </row>
    <row r="593" spans="2:17" hidden="1" x14ac:dyDescent="0.3">
      <c r="B593" s="4"/>
      <c r="C593" s="2" t="e">
        <f>VLOOKUP($A593,'By SKU - Old RTs'!$A:$V,8,FALSE)</f>
        <v>#N/A</v>
      </c>
      <c r="D593" s="2" t="e">
        <f>VLOOKUP($A593,'By SKU - New RTs'!$A:$V,8,FALSE)</f>
        <v>#N/A</v>
      </c>
      <c r="E593" s="5" t="e">
        <f t="shared" si="50"/>
        <v>#N/A</v>
      </c>
      <c r="F593" s="2" t="e">
        <f>VLOOKUP($A593,'By SKU - Old RTs'!$A:$V,9,FALSE)</f>
        <v>#N/A</v>
      </c>
      <c r="G593" s="2" t="e">
        <f>VLOOKUP($A593,'By SKU - New RTs'!$A:$V,9,FALSE)</f>
        <v>#N/A</v>
      </c>
      <c r="H593" s="5" t="e">
        <f t="shared" si="51"/>
        <v>#N/A</v>
      </c>
      <c r="I593" s="2" t="e">
        <f>VLOOKUP($A593,'By SKU - Old RTs'!$A:$V,10,FALSE)</f>
        <v>#N/A</v>
      </c>
      <c r="J593" s="2" t="e">
        <f>VLOOKUP($A593,'By SKU - New RTs'!$A:$V,10,FALSE)</f>
        <v>#N/A</v>
      </c>
      <c r="K593" s="5" t="e">
        <f t="shared" si="52"/>
        <v>#N/A</v>
      </c>
      <c r="L593" s="2" t="e">
        <f>VLOOKUP($A593,'By SKU - Old RTs'!$A:$V,11,FALSE)</f>
        <v>#N/A</v>
      </c>
      <c r="M593" s="2" t="e">
        <f>VLOOKUP($A593,'By SKU - New RTs'!$A:$V,11,FALSE)</f>
        <v>#N/A</v>
      </c>
      <c r="N593" s="5" t="e">
        <f t="shared" si="53"/>
        <v>#N/A</v>
      </c>
      <c r="O593" s="2" t="e">
        <f>VLOOKUP($A593,'By SKU - Old RTs'!$A:$V,12,FALSE)</f>
        <v>#N/A</v>
      </c>
      <c r="P593" s="2" t="e">
        <f>VLOOKUP($A593,'By SKU - New RTs'!$A:$V,12,FALSE)</f>
        <v>#N/A</v>
      </c>
      <c r="Q593" s="2" t="e">
        <f t="shared" si="54"/>
        <v>#N/A</v>
      </c>
    </row>
    <row r="594" spans="2:17" hidden="1" x14ac:dyDescent="0.3">
      <c r="B594" s="4"/>
      <c r="C594" s="2" t="e">
        <f>VLOOKUP($A594,'By SKU - Old RTs'!$A:$V,8,FALSE)</f>
        <v>#N/A</v>
      </c>
      <c r="D594" s="2" t="e">
        <f>VLOOKUP($A594,'By SKU - New RTs'!$A:$V,8,FALSE)</f>
        <v>#N/A</v>
      </c>
      <c r="E594" s="5" t="e">
        <f t="shared" si="50"/>
        <v>#N/A</v>
      </c>
      <c r="F594" s="2" t="e">
        <f>VLOOKUP($A594,'By SKU - Old RTs'!$A:$V,9,FALSE)</f>
        <v>#N/A</v>
      </c>
      <c r="G594" s="2" t="e">
        <f>VLOOKUP($A594,'By SKU - New RTs'!$A:$V,9,FALSE)</f>
        <v>#N/A</v>
      </c>
      <c r="H594" s="5" t="e">
        <f t="shared" si="51"/>
        <v>#N/A</v>
      </c>
      <c r="I594" s="2" t="e">
        <f>VLOOKUP($A594,'By SKU - Old RTs'!$A:$V,10,FALSE)</f>
        <v>#N/A</v>
      </c>
      <c r="J594" s="2" t="e">
        <f>VLOOKUP($A594,'By SKU - New RTs'!$A:$V,10,FALSE)</f>
        <v>#N/A</v>
      </c>
      <c r="K594" s="5" t="e">
        <f t="shared" si="52"/>
        <v>#N/A</v>
      </c>
      <c r="L594" s="2" t="e">
        <f>VLOOKUP($A594,'By SKU - Old RTs'!$A:$V,11,FALSE)</f>
        <v>#N/A</v>
      </c>
      <c r="M594" s="2" t="e">
        <f>VLOOKUP($A594,'By SKU - New RTs'!$A:$V,11,FALSE)</f>
        <v>#N/A</v>
      </c>
      <c r="N594" s="5" t="e">
        <f t="shared" si="53"/>
        <v>#N/A</v>
      </c>
      <c r="O594" s="2" t="e">
        <f>VLOOKUP($A594,'By SKU - Old RTs'!$A:$V,12,FALSE)</f>
        <v>#N/A</v>
      </c>
      <c r="P594" s="2" t="e">
        <f>VLOOKUP($A594,'By SKU - New RTs'!$A:$V,12,FALSE)</f>
        <v>#N/A</v>
      </c>
      <c r="Q594" s="2" t="e">
        <f t="shared" si="54"/>
        <v>#N/A</v>
      </c>
    </row>
    <row r="595" spans="2:17" hidden="1" x14ac:dyDescent="0.3">
      <c r="B595" s="4"/>
      <c r="C595" s="2" t="e">
        <f>VLOOKUP($A595,'By SKU - Old RTs'!$A:$V,8,FALSE)</f>
        <v>#N/A</v>
      </c>
      <c r="D595" s="2" t="e">
        <f>VLOOKUP($A595,'By SKU - New RTs'!$A:$V,8,FALSE)</f>
        <v>#N/A</v>
      </c>
      <c r="E595" s="5" t="e">
        <f t="shared" si="50"/>
        <v>#N/A</v>
      </c>
      <c r="F595" s="2" t="e">
        <f>VLOOKUP($A595,'By SKU - Old RTs'!$A:$V,9,FALSE)</f>
        <v>#N/A</v>
      </c>
      <c r="G595" s="2" t="e">
        <f>VLOOKUP($A595,'By SKU - New RTs'!$A:$V,9,FALSE)</f>
        <v>#N/A</v>
      </c>
      <c r="H595" s="5" t="e">
        <f t="shared" si="51"/>
        <v>#N/A</v>
      </c>
      <c r="I595" s="2" t="e">
        <f>VLOOKUP($A595,'By SKU - Old RTs'!$A:$V,10,FALSE)</f>
        <v>#N/A</v>
      </c>
      <c r="J595" s="2" t="e">
        <f>VLOOKUP($A595,'By SKU - New RTs'!$A:$V,10,FALSE)</f>
        <v>#N/A</v>
      </c>
      <c r="K595" s="5" t="e">
        <f t="shared" si="52"/>
        <v>#N/A</v>
      </c>
      <c r="L595" s="2" t="e">
        <f>VLOOKUP($A595,'By SKU - Old RTs'!$A:$V,11,FALSE)</f>
        <v>#N/A</v>
      </c>
      <c r="M595" s="2" t="e">
        <f>VLOOKUP($A595,'By SKU - New RTs'!$A:$V,11,FALSE)</f>
        <v>#N/A</v>
      </c>
      <c r="N595" s="5" t="e">
        <f t="shared" si="53"/>
        <v>#N/A</v>
      </c>
      <c r="O595" s="2" t="e">
        <f>VLOOKUP($A595,'By SKU - Old RTs'!$A:$V,12,FALSE)</f>
        <v>#N/A</v>
      </c>
      <c r="P595" s="2" t="e">
        <f>VLOOKUP($A595,'By SKU - New RTs'!$A:$V,12,FALSE)</f>
        <v>#N/A</v>
      </c>
      <c r="Q595" s="2" t="e">
        <f t="shared" si="54"/>
        <v>#N/A</v>
      </c>
    </row>
    <row r="596" spans="2:17" hidden="1" x14ac:dyDescent="0.3">
      <c r="B596" s="4"/>
      <c r="C596" s="2" t="e">
        <f>VLOOKUP($A596,'By SKU - Old RTs'!$A:$V,8,FALSE)</f>
        <v>#N/A</v>
      </c>
      <c r="D596" s="2" t="e">
        <f>VLOOKUP($A596,'By SKU - New RTs'!$A:$V,8,FALSE)</f>
        <v>#N/A</v>
      </c>
      <c r="E596" s="5" t="e">
        <f t="shared" si="50"/>
        <v>#N/A</v>
      </c>
      <c r="F596" s="2" t="e">
        <f>VLOOKUP($A596,'By SKU - Old RTs'!$A:$V,9,FALSE)</f>
        <v>#N/A</v>
      </c>
      <c r="G596" s="2" t="e">
        <f>VLOOKUP($A596,'By SKU - New RTs'!$A:$V,9,FALSE)</f>
        <v>#N/A</v>
      </c>
      <c r="H596" s="5" t="e">
        <f t="shared" si="51"/>
        <v>#N/A</v>
      </c>
      <c r="I596" s="2" t="e">
        <f>VLOOKUP($A596,'By SKU - Old RTs'!$A:$V,10,FALSE)</f>
        <v>#N/A</v>
      </c>
      <c r="J596" s="2" t="e">
        <f>VLOOKUP($A596,'By SKU - New RTs'!$A:$V,10,FALSE)</f>
        <v>#N/A</v>
      </c>
      <c r="K596" s="5" t="e">
        <f t="shared" si="52"/>
        <v>#N/A</v>
      </c>
      <c r="L596" s="2" t="e">
        <f>VLOOKUP($A596,'By SKU - Old RTs'!$A:$V,11,FALSE)</f>
        <v>#N/A</v>
      </c>
      <c r="M596" s="2" t="e">
        <f>VLOOKUP($A596,'By SKU - New RTs'!$A:$V,11,FALSE)</f>
        <v>#N/A</v>
      </c>
      <c r="N596" s="5" t="e">
        <f t="shared" si="53"/>
        <v>#N/A</v>
      </c>
      <c r="O596" s="2" t="e">
        <f>VLOOKUP($A596,'By SKU - Old RTs'!$A:$V,12,FALSE)</f>
        <v>#N/A</v>
      </c>
      <c r="P596" s="2" t="e">
        <f>VLOOKUP($A596,'By SKU - New RTs'!$A:$V,12,FALSE)</f>
        <v>#N/A</v>
      </c>
      <c r="Q596" s="2" t="e">
        <f t="shared" si="54"/>
        <v>#N/A</v>
      </c>
    </row>
    <row r="597" spans="2:17" hidden="1" x14ac:dyDescent="0.3">
      <c r="B597" s="4"/>
      <c r="C597" s="2" t="e">
        <f>VLOOKUP($A597,'By SKU - Old RTs'!$A:$V,8,FALSE)</f>
        <v>#N/A</v>
      </c>
      <c r="D597" s="2" t="e">
        <f>VLOOKUP($A597,'By SKU - New RTs'!$A:$V,8,FALSE)</f>
        <v>#N/A</v>
      </c>
      <c r="E597" s="5" t="e">
        <f t="shared" si="50"/>
        <v>#N/A</v>
      </c>
      <c r="F597" s="2" t="e">
        <f>VLOOKUP($A597,'By SKU - Old RTs'!$A:$V,9,FALSE)</f>
        <v>#N/A</v>
      </c>
      <c r="G597" s="2" t="e">
        <f>VLOOKUP($A597,'By SKU - New RTs'!$A:$V,9,FALSE)</f>
        <v>#N/A</v>
      </c>
      <c r="H597" s="5" t="e">
        <f t="shared" si="51"/>
        <v>#N/A</v>
      </c>
      <c r="I597" s="2" t="e">
        <f>VLOOKUP($A597,'By SKU - Old RTs'!$A:$V,10,FALSE)</f>
        <v>#N/A</v>
      </c>
      <c r="J597" s="2" t="e">
        <f>VLOOKUP($A597,'By SKU - New RTs'!$A:$V,10,FALSE)</f>
        <v>#N/A</v>
      </c>
      <c r="K597" s="5" t="e">
        <f t="shared" si="52"/>
        <v>#N/A</v>
      </c>
      <c r="L597" s="2" t="e">
        <f>VLOOKUP($A597,'By SKU - Old RTs'!$A:$V,11,FALSE)</f>
        <v>#N/A</v>
      </c>
      <c r="M597" s="2" t="e">
        <f>VLOOKUP($A597,'By SKU - New RTs'!$A:$V,11,FALSE)</f>
        <v>#N/A</v>
      </c>
      <c r="N597" s="5" t="e">
        <f t="shared" si="53"/>
        <v>#N/A</v>
      </c>
      <c r="O597" s="2" t="e">
        <f>VLOOKUP($A597,'By SKU - Old RTs'!$A:$V,12,FALSE)</f>
        <v>#N/A</v>
      </c>
      <c r="P597" s="2" t="e">
        <f>VLOOKUP($A597,'By SKU - New RTs'!$A:$V,12,FALSE)</f>
        <v>#N/A</v>
      </c>
      <c r="Q597" s="2" t="e">
        <f t="shared" si="54"/>
        <v>#N/A</v>
      </c>
    </row>
    <row r="598" spans="2:17" hidden="1" x14ac:dyDescent="0.3">
      <c r="B598" s="4"/>
      <c r="C598" s="2" t="e">
        <f>VLOOKUP($A598,'By SKU - Old RTs'!$A:$V,8,FALSE)</f>
        <v>#N/A</v>
      </c>
      <c r="D598" s="2" t="e">
        <f>VLOOKUP($A598,'By SKU - New RTs'!$A:$V,8,FALSE)</f>
        <v>#N/A</v>
      </c>
      <c r="E598" s="5" t="e">
        <f t="shared" si="50"/>
        <v>#N/A</v>
      </c>
      <c r="F598" s="2" t="e">
        <f>VLOOKUP($A598,'By SKU - Old RTs'!$A:$V,9,FALSE)</f>
        <v>#N/A</v>
      </c>
      <c r="G598" s="2" t="e">
        <f>VLOOKUP($A598,'By SKU - New RTs'!$A:$V,9,FALSE)</f>
        <v>#N/A</v>
      </c>
      <c r="H598" s="5" t="e">
        <f t="shared" si="51"/>
        <v>#N/A</v>
      </c>
      <c r="I598" s="2" t="e">
        <f>VLOOKUP($A598,'By SKU - Old RTs'!$A:$V,10,FALSE)</f>
        <v>#N/A</v>
      </c>
      <c r="J598" s="2" t="e">
        <f>VLOOKUP($A598,'By SKU - New RTs'!$A:$V,10,FALSE)</f>
        <v>#N/A</v>
      </c>
      <c r="K598" s="5" t="e">
        <f t="shared" si="52"/>
        <v>#N/A</v>
      </c>
      <c r="L598" s="2" t="e">
        <f>VLOOKUP($A598,'By SKU - Old RTs'!$A:$V,11,FALSE)</f>
        <v>#N/A</v>
      </c>
      <c r="M598" s="2" t="e">
        <f>VLOOKUP($A598,'By SKU - New RTs'!$A:$V,11,FALSE)</f>
        <v>#N/A</v>
      </c>
      <c r="N598" s="5" t="e">
        <f t="shared" si="53"/>
        <v>#N/A</v>
      </c>
      <c r="O598" s="2" t="e">
        <f>VLOOKUP($A598,'By SKU - Old RTs'!$A:$V,12,FALSE)</f>
        <v>#N/A</v>
      </c>
      <c r="P598" s="2" t="e">
        <f>VLOOKUP($A598,'By SKU - New RTs'!$A:$V,12,FALSE)</f>
        <v>#N/A</v>
      </c>
      <c r="Q598" s="2" t="e">
        <f t="shared" si="54"/>
        <v>#N/A</v>
      </c>
    </row>
    <row r="599" spans="2:17" hidden="1" x14ac:dyDescent="0.3">
      <c r="B599" s="4"/>
      <c r="C599" s="2" t="e">
        <f>VLOOKUP($A599,'By SKU - Old RTs'!$A:$V,8,FALSE)</f>
        <v>#N/A</v>
      </c>
      <c r="D599" s="2" t="e">
        <f>VLOOKUP($A599,'By SKU - New RTs'!$A:$V,8,FALSE)</f>
        <v>#N/A</v>
      </c>
      <c r="E599" s="5" t="e">
        <f t="shared" si="50"/>
        <v>#N/A</v>
      </c>
      <c r="F599" s="2" t="e">
        <f>VLOOKUP($A599,'By SKU - Old RTs'!$A:$V,9,FALSE)</f>
        <v>#N/A</v>
      </c>
      <c r="G599" s="2" t="e">
        <f>VLOOKUP($A599,'By SKU - New RTs'!$A:$V,9,FALSE)</f>
        <v>#N/A</v>
      </c>
      <c r="H599" s="5" t="e">
        <f t="shared" si="51"/>
        <v>#N/A</v>
      </c>
      <c r="I599" s="2" t="e">
        <f>VLOOKUP($A599,'By SKU - Old RTs'!$A:$V,10,FALSE)</f>
        <v>#N/A</v>
      </c>
      <c r="J599" s="2" t="e">
        <f>VLOOKUP($A599,'By SKU - New RTs'!$A:$V,10,FALSE)</f>
        <v>#N/A</v>
      </c>
      <c r="K599" s="5" t="e">
        <f t="shared" si="52"/>
        <v>#N/A</v>
      </c>
      <c r="L599" s="2" t="e">
        <f>VLOOKUP($A599,'By SKU - Old RTs'!$A:$V,11,FALSE)</f>
        <v>#N/A</v>
      </c>
      <c r="M599" s="2" t="e">
        <f>VLOOKUP($A599,'By SKU - New RTs'!$A:$V,11,FALSE)</f>
        <v>#N/A</v>
      </c>
      <c r="N599" s="5" t="e">
        <f t="shared" si="53"/>
        <v>#N/A</v>
      </c>
      <c r="O599" s="2" t="e">
        <f>VLOOKUP($A599,'By SKU - Old RTs'!$A:$V,12,FALSE)</f>
        <v>#N/A</v>
      </c>
      <c r="P599" s="2" t="e">
        <f>VLOOKUP($A599,'By SKU - New RTs'!$A:$V,12,FALSE)</f>
        <v>#N/A</v>
      </c>
      <c r="Q599" s="2" t="e">
        <f t="shared" si="54"/>
        <v>#N/A</v>
      </c>
    </row>
    <row r="600" spans="2:17" hidden="1" x14ac:dyDescent="0.3">
      <c r="B600" s="4"/>
      <c r="C600" s="2" t="e">
        <f>VLOOKUP($A600,'By SKU - Old RTs'!$A:$V,8,FALSE)</f>
        <v>#N/A</v>
      </c>
      <c r="D600" s="2" t="e">
        <f>VLOOKUP($A600,'By SKU - New RTs'!$A:$V,8,FALSE)</f>
        <v>#N/A</v>
      </c>
      <c r="E600" s="5" t="e">
        <f t="shared" si="50"/>
        <v>#N/A</v>
      </c>
      <c r="F600" s="2" t="e">
        <f>VLOOKUP($A600,'By SKU - Old RTs'!$A:$V,9,FALSE)</f>
        <v>#N/A</v>
      </c>
      <c r="G600" s="2" t="e">
        <f>VLOOKUP($A600,'By SKU - New RTs'!$A:$V,9,FALSE)</f>
        <v>#N/A</v>
      </c>
      <c r="H600" s="5" t="e">
        <f t="shared" si="51"/>
        <v>#N/A</v>
      </c>
      <c r="I600" s="2" t="e">
        <f>VLOOKUP($A600,'By SKU - Old RTs'!$A:$V,10,FALSE)</f>
        <v>#N/A</v>
      </c>
      <c r="J600" s="2" t="e">
        <f>VLOOKUP($A600,'By SKU - New RTs'!$A:$V,10,FALSE)</f>
        <v>#N/A</v>
      </c>
      <c r="K600" s="5" t="e">
        <f t="shared" si="52"/>
        <v>#N/A</v>
      </c>
      <c r="L600" s="2" t="e">
        <f>VLOOKUP($A600,'By SKU - Old RTs'!$A:$V,11,FALSE)</f>
        <v>#N/A</v>
      </c>
      <c r="M600" s="2" t="e">
        <f>VLOOKUP($A600,'By SKU - New RTs'!$A:$V,11,FALSE)</f>
        <v>#N/A</v>
      </c>
      <c r="N600" s="5" t="e">
        <f t="shared" si="53"/>
        <v>#N/A</v>
      </c>
      <c r="O600" s="2" t="e">
        <f>VLOOKUP($A600,'By SKU - Old RTs'!$A:$V,12,FALSE)</f>
        <v>#N/A</v>
      </c>
      <c r="P600" s="2" t="e">
        <f>VLOOKUP($A600,'By SKU - New RTs'!$A:$V,12,FALSE)</f>
        <v>#N/A</v>
      </c>
      <c r="Q600" s="2" t="e">
        <f t="shared" si="54"/>
        <v>#N/A</v>
      </c>
    </row>
    <row r="601" spans="2:17" hidden="1" x14ac:dyDescent="0.3">
      <c r="B601" s="4"/>
      <c r="C601" s="2" t="e">
        <f>VLOOKUP($A601,'By SKU - Old RTs'!$A:$V,8,FALSE)</f>
        <v>#N/A</v>
      </c>
      <c r="D601" s="2" t="e">
        <f>VLOOKUP($A601,'By SKU - New RTs'!$A:$V,8,FALSE)</f>
        <v>#N/A</v>
      </c>
      <c r="E601" s="5" t="e">
        <f t="shared" si="50"/>
        <v>#N/A</v>
      </c>
      <c r="F601" s="2" t="e">
        <f>VLOOKUP($A601,'By SKU - Old RTs'!$A:$V,9,FALSE)</f>
        <v>#N/A</v>
      </c>
      <c r="G601" s="2" t="e">
        <f>VLOOKUP($A601,'By SKU - New RTs'!$A:$V,9,FALSE)</f>
        <v>#N/A</v>
      </c>
      <c r="H601" s="5" t="e">
        <f t="shared" si="51"/>
        <v>#N/A</v>
      </c>
      <c r="I601" s="2" t="e">
        <f>VLOOKUP($A601,'By SKU - Old RTs'!$A:$V,10,FALSE)</f>
        <v>#N/A</v>
      </c>
      <c r="J601" s="2" t="e">
        <f>VLOOKUP($A601,'By SKU - New RTs'!$A:$V,10,FALSE)</f>
        <v>#N/A</v>
      </c>
      <c r="K601" s="5" t="e">
        <f t="shared" si="52"/>
        <v>#N/A</v>
      </c>
      <c r="L601" s="2" t="e">
        <f>VLOOKUP($A601,'By SKU - Old RTs'!$A:$V,11,FALSE)</f>
        <v>#N/A</v>
      </c>
      <c r="M601" s="2" t="e">
        <f>VLOOKUP($A601,'By SKU - New RTs'!$A:$V,11,FALSE)</f>
        <v>#N/A</v>
      </c>
      <c r="N601" s="5" t="e">
        <f t="shared" si="53"/>
        <v>#N/A</v>
      </c>
      <c r="O601" s="2" t="e">
        <f>VLOOKUP($A601,'By SKU - Old RTs'!$A:$V,12,FALSE)</f>
        <v>#N/A</v>
      </c>
      <c r="P601" s="2" t="e">
        <f>VLOOKUP($A601,'By SKU - New RTs'!$A:$V,12,FALSE)</f>
        <v>#N/A</v>
      </c>
      <c r="Q601" s="2" t="e">
        <f t="shared" si="54"/>
        <v>#N/A</v>
      </c>
    </row>
    <row r="602" spans="2:17" hidden="1" x14ac:dyDescent="0.3">
      <c r="B602" s="4"/>
      <c r="C602" s="2" t="e">
        <f>VLOOKUP($A602,'By SKU - Old RTs'!$A:$V,8,FALSE)</f>
        <v>#N/A</v>
      </c>
      <c r="D602" s="2" t="e">
        <f>VLOOKUP($A602,'By SKU - New RTs'!$A:$V,8,FALSE)</f>
        <v>#N/A</v>
      </c>
      <c r="E602" s="5" t="e">
        <f t="shared" si="50"/>
        <v>#N/A</v>
      </c>
      <c r="F602" s="2" t="e">
        <f>VLOOKUP($A602,'By SKU - Old RTs'!$A:$V,9,FALSE)</f>
        <v>#N/A</v>
      </c>
      <c r="G602" s="2" t="e">
        <f>VLOOKUP($A602,'By SKU - New RTs'!$A:$V,9,FALSE)</f>
        <v>#N/A</v>
      </c>
      <c r="H602" s="5" t="e">
        <f t="shared" si="51"/>
        <v>#N/A</v>
      </c>
      <c r="I602" s="2" t="e">
        <f>VLOOKUP($A602,'By SKU - Old RTs'!$A:$V,10,FALSE)</f>
        <v>#N/A</v>
      </c>
      <c r="J602" s="2" t="e">
        <f>VLOOKUP($A602,'By SKU - New RTs'!$A:$V,10,FALSE)</f>
        <v>#N/A</v>
      </c>
      <c r="K602" s="5" t="e">
        <f t="shared" si="52"/>
        <v>#N/A</v>
      </c>
      <c r="L602" s="2" t="e">
        <f>VLOOKUP($A602,'By SKU - Old RTs'!$A:$V,11,FALSE)</f>
        <v>#N/A</v>
      </c>
      <c r="M602" s="2" t="e">
        <f>VLOOKUP($A602,'By SKU - New RTs'!$A:$V,11,FALSE)</f>
        <v>#N/A</v>
      </c>
      <c r="N602" s="5" t="e">
        <f t="shared" si="53"/>
        <v>#N/A</v>
      </c>
      <c r="O602" s="2" t="e">
        <f>VLOOKUP($A602,'By SKU - Old RTs'!$A:$V,12,FALSE)</f>
        <v>#N/A</v>
      </c>
      <c r="P602" s="2" t="e">
        <f>VLOOKUP($A602,'By SKU - New RTs'!$A:$V,12,FALSE)</f>
        <v>#N/A</v>
      </c>
      <c r="Q602" s="2" t="e">
        <f t="shared" si="54"/>
        <v>#N/A</v>
      </c>
    </row>
    <row r="603" spans="2:17" hidden="1" x14ac:dyDescent="0.3">
      <c r="B603" s="4"/>
      <c r="C603" s="2" t="e">
        <f>VLOOKUP($A603,'By SKU - Old RTs'!$A:$V,8,FALSE)</f>
        <v>#N/A</v>
      </c>
      <c r="D603" s="2" t="e">
        <f>VLOOKUP($A603,'By SKU - New RTs'!$A:$V,8,FALSE)</f>
        <v>#N/A</v>
      </c>
      <c r="E603" s="5" t="e">
        <f t="shared" si="50"/>
        <v>#N/A</v>
      </c>
      <c r="F603" s="2" t="e">
        <f>VLOOKUP($A603,'By SKU - Old RTs'!$A:$V,9,FALSE)</f>
        <v>#N/A</v>
      </c>
      <c r="G603" s="2" t="e">
        <f>VLOOKUP($A603,'By SKU - New RTs'!$A:$V,9,FALSE)</f>
        <v>#N/A</v>
      </c>
      <c r="H603" s="5" t="e">
        <f t="shared" si="51"/>
        <v>#N/A</v>
      </c>
      <c r="I603" s="2" t="e">
        <f>VLOOKUP($A603,'By SKU - Old RTs'!$A:$V,10,FALSE)</f>
        <v>#N/A</v>
      </c>
      <c r="J603" s="2" t="e">
        <f>VLOOKUP($A603,'By SKU - New RTs'!$A:$V,10,FALSE)</f>
        <v>#N/A</v>
      </c>
      <c r="K603" s="5" t="e">
        <f t="shared" si="52"/>
        <v>#N/A</v>
      </c>
      <c r="L603" s="2" t="e">
        <f>VLOOKUP($A603,'By SKU - Old RTs'!$A:$V,11,FALSE)</f>
        <v>#N/A</v>
      </c>
      <c r="M603" s="2" t="e">
        <f>VLOOKUP($A603,'By SKU - New RTs'!$A:$V,11,FALSE)</f>
        <v>#N/A</v>
      </c>
      <c r="N603" s="5" t="e">
        <f t="shared" si="53"/>
        <v>#N/A</v>
      </c>
      <c r="O603" s="2" t="e">
        <f>VLOOKUP($A603,'By SKU - Old RTs'!$A:$V,12,FALSE)</f>
        <v>#N/A</v>
      </c>
      <c r="P603" s="2" t="e">
        <f>VLOOKUP($A603,'By SKU - New RTs'!$A:$V,12,FALSE)</f>
        <v>#N/A</v>
      </c>
      <c r="Q603" s="2" t="e">
        <f t="shared" si="54"/>
        <v>#N/A</v>
      </c>
    </row>
    <row r="604" spans="2:17" hidden="1" x14ac:dyDescent="0.3">
      <c r="B604" s="4"/>
      <c r="C604" s="2" t="e">
        <f>VLOOKUP($A604,'By SKU - Old RTs'!$A:$V,8,FALSE)</f>
        <v>#N/A</v>
      </c>
      <c r="D604" s="2" t="e">
        <f>VLOOKUP($A604,'By SKU - New RTs'!$A:$V,8,FALSE)</f>
        <v>#N/A</v>
      </c>
      <c r="E604" s="5" t="e">
        <f t="shared" si="50"/>
        <v>#N/A</v>
      </c>
      <c r="F604" s="2" t="e">
        <f>VLOOKUP($A604,'By SKU - Old RTs'!$A:$V,9,FALSE)</f>
        <v>#N/A</v>
      </c>
      <c r="G604" s="2" t="e">
        <f>VLOOKUP($A604,'By SKU - New RTs'!$A:$V,9,FALSE)</f>
        <v>#N/A</v>
      </c>
      <c r="H604" s="5" t="e">
        <f t="shared" si="51"/>
        <v>#N/A</v>
      </c>
      <c r="I604" s="2" t="e">
        <f>VLOOKUP($A604,'By SKU - Old RTs'!$A:$V,10,FALSE)</f>
        <v>#N/A</v>
      </c>
      <c r="J604" s="2" t="e">
        <f>VLOOKUP($A604,'By SKU - New RTs'!$A:$V,10,FALSE)</f>
        <v>#N/A</v>
      </c>
      <c r="K604" s="5" t="e">
        <f t="shared" si="52"/>
        <v>#N/A</v>
      </c>
      <c r="L604" s="2" t="e">
        <f>VLOOKUP($A604,'By SKU - Old RTs'!$A:$V,11,FALSE)</f>
        <v>#N/A</v>
      </c>
      <c r="M604" s="2" t="e">
        <f>VLOOKUP($A604,'By SKU - New RTs'!$A:$V,11,FALSE)</f>
        <v>#N/A</v>
      </c>
      <c r="N604" s="5" t="e">
        <f t="shared" si="53"/>
        <v>#N/A</v>
      </c>
      <c r="O604" s="2" t="e">
        <f>VLOOKUP($A604,'By SKU - Old RTs'!$A:$V,12,FALSE)</f>
        <v>#N/A</v>
      </c>
      <c r="P604" s="2" t="e">
        <f>VLOOKUP($A604,'By SKU - New RTs'!$A:$V,12,FALSE)</f>
        <v>#N/A</v>
      </c>
      <c r="Q604" s="2" t="e">
        <f t="shared" si="54"/>
        <v>#N/A</v>
      </c>
    </row>
    <row r="605" spans="2:17" hidden="1" x14ac:dyDescent="0.3">
      <c r="B605" s="4"/>
      <c r="C605" s="2" t="e">
        <f>VLOOKUP($A605,'By SKU - Old RTs'!$A:$V,8,FALSE)</f>
        <v>#N/A</v>
      </c>
      <c r="D605" s="2" t="e">
        <f>VLOOKUP($A605,'By SKU - New RTs'!$A:$V,8,FALSE)</f>
        <v>#N/A</v>
      </c>
      <c r="E605" s="5" t="e">
        <f t="shared" si="50"/>
        <v>#N/A</v>
      </c>
      <c r="F605" s="2" t="e">
        <f>VLOOKUP($A605,'By SKU - Old RTs'!$A:$V,9,FALSE)</f>
        <v>#N/A</v>
      </c>
      <c r="G605" s="2" t="e">
        <f>VLOOKUP($A605,'By SKU - New RTs'!$A:$V,9,FALSE)</f>
        <v>#N/A</v>
      </c>
      <c r="H605" s="5" t="e">
        <f t="shared" si="51"/>
        <v>#N/A</v>
      </c>
      <c r="I605" s="2" t="e">
        <f>VLOOKUP($A605,'By SKU - Old RTs'!$A:$V,10,FALSE)</f>
        <v>#N/A</v>
      </c>
      <c r="J605" s="2" t="e">
        <f>VLOOKUP($A605,'By SKU - New RTs'!$A:$V,10,FALSE)</f>
        <v>#N/A</v>
      </c>
      <c r="K605" s="5" t="e">
        <f t="shared" si="52"/>
        <v>#N/A</v>
      </c>
      <c r="L605" s="2" t="e">
        <f>VLOOKUP($A605,'By SKU - Old RTs'!$A:$V,11,FALSE)</f>
        <v>#N/A</v>
      </c>
      <c r="M605" s="2" t="e">
        <f>VLOOKUP($A605,'By SKU - New RTs'!$A:$V,11,FALSE)</f>
        <v>#N/A</v>
      </c>
      <c r="N605" s="5" t="e">
        <f t="shared" si="53"/>
        <v>#N/A</v>
      </c>
      <c r="O605" s="2" t="e">
        <f>VLOOKUP($A605,'By SKU - Old RTs'!$A:$V,12,FALSE)</f>
        <v>#N/A</v>
      </c>
      <c r="P605" s="2" t="e">
        <f>VLOOKUP($A605,'By SKU - New RTs'!$A:$V,12,FALSE)</f>
        <v>#N/A</v>
      </c>
      <c r="Q605" s="2" t="e">
        <f t="shared" si="54"/>
        <v>#N/A</v>
      </c>
    </row>
    <row r="606" spans="2:17" hidden="1" x14ac:dyDescent="0.3">
      <c r="B606" s="4"/>
      <c r="C606" s="2" t="e">
        <f>VLOOKUP($A606,'By SKU - Old RTs'!$A:$V,8,FALSE)</f>
        <v>#N/A</v>
      </c>
      <c r="D606" s="2" t="e">
        <f>VLOOKUP($A606,'By SKU - New RTs'!$A:$V,8,FALSE)</f>
        <v>#N/A</v>
      </c>
      <c r="E606" s="5" t="e">
        <f t="shared" si="50"/>
        <v>#N/A</v>
      </c>
      <c r="F606" s="2" t="e">
        <f>VLOOKUP($A606,'By SKU - Old RTs'!$A:$V,9,FALSE)</f>
        <v>#N/A</v>
      </c>
      <c r="G606" s="2" t="e">
        <f>VLOOKUP($A606,'By SKU - New RTs'!$A:$V,9,FALSE)</f>
        <v>#N/A</v>
      </c>
      <c r="H606" s="5" t="e">
        <f t="shared" si="51"/>
        <v>#N/A</v>
      </c>
      <c r="I606" s="2" t="e">
        <f>VLOOKUP($A606,'By SKU - Old RTs'!$A:$V,10,FALSE)</f>
        <v>#N/A</v>
      </c>
      <c r="J606" s="2" t="e">
        <f>VLOOKUP($A606,'By SKU - New RTs'!$A:$V,10,FALSE)</f>
        <v>#N/A</v>
      </c>
      <c r="K606" s="5" t="e">
        <f t="shared" si="52"/>
        <v>#N/A</v>
      </c>
      <c r="L606" s="2" t="e">
        <f>VLOOKUP($A606,'By SKU - Old RTs'!$A:$V,11,FALSE)</f>
        <v>#N/A</v>
      </c>
      <c r="M606" s="2" t="e">
        <f>VLOOKUP($A606,'By SKU - New RTs'!$A:$V,11,FALSE)</f>
        <v>#N/A</v>
      </c>
      <c r="N606" s="5" t="e">
        <f t="shared" si="53"/>
        <v>#N/A</v>
      </c>
      <c r="O606" s="2" t="e">
        <f>VLOOKUP($A606,'By SKU - Old RTs'!$A:$V,12,FALSE)</f>
        <v>#N/A</v>
      </c>
      <c r="P606" s="2" t="e">
        <f>VLOOKUP($A606,'By SKU - New RTs'!$A:$V,12,FALSE)</f>
        <v>#N/A</v>
      </c>
      <c r="Q606" s="2" t="e">
        <f t="shared" si="54"/>
        <v>#N/A</v>
      </c>
    </row>
    <row r="607" spans="2:17" hidden="1" x14ac:dyDescent="0.3">
      <c r="B607" s="4"/>
      <c r="C607" s="2" t="e">
        <f>VLOOKUP($A607,'By SKU - Old RTs'!$A:$V,8,FALSE)</f>
        <v>#N/A</v>
      </c>
      <c r="D607" s="2" t="e">
        <f>VLOOKUP($A607,'By SKU - New RTs'!$A:$V,8,FALSE)</f>
        <v>#N/A</v>
      </c>
      <c r="E607" s="5" t="e">
        <f t="shared" si="50"/>
        <v>#N/A</v>
      </c>
      <c r="F607" s="2" t="e">
        <f>VLOOKUP($A607,'By SKU - Old RTs'!$A:$V,9,FALSE)</f>
        <v>#N/A</v>
      </c>
      <c r="G607" s="2" t="e">
        <f>VLOOKUP($A607,'By SKU - New RTs'!$A:$V,9,FALSE)</f>
        <v>#N/A</v>
      </c>
      <c r="H607" s="5" t="e">
        <f t="shared" si="51"/>
        <v>#N/A</v>
      </c>
      <c r="I607" s="2" t="e">
        <f>VLOOKUP($A607,'By SKU - Old RTs'!$A:$V,10,FALSE)</f>
        <v>#N/A</v>
      </c>
      <c r="J607" s="2" t="e">
        <f>VLOOKUP($A607,'By SKU - New RTs'!$A:$V,10,FALSE)</f>
        <v>#N/A</v>
      </c>
      <c r="K607" s="5" t="e">
        <f t="shared" si="52"/>
        <v>#N/A</v>
      </c>
      <c r="L607" s="2" t="e">
        <f>VLOOKUP($A607,'By SKU - Old RTs'!$A:$V,11,FALSE)</f>
        <v>#N/A</v>
      </c>
      <c r="M607" s="2" t="e">
        <f>VLOOKUP($A607,'By SKU - New RTs'!$A:$V,11,FALSE)</f>
        <v>#N/A</v>
      </c>
      <c r="N607" s="5" t="e">
        <f t="shared" si="53"/>
        <v>#N/A</v>
      </c>
      <c r="O607" s="2" t="e">
        <f>VLOOKUP($A607,'By SKU - Old RTs'!$A:$V,12,FALSE)</f>
        <v>#N/A</v>
      </c>
      <c r="P607" s="2" t="e">
        <f>VLOOKUP($A607,'By SKU - New RTs'!$A:$V,12,FALSE)</f>
        <v>#N/A</v>
      </c>
      <c r="Q607" s="2" t="e">
        <f t="shared" si="54"/>
        <v>#N/A</v>
      </c>
    </row>
    <row r="608" spans="2:17" hidden="1" x14ac:dyDescent="0.3">
      <c r="B608" s="4"/>
      <c r="C608" s="2" t="e">
        <f>VLOOKUP($A608,'By SKU - Old RTs'!$A:$V,8,FALSE)</f>
        <v>#N/A</v>
      </c>
      <c r="D608" s="2" t="e">
        <f>VLOOKUP($A608,'By SKU - New RTs'!$A:$V,8,FALSE)</f>
        <v>#N/A</v>
      </c>
      <c r="E608" s="5" t="e">
        <f t="shared" si="50"/>
        <v>#N/A</v>
      </c>
      <c r="F608" s="2" t="e">
        <f>VLOOKUP($A608,'By SKU - Old RTs'!$A:$V,9,FALSE)</f>
        <v>#N/A</v>
      </c>
      <c r="G608" s="2" t="e">
        <f>VLOOKUP($A608,'By SKU - New RTs'!$A:$V,9,FALSE)</f>
        <v>#N/A</v>
      </c>
      <c r="H608" s="5" t="e">
        <f t="shared" si="51"/>
        <v>#N/A</v>
      </c>
      <c r="I608" s="2" t="e">
        <f>VLOOKUP($A608,'By SKU - Old RTs'!$A:$V,10,FALSE)</f>
        <v>#N/A</v>
      </c>
      <c r="J608" s="2" t="e">
        <f>VLOOKUP($A608,'By SKU - New RTs'!$A:$V,10,FALSE)</f>
        <v>#N/A</v>
      </c>
      <c r="K608" s="5" t="e">
        <f t="shared" si="52"/>
        <v>#N/A</v>
      </c>
      <c r="L608" s="2" t="e">
        <f>VLOOKUP($A608,'By SKU - Old RTs'!$A:$V,11,FALSE)</f>
        <v>#N/A</v>
      </c>
      <c r="M608" s="2" t="e">
        <f>VLOOKUP($A608,'By SKU - New RTs'!$A:$V,11,FALSE)</f>
        <v>#N/A</v>
      </c>
      <c r="N608" s="5" t="e">
        <f t="shared" si="53"/>
        <v>#N/A</v>
      </c>
      <c r="O608" s="2" t="e">
        <f>VLOOKUP($A608,'By SKU - Old RTs'!$A:$V,12,FALSE)</f>
        <v>#N/A</v>
      </c>
      <c r="P608" s="2" t="e">
        <f>VLOOKUP($A608,'By SKU - New RTs'!$A:$V,12,FALSE)</f>
        <v>#N/A</v>
      </c>
      <c r="Q608" s="2" t="e">
        <f t="shared" si="54"/>
        <v>#N/A</v>
      </c>
    </row>
    <row r="609" spans="2:17" hidden="1" x14ac:dyDescent="0.3">
      <c r="B609" s="4"/>
      <c r="C609" s="2" t="e">
        <f>VLOOKUP($A609,'By SKU - Old RTs'!$A:$V,8,FALSE)</f>
        <v>#N/A</v>
      </c>
      <c r="D609" s="2" t="e">
        <f>VLOOKUP($A609,'By SKU - New RTs'!$A:$V,8,FALSE)</f>
        <v>#N/A</v>
      </c>
      <c r="E609" s="5" t="e">
        <f t="shared" si="50"/>
        <v>#N/A</v>
      </c>
      <c r="F609" s="2" t="e">
        <f>VLOOKUP($A609,'By SKU - Old RTs'!$A:$V,9,FALSE)</f>
        <v>#N/A</v>
      </c>
      <c r="G609" s="2" t="e">
        <f>VLOOKUP($A609,'By SKU - New RTs'!$A:$V,9,FALSE)</f>
        <v>#N/A</v>
      </c>
      <c r="H609" s="5" t="e">
        <f t="shared" si="51"/>
        <v>#N/A</v>
      </c>
      <c r="I609" s="2" t="e">
        <f>VLOOKUP($A609,'By SKU - Old RTs'!$A:$V,10,FALSE)</f>
        <v>#N/A</v>
      </c>
      <c r="J609" s="2" t="e">
        <f>VLOOKUP($A609,'By SKU - New RTs'!$A:$V,10,FALSE)</f>
        <v>#N/A</v>
      </c>
      <c r="K609" s="5" t="e">
        <f t="shared" si="52"/>
        <v>#N/A</v>
      </c>
      <c r="L609" s="2" t="e">
        <f>VLOOKUP($A609,'By SKU - Old RTs'!$A:$V,11,FALSE)</f>
        <v>#N/A</v>
      </c>
      <c r="M609" s="2" t="e">
        <f>VLOOKUP($A609,'By SKU - New RTs'!$A:$V,11,FALSE)</f>
        <v>#N/A</v>
      </c>
      <c r="N609" s="5" t="e">
        <f t="shared" si="53"/>
        <v>#N/A</v>
      </c>
      <c r="O609" s="2" t="e">
        <f>VLOOKUP($A609,'By SKU - Old RTs'!$A:$V,12,FALSE)</f>
        <v>#N/A</v>
      </c>
      <c r="P609" s="2" t="e">
        <f>VLOOKUP($A609,'By SKU - New RTs'!$A:$V,12,FALSE)</f>
        <v>#N/A</v>
      </c>
      <c r="Q609" s="2" t="e">
        <f t="shared" si="54"/>
        <v>#N/A</v>
      </c>
    </row>
    <row r="610" spans="2:17" hidden="1" x14ac:dyDescent="0.3">
      <c r="B610" s="4"/>
      <c r="C610" s="2" t="e">
        <f>VLOOKUP($A610,'By SKU - Old RTs'!$A:$V,8,FALSE)</f>
        <v>#N/A</v>
      </c>
      <c r="D610" s="2" t="e">
        <f>VLOOKUP($A610,'By SKU - New RTs'!$A:$V,8,FALSE)</f>
        <v>#N/A</v>
      </c>
      <c r="E610" s="5" t="e">
        <f t="shared" si="50"/>
        <v>#N/A</v>
      </c>
      <c r="F610" s="2" t="e">
        <f>VLOOKUP($A610,'By SKU - Old RTs'!$A:$V,9,FALSE)</f>
        <v>#N/A</v>
      </c>
      <c r="G610" s="2" t="e">
        <f>VLOOKUP($A610,'By SKU - New RTs'!$A:$V,9,FALSE)</f>
        <v>#N/A</v>
      </c>
      <c r="H610" s="5" t="e">
        <f t="shared" si="51"/>
        <v>#N/A</v>
      </c>
      <c r="I610" s="2" t="e">
        <f>VLOOKUP($A610,'By SKU - Old RTs'!$A:$V,10,FALSE)</f>
        <v>#N/A</v>
      </c>
      <c r="J610" s="2" t="e">
        <f>VLOOKUP($A610,'By SKU - New RTs'!$A:$V,10,FALSE)</f>
        <v>#N/A</v>
      </c>
      <c r="K610" s="5" t="e">
        <f t="shared" si="52"/>
        <v>#N/A</v>
      </c>
      <c r="L610" s="2" t="e">
        <f>VLOOKUP($A610,'By SKU - Old RTs'!$A:$V,11,FALSE)</f>
        <v>#N/A</v>
      </c>
      <c r="M610" s="2" t="e">
        <f>VLOOKUP($A610,'By SKU - New RTs'!$A:$V,11,FALSE)</f>
        <v>#N/A</v>
      </c>
      <c r="N610" s="5" t="e">
        <f t="shared" si="53"/>
        <v>#N/A</v>
      </c>
      <c r="O610" s="2" t="e">
        <f>VLOOKUP($A610,'By SKU - Old RTs'!$A:$V,12,FALSE)</f>
        <v>#N/A</v>
      </c>
      <c r="P610" s="2" t="e">
        <f>VLOOKUP($A610,'By SKU - New RTs'!$A:$V,12,FALSE)</f>
        <v>#N/A</v>
      </c>
      <c r="Q610" s="2" t="e">
        <f t="shared" si="54"/>
        <v>#N/A</v>
      </c>
    </row>
    <row r="611" spans="2:17" hidden="1" x14ac:dyDescent="0.3">
      <c r="B611" s="4"/>
      <c r="C611" s="2" t="e">
        <f>VLOOKUP($A611,'By SKU - Old RTs'!$A:$V,8,FALSE)</f>
        <v>#N/A</v>
      </c>
      <c r="D611" s="2" t="e">
        <f>VLOOKUP($A611,'By SKU - New RTs'!$A:$V,8,FALSE)</f>
        <v>#N/A</v>
      </c>
      <c r="E611" s="5" t="e">
        <f t="shared" si="50"/>
        <v>#N/A</v>
      </c>
      <c r="F611" s="2" t="e">
        <f>VLOOKUP($A611,'By SKU - Old RTs'!$A:$V,9,FALSE)</f>
        <v>#N/A</v>
      </c>
      <c r="G611" s="2" t="e">
        <f>VLOOKUP($A611,'By SKU - New RTs'!$A:$V,9,FALSE)</f>
        <v>#N/A</v>
      </c>
      <c r="H611" s="5" t="e">
        <f t="shared" si="51"/>
        <v>#N/A</v>
      </c>
      <c r="I611" s="2" t="e">
        <f>VLOOKUP($A611,'By SKU - Old RTs'!$A:$V,10,FALSE)</f>
        <v>#N/A</v>
      </c>
      <c r="J611" s="2" t="e">
        <f>VLOOKUP($A611,'By SKU - New RTs'!$A:$V,10,FALSE)</f>
        <v>#N/A</v>
      </c>
      <c r="K611" s="5" t="e">
        <f t="shared" si="52"/>
        <v>#N/A</v>
      </c>
      <c r="L611" s="2" t="e">
        <f>VLOOKUP($A611,'By SKU - Old RTs'!$A:$V,11,FALSE)</f>
        <v>#N/A</v>
      </c>
      <c r="M611" s="2" t="e">
        <f>VLOOKUP($A611,'By SKU - New RTs'!$A:$V,11,FALSE)</f>
        <v>#N/A</v>
      </c>
      <c r="N611" s="5" t="e">
        <f t="shared" si="53"/>
        <v>#N/A</v>
      </c>
      <c r="O611" s="2" t="e">
        <f>VLOOKUP($A611,'By SKU - Old RTs'!$A:$V,12,FALSE)</f>
        <v>#N/A</v>
      </c>
      <c r="P611" s="2" t="e">
        <f>VLOOKUP($A611,'By SKU - New RTs'!$A:$V,12,FALSE)</f>
        <v>#N/A</v>
      </c>
      <c r="Q611" s="2" t="e">
        <f t="shared" si="54"/>
        <v>#N/A</v>
      </c>
    </row>
    <row r="612" spans="2:17" hidden="1" x14ac:dyDescent="0.3">
      <c r="B612" s="4"/>
      <c r="C612" s="2" t="e">
        <f>VLOOKUP($A612,'By SKU - Old RTs'!$A:$V,8,FALSE)</f>
        <v>#N/A</v>
      </c>
      <c r="D612" s="2" t="e">
        <f>VLOOKUP($A612,'By SKU - New RTs'!$A:$V,8,FALSE)</f>
        <v>#N/A</v>
      </c>
      <c r="E612" s="5" t="e">
        <f t="shared" si="50"/>
        <v>#N/A</v>
      </c>
      <c r="F612" s="2" t="e">
        <f>VLOOKUP($A612,'By SKU - Old RTs'!$A:$V,9,FALSE)</f>
        <v>#N/A</v>
      </c>
      <c r="G612" s="2" t="e">
        <f>VLOOKUP($A612,'By SKU - New RTs'!$A:$V,9,FALSE)</f>
        <v>#N/A</v>
      </c>
      <c r="H612" s="5" t="e">
        <f t="shared" si="51"/>
        <v>#N/A</v>
      </c>
      <c r="I612" s="2" t="e">
        <f>VLOOKUP($A612,'By SKU - Old RTs'!$A:$V,10,FALSE)</f>
        <v>#N/A</v>
      </c>
      <c r="J612" s="2" t="e">
        <f>VLOOKUP($A612,'By SKU - New RTs'!$A:$V,10,FALSE)</f>
        <v>#N/A</v>
      </c>
      <c r="K612" s="5" t="e">
        <f t="shared" si="52"/>
        <v>#N/A</v>
      </c>
      <c r="L612" s="2" t="e">
        <f>VLOOKUP($A612,'By SKU - Old RTs'!$A:$V,11,FALSE)</f>
        <v>#N/A</v>
      </c>
      <c r="M612" s="2" t="e">
        <f>VLOOKUP($A612,'By SKU - New RTs'!$A:$V,11,FALSE)</f>
        <v>#N/A</v>
      </c>
      <c r="N612" s="5" t="e">
        <f t="shared" si="53"/>
        <v>#N/A</v>
      </c>
      <c r="O612" s="2" t="e">
        <f>VLOOKUP($A612,'By SKU - Old RTs'!$A:$V,12,FALSE)</f>
        <v>#N/A</v>
      </c>
      <c r="P612" s="2" t="e">
        <f>VLOOKUP($A612,'By SKU - New RTs'!$A:$V,12,FALSE)</f>
        <v>#N/A</v>
      </c>
      <c r="Q612" s="2" t="e">
        <f t="shared" si="54"/>
        <v>#N/A</v>
      </c>
    </row>
    <row r="613" spans="2:17" hidden="1" x14ac:dyDescent="0.3">
      <c r="B613" s="4"/>
      <c r="C613" s="2" t="e">
        <f>VLOOKUP($A613,'By SKU - Old RTs'!$A:$V,8,FALSE)</f>
        <v>#N/A</v>
      </c>
      <c r="D613" s="2" t="e">
        <f>VLOOKUP($A613,'By SKU - New RTs'!$A:$V,8,FALSE)</f>
        <v>#N/A</v>
      </c>
      <c r="E613" s="5" t="e">
        <f t="shared" si="50"/>
        <v>#N/A</v>
      </c>
      <c r="F613" s="2" t="e">
        <f>VLOOKUP($A613,'By SKU - Old RTs'!$A:$V,9,FALSE)</f>
        <v>#N/A</v>
      </c>
      <c r="G613" s="2" t="e">
        <f>VLOOKUP($A613,'By SKU - New RTs'!$A:$V,9,FALSE)</f>
        <v>#N/A</v>
      </c>
      <c r="H613" s="5" t="e">
        <f t="shared" si="51"/>
        <v>#N/A</v>
      </c>
      <c r="I613" s="2" t="e">
        <f>VLOOKUP($A613,'By SKU - Old RTs'!$A:$V,10,FALSE)</f>
        <v>#N/A</v>
      </c>
      <c r="J613" s="2" t="e">
        <f>VLOOKUP($A613,'By SKU - New RTs'!$A:$V,10,FALSE)</f>
        <v>#N/A</v>
      </c>
      <c r="K613" s="5" t="e">
        <f t="shared" si="52"/>
        <v>#N/A</v>
      </c>
      <c r="L613" s="2" t="e">
        <f>VLOOKUP($A613,'By SKU - Old RTs'!$A:$V,11,FALSE)</f>
        <v>#N/A</v>
      </c>
      <c r="M613" s="2" t="e">
        <f>VLOOKUP($A613,'By SKU - New RTs'!$A:$V,11,FALSE)</f>
        <v>#N/A</v>
      </c>
      <c r="N613" s="5" t="e">
        <f t="shared" si="53"/>
        <v>#N/A</v>
      </c>
      <c r="O613" s="2" t="e">
        <f>VLOOKUP($A613,'By SKU - Old RTs'!$A:$V,12,FALSE)</f>
        <v>#N/A</v>
      </c>
      <c r="P613" s="2" t="e">
        <f>VLOOKUP($A613,'By SKU - New RTs'!$A:$V,12,FALSE)</f>
        <v>#N/A</v>
      </c>
      <c r="Q613" s="2" t="e">
        <f t="shared" si="54"/>
        <v>#N/A</v>
      </c>
    </row>
    <row r="614" spans="2:17" hidden="1" x14ac:dyDescent="0.3">
      <c r="B614" s="4"/>
      <c r="C614" s="2" t="e">
        <f>VLOOKUP($A614,'By SKU - Old RTs'!$A:$V,8,FALSE)</f>
        <v>#N/A</v>
      </c>
      <c r="D614" s="2" t="e">
        <f>VLOOKUP($A614,'By SKU - New RTs'!$A:$V,8,FALSE)</f>
        <v>#N/A</v>
      </c>
      <c r="E614" s="5" t="e">
        <f t="shared" si="50"/>
        <v>#N/A</v>
      </c>
      <c r="F614" s="2" t="e">
        <f>VLOOKUP($A614,'By SKU - Old RTs'!$A:$V,9,FALSE)</f>
        <v>#N/A</v>
      </c>
      <c r="G614" s="2" t="e">
        <f>VLOOKUP($A614,'By SKU - New RTs'!$A:$V,9,FALSE)</f>
        <v>#N/A</v>
      </c>
      <c r="H614" s="5" t="e">
        <f t="shared" si="51"/>
        <v>#N/A</v>
      </c>
      <c r="I614" s="2" t="e">
        <f>VLOOKUP($A614,'By SKU - Old RTs'!$A:$V,10,FALSE)</f>
        <v>#N/A</v>
      </c>
      <c r="J614" s="2" t="e">
        <f>VLOOKUP($A614,'By SKU - New RTs'!$A:$V,10,FALSE)</f>
        <v>#N/A</v>
      </c>
      <c r="K614" s="5" t="e">
        <f t="shared" si="52"/>
        <v>#N/A</v>
      </c>
      <c r="L614" s="2" t="e">
        <f>VLOOKUP($A614,'By SKU - Old RTs'!$A:$V,11,FALSE)</f>
        <v>#N/A</v>
      </c>
      <c r="M614" s="2" t="e">
        <f>VLOOKUP($A614,'By SKU - New RTs'!$A:$V,11,FALSE)</f>
        <v>#N/A</v>
      </c>
      <c r="N614" s="5" t="e">
        <f t="shared" si="53"/>
        <v>#N/A</v>
      </c>
      <c r="O614" s="2" t="e">
        <f>VLOOKUP($A614,'By SKU - Old RTs'!$A:$V,12,FALSE)</f>
        <v>#N/A</v>
      </c>
      <c r="P614" s="2" t="e">
        <f>VLOOKUP($A614,'By SKU - New RTs'!$A:$V,12,FALSE)</f>
        <v>#N/A</v>
      </c>
      <c r="Q614" s="2" t="e">
        <f t="shared" si="54"/>
        <v>#N/A</v>
      </c>
    </row>
    <row r="615" spans="2:17" hidden="1" x14ac:dyDescent="0.3">
      <c r="B615" s="4"/>
      <c r="C615" s="2" t="e">
        <f>VLOOKUP($A615,'By SKU - Old RTs'!$A:$V,8,FALSE)</f>
        <v>#N/A</v>
      </c>
      <c r="D615" s="2" t="e">
        <f>VLOOKUP($A615,'By SKU - New RTs'!$A:$V,8,FALSE)</f>
        <v>#N/A</v>
      </c>
      <c r="E615" s="5" t="e">
        <f t="shared" si="50"/>
        <v>#N/A</v>
      </c>
      <c r="F615" s="2" t="e">
        <f>VLOOKUP($A615,'By SKU - Old RTs'!$A:$V,9,FALSE)</f>
        <v>#N/A</v>
      </c>
      <c r="G615" s="2" t="e">
        <f>VLOOKUP($A615,'By SKU - New RTs'!$A:$V,9,FALSE)</f>
        <v>#N/A</v>
      </c>
      <c r="H615" s="5" t="e">
        <f t="shared" si="51"/>
        <v>#N/A</v>
      </c>
      <c r="I615" s="2" t="e">
        <f>VLOOKUP($A615,'By SKU - Old RTs'!$A:$V,10,FALSE)</f>
        <v>#N/A</v>
      </c>
      <c r="J615" s="2" t="e">
        <f>VLOOKUP($A615,'By SKU - New RTs'!$A:$V,10,FALSE)</f>
        <v>#N/A</v>
      </c>
      <c r="K615" s="5" t="e">
        <f t="shared" si="52"/>
        <v>#N/A</v>
      </c>
      <c r="L615" s="2" t="e">
        <f>VLOOKUP($A615,'By SKU - Old RTs'!$A:$V,11,FALSE)</f>
        <v>#N/A</v>
      </c>
      <c r="M615" s="2" t="e">
        <f>VLOOKUP($A615,'By SKU - New RTs'!$A:$V,11,FALSE)</f>
        <v>#N/A</v>
      </c>
      <c r="N615" s="5" t="e">
        <f t="shared" si="53"/>
        <v>#N/A</v>
      </c>
      <c r="O615" s="2" t="e">
        <f>VLOOKUP($A615,'By SKU - Old RTs'!$A:$V,12,FALSE)</f>
        <v>#N/A</v>
      </c>
      <c r="P615" s="2" t="e">
        <f>VLOOKUP($A615,'By SKU - New RTs'!$A:$V,12,FALSE)</f>
        <v>#N/A</v>
      </c>
      <c r="Q615" s="2" t="e">
        <f t="shared" si="54"/>
        <v>#N/A</v>
      </c>
    </row>
    <row r="616" spans="2:17" hidden="1" x14ac:dyDescent="0.3">
      <c r="B616" s="4"/>
      <c r="C616" s="2" t="e">
        <f>VLOOKUP($A616,'By SKU - Old RTs'!$A:$V,8,FALSE)</f>
        <v>#N/A</v>
      </c>
      <c r="D616" s="2" t="e">
        <f>VLOOKUP($A616,'By SKU - New RTs'!$A:$V,8,FALSE)</f>
        <v>#N/A</v>
      </c>
      <c r="E616" s="5" t="e">
        <f t="shared" si="50"/>
        <v>#N/A</v>
      </c>
      <c r="F616" s="2" t="e">
        <f>VLOOKUP($A616,'By SKU - Old RTs'!$A:$V,9,FALSE)</f>
        <v>#N/A</v>
      </c>
      <c r="G616" s="2" t="e">
        <f>VLOOKUP($A616,'By SKU - New RTs'!$A:$V,9,FALSE)</f>
        <v>#N/A</v>
      </c>
      <c r="H616" s="5" t="e">
        <f t="shared" si="51"/>
        <v>#N/A</v>
      </c>
      <c r="I616" s="2" t="e">
        <f>VLOOKUP($A616,'By SKU - Old RTs'!$A:$V,10,FALSE)</f>
        <v>#N/A</v>
      </c>
      <c r="J616" s="2" t="e">
        <f>VLOOKUP($A616,'By SKU - New RTs'!$A:$V,10,FALSE)</f>
        <v>#N/A</v>
      </c>
      <c r="K616" s="5" t="e">
        <f t="shared" si="52"/>
        <v>#N/A</v>
      </c>
      <c r="L616" s="2" t="e">
        <f>VLOOKUP($A616,'By SKU - Old RTs'!$A:$V,11,FALSE)</f>
        <v>#N/A</v>
      </c>
      <c r="M616" s="2" t="e">
        <f>VLOOKUP($A616,'By SKU - New RTs'!$A:$V,11,FALSE)</f>
        <v>#N/A</v>
      </c>
      <c r="N616" s="5" t="e">
        <f t="shared" si="53"/>
        <v>#N/A</v>
      </c>
      <c r="O616" s="2" t="e">
        <f>VLOOKUP($A616,'By SKU - Old RTs'!$A:$V,12,FALSE)</f>
        <v>#N/A</v>
      </c>
      <c r="P616" s="2" t="e">
        <f>VLOOKUP($A616,'By SKU - New RTs'!$A:$V,12,FALSE)</f>
        <v>#N/A</v>
      </c>
      <c r="Q616" s="2" t="e">
        <f t="shared" si="54"/>
        <v>#N/A</v>
      </c>
    </row>
    <row r="617" spans="2:17" hidden="1" x14ac:dyDescent="0.3">
      <c r="B617" s="4"/>
      <c r="C617" s="2" t="e">
        <f>VLOOKUP($A617,'By SKU - Old RTs'!$A:$V,8,FALSE)</f>
        <v>#N/A</v>
      </c>
      <c r="D617" s="2" t="e">
        <f>VLOOKUP($A617,'By SKU - New RTs'!$A:$V,8,FALSE)</f>
        <v>#N/A</v>
      </c>
      <c r="E617" s="5" t="e">
        <f t="shared" si="50"/>
        <v>#N/A</v>
      </c>
      <c r="F617" s="2" t="e">
        <f>VLOOKUP($A617,'By SKU - Old RTs'!$A:$V,9,FALSE)</f>
        <v>#N/A</v>
      </c>
      <c r="G617" s="2" t="e">
        <f>VLOOKUP($A617,'By SKU - New RTs'!$A:$V,9,FALSE)</f>
        <v>#N/A</v>
      </c>
      <c r="H617" s="5" t="e">
        <f t="shared" si="51"/>
        <v>#N/A</v>
      </c>
      <c r="I617" s="2" t="e">
        <f>VLOOKUP($A617,'By SKU - Old RTs'!$A:$V,10,FALSE)</f>
        <v>#N/A</v>
      </c>
      <c r="J617" s="2" t="e">
        <f>VLOOKUP($A617,'By SKU - New RTs'!$A:$V,10,FALSE)</f>
        <v>#N/A</v>
      </c>
      <c r="K617" s="5" t="e">
        <f t="shared" si="52"/>
        <v>#N/A</v>
      </c>
      <c r="L617" s="2" t="e">
        <f>VLOOKUP($A617,'By SKU - Old RTs'!$A:$V,11,FALSE)</f>
        <v>#N/A</v>
      </c>
      <c r="M617" s="2" t="e">
        <f>VLOOKUP($A617,'By SKU - New RTs'!$A:$V,11,FALSE)</f>
        <v>#N/A</v>
      </c>
      <c r="N617" s="5" t="e">
        <f t="shared" si="53"/>
        <v>#N/A</v>
      </c>
      <c r="O617" s="2" t="e">
        <f>VLOOKUP($A617,'By SKU - Old RTs'!$A:$V,12,FALSE)</f>
        <v>#N/A</v>
      </c>
      <c r="P617" s="2" t="e">
        <f>VLOOKUP($A617,'By SKU - New RTs'!$A:$V,12,FALSE)</f>
        <v>#N/A</v>
      </c>
      <c r="Q617" s="2" t="e">
        <f t="shared" si="54"/>
        <v>#N/A</v>
      </c>
    </row>
    <row r="618" spans="2:17" hidden="1" x14ac:dyDescent="0.3">
      <c r="B618" s="4"/>
      <c r="C618" s="2" t="e">
        <f>VLOOKUP($A618,'By SKU - Old RTs'!$A:$V,8,FALSE)</f>
        <v>#N/A</v>
      </c>
      <c r="D618" s="2" t="e">
        <f>VLOOKUP($A618,'By SKU - New RTs'!$A:$V,8,FALSE)</f>
        <v>#N/A</v>
      </c>
      <c r="E618" s="5" t="e">
        <f t="shared" si="50"/>
        <v>#N/A</v>
      </c>
      <c r="F618" s="2" t="e">
        <f>VLOOKUP($A618,'By SKU - Old RTs'!$A:$V,9,FALSE)</f>
        <v>#N/A</v>
      </c>
      <c r="G618" s="2" t="e">
        <f>VLOOKUP($A618,'By SKU - New RTs'!$A:$V,9,FALSE)</f>
        <v>#N/A</v>
      </c>
      <c r="H618" s="5" t="e">
        <f t="shared" si="51"/>
        <v>#N/A</v>
      </c>
      <c r="I618" s="2" t="e">
        <f>VLOOKUP($A618,'By SKU - Old RTs'!$A:$V,10,FALSE)</f>
        <v>#N/A</v>
      </c>
      <c r="J618" s="2" t="e">
        <f>VLOOKUP($A618,'By SKU - New RTs'!$A:$V,10,FALSE)</f>
        <v>#N/A</v>
      </c>
      <c r="K618" s="5" t="e">
        <f t="shared" si="52"/>
        <v>#N/A</v>
      </c>
      <c r="L618" s="2" t="e">
        <f>VLOOKUP($A618,'By SKU - Old RTs'!$A:$V,11,FALSE)</f>
        <v>#N/A</v>
      </c>
      <c r="M618" s="2" t="e">
        <f>VLOOKUP($A618,'By SKU - New RTs'!$A:$V,11,FALSE)</f>
        <v>#N/A</v>
      </c>
      <c r="N618" s="5" t="e">
        <f t="shared" si="53"/>
        <v>#N/A</v>
      </c>
      <c r="O618" s="2" t="e">
        <f>VLOOKUP($A618,'By SKU - Old RTs'!$A:$V,12,FALSE)</f>
        <v>#N/A</v>
      </c>
      <c r="P618" s="2" t="e">
        <f>VLOOKUP($A618,'By SKU - New RTs'!$A:$V,12,FALSE)</f>
        <v>#N/A</v>
      </c>
      <c r="Q618" s="2" t="e">
        <f t="shared" si="54"/>
        <v>#N/A</v>
      </c>
    </row>
    <row r="619" spans="2:17" hidden="1" x14ac:dyDescent="0.3">
      <c r="B619" s="4"/>
      <c r="C619" s="2" t="e">
        <f>VLOOKUP($A619,'By SKU - Old RTs'!$A:$V,8,FALSE)</f>
        <v>#N/A</v>
      </c>
      <c r="D619" s="2" t="e">
        <f>VLOOKUP($A619,'By SKU - New RTs'!$A:$V,8,FALSE)</f>
        <v>#N/A</v>
      </c>
      <c r="E619" s="5" t="e">
        <f t="shared" si="50"/>
        <v>#N/A</v>
      </c>
      <c r="F619" s="2" t="e">
        <f>VLOOKUP($A619,'By SKU - Old RTs'!$A:$V,9,FALSE)</f>
        <v>#N/A</v>
      </c>
      <c r="G619" s="2" t="e">
        <f>VLOOKUP($A619,'By SKU - New RTs'!$A:$V,9,FALSE)</f>
        <v>#N/A</v>
      </c>
      <c r="H619" s="5" t="e">
        <f t="shared" si="51"/>
        <v>#N/A</v>
      </c>
      <c r="I619" s="2" t="e">
        <f>VLOOKUP($A619,'By SKU - Old RTs'!$A:$V,10,FALSE)</f>
        <v>#N/A</v>
      </c>
      <c r="J619" s="2" t="e">
        <f>VLOOKUP($A619,'By SKU - New RTs'!$A:$V,10,FALSE)</f>
        <v>#N/A</v>
      </c>
      <c r="K619" s="5" t="e">
        <f t="shared" si="52"/>
        <v>#N/A</v>
      </c>
      <c r="L619" s="2" t="e">
        <f>VLOOKUP($A619,'By SKU - Old RTs'!$A:$V,11,FALSE)</f>
        <v>#N/A</v>
      </c>
      <c r="M619" s="2" t="e">
        <f>VLOOKUP($A619,'By SKU - New RTs'!$A:$V,11,FALSE)</f>
        <v>#N/A</v>
      </c>
      <c r="N619" s="5" t="e">
        <f t="shared" si="53"/>
        <v>#N/A</v>
      </c>
      <c r="O619" s="2" t="e">
        <f>VLOOKUP($A619,'By SKU - Old RTs'!$A:$V,12,FALSE)</f>
        <v>#N/A</v>
      </c>
      <c r="P619" s="2" t="e">
        <f>VLOOKUP($A619,'By SKU - New RTs'!$A:$V,12,FALSE)</f>
        <v>#N/A</v>
      </c>
      <c r="Q619" s="2" t="e">
        <f t="shared" si="54"/>
        <v>#N/A</v>
      </c>
    </row>
    <row r="620" spans="2:17" hidden="1" x14ac:dyDescent="0.3">
      <c r="B620" s="4"/>
      <c r="C620" s="2" t="e">
        <f>VLOOKUP($A620,'By SKU - Old RTs'!$A:$V,8,FALSE)</f>
        <v>#N/A</v>
      </c>
      <c r="D620" s="2" t="e">
        <f>VLOOKUP($A620,'By SKU - New RTs'!$A:$V,8,FALSE)</f>
        <v>#N/A</v>
      </c>
      <c r="E620" s="5" t="e">
        <f t="shared" si="50"/>
        <v>#N/A</v>
      </c>
      <c r="F620" s="2" t="e">
        <f>VLOOKUP($A620,'By SKU - Old RTs'!$A:$V,9,FALSE)</f>
        <v>#N/A</v>
      </c>
      <c r="G620" s="2" t="e">
        <f>VLOOKUP($A620,'By SKU - New RTs'!$A:$V,9,FALSE)</f>
        <v>#N/A</v>
      </c>
      <c r="H620" s="5" t="e">
        <f t="shared" si="51"/>
        <v>#N/A</v>
      </c>
      <c r="I620" s="2" t="e">
        <f>VLOOKUP($A620,'By SKU - Old RTs'!$A:$V,10,FALSE)</f>
        <v>#N/A</v>
      </c>
      <c r="J620" s="2" t="e">
        <f>VLOOKUP($A620,'By SKU - New RTs'!$A:$V,10,FALSE)</f>
        <v>#N/A</v>
      </c>
      <c r="K620" s="5" t="e">
        <f t="shared" si="52"/>
        <v>#N/A</v>
      </c>
      <c r="L620" s="2" t="e">
        <f>VLOOKUP($A620,'By SKU - Old RTs'!$A:$V,11,FALSE)</f>
        <v>#N/A</v>
      </c>
      <c r="M620" s="2" t="e">
        <f>VLOOKUP($A620,'By SKU - New RTs'!$A:$V,11,FALSE)</f>
        <v>#N/A</v>
      </c>
      <c r="N620" s="5" t="e">
        <f t="shared" si="53"/>
        <v>#N/A</v>
      </c>
      <c r="O620" s="2" t="e">
        <f>VLOOKUP($A620,'By SKU - Old RTs'!$A:$V,12,FALSE)</f>
        <v>#N/A</v>
      </c>
      <c r="P620" s="2" t="e">
        <f>VLOOKUP($A620,'By SKU - New RTs'!$A:$V,12,FALSE)</f>
        <v>#N/A</v>
      </c>
      <c r="Q620" s="2" t="e">
        <f t="shared" si="54"/>
        <v>#N/A</v>
      </c>
    </row>
    <row r="621" spans="2:17" hidden="1" x14ac:dyDescent="0.3">
      <c r="B621" s="4"/>
      <c r="C621" s="2" t="e">
        <f>VLOOKUP($A621,'By SKU - Old RTs'!$A:$V,8,FALSE)</f>
        <v>#N/A</v>
      </c>
      <c r="D621" s="2" t="e">
        <f>VLOOKUP($A621,'By SKU - New RTs'!$A:$V,8,FALSE)</f>
        <v>#N/A</v>
      </c>
      <c r="E621" s="5" t="e">
        <f t="shared" si="50"/>
        <v>#N/A</v>
      </c>
      <c r="F621" s="2" t="e">
        <f>VLOOKUP($A621,'By SKU - Old RTs'!$A:$V,9,FALSE)</f>
        <v>#N/A</v>
      </c>
      <c r="G621" s="2" t="e">
        <f>VLOOKUP($A621,'By SKU - New RTs'!$A:$V,9,FALSE)</f>
        <v>#N/A</v>
      </c>
      <c r="H621" s="5" t="e">
        <f t="shared" si="51"/>
        <v>#N/A</v>
      </c>
      <c r="I621" s="2" t="e">
        <f>VLOOKUP($A621,'By SKU - Old RTs'!$A:$V,10,FALSE)</f>
        <v>#N/A</v>
      </c>
      <c r="J621" s="2" t="e">
        <f>VLOOKUP($A621,'By SKU - New RTs'!$A:$V,10,FALSE)</f>
        <v>#N/A</v>
      </c>
      <c r="K621" s="5" t="e">
        <f t="shared" si="52"/>
        <v>#N/A</v>
      </c>
      <c r="L621" s="2" t="e">
        <f>VLOOKUP($A621,'By SKU - Old RTs'!$A:$V,11,FALSE)</f>
        <v>#N/A</v>
      </c>
      <c r="M621" s="2" t="e">
        <f>VLOOKUP($A621,'By SKU - New RTs'!$A:$V,11,FALSE)</f>
        <v>#N/A</v>
      </c>
      <c r="N621" s="5" t="e">
        <f t="shared" si="53"/>
        <v>#N/A</v>
      </c>
      <c r="O621" s="2" t="e">
        <f>VLOOKUP($A621,'By SKU - Old RTs'!$A:$V,12,FALSE)</f>
        <v>#N/A</v>
      </c>
      <c r="P621" s="2" t="e">
        <f>VLOOKUP($A621,'By SKU - New RTs'!$A:$V,12,FALSE)</f>
        <v>#N/A</v>
      </c>
      <c r="Q621" s="2" t="e">
        <f t="shared" si="54"/>
        <v>#N/A</v>
      </c>
    </row>
    <row r="622" spans="2:17" hidden="1" x14ac:dyDescent="0.3">
      <c r="B622" s="4"/>
      <c r="C622" s="2" t="e">
        <f>VLOOKUP($A622,'By SKU - Old RTs'!$A:$V,8,FALSE)</f>
        <v>#N/A</v>
      </c>
      <c r="D622" s="2" t="e">
        <f>VLOOKUP($A622,'By SKU - New RTs'!$A:$V,8,FALSE)</f>
        <v>#N/A</v>
      </c>
      <c r="E622" s="5" t="e">
        <f t="shared" si="50"/>
        <v>#N/A</v>
      </c>
      <c r="F622" s="2" t="e">
        <f>VLOOKUP($A622,'By SKU - Old RTs'!$A:$V,9,FALSE)</f>
        <v>#N/A</v>
      </c>
      <c r="G622" s="2" t="e">
        <f>VLOOKUP($A622,'By SKU - New RTs'!$A:$V,9,FALSE)</f>
        <v>#N/A</v>
      </c>
      <c r="H622" s="5" t="e">
        <f t="shared" si="51"/>
        <v>#N/A</v>
      </c>
      <c r="I622" s="2" t="e">
        <f>VLOOKUP($A622,'By SKU - Old RTs'!$A:$V,10,FALSE)</f>
        <v>#N/A</v>
      </c>
      <c r="J622" s="2" t="e">
        <f>VLOOKUP($A622,'By SKU - New RTs'!$A:$V,10,FALSE)</f>
        <v>#N/A</v>
      </c>
      <c r="K622" s="5" t="e">
        <f t="shared" si="52"/>
        <v>#N/A</v>
      </c>
      <c r="L622" s="2" t="e">
        <f>VLOOKUP($A622,'By SKU - Old RTs'!$A:$V,11,FALSE)</f>
        <v>#N/A</v>
      </c>
      <c r="M622" s="2" t="e">
        <f>VLOOKUP($A622,'By SKU - New RTs'!$A:$V,11,FALSE)</f>
        <v>#N/A</v>
      </c>
      <c r="N622" s="5" t="e">
        <f t="shared" si="53"/>
        <v>#N/A</v>
      </c>
      <c r="O622" s="2" t="e">
        <f>VLOOKUP($A622,'By SKU - Old RTs'!$A:$V,12,FALSE)</f>
        <v>#N/A</v>
      </c>
      <c r="P622" s="2" t="e">
        <f>VLOOKUP($A622,'By SKU - New RTs'!$A:$V,12,FALSE)</f>
        <v>#N/A</v>
      </c>
      <c r="Q622" s="2" t="e">
        <f t="shared" si="54"/>
        <v>#N/A</v>
      </c>
    </row>
    <row r="623" spans="2:17" hidden="1" x14ac:dyDescent="0.3">
      <c r="B623" s="4"/>
      <c r="C623" s="2" t="e">
        <f>VLOOKUP($A623,'By SKU - Old RTs'!$A:$V,8,FALSE)</f>
        <v>#N/A</v>
      </c>
      <c r="D623" s="2" t="e">
        <f>VLOOKUP($A623,'By SKU - New RTs'!$A:$V,8,FALSE)</f>
        <v>#N/A</v>
      </c>
      <c r="E623" s="5" t="e">
        <f t="shared" si="50"/>
        <v>#N/A</v>
      </c>
      <c r="F623" s="2" t="e">
        <f>VLOOKUP($A623,'By SKU - Old RTs'!$A:$V,9,FALSE)</f>
        <v>#N/A</v>
      </c>
      <c r="G623" s="2" t="e">
        <f>VLOOKUP($A623,'By SKU - New RTs'!$A:$V,9,FALSE)</f>
        <v>#N/A</v>
      </c>
      <c r="H623" s="5" t="e">
        <f t="shared" si="51"/>
        <v>#N/A</v>
      </c>
      <c r="I623" s="2" t="e">
        <f>VLOOKUP($A623,'By SKU - Old RTs'!$A:$V,10,FALSE)</f>
        <v>#N/A</v>
      </c>
      <c r="J623" s="2" t="e">
        <f>VLOOKUP($A623,'By SKU - New RTs'!$A:$V,10,FALSE)</f>
        <v>#N/A</v>
      </c>
      <c r="K623" s="5" t="e">
        <f t="shared" si="52"/>
        <v>#N/A</v>
      </c>
      <c r="L623" s="2" t="e">
        <f>VLOOKUP($A623,'By SKU - Old RTs'!$A:$V,11,FALSE)</f>
        <v>#N/A</v>
      </c>
      <c r="M623" s="2" t="e">
        <f>VLOOKUP($A623,'By SKU - New RTs'!$A:$V,11,FALSE)</f>
        <v>#N/A</v>
      </c>
      <c r="N623" s="5" t="e">
        <f t="shared" si="53"/>
        <v>#N/A</v>
      </c>
      <c r="O623" s="2" t="e">
        <f>VLOOKUP($A623,'By SKU - Old RTs'!$A:$V,12,FALSE)</f>
        <v>#N/A</v>
      </c>
      <c r="P623" s="2" t="e">
        <f>VLOOKUP($A623,'By SKU - New RTs'!$A:$V,12,FALSE)</f>
        <v>#N/A</v>
      </c>
      <c r="Q623" s="2" t="e">
        <f t="shared" si="54"/>
        <v>#N/A</v>
      </c>
    </row>
    <row r="624" spans="2:17" hidden="1" x14ac:dyDescent="0.3">
      <c r="B624" s="4"/>
      <c r="C624" s="2" t="e">
        <f>VLOOKUP($A624,'By SKU - Old RTs'!$A:$V,8,FALSE)</f>
        <v>#N/A</v>
      </c>
      <c r="D624" s="2" t="e">
        <f>VLOOKUP($A624,'By SKU - New RTs'!$A:$V,8,FALSE)</f>
        <v>#N/A</v>
      </c>
      <c r="E624" s="5" t="e">
        <f t="shared" si="50"/>
        <v>#N/A</v>
      </c>
      <c r="F624" s="2" t="e">
        <f>VLOOKUP($A624,'By SKU - Old RTs'!$A:$V,9,FALSE)</f>
        <v>#N/A</v>
      </c>
      <c r="G624" s="2" t="e">
        <f>VLOOKUP($A624,'By SKU - New RTs'!$A:$V,9,FALSE)</f>
        <v>#N/A</v>
      </c>
      <c r="H624" s="5" t="e">
        <f t="shared" si="51"/>
        <v>#N/A</v>
      </c>
      <c r="I624" s="2" t="e">
        <f>VLOOKUP($A624,'By SKU - Old RTs'!$A:$V,10,FALSE)</f>
        <v>#N/A</v>
      </c>
      <c r="J624" s="2" t="e">
        <f>VLOOKUP($A624,'By SKU - New RTs'!$A:$V,10,FALSE)</f>
        <v>#N/A</v>
      </c>
      <c r="K624" s="5" t="e">
        <f t="shared" si="52"/>
        <v>#N/A</v>
      </c>
      <c r="L624" s="2" t="e">
        <f>VLOOKUP($A624,'By SKU - Old RTs'!$A:$V,11,FALSE)</f>
        <v>#N/A</v>
      </c>
      <c r="M624" s="2" t="e">
        <f>VLOOKUP($A624,'By SKU - New RTs'!$A:$V,11,FALSE)</f>
        <v>#N/A</v>
      </c>
      <c r="N624" s="5" t="e">
        <f t="shared" si="53"/>
        <v>#N/A</v>
      </c>
      <c r="O624" s="2" t="e">
        <f>VLOOKUP($A624,'By SKU - Old RTs'!$A:$V,12,FALSE)</f>
        <v>#N/A</v>
      </c>
      <c r="P624" s="2" t="e">
        <f>VLOOKUP($A624,'By SKU - New RTs'!$A:$V,12,FALSE)</f>
        <v>#N/A</v>
      </c>
      <c r="Q624" s="2" t="e">
        <f t="shared" si="54"/>
        <v>#N/A</v>
      </c>
    </row>
    <row r="625" spans="2:17" hidden="1" x14ac:dyDescent="0.3">
      <c r="B625" s="4"/>
      <c r="C625" s="2" t="e">
        <f>VLOOKUP($A625,'By SKU - Old RTs'!$A:$V,8,FALSE)</f>
        <v>#N/A</v>
      </c>
      <c r="D625" s="2" t="e">
        <f>VLOOKUP($A625,'By SKU - New RTs'!$A:$V,8,FALSE)</f>
        <v>#N/A</v>
      </c>
      <c r="E625" s="5" t="e">
        <f t="shared" si="50"/>
        <v>#N/A</v>
      </c>
      <c r="F625" s="2" t="e">
        <f>VLOOKUP($A625,'By SKU - Old RTs'!$A:$V,9,FALSE)</f>
        <v>#N/A</v>
      </c>
      <c r="G625" s="2" t="e">
        <f>VLOOKUP($A625,'By SKU - New RTs'!$A:$V,9,FALSE)</f>
        <v>#N/A</v>
      </c>
      <c r="H625" s="5" t="e">
        <f t="shared" si="51"/>
        <v>#N/A</v>
      </c>
      <c r="I625" s="2" t="e">
        <f>VLOOKUP($A625,'By SKU - Old RTs'!$A:$V,10,FALSE)</f>
        <v>#N/A</v>
      </c>
      <c r="J625" s="2" t="e">
        <f>VLOOKUP($A625,'By SKU - New RTs'!$A:$V,10,FALSE)</f>
        <v>#N/A</v>
      </c>
      <c r="K625" s="5" t="e">
        <f t="shared" si="52"/>
        <v>#N/A</v>
      </c>
      <c r="L625" s="2" t="e">
        <f>VLOOKUP($A625,'By SKU - Old RTs'!$A:$V,11,FALSE)</f>
        <v>#N/A</v>
      </c>
      <c r="M625" s="2" t="e">
        <f>VLOOKUP($A625,'By SKU - New RTs'!$A:$V,11,FALSE)</f>
        <v>#N/A</v>
      </c>
      <c r="N625" s="5" t="e">
        <f t="shared" si="53"/>
        <v>#N/A</v>
      </c>
      <c r="O625" s="2" t="e">
        <f>VLOOKUP($A625,'By SKU - Old RTs'!$A:$V,12,FALSE)</f>
        <v>#N/A</v>
      </c>
      <c r="P625" s="2" t="e">
        <f>VLOOKUP($A625,'By SKU - New RTs'!$A:$V,12,FALSE)</f>
        <v>#N/A</v>
      </c>
      <c r="Q625" s="2" t="e">
        <f t="shared" si="54"/>
        <v>#N/A</v>
      </c>
    </row>
    <row r="626" spans="2:17" hidden="1" x14ac:dyDescent="0.3">
      <c r="B626" s="4"/>
      <c r="C626" s="2" t="e">
        <f>VLOOKUP($A626,'By SKU - Old RTs'!$A:$V,8,FALSE)</f>
        <v>#N/A</v>
      </c>
      <c r="D626" s="2" t="e">
        <f>VLOOKUP($A626,'By SKU - New RTs'!$A:$V,8,FALSE)</f>
        <v>#N/A</v>
      </c>
      <c r="E626" s="5" t="e">
        <f t="shared" si="50"/>
        <v>#N/A</v>
      </c>
      <c r="F626" s="2" t="e">
        <f>VLOOKUP($A626,'By SKU - Old RTs'!$A:$V,9,FALSE)</f>
        <v>#N/A</v>
      </c>
      <c r="G626" s="2" t="e">
        <f>VLOOKUP($A626,'By SKU - New RTs'!$A:$V,9,FALSE)</f>
        <v>#N/A</v>
      </c>
      <c r="H626" s="5" t="e">
        <f t="shared" si="51"/>
        <v>#N/A</v>
      </c>
      <c r="I626" s="2" t="e">
        <f>VLOOKUP($A626,'By SKU - Old RTs'!$A:$V,10,FALSE)</f>
        <v>#N/A</v>
      </c>
      <c r="J626" s="2" t="e">
        <f>VLOOKUP($A626,'By SKU - New RTs'!$A:$V,10,FALSE)</f>
        <v>#N/A</v>
      </c>
      <c r="K626" s="5" t="e">
        <f t="shared" si="52"/>
        <v>#N/A</v>
      </c>
      <c r="L626" s="2" t="e">
        <f>VLOOKUP($A626,'By SKU - Old RTs'!$A:$V,11,FALSE)</f>
        <v>#N/A</v>
      </c>
      <c r="M626" s="2" t="e">
        <f>VLOOKUP($A626,'By SKU - New RTs'!$A:$V,11,FALSE)</f>
        <v>#N/A</v>
      </c>
      <c r="N626" s="5" t="e">
        <f t="shared" si="53"/>
        <v>#N/A</v>
      </c>
      <c r="O626" s="2" t="e">
        <f>VLOOKUP($A626,'By SKU - Old RTs'!$A:$V,12,FALSE)</f>
        <v>#N/A</v>
      </c>
      <c r="P626" s="2" t="e">
        <f>VLOOKUP($A626,'By SKU - New RTs'!$A:$V,12,FALSE)</f>
        <v>#N/A</v>
      </c>
      <c r="Q626" s="2" t="e">
        <f t="shared" si="54"/>
        <v>#N/A</v>
      </c>
    </row>
    <row r="627" spans="2:17" hidden="1" x14ac:dyDescent="0.3">
      <c r="B627" s="4"/>
      <c r="C627" s="2" t="e">
        <f>VLOOKUP($A627,'By SKU - Old RTs'!$A:$V,8,FALSE)</f>
        <v>#N/A</v>
      </c>
      <c r="D627" s="2" t="e">
        <f>VLOOKUP($A627,'By SKU - New RTs'!$A:$V,8,FALSE)</f>
        <v>#N/A</v>
      </c>
      <c r="E627" s="5" t="e">
        <f t="shared" si="50"/>
        <v>#N/A</v>
      </c>
      <c r="F627" s="2" t="e">
        <f>VLOOKUP($A627,'By SKU - Old RTs'!$A:$V,9,FALSE)</f>
        <v>#N/A</v>
      </c>
      <c r="G627" s="2" t="e">
        <f>VLOOKUP($A627,'By SKU - New RTs'!$A:$V,9,FALSE)</f>
        <v>#N/A</v>
      </c>
      <c r="H627" s="5" t="e">
        <f t="shared" si="51"/>
        <v>#N/A</v>
      </c>
      <c r="I627" s="2" t="e">
        <f>VLOOKUP($A627,'By SKU - Old RTs'!$A:$V,10,FALSE)</f>
        <v>#N/A</v>
      </c>
      <c r="J627" s="2" t="e">
        <f>VLOOKUP($A627,'By SKU - New RTs'!$A:$V,10,FALSE)</f>
        <v>#N/A</v>
      </c>
      <c r="K627" s="5" t="e">
        <f t="shared" si="52"/>
        <v>#N/A</v>
      </c>
      <c r="L627" s="2" t="e">
        <f>VLOOKUP($A627,'By SKU - Old RTs'!$A:$V,11,FALSE)</f>
        <v>#N/A</v>
      </c>
      <c r="M627" s="2" t="e">
        <f>VLOOKUP($A627,'By SKU - New RTs'!$A:$V,11,FALSE)</f>
        <v>#N/A</v>
      </c>
      <c r="N627" s="5" t="e">
        <f t="shared" si="53"/>
        <v>#N/A</v>
      </c>
      <c r="O627" s="2" t="e">
        <f>VLOOKUP($A627,'By SKU - Old RTs'!$A:$V,12,FALSE)</f>
        <v>#N/A</v>
      </c>
      <c r="P627" s="2" t="e">
        <f>VLOOKUP($A627,'By SKU - New RTs'!$A:$V,12,FALSE)</f>
        <v>#N/A</v>
      </c>
      <c r="Q627" s="2" t="e">
        <f t="shared" si="54"/>
        <v>#N/A</v>
      </c>
    </row>
    <row r="628" spans="2:17" hidden="1" x14ac:dyDescent="0.3">
      <c r="B628" s="4"/>
      <c r="C628" s="2" t="e">
        <f>VLOOKUP($A628,'By SKU - Old RTs'!$A:$V,8,FALSE)</f>
        <v>#N/A</v>
      </c>
      <c r="D628" s="2" t="e">
        <f>VLOOKUP($A628,'By SKU - New RTs'!$A:$V,8,FALSE)</f>
        <v>#N/A</v>
      </c>
      <c r="E628" s="5" t="e">
        <f t="shared" si="50"/>
        <v>#N/A</v>
      </c>
      <c r="F628" s="2" t="e">
        <f>VLOOKUP($A628,'By SKU - Old RTs'!$A:$V,9,FALSE)</f>
        <v>#N/A</v>
      </c>
      <c r="G628" s="2" t="e">
        <f>VLOOKUP($A628,'By SKU - New RTs'!$A:$V,9,FALSE)</f>
        <v>#N/A</v>
      </c>
      <c r="H628" s="5" t="e">
        <f t="shared" si="51"/>
        <v>#N/A</v>
      </c>
      <c r="I628" s="2" t="e">
        <f>VLOOKUP($A628,'By SKU - Old RTs'!$A:$V,10,FALSE)</f>
        <v>#N/A</v>
      </c>
      <c r="J628" s="2" t="e">
        <f>VLOOKUP($A628,'By SKU - New RTs'!$A:$V,10,FALSE)</f>
        <v>#N/A</v>
      </c>
      <c r="K628" s="5" t="e">
        <f t="shared" si="52"/>
        <v>#N/A</v>
      </c>
      <c r="L628" s="2" t="e">
        <f>VLOOKUP($A628,'By SKU - Old RTs'!$A:$V,11,FALSE)</f>
        <v>#N/A</v>
      </c>
      <c r="M628" s="2" t="e">
        <f>VLOOKUP($A628,'By SKU - New RTs'!$A:$V,11,FALSE)</f>
        <v>#N/A</v>
      </c>
      <c r="N628" s="5" t="e">
        <f t="shared" si="53"/>
        <v>#N/A</v>
      </c>
      <c r="O628" s="2" t="e">
        <f>VLOOKUP($A628,'By SKU - Old RTs'!$A:$V,12,FALSE)</f>
        <v>#N/A</v>
      </c>
      <c r="P628" s="2" t="e">
        <f>VLOOKUP($A628,'By SKU - New RTs'!$A:$V,12,FALSE)</f>
        <v>#N/A</v>
      </c>
      <c r="Q628" s="2" t="e">
        <f t="shared" si="54"/>
        <v>#N/A</v>
      </c>
    </row>
    <row r="629" spans="2:17" hidden="1" x14ac:dyDescent="0.3">
      <c r="B629" s="4"/>
      <c r="C629" s="2" t="e">
        <f>VLOOKUP($A629,'By SKU - Old RTs'!$A:$V,8,FALSE)</f>
        <v>#N/A</v>
      </c>
      <c r="D629" s="2" t="e">
        <f>VLOOKUP($A629,'By SKU - New RTs'!$A:$V,8,FALSE)</f>
        <v>#N/A</v>
      </c>
      <c r="E629" s="5" t="e">
        <f t="shared" si="50"/>
        <v>#N/A</v>
      </c>
      <c r="F629" s="2" t="e">
        <f>VLOOKUP($A629,'By SKU - Old RTs'!$A:$V,9,FALSE)</f>
        <v>#N/A</v>
      </c>
      <c r="G629" s="2" t="e">
        <f>VLOOKUP($A629,'By SKU - New RTs'!$A:$V,9,FALSE)</f>
        <v>#N/A</v>
      </c>
      <c r="H629" s="5" t="e">
        <f t="shared" si="51"/>
        <v>#N/A</v>
      </c>
      <c r="I629" s="2" t="e">
        <f>VLOOKUP($A629,'By SKU - Old RTs'!$A:$V,10,FALSE)</f>
        <v>#N/A</v>
      </c>
      <c r="J629" s="2" t="e">
        <f>VLOOKUP($A629,'By SKU - New RTs'!$A:$V,10,FALSE)</f>
        <v>#N/A</v>
      </c>
      <c r="K629" s="5" t="e">
        <f t="shared" si="52"/>
        <v>#N/A</v>
      </c>
      <c r="L629" s="2" t="e">
        <f>VLOOKUP($A629,'By SKU - Old RTs'!$A:$V,11,FALSE)</f>
        <v>#N/A</v>
      </c>
      <c r="M629" s="2" t="e">
        <f>VLOOKUP($A629,'By SKU - New RTs'!$A:$V,11,FALSE)</f>
        <v>#N/A</v>
      </c>
      <c r="N629" s="5" t="e">
        <f t="shared" si="53"/>
        <v>#N/A</v>
      </c>
      <c r="O629" s="2" t="e">
        <f>VLOOKUP($A629,'By SKU - Old RTs'!$A:$V,12,FALSE)</f>
        <v>#N/A</v>
      </c>
      <c r="P629" s="2" t="e">
        <f>VLOOKUP($A629,'By SKU - New RTs'!$A:$V,12,FALSE)</f>
        <v>#N/A</v>
      </c>
      <c r="Q629" s="2" t="e">
        <f t="shared" si="54"/>
        <v>#N/A</v>
      </c>
    </row>
    <row r="630" spans="2:17" hidden="1" x14ac:dyDescent="0.3">
      <c r="B630" s="4"/>
      <c r="C630" s="2" t="e">
        <f>VLOOKUP($A630,'By SKU - Old RTs'!$A:$V,8,FALSE)</f>
        <v>#N/A</v>
      </c>
      <c r="D630" s="2" t="e">
        <f>VLOOKUP($A630,'By SKU - New RTs'!$A:$V,8,FALSE)</f>
        <v>#N/A</v>
      </c>
      <c r="E630" s="5" t="e">
        <f t="shared" si="50"/>
        <v>#N/A</v>
      </c>
      <c r="F630" s="2" t="e">
        <f>VLOOKUP($A630,'By SKU - Old RTs'!$A:$V,9,FALSE)</f>
        <v>#N/A</v>
      </c>
      <c r="G630" s="2" t="e">
        <f>VLOOKUP($A630,'By SKU - New RTs'!$A:$V,9,FALSE)</f>
        <v>#N/A</v>
      </c>
      <c r="H630" s="5" t="e">
        <f t="shared" si="51"/>
        <v>#N/A</v>
      </c>
      <c r="I630" s="2" t="e">
        <f>VLOOKUP($A630,'By SKU - Old RTs'!$A:$V,10,FALSE)</f>
        <v>#N/A</v>
      </c>
      <c r="J630" s="2" t="e">
        <f>VLOOKUP($A630,'By SKU - New RTs'!$A:$V,10,FALSE)</f>
        <v>#N/A</v>
      </c>
      <c r="K630" s="5" t="e">
        <f t="shared" si="52"/>
        <v>#N/A</v>
      </c>
      <c r="L630" s="2" t="e">
        <f>VLOOKUP($A630,'By SKU - Old RTs'!$A:$V,11,FALSE)</f>
        <v>#N/A</v>
      </c>
      <c r="M630" s="2" t="e">
        <f>VLOOKUP($A630,'By SKU - New RTs'!$A:$V,11,FALSE)</f>
        <v>#N/A</v>
      </c>
      <c r="N630" s="5" t="e">
        <f t="shared" si="53"/>
        <v>#N/A</v>
      </c>
      <c r="O630" s="2" t="e">
        <f>VLOOKUP($A630,'By SKU - Old RTs'!$A:$V,12,FALSE)</f>
        <v>#N/A</v>
      </c>
      <c r="P630" s="2" t="e">
        <f>VLOOKUP($A630,'By SKU - New RTs'!$A:$V,12,FALSE)</f>
        <v>#N/A</v>
      </c>
      <c r="Q630" s="2" t="e">
        <f t="shared" si="54"/>
        <v>#N/A</v>
      </c>
    </row>
    <row r="631" spans="2:17" hidden="1" x14ac:dyDescent="0.3">
      <c r="B631" s="4"/>
      <c r="C631" s="2" t="e">
        <f>VLOOKUP($A631,'By SKU - Old RTs'!$A:$V,8,FALSE)</f>
        <v>#N/A</v>
      </c>
      <c r="D631" s="2" t="e">
        <f>VLOOKUP($A631,'By SKU - New RTs'!$A:$V,8,FALSE)</f>
        <v>#N/A</v>
      </c>
      <c r="E631" s="5" t="e">
        <f t="shared" si="50"/>
        <v>#N/A</v>
      </c>
      <c r="F631" s="2" t="e">
        <f>VLOOKUP($A631,'By SKU - Old RTs'!$A:$V,9,FALSE)</f>
        <v>#N/A</v>
      </c>
      <c r="G631" s="2" t="e">
        <f>VLOOKUP($A631,'By SKU - New RTs'!$A:$V,9,FALSE)</f>
        <v>#N/A</v>
      </c>
      <c r="H631" s="5" t="e">
        <f t="shared" si="51"/>
        <v>#N/A</v>
      </c>
      <c r="I631" s="2" t="e">
        <f>VLOOKUP($A631,'By SKU - Old RTs'!$A:$V,10,FALSE)</f>
        <v>#N/A</v>
      </c>
      <c r="J631" s="2" t="e">
        <f>VLOOKUP($A631,'By SKU - New RTs'!$A:$V,10,FALSE)</f>
        <v>#N/A</v>
      </c>
      <c r="K631" s="5" t="e">
        <f t="shared" si="52"/>
        <v>#N/A</v>
      </c>
      <c r="L631" s="2" t="e">
        <f>VLOOKUP($A631,'By SKU - Old RTs'!$A:$V,11,FALSE)</f>
        <v>#N/A</v>
      </c>
      <c r="M631" s="2" t="e">
        <f>VLOOKUP($A631,'By SKU - New RTs'!$A:$V,11,FALSE)</f>
        <v>#N/A</v>
      </c>
      <c r="N631" s="5" t="e">
        <f t="shared" si="53"/>
        <v>#N/A</v>
      </c>
      <c r="O631" s="2" t="e">
        <f>VLOOKUP($A631,'By SKU - Old RTs'!$A:$V,12,FALSE)</f>
        <v>#N/A</v>
      </c>
      <c r="P631" s="2" t="e">
        <f>VLOOKUP($A631,'By SKU - New RTs'!$A:$V,12,FALSE)</f>
        <v>#N/A</v>
      </c>
      <c r="Q631" s="2" t="e">
        <f t="shared" si="54"/>
        <v>#N/A</v>
      </c>
    </row>
    <row r="632" spans="2:17" hidden="1" x14ac:dyDescent="0.3">
      <c r="B632" s="4"/>
      <c r="C632" s="2" t="e">
        <f>VLOOKUP($A632,'By SKU - Old RTs'!$A:$V,8,FALSE)</f>
        <v>#N/A</v>
      </c>
      <c r="D632" s="2" t="e">
        <f>VLOOKUP($A632,'By SKU - New RTs'!$A:$V,8,FALSE)</f>
        <v>#N/A</v>
      </c>
      <c r="E632" s="5" t="e">
        <f t="shared" si="50"/>
        <v>#N/A</v>
      </c>
      <c r="F632" s="2" t="e">
        <f>VLOOKUP($A632,'By SKU - Old RTs'!$A:$V,9,FALSE)</f>
        <v>#N/A</v>
      </c>
      <c r="G632" s="2" t="e">
        <f>VLOOKUP($A632,'By SKU - New RTs'!$A:$V,9,FALSE)</f>
        <v>#N/A</v>
      </c>
      <c r="H632" s="5" t="e">
        <f t="shared" si="51"/>
        <v>#N/A</v>
      </c>
      <c r="I632" s="2" t="e">
        <f>VLOOKUP($A632,'By SKU - Old RTs'!$A:$V,10,FALSE)</f>
        <v>#N/A</v>
      </c>
      <c r="J632" s="2" t="e">
        <f>VLOOKUP($A632,'By SKU - New RTs'!$A:$V,10,FALSE)</f>
        <v>#N/A</v>
      </c>
      <c r="K632" s="5" t="e">
        <f t="shared" si="52"/>
        <v>#N/A</v>
      </c>
      <c r="L632" s="2" t="e">
        <f>VLOOKUP($A632,'By SKU - Old RTs'!$A:$V,11,FALSE)</f>
        <v>#N/A</v>
      </c>
      <c r="M632" s="2" t="e">
        <f>VLOOKUP($A632,'By SKU - New RTs'!$A:$V,11,FALSE)</f>
        <v>#N/A</v>
      </c>
      <c r="N632" s="5" t="e">
        <f t="shared" si="53"/>
        <v>#N/A</v>
      </c>
      <c r="O632" s="2" t="e">
        <f>VLOOKUP($A632,'By SKU - Old RTs'!$A:$V,12,FALSE)</f>
        <v>#N/A</v>
      </c>
      <c r="P632" s="2" t="e">
        <f>VLOOKUP($A632,'By SKU - New RTs'!$A:$V,12,FALSE)</f>
        <v>#N/A</v>
      </c>
      <c r="Q632" s="2" t="e">
        <f t="shared" si="54"/>
        <v>#N/A</v>
      </c>
    </row>
    <row r="633" spans="2:17" hidden="1" x14ac:dyDescent="0.3">
      <c r="B633" s="4"/>
      <c r="C633" s="2" t="e">
        <f>VLOOKUP($A633,'By SKU - Old RTs'!$A:$V,8,FALSE)</f>
        <v>#N/A</v>
      </c>
      <c r="D633" s="2" t="e">
        <f>VLOOKUP($A633,'By SKU - New RTs'!$A:$V,8,FALSE)</f>
        <v>#N/A</v>
      </c>
      <c r="E633" s="5" t="e">
        <f t="shared" si="50"/>
        <v>#N/A</v>
      </c>
      <c r="F633" s="2" t="e">
        <f>VLOOKUP($A633,'By SKU - Old RTs'!$A:$V,9,FALSE)</f>
        <v>#N/A</v>
      </c>
      <c r="G633" s="2" t="e">
        <f>VLOOKUP($A633,'By SKU - New RTs'!$A:$V,9,FALSE)</f>
        <v>#N/A</v>
      </c>
      <c r="H633" s="5" t="e">
        <f t="shared" si="51"/>
        <v>#N/A</v>
      </c>
      <c r="I633" s="2" t="e">
        <f>VLOOKUP($A633,'By SKU - Old RTs'!$A:$V,10,FALSE)</f>
        <v>#N/A</v>
      </c>
      <c r="J633" s="2" t="e">
        <f>VLOOKUP($A633,'By SKU - New RTs'!$A:$V,10,FALSE)</f>
        <v>#N/A</v>
      </c>
      <c r="K633" s="5" t="e">
        <f t="shared" si="52"/>
        <v>#N/A</v>
      </c>
      <c r="L633" s="2" t="e">
        <f>VLOOKUP($A633,'By SKU - Old RTs'!$A:$V,11,FALSE)</f>
        <v>#N/A</v>
      </c>
      <c r="M633" s="2" t="e">
        <f>VLOOKUP($A633,'By SKU - New RTs'!$A:$V,11,FALSE)</f>
        <v>#N/A</v>
      </c>
      <c r="N633" s="5" t="e">
        <f t="shared" si="53"/>
        <v>#N/A</v>
      </c>
      <c r="O633" s="2" t="e">
        <f>VLOOKUP($A633,'By SKU - Old RTs'!$A:$V,12,FALSE)</f>
        <v>#N/A</v>
      </c>
      <c r="P633" s="2" t="e">
        <f>VLOOKUP($A633,'By SKU - New RTs'!$A:$V,12,FALSE)</f>
        <v>#N/A</v>
      </c>
      <c r="Q633" s="2" t="e">
        <f t="shared" si="54"/>
        <v>#N/A</v>
      </c>
    </row>
    <row r="634" spans="2:17" hidden="1" x14ac:dyDescent="0.3">
      <c r="B634" s="4"/>
      <c r="C634" s="2" t="e">
        <f>VLOOKUP($A634,'By SKU - Old RTs'!$A:$V,8,FALSE)</f>
        <v>#N/A</v>
      </c>
      <c r="D634" s="2" t="e">
        <f>VLOOKUP($A634,'By SKU - New RTs'!$A:$V,8,FALSE)</f>
        <v>#N/A</v>
      </c>
      <c r="E634" s="5" t="e">
        <f t="shared" si="50"/>
        <v>#N/A</v>
      </c>
      <c r="F634" s="2" t="e">
        <f>VLOOKUP($A634,'By SKU - Old RTs'!$A:$V,9,FALSE)</f>
        <v>#N/A</v>
      </c>
      <c r="G634" s="2" t="e">
        <f>VLOOKUP($A634,'By SKU - New RTs'!$A:$V,9,FALSE)</f>
        <v>#N/A</v>
      </c>
      <c r="H634" s="5" t="e">
        <f t="shared" si="51"/>
        <v>#N/A</v>
      </c>
      <c r="I634" s="2" t="e">
        <f>VLOOKUP($A634,'By SKU - Old RTs'!$A:$V,10,FALSE)</f>
        <v>#N/A</v>
      </c>
      <c r="J634" s="2" t="e">
        <f>VLOOKUP($A634,'By SKU - New RTs'!$A:$V,10,FALSE)</f>
        <v>#N/A</v>
      </c>
      <c r="K634" s="5" t="e">
        <f t="shared" si="52"/>
        <v>#N/A</v>
      </c>
      <c r="L634" s="2" t="e">
        <f>VLOOKUP($A634,'By SKU - Old RTs'!$A:$V,11,FALSE)</f>
        <v>#N/A</v>
      </c>
      <c r="M634" s="2" t="e">
        <f>VLOOKUP($A634,'By SKU - New RTs'!$A:$V,11,FALSE)</f>
        <v>#N/A</v>
      </c>
      <c r="N634" s="5" t="e">
        <f t="shared" si="53"/>
        <v>#N/A</v>
      </c>
      <c r="O634" s="2" t="e">
        <f>VLOOKUP($A634,'By SKU - Old RTs'!$A:$V,12,FALSE)</f>
        <v>#N/A</v>
      </c>
      <c r="P634" s="2" t="e">
        <f>VLOOKUP($A634,'By SKU - New RTs'!$A:$V,12,FALSE)</f>
        <v>#N/A</v>
      </c>
      <c r="Q634" s="2" t="e">
        <f t="shared" si="54"/>
        <v>#N/A</v>
      </c>
    </row>
    <row r="635" spans="2:17" hidden="1" x14ac:dyDescent="0.3">
      <c r="B635" s="4"/>
      <c r="C635" s="2" t="e">
        <f>VLOOKUP($A635,'By SKU - Old RTs'!$A:$V,8,FALSE)</f>
        <v>#N/A</v>
      </c>
      <c r="D635" s="2" t="e">
        <f>VLOOKUP($A635,'By SKU - New RTs'!$A:$V,8,FALSE)</f>
        <v>#N/A</v>
      </c>
      <c r="E635" s="5" t="e">
        <f t="shared" si="50"/>
        <v>#N/A</v>
      </c>
      <c r="F635" s="2" t="e">
        <f>VLOOKUP($A635,'By SKU - Old RTs'!$A:$V,9,FALSE)</f>
        <v>#N/A</v>
      </c>
      <c r="G635" s="2" t="e">
        <f>VLOOKUP($A635,'By SKU - New RTs'!$A:$V,9,FALSE)</f>
        <v>#N/A</v>
      </c>
      <c r="H635" s="5" t="e">
        <f t="shared" si="51"/>
        <v>#N/A</v>
      </c>
      <c r="I635" s="2" t="e">
        <f>VLOOKUP($A635,'By SKU - Old RTs'!$A:$V,10,FALSE)</f>
        <v>#N/A</v>
      </c>
      <c r="J635" s="2" t="e">
        <f>VLOOKUP($A635,'By SKU - New RTs'!$A:$V,10,FALSE)</f>
        <v>#N/A</v>
      </c>
      <c r="K635" s="5" t="e">
        <f t="shared" si="52"/>
        <v>#N/A</v>
      </c>
      <c r="L635" s="2" t="e">
        <f>VLOOKUP($A635,'By SKU - Old RTs'!$A:$V,11,FALSE)</f>
        <v>#N/A</v>
      </c>
      <c r="M635" s="2" t="e">
        <f>VLOOKUP($A635,'By SKU - New RTs'!$A:$V,11,FALSE)</f>
        <v>#N/A</v>
      </c>
      <c r="N635" s="5" t="e">
        <f t="shared" si="53"/>
        <v>#N/A</v>
      </c>
      <c r="O635" s="2" t="e">
        <f>VLOOKUP($A635,'By SKU - Old RTs'!$A:$V,12,FALSE)</f>
        <v>#N/A</v>
      </c>
      <c r="P635" s="2" t="e">
        <f>VLOOKUP($A635,'By SKU - New RTs'!$A:$V,12,FALSE)</f>
        <v>#N/A</v>
      </c>
      <c r="Q635" s="2" t="e">
        <f t="shared" si="54"/>
        <v>#N/A</v>
      </c>
    </row>
    <row r="636" spans="2:17" hidden="1" x14ac:dyDescent="0.3">
      <c r="B636" s="4"/>
      <c r="C636" s="2" t="e">
        <f>VLOOKUP($A636,'By SKU - Old RTs'!$A:$V,8,FALSE)</f>
        <v>#N/A</v>
      </c>
      <c r="D636" s="2" t="e">
        <f>VLOOKUP($A636,'By SKU - New RTs'!$A:$V,8,FALSE)</f>
        <v>#N/A</v>
      </c>
      <c r="E636" s="5" t="e">
        <f t="shared" si="50"/>
        <v>#N/A</v>
      </c>
      <c r="F636" s="2" t="e">
        <f>VLOOKUP($A636,'By SKU - Old RTs'!$A:$V,9,FALSE)</f>
        <v>#N/A</v>
      </c>
      <c r="G636" s="2" t="e">
        <f>VLOOKUP($A636,'By SKU - New RTs'!$A:$V,9,FALSE)</f>
        <v>#N/A</v>
      </c>
      <c r="H636" s="5" t="e">
        <f t="shared" si="51"/>
        <v>#N/A</v>
      </c>
      <c r="I636" s="2" t="e">
        <f>VLOOKUP($A636,'By SKU - Old RTs'!$A:$V,10,FALSE)</f>
        <v>#N/A</v>
      </c>
      <c r="J636" s="2" t="e">
        <f>VLOOKUP($A636,'By SKU - New RTs'!$A:$V,10,FALSE)</f>
        <v>#N/A</v>
      </c>
      <c r="K636" s="5" t="e">
        <f t="shared" si="52"/>
        <v>#N/A</v>
      </c>
      <c r="L636" s="2" t="e">
        <f>VLOOKUP($A636,'By SKU - Old RTs'!$A:$V,11,FALSE)</f>
        <v>#N/A</v>
      </c>
      <c r="M636" s="2" t="e">
        <f>VLOOKUP($A636,'By SKU - New RTs'!$A:$V,11,FALSE)</f>
        <v>#N/A</v>
      </c>
      <c r="N636" s="5" t="e">
        <f t="shared" si="53"/>
        <v>#N/A</v>
      </c>
      <c r="O636" s="2" t="e">
        <f>VLOOKUP($A636,'By SKU - Old RTs'!$A:$V,12,FALSE)</f>
        <v>#N/A</v>
      </c>
      <c r="P636" s="2" t="e">
        <f>VLOOKUP($A636,'By SKU - New RTs'!$A:$V,12,FALSE)</f>
        <v>#N/A</v>
      </c>
      <c r="Q636" s="2" t="e">
        <f t="shared" si="54"/>
        <v>#N/A</v>
      </c>
    </row>
    <row r="637" spans="2:17" hidden="1" x14ac:dyDescent="0.3">
      <c r="B637" s="4"/>
      <c r="C637" s="2" t="e">
        <f>VLOOKUP($A637,'By SKU - Old RTs'!$A:$V,8,FALSE)</f>
        <v>#N/A</v>
      </c>
      <c r="D637" s="2" t="e">
        <f>VLOOKUP($A637,'By SKU - New RTs'!$A:$V,8,FALSE)</f>
        <v>#N/A</v>
      </c>
      <c r="E637" s="5" t="e">
        <f t="shared" si="50"/>
        <v>#N/A</v>
      </c>
      <c r="F637" s="2" t="e">
        <f>VLOOKUP($A637,'By SKU - Old RTs'!$A:$V,9,FALSE)</f>
        <v>#N/A</v>
      </c>
      <c r="G637" s="2" t="e">
        <f>VLOOKUP($A637,'By SKU - New RTs'!$A:$V,9,FALSE)</f>
        <v>#N/A</v>
      </c>
      <c r="H637" s="5" t="e">
        <f t="shared" si="51"/>
        <v>#N/A</v>
      </c>
      <c r="I637" s="2" t="e">
        <f>VLOOKUP($A637,'By SKU - Old RTs'!$A:$V,10,FALSE)</f>
        <v>#N/A</v>
      </c>
      <c r="J637" s="2" t="e">
        <f>VLOOKUP($A637,'By SKU - New RTs'!$A:$V,10,FALSE)</f>
        <v>#N/A</v>
      </c>
      <c r="K637" s="5" t="e">
        <f t="shared" si="52"/>
        <v>#N/A</v>
      </c>
      <c r="L637" s="2" t="e">
        <f>VLOOKUP($A637,'By SKU - Old RTs'!$A:$V,11,FALSE)</f>
        <v>#N/A</v>
      </c>
      <c r="M637" s="2" t="e">
        <f>VLOOKUP($A637,'By SKU - New RTs'!$A:$V,11,FALSE)</f>
        <v>#N/A</v>
      </c>
      <c r="N637" s="5" t="e">
        <f t="shared" si="53"/>
        <v>#N/A</v>
      </c>
      <c r="O637" s="2" t="e">
        <f>VLOOKUP($A637,'By SKU - Old RTs'!$A:$V,12,FALSE)</f>
        <v>#N/A</v>
      </c>
      <c r="P637" s="2" t="e">
        <f>VLOOKUP($A637,'By SKU - New RTs'!$A:$V,12,FALSE)</f>
        <v>#N/A</v>
      </c>
      <c r="Q637" s="2" t="e">
        <f t="shared" si="54"/>
        <v>#N/A</v>
      </c>
    </row>
    <row r="638" spans="2:17" hidden="1" x14ac:dyDescent="0.3">
      <c r="B638" s="4"/>
      <c r="C638" s="2" t="e">
        <f>VLOOKUP($A638,'By SKU - Old RTs'!$A:$V,8,FALSE)</f>
        <v>#N/A</v>
      </c>
      <c r="D638" s="2" t="e">
        <f>VLOOKUP($A638,'By SKU - New RTs'!$A:$V,8,FALSE)</f>
        <v>#N/A</v>
      </c>
      <c r="E638" s="5" t="e">
        <f t="shared" si="50"/>
        <v>#N/A</v>
      </c>
      <c r="F638" s="2" t="e">
        <f>VLOOKUP($A638,'By SKU - Old RTs'!$A:$V,9,FALSE)</f>
        <v>#N/A</v>
      </c>
      <c r="G638" s="2" t="e">
        <f>VLOOKUP($A638,'By SKU - New RTs'!$A:$V,9,FALSE)</f>
        <v>#N/A</v>
      </c>
      <c r="H638" s="5" t="e">
        <f t="shared" si="51"/>
        <v>#N/A</v>
      </c>
      <c r="I638" s="2" t="e">
        <f>VLOOKUP($A638,'By SKU - Old RTs'!$A:$V,10,FALSE)</f>
        <v>#N/A</v>
      </c>
      <c r="J638" s="2" t="e">
        <f>VLOOKUP($A638,'By SKU - New RTs'!$A:$V,10,FALSE)</f>
        <v>#N/A</v>
      </c>
      <c r="K638" s="5" t="e">
        <f t="shared" si="52"/>
        <v>#N/A</v>
      </c>
      <c r="L638" s="2" t="e">
        <f>VLOOKUP($A638,'By SKU - Old RTs'!$A:$V,11,FALSE)</f>
        <v>#N/A</v>
      </c>
      <c r="M638" s="2" t="e">
        <f>VLOOKUP($A638,'By SKU - New RTs'!$A:$V,11,FALSE)</f>
        <v>#N/A</v>
      </c>
      <c r="N638" s="5" t="e">
        <f t="shared" si="53"/>
        <v>#N/A</v>
      </c>
      <c r="O638" s="2" t="e">
        <f>VLOOKUP($A638,'By SKU - Old RTs'!$A:$V,12,FALSE)</f>
        <v>#N/A</v>
      </c>
      <c r="P638" s="2" t="e">
        <f>VLOOKUP($A638,'By SKU - New RTs'!$A:$V,12,FALSE)</f>
        <v>#N/A</v>
      </c>
      <c r="Q638" s="2" t="e">
        <f t="shared" si="54"/>
        <v>#N/A</v>
      </c>
    </row>
    <row r="639" spans="2:17" hidden="1" x14ac:dyDescent="0.3">
      <c r="B639" s="4"/>
      <c r="C639" s="2" t="e">
        <f>VLOOKUP($A639,'By SKU - Old RTs'!$A:$V,8,FALSE)</f>
        <v>#N/A</v>
      </c>
      <c r="D639" s="2" t="e">
        <f>VLOOKUP($A639,'By SKU - New RTs'!$A:$V,8,FALSE)</f>
        <v>#N/A</v>
      </c>
      <c r="E639" s="5" t="e">
        <f t="shared" si="50"/>
        <v>#N/A</v>
      </c>
      <c r="F639" s="2" t="e">
        <f>VLOOKUP($A639,'By SKU - Old RTs'!$A:$V,9,FALSE)</f>
        <v>#N/A</v>
      </c>
      <c r="G639" s="2" t="e">
        <f>VLOOKUP($A639,'By SKU - New RTs'!$A:$V,9,FALSE)</f>
        <v>#N/A</v>
      </c>
      <c r="H639" s="5" t="e">
        <f t="shared" si="51"/>
        <v>#N/A</v>
      </c>
      <c r="I639" s="2" t="e">
        <f>VLOOKUP($A639,'By SKU - Old RTs'!$A:$V,10,FALSE)</f>
        <v>#N/A</v>
      </c>
      <c r="J639" s="2" t="e">
        <f>VLOOKUP($A639,'By SKU - New RTs'!$A:$V,10,FALSE)</f>
        <v>#N/A</v>
      </c>
      <c r="K639" s="5" t="e">
        <f t="shared" si="52"/>
        <v>#N/A</v>
      </c>
      <c r="L639" s="2" t="e">
        <f>VLOOKUP($A639,'By SKU - Old RTs'!$A:$V,11,FALSE)</f>
        <v>#N/A</v>
      </c>
      <c r="M639" s="2" t="e">
        <f>VLOOKUP($A639,'By SKU - New RTs'!$A:$V,11,FALSE)</f>
        <v>#N/A</v>
      </c>
      <c r="N639" s="5" t="e">
        <f t="shared" si="53"/>
        <v>#N/A</v>
      </c>
      <c r="O639" s="2" t="e">
        <f>VLOOKUP($A639,'By SKU - Old RTs'!$A:$V,12,FALSE)</f>
        <v>#N/A</v>
      </c>
      <c r="P639" s="2" t="e">
        <f>VLOOKUP($A639,'By SKU - New RTs'!$A:$V,12,FALSE)</f>
        <v>#N/A</v>
      </c>
      <c r="Q639" s="2" t="e">
        <f t="shared" si="54"/>
        <v>#N/A</v>
      </c>
    </row>
    <row r="640" spans="2:17" hidden="1" x14ac:dyDescent="0.3">
      <c r="B640" s="4"/>
      <c r="C640" s="2" t="e">
        <f>VLOOKUP($A640,'By SKU - Old RTs'!$A:$V,8,FALSE)</f>
        <v>#N/A</v>
      </c>
      <c r="D640" s="2" t="e">
        <f>VLOOKUP($A640,'By SKU - New RTs'!$A:$V,8,FALSE)</f>
        <v>#N/A</v>
      </c>
      <c r="E640" s="5" t="e">
        <f t="shared" si="50"/>
        <v>#N/A</v>
      </c>
      <c r="F640" s="2" t="e">
        <f>VLOOKUP($A640,'By SKU - Old RTs'!$A:$V,9,FALSE)</f>
        <v>#N/A</v>
      </c>
      <c r="G640" s="2" t="e">
        <f>VLOOKUP($A640,'By SKU - New RTs'!$A:$V,9,FALSE)</f>
        <v>#N/A</v>
      </c>
      <c r="H640" s="5" t="e">
        <f t="shared" si="51"/>
        <v>#N/A</v>
      </c>
      <c r="I640" s="2" t="e">
        <f>VLOOKUP($A640,'By SKU - Old RTs'!$A:$V,10,FALSE)</f>
        <v>#N/A</v>
      </c>
      <c r="J640" s="2" t="e">
        <f>VLOOKUP($A640,'By SKU - New RTs'!$A:$V,10,FALSE)</f>
        <v>#N/A</v>
      </c>
      <c r="K640" s="5" t="e">
        <f t="shared" si="52"/>
        <v>#N/A</v>
      </c>
      <c r="L640" s="2" t="e">
        <f>VLOOKUP($A640,'By SKU - Old RTs'!$A:$V,11,FALSE)</f>
        <v>#N/A</v>
      </c>
      <c r="M640" s="2" t="e">
        <f>VLOOKUP($A640,'By SKU - New RTs'!$A:$V,11,FALSE)</f>
        <v>#N/A</v>
      </c>
      <c r="N640" s="5" t="e">
        <f t="shared" si="53"/>
        <v>#N/A</v>
      </c>
      <c r="O640" s="2" t="e">
        <f>VLOOKUP($A640,'By SKU - Old RTs'!$A:$V,12,FALSE)</f>
        <v>#N/A</v>
      </c>
      <c r="P640" s="2" t="e">
        <f>VLOOKUP($A640,'By SKU - New RTs'!$A:$V,12,FALSE)</f>
        <v>#N/A</v>
      </c>
      <c r="Q640" s="2" t="e">
        <f t="shared" si="54"/>
        <v>#N/A</v>
      </c>
    </row>
    <row r="641" spans="2:17" hidden="1" x14ac:dyDescent="0.3">
      <c r="B641" s="4"/>
      <c r="C641" s="2" t="e">
        <f>VLOOKUP($A641,'By SKU - Old RTs'!$A:$V,8,FALSE)</f>
        <v>#N/A</v>
      </c>
      <c r="D641" s="2" t="e">
        <f>VLOOKUP($A641,'By SKU - New RTs'!$A:$V,8,FALSE)</f>
        <v>#N/A</v>
      </c>
      <c r="E641" s="5" t="e">
        <f t="shared" si="50"/>
        <v>#N/A</v>
      </c>
      <c r="F641" s="2" t="e">
        <f>VLOOKUP($A641,'By SKU - Old RTs'!$A:$V,9,FALSE)</f>
        <v>#N/A</v>
      </c>
      <c r="G641" s="2" t="e">
        <f>VLOOKUP($A641,'By SKU - New RTs'!$A:$V,9,FALSE)</f>
        <v>#N/A</v>
      </c>
      <c r="H641" s="5" t="e">
        <f t="shared" si="51"/>
        <v>#N/A</v>
      </c>
      <c r="I641" s="2" t="e">
        <f>VLOOKUP($A641,'By SKU - Old RTs'!$A:$V,10,FALSE)</f>
        <v>#N/A</v>
      </c>
      <c r="J641" s="2" t="e">
        <f>VLOOKUP($A641,'By SKU - New RTs'!$A:$V,10,FALSE)</f>
        <v>#N/A</v>
      </c>
      <c r="K641" s="5" t="e">
        <f t="shared" si="52"/>
        <v>#N/A</v>
      </c>
      <c r="L641" s="2" t="e">
        <f>VLOOKUP($A641,'By SKU - Old RTs'!$A:$V,11,FALSE)</f>
        <v>#N/A</v>
      </c>
      <c r="M641" s="2" t="e">
        <f>VLOOKUP($A641,'By SKU - New RTs'!$A:$V,11,FALSE)</f>
        <v>#N/A</v>
      </c>
      <c r="N641" s="5" t="e">
        <f t="shared" si="53"/>
        <v>#N/A</v>
      </c>
      <c r="O641" s="2" t="e">
        <f>VLOOKUP($A641,'By SKU - Old RTs'!$A:$V,12,FALSE)</f>
        <v>#N/A</v>
      </c>
      <c r="P641" s="2" t="e">
        <f>VLOOKUP($A641,'By SKU - New RTs'!$A:$V,12,FALSE)</f>
        <v>#N/A</v>
      </c>
      <c r="Q641" s="2" t="e">
        <f t="shared" si="54"/>
        <v>#N/A</v>
      </c>
    </row>
    <row r="642" spans="2:17" hidden="1" x14ac:dyDescent="0.3">
      <c r="B642" s="4"/>
      <c r="C642" s="2" t="e">
        <f>VLOOKUP($A642,'By SKU - Old RTs'!$A:$V,8,FALSE)</f>
        <v>#N/A</v>
      </c>
      <c r="D642" s="2" t="e">
        <f>VLOOKUP($A642,'By SKU - New RTs'!$A:$V,8,FALSE)</f>
        <v>#N/A</v>
      </c>
      <c r="E642" s="5" t="e">
        <f t="shared" si="50"/>
        <v>#N/A</v>
      </c>
      <c r="F642" s="2" t="e">
        <f>VLOOKUP($A642,'By SKU - Old RTs'!$A:$V,9,FALSE)</f>
        <v>#N/A</v>
      </c>
      <c r="G642" s="2" t="e">
        <f>VLOOKUP($A642,'By SKU - New RTs'!$A:$V,9,FALSE)</f>
        <v>#N/A</v>
      </c>
      <c r="H642" s="5" t="e">
        <f t="shared" si="51"/>
        <v>#N/A</v>
      </c>
      <c r="I642" s="2" t="e">
        <f>VLOOKUP($A642,'By SKU - Old RTs'!$A:$V,10,FALSE)</f>
        <v>#N/A</v>
      </c>
      <c r="J642" s="2" t="e">
        <f>VLOOKUP($A642,'By SKU - New RTs'!$A:$V,10,FALSE)</f>
        <v>#N/A</v>
      </c>
      <c r="K642" s="5" t="e">
        <f t="shared" si="52"/>
        <v>#N/A</v>
      </c>
      <c r="L642" s="2" t="e">
        <f>VLOOKUP($A642,'By SKU - Old RTs'!$A:$V,11,FALSE)</f>
        <v>#N/A</v>
      </c>
      <c r="M642" s="2" t="e">
        <f>VLOOKUP($A642,'By SKU - New RTs'!$A:$V,11,FALSE)</f>
        <v>#N/A</v>
      </c>
      <c r="N642" s="5" t="e">
        <f t="shared" si="53"/>
        <v>#N/A</v>
      </c>
      <c r="O642" s="2" t="e">
        <f>VLOOKUP($A642,'By SKU - Old RTs'!$A:$V,12,FALSE)</f>
        <v>#N/A</v>
      </c>
      <c r="P642" s="2" t="e">
        <f>VLOOKUP($A642,'By SKU - New RTs'!$A:$V,12,FALSE)</f>
        <v>#N/A</v>
      </c>
      <c r="Q642" s="2" t="e">
        <f t="shared" si="54"/>
        <v>#N/A</v>
      </c>
    </row>
    <row r="643" spans="2:17" hidden="1" x14ac:dyDescent="0.3">
      <c r="B643" s="4"/>
      <c r="C643" s="2" t="e">
        <f>VLOOKUP($A643,'By SKU - Old RTs'!$A:$V,8,FALSE)</f>
        <v>#N/A</v>
      </c>
      <c r="D643" s="2" t="e">
        <f>VLOOKUP($A643,'By SKU - New RTs'!$A:$V,8,FALSE)</f>
        <v>#N/A</v>
      </c>
      <c r="E643" s="5" t="e">
        <f t="shared" si="50"/>
        <v>#N/A</v>
      </c>
      <c r="F643" s="2" t="e">
        <f>VLOOKUP($A643,'By SKU - Old RTs'!$A:$V,9,FALSE)</f>
        <v>#N/A</v>
      </c>
      <c r="G643" s="2" t="e">
        <f>VLOOKUP($A643,'By SKU - New RTs'!$A:$V,9,FALSE)</f>
        <v>#N/A</v>
      </c>
      <c r="H643" s="5" t="e">
        <f t="shared" si="51"/>
        <v>#N/A</v>
      </c>
      <c r="I643" s="2" t="e">
        <f>VLOOKUP($A643,'By SKU - Old RTs'!$A:$V,10,FALSE)</f>
        <v>#N/A</v>
      </c>
      <c r="J643" s="2" t="e">
        <f>VLOOKUP($A643,'By SKU - New RTs'!$A:$V,10,FALSE)</f>
        <v>#N/A</v>
      </c>
      <c r="K643" s="5" t="e">
        <f t="shared" si="52"/>
        <v>#N/A</v>
      </c>
      <c r="L643" s="2" t="e">
        <f>VLOOKUP($A643,'By SKU - Old RTs'!$A:$V,11,FALSE)</f>
        <v>#N/A</v>
      </c>
      <c r="M643" s="2" t="e">
        <f>VLOOKUP($A643,'By SKU - New RTs'!$A:$V,11,FALSE)</f>
        <v>#N/A</v>
      </c>
      <c r="N643" s="5" t="e">
        <f t="shared" si="53"/>
        <v>#N/A</v>
      </c>
      <c r="O643" s="2" t="e">
        <f>VLOOKUP($A643,'By SKU - Old RTs'!$A:$V,12,FALSE)</f>
        <v>#N/A</v>
      </c>
      <c r="P643" s="2" t="e">
        <f>VLOOKUP($A643,'By SKU - New RTs'!$A:$V,12,FALSE)</f>
        <v>#N/A</v>
      </c>
      <c r="Q643" s="2" t="e">
        <f t="shared" si="54"/>
        <v>#N/A</v>
      </c>
    </row>
    <row r="644" spans="2:17" hidden="1" x14ac:dyDescent="0.3">
      <c r="B644" s="4"/>
      <c r="C644" s="2" t="e">
        <f>VLOOKUP($A644,'By SKU - Old RTs'!$A:$V,8,FALSE)</f>
        <v>#N/A</v>
      </c>
      <c r="D644" s="2" t="e">
        <f>VLOOKUP($A644,'By SKU - New RTs'!$A:$V,8,FALSE)</f>
        <v>#N/A</v>
      </c>
      <c r="E644" s="5" t="e">
        <f t="shared" si="50"/>
        <v>#N/A</v>
      </c>
      <c r="F644" s="2" t="e">
        <f>VLOOKUP($A644,'By SKU - Old RTs'!$A:$V,9,FALSE)</f>
        <v>#N/A</v>
      </c>
      <c r="G644" s="2" t="e">
        <f>VLOOKUP($A644,'By SKU - New RTs'!$A:$V,9,FALSE)</f>
        <v>#N/A</v>
      </c>
      <c r="H644" s="5" t="e">
        <f t="shared" si="51"/>
        <v>#N/A</v>
      </c>
      <c r="I644" s="2" t="e">
        <f>VLOOKUP($A644,'By SKU - Old RTs'!$A:$V,10,FALSE)</f>
        <v>#N/A</v>
      </c>
      <c r="J644" s="2" t="e">
        <f>VLOOKUP($A644,'By SKU - New RTs'!$A:$V,10,FALSE)</f>
        <v>#N/A</v>
      </c>
      <c r="K644" s="5" t="e">
        <f t="shared" si="52"/>
        <v>#N/A</v>
      </c>
      <c r="L644" s="2" t="e">
        <f>VLOOKUP($A644,'By SKU - Old RTs'!$A:$V,11,FALSE)</f>
        <v>#N/A</v>
      </c>
      <c r="M644" s="2" t="e">
        <f>VLOOKUP($A644,'By SKU - New RTs'!$A:$V,11,FALSE)</f>
        <v>#N/A</v>
      </c>
      <c r="N644" s="5" t="e">
        <f t="shared" si="53"/>
        <v>#N/A</v>
      </c>
      <c r="O644" s="2" t="e">
        <f>VLOOKUP($A644,'By SKU - Old RTs'!$A:$V,12,FALSE)</f>
        <v>#N/A</v>
      </c>
      <c r="P644" s="2" t="e">
        <f>VLOOKUP($A644,'By SKU - New RTs'!$A:$V,12,FALSE)</f>
        <v>#N/A</v>
      </c>
      <c r="Q644" s="2" t="e">
        <f t="shared" si="54"/>
        <v>#N/A</v>
      </c>
    </row>
    <row r="645" spans="2:17" hidden="1" x14ac:dyDescent="0.3">
      <c r="B645" s="4"/>
      <c r="C645" s="2" t="e">
        <f>VLOOKUP($A645,'By SKU - Old RTs'!$A:$V,8,FALSE)</f>
        <v>#N/A</v>
      </c>
      <c r="D645" s="2" t="e">
        <f>VLOOKUP($A645,'By SKU - New RTs'!$A:$V,8,FALSE)</f>
        <v>#N/A</v>
      </c>
      <c r="E645" s="5" t="e">
        <f t="shared" si="50"/>
        <v>#N/A</v>
      </c>
      <c r="F645" s="2" t="e">
        <f>VLOOKUP($A645,'By SKU - Old RTs'!$A:$V,9,FALSE)</f>
        <v>#N/A</v>
      </c>
      <c r="G645" s="2" t="e">
        <f>VLOOKUP($A645,'By SKU - New RTs'!$A:$V,9,FALSE)</f>
        <v>#N/A</v>
      </c>
      <c r="H645" s="5" t="e">
        <f t="shared" si="51"/>
        <v>#N/A</v>
      </c>
      <c r="I645" s="2" t="e">
        <f>VLOOKUP($A645,'By SKU - Old RTs'!$A:$V,10,FALSE)</f>
        <v>#N/A</v>
      </c>
      <c r="J645" s="2" t="e">
        <f>VLOOKUP($A645,'By SKU - New RTs'!$A:$V,10,FALSE)</f>
        <v>#N/A</v>
      </c>
      <c r="K645" s="5" t="e">
        <f t="shared" si="52"/>
        <v>#N/A</v>
      </c>
      <c r="L645" s="2" t="e">
        <f>VLOOKUP($A645,'By SKU - Old RTs'!$A:$V,11,FALSE)</f>
        <v>#N/A</v>
      </c>
      <c r="M645" s="2" t="e">
        <f>VLOOKUP($A645,'By SKU - New RTs'!$A:$V,11,FALSE)</f>
        <v>#N/A</v>
      </c>
      <c r="N645" s="5" t="e">
        <f t="shared" si="53"/>
        <v>#N/A</v>
      </c>
      <c r="O645" s="2" t="e">
        <f>VLOOKUP($A645,'By SKU - Old RTs'!$A:$V,12,FALSE)</f>
        <v>#N/A</v>
      </c>
      <c r="P645" s="2" t="e">
        <f>VLOOKUP($A645,'By SKU - New RTs'!$A:$V,12,FALSE)</f>
        <v>#N/A</v>
      </c>
      <c r="Q645" s="2" t="e">
        <f t="shared" si="54"/>
        <v>#N/A</v>
      </c>
    </row>
    <row r="646" spans="2:17" hidden="1" x14ac:dyDescent="0.3">
      <c r="B646" s="4"/>
      <c r="C646" s="2" t="e">
        <f>VLOOKUP($A646,'By SKU - Old RTs'!$A:$V,8,FALSE)</f>
        <v>#N/A</v>
      </c>
      <c r="D646" s="2" t="e">
        <f>VLOOKUP($A646,'By SKU - New RTs'!$A:$V,8,FALSE)</f>
        <v>#N/A</v>
      </c>
      <c r="E646" s="5" t="e">
        <f t="shared" si="50"/>
        <v>#N/A</v>
      </c>
      <c r="F646" s="2" t="e">
        <f>VLOOKUP($A646,'By SKU - Old RTs'!$A:$V,9,FALSE)</f>
        <v>#N/A</v>
      </c>
      <c r="G646" s="2" t="e">
        <f>VLOOKUP($A646,'By SKU - New RTs'!$A:$V,9,FALSE)</f>
        <v>#N/A</v>
      </c>
      <c r="H646" s="5" t="e">
        <f t="shared" si="51"/>
        <v>#N/A</v>
      </c>
      <c r="I646" s="2" t="e">
        <f>VLOOKUP($A646,'By SKU - Old RTs'!$A:$V,10,FALSE)</f>
        <v>#N/A</v>
      </c>
      <c r="J646" s="2" t="e">
        <f>VLOOKUP($A646,'By SKU - New RTs'!$A:$V,10,FALSE)</f>
        <v>#N/A</v>
      </c>
      <c r="K646" s="5" t="e">
        <f t="shared" si="52"/>
        <v>#N/A</v>
      </c>
      <c r="L646" s="2" t="e">
        <f>VLOOKUP($A646,'By SKU - Old RTs'!$A:$V,11,FALSE)</f>
        <v>#N/A</v>
      </c>
      <c r="M646" s="2" t="e">
        <f>VLOOKUP($A646,'By SKU - New RTs'!$A:$V,11,FALSE)</f>
        <v>#N/A</v>
      </c>
      <c r="N646" s="5" t="e">
        <f t="shared" si="53"/>
        <v>#N/A</v>
      </c>
      <c r="O646" s="2" t="e">
        <f>VLOOKUP($A646,'By SKU - Old RTs'!$A:$V,12,FALSE)</f>
        <v>#N/A</v>
      </c>
      <c r="P646" s="2" t="e">
        <f>VLOOKUP($A646,'By SKU - New RTs'!$A:$V,12,FALSE)</f>
        <v>#N/A</v>
      </c>
      <c r="Q646" s="2" t="e">
        <f t="shared" si="54"/>
        <v>#N/A</v>
      </c>
    </row>
    <row r="647" spans="2:17" hidden="1" x14ac:dyDescent="0.3">
      <c r="B647" s="4"/>
      <c r="C647" s="2" t="e">
        <f>VLOOKUP($A647,'By SKU - Old RTs'!$A:$V,8,FALSE)</f>
        <v>#N/A</v>
      </c>
      <c r="D647" s="2" t="e">
        <f>VLOOKUP($A647,'By SKU - New RTs'!$A:$V,8,FALSE)</f>
        <v>#N/A</v>
      </c>
      <c r="E647" s="5" t="e">
        <f t="shared" si="50"/>
        <v>#N/A</v>
      </c>
      <c r="F647" s="2" t="e">
        <f>VLOOKUP($A647,'By SKU - Old RTs'!$A:$V,9,FALSE)</f>
        <v>#N/A</v>
      </c>
      <c r="G647" s="2" t="e">
        <f>VLOOKUP($A647,'By SKU - New RTs'!$A:$V,9,FALSE)</f>
        <v>#N/A</v>
      </c>
      <c r="H647" s="5" t="e">
        <f t="shared" si="51"/>
        <v>#N/A</v>
      </c>
      <c r="I647" s="2" t="e">
        <f>VLOOKUP($A647,'By SKU - Old RTs'!$A:$V,10,FALSE)</f>
        <v>#N/A</v>
      </c>
      <c r="J647" s="2" t="e">
        <f>VLOOKUP($A647,'By SKU - New RTs'!$A:$V,10,FALSE)</f>
        <v>#N/A</v>
      </c>
      <c r="K647" s="5" t="e">
        <f t="shared" si="52"/>
        <v>#N/A</v>
      </c>
      <c r="L647" s="2" t="e">
        <f>VLOOKUP($A647,'By SKU - Old RTs'!$A:$V,11,FALSE)</f>
        <v>#N/A</v>
      </c>
      <c r="M647" s="2" t="e">
        <f>VLOOKUP($A647,'By SKU - New RTs'!$A:$V,11,FALSE)</f>
        <v>#N/A</v>
      </c>
      <c r="N647" s="5" t="e">
        <f t="shared" si="53"/>
        <v>#N/A</v>
      </c>
      <c r="O647" s="2" t="e">
        <f>VLOOKUP($A647,'By SKU - Old RTs'!$A:$V,12,FALSE)</f>
        <v>#N/A</v>
      </c>
      <c r="P647" s="2" t="e">
        <f>VLOOKUP($A647,'By SKU - New RTs'!$A:$V,12,FALSE)</f>
        <v>#N/A</v>
      </c>
      <c r="Q647" s="2" t="e">
        <f t="shared" si="54"/>
        <v>#N/A</v>
      </c>
    </row>
    <row r="648" spans="2:17" hidden="1" x14ac:dyDescent="0.3">
      <c r="B648" s="4"/>
      <c r="C648" s="2" t="e">
        <f>VLOOKUP($A648,'By SKU - Old RTs'!$A:$V,8,FALSE)</f>
        <v>#N/A</v>
      </c>
      <c r="D648" s="2" t="e">
        <f>VLOOKUP($A648,'By SKU - New RTs'!$A:$V,8,FALSE)</f>
        <v>#N/A</v>
      </c>
      <c r="E648" s="5" t="e">
        <f t="shared" si="50"/>
        <v>#N/A</v>
      </c>
      <c r="F648" s="2" t="e">
        <f>VLOOKUP($A648,'By SKU - Old RTs'!$A:$V,9,FALSE)</f>
        <v>#N/A</v>
      </c>
      <c r="G648" s="2" t="e">
        <f>VLOOKUP($A648,'By SKU - New RTs'!$A:$V,9,FALSE)</f>
        <v>#N/A</v>
      </c>
      <c r="H648" s="5" t="e">
        <f t="shared" si="51"/>
        <v>#N/A</v>
      </c>
      <c r="I648" s="2" t="e">
        <f>VLOOKUP($A648,'By SKU - Old RTs'!$A:$V,10,FALSE)</f>
        <v>#N/A</v>
      </c>
      <c r="J648" s="2" t="e">
        <f>VLOOKUP($A648,'By SKU - New RTs'!$A:$V,10,FALSE)</f>
        <v>#N/A</v>
      </c>
      <c r="K648" s="5" t="e">
        <f t="shared" si="52"/>
        <v>#N/A</v>
      </c>
      <c r="L648" s="2" t="e">
        <f>VLOOKUP($A648,'By SKU - Old RTs'!$A:$V,11,FALSE)</f>
        <v>#N/A</v>
      </c>
      <c r="M648" s="2" t="e">
        <f>VLOOKUP($A648,'By SKU - New RTs'!$A:$V,11,FALSE)</f>
        <v>#N/A</v>
      </c>
      <c r="N648" s="5" t="e">
        <f t="shared" si="53"/>
        <v>#N/A</v>
      </c>
      <c r="O648" s="2" t="e">
        <f>VLOOKUP($A648,'By SKU - Old RTs'!$A:$V,12,FALSE)</f>
        <v>#N/A</v>
      </c>
      <c r="P648" s="2" t="e">
        <f>VLOOKUP($A648,'By SKU - New RTs'!$A:$V,12,FALSE)</f>
        <v>#N/A</v>
      </c>
      <c r="Q648" s="2" t="e">
        <f t="shared" si="54"/>
        <v>#N/A</v>
      </c>
    </row>
    <row r="649" spans="2:17" hidden="1" x14ac:dyDescent="0.3">
      <c r="B649" s="4"/>
      <c r="C649" s="2" t="e">
        <f>VLOOKUP($A649,'By SKU - Old RTs'!$A:$V,8,FALSE)</f>
        <v>#N/A</v>
      </c>
      <c r="D649" s="2" t="e">
        <f>VLOOKUP($A649,'By SKU - New RTs'!$A:$V,8,FALSE)</f>
        <v>#N/A</v>
      </c>
      <c r="E649" s="5" t="e">
        <f t="shared" ref="E649:E668" si="55">D649-C649</f>
        <v>#N/A</v>
      </c>
      <c r="F649" s="2" t="e">
        <f>VLOOKUP($A649,'By SKU - Old RTs'!$A:$V,9,FALSE)</f>
        <v>#N/A</v>
      </c>
      <c r="G649" s="2" t="e">
        <f>VLOOKUP($A649,'By SKU - New RTs'!$A:$V,9,FALSE)</f>
        <v>#N/A</v>
      </c>
      <c r="H649" s="5" t="e">
        <f t="shared" ref="H649:H668" si="56">G649-F649</f>
        <v>#N/A</v>
      </c>
      <c r="I649" s="2" t="e">
        <f>VLOOKUP($A649,'By SKU - Old RTs'!$A:$V,10,FALSE)</f>
        <v>#N/A</v>
      </c>
      <c r="J649" s="2" t="e">
        <f>VLOOKUP($A649,'By SKU - New RTs'!$A:$V,10,FALSE)</f>
        <v>#N/A</v>
      </c>
      <c r="K649" s="5" t="e">
        <f t="shared" ref="K649:K668" si="57">J649-I649</f>
        <v>#N/A</v>
      </c>
      <c r="L649" s="2" t="e">
        <f>VLOOKUP($A649,'By SKU - Old RTs'!$A:$V,11,FALSE)</f>
        <v>#N/A</v>
      </c>
      <c r="M649" s="2" t="e">
        <f>VLOOKUP($A649,'By SKU - New RTs'!$A:$V,11,FALSE)</f>
        <v>#N/A</v>
      </c>
      <c r="N649" s="5" t="e">
        <f t="shared" ref="N649:N668" si="58">M649-L649</f>
        <v>#N/A</v>
      </c>
      <c r="O649" s="2" t="e">
        <f>VLOOKUP($A649,'By SKU - Old RTs'!$A:$V,12,FALSE)</f>
        <v>#N/A</v>
      </c>
      <c r="P649" s="2" t="e">
        <f>VLOOKUP($A649,'By SKU - New RTs'!$A:$V,12,FALSE)</f>
        <v>#N/A</v>
      </c>
      <c r="Q649" s="2" t="e">
        <f t="shared" ref="Q649:Q668" si="59">P649-O649</f>
        <v>#N/A</v>
      </c>
    </row>
    <row r="650" spans="2:17" hidden="1" x14ac:dyDescent="0.3">
      <c r="B650" s="4"/>
      <c r="C650" s="2" t="e">
        <f>VLOOKUP($A650,'By SKU - Old RTs'!$A:$V,8,FALSE)</f>
        <v>#N/A</v>
      </c>
      <c r="D650" s="2" t="e">
        <f>VLOOKUP($A650,'By SKU - New RTs'!$A:$V,8,FALSE)</f>
        <v>#N/A</v>
      </c>
      <c r="E650" s="5" t="e">
        <f t="shared" si="55"/>
        <v>#N/A</v>
      </c>
      <c r="F650" s="2" t="e">
        <f>VLOOKUP($A650,'By SKU - Old RTs'!$A:$V,9,FALSE)</f>
        <v>#N/A</v>
      </c>
      <c r="G650" s="2" t="e">
        <f>VLOOKUP($A650,'By SKU - New RTs'!$A:$V,9,FALSE)</f>
        <v>#N/A</v>
      </c>
      <c r="H650" s="5" t="e">
        <f t="shared" si="56"/>
        <v>#N/A</v>
      </c>
      <c r="I650" s="2" t="e">
        <f>VLOOKUP($A650,'By SKU - Old RTs'!$A:$V,10,FALSE)</f>
        <v>#N/A</v>
      </c>
      <c r="J650" s="2" t="e">
        <f>VLOOKUP($A650,'By SKU - New RTs'!$A:$V,10,FALSE)</f>
        <v>#N/A</v>
      </c>
      <c r="K650" s="5" t="e">
        <f t="shared" si="57"/>
        <v>#N/A</v>
      </c>
      <c r="L650" s="2" t="e">
        <f>VLOOKUP($A650,'By SKU - Old RTs'!$A:$V,11,FALSE)</f>
        <v>#N/A</v>
      </c>
      <c r="M650" s="2" t="e">
        <f>VLOOKUP($A650,'By SKU - New RTs'!$A:$V,11,FALSE)</f>
        <v>#N/A</v>
      </c>
      <c r="N650" s="5" t="e">
        <f t="shared" si="58"/>
        <v>#N/A</v>
      </c>
      <c r="O650" s="2" t="e">
        <f>VLOOKUP($A650,'By SKU - Old RTs'!$A:$V,12,FALSE)</f>
        <v>#N/A</v>
      </c>
      <c r="P650" s="2" t="e">
        <f>VLOOKUP($A650,'By SKU - New RTs'!$A:$V,12,FALSE)</f>
        <v>#N/A</v>
      </c>
      <c r="Q650" s="2" t="e">
        <f t="shared" si="59"/>
        <v>#N/A</v>
      </c>
    </row>
    <row r="651" spans="2:17" hidden="1" x14ac:dyDescent="0.3">
      <c r="B651" s="4"/>
      <c r="C651" s="2" t="e">
        <f>VLOOKUP($A651,'By SKU - Old RTs'!$A:$V,8,FALSE)</f>
        <v>#N/A</v>
      </c>
      <c r="D651" s="2" t="e">
        <f>VLOOKUP($A651,'By SKU - New RTs'!$A:$V,8,FALSE)</f>
        <v>#N/A</v>
      </c>
      <c r="E651" s="5" t="e">
        <f t="shared" si="55"/>
        <v>#N/A</v>
      </c>
      <c r="F651" s="2" t="e">
        <f>VLOOKUP($A651,'By SKU - Old RTs'!$A:$V,9,FALSE)</f>
        <v>#N/A</v>
      </c>
      <c r="G651" s="2" t="e">
        <f>VLOOKUP($A651,'By SKU - New RTs'!$A:$V,9,FALSE)</f>
        <v>#N/A</v>
      </c>
      <c r="H651" s="5" t="e">
        <f t="shared" si="56"/>
        <v>#N/A</v>
      </c>
      <c r="I651" s="2" t="e">
        <f>VLOOKUP($A651,'By SKU - Old RTs'!$A:$V,10,FALSE)</f>
        <v>#N/A</v>
      </c>
      <c r="J651" s="2" t="e">
        <f>VLOOKUP($A651,'By SKU - New RTs'!$A:$V,10,FALSE)</f>
        <v>#N/A</v>
      </c>
      <c r="K651" s="5" t="e">
        <f t="shared" si="57"/>
        <v>#N/A</v>
      </c>
      <c r="L651" s="2" t="e">
        <f>VLOOKUP($A651,'By SKU - Old RTs'!$A:$V,11,FALSE)</f>
        <v>#N/A</v>
      </c>
      <c r="M651" s="2" t="e">
        <f>VLOOKUP($A651,'By SKU - New RTs'!$A:$V,11,FALSE)</f>
        <v>#N/A</v>
      </c>
      <c r="N651" s="5" t="e">
        <f t="shared" si="58"/>
        <v>#N/A</v>
      </c>
      <c r="O651" s="2" t="e">
        <f>VLOOKUP($A651,'By SKU - Old RTs'!$A:$V,12,FALSE)</f>
        <v>#N/A</v>
      </c>
      <c r="P651" s="2" t="e">
        <f>VLOOKUP($A651,'By SKU - New RTs'!$A:$V,12,FALSE)</f>
        <v>#N/A</v>
      </c>
      <c r="Q651" s="2" t="e">
        <f t="shared" si="59"/>
        <v>#N/A</v>
      </c>
    </row>
    <row r="652" spans="2:17" hidden="1" x14ac:dyDescent="0.3">
      <c r="B652" s="4"/>
      <c r="C652" s="2" t="e">
        <f>VLOOKUP($A652,'By SKU - Old RTs'!$A:$V,8,FALSE)</f>
        <v>#N/A</v>
      </c>
      <c r="D652" s="2" t="e">
        <f>VLOOKUP($A652,'By SKU - New RTs'!$A:$V,8,FALSE)</f>
        <v>#N/A</v>
      </c>
      <c r="E652" s="5" t="e">
        <f t="shared" si="55"/>
        <v>#N/A</v>
      </c>
      <c r="F652" s="2" t="e">
        <f>VLOOKUP($A652,'By SKU - Old RTs'!$A:$V,9,FALSE)</f>
        <v>#N/A</v>
      </c>
      <c r="G652" s="2" t="e">
        <f>VLOOKUP($A652,'By SKU - New RTs'!$A:$V,9,FALSE)</f>
        <v>#N/A</v>
      </c>
      <c r="H652" s="5" t="e">
        <f t="shared" si="56"/>
        <v>#N/A</v>
      </c>
      <c r="I652" s="2" t="e">
        <f>VLOOKUP($A652,'By SKU - Old RTs'!$A:$V,10,FALSE)</f>
        <v>#N/A</v>
      </c>
      <c r="J652" s="2" t="e">
        <f>VLOOKUP($A652,'By SKU - New RTs'!$A:$V,10,FALSE)</f>
        <v>#N/A</v>
      </c>
      <c r="K652" s="5" t="e">
        <f t="shared" si="57"/>
        <v>#N/A</v>
      </c>
      <c r="L652" s="2" t="e">
        <f>VLOOKUP($A652,'By SKU - Old RTs'!$A:$V,11,FALSE)</f>
        <v>#N/A</v>
      </c>
      <c r="M652" s="2" t="e">
        <f>VLOOKUP($A652,'By SKU - New RTs'!$A:$V,11,FALSE)</f>
        <v>#N/A</v>
      </c>
      <c r="N652" s="5" t="e">
        <f t="shared" si="58"/>
        <v>#N/A</v>
      </c>
      <c r="O652" s="2" t="e">
        <f>VLOOKUP($A652,'By SKU - Old RTs'!$A:$V,12,FALSE)</f>
        <v>#N/A</v>
      </c>
      <c r="P652" s="2" t="e">
        <f>VLOOKUP($A652,'By SKU - New RTs'!$A:$V,12,FALSE)</f>
        <v>#N/A</v>
      </c>
      <c r="Q652" s="2" t="e">
        <f t="shared" si="59"/>
        <v>#N/A</v>
      </c>
    </row>
    <row r="653" spans="2:17" hidden="1" x14ac:dyDescent="0.3">
      <c r="B653" s="4"/>
      <c r="C653" s="2" t="e">
        <f>VLOOKUP($A653,'By SKU - Old RTs'!$A:$V,8,FALSE)</f>
        <v>#N/A</v>
      </c>
      <c r="D653" s="2" t="e">
        <f>VLOOKUP($A653,'By SKU - New RTs'!$A:$V,8,FALSE)</f>
        <v>#N/A</v>
      </c>
      <c r="E653" s="5" t="e">
        <f t="shared" si="55"/>
        <v>#N/A</v>
      </c>
      <c r="F653" s="2" t="e">
        <f>VLOOKUP($A653,'By SKU - Old RTs'!$A:$V,9,FALSE)</f>
        <v>#N/A</v>
      </c>
      <c r="G653" s="2" t="e">
        <f>VLOOKUP($A653,'By SKU - New RTs'!$A:$V,9,FALSE)</f>
        <v>#N/A</v>
      </c>
      <c r="H653" s="5" t="e">
        <f t="shared" si="56"/>
        <v>#N/A</v>
      </c>
      <c r="I653" s="2" t="e">
        <f>VLOOKUP($A653,'By SKU - Old RTs'!$A:$V,10,FALSE)</f>
        <v>#N/A</v>
      </c>
      <c r="J653" s="2" t="e">
        <f>VLOOKUP($A653,'By SKU - New RTs'!$A:$V,10,FALSE)</f>
        <v>#N/A</v>
      </c>
      <c r="K653" s="5" t="e">
        <f t="shared" si="57"/>
        <v>#N/A</v>
      </c>
      <c r="L653" s="2" t="e">
        <f>VLOOKUP($A653,'By SKU - Old RTs'!$A:$V,11,FALSE)</f>
        <v>#N/A</v>
      </c>
      <c r="M653" s="2" t="e">
        <f>VLOOKUP($A653,'By SKU - New RTs'!$A:$V,11,FALSE)</f>
        <v>#N/A</v>
      </c>
      <c r="N653" s="5" t="e">
        <f t="shared" si="58"/>
        <v>#N/A</v>
      </c>
      <c r="O653" s="2" t="e">
        <f>VLOOKUP($A653,'By SKU - Old RTs'!$A:$V,12,FALSE)</f>
        <v>#N/A</v>
      </c>
      <c r="P653" s="2" t="e">
        <f>VLOOKUP($A653,'By SKU - New RTs'!$A:$V,12,FALSE)</f>
        <v>#N/A</v>
      </c>
      <c r="Q653" s="2" t="e">
        <f t="shared" si="59"/>
        <v>#N/A</v>
      </c>
    </row>
    <row r="654" spans="2:17" hidden="1" x14ac:dyDescent="0.3">
      <c r="B654" s="4"/>
      <c r="C654" s="2" t="e">
        <f>VLOOKUP($A654,'By SKU - Old RTs'!$A:$V,8,FALSE)</f>
        <v>#N/A</v>
      </c>
      <c r="D654" s="2" t="e">
        <f>VLOOKUP($A654,'By SKU - New RTs'!$A:$V,8,FALSE)</f>
        <v>#N/A</v>
      </c>
      <c r="E654" s="5" t="e">
        <f t="shared" si="55"/>
        <v>#N/A</v>
      </c>
      <c r="F654" s="2" t="e">
        <f>VLOOKUP($A654,'By SKU - Old RTs'!$A:$V,9,FALSE)</f>
        <v>#N/A</v>
      </c>
      <c r="G654" s="2" t="e">
        <f>VLOOKUP($A654,'By SKU - New RTs'!$A:$V,9,FALSE)</f>
        <v>#N/A</v>
      </c>
      <c r="H654" s="5" t="e">
        <f t="shared" si="56"/>
        <v>#N/A</v>
      </c>
      <c r="I654" s="2" t="e">
        <f>VLOOKUP($A654,'By SKU - Old RTs'!$A:$V,10,FALSE)</f>
        <v>#N/A</v>
      </c>
      <c r="J654" s="2" t="e">
        <f>VLOOKUP($A654,'By SKU - New RTs'!$A:$V,10,FALSE)</f>
        <v>#N/A</v>
      </c>
      <c r="K654" s="5" t="e">
        <f t="shared" si="57"/>
        <v>#N/A</v>
      </c>
      <c r="L654" s="2" t="e">
        <f>VLOOKUP($A654,'By SKU - Old RTs'!$A:$V,11,FALSE)</f>
        <v>#N/A</v>
      </c>
      <c r="M654" s="2" t="e">
        <f>VLOOKUP($A654,'By SKU - New RTs'!$A:$V,11,FALSE)</f>
        <v>#N/A</v>
      </c>
      <c r="N654" s="5" t="e">
        <f t="shared" si="58"/>
        <v>#N/A</v>
      </c>
      <c r="O654" s="2" t="e">
        <f>VLOOKUP($A654,'By SKU - Old RTs'!$A:$V,12,FALSE)</f>
        <v>#N/A</v>
      </c>
      <c r="P654" s="2" t="e">
        <f>VLOOKUP($A654,'By SKU - New RTs'!$A:$V,12,FALSE)</f>
        <v>#N/A</v>
      </c>
      <c r="Q654" s="2" t="e">
        <f t="shared" si="59"/>
        <v>#N/A</v>
      </c>
    </row>
    <row r="655" spans="2:17" hidden="1" x14ac:dyDescent="0.3">
      <c r="B655" s="4"/>
      <c r="C655" s="2" t="e">
        <f>VLOOKUP($A655,'By SKU - Old RTs'!$A:$V,8,FALSE)</f>
        <v>#N/A</v>
      </c>
      <c r="D655" s="2" t="e">
        <f>VLOOKUP($A655,'By SKU - New RTs'!$A:$V,8,FALSE)</f>
        <v>#N/A</v>
      </c>
      <c r="E655" s="5" t="e">
        <f t="shared" si="55"/>
        <v>#N/A</v>
      </c>
      <c r="F655" s="2" t="e">
        <f>VLOOKUP($A655,'By SKU - Old RTs'!$A:$V,9,FALSE)</f>
        <v>#N/A</v>
      </c>
      <c r="G655" s="2" t="e">
        <f>VLOOKUP($A655,'By SKU - New RTs'!$A:$V,9,FALSE)</f>
        <v>#N/A</v>
      </c>
      <c r="H655" s="5" t="e">
        <f t="shared" si="56"/>
        <v>#N/A</v>
      </c>
      <c r="I655" s="2" t="e">
        <f>VLOOKUP($A655,'By SKU - Old RTs'!$A:$V,10,FALSE)</f>
        <v>#N/A</v>
      </c>
      <c r="J655" s="2" t="e">
        <f>VLOOKUP($A655,'By SKU - New RTs'!$A:$V,10,FALSE)</f>
        <v>#N/A</v>
      </c>
      <c r="K655" s="5" t="e">
        <f t="shared" si="57"/>
        <v>#N/A</v>
      </c>
      <c r="L655" s="2" t="e">
        <f>VLOOKUP($A655,'By SKU - Old RTs'!$A:$V,11,FALSE)</f>
        <v>#N/A</v>
      </c>
      <c r="M655" s="2" t="e">
        <f>VLOOKUP($A655,'By SKU - New RTs'!$A:$V,11,FALSE)</f>
        <v>#N/A</v>
      </c>
      <c r="N655" s="5" t="e">
        <f t="shared" si="58"/>
        <v>#N/A</v>
      </c>
      <c r="O655" s="2" t="e">
        <f>VLOOKUP($A655,'By SKU - Old RTs'!$A:$V,12,FALSE)</f>
        <v>#N/A</v>
      </c>
      <c r="P655" s="2" t="e">
        <f>VLOOKUP($A655,'By SKU - New RTs'!$A:$V,12,FALSE)</f>
        <v>#N/A</v>
      </c>
      <c r="Q655" s="2" t="e">
        <f t="shared" si="59"/>
        <v>#N/A</v>
      </c>
    </row>
    <row r="656" spans="2:17" hidden="1" x14ac:dyDescent="0.3">
      <c r="B656" s="4"/>
      <c r="C656" s="2" t="e">
        <f>VLOOKUP($A656,'By SKU - Old RTs'!$A:$V,8,FALSE)</f>
        <v>#N/A</v>
      </c>
      <c r="D656" s="2" t="e">
        <f>VLOOKUP($A656,'By SKU - New RTs'!$A:$V,8,FALSE)</f>
        <v>#N/A</v>
      </c>
      <c r="E656" s="5" t="e">
        <f t="shared" si="55"/>
        <v>#N/A</v>
      </c>
      <c r="F656" s="2" t="e">
        <f>VLOOKUP($A656,'By SKU - Old RTs'!$A:$V,9,FALSE)</f>
        <v>#N/A</v>
      </c>
      <c r="G656" s="2" t="e">
        <f>VLOOKUP($A656,'By SKU - New RTs'!$A:$V,9,FALSE)</f>
        <v>#N/A</v>
      </c>
      <c r="H656" s="5" t="e">
        <f t="shared" si="56"/>
        <v>#N/A</v>
      </c>
      <c r="I656" s="2" t="e">
        <f>VLOOKUP($A656,'By SKU - Old RTs'!$A:$V,10,FALSE)</f>
        <v>#N/A</v>
      </c>
      <c r="J656" s="2" t="e">
        <f>VLOOKUP($A656,'By SKU - New RTs'!$A:$V,10,FALSE)</f>
        <v>#N/A</v>
      </c>
      <c r="K656" s="5" t="e">
        <f t="shared" si="57"/>
        <v>#N/A</v>
      </c>
      <c r="L656" s="2" t="e">
        <f>VLOOKUP($A656,'By SKU - Old RTs'!$A:$V,11,FALSE)</f>
        <v>#N/A</v>
      </c>
      <c r="M656" s="2" t="e">
        <f>VLOOKUP($A656,'By SKU - New RTs'!$A:$V,11,FALSE)</f>
        <v>#N/A</v>
      </c>
      <c r="N656" s="5" t="e">
        <f t="shared" si="58"/>
        <v>#N/A</v>
      </c>
      <c r="O656" s="2" t="e">
        <f>VLOOKUP($A656,'By SKU - Old RTs'!$A:$V,12,FALSE)</f>
        <v>#N/A</v>
      </c>
      <c r="P656" s="2" t="e">
        <f>VLOOKUP($A656,'By SKU - New RTs'!$A:$V,12,FALSE)</f>
        <v>#N/A</v>
      </c>
      <c r="Q656" s="2" t="e">
        <f t="shared" si="59"/>
        <v>#N/A</v>
      </c>
    </row>
    <row r="657" spans="2:17" hidden="1" x14ac:dyDescent="0.3">
      <c r="B657" s="4"/>
      <c r="C657" s="2" t="e">
        <f>VLOOKUP($A657,'By SKU - Old RTs'!$A:$V,8,FALSE)</f>
        <v>#N/A</v>
      </c>
      <c r="D657" s="2" t="e">
        <f>VLOOKUP($A657,'By SKU - New RTs'!$A:$V,8,FALSE)</f>
        <v>#N/A</v>
      </c>
      <c r="E657" s="5" t="e">
        <f t="shared" si="55"/>
        <v>#N/A</v>
      </c>
      <c r="F657" s="2" t="e">
        <f>VLOOKUP($A657,'By SKU - Old RTs'!$A:$V,9,FALSE)</f>
        <v>#N/A</v>
      </c>
      <c r="G657" s="2" t="e">
        <f>VLOOKUP($A657,'By SKU - New RTs'!$A:$V,9,FALSE)</f>
        <v>#N/A</v>
      </c>
      <c r="H657" s="5" t="e">
        <f t="shared" si="56"/>
        <v>#N/A</v>
      </c>
      <c r="I657" s="2" t="e">
        <f>VLOOKUP($A657,'By SKU - Old RTs'!$A:$V,10,FALSE)</f>
        <v>#N/A</v>
      </c>
      <c r="J657" s="2" t="e">
        <f>VLOOKUP($A657,'By SKU - New RTs'!$A:$V,10,FALSE)</f>
        <v>#N/A</v>
      </c>
      <c r="K657" s="5" t="e">
        <f t="shared" si="57"/>
        <v>#N/A</v>
      </c>
      <c r="L657" s="2" t="e">
        <f>VLOOKUP($A657,'By SKU - Old RTs'!$A:$V,11,FALSE)</f>
        <v>#N/A</v>
      </c>
      <c r="M657" s="2" t="e">
        <f>VLOOKUP($A657,'By SKU - New RTs'!$A:$V,11,FALSE)</f>
        <v>#N/A</v>
      </c>
      <c r="N657" s="5" t="e">
        <f t="shared" si="58"/>
        <v>#N/A</v>
      </c>
      <c r="O657" s="2" t="e">
        <f>VLOOKUP($A657,'By SKU - Old RTs'!$A:$V,12,FALSE)</f>
        <v>#N/A</v>
      </c>
      <c r="P657" s="2" t="e">
        <f>VLOOKUP($A657,'By SKU - New RTs'!$A:$V,12,FALSE)</f>
        <v>#N/A</v>
      </c>
      <c r="Q657" s="2" t="e">
        <f t="shared" si="59"/>
        <v>#N/A</v>
      </c>
    </row>
    <row r="658" spans="2:17" hidden="1" x14ac:dyDescent="0.3">
      <c r="B658" s="4"/>
      <c r="C658" s="2" t="e">
        <f>VLOOKUP($A658,'By SKU - Old RTs'!$A:$V,8,FALSE)</f>
        <v>#N/A</v>
      </c>
      <c r="D658" s="2" t="e">
        <f>VLOOKUP($A658,'By SKU - New RTs'!$A:$V,8,FALSE)</f>
        <v>#N/A</v>
      </c>
      <c r="E658" s="5" t="e">
        <f t="shared" si="55"/>
        <v>#N/A</v>
      </c>
      <c r="F658" s="2" t="e">
        <f>VLOOKUP($A658,'By SKU - Old RTs'!$A:$V,9,FALSE)</f>
        <v>#N/A</v>
      </c>
      <c r="G658" s="2" t="e">
        <f>VLOOKUP($A658,'By SKU - New RTs'!$A:$V,9,FALSE)</f>
        <v>#N/A</v>
      </c>
      <c r="H658" s="5" t="e">
        <f t="shared" si="56"/>
        <v>#N/A</v>
      </c>
      <c r="I658" s="2" t="e">
        <f>VLOOKUP($A658,'By SKU - Old RTs'!$A:$V,10,FALSE)</f>
        <v>#N/A</v>
      </c>
      <c r="J658" s="2" t="e">
        <f>VLOOKUP($A658,'By SKU - New RTs'!$A:$V,10,FALSE)</f>
        <v>#N/A</v>
      </c>
      <c r="K658" s="5" t="e">
        <f t="shared" si="57"/>
        <v>#N/A</v>
      </c>
      <c r="L658" s="2" t="e">
        <f>VLOOKUP($A658,'By SKU - Old RTs'!$A:$V,11,FALSE)</f>
        <v>#N/A</v>
      </c>
      <c r="M658" s="2" t="e">
        <f>VLOOKUP($A658,'By SKU - New RTs'!$A:$V,11,FALSE)</f>
        <v>#N/A</v>
      </c>
      <c r="N658" s="5" t="e">
        <f t="shared" si="58"/>
        <v>#N/A</v>
      </c>
      <c r="O658" s="2" t="e">
        <f>VLOOKUP($A658,'By SKU - Old RTs'!$A:$V,12,FALSE)</f>
        <v>#N/A</v>
      </c>
      <c r="P658" s="2" t="e">
        <f>VLOOKUP($A658,'By SKU - New RTs'!$A:$V,12,FALSE)</f>
        <v>#N/A</v>
      </c>
      <c r="Q658" s="2" t="e">
        <f t="shared" si="59"/>
        <v>#N/A</v>
      </c>
    </row>
    <row r="659" spans="2:17" hidden="1" x14ac:dyDescent="0.3">
      <c r="B659" s="4"/>
      <c r="C659" s="2" t="e">
        <f>VLOOKUP($A659,'By SKU - Old RTs'!$A:$V,8,FALSE)</f>
        <v>#N/A</v>
      </c>
      <c r="D659" s="2" t="e">
        <f>VLOOKUP($A659,'By SKU - New RTs'!$A:$V,8,FALSE)</f>
        <v>#N/A</v>
      </c>
      <c r="E659" s="5" t="e">
        <f t="shared" si="55"/>
        <v>#N/A</v>
      </c>
      <c r="F659" s="2" t="e">
        <f>VLOOKUP($A659,'By SKU - Old RTs'!$A:$V,9,FALSE)</f>
        <v>#N/A</v>
      </c>
      <c r="G659" s="2" t="e">
        <f>VLOOKUP($A659,'By SKU - New RTs'!$A:$V,9,FALSE)</f>
        <v>#N/A</v>
      </c>
      <c r="H659" s="5" t="e">
        <f t="shared" si="56"/>
        <v>#N/A</v>
      </c>
      <c r="I659" s="2" t="e">
        <f>VLOOKUP($A659,'By SKU - Old RTs'!$A:$V,10,FALSE)</f>
        <v>#N/A</v>
      </c>
      <c r="J659" s="2" t="e">
        <f>VLOOKUP($A659,'By SKU - New RTs'!$A:$V,10,FALSE)</f>
        <v>#N/A</v>
      </c>
      <c r="K659" s="5" t="e">
        <f t="shared" si="57"/>
        <v>#N/A</v>
      </c>
      <c r="L659" s="2" t="e">
        <f>VLOOKUP($A659,'By SKU - Old RTs'!$A:$V,11,FALSE)</f>
        <v>#N/A</v>
      </c>
      <c r="M659" s="2" t="e">
        <f>VLOOKUP($A659,'By SKU - New RTs'!$A:$V,11,FALSE)</f>
        <v>#N/A</v>
      </c>
      <c r="N659" s="5" t="e">
        <f t="shared" si="58"/>
        <v>#N/A</v>
      </c>
      <c r="O659" s="2" t="e">
        <f>VLOOKUP($A659,'By SKU - Old RTs'!$A:$V,12,FALSE)</f>
        <v>#N/A</v>
      </c>
      <c r="P659" s="2" t="e">
        <f>VLOOKUP($A659,'By SKU - New RTs'!$A:$V,12,FALSE)</f>
        <v>#N/A</v>
      </c>
      <c r="Q659" s="2" t="e">
        <f t="shared" si="59"/>
        <v>#N/A</v>
      </c>
    </row>
    <row r="660" spans="2:17" hidden="1" x14ac:dyDescent="0.3">
      <c r="B660" s="4"/>
      <c r="C660" s="2" t="e">
        <f>VLOOKUP($A660,'By SKU - Old RTs'!$A:$V,8,FALSE)</f>
        <v>#N/A</v>
      </c>
      <c r="D660" s="2" t="e">
        <f>VLOOKUP($A660,'By SKU - New RTs'!$A:$V,8,FALSE)</f>
        <v>#N/A</v>
      </c>
      <c r="E660" s="5" t="e">
        <f t="shared" si="55"/>
        <v>#N/A</v>
      </c>
      <c r="F660" s="2" t="e">
        <f>VLOOKUP($A660,'By SKU - Old RTs'!$A:$V,9,FALSE)</f>
        <v>#N/A</v>
      </c>
      <c r="G660" s="2" t="e">
        <f>VLOOKUP($A660,'By SKU - New RTs'!$A:$V,9,FALSE)</f>
        <v>#N/A</v>
      </c>
      <c r="H660" s="5" t="e">
        <f t="shared" si="56"/>
        <v>#N/A</v>
      </c>
      <c r="I660" s="2" t="e">
        <f>VLOOKUP($A660,'By SKU - Old RTs'!$A:$V,10,FALSE)</f>
        <v>#N/A</v>
      </c>
      <c r="J660" s="2" t="e">
        <f>VLOOKUP($A660,'By SKU - New RTs'!$A:$V,10,FALSE)</f>
        <v>#N/A</v>
      </c>
      <c r="K660" s="5" t="e">
        <f t="shared" si="57"/>
        <v>#N/A</v>
      </c>
      <c r="L660" s="2" t="e">
        <f>VLOOKUP($A660,'By SKU - Old RTs'!$A:$V,11,FALSE)</f>
        <v>#N/A</v>
      </c>
      <c r="M660" s="2" t="e">
        <f>VLOOKUP($A660,'By SKU - New RTs'!$A:$V,11,FALSE)</f>
        <v>#N/A</v>
      </c>
      <c r="N660" s="5" t="e">
        <f t="shared" si="58"/>
        <v>#N/A</v>
      </c>
      <c r="O660" s="2" t="e">
        <f>VLOOKUP($A660,'By SKU - Old RTs'!$A:$V,12,FALSE)</f>
        <v>#N/A</v>
      </c>
      <c r="P660" s="2" t="e">
        <f>VLOOKUP($A660,'By SKU - New RTs'!$A:$V,12,FALSE)</f>
        <v>#N/A</v>
      </c>
      <c r="Q660" s="2" t="e">
        <f t="shared" si="59"/>
        <v>#N/A</v>
      </c>
    </row>
    <row r="661" spans="2:17" hidden="1" x14ac:dyDescent="0.3">
      <c r="B661" s="4"/>
      <c r="C661" s="2" t="e">
        <f>VLOOKUP($A661,'By SKU - Old RTs'!$A:$V,8,FALSE)</f>
        <v>#N/A</v>
      </c>
      <c r="D661" s="2" t="e">
        <f>VLOOKUP($A661,'By SKU - New RTs'!$A:$V,8,FALSE)</f>
        <v>#N/A</v>
      </c>
      <c r="E661" s="5" t="e">
        <f t="shared" si="55"/>
        <v>#N/A</v>
      </c>
      <c r="F661" s="2" t="e">
        <f>VLOOKUP($A661,'By SKU - Old RTs'!$A:$V,9,FALSE)</f>
        <v>#N/A</v>
      </c>
      <c r="G661" s="2" t="e">
        <f>VLOOKUP($A661,'By SKU - New RTs'!$A:$V,9,FALSE)</f>
        <v>#N/A</v>
      </c>
      <c r="H661" s="5" t="e">
        <f t="shared" si="56"/>
        <v>#N/A</v>
      </c>
      <c r="I661" s="2" t="e">
        <f>VLOOKUP($A661,'By SKU - Old RTs'!$A:$V,10,FALSE)</f>
        <v>#N/A</v>
      </c>
      <c r="J661" s="2" t="e">
        <f>VLOOKUP($A661,'By SKU - New RTs'!$A:$V,10,FALSE)</f>
        <v>#N/A</v>
      </c>
      <c r="K661" s="5" t="e">
        <f t="shared" si="57"/>
        <v>#N/A</v>
      </c>
      <c r="L661" s="2" t="e">
        <f>VLOOKUP($A661,'By SKU - Old RTs'!$A:$V,11,FALSE)</f>
        <v>#N/A</v>
      </c>
      <c r="M661" s="2" t="e">
        <f>VLOOKUP($A661,'By SKU - New RTs'!$A:$V,11,FALSE)</f>
        <v>#N/A</v>
      </c>
      <c r="N661" s="5" t="e">
        <f t="shared" si="58"/>
        <v>#N/A</v>
      </c>
      <c r="O661" s="2" t="e">
        <f>VLOOKUP($A661,'By SKU - Old RTs'!$A:$V,12,FALSE)</f>
        <v>#N/A</v>
      </c>
      <c r="P661" s="2" t="e">
        <f>VLOOKUP($A661,'By SKU - New RTs'!$A:$V,12,FALSE)</f>
        <v>#N/A</v>
      </c>
      <c r="Q661" s="2" t="e">
        <f t="shared" si="59"/>
        <v>#N/A</v>
      </c>
    </row>
    <row r="662" spans="2:17" hidden="1" x14ac:dyDescent="0.3">
      <c r="B662" s="4"/>
      <c r="C662" s="2" t="e">
        <f>VLOOKUP($A662,'By SKU - Old RTs'!$A:$V,8,FALSE)</f>
        <v>#N/A</v>
      </c>
      <c r="D662" s="2" t="e">
        <f>VLOOKUP($A662,'By SKU - New RTs'!$A:$V,8,FALSE)</f>
        <v>#N/A</v>
      </c>
      <c r="E662" s="5" t="e">
        <f t="shared" si="55"/>
        <v>#N/A</v>
      </c>
      <c r="F662" s="2" t="e">
        <f>VLOOKUP($A662,'By SKU - Old RTs'!$A:$V,9,FALSE)</f>
        <v>#N/A</v>
      </c>
      <c r="G662" s="2" t="e">
        <f>VLOOKUP($A662,'By SKU - New RTs'!$A:$V,9,FALSE)</f>
        <v>#N/A</v>
      </c>
      <c r="H662" s="5" t="e">
        <f t="shared" si="56"/>
        <v>#N/A</v>
      </c>
      <c r="I662" s="2" t="e">
        <f>VLOOKUP($A662,'By SKU - Old RTs'!$A:$V,10,FALSE)</f>
        <v>#N/A</v>
      </c>
      <c r="J662" s="2" t="e">
        <f>VLOOKUP($A662,'By SKU - New RTs'!$A:$V,10,FALSE)</f>
        <v>#N/A</v>
      </c>
      <c r="K662" s="5" t="e">
        <f t="shared" si="57"/>
        <v>#N/A</v>
      </c>
      <c r="L662" s="2" t="e">
        <f>VLOOKUP($A662,'By SKU - Old RTs'!$A:$V,11,FALSE)</f>
        <v>#N/A</v>
      </c>
      <c r="M662" s="2" t="e">
        <f>VLOOKUP($A662,'By SKU - New RTs'!$A:$V,11,FALSE)</f>
        <v>#N/A</v>
      </c>
      <c r="N662" s="5" t="e">
        <f t="shared" si="58"/>
        <v>#N/A</v>
      </c>
      <c r="O662" s="2" t="e">
        <f>VLOOKUP($A662,'By SKU - Old RTs'!$A:$V,12,FALSE)</f>
        <v>#N/A</v>
      </c>
      <c r="P662" s="2" t="e">
        <f>VLOOKUP($A662,'By SKU - New RTs'!$A:$V,12,FALSE)</f>
        <v>#N/A</v>
      </c>
      <c r="Q662" s="2" t="e">
        <f t="shared" si="59"/>
        <v>#N/A</v>
      </c>
    </row>
    <row r="663" spans="2:17" hidden="1" x14ac:dyDescent="0.3">
      <c r="B663" s="4"/>
      <c r="C663" s="2" t="e">
        <f>VLOOKUP($A663,'By SKU - Old RTs'!$A:$V,8,FALSE)</f>
        <v>#N/A</v>
      </c>
      <c r="D663" s="2" t="e">
        <f>VLOOKUP($A663,'By SKU - New RTs'!$A:$V,8,FALSE)</f>
        <v>#N/A</v>
      </c>
      <c r="E663" s="5" t="e">
        <f t="shared" si="55"/>
        <v>#N/A</v>
      </c>
      <c r="F663" s="2" t="e">
        <f>VLOOKUP($A663,'By SKU - Old RTs'!$A:$V,9,FALSE)</f>
        <v>#N/A</v>
      </c>
      <c r="G663" s="2" t="e">
        <f>VLOOKUP($A663,'By SKU - New RTs'!$A:$V,9,FALSE)</f>
        <v>#N/A</v>
      </c>
      <c r="H663" s="5" t="e">
        <f t="shared" si="56"/>
        <v>#N/A</v>
      </c>
      <c r="I663" s="2" t="e">
        <f>VLOOKUP($A663,'By SKU - Old RTs'!$A:$V,10,FALSE)</f>
        <v>#N/A</v>
      </c>
      <c r="J663" s="2" t="e">
        <f>VLOOKUP($A663,'By SKU - New RTs'!$A:$V,10,FALSE)</f>
        <v>#N/A</v>
      </c>
      <c r="K663" s="5" t="e">
        <f t="shared" si="57"/>
        <v>#N/A</v>
      </c>
      <c r="L663" s="2" t="e">
        <f>VLOOKUP($A663,'By SKU - Old RTs'!$A:$V,11,FALSE)</f>
        <v>#N/A</v>
      </c>
      <c r="M663" s="2" t="e">
        <f>VLOOKUP($A663,'By SKU - New RTs'!$A:$V,11,FALSE)</f>
        <v>#N/A</v>
      </c>
      <c r="N663" s="5" t="e">
        <f t="shared" si="58"/>
        <v>#N/A</v>
      </c>
      <c r="O663" s="2" t="e">
        <f>VLOOKUP($A663,'By SKU - Old RTs'!$A:$V,12,FALSE)</f>
        <v>#N/A</v>
      </c>
      <c r="P663" s="2" t="e">
        <f>VLOOKUP($A663,'By SKU - New RTs'!$A:$V,12,FALSE)</f>
        <v>#N/A</v>
      </c>
      <c r="Q663" s="2" t="e">
        <f t="shared" si="59"/>
        <v>#N/A</v>
      </c>
    </row>
    <row r="664" spans="2:17" hidden="1" x14ac:dyDescent="0.3">
      <c r="B664" s="4"/>
      <c r="C664" s="2" t="e">
        <f>VLOOKUP($A664,'By SKU - Old RTs'!$A:$V,8,FALSE)</f>
        <v>#N/A</v>
      </c>
      <c r="D664" s="2" t="e">
        <f>VLOOKUP($A664,'By SKU - New RTs'!$A:$V,8,FALSE)</f>
        <v>#N/A</v>
      </c>
      <c r="E664" s="5" t="e">
        <f t="shared" si="55"/>
        <v>#N/A</v>
      </c>
      <c r="F664" s="2" t="e">
        <f>VLOOKUP($A664,'By SKU - Old RTs'!$A:$V,9,FALSE)</f>
        <v>#N/A</v>
      </c>
      <c r="G664" s="2" t="e">
        <f>VLOOKUP($A664,'By SKU - New RTs'!$A:$V,9,FALSE)</f>
        <v>#N/A</v>
      </c>
      <c r="H664" s="5" t="e">
        <f t="shared" si="56"/>
        <v>#N/A</v>
      </c>
      <c r="I664" s="2" t="e">
        <f>VLOOKUP($A664,'By SKU - Old RTs'!$A:$V,10,FALSE)</f>
        <v>#N/A</v>
      </c>
      <c r="J664" s="2" t="e">
        <f>VLOOKUP($A664,'By SKU - New RTs'!$A:$V,10,FALSE)</f>
        <v>#N/A</v>
      </c>
      <c r="K664" s="5" t="e">
        <f t="shared" si="57"/>
        <v>#N/A</v>
      </c>
      <c r="L664" s="2" t="e">
        <f>VLOOKUP($A664,'By SKU - Old RTs'!$A:$V,11,FALSE)</f>
        <v>#N/A</v>
      </c>
      <c r="M664" s="2" t="e">
        <f>VLOOKUP($A664,'By SKU - New RTs'!$A:$V,11,FALSE)</f>
        <v>#N/A</v>
      </c>
      <c r="N664" s="5" t="e">
        <f t="shared" si="58"/>
        <v>#N/A</v>
      </c>
      <c r="O664" s="2" t="e">
        <f>VLOOKUP($A664,'By SKU - Old RTs'!$A:$V,12,FALSE)</f>
        <v>#N/A</v>
      </c>
      <c r="P664" s="2" t="e">
        <f>VLOOKUP($A664,'By SKU - New RTs'!$A:$V,12,FALSE)</f>
        <v>#N/A</v>
      </c>
      <c r="Q664" s="2" t="e">
        <f t="shared" si="59"/>
        <v>#N/A</v>
      </c>
    </row>
    <row r="665" spans="2:17" hidden="1" x14ac:dyDescent="0.3">
      <c r="B665" s="4"/>
      <c r="C665" s="2" t="e">
        <f>VLOOKUP($A665,'By SKU - Old RTs'!$A:$V,8,FALSE)</f>
        <v>#N/A</v>
      </c>
      <c r="D665" s="2" t="e">
        <f>VLOOKUP($A665,'By SKU - New RTs'!$A:$V,8,FALSE)</f>
        <v>#N/A</v>
      </c>
      <c r="E665" s="5" t="e">
        <f t="shared" si="55"/>
        <v>#N/A</v>
      </c>
      <c r="F665" s="2" t="e">
        <f>VLOOKUP($A665,'By SKU - Old RTs'!$A:$V,9,FALSE)</f>
        <v>#N/A</v>
      </c>
      <c r="G665" s="2" t="e">
        <f>VLOOKUP($A665,'By SKU - New RTs'!$A:$V,9,FALSE)</f>
        <v>#N/A</v>
      </c>
      <c r="H665" s="5" t="e">
        <f t="shared" si="56"/>
        <v>#N/A</v>
      </c>
      <c r="I665" s="2" t="e">
        <f>VLOOKUP($A665,'By SKU - Old RTs'!$A:$V,10,FALSE)</f>
        <v>#N/A</v>
      </c>
      <c r="J665" s="2" t="e">
        <f>VLOOKUP($A665,'By SKU - New RTs'!$A:$V,10,FALSE)</f>
        <v>#N/A</v>
      </c>
      <c r="K665" s="5" t="e">
        <f t="shared" si="57"/>
        <v>#N/A</v>
      </c>
      <c r="L665" s="2" t="e">
        <f>VLOOKUP($A665,'By SKU - Old RTs'!$A:$V,11,FALSE)</f>
        <v>#N/A</v>
      </c>
      <c r="M665" s="2" t="e">
        <f>VLOOKUP($A665,'By SKU - New RTs'!$A:$V,11,FALSE)</f>
        <v>#N/A</v>
      </c>
      <c r="N665" s="5" t="e">
        <f t="shared" si="58"/>
        <v>#N/A</v>
      </c>
      <c r="O665" s="2" t="e">
        <f>VLOOKUP($A665,'By SKU - Old RTs'!$A:$V,12,FALSE)</f>
        <v>#N/A</v>
      </c>
      <c r="P665" s="2" t="e">
        <f>VLOOKUP($A665,'By SKU - New RTs'!$A:$V,12,FALSE)</f>
        <v>#N/A</v>
      </c>
      <c r="Q665" s="2" t="e">
        <f t="shared" si="59"/>
        <v>#N/A</v>
      </c>
    </row>
    <row r="666" spans="2:17" hidden="1" x14ac:dyDescent="0.3">
      <c r="B666" s="4"/>
      <c r="C666" s="2" t="e">
        <f>VLOOKUP($A666,'By SKU - Old RTs'!$A:$V,8,FALSE)</f>
        <v>#N/A</v>
      </c>
      <c r="D666" s="2" t="e">
        <f>VLOOKUP($A666,'By SKU - New RTs'!$A:$V,8,FALSE)</f>
        <v>#N/A</v>
      </c>
      <c r="E666" s="5" t="e">
        <f t="shared" si="55"/>
        <v>#N/A</v>
      </c>
      <c r="F666" s="2" t="e">
        <f>VLOOKUP($A666,'By SKU - Old RTs'!$A:$V,9,FALSE)</f>
        <v>#N/A</v>
      </c>
      <c r="G666" s="2" t="e">
        <f>VLOOKUP($A666,'By SKU - New RTs'!$A:$V,9,FALSE)</f>
        <v>#N/A</v>
      </c>
      <c r="H666" s="5" t="e">
        <f t="shared" si="56"/>
        <v>#N/A</v>
      </c>
      <c r="I666" s="2" t="e">
        <f>VLOOKUP($A666,'By SKU - Old RTs'!$A:$V,10,FALSE)</f>
        <v>#N/A</v>
      </c>
      <c r="J666" s="2" t="e">
        <f>VLOOKUP($A666,'By SKU - New RTs'!$A:$V,10,FALSE)</f>
        <v>#N/A</v>
      </c>
      <c r="K666" s="5" t="e">
        <f t="shared" si="57"/>
        <v>#N/A</v>
      </c>
      <c r="L666" s="2" t="e">
        <f>VLOOKUP($A666,'By SKU - Old RTs'!$A:$V,11,FALSE)</f>
        <v>#N/A</v>
      </c>
      <c r="M666" s="2" t="e">
        <f>VLOOKUP($A666,'By SKU - New RTs'!$A:$V,11,FALSE)</f>
        <v>#N/A</v>
      </c>
      <c r="N666" s="5" t="e">
        <f t="shared" si="58"/>
        <v>#N/A</v>
      </c>
      <c r="O666" s="2" t="e">
        <f>VLOOKUP($A666,'By SKU - Old RTs'!$A:$V,12,FALSE)</f>
        <v>#N/A</v>
      </c>
      <c r="P666" s="2" t="e">
        <f>VLOOKUP($A666,'By SKU - New RTs'!$A:$V,12,FALSE)</f>
        <v>#N/A</v>
      </c>
      <c r="Q666" s="2" t="e">
        <f t="shared" si="59"/>
        <v>#N/A</v>
      </c>
    </row>
    <row r="667" spans="2:17" hidden="1" x14ac:dyDescent="0.3">
      <c r="B667" s="4"/>
      <c r="C667" s="2" t="e">
        <f>VLOOKUP($A667,'By SKU - Old RTs'!$A:$V,8,FALSE)</f>
        <v>#N/A</v>
      </c>
      <c r="D667" s="2" t="e">
        <f>VLOOKUP($A667,'By SKU - New RTs'!$A:$V,8,FALSE)</f>
        <v>#N/A</v>
      </c>
      <c r="E667" s="5" t="e">
        <f t="shared" si="55"/>
        <v>#N/A</v>
      </c>
      <c r="F667" s="2" t="e">
        <f>VLOOKUP($A667,'By SKU - Old RTs'!$A:$V,9,FALSE)</f>
        <v>#N/A</v>
      </c>
      <c r="G667" s="2" t="e">
        <f>VLOOKUP($A667,'By SKU - New RTs'!$A:$V,9,FALSE)</f>
        <v>#N/A</v>
      </c>
      <c r="H667" s="5" t="e">
        <f t="shared" si="56"/>
        <v>#N/A</v>
      </c>
      <c r="I667" s="2" t="e">
        <f>VLOOKUP($A667,'By SKU - Old RTs'!$A:$V,10,FALSE)</f>
        <v>#N/A</v>
      </c>
      <c r="J667" s="2" t="e">
        <f>VLOOKUP($A667,'By SKU - New RTs'!$A:$V,10,FALSE)</f>
        <v>#N/A</v>
      </c>
      <c r="K667" s="5" t="e">
        <f t="shared" si="57"/>
        <v>#N/A</v>
      </c>
      <c r="L667" s="2" t="e">
        <f>VLOOKUP($A667,'By SKU - Old RTs'!$A:$V,11,FALSE)</f>
        <v>#N/A</v>
      </c>
      <c r="M667" s="2" t="e">
        <f>VLOOKUP($A667,'By SKU - New RTs'!$A:$V,11,FALSE)</f>
        <v>#N/A</v>
      </c>
      <c r="N667" s="5" t="e">
        <f t="shared" si="58"/>
        <v>#N/A</v>
      </c>
      <c r="O667" s="2" t="e">
        <f>VLOOKUP($A667,'By SKU - Old RTs'!$A:$V,12,FALSE)</f>
        <v>#N/A</v>
      </c>
      <c r="P667" s="2" t="e">
        <f>VLOOKUP($A667,'By SKU - New RTs'!$A:$V,12,FALSE)</f>
        <v>#N/A</v>
      </c>
      <c r="Q667" s="2" t="e">
        <f t="shared" si="59"/>
        <v>#N/A</v>
      </c>
    </row>
    <row r="668" spans="2:17" hidden="1" x14ac:dyDescent="0.3">
      <c r="B668" s="4"/>
      <c r="C668" s="2" t="e">
        <f>VLOOKUP($A668,'By SKU - Old RTs'!$A:$V,8,FALSE)</f>
        <v>#N/A</v>
      </c>
      <c r="D668" s="2" t="e">
        <f>VLOOKUP($A668,'By SKU - New RTs'!$A:$V,8,FALSE)</f>
        <v>#N/A</v>
      </c>
      <c r="E668" s="5" t="e">
        <f t="shared" si="55"/>
        <v>#N/A</v>
      </c>
      <c r="F668" s="2" t="e">
        <f>VLOOKUP($A668,'By SKU - Old RTs'!$A:$V,9,FALSE)</f>
        <v>#N/A</v>
      </c>
      <c r="G668" s="2" t="e">
        <f>VLOOKUP($A668,'By SKU - New RTs'!$A:$V,9,FALSE)</f>
        <v>#N/A</v>
      </c>
      <c r="H668" s="5" t="e">
        <f t="shared" si="56"/>
        <v>#N/A</v>
      </c>
      <c r="I668" s="2" t="e">
        <f>VLOOKUP($A668,'By SKU - Old RTs'!$A:$V,10,FALSE)</f>
        <v>#N/A</v>
      </c>
      <c r="J668" s="2" t="e">
        <f>VLOOKUP($A668,'By SKU - New RTs'!$A:$V,10,FALSE)</f>
        <v>#N/A</v>
      </c>
      <c r="K668" s="5" t="e">
        <f t="shared" si="57"/>
        <v>#N/A</v>
      </c>
      <c r="L668" s="2" t="e">
        <f>VLOOKUP($A668,'By SKU - Old RTs'!$A:$V,11,FALSE)</f>
        <v>#N/A</v>
      </c>
      <c r="M668" s="2" t="e">
        <f>VLOOKUP($A668,'By SKU - New RTs'!$A:$V,11,FALSE)</f>
        <v>#N/A</v>
      </c>
      <c r="N668" s="5" t="e">
        <f t="shared" si="58"/>
        <v>#N/A</v>
      </c>
      <c r="O668" s="2" t="e">
        <f>VLOOKUP($A668,'By SKU - Old RTs'!$A:$V,12,FALSE)</f>
        <v>#N/A</v>
      </c>
      <c r="P668" s="2" t="e">
        <f>VLOOKUP($A668,'By SKU - New RTs'!$A:$V,12,FALSE)</f>
        <v>#N/A</v>
      </c>
      <c r="Q668" s="2" t="e">
        <f t="shared" si="59"/>
        <v>#N/A</v>
      </c>
    </row>
    <row r="669" spans="2:17" hidden="1" x14ac:dyDescent="0.3">
      <c r="B669" s="4"/>
      <c r="C669" s="2" t="e">
        <f>VLOOKUP($A669,'By SKU - Old RTs'!$A:$V,8,FALSE)</f>
        <v>#N/A</v>
      </c>
      <c r="D669" s="2" t="e">
        <f>VLOOKUP($A669,'By SKU - New RTs'!$A:$V,8,FALSE)</f>
        <v>#N/A</v>
      </c>
      <c r="E669" s="5" t="e">
        <f t="shared" ref="E669:E679" si="60">D669-C669</f>
        <v>#N/A</v>
      </c>
      <c r="F669" s="2" t="e">
        <f>VLOOKUP($A669,'By SKU - Old RTs'!$A:$V,9,FALSE)</f>
        <v>#N/A</v>
      </c>
      <c r="G669" s="2" t="e">
        <f>VLOOKUP($A669,'By SKU - New RTs'!$A:$V,9,FALSE)</f>
        <v>#N/A</v>
      </c>
      <c r="H669" s="5" t="e">
        <f t="shared" ref="H669:H679" si="61">G669-F669</f>
        <v>#N/A</v>
      </c>
      <c r="I669" s="2" t="e">
        <f>VLOOKUP($A669,'By SKU - Old RTs'!$A:$V,10,FALSE)</f>
        <v>#N/A</v>
      </c>
      <c r="J669" s="2" t="e">
        <f>VLOOKUP($A669,'By SKU - New RTs'!$A:$V,10,FALSE)</f>
        <v>#N/A</v>
      </c>
      <c r="K669" s="5" t="e">
        <f t="shared" ref="K669:K679" si="62">J669-I669</f>
        <v>#N/A</v>
      </c>
      <c r="L669" s="2" t="e">
        <f>VLOOKUP($A669,'By SKU - Old RTs'!$A:$V,11,FALSE)</f>
        <v>#N/A</v>
      </c>
      <c r="M669" s="2" t="e">
        <f>VLOOKUP($A669,'By SKU - New RTs'!$A:$V,11,FALSE)</f>
        <v>#N/A</v>
      </c>
      <c r="N669" s="5" t="e">
        <f t="shared" ref="N669:N679" si="63">M669-L669</f>
        <v>#N/A</v>
      </c>
      <c r="O669" s="2" t="e">
        <f>VLOOKUP($A669,'By SKU - Old RTs'!$A:$V,12,FALSE)</f>
        <v>#N/A</v>
      </c>
      <c r="P669" s="2" t="e">
        <f>VLOOKUP($A669,'By SKU - New RTs'!$A:$V,12,FALSE)</f>
        <v>#N/A</v>
      </c>
      <c r="Q669" s="2" t="e">
        <f t="shared" ref="Q669:Q679" si="64">P669-O669</f>
        <v>#N/A</v>
      </c>
    </row>
    <row r="670" spans="2:17" hidden="1" x14ac:dyDescent="0.3">
      <c r="B670" s="4"/>
      <c r="C670" s="2" t="e">
        <f>VLOOKUP($A670,'By SKU - Old RTs'!$A:$V,8,FALSE)</f>
        <v>#N/A</v>
      </c>
      <c r="D670" s="2" t="e">
        <f>VLOOKUP($A670,'By SKU - New RTs'!$A:$V,8,FALSE)</f>
        <v>#N/A</v>
      </c>
      <c r="E670" s="5" t="e">
        <f t="shared" si="60"/>
        <v>#N/A</v>
      </c>
      <c r="F670" s="2" t="e">
        <f>VLOOKUP($A670,'By SKU - Old RTs'!$A:$V,9,FALSE)</f>
        <v>#N/A</v>
      </c>
      <c r="G670" s="2" t="e">
        <f>VLOOKUP($A670,'By SKU - New RTs'!$A:$V,9,FALSE)</f>
        <v>#N/A</v>
      </c>
      <c r="H670" s="5" t="e">
        <f t="shared" si="61"/>
        <v>#N/A</v>
      </c>
      <c r="I670" s="2" t="e">
        <f>VLOOKUP($A670,'By SKU - Old RTs'!$A:$V,10,FALSE)</f>
        <v>#N/A</v>
      </c>
      <c r="J670" s="2" t="e">
        <f>VLOOKUP($A670,'By SKU - New RTs'!$A:$V,10,FALSE)</f>
        <v>#N/A</v>
      </c>
      <c r="K670" s="5" t="e">
        <f t="shared" si="62"/>
        <v>#N/A</v>
      </c>
      <c r="L670" s="2" t="e">
        <f>VLOOKUP($A670,'By SKU - Old RTs'!$A:$V,11,FALSE)</f>
        <v>#N/A</v>
      </c>
      <c r="M670" s="2" t="e">
        <f>VLOOKUP($A670,'By SKU - New RTs'!$A:$V,11,FALSE)</f>
        <v>#N/A</v>
      </c>
      <c r="N670" s="5" t="e">
        <f t="shared" si="63"/>
        <v>#N/A</v>
      </c>
      <c r="O670" s="2" t="e">
        <f>VLOOKUP($A670,'By SKU - Old RTs'!$A:$V,12,FALSE)</f>
        <v>#N/A</v>
      </c>
      <c r="P670" s="2" t="e">
        <f>VLOOKUP($A670,'By SKU - New RTs'!$A:$V,12,FALSE)</f>
        <v>#N/A</v>
      </c>
      <c r="Q670" s="2" t="e">
        <f t="shared" si="64"/>
        <v>#N/A</v>
      </c>
    </row>
    <row r="671" spans="2:17" hidden="1" x14ac:dyDescent="0.3">
      <c r="B671" s="4"/>
      <c r="C671" s="2" t="e">
        <f>VLOOKUP($A671,'By SKU - Old RTs'!$A:$V,8,FALSE)</f>
        <v>#N/A</v>
      </c>
      <c r="D671" s="2" t="e">
        <f>VLOOKUP($A671,'By SKU - New RTs'!$A:$V,8,FALSE)</f>
        <v>#N/A</v>
      </c>
      <c r="E671" s="5" t="e">
        <f t="shared" si="60"/>
        <v>#N/A</v>
      </c>
      <c r="F671" s="2" t="e">
        <f>VLOOKUP($A671,'By SKU - Old RTs'!$A:$V,9,FALSE)</f>
        <v>#N/A</v>
      </c>
      <c r="G671" s="2" t="e">
        <f>VLOOKUP($A671,'By SKU - New RTs'!$A:$V,9,FALSE)</f>
        <v>#N/A</v>
      </c>
      <c r="H671" s="5" t="e">
        <f t="shared" si="61"/>
        <v>#N/A</v>
      </c>
      <c r="I671" s="2" t="e">
        <f>VLOOKUP($A671,'By SKU - Old RTs'!$A:$V,10,FALSE)</f>
        <v>#N/A</v>
      </c>
      <c r="J671" s="2" t="e">
        <f>VLOOKUP($A671,'By SKU - New RTs'!$A:$V,10,FALSE)</f>
        <v>#N/A</v>
      </c>
      <c r="K671" s="5" t="e">
        <f t="shared" si="62"/>
        <v>#N/A</v>
      </c>
      <c r="L671" s="2" t="e">
        <f>VLOOKUP($A671,'By SKU - Old RTs'!$A:$V,11,FALSE)</f>
        <v>#N/A</v>
      </c>
      <c r="M671" s="2" t="e">
        <f>VLOOKUP($A671,'By SKU - New RTs'!$A:$V,11,FALSE)</f>
        <v>#N/A</v>
      </c>
      <c r="N671" s="5" t="e">
        <f t="shared" si="63"/>
        <v>#N/A</v>
      </c>
      <c r="O671" s="2" t="e">
        <f>VLOOKUP($A671,'By SKU - Old RTs'!$A:$V,12,FALSE)</f>
        <v>#N/A</v>
      </c>
      <c r="P671" s="2" t="e">
        <f>VLOOKUP($A671,'By SKU - New RTs'!$A:$V,12,FALSE)</f>
        <v>#N/A</v>
      </c>
      <c r="Q671" s="2" t="e">
        <f t="shared" si="64"/>
        <v>#N/A</v>
      </c>
    </row>
    <row r="672" spans="2:17" hidden="1" x14ac:dyDescent="0.3">
      <c r="B672" s="4"/>
      <c r="C672" s="2" t="e">
        <f>VLOOKUP($A672,'By SKU - Old RTs'!$A:$V,8,FALSE)</f>
        <v>#N/A</v>
      </c>
      <c r="D672" s="2" t="e">
        <f>VLOOKUP($A672,'By SKU - New RTs'!$A:$V,8,FALSE)</f>
        <v>#N/A</v>
      </c>
      <c r="E672" s="5" t="e">
        <f t="shared" si="60"/>
        <v>#N/A</v>
      </c>
      <c r="F672" s="2" t="e">
        <f>VLOOKUP($A672,'By SKU - Old RTs'!$A:$V,9,FALSE)</f>
        <v>#N/A</v>
      </c>
      <c r="G672" s="2" t="e">
        <f>VLOOKUP($A672,'By SKU - New RTs'!$A:$V,9,FALSE)</f>
        <v>#N/A</v>
      </c>
      <c r="H672" s="5" t="e">
        <f t="shared" si="61"/>
        <v>#N/A</v>
      </c>
      <c r="I672" s="2" t="e">
        <f>VLOOKUP($A672,'By SKU - Old RTs'!$A:$V,10,FALSE)</f>
        <v>#N/A</v>
      </c>
      <c r="J672" s="2" t="e">
        <f>VLOOKUP($A672,'By SKU - New RTs'!$A:$V,10,FALSE)</f>
        <v>#N/A</v>
      </c>
      <c r="K672" s="5" t="e">
        <f t="shared" si="62"/>
        <v>#N/A</v>
      </c>
      <c r="L672" s="2" t="e">
        <f>VLOOKUP($A672,'By SKU - Old RTs'!$A:$V,11,FALSE)</f>
        <v>#N/A</v>
      </c>
      <c r="M672" s="2" t="e">
        <f>VLOOKUP($A672,'By SKU - New RTs'!$A:$V,11,FALSE)</f>
        <v>#N/A</v>
      </c>
      <c r="N672" s="5" t="e">
        <f t="shared" si="63"/>
        <v>#N/A</v>
      </c>
      <c r="O672" s="2" t="e">
        <f>VLOOKUP($A672,'By SKU - Old RTs'!$A:$V,12,FALSE)</f>
        <v>#N/A</v>
      </c>
      <c r="P672" s="2" t="e">
        <f>VLOOKUP($A672,'By SKU - New RTs'!$A:$V,12,FALSE)</f>
        <v>#N/A</v>
      </c>
      <c r="Q672" s="2" t="e">
        <f t="shared" si="64"/>
        <v>#N/A</v>
      </c>
    </row>
    <row r="673" spans="2:17" hidden="1" x14ac:dyDescent="0.3">
      <c r="B673" s="4"/>
      <c r="C673" s="2" t="e">
        <f>VLOOKUP($A673,'By SKU - Old RTs'!$A:$V,8,FALSE)</f>
        <v>#N/A</v>
      </c>
      <c r="D673" s="2" t="e">
        <f>VLOOKUP($A673,'By SKU - New RTs'!$A:$V,8,FALSE)</f>
        <v>#N/A</v>
      </c>
      <c r="E673" s="5" t="e">
        <f t="shared" si="60"/>
        <v>#N/A</v>
      </c>
      <c r="F673" s="2" t="e">
        <f>VLOOKUP($A673,'By SKU - Old RTs'!$A:$V,9,FALSE)</f>
        <v>#N/A</v>
      </c>
      <c r="G673" s="2" t="e">
        <f>VLOOKUP($A673,'By SKU - New RTs'!$A:$V,9,FALSE)</f>
        <v>#N/A</v>
      </c>
      <c r="H673" s="5" t="e">
        <f t="shared" si="61"/>
        <v>#N/A</v>
      </c>
      <c r="I673" s="2" t="e">
        <f>VLOOKUP($A673,'By SKU - Old RTs'!$A:$V,10,FALSE)</f>
        <v>#N/A</v>
      </c>
      <c r="J673" s="2" t="e">
        <f>VLOOKUP($A673,'By SKU - New RTs'!$A:$V,10,FALSE)</f>
        <v>#N/A</v>
      </c>
      <c r="K673" s="5" t="e">
        <f t="shared" si="62"/>
        <v>#N/A</v>
      </c>
      <c r="L673" s="2" t="e">
        <f>VLOOKUP($A673,'By SKU - Old RTs'!$A:$V,11,FALSE)</f>
        <v>#N/A</v>
      </c>
      <c r="M673" s="2" t="e">
        <f>VLOOKUP($A673,'By SKU - New RTs'!$A:$V,11,FALSE)</f>
        <v>#N/A</v>
      </c>
      <c r="N673" s="5" t="e">
        <f t="shared" si="63"/>
        <v>#N/A</v>
      </c>
      <c r="O673" s="2" t="e">
        <f>VLOOKUP($A673,'By SKU - Old RTs'!$A:$V,12,FALSE)</f>
        <v>#N/A</v>
      </c>
      <c r="P673" s="2" t="e">
        <f>VLOOKUP($A673,'By SKU - New RTs'!$A:$V,12,FALSE)</f>
        <v>#N/A</v>
      </c>
      <c r="Q673" s="2" t="e">
        <f t="shared" si="64"/>
        <v>#N/A</v>
      </c>
    </row>
    <row r="674" spans="2:17" hidden="1" x14ac:dyDescent="0.3">
      <c r="B674" s="4"/>
      <c r="C674" s="2" t="e">
        <f>VLOOKUP($A674,'By SKU - Old RTs'!$A:$V,8,FALSE)</f>
        <v>#N/A</v>
      </c>
      <c r="D674" s="2" t="e">
        <f>VLOOKUP($A674,'By SKU - New RTs'!$A:$V,8,FALSE)</f>
        <v>#N/A</v>
      </c>
      <c r="E674" s="5" t="e">
        <f t="shared" si="60"/>
        <v>#N/A</v>
      </c>
      <c r="F674" s="2" t="e">
        <f>VLOOKUP($A674,'By SKU - Old RTs'!$A:$V,9,FALSE)</f>
        <v>#N/A</v>
      </c>
      <c r="G674" s="2" t="e">
        <f>VLOOKUP($A674,'By SKU - New RTs'!$A:$V,9,FALSE)</f>
        <v>#N/A</v>
      </c>
      <c r="H674" s="5" t="e">
        <f t="shared" si="61"/>
        <v>#N/A</v>
      </c>
      <c r="I674" s="2" t="e">
        <f>VLOOKUP($A674,'By SKU - Old RTs'!$A:$V,10,FALSE)</f>
        <v>#N/A</v>
      </c>
      <c r="J674" s="2" t="e">
        <f>VLOOKUP($A674,'By SKU - New RTs'!$A:$V,10,FALSE)</f>
        <v>#N/A</v>
      </c>
      <c r="K674" s="5" t="e">
        <f t="shared" si="62"/>
        <v>#N/A</v>
      </c>
      <c r="L674" s="2" t="e">
        <f>VLOOKUP($A674,'By SKU - Old RTs'!$A:$V,11,FALSE)</f>
        <v>#N/A</v>
      </c>
      <c r="M674" s="2" t="e">
        <f>VLOOKUP($A674,'By SKU - New RTs'!$A:$V,11,FALSE)</f>
        <v>#N/A</v>
      </c>
      <c r="N674" s="5" t="e">
        <f t="shared" si="63"/>
        <v>#N/A</v>
      </c>
      <c r="O674" s="2" t="e">
        <f>VLOOKUP($A674,'By SKU - Old RTs'!$A:$V,12,FALSE)</f>
        <v>#N/A</v>
      </c>
      <c r="P674" s="2" t="e">
        <f>VLOOKUP($A674,'By SKU - New RTs'!$A:$V,12,FALSE)</f>
        <v>#N/A</v>
      </c>
      <c r="Q674" s="2" t="e">
        <f t="shared" si="64"/>
        <v>#N/A</v>
      </c>
    </row>
    <row r="675" spans="2:17" hidden="1" x14ac:dyDescent="0.3">
      <c r="B675" s="4"/>
      <c r="C675" s="2" t="e">
        <f>VLOOKUP($A675,'By SKU - Old RTs'!$A:$V,8,FALSE)</f>
        <v>#N/A</v>
      </c>
      <c r="D675" s="2" t="e">
        <f>VLOOKUP($A675,'By SKU - New RTs'!$A:$V,8,FALSE)</f>
        <v>#N/A</v>
      </c>
      <c r="E675" s="5" t="e">
        <f t="shared" si="60"/>
        <v>#N/A</v>
      </c>
      <c r="F675" s="2" t="e">
        <f>VLOOKUP($A675,'By SKU - Old RTs'!$A:$V,9,FALSE)</f>
        <v>#N/A</v>
      </c>
      <c r="G675" s="2" t="e">
        <f>VLOOKUP($A675,'By SKU - New RTs'!$A:$V,9,FALSE)</f>
        <v>#N/A</v>
      </c>
      <c r="H675" s="5" t="e">
        <f t="shared" si="61"/>
        <v>#N/A</v>
      </c>
      <c r="I675" s="2" t="e">
        <f>VLOOKUP($A675,'By SKU - Old RTs'!$A:$V,10,FALSE)</f>
        <v>#N/A</v>
      </c>
      <c r="J675" s="2" t="e">
        <f>VLOOKUP($A675,'By SKU - New RTs'!$A:$V,10,FALSE)</f>
        <v>#N/A</v>
      </c>
      <c r="K675" s="5" t="e">
        <f t="shared" si="62"/>
        <v>#N/A</v>
      </c>
      <c r="L675" s="2" t="e">
        <f>VLOOKUP($A675,'By SKU - Old RTs'!$A:$V,11,FALSE)</f>
        <v>#N/A</v>
      </c>
      <c r="M675" s="2" t="e">
        <f>VLOOKUP($A675,'By SKU - New RTs'!$A:$V,11,FALSE)</f>
        <v>#N/A</v>
      </c>
      <c r="N675" s="5" t="e">
        <f t="shared" si="63"/>
        <v>#N/A</v>
      </c>
      <c r="O675" s="2" t="e">
        <f>VLOOKUP($A675,'By SKU - Old RTs'!$A:$V,12,FALSE)</f>
        <v>#N/A</v>
      </c>
      <c r="P675" s="2" t="e">
        <f>VLOOKUP($A675,'By SKU - New RTs'!$A:$V,12,FALSE)</f>
        <v>#N/A</v>
      </c>
      <c r="Q675" s="2" t="e">
        <f t="shared" si="64"/>
        <v>#N/A</v>
      </c>
    </row>
    <row r="676" spans="2:17" hidden="1" x14ac:dyDescent="0.3">
      <c r="B676" s="4"/>
      <c r="C676" s="2" t="e">
        <f>VLOOKUP($A676,'By SKU - Old RTs'!$A:$V,8,FALSE)</f>
        <v>#N/A</v>
      </c>
      <c r="D676" s="2" t="e">
        <f>VLOOKUP($A676,'By SKU - New RTs'!$A:$V,8,FALSE)</f>
        <v>#N/A</v>
      </c>
      <c r="E676" s="5" t="e">
        <f t="shared" si="60"/>
        <v>#N/A</v>
      </c>
      <c r="F676" s="2" t="e">
        <f>VLOOKUP($A676,'By SKU - Old RTs'!$A:$V,9,FALSE)</f>
        <v>#N/A</v>
      </c>
      <c r="G676" s="2" t="e">
        <f>VLOOKUP($A676,'By SKU - New RTs'!$A:$V,9,FALSE)</f>
        <v>#N/A</v>
      </c>
      <c r="H676" s="5" t="e">
        <f t="shared" si="61"/>
        <v>#N/A</v>
      </c>
      <c r="I676" s="2" t="e">
        <f>VLOOKUP($A676,'By SKU - Old RTs'!$A:$V,10,FALSE)</f>
        <v>#N/A</v>
      </c>
      <c r="J676" s="2" t="e">
        <f>VLOOKUP($A676,'By SKU - New RTs'!$A:$V,10,FALSE)</f>
        <v>#N/A</v>
      </c>
      <c r="K676" s="5" t="e">
        <f t="shared" si="62"/>
        <v>#N/A</v>
      </c>
      <c r="L676" s="2" t="e">
        <f>VLOOKUP($A676,'By SKU - Old RTs'!$A:$V,11,FALSE)</f>
        <v>#N/A</v>
      </c>
      <c r="M676" s="2" t="e">
        <f>VLOOKUP($A676,'By SKU - New RTs'!$A:$V,11,FALSE)</f>
        <v>#N/A</v>
      </c>
      <c r="N676" s="5" t="e">
        <f t="shared" si="63"/>
        <v>#N/A</v>
      </c>
      <c r="O676" s="2" t="e">
        <f>VLOOKUP($A676,'By SKU - Old RTs'!$A:$V,12,FALSE)</f>
        <v>#N/A</v>
      </c>
      <c r="P676" s="2" t="e">
        <f>VLOOKUP($A676,'By SKU - New RTs'!$A:$V,12,FALSE)</f>
        <v>#N/A</v>
      </c>
      <c r="Q676" s="2" t="e">
        <f t="shared" si="64"/>
        <v>#N/A</v>
      </c>
    </row>
    <row r="677" spans="2:17" hidden="1" x14ac:dyDescent="0.3">
      <c r="B677" s="4"/>
      <c r="C677" s="2" t="e">
        <f>VLOOKUP($A677,'By SKU - Old RTs'!$A:$V,8,FALSE)</f>
        <v>#N/A</v>
      </c>
      <c r="D677" s="2" t="e">
        <f>VLOOKUP($A677,'By SKU - New RTs'!$A:$V,8,FALSE)</f>
        <v>#N/A</v>
      </c>
      <c r="E677" s="5" t="e">
        <f t="shared" si="60"/>
        <v>#N/A</v>
      </c>
      <c r="F677" s="2" t="e">
        <f>VLOOKUP($A677,'By SKU - Old RTs'!$A:$V,9,FALSE)</f>
        <v>#N/A</v>
      </c>
      <c r="G677" s="2" t="e">
        <f>VLOOKUP($A677,'By SKU - New RTs'!$A:$V,9,FALSE)</f>
        <v>#N/A</v>
      </c>
      <c r="H677" s="5" t="e">
        <f t="shared" si="61"/>
        <v>#N/A</v>
      </c>
      <c r="I677" s="2" t="e">
        <f>VLOOKUP($A677,'By SKU - Old RTs'!$A:$V,10,FALSE)</f>
        <v>#N/A</v>
      </c>
      <c r="J677" s="2" t="e">
        <f>VLOOKUP($A677,'By SKU - New RTs'!$A:$V,10,FALSE)</f>
        <v>#N/A</v>
      </c>
      <c r="K677" s="5" t="e">
        <f t="shared" si="62"/>
        <v>#N/A</v>
      </c>
      <c r="L677" s="2" t="e">
        <f>VLOOKUP($A677,'By SKU - Old RTs'!$A:$V,11,FALSE)</f>
        <v>#N/A</v>
      </c>
      <c r="M677" s="2" t="e">
        <f>VLOOKUP($A677,'By SKU - New RTs'!$A:$V,11,FALSE)</f>
        <v>#N/A</v>
      </c>
      <c r="N677" s="5" t="e">
        <f t="shared" si="63"/>
        <v>#N/A</v>
      </c>
      <c r="O677" s="2" t="e">
        <f>VLOOKUP($A677,'By SKU - Old RTs'!$A:$V,12,FALSE)</f>
        <v>#N/A</v>
      </c>
      <c r="P677" s="2" t="e">
        <f>VLOOKUP($A677,'By SKU - New RTs'!$A:$V,12,FALSE)</f>
        <v>#N/A</v>
      </c>
      <c r="Q677" s="2" t="e">
        <f t="shared" si="64"/>
        <v>#N/A</v>
      </c>
    </row>
    <row r="678" spans="2:17" hidden="1" x14ac:dyDescent="0.3">
      <c r="B678" s="4"/>
      <c r="C678" s="2" t="e">
        <f>VLOOKUP($A678,'By SKU - Old RTs'!$A:$V,8,FALSE)</f>
        <v>#N/A</v>
      </c>
      <c r="D678" s="2" t="e">
        <f>VLOOKUP($A678,'By SKU - New RTs'!$A:$V,8,FALSE)</f>
        <v>#N/A</v>
      </c>
      <c r="E678" s="5" t="e">
        <f t="shared" si="60"/>
        <v>#N/A</v>
      </c>
      <c r="F678" s="2" t="e">
        <f>VLOOKUP($A678,'By SKU - Old RTs'!$A:$V,9,FALSE)</f>
        <v>#N/A</v>
      </c>
      <c r="G678" s="2" t="e">
        <f>VLOOKUP($A678,'By SKU - New RTs'!$A:$V,9,FALSE)</f>
        <v>#N/A</v>
      </c>
      <c r="H678" s="5" t="e">
        <f t="shared" si="61"/>
        <v>#N/A</v>
      </c>
      <c r="I678" s="2" t="e">
        <f>VLOOKUP($A678,'By SKU - Old RTs'!$A:$V,10,FALSE)</f>
        <v>#N/A</v>
      </c>
      <c r="J678" s="2" t="e">
        <f>VLOOKUP($A678,'By SKU - New RTs'!$A:$V,10,FALSE)</f>
        <v>#N/A</v>
      </c>
      <c r="K678" s="5" t="e">
        <f t="shared" si="62"/>
        <v>#N/A</v>
      </c>
      <c r="L678" s="2" t="e">
        <f>VLOOKUP($A678,'By SKU - Old RTs'!$A:$V,11,FALSE)</f>
        <v>#N/A</v>
      </c>
      <c r="M678" s="2" t="e">
        <f>VLOOKUP($A678,'By SKU - New RTs'!$A:$V,11,FALSE)</f>
        <v>#N/A</v>
      </c>
      <c r="N678" s="5" t="e">
        <f t="shared" si="63"/>
        <v>#N/A</v>
      </c>
      <c r="O678" s="2" t="e">
        <f>VLOOKUP($A678,'By SKU - Old RTs'!$A:$V,12,FALSE)</f>
        <v>#N/A</v>
      </c>
      <c r="P678" s="2" t="e">
        <f>VLOOKUP($A678,'By SKU - New RTs'!$A:$V,12,FALSE)</f>
        <v>#N/A</v>
      </c>
      <c r="Q678" s="2" t="e">
        <f t="shared" si="64"/>
        <v>#N/A</v>
      </c>
    </row>
    <row r="679" spans="2:17" hidden="1" x14ac:dyDescent="0.3">
      <c r="B679" s="4"/>
      <c r="C679" s="2" t="e">
        <f>VLOOKUP($A679,'By SKU - Old RTs'!$A:$V,8,FALSE)</f>
        <v>#N/A</v>
      </c>
      <c r="D679" s="2" t="e">
        <f>VLOOKUP($A679,'By SKU - New RTs'!$A:$V,8,FALSE)</f>
        <v>#N/A</v>
      </c>
      <c r="E679" s="5" t="e">
        <f t="shared" si="60"/>
        <v>#N/A</v>
      </c>
      <c r="F679" s="2" t="e">
        <f>VLOOKUP($A679,'By SKU - Old RTs'!$A:$V,9,FALSE)</f>
        <v>#N/A</v>
      </c>
      <c r="G679" s="2" t="e">
        <f>VLOOKUP($A679,'By SKU - New RTs'!$A:$V,9,FALSE)</f>
        <v>#N/A</v>
      </c>
      <c r="H679" s="5" t="e">
        <f t="shared" si="61"/>
        <v>#N/A</v>
      </c>
      <c r="I679" s="2" t="e">
        <f>VLOOKUP($A679,'By SKU - Old RTs'!$A:$V,10,FALSE)</f>
        <v>#N/A</v>
      </c>
      <c r="J679" s="2" t="e">
        <f>VLOOKUP($A679,'By SKU - New RTs'!$A:$V,10,FALSE)</f>
        <v>#N/A</v>
      </c>
      <c r="K679" s="5" t="e">
        <f t="shared" si="62"/>
        <v>#N/A</v>
      </c>
      <c r="L679" s="2" t="e">
        <f>VLOOKUP($A679,'By SKU - Old RTs'!$A:$V,11,FALSE)</f>
        <v>#N/A</v>
      </c>
      <c r="M679" s="2" t="e">
        <f>VLOOKUP($A679,'By SKU - New RTs'!$A:$V,11,FALSE)</f>
        <v>#N/A</v>
      </c>
      <c r="N679" s="5" t="e">
        <f t="shared" si="63"/>
        <v>#N/A</v>
      </c>
      <c r="O679" s="2" t="e">
        <f>VLOOKUP($A679,'By SKU - Old RTs'!$A:$V,12,FALSE)</f>
        <v>#N/A</v>
      </c>
      <c r="P679" s="2" t="e">
        <f>VLOOKUP($A679,'By SKU - New RTs'!$A:$V,12,FALSE)</f>
        <v>#N/A</v>
      </c>
      <c r="Q679" s="2" t="e">
        <f t="shared" si="64"/>
        <v>#N/A</v>
      </c>
    </row>
    <row r="680" spans="2:17" hidden="1" x14ac:dyDescent="0.3">
      <c r="B680" s="4"/>
      <c r="C680" s="2" t="e">
        <f>VLOOKUP($A680,'By SKU - Old RTs'!$A:$V,8,FALSE)</f>
        <v>#N/A</v>
      </c>
      <c r="D680" s="2" t="e">
        <f>VLOOKUP($A680,'By SKU - New RTs'!$A:$V,8,FALSE)</f>
        <v>#N/A</v>
      </c>
      <c r="E680" s="5" t="e">
        <f t="shared" ref="E680:E707" si="65">D680-C680</f>
        <v>#N/A</v>
      </c>
      <c r="F680" s="2" t="e">
        <f>VLOOKUP($A680,'By SKU - Old RTs'!$A:$V,9,FALSE)</f>
        <v>#N/A</v>
      </c>
      <c r="G680" s="2" t="e">
        <f>VLOOKUP($A680,'By SKU - New RTs'!$A:$V,9,FALSE)</f>
        <v>#N/A</v>
      </c>
      <c r="H680" s="5" t="e">
        <f t="shared" ref="H680:H707" si="66">G680-F680</f>
        <v>#N/A</v>
      </c>
      <c r="I680" s="2" t="e">
        <f>VLOOKUP($A680,'By SKU - Old RTs'!$A:$V,10,FALSE)</f>
        <v>#N/A</v>
      </c>
      <c r="J680" s="2" t="e">
        <f>VLOOKUP($A680,'By SKU - New RTs'!$A:$V,10,FALSE)</f>
        <v>#N/A</v>
      </c>
      <c r="K680" s="5" t="e">
        <f t="shared" ref="K680:K707" si="67">J680-I680</f>
        <v>#N/A</v>
      </c>
      <c r="L680" s="2" t="e">
        <f>VLOOKUP($A680,'By SKU - Old RTs'!$A:$V,11,FALSE)</f>
        <v>#N/A</v>
      </c>
      <c r="M680" s="2" t="e">
        <f>VLOOKUP($A680,'By SKU - New RTs'!$A:$V,11,FALSE)</f>
        <v>#N/A</v>
      </c>
      <c r="N680" s="5" t="e">
        <f t="shared" ref="N680:N707" si="68">M680-L680</f>
        <v>#N/A</v>
      </c>
      <c r="O680" s="2" t="e">
        <f>VLOOKUP($A680,'By SKU - Old RTs'!$A:$V,12,FALSE)</f>
        <v>#N/A</v>
      </c>
      <c r="P680" s="2" t="e">
        <f>VLOOKUP($A680,'By SKU - New RTs'!$A:$V,12,FALSE)</f>
        <v>#N/A</v>
      </c>
      <c r="Q680" s="2" t="e">
        <f t="shared" ref="Q680:Q707" si="69">P680-O680</f>
        <v>#N/A</v>
      </c>
    </row>
    <row r="681" spans="2:17" hidden="1" x14ac:dyDescent="0.3">
      <c r="B681" s="4"/>
      <c r="C681" s="2" t="e">
        <f>VLOOKUP($A681,'By SKU - Old RTs'!$A:$V,8,FALSE)</f>
        <v>#N/A</v>
      </c>
      <c r="D681" s="2" t="e">
        <f>VLOOKUP($A681,'By SKU - New RTs'!$A:$V,8,FALSE)</f>
        <v>#N/A</v>
      </c>
      <c r="E681" s="5" t="e">
        <f t="shared" si="65"/>
        <v>#N/A</v>
      </c>
      <c r="F681" s="2" t="e">
        <f>VLOOKUP($A681,'By SKU - Old RTs'!$A:$V,9,FALSE)</f>
        <v>#N/A</v>
      </c>
      <c r="G681" s="2" t="e">
        <f>VLOOKUP($A681,'By SKU - New RTs'!$A:$V,9,FALSE)</f>
        <v>#N/A</v>
      </c>
      <c r="H681" s="5" t="e">
        <f t="shared" si="66"/>
        <v>#N/A</v>
      </c>
      <c r="I681" s="2" t="e">
        <f>VLOOKUP($A681,'By SKU - Old RTs'!$A:$V,10,FALSE)</f>
        <v>#N/A</v>
      </c>
      <c r="J681" s="2" t="e">
        <f>VLOOKUP($A681,'By SKU - New RTs'!$A:$V,10,FALSE)</f>
        <v>#N/A</v>
      </c>
      <c r="K681" s="5" t="e">
        <f t="shared" si="67"/>
        <v>#N/A</v>
      </c>
      <c r="L681" s="2" t="e">
        <f>VLOOKUP($A681,'By SKU - Old RTs'!$A:$V,11,FALSE)</f>
        <v>#N/A</v>
      </c>
      <c r="M681" s="2" t="e">
        <f>VLOOKUP($A681,'By SKU - New RTs'!$A:$V,11,FALSE)</f>
        <v>#N/A</v>
      </c>
      <c r="N681" s="5" t="e">
        <f t="shared" si="68"/>
        <v>#N/A</v>
      </c>
      <c r="O681" s="2" t="e">
        <f>VLOOKUP($A681,'By SKU - Old RTs'!$A:$V,12,FALSE)</f>
        <v>#N/A</v>
      </c>
      <c r="P681" s="2" t="e">
        <f>VLOOKUP($A681,'By SKU - New RTs'!$A:$V,12,FALSE)</f>
        <v>#N/A</v>
      </c>
      <c r="Q681" s="2" t="e">
        <f t="shared" si="69"/>
        <v>#N/A</v>
      </c>
    </row>
    <row r="682" spans="2:17" hidden="1" x14ac:dyDescent="0.3">
      <c r="B682" s="4"/>
      <c r="C682" s="2" t="e">
        <f>VLOOKUP($A682,'By SKU - Old RTs'!$A:$V,8,FALSE)</f>
        <v>#N/A</v>
      </c>
      <c r="D682" s="2" t="e">
        <f>VLOOKUP($A682,'By SKU - New RTs'!$A:$V,8,FALSE)</f>
        <v>#N/A</v>
      </c>
      <c r="E682" s="5" t="e">
        <f t="shared" si="65"/>
        <v>#N/A</v>
      </c>
      <c r="F682" s="2" t="e">
        <f>VLOOKUP($A682,'By SKU - Old RTs'!$A:$V,9,FALSE)</f>
        <v>#N/A</v>
      </c>
      <c r="G682" s="2" t="e">
        <f>VLOOKUP($A682,'By SKU - New RTs'!$A:$V,9,FALSE)</f>
        <v>#N/A</v>
      </c>
      <c r="H682" s="5" t="e">
        <f t="shared" si="66"/>
        <v>#N/A</v>
      </c>
      <c r="I682" s="2" t="e">
        <f>VLOOKUP($A682,'By SKU - Old RTs'!$A:$V,10,FALSE)</f>
        <v>#N/A</v>
      </c>
      <c r="J682" s="2" t="e">
        <f>VLOOKUP($A682,'By SKU - New RTs'!$A:$V,10,FALSE)</f>
        <v>#N/A</v>
      </c>
      <c r="K682" s="5" t="e">
        <f t="shared" si="67"/>
        <v>#N/A</v>
      </c>
      <c r="L682" s="2" t="e">
        <f>VLOOKUP($A682,'By SKU - Old RTs'!$A:$V,11,FALSE)</f>
        <v>#N/A</v>
      </c>
      <c r="M682" s="2" t="e">
        <f>VLOOKUP($A682,'By SKU - New RTs'!$A:$V,11,FALSE)</f>
        <v>#N/A</v>
      </c>
      <c r="N682" s="5" t="e">
        <f t="shared" si="68"/>
        <v>#N/A</v>
      </c>
      <c r="O682" s="2" t="e">
        <f>VLOOKUP($A682,'By SKU - Old RTs'!$A:$V,12,FALSE)</f>
        <v>#N/A</v>
      </c>
      <c r="P682" s="2" t="e">
        <f>VLOOKUP($A682,'By SKU - New RTs'!$A:$V,12,FALSE)</f>
        <v>#N/A</v>
      </c>
      <c r="Q682" s="2" t="e">
        <f t="shared" si="69"/>
        <v>#N/A</v>
      </c>
    </row>
    <row r="683" spans="2:17" hidden="1" x14ac:dyDescent="0.3">
      <c r="B683" s="4"/>
      <c r="C683" s="2" t="e">
        <f>VLOOKUP($A683,'By SKU - Old RTs'!$A:$V,8,FALSE)</f>
        <v>#N/A</v>
      </c>
      <c r="D683" s="2" t="e">
        <f>VLOOKUP($A683,'By SKU - New RTs'!$A:$V,8,FALSE)</f>
        <v>#N/A</v>
      </c>
      <c r="E683" s="5" t="e">
        <f t="shared" si="65"/>
        <v>#N/A</v>
      </c>
      <c r="F683" s="2" t="e">
        <f>VLOOKUP($A683,'By SKU - Old RTs'!$A:$V,9,FALSE)</f>
        <v>#N/A</v>
      </c>
      <c r="G683" s="2" t="e">
        <f>VLOOKUP($A683,'By SKU - New RTs'!$A:$V,9,FALSE)</f>
        <v>#N/A</v>
      </c>
      <c r="H683" s="5" t="e">
        <f t="shared" si="66"/>
        <v>#N/A</v>
      </c>
      <c r="I683" s="2" t="e">
        <f>VLOOKUP($A683,'By SKU - Old RTs'!$A:$V,10,FALSE)</f>
        <v>#N/A</v>
      </c>
      <c r="J683" s="2" t="e">
        <f>VLOOKUP($A683,'By SKU - New RTs'!$A:$V,10,FALSE)</f>
        <v>#N/A</v>
      </c>
      <c r="K683" s="5" t="e">
        <f t="shared" si="67"/>
        <v>#N/A</v>
      </c>
      <c r="L683" s="2" t="e">
        <f>VLOOKUP($A683,'By SKU - Old RTs'!$A:$V,11,FALSE)</f>
        <v>#N/A</v>
      </c>
      <c r="M683" s="2" t="e">
        <f>VLOOKUP($A683,'By SKU - New RTs'!$A:$V,11,FALSE)</f>
        <v>#N/A</v>
      </c>
      <c r="N683" s="5" t="e">
        <f t="shared" si="68"/>
        <v>#N/A</v>
      </c>
      <c r="O683" s="2" t="e">
        <f>VLOOKUP($A683,'By SKU - Old RTs'!$A:$V,12,FALSE)</f>
        <v>#N/A</v>
      </c>
      <c r="P683" s="2" t="e">
        <f>VLOOKUP($A683,'By SKU - New RTs'!$A:$V,12,FALSE)</f>
        <v>#N/A</v>
      </c>
      <c r="Q683" s="2" t="e">
        <f t="shared" si="69"/>
        <v>#N/A</v>
      </c>
    </row>
    <row r="684" spans="2:17" hidden="1" x14ac:dyDescent="0.3">
      <c r="B684" s="4"/>
      <c r="C684" s="2" t="e">
        <f>VLOOKUP($A684,'By SKU - Old RTs'!$A:$V,8,FALSE)</f>
        <v>#N/A</v>
      </c>
      <c r="D684" s="2" t="e">
        <f>VLOOKUP($A684,'By SKU - New RTs'!$A:$V,8,FALSE)</f>
        <v>#N/A</v>
      </c>
      <c r="E684" s="5" t="e">
        <f t="shared" si="65"/>
        <v>#N/A</v>
      </c>
      <c r="F684" s="2" t="e">
        <f>VLOOKUP($A684,'By SKU - Old RTs'!$A:$V,9,FALSE)</f>
        <v>#N/A</v>
      </c>
      <c r="G684" s="2" t="e">
        <f>VLOOKUP($A684,'By SKU - New RTs'!$A:$V,9,FALSE)</f>
        <v>#N/A</v>
      </c>
      <c r="H684" s="5" t="e">
        <f t="shared" si="66"/>
        <v>#N/A</v>
      </c>
      <c r="I684" s="2" t="e">
        <f>VLOOKUP($A684,'By SKU - Old RTs'!$A:$V,10,FALSE)</f>
        <v>#N/A</v>
      </c>
      <c r="J684" s="2" t="e">
        <f>VLOOKUP($A684,'By SKU - New RTs'!$A:$V,10,FALSE)</f>
        <v>#N/A</v>
      </c>
      <c r="K684" s="5" t="e">
        <f t="shared" si="67"/>
        <v>#N/A</v>
      </c>
      <c r="L684" s="2" t="e">
        <f>VLOOKUP($A684,'By SKU - Old RTs'!$A:$V,11,FALSE)</f>
        <v>#N/A</v>
      </c>
      <c r="M684" s="2" t="e">
        <f>VLOOKUP($A684,'By SKU - New RTs'!$A:$V,11,FALSE)</f>
        <v>#N/A</v>
      </c>
      <c r="N684" s="5" t="e">
        <f t="shared" si="68"/>
        <v>#N/A</v>
      </c>
      <c r="O684" s="2" t="e">
        <f>VLOOKUP($A684,'By SKU - Old RTs'!$A:$V,12,FALSE)</f>
        <v>#N/A</v>
      </c>
      <c r="P684" s="2" t="e">
        <f>VLOOKUP($A684,'By SKU - New RTs'!$A:$V,12,FALSE)</f>
        <v>#N/A</v>
      </c>
      <c r="Q684" s="2" t="e">
        <f t="shared" si="69"/>
        <v>#N/A</v>
      </c>
    </row>
    <row r="685" spans="2:17" hidden="1" x14ac:dyDescent="0.3">
      <c r="B685" s="4"/>
      <c r="C685" s="2" t="e">
        <f>VLOOKUP($A685,'By SKU - Old RTs'!$A:$V,8,FALSE)</f>
        <v>#N/A</v>
      </c>
      <c r="D685" s="2" t="e">
        <f>VLOOKUP($A685,'By SKU - New RTs'!$A:$V,8,FALSE)</f>
        <v>#N/A</v>
      </c>
      <c r="E685" s="5" t="e">
        <f t="shared" si="65"/>
        <v>#N/A</v>
      </c>
      <c r="F685" s="2" t="e">
        <f>VLOOKUP($A685,'By SKU - Old RTs'!$A:$V,9,FALSE)</f>
        <v>#N/A</v>
      </c>
      <c r="G685" s="2" t="e">
        <f>VLOOKUP($A685,'By SKU - New RTs'!$A:$V,9,FALSE)</f>
        <v>#N/A</v>
      </c>
      <c r="H685" s="5" t="e">
        <f t="shared" si="66"/>
        <v>#N/A</v>
      </c>
      <c r="I685" s="2" t="e">
        <f>VLOOKUP($A685,'By SKU - Old RTs'!$A:$V,10,FALSE)</f>
        <v>#N/A</v>
      </c>
      <c r="J685" s="2" t="e">
        <f>VLOOKUP($A685,'By SKU - New RTs'!$A:$V,10,FALSE)</f>
        <v>#N/A</v>
      </c>
      <c r="K685" s="5" t="e">
        <f t="shared" si="67"/>
        <v>#N/A</v>
      </c>
      <c r="L685" s="2" t="e">
        <f>VLOOKUP($A685,'By SKU - Old RTs'!$A:$V,11,FALSE)</f>
        <v>#N/A</v>
      </c>
      <c r="M685" s="2" t="e">
        <f>VLOOKUP($A685,'By SKU - New RTs'!$A:$V,11,FALSE)</f>
        <v>#N/A</v>
      </c>
      <c r="N685" s="5" t="e">
        <f t="shared" si="68"/>
        <v>#N/A</v>
      </c>
      <c r="O685" s="2" t="e">
        <f>VLOOKUP($A685,'By SKU - Old RTs'!$A:$V,12,FALSE)</f>
        <v>#N/A</v>
      </c>
      <c r="P685" s="2" t="e">
        <f>VLOOKUP($A685,'By SKU - New RTs'!$A:$V,12,FALSE)</f>
        <v>#N/A</v>
      </c>
      <c r="Q685" s="2" t="e">
        <f t="shared" si="69"/>
        <v>#N/A</v>
      </c>
    </row>
    <row r="686" spans="2:17" hidden="1" x14ac:dyDescent="0.3">
      <c r="B686" s="4"/>
      <c r="C686" s="2" t="e">
        <f>VLOOKUP($A686,'By SKU - Old RTs'!$A:$V,8,FALSE)</f>
        <v>#N/A</v>
      </c>
      <c r="D686" s="2" t="e">
        <f>VLOOKUP($A686,'By SKU - New RTs'!$A:$V,8,FALSE)</f>
        <v>#N/A</v>
      </c>
      <c r="E686" s="5" t="e">
        <f t="shared" si="65"/>
        <v>#N/A</v>
      </c>
      <c r="F686" s="2" t="e">
        <f>VLOOKUP($A686,'By SKU - Old RTs'!$A:$V,9,FALSE)</f>
        <v>#N/A</v>
      </c>
      <c r="G686" s="2" t="e">
        <f>VLOOKUP($A686,'By SKU - New RTs'!$A:$V,9,FALSE)</f>
        <v>#N/A</v>
      </c>
      <c r="H686" s="5" t="e">
        <f t="shared" si="66"/>
        <v>#N/A</v>
      </c>
      <c r="I686" s="2" t="e">
        <f>VLOOKUP($A686,'By SKU - Old RTs'!$A:$V,10,FALSE)</f>
        <v>#N/A</v>
      </c>
      <c r="J686" s="2" t="e">
        <f>VLOOKUP($A686,'By SKU - New RTs'!$A:$V,10,FALSE)</f>
        <v>#N/A</v>
      </c>
      <c r="K686" s="5" t="e">
        <f t="shared" si="67"/>
        <v>#N/A</v>
      </c>
      <c r="L686" s="2" t="e">
        <f>VLOOKUP($A686,'By SKU - Old RTs'!$A:$V,11,FALSE)</f>
        <v>#N/A</v>
      </c>
      <c r="M686" s="2" t="e">
        <f>VLOOKUP($A686,'By SKU - New RTs'!$A:$V,11,FALSE)</f>
        <v>#N/A</v>
      </c>
      <c r="N686" s="5" t="e">
        <f t="shared" si="68"/>
        <v>#N/A</v>
      </c>
      <c r="O686" s="2" t="e">
        <f>VLOOKUP($A686,'By SKU - Old RTs'!$A:$V,12,FALSE)</f>
        <v>#N/A</v>
      </c>
      <c r="P686" s="2" t="e">
        <f>VLOOKUP($A686,'By SKU - New RTs'!$A:$V,12,FALSE)</f>
        <v>#N/A</v>
      </c>
      <c r="Q686" s="2" t="e">
        <f t="shared" si="69"/>
        <v>#N/A</v>
      </c>
    </row>
    <row r="687" spans="2:17" hidden="1" x14ac:dyDescent="0.3">
      <c r="B687" s="4"/>
      <c r="C687" s="2" t="e">
        <f>VLOOKUP($A687,'By SKU - Old RTs'!$A:$V,8,FALSE)</f>
        <v>#N/A</v>
      </c>
      <c r="D687" s="2" t="e">
        <f>VLOOKUP($A687,'By SKU - New RTs'!$A:$V,8,FALSE)</f>
        <v>#N/A</v>
      </c>
      <c r="E687" s="5" t="e">
        <f t="shared" si="65"/>
        <v>#N/A</v>
      </c>
      <c r="F687" s="2" t="e">
        <f>VLOOKUP($A687,'By SKU - Old RTs'!$A:$V,9,FALSE)</f>
        <v>#N/A</v>
      </c>
      <c r="G687" s="2" t="e">
        <f>VLOOKUP($A687,'By SKU - New RTs'!$A:$V,9,FALSE)</f>
        <v>#N/A</v>
      </c>
      <c r="H687" s="5" t="e">
        <f t="shared" si="66"/>
        <v>#N/A</v>
      </c>
      <c r="I687" s="2" t="e">
        <f>VLOOKUP($A687,'By SKU - Old RTs'!$A:$V,10,FALSE)</f>
        <v>#N/A</v>
      </c>
      <c r="J687" s="2" t="e">
        <f>VLOOKUP($A687,'By SKU - New RTs'!$A:$V,10,FALSE)</f>
        <v>#N/A</v>
      </c>
      <c r="K687" s="5" t="e">
        <f t="shared" si="67"/>
        <v>#N/A</v>
      </c>
      <c r="L687" s="2" t="e">
        <f>VLOOKUP($A687,'By SKU - Old RTs'!$A:$V,11,FALSE)</f>
        <v>#N/A</v>
      </c>
      <c r="M687" s="2" t="e">
        <f>VLOOKUP($A687,'By SKU - New RTs'!$A:$V,11,FALSE)</f>
        <v>#N/A</v>
      </c>
      <c r="N687" s="5" t="e">
        <f t="shared" si="68"/>
        <v>#N/A</v>
      </c>
      <c r="O687" s="2" t="e">
        <f>VLOOKUP($A687,'By SKU - Old RTs'!$A:$V,12,FALSE)</f>
        <v>#N/A</v>
      </c>
      <c r="P687" s="2" t="e">
        <f>VLOOKUP($A687,'By SKU - New RTs'!$A:$V,12,FALSE)</f>
        <v>#N/A</v>
      </c>
      <c r="Q687" s="2" t="e">
        <f t="shared" si="69"/>
        <v>#N/A</v>
      </c>
    </row>
    <row r="688" spans="2:17" hidden="1" x14ac:dyDescent="0.3">
      <c r="B688" s="4"/>
      <c r="C688" s="2" t="e">
        <f>VLOOKUP($A688,'By SKU - Old RTs'!$A:$V,8,FALSE)</f>
        <v>#N/A</v>
      </c>
      <c r="D688" s="2" t="e">
        <f>VLOOKUP($A688,'By SKU - New RTs'!$A:$V,8,FALSE)</f>
        <v>#N/A</v>
      </c>
      <c r="E688" s="5" t="e">
        <f t="shared" si="65"/>
        <v>#N/A</v>
      </c>
      <c r="F688" s="2" t="e">
        <f>VLOOKUP($A688,'By SKU - Old RTs'!$A:$V,9,FALSE)</f>
        <v>#N/A</v>
      </c>
      <c r="G688" s="2" t="e">
        <f>VLOOKUP($A688,'By SKU - New RTs'!$A:$V,9,FALSE)</f>
        <v>#N/A</v>
      </c>
      <c r="H688" s="5" t="e">
        <f t="shared" si="66"/>
        <v>#N/A</v>
      </c>
      <c r="I688" s="2" t="e">
        <f>VLOOKUP($A688,'By SKU - Old RTs'!$A:$V,10,FALSE)</f>
        <v>#N/A</v>
      </c>
      <c r="J688" s="2" t="e">
        <f>VLOOKUP($A688,'By SKU - New RTs'!$A:$V,10,FALSE)</f>
        <v>#N/A</v>
      </c>
      <c r="K688" s="5" t="e">
        <f t="shared" si="67"/>
        <v>#N/A</v>
      </c>
      <c r="L688" s="2" t="e">
        <f>VLOOKUP($A688,'By SKU - Old RTs'!$A:$V,11,FALSE)</f>
        <v>#N/A</v>
      </c>
      <c r="M688" s="2" t="e">
        <f>VLOOKUP($A688,'By SKU - New RTs'!$A:$V,11,FALSE)</f>
        <v>#N/A</v>
      </c>
      <c r="N688" s="5" t="e">
        <f t="shared" si="68"/>
        <v>#N/A</v>
      </c>
      <c r="O688" s="2" t="e">
        <f>VLOOKUP($A688,'By SKU - Old RTs'!$A:$V,12,FALSE)</f>
        <v>#N/A</v>
      </c>
      <c r="P688" s="2" t="e">
        <f>VLOOKUP($A688,'By SKU - New RTs'!$A:$V,12,FALSE)</f>
        <v>#N/A</v>
      </c>
      <c r="Q688" s="2" t="e">
        <f t="shared" si="69"/>
        <v>#N/A</v>
      </c>
    </row>
    <row r="689" spans="2:17" hidden="1" x14ac:dyDescent="0.3">
      <c r="B689" s="4"/>
      <c r="C689" s="2" t="e">
        <f>VLOOKUP($A689,'By SKU - Old RTs'!$A:$V,8,FALSE)</f>
        <v>#N/A</v>
      </c>
      <c r="D689" s="2" t="e">
        <f>VLOOKUP($A689,'By SKU - New RTs'!$A:$V,8,FALSE)</f>
        <v>#N/A</v>
      </c>
      <c r="E689" s="5" t="e">
        <f t="shared" si="65"/>
        <v>#N/A</v>
      </c>
      <c r="F689" s="2" t="e">
        <f>VLOOKUP($A689,'By SKU - Old RTs'!$A:$V,9,FALSE)</f>
        <v>#N/A</v>
      </c>
      <c r="G689" s="2" t="e">
        <f>VLOOKUP($A689,'By SKU - New RTs'!$A:$V,9,FALSE)</f>
        <v>#N/A</v>
      </c>
      <c r="H689" s="5" t="e">
        <f t="shared" si="66"/>
        <v>#N/A</v>
      </c>
      <c r="I689" s="2" t="e">
        <f>VLOOKUP($A689,'By SKU - Old RTs'!$A:$V,10,FALSE)</f>
        <v>#N/A</v>
      </c>
      <c r="J689" s="2" t="e">
        <f>VLOOKUP($A689,'By SKU - New RTs'!$A:$V,10,FALSE)</f>
        <v>#N/A</v>
      </c>
      <c r="K689" s="5" t="e">
        <f t="shared" si="67"/>
        <v>#N/A</v>
      </c>
      <c r="L689" s="2" t="e">
        <f>VLOOKUP($A689,'By SKU - Old RTs'!$A:$V,11,FALSE)</f>
        <v>#N/A</v>
      </c>
      <c r="M689" s="2" t="e">
        <f>VLOOKUP($A689,'By SKU - New RTs'!$A:$V,11,FALSE)</f>
        <v>#N/A</v>
      </c>
      <c r="N689" s="5" t="e">
        <f t="shared" si="68"/>
        <v>#N/A</v>
      </c>
      <c r="O689" s="2" t="e">
        <f>VLOOKUP($A689,'By SKU - Old RTs'!$A:$V,12,FALSE)</f>
        <v>#N/A</v>
      </c>
      <c r="P689" s="2" t="e">
        <f>VLOOKUP($A689,'By SKU - New RTs'!$A:$V,12,FALSE)</f>
        <v>#N/A</v>
      </c>
      <c r="Q689" s="2" t="e">
        <f t="shared" si="69"/>
        <v>#N/A</v>
      </c>
    </row>
    <row r="690" spans="2:17" hidden="1" x14ac:dyDescent="0.3">
      <c r="B690" s="4"/>
      <c r="C690" s="2" t="e">
        <f>VLOOKUP($A690,'By SKU - Old RTs'!$A:$V,8,FALSE)</f>
        <v>#N/A</v>
      </c>
      <c r="D690" s="2" t="e">
        <f>VLOOKUP($A690,'By SKU - New RTs'!$A:$V,8,FALSE)</f>
        <v>#N/A</v>
      </c>
      <c r="E690" s="5" t="e">
        <f t="shared" si="65"/>
        <v>#N/A</v>
      </c>
      <c r="F690" s="2" t="e">
        <f>VLOOKUP($A690,'By SKU - Old RTs'!$A:$V,9,FALSE)</f>
        <v>#N/A</v>
      </c>
      <c r="G690" s="2" t="e">
        <f>VLOOKUP($A690,'By SKU - New RTs'!$A:$V,9,FALSE)</f>
        <v>#N/A</v>
      </c>
      <c r="H690" s="5" t="e">
        <f t="shared" si="66"/>
        <v>#N/A</v>
      </c>
      <c r="I690" s="2" t="e">
        <f>VLOOKUP($A690,'By SKU - Old RTs'!$A:$V,10,FALSE)</f>
        <v>#N/A</v>
      </c>
      <c r="J690" s="2" t="e">
        <f>VLOOKUP($A690,'By SKU - New RTs'!$A:$V,10,FALSE)</f>
        <v>#N/A</v>
      </c>
      <c r="K690" s="5" t="e">
        <f t="shared" si="67"/>
        <v>#N/A</v>
      </c>
      <c r="L690" s="2" t="e">
        <f>VLOOKUP($A690,'By SKU - Old RTs'!$A:$V,11,FALSE)</f>
        <v>#N/A</v>
      </c>
      <c r="M690" s="2" t="e">
        <f>VLOOKUP($A690,'By SKU - New RTs'!$A:$V,11,FALSE)</f>
        <v>#N/A</v>
      </c>
      <c r="N690" s="5" t="e">
        <f t="shared" si="68"/>
        <v>#N/A</v>
      </c>
      <c r="O690" s="2" t="e">
        <f>VLOOKUP($A690,'By SKU - Old RTs'!$A:$V,12,FALSE)</f>
        <v>#N/A</v>
      </c>
      <c r="P690" s="2" t="e">
        <f>VLOOKUP($A690,'By SKU - New RTs'!$A:$V,12,FALSE)</f>
        <v>#N/A</v>
      </c>
      <c r="Q690" s="2" t="e">
        <f t="shared" si="69"/>
        <v>#N/A</v>
      </c>
    </row>
    <row r="691" spans="2:17" hidden="1" x14ac:dyDescent="0.3">
      <c r="B691" s="4"/>
      <c r="C691" s="2" t="e">
        <f>VLOOKUP($A691,'By SKU - Old RTs'!$A:$V,8,FALSE)</f>
        <v>#N/A</v>
      </c>
      <c r="D691" s="2" t="e">
        <f>VLOOKUP($A691,'By SKU - New RTs'!$A:$V,8,FALSE)</f>
        <v>#N/A</v>
      </c>
      <c r="E691" s="5" t="e">
        <f t="shared" si="65"/>
        <v>#N/A</v>
      </c>
      <c r="F691" s="2" t="e">
        <f>VLOOKUP($A691,'By SKU - Old RTs'!$A:$V,9,FALSE)</f>
        <v>#N/A</v>
      </c>
      <c r="G691" s="2" t="e">
        <f>VLOOKUP($A691,'By SKU - New RTs'!$A:$V,9,FALSE)</f>
        <v>#N/A</v>
      </c>
      <c r="H691" s="5" t="e">
        <f t="shared" si="66"/>
        <v>#N/A</v>
      </c>
      <c r="I691" s="2" t="e">
        <f>VLOOKUP($A691,'By SKU - Old RTs'!$A:$V,10,FALSE)</f>
        <v>#N/A</v>
      </c>
      <c r="J691" s="2" t="e">
        <f>VLOOKUP($A691,'By SKU - New RTs'!$A:$V,10,FALSE)</f>
        <v>#N/A</v>
      </c>
      <c r="K691" s="5" t="e">
        <f t="shared" si="67"/>
        <v>#N/A</v>
      </c>
      <c r="L691" s="2" t="e">
        <f>VLOOKUP($A691,'By SKU - Old RTs'!$A:$V,11,FALSE)</f>
        <v>#N/A</v>
      </c>
      <c r="M691" s="2" t="e">
        <f>VLOOKUP($A691,'By SKU - New RTs'!$A:$V,11,FALSE)</f>
        <v>#N/A</v>
      </c>
      <c r="N691" s="5" t="e">
        <f t="shared" si="68"/>
        <v>#N/A</v>
      </c>
      <c r="O691" s="2" t="e">
        <f>VLOOKUP($A691,'By SKU - Old RTs'!$A:$V,12,FALSE)</f>
        <v>#N/A</v>
      </c>
      <c r="P691" s="2" t="e">
        <f>VLOOKUP($A691,'By SKU - New RTs'!$A:$V,12,FALSE)</f>
        <v>#N/A</v>
      </c>
      <c r="Q691" s="2" t="e">
        <f t="shared" si="69"/>
        <v>#N/A</v>
      </c>
    </row>
    <row r="692" spans="2:17" hidden="1" x14ac:dyDescent="0.3">
      <c r="B692" s="4"/>
      <c r="C692" s="2" t="e">
        <f>VLOOKUP($A692,'By SKU - Old RTs'!$A:$V,8,FALSE)</f>
        <v>#N/A</v>
      </c>
      <c r="D692" s="2" t="e">
        <f>VLOOKUP($A692,'By SKU - New RTs'!$A:$V,8,FALSE)</f>
        <v>#N/A</v>
      </c>
      <c r="E692" s="5" t="e">
        <f t="shared" si="65"/>
        <v>#N/A</v>
      </c>
      <c r="F692" s="2" t="e">
        <f>VLOOKUP($A692,'By SKU - Old RTs'!$A:$V,9,FALSE)</f>
        <v>#N/A</v>
      </c>
      <c r="G692" s="2" t="e">
        <f>VLOOKUP($A692,'By SKU - New RTs'!$A:$V,9,FALSE)</f>
        <v>#N/A</v>
      </c>
      <c r="H692" s="5" t="e">
        <f t="shared" si="66"/>
        <v>#N/A</v>
      </c>
      <c r="I692" s="2" t="e">
        <f>VLOOKUP($A692,'By SKU - Old RTs'!$A:$V,10,FALSE)</f>
        <v>#N/A</v>
      </c>
      <c r="J692" s="2" t="e">
        <f>VLOOKUP($A692,'By SKU - New RTs'!$A:$V,10,FALSE)</f>
        <v>#N/A</v>
      </c>
      <c r="K692" s="5" t="e">
        <f t="shared" si="67"/>
        <v>#N/A</v>
      </c>
      <c r="L692" s="2" t="e">
        <f>VLOOKUP($A692,'By SKU - Old RTs'!$A:$V,11,FALSE)</f>
        <v>#N/A</v>
      </c>
      <c r="M692" s="2" t="e">
        <f>VLOOKUP($A692,'By SKU - New RTs'!$A:$V,11,FALSE)</f>
        <v>#N/A</v>
      </c>
      <c r="N692" s="5" t="e">
        <f t="shared" si="68"/>
        <v>#N/A</v>
      </c>
      <c r="O692" s="2" t="e">
        <f>VLOOKUP($A692,'By SKU - Old RTs'!$A:$V,12,FALSE)</f>
        <v>#N/A</v>
      </c>
      <c r="P692" s="2" t="e">
        <f>VLOOKUP($A692,'By SKU - New RTs'!$A:$V,12,FALSE)</f>
        <v>#N/A</v>
      </c>
      <c r="Q692" s="2" t="e">
        <f t="shared" si="69"/>
        <v>#N/A</v>
      </c>
    </row>
    <row r="693" spans="2:17" hidden="1" x14ac:dyDescent="0.3">
      <c r="B693" s="4"/>
      <c r="C693" s="2" t="e">
        <f>VLOOKUP($A693,'By SKU - Old RTs'!$A:$V,8,FALSE)</f>
        <v>#N/A</v>
      </c>
      <c r="D693" s="2" t="e">
        <f>VLOOKUP($A693,'By SKU - New RTs'!$A:$V,8,FALSE)</f>
        <v>#N/A</v>
      </c>
      <c r="E693" s="5" t="e">
        <f t="shared" si="65"/>
        <v>#N/A</v>
      </c>
      <c r="F693" s="2" t="e">
        <f>VLOOKUP($A693,'By SKU - Old RTs'!$A:$V,9,FALSE)</f>
        <v>#N/A</v>
      </c>
      <c r="G693" s="2" t="e">
        <f>VLOOKUP($A693,'By SKU - New RTs'!$A:$V,9,FALSE)</f>
        <v>#N/A</v>
      </c>
      <c r="H693" s="5" t="e">
        <f t="shared" si="66"/>
        <v>#N/A</v>
      </c>
      <c r="I693" s="2" t="e">
        <f>VLOOKUP($A693,'By SKU - Old RTs'!$A:$V,10,FALSE)</f>
        <v>#N/A</v>
      </c>
      <c r="J693" s="2" t="e">
        <f>VLOOKUP($A693,'By SKU - New RTs'!$A:$V,10,FALSE)</f>
        <v>#N/A</v>
      </c>
      <c r="K693" s="5" t="e">
        <f t="shared" si="67"/>
        <v>#N/A</v>
      </c>
      <c r="L693" s="2" t="e">
        <f>VLOOKUP($A693,'By SKU - Old RTs'!$A:$V,11,FALSE)</f>
        <v>#N/A</v>
      </c>
      <c r="M693" s="2" t="e">
        <f>VLOOKUP($A693,'By SKU - New RTs'!$A:$V,11,FALSE)</f>
        <v>#N/A</v>
      </c>
      <c r="N693" s="5" t="e">
        <f t="shared" si="68"/>
        <v>#N/A</v>
      </c>
      <c r="O693" s="2" t="e">
        <f>VLOOKUP($A693,'By SKU - Old RTs'!$A:$V,12,FALSE)</f>
        <v>#N/A</v>
      </c>
      <c r="P693" s="2" t="e">
        <f>VLOOKUP($A693,'By SKU - New RTs'!$A:$V,12,FALSE)</f>
        <v>#N/A</v>
      </c>
      <c r="Q693" s="2" t="e">
        <f t="shared" si="69"/>
        <v>#N/A</v>
      </c>
    </row>
    <row r="694" spans="2:17" hidden="1" x14ac:dyDescent="0.3">
      <c r="B694" s="4"/>
      <c r="C694" s="2" t="e">
        <f>VLOOKUP($A694,'By SKU - Old RTs'!$A:$V,8,FALSE)</f>
        <v>#N/A</v>
      </c>
      <c r="D694" s="2" t="e">
        <f>VLOOKUP($A694,'By SKU - New RTs'!$A:$V,8,FALSE)</f>
        <v>#N/A</v>
      </c>
      <c r="E694" s="5" t="e">
        <f t="shared" si="65"/>
        <v>#N/A</v>
      </c>
      <c r="F694" s="2" t="e">
        <f>VLOOKUP($A694,'By SKU - Old RTs'!$A:$V,9,FALSE)</f>
        <v>#N/A</v>
      </c>
      <c r="G694" s="2" t="e">
        <f>VLOOKUP($A694,'By SKU - New RTs'!$A:$V,9,FALSE)</f>
        <v>#N/A</v>
      </c>
      <c r="H694" s="5" t="e">
        <f t="shared" si="66"/>
        <v>#N/A</v>
      </c>
      <c r="I694" s="2" t="e">
        <f>VLOOKUP($A694,'By SKU - Old RTs'!$A:$V,10,FALSE)</f>
        <v>#N/A</v>
      </c>
      <c r="J694" s="2" t="e">
        <f>VLOOKUP($A694,'By SKU - New RTs'!$A:$V,10,FALSE)</f>
        <v>#N/A</v>
      </c>
      <c r="K694" s="5" t="e">
        <f t="shared" si="67"/>
        <v>#N/A</v>
      </c>
      <c r="L694" s="2" t="e">
        <f>VLOOKUP($A694,'By SKU - Old RTs'!$A:$V,11,FALSE)</f>
        <v>#N/A</v>
      </c>
      <c r="M694" s="2" t="e">
        <f>VLOOKUP($A694,'By SKU - New RTs'!$A:$V,11,FALSE)</f>
        <v>#N/A</v>
      </c>
      <c r="N694" s="5" t="e">
        <f t="shared" si="68"/>
        <v>#N/A</v>
      </c>
      <c r="O694" s="2" t="e">
        <f>VLOOKUP($A694,'By SKU - Old RTs'!$A:$V,12,FALSE)</f>
        <v>#N/A</v>
      </c>
      <c r="P694" s="2" t="e">
        <f>VLOOKUP($A694,'By SKU - New RTs'!$A:$V,12,FALSE)</f>
        <v>#N/A</v>
      </c>
      <c r="Q694" s="2" t="e">
        <f t="shared" si="69"/>
        <v>#N/A</v>
      </c>
    </row>
    <row r="695" spans="2:17" hidden="1" x14ac:dyDescent="0.3">
      <c r="B695" s="4"/>
      <c r="C695" s="2" t="e">
        <f>VLOOKUP($A695,'By SKU - Old RTs'!$A:$V,8,FALSE)</f>
        <v>#N/A</v>
      </c>
      <c r="D695" s="2" t="e">
        <f>VLOOKUP($A695,'By SKU - New RTs'!$A:$V,8,FALSE)</f>
        <v>#N/A</v>
      </c>
      <c r="E695" s="5" t="e">
        <f t="shared" si="65"/>
        <v>#N/A</v>
      </c>
      <c r="F695" s="2" t="e">
        <f>VLOOKUP($A695,'By SKU - Old RTs'!$A:$V,9,FALSE)</f>
        <v>#N/A</v>
      </c>
      <c r="G695" s="2" t="e">
        <f>VLOOKUP($A695,'By SKU - New RTs'!$A:$V,9,FALSE)</f>
        <v>#N/A</v>
      </c>
      <c r="H695" s="5" t="e">
        <f t="shared" si="66"/>
        <v>#N/A</v>
      </c>
      <c r="I695" s="2" t="e">
        <f>VLOOKUP($A695,'By SKU - Old RTs'!$A:$V,10,FALSE)</f>
        <v>#N/A</v>
      </c>
      <c r="J695" s="2" t="e">
        <f>VLOOKUP($A695,'By SKU - New RTs'!$A:$V,10,FALSE)</f>
        <v>#N/A</v>
      </c>
      <c r="K695" s="5" t="e">
        <f t="shared" si="67"/>
        <v>#N/A</v>
      </c>
      <c r="L695" s="2" t="e">
        <f>VLOOKUP($A695,'By SKU - Old RTs'!$A:$V,11,FALSE)</f>
        <v>#N/A</v>
      </c>
      <c r="M695" s="2" t="e">
        <f>VLOOKUP($A695,'By SKU - New RTs'!$A:$V,11,FALSE)</f>
        <v>#N/A</v>
      </c>
      <c r="N695" s="5" t="e">
        <f t="shared" si="68"/>
        <v>#N/A</v>
      </c>
      <c r="O695" s="2" t="e">
        <f>VLOOKUP($A695,'By SKU - Old RTs'!$A:$V,12,FALSE)</f>
        <v>#N/A</v>
      </c>
      <c r="P695" s="2" t="e">
        <f>VLOOKUP($A695,'By SKU - New RTs'!$A:$V,12,FALSE)</f>
        <v>#N/A</v>
      </c>
      <c r="Q695" s="2" t="e">
        <f t="shared" si="69"/>
        <v>#N/A</v>
      </c>
    </row>
    <row r="696" spans="2:17" hidden="1" x14ac:dyDescent="0.3">
      <c r="B696" s="4"/>
      <c r="C696" s="2" t="e">
        <f>VLOOKUP($A696,'By SKU - Old RTs'!$A:$V,8,FALSE)</f>
        <v>#N/A</v>
      </c>
      <c r="D696" s="2" t="e">
        <f>VLOOKUP($A696,'By SKU - New RTs'!$A:$V,8,FALSE)</f>
        <v>#N/A</v>
      </c>
      <c r="E696" s="5" t="e">
        <f t="shared" si="65"/>
        <v>#N/A</v>
      </c>
      <c r="F696" s="2" t="e">
        <f>VLOOKUP($A696,'By SKU - Old RTs'!$A:$V,9,FALSE)</f>
        <v>#N/A</v>
      </c>
      <c r="G696" s="2" t="e">
        <f>VLOOKUP($A696,'By SKU - New RTs'!$A:$V,9,FALSE)</f>
        <v>#N/A</v>
      </c>
      <c r="H696" s="5" t="e">
        <f t="shared" si="66"/>
        <v>#N/A</v>
      </c>
      <c r="I696" s="2" t="e">
        <f>VLOOKUP($A696,'By SKU - Old RTs'!$A:$V,10,FALSE)</f>
        <v>#N/A</v>
      </c>
      <c r="J696" s="2" t="e">
        <f>VLOOKUP($A696,'By SKU - New RTs'!$A:$V,10,FALSE)</f>
        <v>#N/A</v>
      </c>
      <c r="K696" s="5" t="e">
        <f t="shared" si="67"/>
        <v>#N/A</v>
      </c>
      <c r="L696" s="2" t="e">
        <f>VLOOKUP($A696,'By SKU - Old RTs'!$A:$V,11,FALSE)</f>
        <v>#N/A</v>
      </c>
      <c r="M696" s="2" t="e">
        <f>VLOOKUP($A696,'By SKU - New RTs'!$A:$V,11,FALSE)</f>
        <v>#N/A</v>
      </c>
      <c r="N696" s="5" t="e">
        <f t="shared" si="68"/>
        <v>#N/A</v>
      </c>
      <c r="O696" s="2" t="e">
        <f>VLOOKUP($A696,'By SKU - Old RTs'!$A:$V,12,FALSE)</f>
        <v>#N/A</v>
      </c>
      <c r="P696" s="2" t="e">
        <f>VLOOKUP($A696,'By SKU - New RTs'!$A:$V,12,FALSE)</f>
        <v>#N/A</v>
      </c>
      <c r="Q696" s="2" t="e">
        <f t="shared" si="69"/>
        <v>#N/A</v>
      </c>
    </row>
    <row r="697" spans="2:17" hidden="1" x14ac:dyDescent="0.3">
      <c r="B697" s="4"/>
      <c r="C697" s="2" t="e">
        <f>VLOOKUP($A697,'By SKU - Old RTs'!$A:$V,8,FALSE)</f>
        <v>#N/A</v>
      </c>
      <c r="D697" s="2" t="e">
        <f>VLOOKUP($A697,'By SKU - New RTs'!$A:$V,8,FALSE)</f>
        <v>#N/A</v>
      </c>
      <c r="E697" s="5" t="e">
        <f t="shared" si="65"/>
        <v>#N/A</v>
      </c>
      <c r="F697" s="2" t="e">
        <f>VLOOKUP($A697,'By SKU - Old RTs'!$A:$V,9,FALSE)</f>
        <v>#N/A</v>
      </c>
      <c r="G697" s="2" t="e">
        <f>VLOOKUP($A697,'By SKU - New RTs'!$A:$V,9,FALSE)</f>
        <v>#N/A</v>
      </c>
      <c r="H697" s="5" t="e">
        <f t="shared" si="66"/>
        <v>#N/A</v>
      </c>
      <c r="I697" s="2" t="e">
        <f>VLOOKUP($A697,'By SKU - Old RTs'!$A:$V,10,FALSE)</f>
        <v>#N/A</v>
      </c>
      <c r="J697" s="2" t="e">
        <f>VLOOKUP($A697,'By SKU - New RTs'!$A:$V,10,FALSE)</f>
        <v>#N/A</v>
      </c>
      <c r="K697" s="5" t="e">
        <f t="shared" si="67"/>
        <v>#N/A</v>
      </c>
      <c r="L697" s="2" t="e">
        <f>VLOOKUP($A697,'By SKU - Old RTs'!$A:$V,11,FALSE)</f>
        <v>#N/A</v>
      </c>
      <c r="M697" s="2" t="e">
        <f>VLOOKUP($A697,'By SKU - New RTs'!$A:$V,11,FALSE)</f>
        <v>#N/A</v>
      </c>
      <c r="N697" s="5" t="e">
        <f t="shared" si="68"/>
        <v>#N/A</v>
      </c>
      <c r="O697" s="2" t="e">
        <f>VLOOKUP($A697,'By SKU - Old RTs'!$A:$V,12,FALSE)</f>
        <v>#N/A</v>
      </c>
      <c r="P697" s="2" t="e">
        <f>VLOOKUP($A697,'By SKU - New RTs'!$A:$V,12,FALSE)</f>
        <v>#N/A</v>
      </c>
      <c r="Q697" s="2" t="e">
        <f t="shared" si="69"/>
        <v>#N/A</v>
      </c>
    </row>
    <row r="698" spans="2:17" hidden="1" x14ac:dyDescent="0.3">
      <c r="B698" s="4"/>
      <c r="C698" s="2" t="e">
        <f>VLOOKUP($A698,'By SKU - Old RTs'!$A:$V,8,FALSE)</f>
        <v>#N/A</v>
      </c>
      <c r="D698" s="2" t="e">
        <f>VLOOKUP($A698,'By SKU - New RTs'!$A:$V,8,FALSE)</f>
        <v>#N/A</v>
      </c>
      <c r="E698" s="5" t="e">
        <f t="shared" si="65"/>
        <v>#N/A</v>
      </c>
      <c r="F698" s="2" t="e">
        <f>VLOOKUP($A698,'By SKU - Old RTs'!$A:$V,9,FALSE)</f>
        <v>#N/A</v>
      </c>
      <c r="G698" s="2" t="e">
        <f>VLOOKUP($A698,'By SKU - New RTs'!$A:$V,9,FALSE)</f>
        <v>#N/A</v>
      </c>
      <c r="H698" s="5" t="e">
        <f t="shared" si="66"/>
        <v>#N/A</v>
      </c>
      <c r="I698" s="2" t="e">
        <f>VLOOKUP($A698,'By SKU - Old RTs'!$A:$V,10,FALSE)</f>
        <v>#N/A</v>
      </c>
      <c r="J698" s="2" t="e">
        <f>VLOOKUP($A698,'By SKU - New RTs'!$A:$V,10,FALSE)</f>
        <v>#N/A</v>
      </c>
      <c r="K698" s="5" t="e">
        <f t="shared" si="67"/>
        <v>#N/A</v>
      </c>
      <c r="L698" s="2" t="e">
        <f>VLOOKUP($A698,'By SKU - Old RTs'!$A:$V,11,FALSE)</f>
        <v>#N/A</v>
      </c>
      <c r="M698" s="2" t="e">
        <f>VLOOKUP($A698,'By SKU - New RTs'!$A:$V,11,FALSE)</f>
        <v>#N/A</v>
      </c>
      <c r="N698" s="5" t="e">
        <f t="shared" si="68"/>
        <v>#N/A</v>
      </c>
      <c r="O698" s="2" t="e">
        <f>VLOOKUP($A698,'By SKU - Old RTs'!$A:$V,12,FALSE)</f>
        <v>#N/A</v>
      </c>
      <c r="P698" s="2" t="e">
        <f>VLOOKUP($A698,'By SKU - New RTs'!$A:$V,12,FALSE)</f>
        <v>#N/A</v>
      </c>
      <c r="Q698" s="2" t="e">
        <f t="shared" si="69"/>
        <v>#N/A</v>
      </c>
    </row>
    <row r="699" spans="2:17" hidden="1" x14ac:dyDescent="0.3">
      <c r="B699" s="4"/>
      <c r="C699" s="2" t="e">
        <f>VLOOKUP($A699,'By SKU - Old RTs'!$A:$V,8,FALSE)</f>
        <v>#N/A</v>
      </c>
      <c r="D699" s="2" t="e">
        <f>VLOOKUP($A699,'By SKU - New RTs'!$A:$V,8,FALSE)</f>
        <v>#N/A</v>
      </c>
      <c r="E699" s="5" t="e">
        <f t="shared" si="65"/>
        <v>#N/A</v>
      </c>
      <c r="F699" s="2" t="e">
        <f>VLOOKUP($A699,'By SKU - Old RTs'!$A:$V,9,FALSE)</f>
        <v>#N/A</v>
      </c>
      <c r="G699" s="2" t="e">
        <f>VLOOKUP($A699,'By SKU - New RTs'!$A:$V,9,FALSE)</f>
        <v>#N/A</v>
      </c>
      <c r="H699" s="5" t="e">
        <f t="shared" si="66"/>
        <v>#N/A</v>
      </c>
      <c r="I699" s="2" t="e">
        <f>VLOOKUP($A699,'By SKU - Old RTs'!$A:$V,10,FALSE)</f>
        <v>#N/A</v>
      </c>
      <c r="J699" s="2" t="e">
        <f>VLOOKUP($A699,'By SKU - New RTs'!$A:$V,10,FALSE)</f>
        <v>#N/A</v>
      </c>
      <c r="K699" s="5" t="e">
        <f t="shared" si="67"/>
        <v>#N/A</v>
      </c>
      <c r="L699" s="2" t="e">
        <f>VLOOKUP($A699,'By SKU - Old RTs'!$A:$V,11,FALSE)</f>
        <v>#N/A</v>
      </c>
      <c r="M699" s="2" t="e">
        <f>VLOOKUP($A699,'By SKU - New RTs'!$A:$V,11,FALSE)</f>
        <v>#N/A</v>
      </c>
      <c r="N699" s="5" t="e">
        <f t="shared" si="68"/>
        <v>#N/A</v>
      </c>
      <c r="O699" s="2" t="e">
        <f>VLOOKUP($A699,'By SKU - Old RTs'!$A:$V,12,FALSE)</f>
        <v>#N/A</v>
      </c>
      <c r="P699" s="2" t="e">
        <f>VLOOKUP($A699,'By SKU - New RTs'!$A:$V,12,FALSE)</f>
        <v>#N/A</v>
      </c>
      <c r="Q699" s="2" t="e">
        <f t="shared" si="69"/>
        <v>#N/A</v>
      </c>
    </row>
    <row r="700" spans="2:17" hidden="1" x14ac:dyDescent="0.3">
      <c r="B700" s="4"/>
      <c r="C700" s="2" t="e">
        <f>VLOOKUP($A700,'By SKU - Old RTs'!$A:$V,8,FALSE)</f>
        <v>#N/A</v>
      </c>
      <c r="D700" s="2" t="e">
        <f>VLOOKUP($A700,'By SKU - New RTs'!$A:$V,8,FALSE)</f>
        <v>#N/A</v>
      </c>
      <c r="E700" s="5" t="e">
        <f t="shared" si="65"/>
        <v>#N/A</v>
      </c>
      <c r="F700" s="2" t="e">
        <f>VLOOKUP($A700,'By SKU - Old RTs'!$A:$V,9,FALSE)</f>
        <v>#N/A</v>
      </c>
      <c r="G700" s="2" t="e">
        <f>VLOOKUP($A700,'By SKU - New RTs'!$A:$V,9,FALSE)</f>
        <v>#N/A</v>
      </c>
      <c r="H700" s="5" t="e">
        <f t="shared" si="66"/>
        <v>#N/A</v>
      </c>
      <c r="I700" s="2" t="e">
        <f>VLOOKUP($A700,'By SKU - Old RTs'!$A:$V,10,FALSE)</f>
        <v>#N/A</v>
      </c>
      <c r="J700" s="2" t="e">
        <f>VLOOKUP($A700,'By SKU - New RTs'!$A:$V,10,FALSE)</f>
        <v>#N/A</v>
      </c>
      <c r="K700" s="5" t="e">
        <f t="shared" si="67"/>
        <v>#N/A</v>
      </c>
      <c r="L700" s="2" t="e">
        <f>VLOOKUP($A700,'By SKU - Old RTs'!$A:$V,11,FALSE)</f>
        <v>#N/A</v>
      </c>
      <c r="M700" s="2" t="e">
        <f>VLOOKUP($A700,'By SKU - New RTs'!$A:$V,11,FALSE)</f>
        <v>#N/A</v>
      </c>
      <c r="N700" s="5" t="e">
        <f t="shared" si="68"/>
        <v>#N/A</v>
      </c>
      <c r="O700" s="2" t="e">
        <f>VLOOKUP($A700,'By SKU - Old RTs'!$A:$V,12,FALSE)</f>
        <v>#N/A</v>
      </c>
      <c r="P700" s="2" t="e">
        <f>VLOOKUP($A700,'By SKU - New RTs'!$A:$V,12,FALSE)</f>
        <v>#N/A</v>
      </c>
      <c r="Q700" s="2" t="e">
        <f t="shared" si="69"/>
        <v>#N/A</v>
      </c>
    </row>
    <row r="701" spans="2:17" hidden="1" x14ac:dyDescent="0.3">
      <c r="B701" s="4"/>
      <c r="C701" s="2" t="e">
        <f>VLOOKUP($A701,'By SKU - Old RTs'!$A:$V,8,FALSE)</f>
        <v>#N/A</v>
      </c>
      <c r="D701" s="2" t="e">
        <f>VLOOKUP($A701,'By SKU - New RTs'!$A:$V,8,FALSE)</f>
        <v>#N/A</v>
      </c>
      <c r="E701" s="5" t="e">
        <f t="shared" si="65"/>
        <v>#N/A</v>
      </c>
      <c r="F701" s="2" t="e">
        <f>VLOOKUP($A701,'By SKU - Old RTs'!$A:$V,9,FALSE)</f>
        <v>#N/A</v>
      </c>
      <c r="G701" s="2" t="e">
        <f>VLOOKUP($A701,'By SKU - New RTs'!$A:$V,9,FALSE)</f>
        <v>#N/A</v>
      </c>
      <c r="H701" s="5" t="e">
        <f t="shared" si="66"/>
        <v>#N/A</v>
      </c>
      <c r="I701" s="2" t="e">
        <f>VLOOKUP($A701,'By SKU - Old RTs'!$A:$V,10,FALSE)</f>
        <v>#N/A</v>
      </c>
      <c r="J701" s="2" t="e">
        <f>VLOOKUP($A701,'By SKU - New RTs'!$A:$V,10,FALSE)</f>
        <v>#N/A</v>
      </c>
      <c r="K701" s="5" t="e">
        <f t="shared" si="67"/>
        <v>#N/A</v>
      </c>
      <c r="L701" s="2" t="e">
        <f>VLOOKUP($A701,'By SKU - Old RTs'!$A:$V,11,FALSE)</f>
        <v>#N/A</v>
      </c>
      <c r="M701" s="2" t="e">
        <f>VLOOKUP($A701,'By SKU - New RTs'!$A:$V,11,FALSE)</f>
        <v>#N/A</v>
      </c>
      <c r="N701" s="5" t="e">
        <f t="shared" si="68"/>
        <v>#N/A</v>
      </c>
      <c r="O701" s="2" t="e">
        <f>VLOOKUP($A701,'By SKU - Old RTs'!$A:$V,12,FALSE)</f>
        <v>#N/A</v>
      </c>
      <c r="P701" s="2" t="e">
        <f>VLOOKUP($A701,'By SKU - New RTs'!$A:$V,12,FALSE)</f>
        <v>#N/A</v>
      </c>
      <c r="Q701" s="2" t="e">
        <f t="shared" si="69"/>
        <v>#N/A</v>
      </c>
    </row>
    <row r="702" spans="2:17" hidden="1" x14ac:dyDescent="0.3">
      <c r="B702" s="4"/>
      <c r="C702" s="2" t="e">
        <f>VLOOKUP($A702,'By SKU - Old RTs'!$A:$V,8,FALSE)</f>
        <v>#N/A</v>
      </c>
      <c r="D702" s="2" t="e">
        <f>VLOOKUP($A702,'By SKU - New RTs'!$A:$V,8,FALSE)</f>
        <v>#N/A</v>
      </c>
      <c r="E702" s="5" t="e">
        <f t="shared" si="65"/>
        <v>#N/A</v>
      </c>
      <c r="F702" s="2" t="e">
        <f>VLOOKUP($A702,'By SKU - Old RTs'!$A:$V,9,FALSE)</f>
        <v>#N/A</v>
      </c>
      <c r="G702" s="2" t="e">
        <f>VLOOKUP($A702,'By SKU - New RTs'!$A:$V,9,FALSE)</f>
        <v>#N/A</v>
      </c>
      <c r="H702" s="5" t="e">
        <f t="shared" si="66"/>
        <v>#N/A</v>
      </c>
      <c r="I702" s="2" t="e">
        <f>VLOOKUP($A702,'By SKU - Old RTs'!$A:$V,10,FALSE)</f>
        <v>#N/A</v>
      </c>
      <c r="J702" s="2" t="e">
        <f>VLOOKUP($A702,'By SKU - New RTs'!$A:$V,10,FALSE)</f>
        <v>#N/A</v>
      </c>
      <c r="K702" s="5" t="e">
        <f t="shared" si="67"/>
        <v>#N/A</v>
      </c>
      <c r="L702" s="2" t="e">
        <f>VLOOKUP($A702,'By SKU - Old RTs'!$A:$V,11,FALSE)</f>
        <v>#N/A</v>
      </c>
      <c r="M702" s="2" t="e">
        <f>VLOOKUP($A702,'By SKU - New RTs'!$A:$V,11,FALSE)</f>
        <v>#N/A</v>
      </c>
      <c r="N702" s="5" t="e">
        <f t="shared" si="68"/>
        <v>#N/A</v>
      </c>
      <c r="O702" s="2" t="e">
        <f>VLOOKUP($A702,'By SKU - Old RTs'!$A:$V,12,FALSE)</f>
        <v>#N/A</v>
      </c>
      <c r="P702" s="2" t="e">
        <f>VLOOKUP($A702,'By SKU - New RTs'!$A:$V,12,FALSE)</f>
        <v>#N/A</v>
      </c>
      <c r="Q702" s="2" t="e">
        <f t="shared" si="69"/>
        <v>#N/A</v>
      </c>
    </row>
    <row r="703" spans="2:17" hidden="1" x14ac:dyDescent="0.3">
      <c r="B703" s="4"/>
      <c r="C703" s="2" t="e">
        <f>VLOOKUP($A703,'By SKU - Old RTs'!$A:$V,8,FALSE)</f>
        <v>#N/A</v>
      </c>
      <c r="D703" s="2" t="e">
        <f>VLOOKUP($A703,'By SKU - New RTs'!$A:$V,8,FALSE)</f>
        <v>#N/A</v>
      </c>
      <c r="E703" s="5" t="e">
        <f t="shared" si="65"/>
        <v>#N/A</v>
      </c>
      <c r="F703" s="2" t="e">
        <f>VLOOKUP($A703,'By SKU - Old RTs'!$A:$V,9,FALSE)</f>
        <v>#N/A</v>
      </c>
      <c r="G703" s="2" t="e">
        <f>VLOOKUP($A703,'By SKU - New RTs'!$A:$V,9,FALSE)</f>
        <v>#N/A</v>
      </c>
      <c r="H703" s="5" t="e">
        <f t="shared" si="66"/>
        <v>#N/A</v>
      </c>
      <c r="I703" s="2" t="e">
        <f>VLOOKUP($A703,'By SKU - Old RTs'!$A:$V,10,FALSE)</f>
        <v>#N/A</v>
      </c>
      <c r="J703" s="2" t="e">
        <f>VLOOKUP($A703,'By SKU - New RTs'!$A:$V,10,FALSE)</f>
        <v>#N/A</v>
      </c>
      <c r="K703" s="5" t="e">
        <f t="shared" si="67"/>
        <v>#N/A</v>
      </c>
      <c r="L703" s="2" t="e">
        <f>VLOOKUP($A703,'By SKU - Old RTs'!$A:$V,11,FALSE)</f>
        <v>#N/A</v>
      </c>
      <c r="M703" s="2" t="e">
        <f>VLOOKUP($A703,'By SKU - New RTs'!$A:$V,11,FALSE)</f>
        <v>#N/A</v>
      </c>
      <c r="N703" s="5" t="e">
        <f t="shared" si="68"/>
        <v>#N/A</v>
      </c>
      <c r="O703" s="2" t="e">
        <f>VLOOKUP($A703,'By SKU - Old RTs'!$A:$V,12,FALSE)</f>
        <v>#N/A</v>
      </c>
      <c r="P703" s="2" t="e">
        <f>VLOOKUP($A703,'By SKU - New RTs'!$A:$V,12,FALSE)</f>
        <v>#N/A</v>
      </c>
      <c r="Q703" s="2" t="e">
        <f t="shared" si="69"/>
        <v>#N/A</v>
      </c>
    </row>
    <row r="704" spans="2:17" hidden="1" x14ac:dyDescent="0.3">
      <c r="B704" s="4"/>
      <c r="C704" s="2" t="e">
        <f>VLOOKUP($A704,'By SKU - Old RTs'!$A:$V,8,FALSE)</f>
        <v>#N/A</v>
      </c>
      <c r="D704" s="2" t="e">
        <f>VLOOKUP($A704,'By SKU - New RTs'!$A:$V,8,FALSE)</f>
        <v>#N/A</v>
      </c>
      <c r="E704" s="5" t="e">
        <f t="shared" si="65"/>
        <v>#N/A</v>
      </c>
      <c r="F704" s="2" t="e">
        <f>VLOOKUP($A704,'By SKU - Old RTs'!$A:$V,9,FALSE)</f>
        <v>#N/A</v>
      </c>
      <c r="G704" s="2" t="e">
        <f>VLOOKUP($A704,'By SKU - New RTs'!$A:$V,9,FALSE)</f>
        <v>#N/A</v>
      </c>
      <c r="H704" s="5" t="e">
        <f t="shared" si="66"/>
        <v>#N/A</v>
      </c>
      <c r="I704" s="2" t="e">
        <f>VLOOKUP($A704,'By SKU - Old RTs'!$A:$V,10,FALSE)</f>
        <v>#N/A</v>
      </c>
      <c r="J704" s="2" t="e">
        <f>VLOOKUP($A704,'By SKU - New RTs'!$A:$V,10,FALSE)</f>
        <v>#N/A</v>
      </c>
      <c r="K704" s="5" t="e">
        <f t="shared" si="67"/>
        <v>#N/A</v>
      </c>
      <c r="L704" s="2" t="e">
        <f>VLOOKUP($A704,'By SKU - Old RTs'!$A:$V,11,FALSE)</f>
        <v>#N/A</v>
      </c>
      <c r="M704" s="2" t="e">
        <f>VLOOKUP($A704,'By SKU - New RTs'!$A:$V,11,FALSE)</f>
        <v>#N/A</v>
      </c>
      <c r="N704" s="5" t="e">
        <f t="shared" si="68"/>
        <v>#N/A</v>
      </c>
      <c r="O704" s="2" t="e">
        <f>VLOOKUP($A704,'By SKU - Old RTs'!$A:$V,12,FALSE)</f>
        <v>#N/A</v>
      </c>
      <c r="P704" s="2" t="e">
        <f>VLOOKUP($A704,'By SKU - New RTs'!$A:$V,12,FALSE)</f>
        <v>#N/A</v>
      </c>
      <c r="Q704" s="2" t="e">
        <f t="shared" si="69"/>
        <v>#N/A</v>
      </c>
    </row>
    <row r="705" spans="2:17" hidden="1" x14ac:dyDescent="0.3">
      <c r="B705" s="4"/>
      <c r="C705" s="2" t="e">
        <f>VLOOKUP($A705,'By SKU - Old RTs'!$A:$V,8,FALSE)</f>
        <v>#N/A</v>
      </c>
      <c r="D705" s="2" t="e">
        <f>VLOOKUP($A705,'By SKU - New RTs'!$A:$V,8,FALSE)</f>
        <v>#N/A</v>
      </c>
      <c r="E705" s="5" t="e">
        <f t="shared" si="65"/>
        <v>#N/A</v>
      </c>
      <c r="F705" s="2" t="e">
        <f>VLOOKUP($A705,'By SKU - Old RTs'!$A:$V,9,FALSE)</f>
        <v>#N/A</v>
      </c>
      <c r="G705" s="2" t="e">
        <f>VLOOKUP($A705,'By SKU - New RTs'!$A:$V,9,FALSE)</f>
        <v>#N/A</v>
      </c>
      <c r="H705" s="5" t="e">
        <f t="shared" si="66"/>
        <v>#N/A</v>
      </c>
      <c r="I705" s="2" t="e">
        <f>VLOOKUP($A705,'By SKU - Old RTs'!$A:$V,10,FALSE)</f>
        <v>#N/A</v>
      </c>
      <c r="J705" s="2" t="e">
        <f>VLOOKUP($A705,'By SKU - New RTs'!$A:$V,10,FALSE)</f>
        <v>#N/A</v>
      </c>
      <c r="K705" s="5" t="e">
        <f t="shared" si="67"/>
        <v>#N/A</v>
      </c>
      <c r="L705" s="2" t="e">
        <f>VLOOKUP($A705,'By SKU - Old RTs'!$A:$V,11,FALSE)</f>
        <v>#N/A</v>
      </c>
      <c r="M705" s="2" t="e">
        <f>VLOOKUP($A705,'By SKU - New RTs'!$A:$V,11,FALSE)</f>
        <v>#N/A</v>
      </c>
      <c r="N705" s="5" t="e">
        <f t="shared" si="68"/>
        <v>#N/A</v>
      </c>
      <c r="O705" s="2" t="e">
        <f>VLOOKUP($A705,'By SKU - Old RTs'!$A:$V,12,FALSE)</f>
        <v>#N/A</v>
      </c>
      <c r="P705" s="2" t="e">
        <f>VLOOKUP($A705,'By SKU - New RTs'!$A:$V,12,FALSE)</f>
        <v>#N/A</v>
      </c>
      <c r="Q705" s="2" t="e">
        <f t="shared" si="69"/>
        <v>#N/A</v>
      </c>
    </row>
    <row r="706" spans="2:17" hidden="1" x14ac:dyDescent="0.3">
      <c r="B706" s="4"/>
      <c r="C706" s="2" t="e">
        <f>VLOOKUP($A706,'By SKU - Old RTs'!$A:$V,8,FALSE)</f>
        <v>#N/A</v>
      </c>
      <c r="D706" s="2" t="e">
        <f>VLOOKUP($A706,'By SKU - New RTs'!$A:$V,8,FALSE)</f>
        <v>#N/A</v>
      </c>
      <c r="E706" s="5" t="e">
        <f t="shared" si="65"/>
        <v>#N/A</v>
      </c>
      <c r="F706" s="2" t="e">
        <f>VLOOKUP($A706,'By SKU - Old RTs'!$A:$V,9,FALSE)</f>
        <v>#N/A</v>
      </c>
      <c r="G706" s="2" t="e">
        <f>VLOOKUP($A706,'By SKU - New RTs'!$A:$V,9,FALSE)</f>
        <v>#N/A</v>
      </c>
      <c r="H706" s="5" t="e">
        <f t="shared" si="66"/>
        <v>#N/A</v>
      </c>
      <c r="I706" s="2" t="e">
        <f>VLOOKUP($A706,'By SKU - Old RTs'!$A:$V,10,FALSE)</f>
        <v>#N/A</v>
      </c>
      <c r="J706" s="2" t="e">
        <f>VLOOKUP($A706,'By SKU - New RTs'!$A:$V,10,FALSE)</f>
        <v>#N/A</v>
      </c>
      <c r="K706" s="5" t="e">
        <f t="shared" si="67"/>
        <v>#N/A</v>
      </c>
      <c r="L706" s="2" t="e">
        <f>VLOOKUP($A706,'By SKU - Old RTs'!$A:$V,11,FALSE)</f>
        <v>#N/A</v>
      </c>
      <c r="M706" s="2" t="e">
        <f>VLOOKUP($A706,'By SKU - New RTs'!$A:$V,11,FALSE)</f>
        <v>#N/A</v>
      </c>
      <c r="N706" s="5" t="e">
        <f t="shared" si="68"/>
        <v>#N/A</v>
      </c>
      <c r="O706" s="2" t="e">
        <f>VLOOKUP($A706,'By SKU - Old RTs'!$A:$V,12,FALSE)</f>
        <v>#N/A</v>
      </c>
      <c r="P706" s="2" t="e">
        <f>VLOOKUP($A706,'By SKU - New RTs'!$A:$V,12,FALSE)</f>
        <v>#N/A</v>
      </c>
      <c r="Q706" s="2" t="e">
        <f t="shared" si="69"/>
        <v>#N/A</v>
      </c>
    </row>
    <row r="707" spans="2:17" hidden="1" x14ac:dyDescent="0.3">
      <c r="B707" s="4"/>
      <c r="C707" s="2" t="e">
        <f>VLOOKUP($A707,'By SKU - Old RTs'!$A:$V,8,FALSE)</f>
        <v>#N/A</v>
      </c>
      <c r="D707" s="2" t="e">
        <f>VLOOKUP($A707,'By SKU - New RTs'!$A:$V,8,FALSE)</f>
        <v>#N/A</v>
      </c>
      <c r="E707" s="5" t="e">
        <f t="shared" si="65"/>
        <v>#N/A</v>
      </c>
      <c r="F707" s="2" t="e">
        <f>VLOOKUP($A707,'By SKU - Old RTs'!$A:$V,9,FALSE)</f>
        <v>#N/A</v>
      </c>
      <c r="G707" s="2" t="e">
        <f>VLOOKUP($A707,'By SKU - New RTs'!$A:$V,9,FALSE)</f>
        <v>#N/A</v>
      </c>
      <c r="H707" s="5" t="e">
        <f t="shared" si="66"/>
        <v>#N/A</v>
      </c>
      <c r="I707" s="2" t="e">
        <f>VLOOKUP($A707,'By SKU - Old RTs'!$A:$V,10,FALSE)</f>
        <v>#N/A</v>
      </c>
      <c r="J707" s="2" t="e">
        <f>VLOOKUP($A707,'By SKU - New RTs'!$A:$V,10,FALSE)</f>
        <v>#N/A</v>
      </c>
      <c r="K707" s="5" t="e">
        <f t="shared" si="67"/>
        <v>#N/A</v>
      </c>
      <c r="L707" s="2" t="e">
        <f>VLOOKUP($A707,'By SKU - Old RTs'!$A:$V,11,FALSE)</f>
        <v>#N/A</v>
      </c>
      <c r="M707" s="2" t="e">
        <f>VLOOKUP($A707,'By SKU - New RTs'!$A:$V,11,FALSE)</f>
        <v>#N/A</v>
      </c>
      <c r="N707" s="5" t="e">
        <f t="shared" si="68"/>
        <v>#N/A</v>
      </c>
      <c r="O707" s="2" t="e">
        <f>VLOOKUP($A707,'By SKU - Old RTs'!$A:$V,12,FALSE)</f>
        <v>#N/A</v>
      </c>
      <c r="P707" s="2" t="e">
        <f>VLOOKUP($A707,'By SKU - New RTs'!$A:$V,12,FALSE)</f>
        <v>#N/A</v>
      </c>
      <c r="Q707" s="2" t="e">
        <f t="shared" si="69"/>
        <v>#N/A</v>
      </c>
    </row>
  </sheetData>
  <autoFilter ref="A2:Q707" xr:uid="{9841E1FB-B772-4259-95BF-DA770EFE8356}">
    <filterColumn colId="2">
      <filters>
        <filter val="0"/>
        <filter val="1"/>
        <filter val="1,093"/>
        <filter val="1,778"/>
        <filter val="10"/>
        <filter val="11"/>
        <filter val="12"/>
        <filter val="13"/>
        <filter val="147"/>
        <filter val="15"/>
        <filter val="18"/>
        <filter val="2"/>
        <filter val="21"/>
        <filter val="23"/>
        <filter val="24"/>
        <filter val="25"/>
        <filter val="28"/>
        <filter val="3"/>
        <filter val="301"/>
        <filter val="33"/>
        <filter val="35"/>
        <filter val="38"/>
        <filter val="4"/>
        <filter val="41"/>
        <filter val="42"/>
        <filter val="470"/>
        <filter val="5"/>
        <filter val="54"/>
        <filter val="6"/>
        <filter val="63"/>
        <filter val="7"/>
        <filter val="71"/>
        <filter val="8"/>
        <filter val="9"/>
        <filter val="971"/>
      </filters>
    </filterColumn>
  </autoFilter>
  <mergeCells count="5">
    <mergeCell ref="C1:E1"/>
    <mergeCell ref="F1:H1"/>
    <mergeCell ref="I1:K1"/>
    <mergeCell ref="L1:N1"/>
    <mergeCell ref="O1:Q1"/>
  </mergeCells>
  <conditionalFormatting sqref="E1 H1 K1 N1 Q1 E3:E1048576 H3:H1048576 K3:K1048576 N3:N1048576 Q3:Q1048576">
    <cfRule type="cellIs" dxfId="8" priority="1" operator="equal">
      <formula>0</formula>
    </cfRule>
    <cfRule type="cellIs" dxfId="7" priority="2" operator="lessThan">
      <formula>0</formula>
    </cfRule>
    <cfRule type="cellIs" dxfId="6" priority="3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D247-DEE3-4F06-BA00-D51FE71D18BB}">
  <sheetPr filterMode="1"/>
  <dimension ref="A1:Q7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3.8" x14ac:dyDescent="0.3"/>
  <cols>
    <col min="1" max="1" width="9.44140625" style="3" bestFit="1" customWidth="1"/>
    <col min="2" max="2" width="24.5546875" customWidth="1"/>
    <col min="3" max="4" width="9.109375" style="2"/>
    <col min="5" max="5" width="9.109375" style="5"/>
    <col min="6" max="7" width="9.109375" style="2"/>
    <col min="8" max="8" width="9.109375" style="5"/>
    <col min="9" max="10" width="9.109375" style="2"/>
    <col min="11" max="11" width="9.109375" style="5"/>
    <col min="12" max="13" width="9.109375" style="2"/>
    <col min="14" max="14" width="9.109375" style="5"/>
    <col min="15" max="17" width="9.109375" style="2"/>
  </cols>
  <sheetData>
    <row r="1" spans="1:17" x14ac:dyDescent="0.3">
      <c r="C1" s="38" t="s">
        <v>122</v>
      </c>
      <c r="D1" s="38"/>
      <c r="E1" s="39"/>
      <c r="F1" s="38" t="s">
        <v>123</v>
      </c>
      <c r="G1" s="38"/>
      <c r="H1" s="39"/>
      <c r="I1" s="38" t="s">
        <v>124</v>
      </c>
      <c r="J1" s="38"/>
      <c r="K1" s="39"/>
      <c r="L1" s="38" t="s">
        <v>125</v>
      </c>
      <c r="M1" s="38"/>
      <c r="N1" s="39"/>
      <c r="O1" s="38" t="s">
        <v>126</v>
      </c>
      <c r="P1" s="38"/>
      <c r="Q1" s="38"/>
    </row>
    <row r="2" spans="1:17" s="9" customFormat="1" x14ac:dyDescent="0.3">
      <c r="A2" s="6" t="s">
        <v>0</v>
      </c>
      <c r="B2" s="9" t="s">
        <v>118</v>
      </c>
      <c r="C2" s="7" t="s">
        <v>119</v>
      </c>
      <c r="D2" s="7" t="s">
        <v>120</v>
      </c>
      <c r="E2" s="8" t="s">
        <v>121</v>
      </c>
      <c r="F2" s="7" t="s">
        <v>119</v>
      </c>
      <c r="G2" s="7" t="s">
        <v>120</v>
      </c>
      <c r="H2" s="8" t="s">
        <v>121</v>
      </c>
      <c r="I2" s="7" t="s">
        <v>119</v>
      </c>
      <c r="J2" s="7" t="s">
        <v>120</v>
      </c>
      <c r="K2" s="8" t="s">
        <v>121</v>
      </c>
      <c r="L2" s="7" t="s">
        <v>119</v>
      </c>
      <c r="M2" s="7" t="s">
        <v>120</v>
      </c>
      <c r="N2" s="8" t="s">
        <v>121</v>
      </c>
      <c r="O2" s="7" t="s">
        <v>119</v>
      </c>
      <c r="P2" s="7" t="s">
        <v>120</v>
      </c>
      <c r="Q2" s="7" t="s">
        <v>121</v>
      </c>
    </row>
    <row r="3" spans="1:17" x14ac:dyDescent="0.3">
      <c r="A3" s="3" t="str" cm="1">
        <f t="array" ref="A3:A445">SKUs_listing[SKU '#]</f>
        <v>2</v>
      </c>
      <c r="B3" s="3" t="str" cm="1">
        <f t="array" ref="B3:B445">SKUs_listing[SKU Description]</f>
        <v xml:space="preserve">AP BIB RED          </v>
      </c>
      <c r="C3" s="2">
        <f>VLOOKUP($A3,'By SKU - Old RTs'!$A:$V,13,FALSE)</f>
        <v>34.5</v>
      </c>
      <c r="D3" s="2">
        <f>VLOOKUP($A3,'By SKU - New RTs'!$A:$V,13,FALSE)</f>
        <v>34.5</v>
      </c>
      <c r="E3" s="5">
        <f>D3-C3</f>
        <v>0</v>
      </c>
      <c r="F3" s="2">
        <f>VLOOKUP($A3,'By SKU - Old RTs'!$A:$V,14,FALSE)</f>
        <v>0</v>
      </c>
      <c r="G3" s="2">
        <f>VLOOKUP($A3,'By SKU - New RTs'!$A:$V,14,FALSE)</f>
        <v>0</v>
      </c>
      <c r="H3" s="5">
        <f>G3-F3</f>
        <v>0</v>
      </c>
      <c r="I3" s="2">
        <f>VLOOKUP($A3,'By SKU - Old RTs'!$A:$V,15,FALSE)</f>
        <v>34</v>
      </c>
      <c r="J3" s="2">
        <f>VLOOKUP($A3,'By SKU - New RTs'!$A:$V,15,FALSE)</f>
        <v>34</v>
      </c>
      <c r="K3" s="5">
        <f>J3-I3</f>
        <v>0</v>
      </c>
      <c r="L3" s="2">
        <f>VLOOKUP($A3,'By SKU - Old RTs'!$A:$V,16,FALSE)</f>
        <v>0</v>
      </c>
      <c r="M3" s="2">
        <f>VLOOKUP($A3,'By SKU - New RTs'!$A:$V,16,FALSE)</f>
        <v>0</v>
      </c>
      <c r="N3" s="5">
        <f>M3-L3</f>
        <v>0</v>
      </c>
      <c r="O3" s="2">
        <f>VLOOKUP($A3,'By SKU - Old RTs'!$A:$V,17,FALSE)</f>
        <v>0</v>
      </c>
      <c r="P3" s="2">
        <f>VLOOKUP($A3,'By SKU - New RTs'!$A:$V,17,FALSE)</f>
        <v>0</v>
      </c>
      <c r="Q3" s="2">
        <f>P3-O3</f>
        <v>0</v>
      </c>
    </row>
    <row r="4" spans="1:17" x14ac:dyDescent="0.3">
      <c r="A4" s="3" t="str">
        <v>3</v>
      </c>
      <c r="B4" s="4" t="str">
        <v xml:space="preserve">AP BIB DARK GRN     </v>
      </c>
      <c r="C4" s="2">
        <f>VLOOKUP($A4,'By SKU - Old RTs'!$A:$V,13,FALSE)</f>
        <v>32.5</v>
      </c>
      <c r="D4" s="2">
        <f>VLOOKUP($A4,'By SKU - New RTs'!$A:$V,13,FALSE)</f>
        <v>0</v>
      </c>
      <c r="E4" s="5">
        <f t="shared" ref="E4:E67" si="0">D4-C4</f>
        <v>-32.5</v>
      </c>
      <c r="F4" s="2">
        <f>VLOOKUP($A4,'By SKU - Old RTs'!$A:$V,14,FALSE)</f>
        <v>0</v>
      </c>
      <c r="G4" s="2">
        <f>VLOOKUP($A4,'By SKU - New RTs'!$A:$V,14,FALSE)</f>
        <v>0</v>
      </c>
      <c r="H4" s="5">
        <f t="shared" ref="H4:H67" si="1">G4-F4</f>
        <v>0</v>
      </c>
      <c r="I4" s="2">
        <f>VLOOKUP($A4,'By SKU - Old RTs'!$A:$V,15,FALSE)</f>
        <v>0</v>
      </c>
      <c r="J4" s="2">
        <f>VLOOKUP($A4,'By SKU - New RTs'!$A:$V,15,FALSE)</f>
        <v>32.5</v>
      </c>
      <c r="K4" s="5">
        <f t="shared" ref="K4:K67" si="2">J4-I4</f>
        <v>32.5</v>
      </c>
      <c r="L4" s="2">
        <f>VLOOKUP($A4,'By SKU - Old RTs'!$A:$V,16,FALSE)</f>
        <v>0</v>
      </c>
      <c r="M4" s="2">
        <f>VLOOKUP($A4,'By SKU - New RTs'!$A:$V,16,FALSE)</f>
        <v>0</v>
      </c>
      <c r="N4" s="5">
        <f t="shared" ref="N4:N67" si="3">M4-L4</f>
        <v>0</v>
      </c>
      <c r="O4" s="2">
        <f>VLOOKUP($A4,'By SKU - Old RTs'!$A:$V,17,FALSE)</f>
        <v>0</v>
      </c>
      <c r="P4" s="2">
        <f>VLOOKUP($A4,'By SKU - New RTs'!$A:$V,17,FALSE)</f>
        <v>0</v>
      </c>
      <c r="Q4" s="2">
        <f t="shared" ref="Q4:Q67" si="4">P4-O4</f>
        <v>0</v>
      </c>
    </row>
    <row r="5" spans="1:17" x14ac:dyDescent="0.3">
      <c r="A5" s="3" t="str">
        <v>7</v>
      </c>
      <c r="B5" s="4" t="str">
        <v xml:space="preserve">AP BIB ROYAL BLUE     </v>
      </c>
      <c r="C5" s="2">
        <f>VLOOKUP($A5,'By SKU - Old RTs'!$A:$V,13,FALSE)</f>
        <v>0</v>
      </c>
      <c r="D5" s="2">
        <f>VLOOKUP($A5,'By SKU - New RTs'!$A:$V,13,FALSE)</f>
        <v>0</v>
      </c>
      <c r="E5" s="5">
        <f t="shared" si="0"/>
        <v>0</v>
      </c>
      <c r="F5" s="2">
        <f>VLOOKUP($A5,'By SKU - Old RTs'!$A:$V,14,FALSE)</f>
        <v>0</v>
      </c>
      <c r="G5" s="2">
        <f>VLOOKUP($A5,'By SKU - New RTs'!$A:$V,14,FALSE)</f>
        <v>0</v>
      </c>
      <c r="H5" s="5">
        <f t="shared" si="1"/>
        <v>0</v>
      </c>
      <c r="I5" s="2">
        <f>VLOOKUP($A5,'By SKU - Old RTs'!$A:$V,15,FALSE)</f>
        <v>0</v>
      </c>
      <c r="J5" s="2">
        <f>VLOOKUP($A5,'By SKU - New RTs'!$A:$V,15,FALSE)</f>
        <v>0</v>
      </c>
      <c r="K5" s="5">
        <f t="shared" si="2"/>
        <v>0</v>
      </c>
      <c r="L5" s="2">
        <f>VLOOKUP($A5,'By SKU - Old RTs'!$A:$V,16,FALSE)</f>
        <v>0</v>
      </c>
      <c r="M5" s="2">
        <f>VLOOKUP($A5,'By SKU - New RTs'!$A:$V,16,FALSE)</f>
        <v>0</v>
      </c>
      <c r="N5" s="5">
        <f t="shared" si="3"/>
        <v>0</v>
      </c>
      <c r="O5" s="2">
        <f>VLOOKUP($A5,'By SKU - Old RTs'!$A:$V,17,FALSE)</f>
        <v>42</v>
      </c>
      <c r="P5" s="2">
        <f>VLOOKUP($A5,'By SKU - New RTs'!$A:$V,17,FALSE)</f>
        <v>42</v>
      </c>
      <c r="Q5" s="2">
        <f t="shared" si="4"/>
        <v>0</v>
      </c>
    </row>
    <row r="6" spans="1:17" x14ac:dyDescent="0.3">
      <c r="A6" s="3" t="str">
        <v>8</v>
      </c>
      <c r="B6" s="4" t="str">
        <v xml:space="preserve">AP BIB NAVY BLUE      </v>
      </c>
      <c r="C6" s="2">
        <f>VLOOKUP($A6,'By SKU - Old RTs'!$A:$V,13,FALSE)</f>
        <v>0</v>
      </c>
      <c r="D6" s="2">
        <f>VLOOKUP($A6,'By SKU - New RTs'!$A:$V,13,FALSE)</f>
        <v>0</v>
      </c>
      <c r="E6" s="5">
        <f t="shared" si="0"/>
        <v>0</v>
      </c>
      <c r="F6" s="2">
        <f>VLOOKUP($A6,'By SKU - Old RTs'!$A:$V,14,FALSE)</f>
        <v>0</v>
      </c>
      <c r="G6" s="2">
        <f>VLOOKUP($A6,'By SKU - New RTs'!$A:$V,14,FALSE)</f>
        <v>0</v>
      </c>
      <c r="H6" s="5">
        <f t="shared" si="1"/>
        <v>0</v>
      </c>
      <c r="I6" s="2">
        <f>VLOOKUP($A6,'By SKU - Old RTs'!$A:$V,15,FALSE)</f>
        <v>0</v>
      </c>
      <c r="J6" s="2">
        <f>VLOOKUP($A6,'By SKU - New RTs'!$A:$V,15,FALSE)</f>
        <v>0</v>
      </c>
      <c r="K6" s="5">
        <f t="shared" si="2"/>
        <v>0</v>
      </c>
      <c r="L6" s="2">
        <f>VLOOKUP($A6,'By SKU - Old RTs'!$A:$V,16,FALSE)</f>
        <v>17</v>
      </c>
      <c r="M6" s="2">
        <f>VLOOKUP($A6,'By SKU - New RTs'!$A:$V,16,FALSE)</f>
        <v>17</v>
      </c>
      <c r="N6" s="5">
        <f t="shared" si="3"/>
        <v>0</v>
      </c>
      <c r="O6" s="2">
        <f>VLOOKUP($A6,'By SKU - Old RTs'!$A:$V,17,FALSE)</f>
        <v>52</v>
      </c>
      <c r="P6" s="2">
        <f>VLOOKUP($A6,'By SKU - New RTs'!$A:$V,17,FALSE)</f>
        <v>52</v>
      </c>
      <c r="Q6" s="2">
        <f t="shared" si="4"/>
        <v>0</v>
      </c>
    </row>
    <row r="7" spans="1:17" x14ac:dyDescent="0.3">
      <c r="A7" s="3" t="str">
        <v>11</v>
      </c>
      <c r="B7" s="4" t="str">
        <v xml:space="preserve">AP BIB WT SELECT       </v>
      </c>
      <c r="C7" s="2">
        <f>VLOOKUP($A7,'By SKU - Old RTs'!$A:$V,13,FALSE)</f>
        <v>288.75</v>
      </c>
      <c r="D7" s="2">
        <f>VLOOKUP($A7,'By SKU - New RTs'!$A:$V,13,FALSE)</f>
        <v>215.75</v>
      </c>
      <c r="E7" s="5">
        <f t="shared" si="0"/>
        <v>-73</v>
      </c>
      <c r="F7" s="2">
        <f>VLOOKUP($A7,'By SKU - Old RTs'!$A:$V,14,FALSE)</f>
        <v>16.25</v>
      </c>
      <c r="G7" s="2">
        <f>VLOOKUP($A7,'By SKU - New RTs'!$A:$V,14,FALSE)</f>
        <v>76.75</v>
      </c>
      <c r="H7" s="5">
        <f t="shared" si="1"/>
        <v>60.5</v>
      </c>
      <c r="I7" s="2">
        <f>VLOOKUP($A7,'By SKU - Old RTs'!$A:$V,15,FALSE)</f>
        <v>153</v>
      </c>
      <c r="J7" s="2">
        <f>VLOOKUP($A7,'By SKU - New RTs'!$A:$V,15,FALSE)</f>
        <v>189.5</v>
      </c>
      <c r="K7" s="5">
        <f t="shared" si="2"/>
        <v>36.5</v>
      </c>
      <c r="L7" s="2">
        <f>VLOOKUP($A7,'By SKU - Old RTs'!$A:$V,16,FALSE)</f>
        <v>98</v>
      </c>
      <c r="M7" s="2">
        <f>VLOOKUP($A7,'By SKU - New RTs'!$A:$V,16,FALSE)</f>
        <v>98</v>
      </c>
      <c r="N7" s="5">
        <f t="shared" si="3"/>
        <v>0</v>
      </c>
      <c r="O7" s="2">
        <f>VLOOKUP($A7,'By SKU - Old RTs'!$A:$V,17,FALSE)</f>
        <v>72</v>
      </c>
      <c r="P7" s="2">
        <f>VLOOKUP($A7,'By SKU - New RTs'!$A:$V,17,FALSE)</f>
        <v>48</v>
      </c>
      <c r="Q7" s="2">
        <f t="shared" si="4"/>
        <v>-24</v>
      </c>
    </row>
    <row r="8" spans="1:17" x14ac:dyDescent="0.3">
      <c r="A8" s="3" t="str">
        <v>21</v>
      </c>
      <c r="B8" s="4" t="str">
        <v>AP BIB BLACK</v>
      </c>
      <c r="C8" s="2">
        <f>VLOOKUP($A8,'By SKU - Old RTs'!$A:$V,13,FALSE)</f>
        <v>170.75</v>
      </c>
      <c r="D8" s="2">
        <f>VLOOKUP($A8,'By SKU - New RTs'!$A:$V,13,FALSE)</f>
        <v>145.75</v>
      </c>
      <c r="E8" s="5">
        <f t="shared" si="0"/>
        <v>-25</v>
      </c>
      <c r="F8" s="2">
        <f>VLOOKUP($A8,'By SKU - Old RTs'!$A:$V,14,FALSE)</f>
        <v>129.75</v>
      </c>
      <c r="G8" s="2">
        <f>VLOOKUP($A8,'By SKU - New RTs'!$A:$V,14,FALSE)</f>
        <v>157.75</v>
      </c>
      <c r="H8" s="5">
        <f t="shared" si="1"/>
        <v>28</v>
      </c>
      <c r="I8" s="2">
        <f>VLOOKUP($A8,'By SKU - Old RTs'!$A:$V,15,FALSE)</f>
        <v>297.25</v>
      </c>
      <c r="J8" s="2">
        <f>VLOOKUP($A8,'By SKU - New RTs'!$A:$V,15,FALSE)</f>
        <v>346</v>
      </c>
      <c r="K8" s="5">
        <f t="shared" si="2"/>
        <v>48.75</v>
      </c>
      <c r="L8" s="2">
        <f>VLOOKUP($A8,'By SKU - Old RTs'!$A:$V,16,FALSE)</f>
        <v>225.5</v>
      </c>
      <c r="M8" s="2">
        <f>VLOOKUP($A8,'By SKU - New RTs'!$A:$V,16,FALSE)</f>
        <v>190.5</v>
      </c>
      <c r="N8" s="5">
        <f t="shared" si="3"/>
        <v>-35</v>
      </c>
      <c r="O8" s="2">
        <f>VLOOKUP($A8,'By SKU - Old RTs'!$A:$V,17,FALSE)</f>
        <v>75.25</v>
      </c>
      <c r="P8" s="2">
        <f>VLOOKUP($A8,'By SKU - New RTs'!$A:$V,17,FALSE)</f>
        <v>58.5</v>
      </c>
      <c r="Q8" s="2">
        <f t="shared" si="4"/>
        <v>-16.75</v>
      </c>
    </row>
    <row r="9" spans="1:17" x14ac:dyDescent="0.3">
      <c r="A9" s="3" t="str">
        <v>40</v>
      </c>
      <c r="B9" s="4" t="str">
        <v>PILLOW CASE</v>
      </c>
      <c r="C9" s="2">
        <f>VLOOKUP($A9,'By SKU - Old RTs'!$A:$V,13,FALSE)</f>
        <v>16.75</v>
      </c>
      <c r="D9" s="2">
        <f>VLOOKUP($A9,'By SKU - New RTs'!$A:$V,13,FALSE)</f>
        <v>16.75</v>
      </c>
      <c r="E9" s="5">
        <f t="shared" si="0"/>
        <v>0</v>
      </c>
      <c r="F9" s="2">
        <f>VLOOKUP($A9,'By SKU - Old RTs'!$A:$V,14,FALSE)</f>
        <v>8.5</v>
      </c>
      <c r="G9" s="2">
        <f>VLOOKUP($A9,'By SKU - New RTs'!$A:$V,14,FALSE)</f>
        <v>8.5</v>
      </c>
      <c r="H9" s="5">
        <f t="shared" si="1"/>
        <v>0</v>
      </c>
      <c r="I9" s="2">
        <f>VLOOKUP($A9,'By SKU - Old RTs'!$A:$V,15,FALSE)</f>
        <v>11.25</v>
      </c>
      <c r="J9" s="2">
        <f>VLOOKUP($A9,'By SKU - New RTs'!$A:$V,15,FALSE)</f>
        <v>15.5</v>
      </c>
      <c r="K9" s="5">
        <f t="shared" si="2"/>
        <v>4.25</v>
      </c>
      <c r="L9" s="2">
        <f>VLOOKUP($A9,'By SKU - Old RTs'!$A:$V,16,FALSE)</f>
        <v>250</v>
      </c>
      <c r="M9" s="2">
        <f>VLOOKUP($A9,'By SKU - New RTs'!$A:$V,16,FALSE)</f>
        <v>250</v>
      </c>
      <c r="N9" s="5">
        <f t="shared" si="3"/>
        <v>0</v>
      </c>
      <c r="O9" s="2">
        <f>VLOOKUP($A9,'By SKU - Old RTs'!$A:$V,17,FALSE)</f>
        <v>4.25</v>
      </c>
      <c r="P9" s="2">
        <f>VLOOKUP($A9,'By SKU - New RTs'!$A:$V,17,FALSE)</f>
        <v>0</v>
      </c>
      <c r="Q9" s="2">
        <f t="shared" si="4"/>
        <v>-4.25</v>
      </c>
    </row>
    <row r="10" spans="1:17" x14ac:dyDescent="0.3">
      <c r="A10" s="3" t="str">
        <v>41</v>
      </c>
      <c r="B10" s="4" t="str">
        <v xml:space="preserve">SHEETS 54 FLAT      </v>
      </c>
      <c r="C10" s="2">
        <f>VLOOKUP($A10,'By SKU - Old RTs'!$A:$V,13,FALSE)</f>
        <v>0</v>
      </c>
      <c r="D10" s="2">
        <f>VLOOKUP($A10,'By SKU - New RTs'!$A:$V,13,FALSE)</f>
        <v>0</v>
      </c>
      <c r="E10" s="5">
        <f t="shared" si="0"/>
        <v>0</v>
      </c>
      <c r="F10" s="2">
        <f>VLOOKUP($A10,'By SKU - Old RTs'!$A:$V,14,FALSE)</f>
        <v>0</v>
      </c>
      <c r="G10" s="2">
        <f>VLOOKUP($A10,'By SKU - New RTs'!$A:$V,14,FALSE)</f>
        <v>0</v>
      </c>
      <c r="H10" s="5">
        <f t="shared" si="1"/>
        <v>0</v>
      </c>
      <c r="I10" s="2">
        <f>VLOOKUP($A10,'By SKU - Old RTs'!$A:$V,15,FALSE)</f>
        <v>0</v>
      </c>
      <c r="J10" s="2">
        <f>VLOOKUP($A10,'By SKU - New RTs'!$A:$V,15,FALSE)</f>
        <v>0</v>
      </c>
      <c r="K10" s="5">
        <f t="shared" si="2"/>
        <v>0</v>
      </c>
      <c r="L10" s="2">
        <f>VLOOKUP($A10,'By SKU - Old RTs'!$A:$V,16,FALSE)</f>
        <v>20</v>
      </c>
      <c r="M10" s="2">
        <f>VLOOKUP($A10,'By SKU - New RTs'!$A:$V,16,FALSE)</f>
        <v>20</v>
      </c>
      <c r="N10" s="5">
        <f t="shared" si="3"/>
        <v>0</v>
      </c>
      <c r="O10" s="2">
        <f>VLOOKUP($A10,'By SKU - Old RTs'!$A:$V,17,FALSE)</f>
        <v>0</v>
      </c>
      <c r="P10" s="2">
        <f>VLOOKUP($A10,'By SKU - New RTs'!$A:$V,17,FALSE)</f>
        <v>0</v>
      </c>
      <c r="Q10" s="2">
        <f t="shared" si="4"/>
        <v>0</v>
      </c>
    </row>
    <row r="11" spans="1:17" x14ac:dyDescent="0.3">
      <c r="A11" s="3" t="str">
        <v>43</v>
      </c>
      <c r="B11" s="4" t="str">
        <v xml:space="preserve">SHEETS 72 FLAT      </v>
      </c>
      <c r="C11" s="2">
        <f>VLOOKUP($A11,'By SKU - Old RTs'!$A:$V,13,FALSE)</f>
        <v>2.5</v>
      </c>
      <c r="D11" s="2">
        <f>VLOOKUP($A11,'By SKU - New RTs'!$A:$V,13,FALSE)</f>
        <v>2.5</v>
      </c>
      <c r="E11" s="5">
        <f t="shared" si="0"/>
        <v>0</v>
      </c>
      <c r="F11" s="2">
        <f>VLOOKUP($A11,'By SKU - Old RTs'!$A:$V,14,FALSE)</f>
        <v>0</v>
      </c>
      <c r="G11" s="2">
        <f>VLOOKUP($A11,'By SKU - New RTs'!$A:$V,14,FALSE)</f>
        <v>0</v>
      </c>
      <c r="H11" s="5">
        <f t="shared" si="1"/>
        <v>0</v>
      </c>
      <c r="I11" s="2">
        <f>VLOOKUP($A11,'By SKU - Old RTs'!$A:$V,15,FALSE)</f>
        <v>21.25</v>
      </c>
      <c r="J11" s="2">
        <f>VLOOKUP($A11,'By SKU - New RTs'!$A:$V,15,FALSE)</f>
        <v>21.25</v>
      </c>
      <c r="K11" s="5">
        <f t="shared" si="2"/>
        <v>0</v>
      </c>
      <c r="L11" s="2">
        <f>VLOOKUP($A11,'By SKU - Old RTs'!$A:$V,16,FALSE)</f>
        <v>64</v>
      </c>
      <c r="M11" s="2">
        <f>VLOOKUP($A11,'By SKU - New RTs'!$A:$V,16,FALSE)</f>
        <v>64</v>
      </c>
      <c r="N11" s="5">
        <f t="shared" si="3"/>
        <v>0</v>
      </c>
      <c r="O11" s="2">
        <f>VLOOKUP($A11,'By SKU - Old RTs'!$A:$V,17,FALSE)</f>
        <v>0</v>
      </c>
      <c r="P11" s="2">
        <f>VLOOKUP($A11,'By SKU - New RTs'!$A:$V,17,FALSE)</f>
        <v>0</v>
      </c>
      <c r="Q11" s="2">
        <f t="shared" si="4"/>
        <v>0</v>
      </c>
    </row>
    <row r="12" spans="1:17" hidden="1" x14ac:dyDescent="0.3">
      <c r="A12" s="3" t="str">
        <v>44</v>
      </c>
      <c r="B12" s="4" t="str">
        <v xml:space="preserve">SHEETS 81 FLAT      </v>
      </c>
      <c r="C12" s="2" t="e">
        <f>VLOOKUP($A12,'By SKU - Old RTs'!$A:$V,13,FALSE)</f>
        <v>#N/A</v>
      </c>
      <c r="D12" s="2" t="e">
        <f>VLOOKUP($A12,'By SKU - New RTs'!$A:$V,13,FALSE)</f>
        <v>#N/A</v>
      </c>
      <c r="E12" s="5" t="e">
        <f t="shared" si="0"/>
        <v>#N/A</v>
      </c>
      <c r="F12" s="2" t="e">
        <f>VLOOKUP($A12,'By SKU - Old RTs'!$A:$V,14,FALSE)</f>
        <v>#N/A</v>
      </c>
      <c r="G12" s="2" t="e">
        <f>VLOOKUP($A12,'By SKU - New RTs'!$A:$V,14,FALSE)</f>
        <v>#N/A</v>
      </c>
      <c r="H12" s="5" t="e">
        <f t="shared" si="1"/>
        <v>#N/A</v>
      </c>
      <c r="I12" s="2" t="e">
        <f>VLOOKUP($A12,'By SKU - Old RTs'!$A:$V,15,FALSE)</f>
        <v>#N/A</v>
      </c>
      <c r="J12" s="2" t="e">
        <f>VLOOKUP($A12,'By SKU - New RTs'!$A:$V,15,FALSE)</f>
        <v>#N/A</v>
      </c>
      <c r="K12" s="5" t="e">
        <f t="shared" si="2"/>
        <v>#N/A</v>
      </c>
      <c r="L12" s="2" t="e">
        <f>VLOOKUP($A12,'By SKU - Old RTs'!$A:$V,16,FALSE)</f>
        <v>#N/A</v>
      </c>
      <c r="M12" s="2" t="e">
        <f>VLOOKUP($A12,'By SKU - New RTs'!$A:$V,16,FALSE)</f>
        <v>#N/A</v>
      </c>
      <c r="N12" s="5" t="e">
        <f t="shared" si="3"/>
        <v>#N/A</v>
      </c>
      <c r="O12" s="2" t="e">
        <f>VLOOKUP($A12,'By SKU - Old RTs'!$A:$V,17,FALSE)</f>
        <v>#N/A</v>
      </c>
      <c r="P12" s="2" t="e">
        <f>VLOOKUP($A12,'By SKU - New RTs'!$A:$V,17,FALSE)</f>
        <v>#N/A</v>
      </c>
      <c r="Q12" s="2" t="e">
        <f t="shared" si="4"/>
        <v>#N/A</v>
      </c>
    </row>
    <row r="13" spans="1:17" hidden="1" x14ac:dyDescent="0.3">
      <c r="A13" s="3" t="str">
        <v>46</v>
      </c>
      <c r="B13" s="4" t="str">
        <v xml:space="preserve">GURNEY FLAT SHT     </v>
      </c>
      <c r="C13" s="2" t="e">
        <f>VLOOKUP($A13,'By SKU - Old RTs'!$A:$V,13,FALSE)</f>
        <v>#N/A</v>
      </c>
      <c r="D13" s="2" t="e">
        <f>VLOOKUP($A13,'By SKU - New RTs'!$A:$V,13,FALSE)</f>
        <v>#N/A</v>
      </c>
      <c r="E13" s="5" t="e">
        <f t="shared" si="0"/>
        <v>#N/A</v>
      </c>
      <c r="F13" s="2" t="e">
        <f>VLOOKUP($A13,'By SKU - Old RTs'!$A:$V,14,FALSE)</f>
        <v>#N/A</v>
      </c>
      <c r="G13" s="2" t="e">
        <f>VLOOKUP($A13,'By SKU - New RTs'!$A:$V,14,FALSE)</f>
        <v>#N/A</v>
      </c>
      <c r="H13" s="5" t="e">
        <f t="shared" si="1"/>
        <v>#N/A</v>
      </c>
      <c r="I13" s="2" t="e">
        <f>VLOOKUP($A13,'By SKU - Old RTs'!$A:$V,15,FALSE)</f>
        <v>#N/A</v>
      </c>
      <c r="J13" s="2" t="e">
        <f>VLOOKUP($A13,'By SKU - New RTs'!$A:$V,15,FALSE)</f>
        <v>#N/A</v>
      </c>
      <c r="K13" s="5" t="e">
        <f t="shared" si="2"/>
        <v>#N/A</v>
      </c>
      <c r="L13" s="2" t="e">
        <f>VLOOKUP($A13,'By SKU - Old RTs'!$A:$V,16,FALSE)</f>
        <v>#N/A</v>
      </c>
      <c r="M13" s="2" t="e">
        <f>VLOOKUP($A13,'By SKU - New RTs'!$A:$V,16,FALSE)</f>
        <v>#N/A</v>
      </c>
      <c r="N13" s="5" t="e">
        <f t="shared" si="3"/>
        <v>#N/A</v>
      </c>
      <c r="O13" s="2" t="e">
        <f>VLOOKUP($A13,'By SKU - Old RTs'!$A:$V,17,FALSE)</f>
        <v>#N/A</v>
      </c>
      <c r="P13" s="2" t="e">
        <f>VLOOKUP($A13,'By SKU - New RTs'!$A:$V,17,FALSE)</f>
        <v>#N/A</v>
      </c>
      <c r="Q13" s="2" t="e">
        <f t="shared" si="4"/>
        <v>#N/A</v>
      </c>
    </row>
    <row r="14" spans="1:17" x14ac:dyDescent="0.3">
      <c r="A14" s="3" t="str">
        <v>48</v>
      </c>
      <c r="B14" s="4" t="str">
        <v xml:space="preserve">SHEETS QUEEN FL     </v>
      </c>
      <c r="C14" s="2">
        <f>VLOOKUP($A14,'By SKU - Old RTs'!$A:$V,13,FALSE)</f>
        <v>12.5</v>
      </c>
      <c r="D14" s="2">
        <f>VLOOKUP($A14,'By SKU - New RTs'!$A:$V,13,FALSE)</f>
        <v>12.5</v>
      </c>
      <c r="E14" s="5">
        <f t="shared" si="0"/>
        <v>0</v>
      </c>
      <c r="F14" s="2">
        <f>VLOOKUP($A14,'By SKU - Old RTs'!$A:$V,14,FALSE)</f>
        <v>0</v>
      </c>
      <c r="G14" s="2">
        <f>VLOOKUP($A14,'By SKU - New RTs'!$A:$V,14,FALSE)</f>
        <v>0</v>
      </c>
      <c r="H14" s="5">
        <f t="shared" si="1"/>
        <v>0</v>
      </c>
      <c r="I14" s="2">
        <f>VLOOKUP($A14,'By SKU - Old RTs'!$A:$V,15,FALSE)</f>
        <v>0</v>
      </c>
      <c r="J14" s="2">
        <f>VLOOKUP($A14,'By SKU - New RTs'!$A:$V,15,FALSE)</f>
        <v>0</v>
      </c>
      <c r="K14" s="5">
        <f t="shared" si="2"/>
        <v>0</v>
      </c>
      <c r="L14" s="2">
        <f>VLOOKUP($A14,'By SKU - Old RTs'!$A:$V,16,FALSE)</f>
        <v>0</v>
      </c>
      <c r="M14" s="2">
        <f>VLOOKUP($A14,'By SKU - New RTs'!$A:$V,16,FALSE)</f>
        <v>0</v>
      </c>
      <c r="N14" s="5">
        <f t="shared" si="3"/>
        <v>0</v>
      </c>
      <c r="O14" s="2">
        <f>VLOOKUP($A14,'By SKU - Old RTs'!$A:$V,17,FALSE)</f>
        <v>0</v>
      </c>
      <c r="P14" s="2">
        <f>VLOOKUP($A14,'By SKU - New RTs'!$A:$V,17,FALSE)</f>
        <v>0</v>
      </c>
      <c r="Q14" s="2">
        <f t="shared" si="4"/>
        <v>0</v>
      </c>
    </row>
    <row r="15" spans="1:17" x14ac:dyDescent="0.3">
      <c r="A15" s="3" t="str">
        <v>49</v>
      </c>
      <c r="B15" s="4" t="str">
        <v xml:space="preserve">SHEET KING FLAT     </v>
      </c>
      <c r="C15" s="2">
        <f>VLOOKUP($A15,'By SKU - Old RTs'!$A:$V,13,FALSE)</f>
        <v>5</v>
      </c>
      <c r="D15" s="2">
        <f>VLOOKUP($A15,'By SKU - New RTs'!$A:$V,13,FALSE)</f>
        <v>5</v>
      </c>
      <c r="E15" s="5">
        <f t="shared" si="0"/>
        <v>0</v>
      </c>
      <c r="F15" s="2">
        <f>VLOOKUP($A15,'By SKU - Old RTs'!$A:$V,14,FALSE)</f>
        <v>0</v>
      </c>
      <c r="G15" s="2">
        <f>VLOOKUP($A15,'By SKU - New RTs'!$A:$V,14,FALSE)</f>
        <v>0</v>
      </c>
      <c r="H15" s="5">
        <f t="shared" si="1"/>
        <v>0</v>
      </c>
      <c r="I15" s="2">
        <f>VLOOKUP($A15,'By SKU - Old RTs'!$A:$V,15,FALSE)</f>
        <v>0</v>
      </c>
      <c r="J15" s="2">
        <f>VLOOKUP($A15,'By SKU - New RTs'!$A:$V,15,FALSE)</f>
        <v>0</v>
      </c>
      <c r="K15" s="5">
        <f t="shared" si="2"/>
        <v>0</v>
      </c>
      <c r="L15" s="2">
        <f>VLOOKUP($A15,'By SKU - Old RTs'!$A:$V,16,FALSE)</f>
        <v>0</v>
      </c>
      <c r="M15" s="2">
        <f>VLOOKUP($A15,'By SKU - New RTs'!$A:$V,16,FALSE)</f>
        <v>0</v>
      </c>
      <c r="N15" s="5">
        <f t="shared" si="3"/>
        <v>0</v>
      </c>
      <c r="O15" s="2">
        <f>VLOOKUP($A15,'By SKU - Old RTs'!$A:$V,17,FALSE)</f>
        <v>0</v>
      </c>
      <c r="P15" s="2">
        <f>VLOOKUP($A15,'By SKU - New RTs'!$A:$V,17,FALSE)</f>
        <v>0</v>
      </c>
      <c r="Q15" s="2">
        <f t="shared" si="4"/>
        <v>0</v>
      </c>
    </row>
    <row r="16" spans="1:17" x14ac:dyDescent="0.3">
      <c r="A16" s="3" t="str">
        <v>50</v>
      </c>
      <c r="B16" s="4" t="str">
        <v xml:space="preserve">BAG CLOTH           </v>
      </c>
      <c r="C16" s="2">
        <f>VLOOKUP($A16,'By SKU - Old RTs'!$A:$V,13,FALSE)</f>
        <v>59.5</v>
      </c>
      <c r="D16" s="2">
        <f>VLOOKUP($A16,'By SKU - New RTs'!$A:$V,13,FALSE)</f>
        <v>62.25</v>
      </c>
      <c r="E16" s="5">
        <f t="shared" si="0"/>
        <v>2.75</v>
      </c>
      <c r="F16" s="2">
        <f>VLOOKUP($A16,'By SKU - Old RTs'!$A:$V,14,FALSE)</f>
        <v>58</v>
      </c>
      <c r="G16" s="2">
        <f>VLOOKUP($A16,'By SKU - New RTs'!$A:$V,14,FALSE)</f>
        <v>36.25</v>
      </c>
      <c r="H16" s="5">
        <f t="shared" si="1"/>
        <v>-21.75</v>
      </c>
      <c r="I16" s="2">
        <f>VLOOKUP($A16,'By SKU - Old RTs'!$A:$V,15,FALSE)</f>
        <v>54.25</v>
      </c>
      <c r="J16" s="2">
        <f>VLOOKUP($A16,'By SKU - New RTs'!$A:$V,15,FALSE)</f>
        <v>56.25</v>
      </c>
      <c r="K16" s="5">
        <f t="shared" si="2"/>
        <v>2</v>
      </c>
      <c r="L16" s="2">
        <f>VLOOKUP($A16,'By SKU - Old RTs'!$A:$V,16,FALSE)</f>
        <v>50.5</v>
      </c>
      <c r="M16" s="2">
        <f>VLOOKUP($A16,'By SKU - New RTs'!$A:$V,16,FALSE)</f>
        <v>48.5</v>
      </c>
      <c r="N16" s="5">
        <f t="shared" si="3"/>
        <v>-2</v>
      </c>
      <c r="O16" s="2">
        <f>VLOOKUP($A16,'By SKU - Old RTs'!$A:$V,17,FALSE)</f>
        <v>46</v>
      </c>
      <c r="P16" s="2">
        <f>VLOOKUP($A16,'By SKU - New RTs'!$A:$V,17,FALSE)</f>
        <v>65</v>
      </c>
      <c r="Q16" s="2">
        <f t="shared" si="4"/>
        <v>19</v>
      </c>
    </row>
    <row r="17" spans="1:17" x14ac:dyDescent="0.3">
      <c r="A17" s="3" t="str">
        <v>53</v>
      </c>
      <c r="B17" s="4" t="str">
        <v xml:space="preserve">BED PADS            </v>
      </c>
      <c r="C17" s="2">
        <f>VLOOKUP($A17,'By SKU - Old RTs'!$A:$V,13,FALSE)</f>
        <v>0</v>
      </c>
      <c r="D17" s="2">
        <f>VLOOKUP($A17,'By SKU - New RTs'!$A:$V,13,FALSE)</f>
        <v>0</v>
      </c>
      <c r="E17" s="5">
        <f t="shared" si="0"/>
        <v>0</v>
      </c>
      <c r="F17" s="2">
        <f>VLOOKUP($A17,'By SKU - Old RTs'!$A:$V,14,FALSE)</f>
        <v>0</v>
      </c>
      <c r="G17" s="2">
        <f>VLOOKUP($A17,'By SKU - New RTs'!$A:$V,14,FALSE)</f>
        <v>0</v>
      </c>
      <c r="H17" s="5">
        <f t="shared" si="1"/>
        <v>0</v>
      </c>
      <c r="I17" s="2">
        <f>VLOOKUP($A17,'By SKU - Old RTs'!$A:$V,15,FALSE)</f>
        <v>137.5</v>
      </c>
      <c r="J17" s="2">
        <f>VLOOKUP($A17,'By SKU - New RTs'!$A:$V,15,FALSE)</f>
        <v>137.5</v>
      </c>
      <c r="K17" s="5">
        <f t="shared" si="2"/>
        <v>0</v>
      </c>
      <c r="L17" s="2">
        <f>VLOOKUP($A17,'By SKU - Old RTs'!$A:$V,16,FALSE)</f>
        <v>60</v>
      </c>
      <c r="M17" s="2">
        <f>VLOOKUP($A17,'By SKU - New RTs'!$A:$V,16,FALSE)</f>
        <v>60</v>
      </c>
      <c r="N17" s="5">
        <f t="shared" si="3"/>
        <v>0</v>
      </c>
      <c r="O17" s="2">
        <f>VLOOKUP($A17,'By SKU - Old RTs'!$A:$V,17,FALSE)</f>
        <v>0</v>
      </c>
      <c r="P17" s="2">
        <f>VLOOKUP($A17,'By SKU - New RTs'!$A:$V,17,FALSE)</f>
        <v>0</v>
      </c>
      <c r="Q17" s="2">
        <f t="shared" si="4"/>
        <v>0</v>
      </c>
    </row>
    <row r="18" spans="1:17" x14ac:dyDescent="0.3">
      <c r="A18" s="3" t="str">
        <v>56</v>
      </c>
      <c r="B18" s="4" t="str">
        <v xml:space="preserve">SHEET FULL FIT      </v>
      </c>
      <c r="C18" s="2">
        <f>VLOOKUP($A18,'By SKU - Old RTs'!$A:$V,13,FALSE)</f>
        <v>10</v>
      </c>
      <c r="D18" s="2">
        <f>VLOOKUP($A18,'By SKU - New RTs'!$A:$V,13,FALSE)</f>
        <v>10</v>
      </c>
      <c r="E18" s="5">
        <f t="shared" si="0"/>
        <v>0</v>
      </c>
      <c r="F18" s="2">
        <f>VLOOKUP($A18,'By SKU - Old RTs'!$A:$V,14,FALSE)</f>
        <v>0</v>
      </c>
      <c r="G18" s="2">
        <f>VLOOKUP($A18,'By SKU - New RTs'!$A:$V,14,FALSE)</f>
        <v>0</v>
      </c>
      <c r="H18" s="5">
        <f t="shared" si="1"/>
        <v>0</v>
      </c>
      <c r="I18" s="2">
        <f>VLOOKUP($A18,'By SKU - Old RTs'!$A:$V,15,FALSE)</f>
        <v>0</v>
      </c>
      <c r="J18" s="2">
        <f>VLOOKUP($A18,'By SKU - New RTs'!$A:$V,15,FALSE)</f>
        <v>0</v>
      </c>
      <c r="K18" s="5">
        <f t="shared" si="2"/>
        <v>0</v>
      </c>
      <c r="L18" s="2">
        <f>VLOOKUP($A18,'By SKU - Old RTs'!$A:$V,16,FALSE)</f>
        <v>0</v>
      </c>
      <c r="M18" s="2">
        <f>VLOOKUP($A18,'By SKU - New RTs'!$A:$V,16,FALSE)</f>
        <v>0</v>
      </c>
      <c r="N18" s="5">
        <f t="shared" si="3"/>
        <v>0</v>
      </c>
      <c r="O18" s="2">
        <f>VLOOKUP($A18,'By SKU - Old RTs'!$A:$V,17,FALSE)</f>
        <v>0</v>
      </c>
      <c r="P18" s="2">
        <f>VLOOKUP($A18,'By SKU - New RTs'!$A:$V,17,FALSE)</f>
        <v>0</v>
      </c>
      <c r="Q18" s="2">
        <f t="shared" si="4"/>
        <v>0</v>
      </c>
    </row>
    <row r="19" spans="1:17" hidden="1" x14ac:dyDescent="0.3">
      <c r="A19" s="3" t="str">
        <v>57</v>
      </c>
      <c r="B19" s="4" t="str">
        <v xml:space="preserve">SHEET QUEEN FIT     </v>
      </c>
      <c r="C19" s="2" t="e">
        <f>VLOOKUP($A19,'By SKU - Old RTs'!$A:$V,13,FALSE)</f>
        <v>#N/A</v>
      </c>
      <c r="D19" s="2" t="e">
        <f>VLOOKUP($A19,'By SKU - New RTs'!$A:$V,13,FALSE)</f>
        <v>#N/A</v>
      </c>
      <c r="E19" s="5" t="e">
        <f t="shared" si="0"/>
        <v>#N/A</v>
      </c>
      <c r="F19" s="2" t="e">
        <f>VLOOKUP($A19,'By SKU - Old RTs'!$A:$V,14,FALSE)</f>
        <v>#N/A</v>
      </c>
      <c r="G19" s="2" t="e">
        <f>VLOOKUP($A19,'By SKU - New RTs'!$A:$V,14,FALSE)</f>
        <v>#N/A</v>
      </c>
      <c r="H19" s="5" t="e">
        <f t="shared" si="1"/>
        <v>#N/A</v>
      </c>
      <c r="I19" s="2" t="e">
        <f>VLOOKUP($A19,'By SKU - Old RTs'!$A:$V,15,FALSE)</f>
        <v>#N/A</v>
      </c>
      <c r="J19" s="2" t="e">
        <f>VLOOKUP($A19,'By SKU - New RTs'!$A:$V,15,FALSE)</f>
        <v>#N/A</v>
      </c>
      <c r="K19" s="5" t="e">
        <f t="shared" si="2"/>
        <v>#N/A</v>
      </c>
      <c r="L19" s="2" t="e">
        <f>VLOOKUP($A19,'By SKU - Old RTs'!$A:$V,16,FALSE)</f>
        <v>#N/A</v>
      </c>
      <c r="M19" s="2" t="e">
        <f>VLOOKUP($A19,'By SKU - New RTs'!$A:$V,16,FALSE)</f>
        <v>#N/A</v>
      </c>
      <c r="N19" s="5" t="e">
        <f t="shared" si="3"/>
        <v>#N/A</v>
      </c>
      <c r="O19" s="2" t="e">
        <f>VLOOKUP($A19,'By SKU - Old RTs'!$A:$V,17,FALSE)</f>
        <v>#N/A</v>
      </c>
      <c r="P19" s="2" t="e">
        <f>VLOOKUP($A19,'By SKU - New RTs'!$A:$V,17,FALSE)</f>
        <v>#N/A</v>
      </c>
      <c r="Q19" s="2" t="e">
        <f t="shared" si="4"/>
        <v>#N/A</v>
      </c>
    </row>
    <row r="20" spans="1:17" x14ac:dyDescent="0.3">
      <c r="A20" s="3" t="str">
        <v>58</v>
      </c>
      <c r="B20" s="4" t="str">
        <v xml:space="preserve">SHEET KING FIT      </v>
      </c>
      <c r="C20" s="2">
        <f>VLOOKUP($A20,'By SKU - Old RTs'!$A:$V,13,FALSE)</f>
        <v>5</v>
      </c>
      <c r="D20" s="2">
        <f>VLOOKUP($A20,'By SKU - New RTs'!$A:$V,13,FALSE)</f>
        <v>5</v>
      </c>
      <c r="E20" s="5">
        <f t="shared" si="0"/>
        <v>0</v>
      </c>
      <c r="F20" s="2">
        <f>VLOOKUP($A20,'By SKU - Old RTs'!$A:$V,14,FALSE)</f>
        <v>0</v>
      </c>
      <c r="G20" s="2">
        <f>VLOOKUP($A20,'By SKU - New RTs'!$A:$V,14,FALSE)</f>
        <v>0</v>
      </c>
      <c r="H20" s="5">
        <f t="shared" si="1"/>
        <v>0</v>
      </c>
      <c r="I20" s="2">
        <f>VLOOKUP($A20,'By SKU - Old RTs'!$A:$V,15,FALSE)</f>
        <v>0</v>
      </c>
      <c r="J20" s="2">
        <f>VLOOKUP($A20,'By SKU - New RTs'!$A:$V,15,FALSE)</f>
        <v>0</v>
      </c>
      <c r="K20" s="5">
        <f t="shared" si="2"/>
        <v>0</v>
      </c>
      <c r="L20" s="2">
        <f>VLOOKUP($A20,'By SKU - Old RTs'!$A:$V,16,FALSE)</f>
        <v>0</v>
      </c>
      <c r="M20" s="2">
        <f>VLOOKUP($A20,'By SKU - New RTs'!$A:$V,16,FALSE)</f>
        <v>0</v>
      </c>
      <c r="N20" s="5">
        <f t="shared" si="3"/>
        <v>0</v>
      </c>
      <c r="O20" s="2">
        <f>VLOOKUP($A20,'By SKU - Old RTs'!$A:$V,17,FALSE)</f>
        <v>0</v>
      </c>
      <c r="P20" s="2">
        <f>VLOOKUP($A20,'By SKU - New RTs'!$A:$V,17,FALSE)</f>
        <v>0</v>
      </c>
      <c r="Q20" s="2">
        <f t="shared" si="4"/>
        <v>0</v>
      </c>
    </row>
    <row r="21" spans="1:17" x14ac:dyDescent="0.3">
      <c r="A21" s="3" t="str">
        <v>60</v>
      </c>
      <c r="B21" s="4" t="str">
        <v>KNITTED FITTED TWIN</v>
      </c>
      <c r="C21" s="2">
        <f>VLOOKUP($A21,'By SKU - Old RTs'!$A:$V,13,FALSE)</f>
        <v>0</v>
      </c>
      <c r="D21" s="2">
        <f>VLOOKUP($A21,'By SKU - New RTs'!$A:$V,13,FALSE)</f>
        <v>0</v>
      </c>
      <c r="E21" s="5">
        <f t="shared" si="0"/>
        <v>0</v>
      </c>
      <c r="F21" s="2">
        <f>VLOOKUP($A21,'By SKU - Old RTs'!$A:$V,14,FALSE)</f>
        <v>0</v>
      </c>
      <c r="G21" s="2">
        <f>VLOOKUP($A21,'By SKU - New RTs'!$A:$V,14,FALSE)</f>
        <v>0</v>
      </c>
      <c r="H21" s="5">
        <f t="shared" si="1"/>
        <v>0</v>
      </c>
      <c r="I21" s="2">
        <f>VLOOKUP($A21,'By SKU - Old RTs'!$A:$V,15,FALSE)</f>
        <v>23.75</v>
      </c>
      <c r="J21" s="2">
        <f>VLOOKUP($A21,'By SKU - New RTs'!$A:$V,15,FALSE)</f>
        <v>23.75</v>
      </c>
      <c r="K21" s="5">
        <f t="shared" si="2"/>
        <v>0</v>
      </c>
      <c r="L21" s="2">
        <f>VLOOKUP($A21,'By SKU - Old RTs'!$A:$V,16,FALSE)</f>
        <v>0</v>
      </c>
      <c r="M21" s="2">
        <f>VLOOKUP($A21,'By SKU - New RTs'!$A:$V,16,FALSE)</f>
        <v>0</v>
      </c>
      <c r="N21" s="5">
        <f t="shared" si="3"/>
        <v>0</v>
      </c>
      <c r="O21" s="2">
        <f>VLOOKUP($A21,'By SKU - Old RTs'!$A:$V,17,FALSE)</f>
        <v>0</v>
      </c>
      <c r="P21" s="2">
        <f>VLOOKUP($A21,'By SKU - New RTs'!$A:$V,17,FALSE)</f>
        <v>0</v>
      </c>
      <c r="Q21" s="2">
        <f t="shared" si="4"/>
        <v>0</v>
      </c>
    </row>
    <row r="22" spans="1:17" x14ac:dyDescent="0.3">
      <c r="A22" s="3" t="str">
        <v>65</v>
      </c>
      <c r="B22" s="4" t="str">
        <v>KNITTED BLUE GURNEY SHEET</v>
      </c>
      <c r="C22" s="2">
        <f>VLOOKUP($A22,'By SKU - Old RTs'!$A:$V,13,FALSE)</f>
        <v>0</v>
      </c>
      <c r="D22" s="2">
        <f>VLOOKUP($A22,'By SKU - New RTs'!$A:$V,13,FALSE)</f>
        <v>0</v>
      </c>
      <c r="E22" s="5">
        <f t="shared" si="0"/>
        <v>0</v>
      </c>
      <c r="F22" s="2">
        <f>VLOOKUP($A22,'By SKU - Old RTs'!$A:$V,14,FALSE)</f>
        <v>0</v>
      </c>
      <c r="G22" s="2">
        <f>VLOOKUP($A22,'By SKU - New RTs'!$A:$V,14,FALSE)</f>
        <v>0</v>
      </c>
      <c r="H22" s="5">
        <f t="shared" si="1"/>
        <v>0</v>
      </c>
      <c r="I22" s="2">
        <f>VLOOKUP($A22,'By SKU - Old RTs'!$A:$V,15,FALSE)</f>
        <v>0</v>
      </c>
      <c r="J22" s="2">
        <f>VLOOKUP($A22,'By SKU - New RTs'!$A:$V,15,FALSE)</f>
        <v>0</v>
      </c>
      <c r="K22" s="5">
        <f t="shared" si="2"/>
        <v>0</v>
      </c>
      <c r="L22" s="2">
        <f>VLOOKUP($A22,'By SKU - Old RTs'!$A:$V,16,FALSE)</f>
        <v>91.25</v>
      </c>
      <c r="M22" s="2">
        <f>VLOOKUP($A22,'By SKU - New RTs'!$A:$V,16,FALSE)</f>
        <v>91.25</v>
      </c>
      <c r="N22" s="5">
        <f t="shared" si="3"/>
        <v>0</v>
      </c>
      <c r="O22" s="2">
        <f>VLOOKUP($A22,'By SKU - Old RTs'!$A:$V,17,FALSE)</f>
        <v>0</v>
      </c>
      <c r="P22" s="2">
        <f>VLOOKUP($A22,'By SKU - New RTs'!$A:$V,17,FALSE)</f>
        <v>0</v>
      </c>
      <c r="Q22" s="2">
        <f t="shared" si="4"/>
        <v>0</v>
      </c>
    </row>
    <row r="23" spans="1:17" x14ac:dyDescent="0.3">
      <c r="A23" s="3" t="str">
        <v>70</v>
      </c>
      <c r="B23" s="4" t="str">
        <v>PLASTIC SOIL BAG</v>
      </c>
      <c r="C23" s="2">
        <f>VLOOKUP($A23,'By SKU - Old RTs'!$A:$V,13,FALSE)</f>
        <v>15</v>
      </c>
      <c r="D23" s="2">
        <f>VLOOKUP($A23,'By SKU - New RTs'!$A:$V,13,FALSE)</f>
        <v>15</v>
      </c>
      <c r="E23" s="5">
        <f t="shared" si="0"/>
        <v>0</v>
      </c>
      <c r="F23" s="2">
        <f>VLOOKUP($A23,'By SKU - Old RTs'!$A:$V,14,FALSE)</f>
        <v>14.5</v>
      </c>
      <c r="G23" s="2">
        <f>VLOOKUP($A23,'By SKU - New RTs'!$A:$V,14,FALSE)</f>
        <v>9.5</v>
      </c>
      <c r="H23" s="5">
        <f t="shared" si="1"/>
        <v>-5</v>
      </c>
      <c r="I23" s="2">
        <f>VLOOKUP($A23,'By SKU - Old RTs'!$A:$V,15,FALSE)</f>
        <v>5.5</v>
      </c>
      <c r="J23" s="2">
        <f>VLOOKUP($A23,'By SKU - New RTs'!$A:$V,15,FALSE)</f>
        <v>12.5</v>
      </c>
      <c r="K23" s="5">
        <f t="shared" si="2"/>
        <v>7</v>
      </c>
      <c r="L23" s="2">
        <f>VLOOKUP($A23,'By SKU - Old RTs'!$A:$V,16,FALSE)</f>
        <v>6.75</v>
      </c>
      <c r="M23" s="2">
        <f>VLOOKUP($A23,'By SKU - New RTs'!$A:$V,16,FALSE)</f>
        <v>6.75</v>
      </c>
      <c r="N23" s="5">
        <f t="shared" si="3"/>
        <v>0</v>
      </c>
      <c r="O23" s="2">
        <f>VLOOKUP($A23,'By SKU - Old RTs'!$A:$V,17,FALSE)</f>
        <v>13</v>
      </c>
      <c r="P23" s="2">
        <f>VLOOKUP($A23,'By SKU - New RTs'!$A:$V,17,FALSE)</f>
        <v>11</v>
      </c>
      <c r="Q23" s="2">
        <f t="shared" si="4"/>
        <v>-2</v>
      </c>
    </row>
    <row r="24" spans="1:17" hidden="1" x14ac:dyDescent="0.3">
      <c r="A24" s="3" t="str">
        <v>102</v>
      </c>
      <c r="B24" s="4" t="str">
        <v xml:space="preserve">NAPKIN RED          </v>
      </c>
      <c r="C24" s="2" t="e">
        <f>VLOOKUP($A24,'By SKU - Old RTs'!$A:$V,13,FALSE)</f>
        <v>#N/A</v>
      </c>
      <c r="D24" s="2" t="e">
        <f>VLOOKUP($A24,'By SKU - New RTs'!$A:$V,13,FALSE)</f>
        <v>#N/A</v>
      </c>
      <c r="E24" s="5" t="e">
        <f t="shared" si="0"/>
        <v>#N/A</v>
      </c>
      <c r="F24" s="2" t="e">
        <f>VLOOKUP($A24,'By SKU - Old RTs'!$A:$V,14,FALSE)</f>
        <v>#N/A</v>
      </c>
      <c r="G24" s="2" t="e">
        <f>VLOOKUP($A24,'By SKU - New RTs'!$A:$V,14,FALSE)</f>
        <v>#N/A</v>
      </c>
      <c r="H24" s="5" t="e">
        <f t="shared" si="1"/>
        <v>#N/A</v>
      </c>
      <c r="I24" s="2" t="e">
        <f>VLOOKUP($A24,'By SKU - Old RTs'!$A:$V,15,FALSE)</f>
        <v>#N/A</v>
      </c>
      <c r="J24" s="2" t="e">
        <f>VLOOKUP($A24,'By SKU - New RTs'!$A:$V,15,FALSE)</f>
        <v>#N/A</v>
      </c>
      <c r="K24" s="5" t="e">
        <f t="shared" si="2"/>
        <v>#N/A</v>
      </c>
      <c r="L24" s="2" t="e">
        <f>VLOOKUP($A24,'By SKU - Old RTs'!$A:$V,16,FALSE)</f>
        <v>#N/A</v>
      </c>
      <c r="M24" s="2" t="e">
        <f>VLOOKUP($A24,'By SKU - New RTs'!$A:$V,16,FALSE)</f>
        <v>#N/A</v>
      </c>
      <c r="N24" s="5" t="e">
        <f t="shared" si="3"/>
        <v>#N/A</v>
      </c>
      <c r="O24" s="2" t="e">
        <f>VLOOKUP($A24,'By SKU - Old RTs'!$A:$V,17,FALSE)</f>
        <v>#N/A</v>
      </c>
      <c r="P24" s="2" t="e">
        <f>VLOOKUP($A24,'By SKU - New RTs'!$A:$V,17,FALSE)</f>
        <v>#N/A</v>
      </c>
      <c r="Q24" s="2" t="e">
        <f t="shared" si="4"/>
        <v>#N/A</v>
      </c>
    </row>
    <row r="25" spans="1:17" hidden="1" x14ac:dyDescent="0.3">
      <c r="A25" s="3" t="str">
        <v>104</v>
      </c>
      <c r="B25" s="4" t="str">
        <v>NAPKIN CHOCOLATE</v>
      </c>
      <c r="C25" s="2" t="e">
        <f>VLOOKUP($A25,'By SKU - Old RTs'!$A:$V,13,FALSE)</f>
        <v>#N/A</v>
      </c>
      <c r="D25" s="2" t="e">
        <f>VLOOKUP($A25,'By SKU - New RTs'!$A:$V,13,FALSE)</f>
        <v>#N/A</v>
      </c>
      <c r="E25" s="5" t="e">
        <f t="shared" si="0"/>
        <v>#N/A</v>
      </c>
      <c r="F25" s="2" t="e">
        <f>VLOOKUP($A25,'By SKU - Old RTs'!$A:$V,14,FALSE)</f>
        <v>#N/A</v>
      </c>
      <c r="G25" s="2" t="e">
        <f>VLOOKUP($A25,'By SKU - New RTs'!$A:$V,14,FALSE)</f>
        <v>#N/A</v>
      </c>
      <c r="H25" s="5" t="e">
        <f t="shared" si="1"/>
        <v>#N/A</v>
      </c>
      <c r="I25" s="2" t="e">
        <f>VLOOKUP($A25,'By SKU - Old RTs'!$A:$V,15,FALSE)</f>
        <v>#N/A</v>
      </c>
      <c r="J25" s="2" t="e">
        <f>VLOOKUP($A25,'By SKU - New RTs'!$A:$V,15,FALSE)</f>
        <v>#N/A</v>
      </c>
      <c r="K25" s="5" t="e">
        <f t="shared" si="2"/>
        <v>#N/A</v>
      </c>
      <c r="L25" s="2" t="e">
        <f>VLOOKUP($A25,'By SKU - Old RTs'!$A:$V,16,FALSE)</f>
        <v>#N/A</v>
      </c>
      <c r="M25" s="2" t="e">
        <f>VLOOKUP($A25,'By SKU - New RTs'!$A:$V,16,FALSE)</f>
        <v>#N/A</v>
      </c>
      <c r="N25" s="5" t="e">
        <f t="shared" si="3"/>
        <v>#N/A</v>
      </c>
      <c r="O25" s="2" t="e">
        <f>VLOOKUP($A25,'By SKU - Old RTs'!$A:$V,17,FALSE)</f>
        <v>#N/A</v>
      </c>
      <c r="P25" s="2" t="e">
        <f>VLOOKUP($A25,'By SKU - New RTs'!$A:$V,17,FALSE)</f>
        <v>#N/A</v>
      </c>
      <c r="Q25" s="2" t="e">
        <f t="shared" si="4"/>
        <v>#N/A</v>
      </c>
    </row>
    <row r="26" spans="1:17" hidden="1" x14ac:dyDescent="0.3">
      <c r="A26" s="3" t="str">
        <v>113</v>
      </c>
      <c r="B26" s="4" t="str">
        <v>NAPKIN SEASPRAY</v>
      </c>
      <c r="C26" s="2" t="e">
        <f>VLOOKUP($A26,'By SKU - Old RTs'!$A:$V,13,FALSE)</f>
        <v>#N/A</v>
      </c>
      <c r="D26" s="2" t="e">
        <f>VLOOKUP($A26,'By SKU - New RTs'!$A:$V,13,FALSE)</f>
        <v>#N/A</v>
      </c>
      <c r="E26" s="5" t="e">
        <f t="shared" si="0"/>
        <v>#N/A</v>
      </c>
      <c r="F26" s="2" t="e">
        <f>VLOOKUP($A26,'By SKU - Old RTs'!$A:$V,14,FALSE)</f>
        <v>#N/A</v>
      </c>
      <c r="G26" s="2" t="e">
        <f>VLOOKUP($A26,'By SKU - New RTs'!$A:$V,14,FALSE)</f>
        <v>#N/A</v>
      </c>
      <c r="H26" s="5" t="e">
        <f t="shared" si="1"/>
        <v>#N/A</v>
      </c>
      <c r="I26" s="2" t="e">
        <f>VLOOKUP($A26,'By SKU - Old RTs'!$A:$V,15,FALSE)</f>
        <v>#N/A</v>
      </c>
      <c r="J26" s="2" t="e">
        <f>VLOOKUP($A26,'By SKU - New RTs'!$A:$V,15,FALSE)</f>
        <v>#N/A</v>
      </c>
      <c r="K26" s="5" t="e">
        <f t="shared" si="2"/>
        <v>#N/A</v>
      </c>
      <c r="L26" s="2" t="e">
        <f>VLOOKUP($A26,'By SKU - Old RTs'!$A:$V,16,FALSE)</f>
        <v>#N/A</v>
      </c>
      <c r="M26" s="2" t="e">
        <f>VLOOKUP($A26,'By SKU - New RTs'!$A:$V,16,FALSE)</f>
        <v>#N/A</v>
      </c>
      <c r="N26" s="5" t="e">
        <f t="shared" si="3"/>
        <v>#N/A</v>
      </c>
      <c r="O26" s="2" t="e">
        <f>VLOOKUP($A26,'By SKU - Old RTs'!$A:$V,17,FALSE)</f>
        <v>#N/A</v>
      </c>
      <c r="P26" s="2" t="e">
        <f>VLOOKUP($A26,'By SKU - New RTs'!$A:$V,17,FALSE)</f>
        <v>#N/A</v>
      </c>
      <c r="Q26" s="2" t="e">
        <f t="shared" si="4"/>
        <v>#N/A</v>
      </c>
    </row>
    <row r="27" spans="1:17" hidden="1" x14ac:dyDescent="0.3">
      <c r="A27" s="3" t="str">
        <v>115</v>
      </c>
      <c r="B27" s="4" t="str">
        <v xml:space="preserve">NAPKIN BURGUNDY     </v>
      </c>
      <c r="C27" s="2" t="e">
        <f>VLOOKUP($A27,'By SKU - Old RTs'!$A:$V,13,FALSE)</f>
        <v>#N/A</v>
      </c>
      <c r="D27" s="2" t="e">
        <f>VLOOKUP($A27,'By SKU - New RTs'!$A:$V,13,FALSE)</f>
        <v>#N/A</v>
      </c>
      <c r="E27" s="5" t="e">
        <f t="shared" si="0"/>
        <v>#N/A</v>
      </c>
      <c r="F27" s="2" t="e">
        <f>VLOOKUP($A27,'By SKU - Old RTs'!$A:$V,14,FALSE)</f>
        <v>#N/A</v>
      </c>
      <c r="G27" s="2" t="e">
        <f>VLOOKUP($A27,'By SKU - New RTs'!$A:$V,14,FALSE)</f>
        <v>#N/A</v>
      </c>
      <c r="H27" s="5" t="e">
        <f t="shared" si="1"/>
        <v>#N/A</v>
      </c>
      <c r="I27" s="2" t="e">
        <f>VLOOKUP($A27,'By SKU - Old RTs'!$A:$V,15,FALSE)</f>
        <v>#N/A</v>
      </c>
      <c r="J27" s="2" t="e">
        <f>VLOOKUP($A27,'By SKU - New RTs'!$A:$V,15,FALSE)</f>
        <v>#N/A</v>
      </c>
      <c r="K27" s="5" t="e">
        <f t="shared" si="2"/>
        <v>#N/A</v>
      </c>
      <c r="L27" s="2" t="e">
        <f>VLOOKUP($A27,'By SKU - Old RTs'!$A:$V,16,FALSE)</f>
        <v>#N/A</v>
      </c>
      <c r="M27" s="2" t="e">
        <f>VLOOKUP($A27,'By SKU - New RTs'!$A:$V,16,FALSE)</f>
        <v>#N/A</v>
      </c>
      <c r="N27" s="5" t="e">
        <f t="shared" si="3"/>
        <v>#N/A</v>
      </c>
      <c r="O27" s="2" t="e">
        <f>VLOOKUP($A27,'By SKU - Old RTs'!$A:$V,17,FALSE)</f>
        <v>#N/A</v>
      </c>
      <c r="P27" s="2" t="e">
        <f>VLOOKUP($A27,'By SKU - New RTs'!$A:$V,17,FALSE)</f>
        <v>#N/A</v>
      </c>
      <c r="Q27" s="2" t="e">
        <f t="shared" si="4"/>
        <v>#N/A</v>
      </c>
    </row>
    <row r="28" spans="1:17" hidden="1" x14ac:dyDescent="0.3">
      <c r="A28" s="3" t="str">
        <v>116</v>
      </c>
      <c r="B28" s="4" t="str">
        <v xml:space="preserve">NAPKIN NAVY         </v>
      </c>
      <c r="C28" s="2" t="e">
        <f>VLOOKUP($A28,'By SKU - Old RTs'!$A:$V,13,FALSE)</f>
        <v>#N/A</v>
      </c>
      <c r="D28" s="2" t="e">
        <f>VLOOKUP($A28,'By SKU - New RTs'!$A:$V,13,FALSE)</f>
        <v>#N/A</v>
      </c>
      <c r="E28" s="5" t="e">
        <f t="shared" si="0"/>
        <v>#N/A</v>
      </c>
      <c r="F28" s="2" t="e">
        <f>VLOOKUP($A28,'By SKU - Old RTs'!$A:$V,14,FALSE)</f>
        <v>#N/A</v>
      </c>
      <c r="G28" s="2" t="e">
        <f>VLOOKUP($A28,'By SKU - New RTs'!$A:$V,14,FALSE)</f>
        <v>#N/A</v>
      </c>
      <c r="H28" s="5" t="e">
        <f t="shared" si="1"/>
        <v>#N/A</v>
      </c>
      <c r="I28" s="2" t="e">
        <f>VLOOKUP($A28,'By SKU - Old RTs'!$A:$V,15,FALSE)</f>
        <v>#N/A</v>
      </c>
      <c r="J28" s="2" t="e">
        <f>VLOOKUP($A28,'By SKU - New RTs'!$A:$V,15,FALSE)</f>
        <v>#N/A</v>
      </c>
      <c r="K28" s="5" t="e">
        <f t="shared" si="2"/>
        <v>#N/A</v>
      </c>
      <c r="L28" s="2" t="e">
        <f>VLOOKUP($A28,'By SKU - Old RTs'!$A:$V,16,FALSE)</f>
        <v>#N/A</v>
      </c>
      <c r="M28" s="2" t="e">
        <f>VLOOKUP($A28,'By SKU - New RTs'!$A:$V,16,FALSE)</f>
        <v>#N/A</v>
      </c>
      <c r="N28" s="5" t="e">
        <f t="shared" si="3"/>
        <v>#N/A</v>
      </c>
      <c r="O28" s="2" t="e">
        <f>VLOOKUP($A28,'By SKU - Old RTs'!$A:$V,17,FALSE)</f>
        <v>#N/A</v>
      </c>
      <c r="P28" s="2" t="e">
        <f>VLOOKUP($A28,'By SKU - New RTs'!$A:$V,17,FALSE)</f>
        <v>#N/A</v>
      </c>
      <c r="Q28" s="2" t="e">
        <f t="shared" si="4"/>
        <v>#N/A</v>
      </c>
    </row>
    <row r="29" spans="1:17" x14ac:dyDescent="0.3">
      <c r="A29" s="3" t="str">
        <v>126</v>
      </c>
      <c r="B29" s="4" t="str">
        <v>TC 52X114 BLACK</v>
      </c>
      <c r="C29" s="2">
        <f>VLOOKUP($A29,'By SKU - Old RTs'!$A:$V,13,FALSE)</f>
        <v>0</v>
      </c>
      <c r="D29" s="2">
        <f>VLOOKUP($A29,'By SKU - New RTs'!$A:$V,13,FALSE)</f>
        <v>0</v>
      </c>
      <c r="E29" s="5">
        <f t="shared" si="0"/>
        <v>0</v>
      </c>
      <c r="F29" s="2">
        <f>VLOOKUP($A29,'By SKU - Old RTs'!$A:$V,14,FALSE)</f>
        <v>0</v>
      </c>
      <c r="G29" s="2">
        <f>VLOOKUP($A29,'By SKU - New RTs'!$A:$V,14,FALSE)</f>
        <v>0</v>
      </c>
      <c r="H29" s="5">
        <f t="shared" si="1"/>
        <v>0</v>
      </c>
      <c r="I29" s="2">
        <f>VLOOKUP($A29,'By SKU - Old RTs'!$A:$V,15,FALSE)</f>
        <v>0</v>
      </c>
      <c r="J29" s="2">
        <f>VLOOKUP($A29,'By SKU - New RTs'!$A:$V,15,FALSE)</f>
        <v>0</v>
      </c>
      <c r="K29" s="5">
        <f t="shared" si="2"/>
        <v>0</v>
      </c>
      <c r="L29" s="2">
        <f>VLOOKUP($A29,'By SKU - Old RTs'!$A:$V,16,FALSE)</f>
        <v>0</v>
      </c>
      <c r="M29" s="2">
        <f>VLOOKUP($A29,'By SKU - New RTs'!$A:$V,16,FALSE)</f>
        <v>0</v>
      </c>
      <c r="N29" s="5">
        <f t="shared" si="3"/>
        <v>0</v>
      </c>
      <c r="O29" s="2">
        <f>VLOOKUP($A29,'By SKU - Old RTs'!$A:$V,17,FALSE)</f>
        <v>0</v>
      </c>
      <c r="P29" s="2">
        <f>VLOOKUP($A29,'By SKU - New RTs'!$A:$V,17,FALSE)</f>
        <v>0</v>
      </c>
      <c r="Q29" s="2">
        <f t="shared" si="4"/>
        <v>0</v>
      </c>
    </row>
    <row r="30" spans="1:17" hidden="1" x14ac:dyDescent="0.3">
      <c r="A30" s="3" t="str">
        <v>140</v>
      </c>
      <c r="B30" s="4" t="str">
        <v>TC 90" ROUND BLACK</v>
      </c>
      <c r="C30" s="2" t="e">
        <f>VLOOKUP($A30,'By SKU - Old RTs'!$A:$V,13,FALSE)</f>
        <v>#N/A</v>
      </c>
      <c r="D30" s="2" t="e">
        <f>VLOOKUP($A30,'By SKU - New RTs'!$A:$V,13,FALSE)</f>
        <v>#N/A</v>
      </c>
      <c r="E30" s="5" t="e">
        <f t="shared" si="0"/>
        <v>#N/A</v>
      </c>
      <c r="F30" s="2" t="e">
        <f>VLOOKUP($A30,'By SKU - Old RTs'!$A:$V,14,FALSE)</f>
        <v>#N/A</v>
      </c>
      <c r="G30" s="2" t="e">
        <f>VLOOKUP($A30,'By SKU - New RTs'!$A:$V,14,FALSE)</f>
        <v>#N/A</v>
      </c>
      <c r="H30" s="5" t="e">
        <f t="shared" si="1"/>
        <v>#N/A</v>
      </c>
      <c r="I30" s="2" t="e">
        <f>VLOOKUP($A30,'By SKU - Old RTs'!$A:$V,15,FALSE)</f>
        <v>#N/A</v>
      </c>
      <c r="J30" s="2" t="e">
        <f>VLOOKUP($A30,'By SKU - New RTs'!$A:$V,15,FALSE)</f>
        <v>#N/A</v>
      </c>
      <c r="K30" s="5" t="e">
        <f t="shared" si="2"/>
        <v>#N/A</v>
      </c>
      <c r="L30" s="2" t="e">
        <f>VLOOKUP($A30,'By SKU - Old RTs'!$A:$V,16,FALSE)</f>
        <v>#N/A</v>
      </c>
      <c r="M30" s="2" t="e">
        <f>VLOOKUP($A30,'By SKU - New RTs'!$A:$V,16,FALSE)</f>
        <v>#N/A</v>
      </c>
      <c r="N30" s="5" t="e">
        <f t="shared" si="3"/>
        <v>#N/A</v>
      </c>
      <c r="O30" s="2" t="e">
        <f>VLOOKUP($A30,'By SKU - Old RTs'!$A:$V,17,FALSE)</f>
        <v>#N/A</v>
      </c>
      <c r="P30" s="2" t="e">
        <f>VLOOKUP($A30,'By SKU - New RTs'!$A:$V,17,FALSE)</f>
        <v>#N/A</v>
      </c>
      <c r="Q30" s="2" t="e">
        <f t="shared" si="4"/>
        <v>#N/A</v>
      </c>
    </row>
    <row r="31" spans="1:17" x14ac:dyDescent="0.3">
      <c r="A31" s="3" t="str">
        <v>150</v>
      </c>
      <c r="B31" s="4" t="str">
        <v xml:space="preserve">NAPKIN WHITE        </v>
      </c>
      <c r="C31" s="2">
        <f>VLOOKUP($A31,'By SKU - Old RTs'!$A:$V,13,FALSE)</f>
        <v>0</v>
      </c>
      <c r="D31" s="2">
        <f>VLOOKUP($A31,'By SKU - New RTs'!$A:$V,13,FALSE)</f>
        <v>0</v>
      </c>
      <c r="E31" s="5">
        <f t="shared" si="0"/>
        <v>0</v>
      </c>
      <c r="F31" s="2">
        <f>VLOOKUP($A31,'By SKU - Old RTs'!$A:$V,14,FALSE)</f>
        <v>0</v>
      </c>
      <c r="G31" s="2">
        <f>VLOOKUP($A31,'By SKU - New RTs'!$A:$V,14,FALSE)</f>
        <v>0</v>
      </c>
      <c r="H31" s="5">
        <f t="shared" si="1"/>
        <v>0</v>
      </c>
      <c r="I31" s="2">
        <f>VLOOKUP($A31,'By SKU - Old RTs'!$A:$V,15,FALSE)</f>
        <v>0</v>
      </c>
      <c r="J31" s="2">
        <f>VLOOKUP($A31,'By SKU - New RTs'!$A:$V,15,FALSE)</f>
        <v>0</v>
      </c>
      <c r="K31" s="5">
        <f t="shared" si="2"/>
        <v>0</v>
      </c>
      <c r="L31" s="2">
        <f>VLOOKUP($A31,'By SKU - Old RTs'!$A:$V,16,FALSE)</f>
        <v>350</v>
      </c>
      <c r="M31" s="2">
        <f>VLOOKUP($A31,'By SKU - New RTs'!$A:$V,16,FALSE)</f>
        <v>350</v>
      </c>
      <c r="N31" s="5">
        <f t="shared" si="3"/>
        <v>0</v>
      </c>
      <c r="O31" s="2">
        <f>VLOOKUP($A31,'By SKU - Old RTs'!$A:$V,17,FALSE)</f>
        <v>0</v>
      </c>
      <c r="P31" s="2">
        <f>VLOOKUP($A31,'By SKU - New RTs'!$A:$V,17,FALSE)</f>
        <v>0</v>
      </c>
      <c r="Q31" s="2">
        <f t="shared" si="4"/>
        <v>0</v>
      </c>
    </row>
    <row r="32" spans="1:17" hidden="1" x14ac:dyDescent="0.3">
      <c r="A32" s="3" t="str">
        <v>151</v>
      </c>
      <c r="B32" s="4" t="str">
        <v xml:space="preserve">NAPKIN PINK         </v>
      </c>
      <c r="C32" s="2" t="e">
        <f>VLOOKUP($A32,'By SKU - Old RTs'!$A:$V,13,FALSE)</f>
        <v>#N/A</v>
      </c>
      <c r="D32" s="2" t="e">
        <f>VLOOKUP($A32,'By SKU - New RTs'!$A:$V,13,FALSE)</f>
        <v>#N/A</v>
      </c>
      <c r="E32" s="5" t="e">
        <f t="shared" si="0"/>
        <v>#N/A</v>
      </c>
      <c r="F32" s="2" t="e">
        <f>VLOOKUP($A32,'By SKU - Old RTs'!$A:$V,14,FALSE)</f>
        <v>#N/A</v>
      </c>
      <c r="G32" s="2" t="e">
        <f>VLOOKUP($A32,'By SKU - New RTs'!$A:$V,14,FALSE)</f>
        <v>#N/A</v>
      </c>
      <c r="H32" s="5" t="e">
        <f t="shared" si="1"/>
        <v>#N/A</v>
      </c>
      <c r="I32" s="2" t="e">
        <f>VLOOKUP($A32,'By SKU - Old RTs'!$A:$V,15,FALSE)</f>
        <v>#N/A</v>
      </c>
      <c r="J32" s="2" t="e">
        <f>VLOOKUP($A32,'By SKU - New RTs'!$A:$V,15,FALSE)</f>
        <v>#N/A</v>
      </c>
      <c r="K32" s="5" t="e">
        <f t="shared" si="2"/>
        <v>#N/A</v>
      </c>
      <c r="L32" s="2" t="e">
        <f>VLOOKUP($A32,'By SKU - Old RTs'!$A:$V,16,FALSE)</f>
        <v>#N/A</v>
      </c>
      <c r="M32" s="2" t="e">
        <f>VLOOKUP($A32,'By SKU - New RTs'!$A:$V,16,FALSE)</f>
        <v>#N/A</v>
      </c>
      <c r="N32" s="5" t="e">
        <f t="shared" si="3"/>
        <v>#N/A</v>
      </c>
      <c r="O32" s="2" t="e">
        <f>VLOOKUP($A32,'By SKU - Old RTs'!$A:$V,17,FALSE)</f>
        <v>#N/A</v>
      </c>
      <c r="P32" s="2" t="e">
        <f>VLOOKUP($A32,'By SKU - New RTs'!$A:$V,17,FALSE)</f>
        <v>#N/A</v>
      </c>
      <c r="Q32" s="2" t="e">
        <f t="shared" si="4"/>
        <v>#N/A</v>
      </c>
    </row>
    <row r="33" spans="1:17" hidden="1" x14ac:dyDescent="0.3">
      <c r="A33" s="3" t="str">
        <v>154</v>
      </c>
      <c r="B33" s="4" t="str">
        <v xml:space="preserve">NAPKIN EGGPLANT     </v>
      </c>
      <c r="C33" s="2" t="e">
        <f>VLOOKUP($A33,'By SKU - Old RTs'!$A:$V,13,FALSE)</f>
        <v>#N/A</v>
      </c>
      <c r="D33" s="2" t="e">
        <f>VLOOKUP($A33,'By SKU - New RTs'!$A:$V,13,FALSE)</f>
        <v>#N/A</v>
      </c>
      <c r="E33" s="5" t="e">
        <f t="shared" si="0"/>
        <v>#N/A</v>
      </c>
      <c r="F33" s="2" t="e">
        <f>VLOOKUP($A33,'By SKU - Old RTs'!$A:$V,14,FALSE)</f>
        <v>#N/A</v>
      </c>
      <c r="G33" s="2" t="e">
        <f>VLOOKUP($A33,'By SKU - New RTs'!$A:$V,14,FALSE)</f>
        <v>#N/A</v>
      </c>
      <c r="H33" s="5" t="e">
        <f t="shared" si="1"/>
        <v>#N/A</v>
      </c>
      <c r="I33" s="2" t="e">
        <f>VLOOKUP($A33,'By SKU - Old RTs'!$A:$V,15,FALSE)</f>
        <v>#N/A</v>
      </c>
      <c r="J33" s="2" t="e">
        <f>VLOOKUP($A33,'By SKU - New RTs'!$A:$V,15,FALSE)</f>
        <v>#N/A</v>
      </c>
      <c r="K33" s="5" t="e">
        <f t="shared" si="2"/>
        <v>#N/A</v>
      </c>
      <c r="L33" s="2" t="e">
        <f>VLOOKUP($A33,'By SKU - Old RTs'!$A:$V,16,FALSE)</f>
        <v>#N/A</v>
      </c>
      <c r="M33" s="2" t="e">
        <f>VLOOKUP($A33,'By SKU - New RTs'!$A:$V,16,FALSE)</f>
        <v>#N/A</v>
      </c>
      <c r="N33" s="5" t="e">
        <f t="shared" si="3"/>
        <v>#N/A</v>
      </c>
      <c r="O33" s="2" t="e">
        <f>VLOOKUP($A33,'By SKU - Old RTs'!$A:$V,17,FALSE)</f>
        <v>#N/A</v>
      </c>
      <c r="P33" s="2" t="e">
        <f>VLOOKUP($A33,'By SKU - New RTs'!$A:$V,17,FALSE)</f>
        <v>#N/A</v>
      </c>
      <c r="Q33" s="2" t="e">
        <f t="shared" si="4"/>
        <v>#N/A</v>
      </c>
    </row>
    <row r="34" spans="1:17" hidden="1" x14ac:dyDescent="0.3">
      <c r="A34" s="3" t="str">
        <v>155</v>
      </c>
      <c r="B34" s="4" t="str">
        <v xml:space="preserve">NAPKIN GOLD         </v>
      </c>
      <c r="C34" s="2" t="e">
        <f>VLOOKUP($A34,'By SKU - Old RTs'!$A:$V,13,FALSE)</f>
        <v>#N/A</v>
      </c>
      <c r="D34" s="2" t="e">
        <f>VLOOKUP($A34,'By SKU - New RTs'!$A:$V,13,FALSE)</f>
        <v>#N/A</v>
      </c>
      <c r="E34" s="5" t="e">
        <f t="shared" si="0"/>
        <v>#N/A</v>
      </c>
      <c r="F34" s="2" t="e">
        <f>VLOOKUP($A34,'By SKU - Old RTs'!$A:$V,14,FALSE)</f>
        <v>#N/A</v>
      </c>
      <c r="G34" s="2" t="e">
        <f>VLOOKUP($A34,'By SKU - New RTs'!$A:$V,14,FALSE)</f>
        <v>#N/A</v>
      </c>
      <c r="H34" s="5" t="e">
        <f t="shared" si="1"/>
        <v>#N/A</v>
      </c>
      <c r="I34" s="2" t="e">
        <f>VLOOKUP($A34,'By SKU - Old RTs'!$A:$V,15,FALSE)</f>
        <v>#N/A</v>
      </c>
      <c r="J34" s="2" t="e">
        <f>VLOOKUP($A34,'By SKU - New RTs'!$A:$V,15,FALSE)</f>
        <v>#N/A</v>
      </c>
      <c r="K34" s="5" t="e">
        <f t="shared" si="2"/>
        <v>#N/A</v>
      </c>
      <c r="L34" s="2" t="e">
        <f>VLOOKUP($A34,'By SKU - Old RTs'!$A:$V,16,FALSE)</f>
        <v>#N/A</v>
      </c>
      <c r="M34" s="2" t="e">
        <f>VLOOKUP($A34,'By SKU - New RTs'!$A:$V,16,FALSE)</f>
        <v>#N/A</v>
      </c>
      <c r="N34" s="5" t="e">
        <f t="shared" si="3"/>
        <v>#N/A</v>
      </c>
      <c r="O34" s="2" t="e">
        <f>VLOOKUP($A34,'By SKU - Old RTs'!$A:$V,17,FALSE)</f>
        <v>#N/A</v>
      </c>
      <c r="P34" s="2" t="e">
        <f>VLOOKUP($A34,'By SKU - New RTs'!$A:$V,17,FALSE)</f>
        <v>#N/A</v>
      </c>
      <c r="Q34" s="2" t="e">
        <f t="shared" si="4"/>
        <v>#N/A</v>
      </c>
    </row>
    <row r="35" spans="1:17" hidden="1" x14ac:dyDescent="0.3">
      <c r="A35" s="3" t="str">
        <v>157</v>
      </c>
      <c r="B35" s="4" t="str">
        <v>NAPKIN ROYAL BLUE</v>
      </c>
      <c r="C35" s="2" t="e">
        <f>VLOOKUP($A35,'By SKU - Old RTs'!$A:$V,13,FALSE)</f>
        <v>#N/A</v>
      </c>
      <c r="D35" s="2" t="e">
        <f>VLOOKUP($A35,'By SKU - New RTs'!$A:$V,13,FALSE)</f>
        <v>#N/A</v>
      </c>
      <c r="E35" s="5" t="e">
        <f t="shared" si="0"/>
        <v>#N/A</v>
      </c>
      <c r="F35" s="2" t="e">
        <f>VLOOKUP($A35,'By SKU - Old RTs'!$A:$V,14,FALSE)</f>
        <v>#N/A</v>
      </c>
      <c r="G35" s="2" t="e">
        <f>VLOOKUP($A35,'By SKU - New RTs'!$A:$V,14,FALSE)</f>
        <v>#N/A</v>
      </c>
      <c r="H35" s="5" t="e">
        <f t="shared" si="1"/>
        <v>#N/A</v>
      </c>
      <c r="I35" s="2" t="e">
        <f>VLOOKUP($A35,'By SKU - Old RTs'!$A:$V,15,FALSE)</f>
        <v>#N/A</v>
      </c>
      <c r="J35" s="2" t="e">
        <f>VLOOKUP($A35,'By SKU - New RTs'!$A:$V,15,FALSE)</f>
        <v>#N/A</v>
      </c>
      <c r="K35" s="5" t="e">
        <f t="shared" si="2"/>
        <v>#N/A</v>
      </c>
      <c r="L35" s="2" t="e">
        <f>VLOOKUP($A35,'By SKU - Old RTs'!$A:$V,16,FALSE)</f>
        <v>#N/A</v>
      </c>
      <c r="M35" s="2" t="e">
        <f>VLOOKUP($A35,'By SKU - New RTs'!$A:$V,16,FALSE)</f>
        <v>#N/A</v>
      </c>
      <c r="N35" s="5" t="e">
        <f t="shared" si="3"/>
        <v>#N/A</v>
      </c>
      <c r="O35" s="2" t="e">
        <f>VLOOKUP($A35,'By SKU - Old RTs'!$A:$V,17,FALSE)</f>
        <v>#N/A</v>
      </c>
      <c r="P35" s="2" t="e">
        <f>VLOOKUP($A35,'By SKU - New RTs'!$A:$V,17,FALSE)</f>
        <v>#N/A</v>
      </c>
      <c r="Q35" s="2" t="e">
        <f t="shared" si="4"/>
        <v>#N/A</v>
      </c>
    </row>
    <row r="36" spans="1:17" hidden="1" x14ac:dyDescent="0.3">
      <c r="A36" s="3" t="str">
        <v>159</v>
      </c>
      <c r="B36" s="4" t="str">
        <v>NAPKIN HUNTER GREEN</v>
      </c>
      <c r="C36" s="2" t="e">
        <f>VLOOKUP($A36,'By SKU - Old RTs'!$A:$V,13,FALSE)</f>
        <v>#N/A</v>
      </c>
      <c r="D36" s="2" t="e">
        <f>VLOOKUP($A36,'By SKU - New RTs'!$A:$V,13,FALSE)</f>
        <v>#N/A</v>
      </c>
      <c r="E36" s="5" t="e">
        <f t="shared" si="0"/>
        <v>#N/A</v>
      </c>
      <c r="F36" s="2" t="e">
        <f>VLOOKUP($A36,'By SKU - Old RTs'!$A:$V,14,FALSE)</f>
        <v>#N/A</v>
      </c>
      <c r="G36" s="2" t="e">
        <f>VLOOKUP($A36,'By SKU - New RTs'!$A:$V,14,FALSE)</f>
        <v>#N/A</v>
      </c>
      <c r="H36" s="5" t="e">
        <f t="shared" si="1"/>
        <v>#N/A</v>
      </c>
      <c r="I36" s="2" t="e">
        <f>VLOOKUP($A36,'By SKU - Old RTs'!$A:$V,15,FALSE)</f>
        <v>#N/A</v>
      </c>
      <c r="J36" s="2" t="e">
        <f>VLOOKUP($A36,'By SKU - New RTs'!$A:$V,15,FALSE)</f>
        <v>#N/A</v>
      </c>
      <c r="K36" s="5" t="e">
        <f t="shared" si="2"/>
        <v>#N/A</v>
      </c>
      <c r="L36" s="2" t="e">
        <f>VLOOKUP($A36,'By SKU - Old RTs'!$A:$V,16,FALSE)</f>
        <v>#N/A</v>
      </c>
      <c r="M36" s="2" t="e">
        <f>VLOOKUP($A36,'By SKU - New RTs'!$A:$V,16,FALSE)</f>
        <v>#N/A</v>
      </c>
      <c r="N36" s="5" t="e">
        <f t="shared" si="3"/>
        <v>#N/A</v>
      </c>
      <c r="O36" s="2" t="e">
        <f>VLOOKUP($A36,'By SKU - Old RTs'!$A:$V,17,FALSE)</f>
        <v>#N/A</v>
      </c>
      <c r="P36" s="2" t="e">
        <f>VLOOKUP($A36,'By SKU - New RTs'!$A:$V,17,FALSE)</f>
        <v>#N/A</v>
      </c>
      <c r="Q36" s="2" t="e">
        <f t="shared" si="4"/>
        <v>#N/A</v>
      </c>
    </row>
    <row r="37" spans="1:17" hidden="1" x14ac:dyDescent="0.3">
      <c r="A37" s="3" t="str">
        <v>160</v>
      </c>
      <c r="B37" s="4" t="str">
        <v xml:space="preserve">NAPKIN YELLOW       </v>
      </c>
      <c r="C37" s="2" t="e">
        <f>VLOOKUP($A37,'By SKU - Old RTs'!$A:$V,13,FALSE)</f>
        <v>#N/A</v>
      </c>
      <c r="D37" s="2" t="e">
        <f>VLOOKUP($A37,'By SKU - New RTs'!$A:$V,13,FALSE)</f>
        <v>#N/A</v>
      </c>
      <c r="E37" s="5" t="e">
        <f t="shared" si="0"/>
        <v>#N/A</v>
      </c>
      <c r="F37" s="2" t="e">
        <f>VLOOKUP($A37,'By SKU - Old RTs'!$A:$V,14,FALSE)</f>
        <v>#N/A</v>
      </c>
      <c r="G37" s="2" t="e">
        <f>VLOOKUP($A37,'By SKU - New RTs'!$A:$V,14,FALSE)</f>
        <v>#N/A</v>
      </c>
      <c r="H37" s="5" t="e">
        <f t="shared" si="1"/>
        <v>#N/A</v>
      </c>
      <c r="I37" s="2" t="e">
        <f>VLOOKUP($A37,'By SKU - Old RTs'!$A:$V,15,FALSE)</f>
        <v>#N/A</v>
      </c>
      <c r="J37" s="2" t="e">
        <f>VLOOKUP($A37,'By SKU - New RTs'!$A:$V,15,FALSE)</f>
        <v>#N/A</v>
      </c>
      <c r="K37" s="5" t="e">
        <f t="shared" si="2"/>
        <v>#N/A</v>
      </c>
      <c r="L37" s="2" t="e">
        <f>VLOOKUP($A37,'By SKU - Old RTs'!$A:$V,16,FALSE)</f>
        <v>#N/A</v>
      </c>
      <c r="M37" s="2" t="e">
        <f>VLOOKUP($A37,'By SKU - New RTs'!$A:$V,16,FALSE)</f>
        <v>#N/A</v>
      </c>
      <c r="N37" s="5" t="e">
        <f t="shared" si="3"/>
        <v>#N/A</v>
      </c>
      <c r="O37" s="2" t="e">
        <f>VLOOKUP($A37,'By SKU - Old RTs'!$A:$V,17,FALSE)</f>
        <v>#N/A</v>
      </c>
      <c r="P37" s="2" t="e">
        <f>VLOOKUP($A37,'By SKU - New RTs'!$A:$V,17,FALSE)</f>
        <v>#N/A</v>
      </c>
      <c r="Q37" s="2" t="e">
        <f t="shared" si="4"/>
        <v>#N/A</v>
      </c>
    </row>
    <row r="38" spans="1:17" hidden="1" x14ac:dyDescent="0.3">
      <c r="A38" s="3" t="str">
        <v>162</v>
      </c>
      <c r="B38" s="4" t="str">
        <v xml:space="preserve">NAPKIN PEACH        </v>
      </c>
      <c r="C38" s="2" t="e">
        <f>VLOOKUP($A38,'By SKU - Old RTs'!$A:$V,13,FALSE)</f>
        <v>#N/A</v>
      </c>
      <c r="D38" s="2" t="e">
        <f>VLOOKUP($A38,'By SKU - New RTs'!$A:$V,13,FALSE)</f>
        <v>#N/A</v>
      </c>
      <c r="E38" s="5" t="e">
        <f t="shared" si="0"/>
        <v>#N/A</v>
      </c>
      <c r="F38" s="2" t="e">
        <f>VLOOKUP($A38,'By SKU - Old RTs'!$A:$V,14,FALSE)</f>
        <v>#N/A</v>
      </c>
      <c r="G38" s="2" t="e">
        <f>VLOOKUP($A38,'By SKU - New RTs'!$A:$V,14,FALSE)</f>
        <v>#N/A</v>
      </c>
      <c r="H38" s="5" t="e">
        <f t="shared" si="1"/>
        <v>#N/A</v>
      </c>
      <c r="I38" s="2" t="e">
        <f>VLOOKUP($A38,'By SKU - Old RTs'!$A:$V,15,FALSE)</f>
        <v>#N/A</v>
      </c>
      <c r="J38" s="2" t="e">
        <f>VLOOKUP($A38,'By SKU - New RTs'!$A:$V,15,FALSE)</f>
        <v>#N/A</v>
      </c>
      <c r="K38" s="5" t="e">
        <f t="shared" si="2"/>
        <v>#N/A</v>
      </c>
      <c r="L38" s="2" t="e">
        <f>VLOOKUP($A38,'By SKU - Old RTs'!$A:$V,16,FALSE)</f>
        <v>#N/A</v>
      </c>
      <c r="M38" s="2" t="e">
        <f>VLOOKUP($A38,'By SKU - New RTs'!$A:$V,16,FALSE)</f>
        <v>#N/A</v>
      </c>
      <c r="N38" s="5" t="e">
        <f t="shared" si="3"/>
        <v>#N/A</v>
      </c>
      <c r="O38" s="2" t="e">
        <f>VLOOKUP($A38,'By SKU - Old RTs'!$A:$V,17,FALSE)</f>
        <v>#N/A</v>
      </c>
      <c r="P38" s="2" t="e">
        <f>VLOOKUP($A38,'By SKU - New RTs'!$A:$V,17,FALSE)</f>
        <v>#N/A</v>
      </c>
      <c r="Q38" s="2" t="e">
        <f t="shared" si="4"/>
        <v>#N/A</v>
      </c>
    </row>
    <row r="39" spans="1:17" x14ac:dyDescent="0.3">
      <c r="A39" s="3" t="str">
        <v>163</v>
      </c>
      <c r="B39" s="4" t="str">
        <v xml:space="preserve">NAPKIN BLACK        </v>
      </c>
      <c r="C39" s="2">
        <f>VLOOKUP($A39,'By SKU - Old RTs'!$A:$V,13,FALSE)</f>
        <v>25</v>
      </c>
      <c r="D39" s="2">
        <f>VLOOKUP($A39,'By SKU - New RTs'!$A:$V,13,FALSE)</f>
        <v>150</v>
      </c>
      <c r="E39" s="5">
        <f t="shared" si="0"/>
        <v>125</v>
      </c>
      <c r="F39" s="2">
        <f>VLOOKUP($A39,'By SKU - Old RTs'!$A:$V,14,FALSE)</f>
        <v>0</v>
      </c>
      <c r="G39" s="2">
        <f>VLOOKUP($A39,'By SKU - New RTs'!$A:$V,14,FALSE)</f>
        <v>0</v>
      </c>
      <c r="H39" s="5">
        <f t="shared" si="1"/>
        <v>0</v>
      </c>
      <c r="I39" s="2">
        <f>VLOOKUP($A39,'By SKU - Old RTs'!$A:$V,15,FALSE)</f>
        <v>150</v>
      </c>
      <c r="J39" s="2">
        <f>VLOOKUP($A39,'By SKU - New RTs'!$A:$V,15,FALSE)</f>
        <v>25</v>
      </c>
      <c r="K39" s="5">
        <f t="shared" si="2"/>
        <v>-125</v>
      </c>
      <c r="L39" s="2">
        <f>VLOOKUP($A39,'By SKU - Old RTs'!$A:$V,16,FALSE)</f>
        <v>725</v>
      </c>
      <c r="M39" s="2">
        <f>VLOOKUP($A39,'By SKU - New RTs'!$A:$V,16,FALSE)</f>
        <v>725</v>
      </c>
      <c r="N39" s="5">
        <f t="shared" si="3"/>
        <v>0</v>
      </c>
      <c r="O39" s="2">
        <f>VLOOKUP($A39,'By SKU - Old RTs'!$A:$V,17,FALSE)</f>
        <v>0</v>
      </c>
      <c r="P39" s="2">
        <f>VLOOKUP($A39,'By SKU - New RTs'!$A:$V,17,FALSE)</f>
        <v>0</v>
      </c>
      <c r="Q39" s="2">
        <f t="shared" si="4"/>
        <v>0</v>
      </c>
    </row>
    <row r="40" spans="1:17" hidden="1" x14ac:dyDescent="0.3">
      <c r="A40" s="3" t="str">
        <v>166</v>
      </c>
      <c r="B40" s="4" t="str">
        <v xml:space="preserve">NAPKIN ORANGE       </v>
      </c>
      <c r="C40" s="2" t="e">
        <f>VLOOKUP($A40,'By SKU - Old RTs'!$A:$V,13,FALSE)</f>
        <v>#N/A</v>
      </c>
      <c r="D40" s="2" t="e">
        <f>VLOOKUP($A40,'By SKU - New RTs'!$A:$V,13,FALSE)</f>
        <v>#N/A</v>
      </c>
      <c r="E40" s="5" t="e">
        <f t="shared" si="0"/>
        <v>#N/A</v>
      </c>
      <c r="F40" s="2" t="e">
        <f>VLOOKUP($A40,'By SKU - Old RTs'!$A:$V,14,FALSE)</f>
        <v>#N/A</v>
      </c>
      <c r="G40" s="2" t="e">
        <f>VLOOKUP($A40,'By SKU - New RTs'!$A:$V,14,FALSE)</f>
        <v>#N/A</v>
      </c>
      <c r="H40" s="5" t="e">
        <f t="shared" si="1"/>
        <v>#N/A</v>
      </c>
      <c r="I40" s="2" t="e">
        <f>VLOOKUP($A40,'By SKU - Old RTs'!$A:$V,15,FALSE)</f>
        <v>#N/A</v>
      </c>
      <c r="J40" s="2" t="e">
        <f>VLOOKUP($A40,'By SKU - New RTs'!$A:$V,15,FALSE)</f>
        <v>#N/A</v>
      </c>
      <c r="K40" s="5" t="e">
        <f t="shared" si="2"/>
        <v>#N/A</v>
      </c>
      <c r="L40" s="2" t="e">
        <f>VLOOKUP($A40,'By SKU - Old RTs'!$A:$V,16,FALSE)</f>
        <v>#N/A</v>
      </c>
      <c r="M40" s="2" t="e">
        <f>VLOOKUP($A40,'By SKU - New RTs'!$A:$V,16,FALSE)</f>
        <v>#N/A</v>
      </c>
      <c r="N40" s="5" t="e">
        <f t="shared" si="3"/>
        <v>#N/A</v>
      </c>
      <c r="O40" s="2" t="e">
        <f>VLOOKUP($A40,'By SKU - Old RTs'!$A:$V,17,FALSE)</f>
        <v>#N/A</v>
      </c>
      <c r="P40" s="2" t="e">
        <f>VLOOKUP($A40,'By SKU - New RTs'!$A:$V,17,FALSE)</f>
        <v>#N/A</v>
      </c>
      <c r="Q40" s="2" t="e">
        <f t="shared" si="4"/>
        <v>#N/A</v>
      </c>
    </row>
    <row r="41" spans="1:17" hidden="1" x14ac:dyDescent="0.3">
      <c r="A41" s="3" t="str">
        <v>168</v>
      </c>
      <c r="B41" s="4" t="str">
        <v xml:space="preserve">NAPKIN IVORY        </v>
      </c>
      <c r="C41" s="2" t="e">
        <f>VLOOKUP($A41,'By SKU - Old RTs'!$A:$V,13,FALSE)</f>
        <v>#N/A</v>
      </c>
      <c r="D41" s="2" t="e">
        <f>VLOOKUP($A41,'By SKU - New RTs'!$A:$V,13,FALSE)</f>
        <v>#N/A</v>
      </c>
      <c r="E41" s="5" t="e">
        <f t="shared" si="0"/>
        <v>#N/A</v>
      </c>
      <c r="F41" s="2" t="e">
        <f>VLOOKUP($A41,'By SKU - Old RTs'!$A:$V,14,FALSE)</f>
        <v>#N/A</v>
      </c>
      <c r="G41" s="2" t="e">
        <f>VLOOKUP($A41,'By SKU - New RTs'!$A:$V,14,FALSE)</f>
        <v>#N/A</v>
      </c>
      <c r="H41" s="5" t="e">
        <f t="shared" si="1"/>
        <v>#N/A</v>
      </c>
      <c r="I41" s="2" t="e">
        <f>VLOOKUP($A41,'By SKU - Old RTs'!$A:$V,15,FALSE)</f>
        <v>#N/A</v>
      </c>
      <c r="J41" s="2" t="e">
        <f>VLOOKUP($A41,'By SKU - New RTs'!$A:$V,15,FALSE)</f>
        <v>#N/A</v>
      </c>
      <c r="K41" s="5" t="e">
        <f t="shared" si="2"/>
        <v>#N/A</v>
      </c>
      <c r="L41" s="2" t="e">
        <f>VLOOKUP($A41,'By SKU - Old RTs'!$A:$V,16,FALSE)</f>
        <v>#N/A</v>
      </c>
      <c r="M41" s="2" t="e">
        <f>VLOOKUP($A41,'By SKU - New RTs'!$A:$V,16,FALSE)</f>
        <v>#N/A</v>
      </c>
      <c r="N41" s="5" t="e">
        <f t="shared" si="3"/>
        <v>#N/A</v>
      </c>
      <c r="O41" s="2" t="e">
        <f>VLOOKUP($A41,'By SKU - Old RTs'!$A:$V,17,FALSE)</f>
        <v>#N/A</v>
      </c>
      <c r="P41" s="2" t="e">
        <f>VLOOKUP($A41,'By SKU - New RTs'!$A:$V,17,FALSE)</f>
        <v>#N/A</v>
      </c>
      <c r="Q41" s="2" t="e">
        <f t="shared" si="4"/>
        <v>#N/A</v>
      </c>
    </row>
    <row r="42" spans="1:17" hidden="1" x14ac:dyDescent="0.3">
      <c r="A42" s="3" t="str">
        <v>173</v>
      </c>
      <c r="B42" s="4" t="str">
        <v xml:space="preserve">NAPKIN MAIZE        </v>
      </c>
      <c r="C42" s="2" t="e">
        <f>VLOOKUP($A42,'By SKU - Old RTs'!$A:$V,13,FALSE)</f>
        <v>#N/A</v>
      </c>
      <c r="D42" s="2" t="e">
        <f>VLOOKUP($A42,'By SKU - New RTs'!$A:$V,13,FALSE)</f>
        <v>#N/A</v>
      </c>
      <c r="E42" s="5" t="e">
        <f t="shared" si="0"/>
        <v>#N/A</v>
      </c>
      <c r="F42" s="2" t="e">
        <f>VLOOKUP($A42,'By SKU - Old RTs'!$A:$V,14,FALSE)</f>
        <v>#N/A</v>
      </c>
      <c r="G42" s="2" t="e">
        <f>VLOOKUP($A42,'By SKU - New RTs'!$A:$V,14,FALSE)</f>
        <v>#N/A</v>
      </c>
      <c r="H42" s="5" t="e">
        <f t="shared" si="1"/>
        <v>#N/A</v>
      </c>
      <c r="I42" s="2" t="e">
        <f>VLOOKUP($A42,'By SKU - Old RTs'!$A:$V,15,FALSE)</f>
        <v>#N/A</v>
      </c>
      <c r="J42" s="2" t="e">
        <f>VLOOKUP($A42,'By SKU - New RTs'!$A:$V,15,FALSE)</f>
        <v>#N/A</v>
      </c>
      <c r="K42" s="5" t="e">
        <f t="shared" si="2"/>
        <v>#N/A</v>
      </c>
      <c r="L42" s="2" t="e">
        <f>VLOOKUP($A42,'By SKU - Old RTs'!$A:$V,16,FALSE)</f>
        <v>#N/A</v>
      </c>
      <c r="M42" s="2" t="e">
        <f>VLOOKUP($A42,'By SKU - New RTs'!$A:$V,16,FALSE)</f>
        <v>#N/A</v>
      </c>
      <c r="N42" s="5" t="e">
        <f t="shared" si="3"/>
        <v>#N/A</v>
      </c>
      <c r="O42" s="2" t="e">
        <f>VLOOKUP($A42,'By SKU - Old RTs'!$A:$V,17,FALSE)</f>
        <v>#N/A</v>
      </c>
      <c r="P42" s="2" t="e">
        <f>VLOOKUP($A42,'By SKU - New RTs'!$A:$V,17,FALSE)</f>
        <v>#N/A</v>
      </c>
      <c r="Q42" s="2" t="e">
        <f t="shared" si="4"/>
        <v>#N/A</v>
      </c>
    </row>
    <row r="43" spans="1:17" hidden="1" x14ac:dyDescent="0.3">
      <c r="A43" s="3" t="str">
        <v>179</v>
      </c>
      <c r="B43" s="4" t="str">
        <v>NAPKIN KELLY GREEN</v>
      </c>
      <c r="C43" s="2" t="e">
        <f>VLOOKUP($A43,'By SKU - Old RTs'!$A:$V,13,FALSE)</f>
        <v>#N/A</v>
      </c>
      <c r="D43" s="2" t="e">
        <f>VLOOKUP($A43,'By SKU - New RTs'!$A:$V,13,FALSE)</f>
        <v>#N/A</v>
      </c>
      <c r="E43" s="5" t="e">
        <f t="shared" si="0"/>
        <v>#N/A</v>
      </c>
      <c r="F43" s="2" t="e">
        <f>VLOOKUP($A43,'By SKU - Old RTs'!$A:$V,14,FALSE)</f>
        <v>#N/A</v>
      </c>
      <c r="G43" s="2" t="e">
        <f>VLOOKUP($A43,'By SKU - New RTs'!$A:$V,14,FALSE)</f>
        <v>#N/A</v>
      </c>
      <c r="H43" s="5" t="e">
        <f t="shared" si="1"/>
        <v>#N/A</v>
      </c>
      <c r="I43" s="2" t="e">
        <f>VLOOKUP($A43,'By SKU - Old RTs'!$A:$V,15,FALSE)</f>
        <v>#N/A</v>
      </c>
      <c r="J43" s="2" t="e">
        <f>VLOOKUP($A43,'By SKU - New RTs'!$A:$V,15,FALSE)</f>
        <v>#N/A</v>
      </c>
      <c r="K43" s="5" t="e">
        <f t="shared" si="2"/>
        <v>#N/A</v>
      </c>
      <c r="L43" s="2" t="e">
        <f>VLOOKUP($A43,'By SKU - Old RTs'!$A:$V,16,FALSE)</f>
        <v>#N/A</v>
      </c>
      <c r="M43" s="2" t="e">
        <f>VLOOKUP($A43,'By SKU - New RTs'!$A:$V,16,FALSE)</f>
        <v>#N/A</v>
      </c>
      <c r="N43" s="5" t="e">
        <f t="shared" si="3"/>
        <v>#N/A</v>
      </c>
      <c r="O43" s="2" t="e">
        <f>VLOOKUP($A43,'By SKU - Old RTs'!$A:$V,17,FALSE)</f>
        <v>#N/A</v>
      </c>
      <c r="P43" s="2" t="e">
        <f>VLOOKUP($A43,'By SKU - New RTs'!$A:$V,17,FALSE)</f>
        <v>#N/A</v>
      </c>
      <c r="Q43" s="2" t="e">
        <f t="shared" si="4"/>
        <v>#N/A</v>
      </c>
    </row>
    <row r="44" spans="1:17" hidden="1" x14ac:dyDescent="0.3">
      <c r="A44" s="3" t="str">
        <v>192</v>
      </c>
      <c r="B44" s="4" t="str">
        <v>TC 72X72 BLACK</v>
      </c>
      <c r="C44" s="2" t="e">
        <f>VLOOKUP($A44,'By SKU - Old RTs'!$A:$V,13,FALSE)</f>
        <v>#N/A</v>
      </c>
      <c r="D44" s="2" t="e">
        <f>VLOOKUP($A44,'By SKU - New RTs'!$A:$V,13,FALSE)</f>
        <v>#N/A</v>
      </c>
      <c r="E44" s="5" t="e">
        <f t="shared" si="0"/>
        <v>#N/A</v>
      </c>
      <c r="F44" s="2" t="e">
        <f>VLOOKUP($A44,'By SKU - Old RTs'!$A:$V,14,FALSE)</f>
        <v>#N/A</v>
      </c>
      <c r="G44" s="2" t="e">
        <f>VLOOKUP($A44,'By SKU - New RTs'!$A:$V,14,FALSE)</f>
        <v>#N/A</v>
      </c>
      <c r="H44" s="5" t="e">
        <f t="shared" si="1"/>
        <v>#N/A</v>
      </c>
      <c r="I44" s="2" t="e">
        <f>VLOOKUP($A44,'By SKU - Old RTs'!$A:$V,15,FALSE)</f>
        <v>#N/A</v>
      </c>
      <c r="J44" s="2" t="e">
        <f>VLOOKUP($A44,'By SKU - New RTs'!$A:$V,15,FALSE)</f>
        <v>#N/A</v>
      </c>
      <c r="K44" s="5" t="e">
        <f t="shared" si="2"/>
        <v>#N/A</v>
      </c>
      <c r="L44" s="2" t="e">
        <f>VLOOKUP($A44,'By SKU - Old RTs'!$A:$V,16,FALSE)</f>
        <v>#N/A</v>
      </c>
      <c r="M44" s="2" t="e">
        <f>VLOOKUP($A44,'By SKU - New RTs'!$A:$V,16,FALSE)</f>
        <v>#N/A</v>
      </c>
      <c r="N44" s="5" t="e">
        <f t="shared" si="3"/>
        <v>#N/A</v>
      </c>
      <c r="O44" s="2" t="e">
        <f>VLOOKUP($A44,'By SKU - Old RTs'!$A:$V,17,FALSE)</f>
        <v>#N/A</v>
      </c>
      <c r="P44" s="2" t="e">
        <f>VLOOKUP($A44,'By SKU - New RTs'!$A:$V,17,FALSE)</f>
        <v>#N/A</v>
      </c>
      <c r="Q44" s="2" t="e">
        <f t="shared" si="4"/>
        <v>#N/A</v>
      </c>
    </row>
    <row r="45" spans="1:17" hidden="1" x14ac:dyDescent="0.3">
      <c r="A45" s="3" t="str">
        <v>202</v>
      </c>
      <c r="B45" s="4" t="str">
        <v>TC 90" ROUND WHITE</v>
      </c>
      <c r="C45" s="2" t="e">
        <f>VLOOKUP($A45,'By SKU - Old RTs'!$A:$V,13,FALSE)</f>
        <v>#N/A</v>
      </c>
      <c r="D45" s="2" t="e">
        <f>VLOOKUP($A45,'By SKU - New RTs'!$A:$V,13,FALSE)</f>
        <v>#N/A</v>
      </c>
      <c r="E45" s="5" t="e">
        <f t="shared" si="0"/>
        <v>#N/A</v>
      </c>
      <c r="F45" s="2" t="e">
        <f>VLOOKUP($A45,'By SKU - Old RTs'!$A:$V,14,FALSE)</f>
        <v>#N/A</v>
      </c>
      <c r="G45" s="2" t="e">
        <f>VLOOKUP($A45,'By SKU - New RTs'!$A:$V,14,FALSE)</f>
        <v>#N/A</v>
      </c>
      <c r="H45" s="5" t="e">
        <f t="shared" si="1"/>
        <v>#N/A</v>
      </c>
      <c r="I45" s="2" t="e">
        <f>VLOOKUP($A45,'By SKU - Old RTs'!$A:$V,15,FALSE)</f>
        <v>#N/A</v>
      </c>
      <c r="J45" s="2" t="e">
        <f>VLOOKUP($A45,'By SKU - New RTs'!$A:$V,15,FALSE)</f>
        <v>#N/A</v>
      </c>
      <c r="K45" s="5" t="e">
        <f t="shared" si="2"/>
        <v>#N/A</v>
      </c>
      <c r="L45" s="2" t="e">
        <f>VLOOKUP($A45,'By SKU - Old RTs'!$A:$V,16,FALSE)</f>
        <v>#N/A</v>
      </c>
      <c r="M45" s="2" t="e">
        <f>VLOOKUP($A45,'By SKU - New RTs'!$A:$V,16,FALSE)</f>
        <v>#N/A</v>
      </c>
      <c r="N45" s="5" t="e">
        <f t="shared" si="3"/>
        <v>#N/A</v>
      </c>
      <c r="O45" s="2" t="e">
        <f>VLOOKUP($A45,'By SKU - Old RTs'!$A:$V,17,FALSE)</f>
        <v>#N/A</v>
      </c>
      <c r="P45" s="2" t="e">
        <f>VLOOKUP($A45,'By SKU - New RTs'!$A:$V,17,FALSE)</f>
        <v>#N/A</v>
      </c>
      <c r="Q45" s="2" t="e">
        <f t="shared" si="4"/>
        <v>#N/A</v>
      </c>
    </row>
    <row r="46" spans="1:17" hidden="1" x14ac:dyDescent="0.3">
      <c r="A46" s="3" t="str">
        <v>208</v>
      </c>
      <c r="B46" s="4" t="str">
        <v>TC 52X52 BLACK</v>
      </c>
      <c r="C46" s="2" t="e">
        <f>VLOOKUP($A46,'By SKU - Old RTs'!$A:$V,13,FALSE)</f>
        <v>#N/A</v>
      </c>
      <c r="D46" s="2" t="e">
        <f>VLOOKUP($A46,'By SKU - New RTs'!$A:$V,13,FALSE)</f>
        <v>#N/A</v>
      </c>
      <c r="E46" s="5" t="e">
        <f t="shared" si="0"/>
        <v>#N/A</v>
      </c>
      <c r="F46" s="2" t="e">
        <f>VLOOKUP($A46,'By SKU - Old RTs'!$A:$V,14,FALSE)</f>
        <v>#N/A</v>
      </c>
      <c r="G46" s="2" t="e">
        <f>VLOOKUP($A46,'By SKU - New RTs'!$A:$V,14,FALSE)</f>
        <v>#N/A</v>
      </c>
      <c r="H46" s="5" t="e">
        <f t="shared" si="1"/>
        <v>#N/A</v>
      </c>
      <c r="I46" s="2" t="e">
        <f>VLOOKUP($A46,'By SKU - Old RTs'!$A:$V,15,FALSE)</f>
        <v>#N/A</v>
      </c>
      <c r="J46" s="2" t="e">
        <f>VLOOKUP($A46,'By SKU - New RTs'!$A:$V,15,FALSE)</f>
        <v>#N/A</v>
      </c>
      <c r="K46" s="5" t="e">
        <f t="shared" si="2"/>
        <v>#N/A</v>
      </c>
      <c r="L46" s="2" t="e">
        <f>VLOOKUP($A46,'By SKU - Old RTs'!$A:$V,16,FALSE)</f>
        <v>#N/A</v>
      </c>
      <c r="M46" s="2" t="e">
        <f>VLOOKUP($A46,'By SKU - New RTs'!$A:$V,16,FALSE)</f>
        <v>#N/A</v>
      </c>
      <c r="N46" s="5" t="e">
        <f t="shared" si="3"/>
        <v>#N/A</v>
      </c>
      <c r="O46" s="2" t="e">
        <f>VLOOKUP($A46,'By SKU - Old RTs'!$A:$V,17,FALSE)</f>
        <v>#N/A</v>
      </c>
      <c r="P46" s="2" t="e">
        <f>VLOOKUP($A46,'By SKU - New RTs'!$A:$V,17,FALSE)</f>
        <v>#N/A</v>
      </c>
      <c r="Q46" s="2" t="e">
        <f t="shared" si="4"/>
        <v>#N/A</v>
      </c>
    </row>
    <row r="47" spans="1:17" x14ac:dyDescent="0.3">
      <c r="A47" s="3" t="str">
        <v>209</v>
      </c>
      <c r="B47" s="4" t="str">
        <v xml:space="preserve">TC 85X85 BLACK      </v>
      </c>
      <c r="C47" s="2">
        <f>VLOOKUP($A47,'By SKU - Old RTs'!$A:$V,13,FALSE)</f>
        <v>0</v>
      </c>
      <c r="D47" s="2">
        <f>VLOOKUP($A47,'By SKU - New RTs'!$A:$V,13,FALSE)</f>
        <v>0</v>
      </c>
      <c r="E47" s="5">
        <f t="shared" si="0"/>
        <v>0</v>
      </c>
      <c r="F47" s="2">
        <f>VLOOKUP($A47,'By SKU - Old RTs'!$A:$V,14,FALSE)</f>
        <v>0</v>
      </c>
      <c r="G47" s="2">
        <f>VLOOKUP($A47,'By SKU - New RTs'!$A:$V,14,FALSE)</f>
        <v>0</v>
      </c>
      <c r="H47" s="5">
        <f t="shared" si="1"/>
        <v>0</v>
      </c>
      <c r="I47" s="2">
        <f>VLOOKUP($A47,'By SKU - Old RTs'!$A:$V,15,FALSE)</f>
        <v>2.5</v>
      </c>
      <c r="J47" s="2">
        <f>VLOOKUP($A47,'By SKU - New RTs'!$A:$V,15,FALSE)</f>
        <v>2.5</v>
      </c>
      <c r="K47" s="5">
        <f t="shared" si="2"/>
        <v>0</v>
      </c>
      <c r="L47" s="2">
        <f>VLOOKUP($A47,'By SKU - Old RTs'!$A:$V,16,FALSE)</f>
        <v>0</v>
      </c>
      <c r="M47" s="2">
        <f>VLOOKUP($A47,'By SKU - New RTs'!$A:$V,16,FALSE)</f>
        <v>0</v>
      </c>
      <c r="N47" s="5">
        <f t="shared" si="3"/>
        <v>0</v>
      </c>
      <c r="O47" s="2">
        <f>VLOOKUP($A47,'By SKU - Old RTs'!$A:$V,17,FALSE)</f>
        <v>0</v>
      </c>
      <c r="P47" s="2">
        <f>VLOOKUP($A47,'By SKU - New RTs'!$A:$V,17,FALSE)</f>
        <v>0</v>
      </c>
      <c r="Q47" s="2">
        <f t="shared" si="4"/>
        <v>0</v>
      </c>
    </row>
    <row r="48" spans="1:17" hidden="1" x14ac:dyDescent="0.3">
      <c r="A48" s="3" t="str">
        <v>211</v>
      </c>
      <c r="B48" s="4" t="str">
        <v>TC 52X52 IVORY</v>
      </c>
      <c r="C48" s="2" t="e">
        <f>VLOOKUP($A48,'By SKU - Old RTs'!$A:$V,13,FALSE)</f>
        <v>#N/A</v>
      </c>
      <c r="D48" s="2" t="e">
        <f>VLOOKUP($A48,'By SKU - New RTs'!$A:$V,13,FALSE)</f>
        <v>#N/A</v>
      </c>
      <c r="E48" s="5" t="e">
        <f t="shared" si="0"/>
        <v>#N/A</v>
      </c>
      <c r="F48" s="2" t="e">
        <f>VLOOKUP($A48,'By SKU - Old RTs'!$A:$V,14,FALSE)</f>
        <v>#N/A</v>
      </c>
      <c r="G48" s="2" t="e">
        <f>VLOOKUP($A48,'By SKU - New RTs'!$A:$V,14,FALSE)</f>
        <v>#N/A</v>
      </c>
      <c r="H48" s="5" t="e">
        <f t="shared" si="1"/>
        <v>#N/A</v>
      </c>
      <c r="I48" s="2" t="e">
        <f>VLOOKUP($A48,'By SKU - Old RTs'!$A:$V,15,FALSE)</f>
        <v>#N/A</v>
      </c>
      <c r="J48" s="2" t="e">
        <f>VLOOKUP($A48,'By SKU - New RTs'!$A:$V,15,FALSE)</f>
        <v>#N/A</v>
      </c>
      <c r="K48" s="5" t="e">
        <f t="shared" si="2"/>
        <v>#N/A</v>
      </c>
      <c r="L48" s="2" t="e">
        <f>VLOOKUP($A48,'By SKU - Old RTs'!$A:$V,16,FALSE)</f>
        <v>#N/A</v>
      </c>
      <c r="M48" s="2" t="e">
        <f>VLOOKUP($A48,'By SKU - New RTs'!$A:$V,16,FALSE)</f>
        <v>#N/A</v>
      </c>
      <c r="N48" s="5" t="e">
        <f t="shared" si="3"/>
        <v>#N/A</v>
      </c>
      <c r="O48" s="2" t="e">
        <f>VLOOKUP($A48,'By SKU - Old RTs'!$A:$V,17,FALSE)</f>
        <v>#N/A</v>
      </c>
      <c r="P48" s="2" t="e">
        <f>VLOOKUP($A48,'By SKU - New RTs'!$A:$V,17,FALSE)</f>
        <v>#N/A</v>
      </c>
      <c r="Q48" s="2" t="e">
        <f t="shared" si="4"/>
        <v>#N/A</v>
      </c>
    </row>
    <row r="49" spans="1:17" hidden="1" x14ac:dyDescent="0.3">
      <c r="A49" s="3" t="str">
        <v>212</v>
      </c>
      <c r="B49" s="4" t="str">
        <v>TC 90" ROUND IVORY</v>
      </c>
      <c r="C49" s="2" t="e">
        <f>VLOOKUP($A49,'By SKU - Old RTs'!$A:$V,13,FALSE)</f>
        <v>#N/A</v>
      </c>
      <c r="D49" s="2" t="e">
        <f>VLOOKUP($A49,'By SKU - New RTs'!$A:$V,13,FALSE)</f>
        <v>#N/A</v>
      </c>
      <c r="E49" s="5" t="e">
        <f t="shared" si="0"/>
        <v>#N/A</v>
      </c>
      <c r="F49" s="2" t="e">
        <f>VLOOKUP($A49,'By SKU - Old RTs'!$A:$V,14,FALSE)</f>
        <v>#N/A</v>
      </c>
      <c r="G49" s="2" t="e">
        <f>VLOOKUP($A49,'By SKU - New RTs'!$A:$V,14,FALSE)</f>
        <v>#N/A</v>
      </c>
      <c r="H49" s="5" t="e">
        <f t="shared" si="1"/>
        <v>#N/A</v>
      </c>
      <c r="I49" s="2" t="e">
        <f>VLOOKUP($A49,'By SKU - Old RTs'!$A:$V,15,FALSE)</f>
        <v>#N/A</v>
      </c>
      <c r="J49" s="2" t="e">
        <f>VLOOKUP($A49,'By SKU - New RTs'!$A:$V,15,FALSE)</f>
        <v>#N/A</v>
      </c>
      <c r="K49" s="5" t="e">
        <f t="shared" si="2"/>
        <v>#N/A</v>
      </c>
      <c r="L49" s="2" t="e">
        <f>VLOOKUP($A49,'By SKU - Old RTs'!$A:$V,16,FALSE)</f>
        <v>#N/A</v>
      </c>
      <c r="M49" s="2" t="e">
        <f>VLOOKUP($A49,'By SKU - New RTs'!$A:$V,16,FALSE)</f>
        <v>#N/A</v>
      </c>
      <c r="N49" s="5" t="e">
        <f t="shared" si="3"/>
        <v>#N/A</v>
      </c>
      <c r="O49" s="2" t="e">
        <f>VLOOKUP($A49,'By SKU - Old RTs'!$A:$V,17,FALSE)</f>
        <v>#N/A</v>
      </c>
      <c r="P49" s="2" t="e">
        <f>VLOOKUP($A49,'By SKU - New RTs'!$A:$V,17,FALSE)</f>
        <v>#N/A</v>
      </c>
      <c r="Q49" s="2" t="e">
        <f t="shared" si="4"/>
        <v>#N/A</v>
      </c>
    </row>
    <row r="50" spans="1:17" hidden="1" x14ac:dyDescent="0.3">
      <c r="A50" s="3" t="str">
        <v>225</v>
      </c>
      <c r="B50" s="4" t="str">
        <v>TC 62X62 BLACK</v>
      </c>
      <c r="C50" s="2" t="e">
        <f>VLOOKUP($A50,'By SKU - Old RTs'!$A:$V,13,FALSE)</f>
        <v>#N/A</v>
      </c>
      <c r="D50" s="2" t="e">
        <f>VLOOKUP($A50,'By SKU - New RTs'!$A:$V,13,FALSE)</f>
        <v>#N/A</v>
      </c>
      <c r="E50" s="5" t="e">
        <f t="shared" si="0"/>
        <v>#N/A</v>
      </c>
      <c r="F50" s="2" t="e">
        <f>VLOOKUP($A50,'By SKU - Old RTs'!$A:$V,14,FALSE)</f>
        <v>#N/A</v>
      </c>
      <c r="G50" s="2" t="e">
        <f>VLOOKUP($A50,'By SKU - New RTs'!$A:$V,14,FALSE)</f>
        <v>#N/A</v>
      </c>
      <c r="H50" s="5" t="e">
        <f t="shared" si="1"/>
        <v>#N/A</v>
      </c>
      <c r="I50" s="2" t="e">
        <f>VLOOKUP($A50,'By SKU - Old RTs'!$A:$V,15,FALSE)</f>
        <v>#N/A</v>
      </c>
      <c r="J50" s="2" t="e">
        <f>VLOOKUP($A50,'By SKU - New RTs'!$A:$V,15,FALSE)</f>
        <v>#N/A</v>
      </c>
      <c r="K50" s="5" t="e">
        <f t="shared" si="2"/>
        <v>#N/A</v>
      </c>
      <c r="L50" s="2" t="e">
        <f>VLOOKUP($A50,'By SKU - Old RTs'!$A:$V,16,FALSE)</f>
        <v>#N/A</v>
      </c>
      <c r="M50" s="2" t="e">
        <f>VLOOKUP($A50,'By SKU - New RTs'!$A:$V,16,FALSE)</f>
        <v>#N/A</v>
      </c>
      <c r="N50" s="5" t="e">
        <f t="shared" si="3"/>
        <v>#N/A</v>
      </c>
      <c r="O50" s="2" t="e">
        <f>VLOOKUP($A50,'By SKU - Old RTs'!$A:$V,17,FALSE)</f>
        <v>#N/A</v>
      </c>
      <c r="P50" s="2" t="e">
        <f>VLOOKUP($A50,'By SKU - New RTs'!$A:$V,17,FALSE)</f>
        <v>#N/A</v>
      </c>
      <c r="Q50" s="2" t="e">
        <f t="shared" si="4"/>
        <v>#N/A</v>
      </c>
    </row>
    <row r="51" spans="1:17" hidden="1" x14ac:dyDescent="0.3">
      <c r="A51" s="3" t="str">
        <v>228</v>
      </c>
      <c r="B51" s="4" t="str">
        <v>TC 52X90 BLACK</v>
      </c>
      <c r="C51" s="2" t="e">
        <f>VLOOKUP($A51,'By SKU - Old RTs'!$A:$V,13,FALSE)</f>
        <v>#N/A</v>
      </c>
      <c r="D51" s="2" t="e">
        <f>VLOOKUP($A51,'By SKU - New RTs'!$A:$V,13,FALSE)</f>
        <v>#N/A</v>
      </c>
      <c r="E51" s="5" t="e">
        <f t="shared" si="0"/>
        <v>#N/A</v>
      </c>
      <c r="F51" s="2" t="e">
        <f>VLOOKUP($A51,'By SKU - Old RTs'!$A:$V,14,FALSE)</f>
        <v>#N/A</v>
      </c>
      <c r="G51" s="2" t="e">
        <f>VLOOKUP($A51,'By SKU - New RTs'!$A:$V,14,FALSE)</f>
        <v>#N/A</v>
      </c>
      <c r="H51" s="5" t="e">
        <f t="shared" si="1"/>
        <v>#N/A</v>
      </c>
      <c r="I51" s="2" t="e">
        <f>VLOOKUP($A51,'By SKU - Old RTs'!$A:$V,15,FALSE)</f>
        <v>#N/A</v>
      </c>
      <c r="J51" s="2" t="e">
        <f>VLOOKUP($A51,'By SKU - New RTs'!$A:$V,15,FALSE)</f>
        <v>#N/A</v>
      </c>
      <c r="K51" s="5" t="e">
        <f t="shared" si="2"/>
        <v>#N/A</v>
      </c>
      <c r="L51" s="2" t="e">
        <f>VLOOKUP($A51,'By SKU - Old RTs'!$A:$V,16,FALSE)</f>
        <v>#N/A</v>
      </c>
      <c r="M51" s="2" t="e">
        <f>VLOOKUP($A51,'By SKU - New RTs'!$A:$V,16,FALSE)</f>
        <v>#N/A</v>
      </c>
      <c r="N51" s="5" t="e">
        <f t="shared" si="3"/>
        <v>#N/A</v>
      </c>
      <c r="O51" s="2" t="e">
        <f>VLOOKUP($A51,'By SKU - Old RTs'!$A:$V,17,FALSE)</f>
        <v>#N/A</v>
      </c>
      <c r="P51" s="2" t="e">
        <f>VLOOKUP($A51,'By SKU - New RTs'!$A:$V,17,FALSE)</f>
        <v>#N/A</v>
      </c>
      <c r="Q51" s="2" t="e">
        <f t="shared" si="4"/>
        <v>#N/A</v>
      </c>
    </row>
    <row r="52" spans="1:17" hidden="1" x14ac:dyDescent="0.3">
      <c r="A52" s="3" t="str">
        <v>229</v>
      </c>
      <c r="B52" s="4" t="str">
        <v>TC 85X85 WHITE</v>
      </c>
      <c r="C52" s="2" t="e">
        <f>VLOOKUP($A52,'By SKU - Old RTs'!$A:$V,13,FALSE)</f>
        <v>#N/A</v>
      </c>
      <c r="D52" s="2" t="e">
        <f>VLOOKUP($A52,'By SKU - New RTs'!$A:$V,13,FALSE)</f>
        <v>#N/A</v>
      </c>
      <c r="E52" s="5" t="e">
        <f t="shared" si="0"/>
        <v>#N/A</v>
      </c>
      <c r="F52" s="2" t="e">
        <f>VLOOKUP($A52,'By SKU - Old RTs'!$A:$V,14,FALSE)</f>
        <v>#N/A</v>
      </c>
      <c r="G52" s="2" t="e">
        <f>VLOOKUP($A52,'By SKU - New RTs'!$A:$V,14,FALSE)</f>
        <v>#N/A</v>
      </c>
      <c r="H52" s="5" t="e">
        <f t="shared" si="1"/>
        <v>#N/A</v>
      </c>
      <c r="I52" s="2" t="e">
        <f>VLOOKUP($A52,'By SKU - Old RTs'!$A:$V,15,FALSE)</f>
        <v>#N/A</v>
      </c>
      <c r="J52" s="2" t="e">
        <f>VLOOKUP($A52,'By SKU - New RTs'!$A:$V,15,FALSE)</f>
        <v>#N/A</v>
      </c>
      <c r="K52" s="5" t="e">
        <f t="shared" si="2"/>
        <v>#N/A</v>
      </c>
      <c r="L52" s="2" t="e">
        <f>VLOOKUP($A52,'By SKU - Old RTs'!$A:$V,16,FALSE)</f>
        <v>#N/A</v>
      </c>
      <c r="M52" s="2" t="e">
        <f>VLOOKUP($A52,'By SKU - New RTs'!$A:$V,16,FALSE)</f>
        <v>#N/A</v>
      </c>
      <c r="N52" s="5" t="e">
        <f t="shared" si="3"/>
        <v>#N/A</v>
      </c>
      <c r="O52" s="2" t="e">
        <f>VLOOKUP($A52,'By SKU - Old RTs'!$A:$V,17,FALSE)</f>
        <v>#N/A</v>
      </c>
      <c r="P52" s="2" t="e">
        <f>VLOOKUP($A52,'By SKU - New RTs'!$A:$V,17,FALSE)</f>
        <v>#N/A</v>
      </c>
      <c r="Q52" s="2" t="e">
        <f t="shared" si="4"/>
        <v>#N/A</v>
      </c>
    </row>
    <row r="53" spans="1:17" hidden="1" x14ac:dyDescent="0.3">
      <c r="A53" s="3" t="str">
        <v>230</v>
      </c>
      <c r="B53" s="4" t="str">
        <v>TC 90X156 WHITE</v>
      </c>
      <c r="C53" s="2" t="e">
        <f>VLOOKUP($A53,'By SKU - Old RTs'!$A:$V,13,FALSE)</f>
        <v>#N/A</v>
      </c>
      <c r="D53" s="2" t="e">
        <f>VLOOKUP($A53,'By SKU - New RTs'!$A:$V,13,FALSE)</f>
        <v>#N/A</v>
      </c>
      <c r="E53" s="5" t="e">
        <f t="shared" si="0"/>
        <v>#N/A</v>
      </c>
      <c r="F53" s="2" t="e">
        <f>VLOOKUP($A53,'By SKU - Old RTs'!$A:$V,14,FALSE)</f>
        <v>#N/A</v>
      </c>
      <c r="G53" s="2" t="e">
        <f>VLOOKUP($A53,'By SKU - New RTs'!$A:$V,14,FALSE)</f>
        <v>#N/A</v>
      </c>
      <c r="H53" s="5" t="e">
        <f t="shared" si="1"/>
        <v>#N/A</v>
      </c>
      <c r="I53" s="2" t="e">
        <f>VLOOKUP($A53,'By SKU - Old RTs'!$A:$V,15,FALSE)</f>
        <v>#N/A</v>
      </c>
      <c r="J53" s="2" t="e">
        <f>VLOOKUP($A53,'By SKU - New RTs'!$A:$V,15,FALSE)</f>
        <v>#N/A</v>
      </c>
      <c r="K53" s="5" t="e">
        <f t="shared" si="2"/>
        <v>#N/A</v>
      </c>
      <c r="L53" s="2" t="e">
        <f>VLOOKUP($A53,'By SKU - Old RTs'!$A:$V,16,FALSE)</f>
        <v>#N/A</v>
      </c>
      <c r="M53" s="2" t="e">
        <f>VLOOKUP($A53,'By SKU - New RTs'!$A:$V,16,FALSE)</f>
        <v>#N/A</v>
      </c>
      <c r="N53" s="5" t="e">
        <f t="shared" si="3"/>
        <v>#N/A</v>
      </c>
      <c r="O53" s="2" t="e">
        <f>VLOOKUP($A53,'By SKU - Old RTs'!$A:$V,17,FALSE)</f>
        <v>#N/A</v>
      </c>
      <c r="P53" s="2" t="e">
        <f>VLOOKUP($A53,'By SKU - New RTs'!$A:$V,17,FALSE)</f>
        <v>#N/A</v>
      </c>
      <c r="Q53" s="2" t="e">
        <f t="shared" si="4"/>
        <v>#N/A</v>
      </c>
    </row>
    <row r="54" spans="1:17" hidden="1" x14ac:dyDescent="0.3">
      <c r="A54" s="3" t="str">
        <v>245</v>
      </c>
      <c r="B54" s="4" t="str">
        <v>TC 90X156 BLACK</v>
      </c>
      <c r="C54" s="2" t="e">
        <f>VLOOKUP($A54,'By SKU - Old RTs'!$A:$V,13,FALSE)</f>
        <v>#N/A</v>
      </c>
      <c r="D54" s="2" t="e">
        <f>VLOOKUP($A54,'By SKU - New RTs'!$A:$V,13,FALSE)</f>
        <v>#N/A</v>
      </c>
      <c r="E54" s="5" t="e">
        <f t="shared" si="0"/>
        <v>#N/A</v>
      </c>
      <c r="F54" s="2" t="e">
        <f>VLOOKUP($A54,'By SKU - Old RTs'!$A:$V,14,FALSE)</f>
        <v>#N/A</v>
      </c>
      <c r="G54" s="2" t="e">
        <f>VLOOKUP($A54,'By SKU - New RTs'!$A:$V,14,FALSE)</f>
        <v>#N/A</v>
      </c>
      <c r="H54" s="5" t="e">
        <f t="shared" si="1"/>
        <v>#N/A</v>
      </c>
      <c r="I54" s="2" t="e">
        <f>VLOOKUP($A54,'By SKU - Old RTs'!$A:$V,15,FALSE)</f>
        <v>#N/A</v>
      </c>
      <c r="J54" s="2" t="e">
        <f>VLOOKUP($A54,'By SKU - New RTs'!$A:$V,15,FALSE)</f>
        <v>#N/A</v>
      </c>
      <c r="K54" s="5" t="e">
        <f t="shared" si="2"/>
        <v>#N/A</v>
      </c>
      <c r="L54" s="2" t="e">
        <f>VLOOKUP($A54,'By SKU - Old RTs'!$A:$V,16,FALSE)</f>
        <v>#N/A</v>
      </c>
      <c r="M54" s="2" t="e">
        <f>VLOOKUP($A54,'By SKU - New RTs'!$A:$V,16,FALSE)</f>
        <v>#N/A</v>
      </c>
      <c r="N54" s="5" t="e">
        <f t="shared" si="3"/>
        <v>#N/A</v>
      </c>
      <c r="O54" s="2" t="e">
        <f>VLOOKUP($A54,'By SKU - Old RTs'!$A:$V,17,FALSE)</f>
        <v>#N/A</v>
      </c>
      <c r="P54" s="2" t="e">
        <f>VLOOKUP($A54,'By SKU - New RTs'!$A:$V,17,FALSE)</f>
        <v>#N/A</v>
      </c>
      <c r="Q54" s="2" t="e">
        <f t="shared" si="4"/>
        <v>#N/A</v>
      </c>
    </row>
    <row r="55" spans="1:17" hidden="1" x14ac:dyDescent="0.3">
      <c r="A55" s="3" t="str">
        <v>253</v>
      </c>
      <c r="B55" s="4" t="str">
        <v>TC 52X52 GREEN</v>
      </c>
      <c r="C55" s="2" t="e">
        <f>VLOOKUP($A55,'By SKU - Old RTs'!$A:$V,13,FALSE)</f>
        <v>#N/A</v>
      </c>
      <c r="D55" s="2" t="e">
        <f>VLOOKUP($A55,'By SKU - New RTs'!$A:$V,13,FALSE)</f>
        <v>#N/A</v>
      </c>
      <c r="E55" s="5" t="e">
        <f t="shared" si="0"/>
        <v>#N/A</v>
      </c>
      <c r="F55" s="2" t="e">
        <f>VLOOKUP($A55,'By SKU - Old RTs'!$A:$V,14,FALSE)</f>
        <v>#N/A</v>
      </c>
      <c r="G55" s="2" t="e">
        <f>VLOOKUP($A55,'By SKU - New RTs'!$A:$V,14,FALSE)</f>
        <v>#N/A</v>
      </c>
      <c r="H55" s="5" t="e">
        <f t="shared" si="1"/>
        <v>#N/A</v>
      </c>
      <c r="I55" s="2" t="e">
        <f>VLOOKUP($A55,'By SKU - Old RTs'!$A:$V,15,FALSE)</f>
        <v>#N/A</v>
      </c>
      <c r="J55" s="2" t="e">
        <f>VLOOKUP($A55,'By SKU - New RTs'!$A:$V,15,FALSE)</f>
        <v>#N/A</v>
      </c>
      <c r="K55" s="5" t="e">
        <f t="shared" si="2"/>
        <v>#N/A</v>
      </c>
      <c r="L55" s="2" t="e">
        <f>VLOOKUP($A55,'By SKU - Old RTs'!$A:$V,16,FALSE)</f>
        <v>#N/A</v>
      </c>
      <c r="M55" s="2" t="e">
        <f>VLOOKUP($A55,'By SKU - New RTs'!$A:$V,16,FALSE)</f>
        <v>#N/A</v>
      </c>
      <c r="N55" s="5" t="e">
        <f t="shared" si="3"/>
        <v>#N/A</v>
      </c>
      <c r="O55" s="2" t="e">
        <f>VLOOKUP($A55,'By SKU - Old RTs'!$A:$V,17,FALSE)</f>
        <v>#N/A</v>
      </c>
      <c r="P55" s="2" t="e">
        <f>VLOOKUP($A55,'By SKU - New RTs'!$A:$V,17,FALSE)</f>
        <v>#N/A</v>
      </c>
      <c r="Q55" s="2" t="e">
        <f t="shared" si="4"/>
        <v>#N/A</v>
      </c>
    </row>
    <row r="56" spans="1:17" hidden="1" x14ac:dyDescent="0.3">
      <c r="A56" s="3" t="str">
        <v>255</v>
      </c>
      <c r="B56" s="4" t="str">
        <v>TC 52X52 ROYAL BLUE</v>
      </c>
      <c r="C56" s="2" t="e">
        <f>VLOOKUP($A56,'By SKU - Old RTs'!$A:$V,13,FALSE)</f>
        <v>#N/A</v>
      </c>
      <c r="D56" s="2" t="e">
        <f>VLOOKUP($A56,'By SKU - New RTs'!$A:$V,13,FALSE)</f>
        <v>#N/A</v>
      </c>
      <c r="E56" s="5" t="e">
        <f t="shared" si="0"/>
        <v>#N/A</v>
      </c>
      <c r="F56" s="2" t="e">
        <f>VLOOKUP($A56,'By SKU - Old RTs'!$A:$V,14,FALSE)</f>
        <v>#N/A</v>
      </c>
      <c r="G56" s="2" t="e">
        <f>VLOOKUP($A56,'By SKU - New RTs'!$A:$V,14,FALSE)</f>
        <v>#N/A</v>
      </c>
      <c r="H56" s="5" t="e">
        <f t="shared" si="1"/>
        <v>#N/A</v>
      </c>
      <c r="I56" s="2" t="e">
        <f>VLOOKUP($A56,'By SKU - Old RTs'!$A:$V,15,FALSE)</f>
        <v>#N/A</v>
      </c>
      <c r="J56" s="2" t="e">
        <f>VLOOKUP($A56,'By SKU - New RTs'!$A:$V,15,FALSE)</f>
        <v>#N/A</v>
      </c>
      <c r="K56" s="5" t="e">
        <f t="shared" si="2"/>
        <v>#N/A</v>
      </c>
      <c r="L56" s="2" t="e">
        <f>VLOOKUP($A56,'By SKU - Old RTs'!$A:$V,16,FALSE)</f>
        <v>#N/A</v>
      </c>
      <c r="M56" s="2" t="e">
        <f>VLOOKUP($A56,'By SKU - New RTs'!$A:$V,16,FALSE)</f>
        <v>#N/A</v>
      </c>
      <c r="N56" s="5" t="e">
        <f t="shared" si="3"/>
        <v>#N/A</v>
      </c>
      <c r="O56" s="2" t="e">
        <f>VLOOKUP($A56,'By SKU - Old RTs'!$A:$V,17,FALSE)</f>
        <v>#N/A</v>
      </c>
      <c r="P56" s="2" t="e">
        <f>VLOOKUP($A56,'By SKU - New RTs'!$A:$V,17,FALSE)</f>
        <v>#N/A</v>
      </c>
      <c r="Q56" s="2" t="e">
        <f t="shared" si="4"/>
        <v>#N/A</v>
      </c>
    </row>
    <row r="57" spans="1:17" hidden="1" x14ac:dyDescent="0.3">
      <c r="A57" s="3" t="str">
        <v>257</v>
      </c>
      <c r="B57" s="4" t="str">
        <v>TC 120" ROUND BLACK</v>
      </c>
      <c r="C57" s="2" t="e">
        <f>VLOOKUP($A57,'By SKU - Old RTs'!$A:$V,13,FALSE)</f>
        <v>#N/A</v>
      </c>
      <c r="D57" s="2" t="e">
        <f>VLOOKUP($A57,'By SKU - New RTs'!$A:$V,13,FALSE)</f>
        <v>#N/A</v>
      </c>
      <c r="E57" s="5" t="e">
        <f t="shared" si="0"/>
        <v>#N/A</v>
      </c>
      <c r="F57" s="2" t="e">
        <f>VLOOKUP($A57,'By SKU - Old RTs'!$A:$V,14,FALSE)</f>
        <v>#N/A</v>
      </c>
      <c r="G57" s="2" t="e">
        <f>VLOOKUP($A57,'By SKU - New RTs'!$A:$V,14,FALSE)</f>
        <v>#N/A</v>
      </c>
      <c r="H57" s="5" t="e">
        <f t="shared" si="1"/>
        <v>#N/A</v>
      </c>
      <c r="I57" s="2" t="e">
        <f>VLOOKUP($A57,'By SKU - Old RTs'!$A:$V,15,FALSE)</f>
        <v>#N/A</v>
      </c>
      <c r="J57" s="2" t="e">
        <f>VLOOKUP($A57,'By SKU - New RTs'!$A:$V,15,FALSE)</f>
        <v>#N/A</v>
      </c>
      <c r="K57" s="5" t="e">
        <f t="shared" si="2"/>
        <v>#N/A</v>
      </c>
      <c r="L57" s="2" t="e">
        <f>VLOOKUP($A57,'By SKU - Old RTs'!$A:$V,16,FALSE)</f>
        <v>#N/A</v>
      </c>
      <c r="M57" s="2" t="e">
        <f>VLOOKUP($A57,'By SKU - New RTs'!$A:$V,16,FALSE)</f>
        <v>#N/A</v>
      </c>
      <c r="N57" s="5" t="e">
        <f t="shared" si="3"/>
        <v>#N/A</v>
      </c>
      <c r="O57" s="2" t="e">
        <f>VLOOKUP($A57,'By SKU - Old RTs'!$A:$V,17,FALSE)</f>
        <v>#N/A</v>
      </c>
      <c r="P57" s="2" t="e">
        <f>VLOOKUP($A57,'By SKU - New RTs'!$A:$V,17,FALSE)</f>
        <v>#N/A</v>
      </c>
      <c r="Q57" s="2" t="e">
        <f t="shared" si="4"/>
        <v>#N/A</v>
      </c>
    </row>
    <row r="58" spans="1:17" hidden="1" x14ac:dyDescent="0.3">
      <c r="A58" s="3" t="str">
        <v>276</v>
      </c>
      <c r="B58" s="4" t="str">
        <v xml:space="preserve">TC 90X90 BLACK      </v>
      </c>
      <c r="C58" s="2" t="e">
        <f>VLOOKUP($A58,'By SKU - Old RTs'!$A:$V,13,FALSE)</f>
        <v>#N/A</v>
      </c>
      <c r="D58" s="2" t="e">
        <f>VLOOKUP($A58,'By SKU - New RTs'!$A:$V,13,FALSE)</f>
        <v>#N/A</v>
      </c>
      <c r="E58" s="5" t="e">
        <f t="shared" si="0"/>
        <v>#N/A</v>
      </c>
      <c r="F58" s="2" t="e">
        <f>VLOOKUP($A58,'By SKU - Old RTs'!$A:$V,14,FALSE)</f>
        <v>#N/A</v>
      </c>
      <c r="G58" s="2" t="e">
        <f>VLOOKUP($A58,'By SKU - New RTs'!$A:$V,14,FALSE)</f>
        <v>#N/A</v>
      </c>
      <c r="H58" s="5" t="e">
        <f t="shared" si="1"/>
        <v>#N/A</v>
      </c>
      <c r="I58" s="2" t="e">
        <f>VLOOKUP($A58,'By SKU - Old RTs'!$A:$V,15,FALSE)</f>
        <v>#N/A</v>
      </c>
      <c r="J58" s="2" t="e">
        <f>VLOOKUP($A58,'By SKU - New RTs'!$A:$V,15,FALSE)</f>
        <v>#N/A</v>
      </c>
      <c r="K58" s="5" t="e">
        <f t="shared" si="2"/>
        <v>#N/A</v>
      </c>
      <c r="L58" s="2" t="e">
        <f>VLOOKUP($A58,'By SKU - Old RTs'!$A:$V,16,FALSE)</f>
        <v>#N/A</v>
      </c>
      <c r="M58" s="2" t="e">
        <f>VLOOKUP($A58,'By SKU - New RTs'!$A:$V,16,FALSE)</f>
        <v>#N/A</v>
      </c>
      <c r="N58" s="5" t="e">
        <f t="shared" si="3"/>
        <v>#N/A</v>
      </c>
      <c r="O58" s="2" t="e">
        <f>VLOOKUP($A58,'By SKU - Old RTs'!$A:$V,17,FALSE)</f>
        <v>#N/A</v>
      </c>
      <c r="P58" s="2" t="e">
        <f>VLOOKUP($A58,'By SKU - New RTs'!$A:$V,17,FALSE)</f>
        <v>#N/A</v>
      </c>
      <c r="Q58" s="2" t="e">
        <f t="shared" si="4"/>
        <v>#N/A</v>
      </c>
    </row>
    <row r="59" spans="1:17" hidden="1" x14ac:dyDescent="0.3">
      <c r="A59" s="3" t="str">
        <v>280</v>
      </c>
      <c r="B59" s="4" t="str">
        <v>TC 52X114 WHITE</v>
      </c>
      <c r="C59" s="2" t="e">
        <f>VLOOKUP($A59,'By SKU - Old RTs'!$A:$V,13,FALSE)</f>
        <v>#N/A</v>
      </c>
      <c r="D59" s="2" t="e">
        <f>VLOOKUP($A59,'By SKU - New RTs'!$A:$V,13,FALSE)</f>
        <v>#N/A</v>
      </c>
      <c r="E59" s="5" t="e">
        <f t="shared" si="0"/>
        <v>#N/A</v>
      </c>
      <c r="F59" s="2" t="e">
        <f>VLOOKUP($A59,'By SKU - Old RTs'!$A:$V,14,FALSE)</f>
        <v>#N/A</v>
      </c>
      <c r="G59" s="2" t="e">
        <f>VLOOKUP($A59,'By SKU - New RTs'!$A:$V,14,FALSE)</f>
        <v>#N/A</v>
      </c>
      <c r="H59" s="5" t="e">
        <f t="shared" si="1"/>
        <v>#N/A</v>
      </c>
      <c r="I59" s="2" t="e">
        <f>VLOOKUP($A59,'By SKU - Old RTs'!$A:$V,15,FALSE)</f>
        <v>#N/A</v>
      </c>
      <c r="J59" s="2" t="e">
        <f>VLOOKUP($A59,'By SKU - New RTs'!$A:$V,15,FALSE)</f>
        <v>#N/A</v>
      </c>
      <c r="K59" s="5" t="e">
        <f t="shared" si="2"/>
        <v>#N/A</v>
      </c>
      <c r="L59" s="2" t="e">
        <f>VLOOKUP($A59,'By SKU - Old RTs'!$A:$V,16,FALSE)</f>
        <v>#N/A</v>
      </c>
      <c r="M59" s="2" t="e">
        <f>VLOOKUP($A59,'By SKU - New RTs'!$A:$V,16,FALSE)</f>
        <v>#N/A</v>
      </c>
      <c r="N59" s="5" t="e">
        <f t="shared" si="3"/>
        <v>#N/A</v>
      </c>
      <c r="O59" s="2" t="e">
        <f>VLOOKUP($A59,'By SKU - Old RTs'!$A:$V,17,FALSE)</f>
        <v>#N/A</v>
      </c>
      <c r="P59" s="2" t="e">
        <f>VLOOKUP($A59,'By SKU - New RTs'!$A:$V,17,FALSE)</f>
        <v>#N/A</v>
      </c>
      <c r="Q59" s="2" t="e">
        <f t="shared" si="4"/>
        <v>#N/A</v>
      </c>
    </row>
    <row r="60" spans="1:17" hidden="1" x14ac:dyDescent="0.3">
      <c r="A60" s="3" t="str">
        <v>281</v>
      </c>
      <c r="B60" s="4" t="str">
        <v>TC 52X52 WHITE</v>
      </c>
      <c r="C60" s="2" t="e">
        <f>VLOOKUP($A60,'By SKU - Old RTs'!$A:$V,13,FALSE)</f>
        <v>#N/A</v>
      </c>
      <c r="D60" s="2" t="e">
        <f>VLOOKUP($A60,'By SKU - New RTs'!$A:$V,13,FALSE)</f>
        <v>#N/A</v>
      </c>
      <c r="E60" s="5" t="e">
        <f t="shared" si="0"/>
        <v>#N/A</v>
      </c>
      <c r="F60" s="2" t="e">
        <f>VLOOKUP($A60,'By SKU - Old RTs'!$A:$V,14,FALSE)</f>
        <v>#N/A</v>
      </c>
      <c r="G60" s="2" t="e">
        <f>VLOOKUP($A60,'By SKU - New RTs'!$A:$V,14,FALSE)</f>
        <v>#N/A</v>
      </c>
      <c r="H60" s="5" t="e">
        <f t="shared" si="1"/>
        <v>#N/A</v>
      </c>
      <c r="I60" s="2" t="e">
        <f>VLOOKUP($A60,'By SKU - Old RTs'!$A:$V,15,FALSE)</f>
        <v>#N/A</v>
      </c>
      <c r="J60" s="2" t="e">
        <f>VLOOKUP($A60,'By SKU - New RTs'!$A:$V,15,FALSE)</f>
        <v>#N/A</v>
      </c>
      <c r="K60" s="5" t="e">
        <f t="shared" si="2"/>
        <v>#N/A</v>
      </c>
      <c r="L60" s="2" t="e">
        <f>VLOOKUP($A60,'By SKU - Old RTs'!$A:$V,16,FALSE)</f>
        <v>#N/A</v>
      </c>
      <c r="M60" s="2" t="e">
        <f>VLOOKUP($A60,'By SKU - New RTs'!$A:$V,16,FALSE)</f>
        <v>#N/A</v>
      </c>
      <c r="N60" s="5" t="e">
        <f t="shared" si="3"/>
        <v>#N/A</v>
      </c>
      <c r="O60" s="2" t="e">
        <f>VLOOKUP($A60,'By SKU - Old RTs'!$A:$V,17,FALSE)</f>
        <v>#N/A</v>
      </c>
      <c r="P60" s="2" t="e">
        <f>VLOOKUP($A60,'By SKU - New RTs'!$A:$V,17,FALSE)</f>
        <v>#N/A</v>
      </c>
      <c r="Q60" s="2" t="e">
        <f t="shared" si="4"/>
        <v>#N/A</v>
      </c>
    </row>
    <row r="61" spans="1:17" hidden="1" x14ac:dyDescent="0.3">
      <c r="A61" s="3" t="str">
        <v>283</v>
      </c>
      <c r="B61" s="4" t="str">
        <v>TC 62X62 WHITE</v>
      </c>
      <c r="C61" s="2" t="e">
        <f>VLOOKUP($A61,'By SKU - Old RTs'!$A:$V,13,FALSE)</f>
        <v>#N/A</v>
      </c>
      <c r="D61" s="2" t="e">
        <f>VLOOKUP($A61,'By SKU - New RTs'!$A:$V,13,FALSE)</f>
        <v>#N/A</v>
      </c>
      <c r="E61" s="5" t="e">
        <f t="shared" si="0"/>
        <v>#N/A</v>
      </c>
      <c r="F61" s="2" t="e">
        <f>VLOOKUP($A61,'By SKU - Old RTs'!$A:$V,14,FALSE)</f>
        <v>#N/A</v>
      </c>
      <c r="G61" s="2" t="e">
        <f>VLOOKUP($A61,'By SKU - New RTs'!$A:$V,14,FALSE)</f>
        <v>#N/A</v>
      </c>
      <c r="H61" s="5" t="e">
        <f t="shared" si="1"/>
        <v>#N/A</v>
      </c>
      <c r="I61" s="2" t="e">
        <f>VLOOKUP($A61,'By SKU - Old RTs'!$A:$V,15,FALSE)</f>
        <v>#N/A</v>
      </c>
      <c r="J61" s="2" t="e">
        <f>VLOOKUP($A61,'By SKU - New RTs'!$A:$V,15,FALSE)</f>
        <v>#N/A</v>
      </c>
      <c r="K61" s="5" t="e">
        <f t="shared" si="2"/>
        <v>#N/A</v>
      </c>
      <c r="L61" s="2" t="e">
        <f>VLOOKUP($A61,'By SKU - Old RTs'!$A:$V,16,FALSE)</f>
        <v>#N/A</v>
      </c>
      <c r="M61" s="2" t="e">
        <f>VLOOKUP($A61,'By SKU - New RTs'!$A:$V,16,FALSE)</f>
        <v>#N/A</v>
      </c>
      <c r="N61" s="5" t="e">
        <f t="shared" si="3"/>
        <v>#N/A</v>
      </c>
      <c r="O61" s="2" t="e">
        <f>VLOOKUP($A61,'By SKU - Old RTs'!$A:$V,17,FALSE)</f>
        <v>#N/A</v>
      </c>
      <c r="P61" s="2" t="e">
        <f>VLOOKUP($A61,'By SKU - New RTs'!$A:$V,17,FALSE)</f>
        <v>#N/A</v>
      </c>
      <c r="Q61" s="2" t="e">
        <f t="shared" si="4"/>
        <v>#N/A</v>
      </c>
    </row>
    <row r="62" spans="1:17" hidden="1" x14ac:dyDescent="0.3">
      <c r="A62" s="3" t="str">
        <v>284</v>
      </c>
      <c r="B62" s="4" t="str">
        <v>TC 72X72 WHITE</v>
      </c>
      <c r="C62" s="2" t="e">
        <f>VLOOKUP($A62,'By SKU - Old RTs'!$A:$V,13,FALSE)</f>
        <v>#N/A</v>
      </c>
      <c r="D62" s="2" t="e">
        <f>VLOOKUP($A62,'By SKU - New RTs'!$A:$V,13,FALSE)</f>
        <v>#N/A</v>
      </c>
      <c r="E62" s="5" t="e">
        <f t="shared" si="0"/>
        <v>#N/A</v>
      </c>
      <c r="F62" s="2" t="e">
        <f>VLOOKUP($A62,'By SKU - Old RTs'!$A:$V,14,FALSE)</f>
        <v>#N/A</v>
      </c>
      <c r="G62" s="2" t="e">
        <f>VLOOKUP($A62,'By SKU - New RTs'!$A:$V,14,FALSE)</f>
        <v>#N/A</v>
      </c>
      <c r="H62" s="5" t="e">
        <f t="shared" si="1"/>
        <v>#N/A</v>
      </c>
      <c r="I62" s="2" t="e">
        <f>VLOOKUP($A62,'By SKU - Old RTs'!$A:$V,15,FALSE)</f>
        <v>#N/A</v>
      </c>
      <c r="J62" s="2" t="e">
        <f>VLOOKUP($A62,'By SKU - New RTs'!$A:$V,15,FALSE)</f>
        <v>#N/A</v>
      </c>
      <c r="K62" s="5" t="e">
        <f t="shared" si="2"/>
        <v>#N/A</v>
      </c>
      <c r="L62" s="2" t="e">
        <f>VLOOKUP($A62,'By SKU - Old RTs'!$A:$V,16,FALSE)</f>
        <v>#N/A</v>
      </c>
      <c r="M62" s="2" t="e">
        <f>VLOOKUP($A62,'By SKU - New RTs'!$A:$V,16,FALSE)</f>
        <v>#N/A</v>
      </c>
      <c r="N62" s="5" t="e">
        <f t="shared" si="3"/>
        <v>#N/A</v>
      </c>
      <c r="O62" s="2" t="e">
        <f>VLOOKUP($A62,'By SKU - Old RTs'!$A:$V,17,FALSE)</f>
        <v>#N/A</v>
      </c>
      <c r="P62" s="2" t="e">
        <f>VLOOKUP($A62,'By SKU - New RTs'!$A:$V,17,FALSE)</f>
        <v>#N/A</v>
      </c>
      <c r="Q62" s="2" t="e">
        <f t="shared" si="4"/>
        <v>#N/A</v>
      </c>
    </row>
    <row r="63" spans="1:17" x14ac:dyDescent="0.3">
      <c r="A63" s="3" t="str">
        <v>286</v>
      </c>
      <c r="B63" s="4" t="str">
        <v>TC 90X90 WHITE</v>
      </c>
      <c r="C63" s="2">
        <f>VLOOKUP($A63,'By SKU - Old RTs'!$A:$V,13,FALSE)</f>
        <v>0</v>
      </c>
      <c r="D63" s="2">
        <f>VLOOKUP($A63,'By SKU - New RTs'!$A:$V,13,FALSE)</f>
        <v>0</v>
      </c>
      <c r="E63" s="5">
        <f t="shared" si="0"/>
        <v>0</v>
      </c>
      <c r="F63" s="2">
        <f>VLOOKUP($A63,'By SKU - Old RTs'!$A:$V,14,FALSE)</f>
        <v>0</v>
      </c>
      <c r="G63" s="2">
        <f>VLOOKUP($A63,'By SKU - New RTs'!$A:$V,14,FALSE)</f>
        <v>0</v>
      </c>
      <c r="H63" s="5">
        <f t="shared" si="1"/>
        <v>0</v>
      </c>
      <c r="I63" s="2">
        <f>VLOOKUP($A63,'By SKU - Old RTs'!$A:$V,15,FALSE)</f>
        <v>0</v>
      </c>
      <c r="J63" s="2">
        <f>VLOOKUP($A63,'By SKU - New RTs'!$A:$V,15,FALSE)</f>
        <v>0</v>
      </c>
      <c r="K63" s="5">
        <f t="shared" si="2"/>
        <v>0</v>
      </c>
      <c r="L63" s="2">
        <f>VLOOKUP($A63,'By SKU - Old RTs'!$A:$V,16,FALSE)</f>
        <v>0</v>
      </c>
      <c r="M63" s="2">
        <f>VLOOKUP($A63,'By SKU - New RTs'!$A:$V,16,FALSE)</f>
        <v>0</v>
      </c>
      <c r="N63" s="5">
        <f t="shared" si="3"/>
        <v>0</v>
      </c>
      <c r="O63" s="2">
        <f>VLOOKUP($A63,'By SKU - Old RTs'!$A:$V,17,FALSE)</f>
        <v>0</v>
      </c>
      <c r="P63" s="2">
        <f>VLOOKUP($A63,'By SKU - New RTs'!$A:$V,17,FALSE)</f>
        <v>0</v>
      </c>
      <c r="Q63" s="2">
        <f t="shared" si="4"/>
        <v>0</v>
      </c>
    </row>
    <row r="64" spans="1:17" hidden="1" x14ac:dyDescent="0.3">
      <c r="A64" s="3" t="str">
        <v>288</v>
      </c>
      <c r="B64" s="4" t="str">
        <v>TC 52X114 IVORY</v>
      </c>
      <c r="C64" s="2" t="e">
        <f>VLOOKUP($A64,'By SKU - Old RTs'!$A:$V,13,FALSE)</f>
        <v>#N/A</v>
      </c>
      <c r="D64" s="2" t="e">
        <f>VLOOKUP($A64,'By SKU - New RTs'!$A:$V,13,FALSE)</f>
        <v>#N/A</v>
      </c>
      <c r="E64" s="5" t="e">
        <f t="shared" si="0"/>
        <v>#N/A</v>
      </c>
      <c r="F64" s="2" t="e">
        <f>VLOOKUP($A64,'By SKU - Old RTs'!$A:$V,14,FALSE)</f>
        <v>#N/A</v>
      </c>
      <c r="G64" s="2" t="e">
        <f>VLOOKUP($A64,'By SKU - New RTs'!$A:$V,14,FALSE)</f>
        <v>#N/A</v>
      </c>
      <c r="H64" s="5" t="e">
        <f t="shared" si="1"/>
        <v>#N/A</v>
      </c>
      <c r="I64" s="2" t="e">
        <f>VLOOKUP($A64,'By SKU - Old RTs'!$A:$V,15,FALSE)</f>
        <v>#N/A</v>
      </c>
      <c r="J64" s="2" t="e">
        <f>VLOOKUP($A64,'By SKU - New RTs'!$A:$V,15,FALSE)</f>
        <v>#N/A</v>
      </c>
      <c r="K64" s="5" t="e">
        <f t="shared" si="2"/>
        <v>#N/A</v>
      </c>
      <c r="L64" s="2" t="e">
        <f>VLOOKUP($A64,'By SKU - Old RTs'!$A:$V,16,FALSE)</f>
        <v>#N/A</v>
      </c>
      <c r="M64" s="2" t="e">
        <f>VLOOKUP($A64,'By SKU - New RTs'!$A:$V,16,FALSE)</f>
        <v>#N/A</v>
      </c>
      <c r="N64" s="5" t="e">
        <f t="shared" si="3"/>
        <v>#N/A</v>
      </c>
      <c r="O64" s="2" t="e">
        <f>VLOOKUP($A64,'By SKU - Old RTs'!$A:$V,17,FALSE)</f>
        <v>#N/A</v>
      </c>
      <c r="P64" s="2" t="e">
        <f>VLOOKUP($A64,'By SKU - New RTs'!$A:$V,17,FALSE)</f>
        <v>#N/A</v>
      </c>
      <c r="Q64" s="2" t="e">
        <f t="shared" si="4"/>
        <v>#N/A</v>
      </c>
    </row>
    <row r="65" spans="1:17" hidden="1" x14ac:dyDescent="0.3">
      <c r="A65" s="3" t="str">
        <v>289</v>
      </c>
      <c r="B65" s="4" t="str">
        <v>TC 52X96 IVORY</v>
      </c>
      <c r="C65" s="2" t="e">
        <f>VLOOKUP($A65,'By SKU - Old RTs'!$A:$V,13,FALSE)</f>
        <v>#N/A</v>
      </c>
      <c r="D65" s="2" t="e">
        <f>VLOOKUP($A65,'By SKU - New RTs'!$A:$V,13,FALSE)</f>
        <v>#N/A</v>
      </c>
      <c r="E65" s="5" t="e">
        <f t="shared" si="0"/>
        <v>#N/A</v>
      </c>
      <c r="F65" s="2" t="e">
        <f>VLOOKUP($A65,'By SKU - Old RTs'!$A:$V,14,FALSE)</f>
        <v>#N/A</v>
      </c>
      <c r="G65" s="2" t="e">
        <f>VLOOKUP($A65,'By SKU - New RTs'!$A:$V,14,FALSE)</f>
        <v>#N/A</v>
      </c>
      <c r="H65" s="5" t="e">
        <f t="shared" si="1"/>
        <v>#N/A</v>
      </c>
      <c r="I65" s="2" t="e">
        <f>VLOOKUP($A65,'By SKU - Old RTs'!$A:$V,15,FALSE)</f>
        <v>#N/A</v>
      </c>
      <c r="J65" s="2" t="e">
        <f>VLOOKUP($A65,'By SKU - New RTs'!$A:$V,15,FALSE)</f>
        <v>#N/A</v>
      </c>
      <c r="K65" s="5" t="e">
        <f t="shared" si="2"/>
        <v>#N/A</v>
      </c>
      <c r="L65" s="2" t="e">
        <f>VLOOKUP($A65,'By SKU - Old RTs'!$A:$V,16,FALSE)</f>
        <v>#N/A</v>
      </c>
      <c r="M65" s="2" t="e">
        <f>VLOOKUP($A65,'By SKU - New RTs'!$A:$V,16,FALSE)</f>
        <v>#N/A</v>
      </c>
      <c r="N65" s="5" t="e">
        <f t="shared" si="3"/>
        <v>#N/A</v>
      </c>
      <c r="O65" s="2" t="e">
        <f>VLOOKUP($A65,'By SKU - Old RTs'!$A:$V,17,FALSE)</f>
        <v>#N/A</v>
      </c>
      <c r="P65" s="2" t="e">
        <f>VLOOKUP($A65,'By SKU - New RTs'!$A:$V,17,FALSE)</f>
        <v>#N/A</v>
      </c>
      <c r="Q65" s="2" t="e">
        <f t="shared" si="4"/>
        <v>#N/A</v>
      </c>
    </row>
    <row r="66" spans="1:17" hidden="1" x14ac:dyDescent="0.3">
      <c r="A66" s="3" t="str">
        <v>290</v>
      </c>
      <c r="B66" s="4" t="str">
        <v>TC 72X72 IVORY</v>
      </c>
      <c r="C66" s="2" t="e">
        <f>VLOOKUP($A66,'By SKU - Old RTs'!$A:$V,13,FALSE)</f>
        <v>#N/A</v>
      </c>
      <c r="D66" s="2" t="e">
        <f>VLOOKUP($A66,'By SKU - New RTs'!$A:$V,13,FALSE)</f>
        <v>#N/A</v>
      </c>
      <c r="E66" s="5" t="e">
        <f t="shared" si="0"/>
        <v>#N/A</v>
      </c>
      <c r="F66" s="2" t="e">
        <f>VLOOKUP($A66,'By SKU - Old RTs'!$A:$V,14,FALSE)</f>
        <v>#N/A</v>
      </c>
      <c r="G66" s="2" t="e">
        <f>VLOOKUP($A66,'By SKU - New RTs'!$A:$V,14,FALSE)</f>
        <v>#N/A</v>
      </c>
      <c r="H66" s="5" t="e">
        <f t="shared" si="1"/>
        <v>#N/A</v>
      </c>
      <c r="I66" s="2" t="e">
        <f>VLOOKUP($A66,'By SKU - Old RTs'!$A:$V,15,FALSE)</f>
        <v>#N/A</v>
      </c>
      <c r="J66" s="2" t="e">
        <f>VLOOKUP($A66,'By SKU - New RTs'!$A:$V,15,FALSE)</f>
        <v>#N/A</v>
      </c>
      <c r="K66" s="5" t="e">
        <f t="shared" si="2"/>
        <v>#N/A</v>
      </c>
      <c r="L66" s="2" t="e">
        <f>VLOOKUP($A66,'By SKU - Old RTs'!$A:$V,16,FALSE)</f>
        <v>#N/A</v>
      </c>
      <c r="M66" s="2" t="e">
        <f>VLOOKUP($A66,'By SKU - New RTs'!$A:$V,16,FALSE)</f>
        <v>#N/A</v>
      </c>
      <c r="N66" s="5" t="e">
        <f t="shared" si="3"/>
        <v>#N/A</v>
      </c>
      <c r="O66" s="2" t="e">
        <f>VLOOKUP($A66,'By SKU - Old RTs'!$A:$V,17,FALSE)</f>
        <v>#N/A</v>
      </c>
      <c r="P66" s="2" t="e">
        <f>VLOOKUP($A66,'By SKU - New RTs'!$A:$V,17,FALSE)</f>
        <v>#N/A</v>
      </c>
      <c r="Q66" s="2" t="e">
        <f t="shared" si="4"/>
        <v>#N/A</v>
      </c>
    </row>
    <row r="67" spans="1:17" hidden="1" x14ac:dyDescent="0.3">
      <c r="A67" s="3" t="str">
        <v>292</v>
      </c>
      <c r="B67" s="4" t="str">
        <v>TC 90X90 IVORY</v>
      </c>
      <c r="C67" s="2" t="e">
        <f>VLOOKUP($A67,'By SKU - Old RTs'!$A:$V,13,FALSE)</f>
        <v>#N/A</v>
      </c>
      <c r="D67" s="2" t="e">
        <f>VLOOKUP($A67,'By SKU - New RTs'!$A:$V,13,FALSE)</f>
        <v>#N/A</v>
      </c>
      <c r="E67" s="5" t="e">
        <f t="shared" si="0"/>
        <v>#N/A</v>
      </c>
      <c r="F67" s="2" t="e">
        <f>VLOOKUP($A67,'By SKU - Old RTs'!$A:$V,14,FALSE)</f>
        <v>#N/A</v>
      </c>
      <c r="G67" s="2" t="e">
        <f>VLOOKUP($A67,'By SKU - New RTs'!$A:$V,14,FALSE)</f>
        <v>#N/A</v>
      </c>
      <c r="H67" s="5" t="e">
        <f t="shared" si="1"/>
        <v>#N/A</v>
      </c>
      <c r="I67" s="2" t="e">
        <f>VLOOKUP($A67,'By SKU - Old RTs'!$A:$V,15,FALSE)</f>
        <v>#N/A</v>
      </c>
      <c r="J67" s="2" t="e">
        <f>VLOOKUP($A67,'By SKU - New RTs'!$A:$V,15,FALSE)</f>
        <v>#N/A</v>
      </c>
      <c r="K67" s="5" t="e">
        <f t="shared" si="2"/>
        <v>#N/A</v>
      </c>
      <c r="L67" s="2" t="e">
        <f>VLOOKUP($A67,'By SKU - Old RTs'!$A:$V,16,FALSE)</f>
        <v>#N/A</v>
      </c>
      <c r="M67" s="2" t="e">
        <f>VLOOKUP($A67,'By SKU - New RTs'!$A:$V,16,FALSE)</f>
        <v>#N/A</v>
      </c>
      <c r="N67" s="5" t="e">
        <f t="shared" si="3"/>
        <v>#N/A</v>
      </c>
      <c r="O67" s="2" t="e">
        <f>VLOOKUP($A67,'By SKU - Old RTs'!$A:$V,17,FALSE)</f>
        <v>#N/A</v>
      </c>
      <c r="P67" s="2" t="e">
        <f>VLOOKUP($A67,'By SKU - New RTs'!$A:$V,17,FALSE)</f>
        <v>#N/A</v>
      </c>
      <c r="Q67" s="2" t="e">
        <f t="shared" si="4"/>
        <v>#N/A</v>
      </c>
    </row>
    <row r="68" spans="1:17" hidden="1" x14ac:dyDescent="0.3">
      <c r="A68" s="3" t="str">
        <v>298</v>
      </c>
      <c r="B68" s="4" t="str">
        <v>TC 120" ROUND WHITE</v>
      </c>
      <c r="C68" s="2" t="e">
        <f>VLOOKUP($A68,'By SKU - Old RTs'!$A:$V,13,FALSE)</f>
        <v>#N/A</v>
      </c>
      <c r="D68" s="2" t="e">
        <f>VLOOKUP($A68,'By SKU - New RTs'!$A:$V,13,FALSE)</f>
        <v>#N/A</v>
      </c>
      <c r="E68" s="5" t="e">
        <f t="shared" ref="E68:E131" si="5">D68-C68</f>
        <v>#N/A</v>
      </c>
      <c r="F68" s="2" t="e">
        <f>VLOOKUP($A68,'By SKU - Old RTs'!$A:$V,14,FALSE)</f>
        <v>#N/A</v>
      </c>
      <c r="G68" s="2" t="e">
        <f>VLOOKUP($A68,'By SKU - New RTs'!$A:$V,14,FALSE)</f>
        <v>#N/A</v>
      </c>
      <c r="H68" s="5" t="e">
        <f t="shared" ref="H68:H131" si="6">G68-F68</f>
        <v>#N/A</v>
      </c>
      <c r="I68" s="2" t="e">
        <f>VLOOKUP($A68,'By SKU - Old RTs'!$A:$V,15,FALSE)</f>
        <v>#N/A</v>
      </c>
      <c r="J68" s="2" t="e">
        <f>VLOOKUP($A68,'By SKU - New RTs'!$A:$V,15,FALSE)</f>
        <v>#N/A</v>
      </c>
      <c r="K68" s="5" t="e">
        <f t="shared" ref="K68:K131" si="7">J68-I68</f>
        <v>#N/A</v>
      </c>
      <c r="L68" s="2" t="e">
        <f>VLOOKUP($A68,'By SKU - Old RTs'!$A:$V,16,FALSE)</f>
        <v>#N/A</v>
      </c>
      <c r="M68" s="2" t="e">
        <f>VLOOKUP($A68,'By SKU - New RTs'!$A:$V,16,FALSE)</f>
        <v>#N/A</v>
      </c>
      <c r="N68" s="5" t="e">
        <f t="shared" ref="N68:N131" si="8">M68-L68</f>
        <v>#N/A</v>
      </c>
      <c r="O68" s="2" t="e">
        <f>VLOOKUP($A68,'By SKU - Old RTs'!$A:$V,17,FALSE)</f>
        <v>#N/A</v>
      </c>
      <c r="P68" s="2" t="e">
        <f>VLOOKUP($A68,'By SKU - New RTs'!$A:$V,17,FALSE)</f>
        <v>#N/A</v>
      </c>
      <c r="Q68" s="2" t="e">
        <f t="shared" ref="Q68:Q131" si="9">P68-O68</f>
        <v>#N/A</v>
      </c>
    </row>
    <row r="69" spans="1:17" x14ac:dyDescent="0.3">
      <c r="A69" s="3" t="str">
        <v>301</v>
      </c>
      <c r="B69" s="4" t="str">
        <v>TWL BAR SELECT</v>
      </c>
      <c r="C69" s="2">
        <f>VLOOKUP($A69,'By SKU - Old RTs'!$A:$V,13,FALSE)</f>
        <v>1074</v>
      </c>
      <c r="D69" s="2">
        <f>VLOOKUP($A69,'By SKU - New RTs'!$A:$V,13,FALSE)</f>
        <v>1053.25</v>
      </c>
      <c r="E69" s="5">
        <f t="shared" si="5"/>
        <v>-20.75</v>
      </c>
      <c r="F69" s="2">
        <f>VLOOKUP($A69,'By SKU - Old RTs'!$A:$V,14,FALSE)</f>
        <v>871.25</v>
      </c>
      <c r="G69" s="2">
        <f>VLOOKUP($A69,'By SKU - New RTs'!$A:$V,14,FALSE)</f>
        <v>1087.5</v>
      </c>
      <c r="H69" s="5">
        <f t="shared" si="6"/>
        <v>216.25</v>
      </c>
      <c r="I69" s="2">
        <f>VLOOKUP($A69,'By SKU - Old RTs'!$A:$V,15,FALSE)</f>
        <v>1399.25</v>
      </c>
      <c r="J69" s="2">
        <f>VLOOKUP($A69,'By SKU - New RTs'!$A:$V,15,FALSE)</f>
        <v>1223.75</v>
      </c>
      <c r="K69" s="5">
        <f t="shared" si="7"/>
        <v>-175.5</v>
      </c>
      <c r="L69" s="2">
        <f>VLOOKUP($A69,'By SKU - Old RTs'!$A:$V,16,FALSE)</f>
        <v>1025.5</v>
      </c>
      <c r="M69" s="2">
        <f>VLOOKUP($A69,'By SKU - New RTs'!$A:$V,16,FALSE)</f>
        <v>938.5</v>
      </c>
      <c r="N69" s="5">
        <f t="shared" si="8"/>
        <v>-87</v>
      </c>
      <c r="O69" s="2">
        <f>VLOOKUP($A69,'By SKU - Old RTs'!$A:$V,17,FALSE)</f>
        <v>181</v>
      </c>
      <c r="P69" s="2">
        <f>VLOOKUP($A69,'By SKU - New RTs'!$A:$V,17,FALSE)</f>
        <v>248</v>
      </c>
      <c r="Q69" s="2">
        <f t="shared" si="9"/>
        <v>67</v>
      </c>
    </row>
    <row r="70" spans="1:17" x14ac:dyDescent="0.3">
      <c r="A70" s="3" t="str">
        <v>306</v>
      </c>
      <c r="B70" s="4" t="str">
        <v xml:space="preserve">TWL KTCHN SLECT     </v>
      </c>
      <c r="C70" s="2">
        <f>VLOOKUP($A70,'By SKU - Old RTs'!$A:$V,13,FALSE)</f>
        <v>0</v>
      </c>
      <c r="D70" s="2">
        <f>VLOOKUP($A70,'By SKU - New RTs'!$A:$V,13,FALSE)</f>
        <v>0</v>
      </c>
      <c r="E70" s="5">
        <f t="shared" si="5"/>
        <v>0</v>
      </c>
      <c r="F70" s="2">
        <f>VLOOKUP($A70,'By SKU - Old RTs'!$A:$V,14,FALSE)</f>
        <v>0</v>
      </c>
      <c r="G70" s="2">
        <f>VLOOKUP($A70,'By SKU - New RTs'!$A:$V,14,FALSE)</f>
        <v>0</v>
      </c>
      <c r="H70" s="5">
        <f t="shared" si="6"/>
        <v>0</v>
      </c>
      <c r="I70" s="2">
        <f>VLOOKUP($A70,'By SKU - Old RTs'!$A:$V,15,FALSE)</f>
        <v>0</v>
      </c>
      <c r="J70" s="2">
        <f>VLOOKUP($A70,'By SKU - New RTs'!$A:$V,15,FALSE)</f>
        <v>23.75</v>
      </c>
      <c r="K70" s="5">
        <f t="shared" si="7"/>
        <v>23.75</v>
      </c>
      <c r="L70" s="2">
        <f>VLOOKUP($A70,'By SKU - Old RTs'!$A:$V,16,FALSE)</f>
        <v>0</v>
      </c>
      <c r="M70" s="2">
        <f>VLOOKUP($A70,'By SKU - New RTs'!$A:$V,16,FALSE)</f>
        <v>0</v>
      </c>
      <c r="N70" s="5">
        <f t="shared" si="8"/>
        <v>0</v>
      </c>
      <c r="O70" s="2">
        <f>VLOOKUP($A70,'By SKU - Old RTs'!$A:$V,17,FALSE)</f>
        <v>23.75</v>
      </c>
      <c r="P70" s="2">
        <f>VLOOKUP($A70,'By SKU - New RTs'!$A:$V,17,FALSE)</f>
        <v>0</v>
      </c>
      <c r="Q70" s="2">
        <f t="shared" si="9"/>
        <v>-23.75</v>
      </c>
    </row>
    <row r="71" spans="1:17" x14ac:dyDescent="0.3">
      <c r="A71" s="3" t="str">
        <v>307</v>
      </c>
      <c r="B71" s="4" t="str">
        <v xml:space="preserve">MICROTEX BAR TL     </v>
      </c>
      <c r="C71" s="2">
        <f>VLOOKUP($A71,'By SKU - Old RTs'!$A:$V,13,FALSE)</f>
        <v>1891.75</v>
      </c>
      <c r="D71" s="2">
        <f>VLOOKUP($A71,'By SKU - New RTs'!$A:$V,13,FALSE)</f>
        <v>1234.75</v>
      </c>
      <c r="E71" s="5">
        <f t="shared" si="5"/>
        <v>-657</v>
      </c>
      <c r="F71" s="2">
        <f>VLOOKUP($A71,'By SKU - Old RTs'!$A:$V,14,FALSE)</f>
        <v>592</v>
      </c>
      <c r="G71" s="2">
        <f>VLOOKUP($A71,'By SKU - New RTs'!$A:$V,14,FALSE)</f>
        <v>818</v>
      </c>
      <c r="H71" s="5">
        <f t="shared" si="6"/>
        <v>226</v>
      </c>
      <c r="I71" s="2">
        <f>VLOOKUP($A71,'By SKU - Old RTs'!$A:$V,15,FALSE)</f>
        <v>1350.5</v>
      </c>
      <c r="J71" s="2">
        <f>VLOOKUP($A71,'By SKU - New RTs'!$A:$V,15,FALSE)</f>
        <v>1981</v>
      </c>
      <c r="K71" s="5">
        <f t="shared" si="7"/>
        <v>630.5</v>
      </c>
      <c r="L71" s="2">
        <f>VLOOKUP($A71,'By SKU - Old RTs'!$A:$V,16,FALSE)</f>
        <v>886</v>
      </c>
      <c r="M71" s="2">
        <f>VLOOKUP($A71,'By SKU - New RTs'!$A:$V,16,FALSE)</f>
        <v>886</v>
      </c>
      <c r="N71" s="5">
        <f t="shared" si="8"/>
        <v>0</v>
      </c>
      <c r="O71" s="2">
        <f>VLOOKUP($A71,'By SKU - Old RTs'!$A:$V,17,FALSE)</f>
        <v>1375</v>
      </c>
      <c r="P71" s="2">
        <f>VLOOKUP($A71,'By SKU - New RTs'!$A:$V,17,FALSE)</f>
        <v>1175.5</v>
      </c>
      <c r="Q71" s="2">
        <f t="shared" si="9"/>
        <v>-199.5</v>
      </c>
    </row>
    <row r="72" spans="1:17" x14ac:dyDescent="0.3">
      <c r="A72" s="3" t="str">
        <v>309</v>
      </c>
      <c r="B72" s="4" t="str">
        <v xml:space="preserve">TWL GRILL           </v>
      </c>
      <c r="C72" s="2">
        <f>VLOOKUP($A72,'By SKU - Old RTs'!$A:$V,13,FALSE)</f>
        <v>7</v>
      </c>
      <c r="D72" s="2">
        <f>VLOOKUP($A72,'By SKU - New RTs'!$A:$V,13,FALSE)</f>
        <v>7</v>
      </c>
      <c r="E72" s="5">
        <f t="shared" si="5"/>
        <v>0</v>
      </c>
      <c r="F72" s="2">
        <f>VLOOKUP($A72,'By SKU - Old RTs'!$A:$V,14,FALSE)</f>
        <v>0</v>
      </c>
      <c r="G72" s="2">
        <f>VLOOKUP($A72,'By SKU - New RTs'!$A:$V,14,FALSE)</f>
        <v>0</v>
      </c>
      <c r="H72" s="5">
        <f t="shared" si="6"/>
        <v>0</v>
      </c>
      <c r="I72" s="2">
        <f>VLOOKUP($A72,'By SKU - Old RTs'!$A:$V,15,FALSE)</f>
        <v>0</v>
      </c>
      <c r="J72" s="2">
        <f>VLOOKUP($A72,'By SKU - New RTs'!$A:$V,15,FALSE)</f>
        <v>0</v>
      </c>
      <c r="K72" s="5">
        <f t="shared" si="7"/>
        <v>0</v>
      </c>
      <c r="L72" s="2">
        <f>VLOOKUP($A72,'By SKU - Old RTs'!$A:$V,16,FALSE)</f>
        <v>0</v>
      </c>
      <c r="M72" s="2">
        <f>VLOOKUP($A72,'By SKU - New RTs'!$A:$V,16,FALSE)</f>
        <v>0</v>
      </c>
      <c r="N72" s="5">
        <f t="shared" si="8"/>
        <v>0</v>
      </c>
      <c r="O72" s="2">
        <f>VLOOKUP($A72,'By SKU - Old RTs'!$A:$V,17,FALSE)</f>
        <v>0</v>
      </c>
      <c r="P72" s="2">
        <f>VLOOKUP($A72,'By SKU - New RTs'!$A:$V,17,FALSE)</f>
        <v>0</v>
      </c>
      <c r="Q72" s="2">
        <f t="shared" si="9"/>
        <v>0</v>
      </c>
    </row>
    <row r="73" spans="1:17" hidden="1" x14ac:dyDescent="0.3">
      <c r="A73" s="3" t="str">
        <v>318</v>
      </c>
      <c r="B73" s="4" t="str">
        <v>TC 120" ROUND IVORY</v>
      </c>
      <c r="C73" s="2" t="e">
        <f>VLOOKUP($A73,'By SKU - Old RTs'!$A:$V,13,FALSE)</f>
        <v>#N/A</v>
      </c>
      <c r="D73" s="2" t="e">
        <f>VLOOKUP($A73,'By SKU - New RTs'!$A:$V,13,FALSE)</f>
        <v>#N/A</v>
      </c>
      <c r="E73" s="5" t="e">
        <f t="shared" si="5"/>
        <v>#N/A</v>
      </c>
      <c r="F73" s="2" t="e">
        <f>VLOOKUP($A73,'By SKU - Old RTs'!$A:$V,14,FALSE)</f>
        <v>#N/A</v>
      </c>
      <c r="G73" s="2" t="e">
        <f>VLOOKUP($A73,'By SKU - New RTs'!$A:$V,14,FALSE)</f>
        <v>#N/A</v>
      </c>
      <c r="H73" s="5" t="e">
        <f t="shared" si="6"/>
        <v>#N/A</v>
      </c>
      <c r="I73" s="2" t="e">
        <f>VLOOKUP($A73,'By SKU - Old RTs'!$A:$V,15,FALSE)</f>
        <v>#N/A</v>
      </c>
      <c r="J73" s="2" t="e">
        <f>VLOOKUP($A73,'By SKU - New RTs'!$A:$V,15,FALSE)</f>
        <v>#N/A</v>
      </c>
      <c r="K73" s="5" t="e">
        <f t="shared" si="7"/>
        <v>#N/A</v>
      </c>
      <c r="L73" s="2" t="e">
        <f>VLOOKUP($A73,'By SKU - Old RTs'!$A:$V,16,FALSE)</f>
        <v>#N/A</v>
      </c>
      <c r="M73" s="2" t="e">
        <f>VLOOKUP($A73,'By SKU - New RTs'!$A:$V,16,FALSE)</f>
        <v>#N/A</v>
      </c>
      <c r="N73" s="5" t="e">
        <f t="shared" si="8"/>
        <v>#N/A</v>
      </c>
      <c r="O73" s="2" t="e">
        <f>VLOOKUP($A73,'By SKU - Old RTs'!$A:$V,17,FALSE)</f>
        <v>#N/A</v>
      </c>
      <c r="P73" s="2" t="e">
        <f>VLOOKUP($A73,'By SKU - New RTs'!$A:$V,17,FALSE)</f>
        <v>#N/A</v>
      </c>
      <c r="Q73" s="2" t="e">
        <f t="shared" si="9"/>
        <v>#N/A</v>
      </c>
    </row>
    <row r="74" spans="1:17" x14ac:dyDescent="0.3">
      <c r="A74" s="3" t="str">
        <v>325</v>
      </c>
      <c r="B74" s="4" t="str">
        <v xml:space="preserve">TWL LUXURY BATH     </v>
      </c>
      <c r="C74" s="2">
        <f>VLOOKUP($A74,'By SKU - Old RTs'!$A:$V,13,FALSE)</f>
        <v>0</v>
      </c>
      <c r="D74" s="2">
        <f>VLOOKUP($A74,'By SKU - New RTs'!$A:$V,13,FALSE)</f>
        <v>0</v>
      </c>
      <c r="E74" s="5">
        <f t="shared" si="5"/>
        <v>0</v>
      </c>
      <c r="F74" s="2">
        <f>VLOOKUP($A74,'By SKU - Old RTs'!$A:$V,14,FALSE)</f>
        <v>0</v>
      </c>
      <c r="G74" s="2">
        <f>VLOOKUP($A74,'By SKU - New RTs'!$A:$V,14,FALSE)</f>
        <v>0</v>
      </c>
      <c r="H74" s="5">
        <f t="shared" si="6"/>
        <v>0</v>
      </c>
      <c r="I74" s="2">
        <f>VLOOKUP($A74,'By SKU - Old RTs'!$A:$V,15,FALSE)</f>
        <v>0</v>
      </c>
      <c r="J74" s="2">
        <f>VLOOKUP($A74,'By SKU - New RTs'!$A:$V,15,FALSE)</f>
        <v>0</v>
      </c>
      <c r="K74" s="5">
        <f t="shared" si="7"/>
        <v>0</v>
      </c>
      <c r="L74" s="2">
        <f>VLOOKUP($A74,'By SKU - Old RTs'!$A:$V,16,FALSE)</f>
        <v>0</v>
      </c>
      <c r="M74" s="2">
        <f>VLOOKUP($A74,'By SKU - New RTs'!$A:$V,16,FALSE)</f>
        <v>0</v>
      </c>
      <c r="N74" s="5">
        <f t="shared" si="8"/>
        <v>0</v>
      </c>
      <c r="O74" s="2">
        <f>VLOOKUP($A74,'By SKU - Old RTs'!$A:$V,17,FALSE)</f>
        <v>0</v>
      </c>
      <c r="P74" s="2">
        <f>VLOOKUP($A74,'By SKU - New RTs'!$A:$V,17,FALSE)</f>
        <v>0</v>
      </c>
      <c r="Q74" s="2">
        <f t="shared" si="9"/>
        <v>0</v>
      </c>
    </row>
    <row r="75" spans="1:17" x14ac:dyDescent="0.3">
      <c r="A75" s="3" t="str">
        <v>330</v>
      </c>
      <c r="B75" s="4" t="str">
        <v xml:space="preserve">#2 BATH DELUXE      </v>
      </c>
      <c r="C75" s="2">
        <f>VLOOKUP($A75,'By SKU - Old RTs'!$A:$V,13,FALSE)</f>
        <v>11.5</v>
      </c>
      <c r="D75" s="2">
        <f>VLOOKUP($A75,'By SKU - New RTs'!$A:$V,13,FALSE)</f>
        <v>11.5</v>
      </c>
      <c r="E75" s="5">
        <f t="shared" si="5"/>
        <v>0</v>
      </c>
      <c r="F75" s="2">
        <f>VLOOKUP($A75,'By SKU - Old RTs'!$A:$V,14,FALSE)</f>
        <v>30</v>
      </c>
      <c r="G75" s="2">
        <f>VLOOKUP($A75,'By SKU - New RTs'!$A:$V,14,FALSE)</f>
        <v>0</v>
      </c>
      <c r="H75" s="5">
        <f t="shared" si="6"/>
        <v>-30</v>
      </c>
      <c r="I75" s="2">
        <f>VLOOKUP($A75,'By SKU - Old RTs'!$A:$V,15,FALSE)</f>
        <v>0</v>
      </c>
      <c r="J75" s="2">
        <f>VLOOKUP($A75,'By SKU - New RTs'!$A:$V,15,FALSE)</f>
        <v>0</v>
      </c>
      <c r="K75" s="5">
        <f t="shared" si="7"/>
        <v>0</v>
      </c>
      <c r="L75" s="2">
        <f>VLOOKUP($A75,'By SKU - Old RTs'!$A:$V,16,FALSE)</f>
        <v>10</v>
      </c>
      <c r="M75" s="2">
        <f>VLOOKUP($A75,'By SKU - New RTs'!$A:$V,16,FALSE)</f>
        <v>10</v>
      </c>
      <c r="N75" s="5">
        <f t="shared" si="8"/>
        <v>0</v>
      </c>
      <c r="O75" s="2">
        <f>VLOOKUP($A75,'By SKU - Old RTs'!$A:$V,17,FALSE)</f>
        <v>40</v>
      </c>
      <c r="P75" s="2">
        <f>VLOOKUP($A75,'By SKU - New RTs'!$A:$V,17,FALSE)</f>
        <v>70</v>
      </c>
      <c r="Q75" s="2">
        <f t="shared" si="9"/>
        <v>30</v>
      </c>
    </row>
    <row r="76" spans="1:17" x14ac:dyDescent="0.3">
      <c r="A76" s="3" t="str">
        <v>331</v>
      </c>
      <c r="B76" s="4" t="str">
        <v xml:space="preserve">TWL BATH DELUXE     </v>
      </c>
      <c r="C76" s="2">
        <f>VLOOKUP($A76,'By SKU - Old RTs'!$A:$V,13,FALSE)</f>
        <v>16</v>
      </c>
      <c r="D76" s="2">
        <f>VLOOKUP($A76,'By SKU - New RTs'!$A:$V,13,FALSE)</f>
        <v>16</v>
      </c>
      <c r="E76" s="5">
        <f t="shared" si="5"/>
        <v>0</v>
      </c>
      <c r="F76" s="2">
        <f>VLOOKUP($A76,'By SKU - Old RTs'!$A:$V,14,FALSE)</f>
        <v>0</v>
      </c>
      <c r="G76" s="2">
        <f>VLOOKUP($A76,'By SKU - New RTs'!$A:$V,14,FALSE)</f>
        <v>0</v>
      </c>
      <c r="H76" s="5">
        <f t="shared" si="6"/>
        <v>0</v>
      </c>
      <c r="I76" s="2">
        <f>VLOOKUP($A76,'By SKU - Old RTs'!$A:$V,15,FALSE)</f>
        <v>90</v>
      </c>
      <c r="J76" s="2">
        <f>VLOOKUP($A76,'By SKU - New RTs'!$A:$V,15,FALSE)</f>
        <v>90</v>
      </c>
      <c r="K76" s="5">
        <f t="shared" si="7"/>
        <v>0</v>
      </c>
      <c r="L76" s="2">
        <f>VLOOKUP($A76,'By SKU - Old RTs'!$A:$V,16,FALSE)</f>
        <v>78.75</v>
      </c>
      <c r="M76" s="2">
        <f>VLOOKUP($A76,'By SKU - New RTs'!$A:$V,16,FALSE)</f>
        <v>78.75</v>
      </c>
      <c r="N76" s="5">
        <f t="shared" si="8"/>
        <v>0</v>
      </c>
      <c r="O76" s="2">
        <f>VLOOKUP($A76,'By SKU - Old RTs'!$A:$V,17,FALSE)</f>
        <v>0</v>
      </c>
      <c r="P76" s="2">
        <f>VLOOKUP($A76,'By SKU - New RTs'!$A:$V,17,FALSE)</f>
        <v>0</v>
      </c>
      <c r="Q76" s="2">
        <f t="shared" si="9"/>
        <v>0</v>
      </c>
    </row>
    <row r="77" spans="1:17" x14ac:dyDescent="0.3">
      <c r="A77" s="3" t="str">
        <v>333</v>
      </c>
      <c r="B77" s="4" t="str">
        <v xml:space="preserve">TWL BATH MAT        </v>
      </c>
      <c r="C77" s="2">
        <f>VLOOKUP($A77,'By SKU - Old RTs'!$A:$V,13,FALSE)</f>
        <v>7.5</v>
      </c>
      <c r="D77" s="2">
        <f>VLOOKUP($A77,'By SKU - New RTs'!$A:$V,13,FALSE)</f>
        <v>7.5</v>
      </c>
      <c r="E77" s="5">
        <f t="shared" si="5"/>
        <v>0</v>
      </c>
      <c r="F77" s="2">
        <f>VLOOKUP($A77,'By SKU - Old RTs'!$A:$V,14,FALSE)</f>
        <v>0</v>
      </c>
      <c r="G77" s="2">
        <f>VLOOKUP($A77,'By SKU - New RTs'!$A:$V,14,FALSE)</f>
        <v>0</v>
      </c>
      <c r="H77" s="5">
        <f t="shared" si="6"/>
        <v>0</v>
      </c>
      <c r="I77" s="2">
        <f>VLOOKUP($A77,'By SKU - Old RTs'!$A:$V,15,FALSE)</f>
        <v>0</v>
      </c>
      <c r="J77" s="2">
        <f>VLOOKUP($A77,'By SKU - New RTs'!$A:$V,15,FALSE)</f>
        <v>0</v>
      </c>
      <c r="K77" s="5">
        <f t="shared" si="7"/>
        <v>0</v>
      </c>
      <c r="L77" s="2">
        <f>VLOOKUP($A77,'By SKU - Old RTs'!$A:$V,16,FALSE)</f>
        <v>0</v>
      </c>
      <c r="M77" s="2">
        <f>VLOOKUP($A77,'By SKU - New RTs'!$A:$V,16,FALSE)</f>
        <v>0</v>
      </c>
      <c r="N77" s="5">
        <f t="shared" si="8"/>
        <v>0</v>
      </c>
      <c r="O77" s="2">
        <f>VLOOKUP($A77,'By SKU - Old RTs'!$A:$V,17,FALSE)</f>
        <v>0</v>
      </c>
      <c r="P77" s="2">
        <f>VLOOKUP($A77,'By SKU - New RTs'!$A:$V,17,FALSE)</f>
        <v>0</v>
      </c>
      <c r="Q77" s="2">
        <f t="shared" si="9"/>
        <v>0</v>
      </c>
    </row>
    <row r="78" spans="1:17" x14ac:dyDescent="0.3">
      <c r="A78" s="3" t="str">
        <v>334</v>
      </c>
      <c r="B78" s="4" t="str">
        <v xml:space="preserve">TWL WASH CLOTH      </v>
      </c>
      <c r="C78" s="2">
        <f>VLOOKUP($A78,'By SKU - Old RTs'!$A:$V,13,FALSE)</f>
        <v>37.5</v>
      </c>
      <c r="D78" s="2">
        <f>VLOOKUP($A78,'By SKU - New RTs'!$A:$V,13,FALSE)</f>
        <v>37.5</v>
      </c>
      <c r="E78" s="5">
        <f t="shared" si="5"/>
        <v>0</v>
      </c>
      <c r="F78" s="2">
        <f>VLOOKUP($A78,'By SKU - Old RTs'!$A:$V,14,FALSE)</f>
        <v>0</v>
      </c>
      <c r="G78" s="2">
        <f>VLOOKUP($A78,'By SKU - New RTs'!$A:$V,14,FALSE)</f>
        <v>0</v>
      </c>
      <c r="H78" s="5">
        <f t="shared" si="6"/>
        <v>0</v>
      </c>
      <c r="I78" s="2">
        <f>VLOOKUP($A78,'By SKU - Old RTs'!$A:$V,15,FALSE)</f>
        <v>600</v>
      </c>
      <c r="J78" s="2">
        <f>VLOOKUP($A78,'By SKU - New RTs'!$A:$V,15,FALSE)</f>
        <v>600</v>
      </c>
      <c r="K78" s="5">
        <f t="shared" si="7"/>
        <v>0</v>
      </c>
      <c r="L78" s="2">
        <f>VLOOKUP($A78,'By SKU - Old RTs'!$A:$V,16,FALSE)</f>
        <v>127.5</v>
      </c>
      <c r="M78" s="2">
        <f>VLOOKUP($A78,'By SKU - New RTs'!$A:$V,16,FALSE)</f>
        <v>127.5</v>
      </c>
      <c r="N78" s="5">
        <f t="shared" si="8"/>
        <v>0</v>
      </c>
      <c r="O78" s="2">
        <f>VLOOKUP($A78,'By SKU - Old RTs'!$A:$V,17,FALSE)</f>
        <v>0</v>
      </c>
      <c r="P78" s="2">
        <f>VLOOKUP($A78,'By SKU - New RTs'!$A:$V,17,FALSE)</f>
        <v>0</v>
      </c>
      <c r="Q78" s="2">
        <f t="shared" si="9"/>
        <v>0</v>
      </c>
    </row>
    <row r="79" spans="1:17" x14ac:dyDescent="0.3">
      <c r="A79" s="3" t="str">
        <v>337</v>
      </c>
      <c r="B79" s="4" t="str">
        <v xml:space="preserve">TWL COUNTER         </v>
      </c>
      <c r="C79" s="2">
        <f>VLOOKUP($A79,'By SKU - Old RTs'!$A:$V,13,FALSE)</f>
        <v>8.5</v>
      </c>
      <c r="D79" s="2">
        <f>VLOOKUP($A79,'By SKU - New RTs'!$A:$V,13,FALSE)</f>
        <v>8.5</v>
      </c>
      <c r="E79" s="5">
        <f t="shared" si="5"/>
        <v>0</v>
      </c>
      <c r="F79" s="2">
        <f>VLOOKUP($A79,'By SKU - Old RTs'!$A:$V,14,FALSE)</f>
        <v>0</v>
      </c>
      <c r="G79" s="2">
        <f>VLOOKUP($A79,'By SKU - New RTs'!$A:$V,14,FALSE)</f>
        <v>0</v>
      </c>
      <c r="H79" s="5">
        <f t="shared" si="6"/>
        <v>0</v>
      </c>
      <c r="I79" s="2">
        <f>VLOOKUP($A79,'By SKU - Old RTs'!$A:$V,15,FALSE)</f>
        <v>0</v>
      </c>
      <c r="J79" s="2">
        <f>VLOOKUP($A79,'By SKU - New RTs'!$A:$V,15,FALSE)</f>
        <v>0</v>
      </c>
      <c r="K79" s="5">
        <f t="shared" si="7"/>
        <v>0</v>
      </c>
      <c r="L79" s="2">
        <f>VLOOKUP($A79,'By SKU - Old RTs'!$A:$V,16,FALSE)</f>
        <v>0</v>
      </c>
      <c r="M79" s="2">
        <f>VLOOKUP($A79,'By SKU - New RTs'!$A:$V,16,FALSE)</f>
        <v>0</v>
      </c>
      <c r="N79" s="5">
        <f t="shared" si="8"/>
        <v>0</v>
      </c>
      <c r="O79" s="2">
        <f>VLOOKUP($A79,'By SKU - Old RTs'!$A:$V,17,FALSE)</f>
        <v>0</v>
      </c>
      <c r="P79" s="2">
        <f>VLOOKUP($A79,'By SKU - New RTs'!$A:$V,17,FALSE)</f>
        <v>0</v>
      </c>
      <c r="Q79" s="2">
        <f t="shared" si="9"/>
        <v>0</v>
      </c>
    </row>
    <row r="80" spans="1:17" x14ac:dyDescent="0.3">
      <c r="A80" s="3" t="str">
        <v>340</v>
      </c>
      <c r="B80" s="4" t="str">
        <v xml:space="preserve">TWL GLASS MICRO     </v>
      </c>
      <c r="C80" s="2">
        <f>VLOOKUP($A80,'By SKU - Old RTs'!$A:$V,13,FALSE)</f>
        <v>0</v>
      </c>
      <c r="D80" s="2">
        <f>VLOOKUP($A80,'By SKU - New RTs'!$A:$V,13,FALSE)</f>
        <v>0</v>
      </c>
      <c r="E80" s="5">
        <f t="shared" si="5"/>
        <v>0</v>
      </c>
      <c r="F80" s="2">
        <f>VLOOKUP($A80,'By SKU - Old RTs'!$A:$V,14,FALSE)</f>
        <v>0</v>
      </c>
      <c r="G80" s="2">
        <f>VLOOKUP($A80,'By SKU - New RTs'!$A:$V,14,FALSE)</f>
        <v>0</v>
      </c>
      <c r="H80" s="5">
        <f t="shared" si="6"/>
        <v>0</v>
      </c>
      <c r="I80" s="2">
        <f>VLOOKUP($A80,'By SKU - Old RTs'!$A:$V,15,FALSE)</f>
        <v>17</v>
      </c>
      <c r="J80" s="2">
        <f>VLOOKUP($A80,'By SKU - New RTs'!$A:$V,15,FALSE)</f>
        <v>17</v>
      </c>
      <c r="K80" s="5">
        <f t="shared" si="7"/>
        <v>0</v>
      </c>
      <c r="L80" s="2">
        <f>VLOOKUP($A80,'By SKU - Old RTs'!$A:$V,16,FALSE)</f>
        <v>0</v>
      </c>
      <c r="M80" s="2">
        <f>VLOOKUP($A80,'By SKU - New RTs'!$A:$V,16,FALSE)</f>
        <v>0</v>
      </c>
      <c r="N80" s="5">
        <f t="shared" si="8"/>
        <v>0</v>
      </c>
      <c r="O80" s="2">
        <f>VLOOKUP($A80,'By SKU - Old RTs'!$A:$V,17,FALSE)</f>
        <v>50</v>
      </c>
      <c r="P80" s="2">
        <f>VLOOKUP($A80,'By SKU - New RTs'!$A:$V,17,FALSE)</f>
        <v>50</v>
      </c>
      <c r="Q80" s="2">
        <f t="shared" si="9"/>
        <v>0</v>
      </c>
    </row>
    <row r="81" spans="1:17" x14ac:dyDescent="0.3">
      <c r="A81" s="3" t="str">
        <v>342</v>
      </c>
      <c r="B81" s="4" t="str">
        <v xml:space="preserve">TWL SALON           </v>
      </c>
      <c r="C81" s="2">
        <f>VLOOKUP($A81,'By SKU - Old RTs'!$A:$V,13,FALSE)</f>
        <v>0</v>
      </c>
      <c r="D81" s="2">
        <f>VLOOKUP($A81,'By SKU - New RTs'!$A:$V,13,FALSE)</f>
        <v>0</v>
      </c>
      <c r="E81" s="5">
        <f t="shared" si="5"/>
        <v>0</v>
      </c>
      <c r="F81" s="2">
        <f>VLOOKUP($A81,'By SKU - Old RTs'!$A:$V,14,FALSE)</f>
        <v>0</v>
      </c>
      <c r="G81" s="2">
        <f>VLOOKUP($A81,'By SKU - New RTs'!$A:$V,14,FALSE)</f>
        <v>1.75</v>
      </c>
      <c r="H81" s="5">
        <f t="shared" si="6"/>
        <v>1.75</v>
      </c>
      <c r="I81" s="2">
        <f>VLOOKUP($A81,'By SKU - Old RTs'!$A:$V,15,FALSE)</f>
        <v>1.75</v>
      </c>
      <c r="J81" s="2">
        <f>VLOOKUP($A81,'By SKU - New RTs'!$A:$V,15,FALSE)</f>
        <v>0</v>
      </c>
      <c r="K81" s="5">
        <f t="shared" si="7"/>
        <v>-1.75</v>
      </c>
      <c r="L81" s="2">
        <f>VLOOKUP($A81,'By SKU - Old RTs'!$A:$V,16,FALSE)</f>
        <v>0</v>
      </c>
      <c r="M81" s="2">
        <f>VLOOKUP($A81,'By SKU - New RTs'!$A:$V,16,FALSE)</f>
        <v>0</v>
      </c>
      <c r="N81" s="5">
        <f t="shared" si="8"/>
        <v>0</v>
      </c>
      <c r="O81" s="2">
        <f>VLOOKUP($A81,'By SKU - Old RTs'!$A:$V,17,FALSE)</f>
        <v>43</v>
      </c>
      <c r="P81" s="2">
        <f>VLOOKUP($A81,'By SKU - New RTs'!$A:$V,17,FALSE)</f>
        <v>43</v>
      </c>
      <c r="Q81" s="2">
        <f t="shared" si="9"/>
        <v>0</v>
      </c>
    </row>
    <row r="82" spans="1:17" x14ac:dyDescent="0.3">
      <c r="A82" s="3" t="str">
        <v>348</v>
      </c>
      <c r="B82" s="4" t="str">
        <v>TWL BLACK MICRO</v>
      </c>
      <c r="C82" s="2">
        <f>VLOOKUP($A82,'By SKU - Old RTs'!$A:$V,13,FALSE)</f>
        <v>0</v>
      </c>
      <c r="D82" s="2">
        <f>VLOOKUP($A82,'By SKU - New RTs'!$A:$V,13,FALSE)</f>
        <v>17</v>
      </c>
      <c r="E82" s="5">
        <f t="shared" si="5"/>
        <v>17</v>
      </c>
      <c r="F82" s="2">
        <f>VLOOKUP($A82,'By SKU - Old RTs'!$A:$V,14,FALSE)</f>
        <v>17</v>
      </c>
      <c r="G82" s="2">
        <f>VLOOKUP($A82,'By SKU - New RTs'!$A:$V,14,FALSE)</f>
        <v>0</v>
      </c>
      <c r="H82" s="5">
        <f t="shared" si="6"/>
        <v>-17</v>
      </c>
      <c r="I82" s="2">
        <f>VLOOKUP($A82,'By SKU - Old RTs'!$A:$V,15,FALSE)</f>
        <v>0</v>
      </c>
      <c r="J82" s="2">
        <f>VLOOKUP($A82,'By SKU - New RTs'!$A:$V,15,FALSE)</f>
        <v>0</v>
      </c>
      <c r="K82" s="5">
        <f t="shared" si="7"/>
        <v>0</v>
      </c>
      <c r="L82" s="2">
        <f>VLOOKUP($A82,'By SKU - Old RTs'!$A:$V,16,FALSE)</f>
        <v>52.25</v>
      </c>
      <c r="M82" s="2">
        <f>VLOOKUP($A82,'By SKU - New RTs'!$A:$V,16,FALSE)</f>
        <v>52.25</v>
      </c>
      <c r="N82" s="5">
        <f t="shared" si="8"/>
        <v>0</v>
      </c>
      <c r="O82" s="2">
        <f>VLOOKUP($A82,'By SKU - Old RTs'!$A:$V,17,FALSE)</f>
        <v>207.75</v>
      </c>
      <c r="P82" s="2">
        <f>VLOOKUP($A82,'By SKU - New RTs'!$A:$V,17,FALSE)</f>
        <v>207.75</v>
      </c>
      <c r="Q82" s="2">
        <f t="shared" si="9"/>
        <v>0</v>
      </c>
    </row>
    <row r="83" spans="1:17" x14ac:dyDescent="0.3">
      <c r="A83" s="3" t="str">
        <v>349</v>
      </c>
      <c r="B83" s="4" t="str">
        <v>LT DUTY MICROFIBER  LB</v>
      </c>
      <c r="C83" s="2">
        <f>VLOOKUP($A83,'By SKU - Old RTs'!$A:$V,13,FALSE)</f>
        <v>0</v>
      </c>
      <c r="D83" s="2">
        <f>VLOOKUP($A83,'By SKU - New RTs'!$A:$V,13,FALSE)</f>
        <v>26.25</v>
      </c>
      <c r="E83" s="5">
        <f t="shared" si="5"/>
        <v>26.25</v>
      </c>
      <c r="F83" s="2">
        <f>VLOOKUP($A83,'By SKU - Old RTs'!$A:$V,14,FALSE)</f>
        <v>35</v>
      </c>
      <c r="G83" s="2">
        <f>VLOOKUP($A83,'By SKU - New RTs'!$A:$V,14,FALSE)</f>
        <v>35</v>
      </c>
      <c r="H83" s="5">
        <f t="shared" si="6"/>
        <v>0</v>
      </c>
      <c r="I83" s="2">
        <f>VLOOKUP($A83,'By SKU - Old RTs'!$A:$V,15,FALSE)</f>
        <v>126.25</v>
      </c>
      <c r="J83" s="2">
        <f>VLOOKUP($A83,'By SKU - New RTs'!$A:$V,15,FALSE)</f>
        <v>100</v>
      </c>
      <c r="K83" s="5">
        <f t="shared" si="7"/>
        <v>-26.25</v>
      </c>
      <c r="L83" s="2">
        <f>VLOOKUP($A83,'By SKU - Old RTs'!$A:$V,16,FALSE)</f>
        <v>669.5</v>
      </c>
      <c r="M83" s="2">
        <f>VLOOKUP($A83,'By SKU - New RTs'!$A:$V,16,FALSE)</f>
        <v>669.5</v>
      </c>
      <c r="N83" s="5">
        <f t="shared" si="8"/>
        <v>0</v>
      </c>
      <c r="O83" s="2">
        <f>VLOOKUP($A83,'By SKU - Old RTs'!$A:$V,17,FALSE)</f>
        <v>200</v>
      </c>
      <c r="P83" s="2">
        <f>VLOOKUP($A83,'By SKU - New RTs'!$A:$V,17,FALSE)</f>
        <v>200</v>
      </c>
      <c r="Q83" s="2">
        <f t="shared" si="9"/>
        <v>0</v>
      </c>
    </row>
    <row r="84" spans="1:17" x14ac:dyDescent="0.3">
      <c r="A84" s="3" t="str">
        <v>350</v>
      </c>
      <c r="B84" s="4" t="str">
        <v xml:space="preserve">TWL SHOP SM WHT     </v>
      </c>
      <c r="C84" s="2">
        <f>VLOOKUP($A84,'By SKU - Old RTs'!$A:$V,13,FALSE)</f>
        <v>0</v>
      </c>
      <c r="D84" s="2">
        <f>VLOOKUP($A84,'By SKU - New RTs'!$A:$V,13,FALSE)</f>
        <v>0</v>
      </c>
      <c r="E84" s="5">
        <f t="shared" si="5"/>
        <v>0</v>
      </c>
      <c r="F84" s="2">
        <f>VLOOKUP($A84,'By SKU - Old RTs'!$A:$V,14,FALSE)</f>
        <v>0</v>
      </c>
      <c r="G84" s="2">
        <f>VLOOKUP($A84,'By SKU - New RTs'!$A:$V,14,FALSE)</f>
        <v>0</v>
      </c>
      <c r="H84" s="5">
        <f t="shared" si="6"/>
        <v>0</v>
      </c>
      <c r="I84" s="2">
        <f>VLOOKUP($A84,'By SKU - Old RTs'!$A:$V,15,FALSE)</f>
        <v>35</v>
      </c>
      <c r="J84" s="2">
        <f>VLOOKUP($A84,'By SKU - New RTs'!$A:$V,15,FALSE)</f>
        <v>35</v>
      </c>
      <c r="K84" s="5">
        <f t="shared" si="7"/>
        <v>0</v>
      </c>
      <c r="L84" s="2">
        <f>VLOOKUP($A84,'By SKU - Old RTs'!$A:$V,16,FALSE)</f>
        <v>0</v>
      </c>
      <c r="M84" s="2">
        <f>VLOOKUP($A84,'By SKU - New RTs'!$A:$V,16,FALSE)</f>
        <v>0</v>
      </c>
      <c r="N84" s="5">
        <f t="shared" si="8"/>
        <v>0</v>
      </c>
      <c r="O84" s="2">
        <f>VLOOKUP($A84,'By SKU - Old RTs'!$A:$V,17,FALSE)</f>
        <v>0</v>
      </c>
      <c r="P84" s="2">
        <f>VLOOKUP($A84,'By SKU - New RTs'!$A:$V,17,FALSE)</f>
        <v>0</v>
      </c>
      <c r="Q84" s="2">
        <f t="shared" si="9"/>
        <v>0</v>
      </c>
    </row>
    <row r="85" spans="1:17" x14ac:dyDescent="0.3">
      <c r="A85" s="3" t="str">
        <v>352</v>
      </c>
      <c r="B85" s="4" t="str">
        <v xml:space="preserve">TWL SHOP SM RED     </v>
      </c>
      <c r="C85" s="2">
        <f>VLOOKUP($A85,'By SKU - Old RTs'!$A:$V,13,FALSE)</f>
        <v>470</v>
      </c>
      <c r="D85" s="2">
        <f>VLOOKUP($A85,'By SKU - New RTs'!$A:$V,13,FALSE)</f>
        <v>470</v>
      </c>
      <c r="E85" s="5">
        <f t="shared" si="5"/>
        <v>0</v>
      </c>
      <c r="F85" s="2">
        <f>VLOOKUP($A85,'By SKU - Old RTs'!$A:$V,14,FALSE)</f>
        <v>1222.25</v>
      </c>
      <c r="G85" s="2">
        <f>VLOOKUP($A85,'By SKU - New RTs'!$A:$V,14,FALSE)</f>
        <v>636</v>
      </c>
      <c r="H85" s="5">
        <f t="shared" si="6"/>
        <v>-586.25</v>
      </c>
      <c r="I85" s="2">
        <f>VLOOKUP($A85,'By SKU - Old RTs'!$A:$V,15,FALSE)</f>
        <v>383.5</v>
      </c>
      <c r="J85" s="2">
        <f>VLOOKUP($A85,'By SKU - New RTs'!$A:$V,15,FALSE)</f>
        <v>1288.5</v>
      </c>
      <c r="K85" s="5">
        <f t="shared" si="7"/>
        <v>905</v>
      </c>
      <c r="L85" s="2">
        <f>VLOOKUP($A85,'By SKU - Old RTs'!$A:$V,16,FALSE)</f>
        <v>601</v>
      </c>
      <c r="M85" s="2">
        <f>VLOOKUP($A85,'By SKU - New RTs'!$A:$V,16,FALSE)</f>
        <v>601</v>
      </c>
      <c r="N85" s="5">
        <f t="shared" si="8"/>
        <v>0</v>
      </c>
      <c r="O85" s="2">
        <f>VLOOKUP($A85,'By SKU - Old RTs'!$A:$V,17,FALSE)</f>
        <v>1152</v>
      </c>
      <c r="P85" s="2">
        <f>VLOOKUP($A85,'By SKU - New RTs'!$A:$V,17,FALSE)</f>
        <v>833.25</v>
      </c>
      <c r="Q85" s="2">
        <f t="shared" si="9"/>
        <v>-318.75</v>
      </c>
    </row>
    <row r="86" spans="1:17" x14ac:dyDescent="0.3">
      <c r="A86" s="3" t="str">
        <v>353</v>
      </c>
      <c r="B86" s="4" t="str">
        <v xml:space="preserve">TWL PRINT SM BL     </v>
      </c>
      <c r="C86" s="2">
        <f>VLOOKUP($A86,'By SKU - Old RTs'!$A:$V,13,FALSE)</f>
        <v>1057.5</v>
      </c>
      <c r="D86" s="2">
        <f>VLOOKUP($A86,'By SKU - New RTs'!$A:$V,13,FALSE)</f>
        <v>1057.5</v>
      </c>
      <c r="E86" s="5">
        <f t="shared" si="5"/>
        <v>0</v>
      </c>
      <c r="F86" s="2">
        <f>VLOOKUP($A86,'By SKU - Old RTs'!$A:$V,14,FALSE)</f>
        <v>0</v>
      </c>
      <c r="G86" s="2">
        <f>VLOOKUP($A86,'By SKU - New RTs'!$A:$V,14,FALSE)</f>
        <v>0</v>
      </c>
      <c r="H86" s="5">
        <f t="shared" si="6"/>
        <v>0</v>
      </c>
      <c r="I86" s="2">
        <f>VLOOKUP($A86,'By SKU - Old RTs'!$A:$V,15,FALSE)</f>
        <v>0</v>
      </c>
      <c r="J86" s="2">
        <f>VLOOKUP($A86,'By SKU - New RTs'!$A:$V,15,FALSE)</f>
        <v>0</v>
      </c>
      <c r="K86" s="5">
        <f t="shared" si="7"/>
        <v>0</v>
      </c>
      <c r="L86" s="2">
        <f>VLOOKUP($A86,'By SKU - Old RTs'!$A:$V,16,FALSE)</f>
        <v>0</v>
      </c>
      <c r="M86" s="2">
        <f>VLOOKUP($A86,'By SKU - New RTs'!$A:$V,16,FALSE)</f>
        <v>0</v>
      </c>
      <c r="N86" s="5">
        <f t="shared" si="8"/>
        <v>0</v>
      </c>
      <c r="O86" s="2">
        <f>VLOOKUP($A86,'By SKU - Old RTs'!$A:$V,17,FALSE)</f>
        <v>0</v>
      </c>
      <c r="P86" s="2">
        <f>VLOOKUP($A86,'By SKU - New RTs'!$A:$V,17,FALSE)</f>
        <v>0</v>
      </c>
      <c r="Q86" s="2">
        <f t="shared" si="9"/>
        <v>0</v>
      </c>
    </row>
    <row r="87" spans="1:17" x14ac:dyDescent="0.3">
      <c r="A87" s="3" t="str">
        <v>357</v>
      </c>
      <c r="B87" s="4" t="str">
        <v>TWL SHOP GRAY</v>
      </c>
      <c r="C87" s="2">
        <f>VLOOKUP($A87,'By SKU - Old RTs'!$A:$V,13,FALSE)</f>
        <v>0</v>
      </c>
      <c r="D87" s="2">
        <f>VLOOKUP($A87,'By SKU - New RTs'!$A:$V,13,FALSE)</f>
        <v>0</v>
      </c>
      <c r="E87" s="5">
        <f t="shared" si="5"/>
        <v>0</v>
      </c>
      <c r="F87" s="2">
        <f>VLOOKUP($A87,'By SKU - Old RTs'!$A:$V,14,FALSE)</f>
        <v>35</v>
      </c>
      <c r="G87" s="2">
        <f>VLOOKUP($A87,'By SKU - New RTs'!$A:$V,14,FALSE)</f>
        <v>35</v>
      </c>
      <c r="H87" s="5">
        <f t="shared" si="6"/>
        <v>0</v>
      </c>
      <c r="I87" s="2">
        <f>VLOOKUP($A87,'By SKU - Old RTs'!$A:$V,15,FALSE)</f>
        <v>0</v>
      </c>
      <c r="J87" s="2">
        <f>VLOOKUP($A87,'By SKU - New RTs'!$A:$V,15,FALSE)</f>
        <v>0</v>
      </c>
      <c r="K87" s="5">
        <f t="shared" si="7"/>
        <v>0</v>
      </c>
      <c r="L87" s="2">
        <f>VLOOKUP($A87,'By SKU - Old RTs'!$A:$V,16,FALSE)</f>
        <v>50</v>
      </c>
      <c r="M87" s="2">
        <f>VLOOKUP($A87,'By SKU - New RTs'!$A:$V,16,FALSE)</f>
        <v>50</v>
      </c>
      <c r="N87" s="5">
        <f t="shared" si="8"/>
        <v>0</v>
      </c>
      <c r="O87" s="2">
        <f>VLOOKUP($A87,'By SKU - Old RTs'!$A:$V,17,FALSE)</f>
        <v>14</v>
      </c>
      <c r="P87" s="2">
        <f>VLOOKUP($A87,'By SKU - New RTs'!$A:$V,17,FALSE)</f>
        <v>14</v>
      </c>
      <c r="Q87" s="2">
        <f t="shared" si="9"/>
        <v>0</v>
      </c>
    </row>
    <row r="88" spans="1:17" x14ac:dyDescent="0.3">
      <c r="A88" s="3" t="str">
        <v>361</v>
      </c>
      <c r="B88" s="4" t="str">
        <v>NATURE'S LINEN CRT</v>
      </c>
      <c r="C88" s="2">
        <f>VLOOKUP($A88,'By SKU - Old RTs'!$A:$V,13,FALSE)</f>
        <v>71</v>
      </c>
      <c r="D88" s="2">
        <f>VLOOKUP($A88,'By SKU - New RTs'!$A:$V,13,FALSE)</f>
        <v>71</v>
      </c>
      <c r="E88" s="5">
        <f t="shared" si="5"/>
        <v>0</v>
      </c>
      <c r="F88" s="2">
        <f>VLOOKUP($A88,'By SKU - Old RTs'!$A:$V,14,FALSE)</f>
        <v>11.5</v>
      </c>
      <c r="G88" s="2">
        <f>VLOOKUP($A88,'By SKU - New RTs'!$A:$V,14,FALSE)</f>
        <v>11.5</v>
      </c>
      <c r="H88" s="5">
        <f t="shared" si="6"/>
        <v>0</v>
      </c>
      <c r="I88" s="2">
        <f>VLOOKUP($A88,'By SKU - Old RTs'!$A:$V,15,FALSE)</f>
        <v>2.5</v>
      </c>
      <c r="J88" s="2">
        <f>VLOOKUP($A88,'By SKU - New RTs'!$A:$V,15,FALSE)</f>
        <v>2.5</v>
      </c>
      <c r="K88" s="5">
        <f t="shared" si="7"/>
        <v>0</v>
      </c>
      <c r="L88" s="2">
        <f>VLOOKUP($A88,'By SKU - Old RTs'!$A:$V,16,FALSE)</f>
        <v>2.75</v>
      </c>
      <c r="M88" s="2">
        <f>VLOOKUP($A88,'By SKU - New RTs'!$A:$V,16,FALSE)</f>
        <v>2.75</v>
      </c>
      <c r="N88" s="5">
        <f t="shared" si="8"/>
        <v>0</v>
      </c>
      <c r="O88" s="2">
        <f>VLOOKUP($A88,'By SKU - Old RTs'!$A:$V,17,FALSE)</f>
        <v>4</v>
      </c>
      <c r="P88" s="2">
        <f>VLOOKUP($A88,'By SKU - New RTs'!$A:$V,17,FALSE)</f>
        <v>4</v>
      </c>
      <c r="Q88" s="2">
        <f t="shared" si="9"/>
        <v>0</v>
      </c>
    </row>
    <row r="89" spans="1:17" hidden="1" x14ac:dyDescent="0.3">
      <c r="A89" s="3" t="str">
        <v>374</v>
      </c>
      <c r="B89" s="4" t="str">
        <v>TC 90X156 IVORY</v>
      </c>
      <c r="C89" s="2" t="e">
        <f>VLOOKUP($A89,'By SKU - Old RTs'!$A:$V,13,FALSE)</f>
        <v>#N/A</v>
      </c>
      <c r="D89" s="2" t="e">
        <f>VLOOKUP($A89,'By SKU - New RTs'!$A:$V,13,FALSE)</f>
        <v>#N/A</v>
      </c>
      <c r="E89" s="5" t="e">
        <f t="shared" si="5"/>
        <v>#N/A</v>
      </c>
      <c r="F89" s="2" t="e">
        <f>VLOOKUP($A89,'By SKU - Old RTs'!$A:$V,14,FALSE)</f>
        <v>#N/A</v>
      </c>
      <c r="G89" s="2" t="e">
        <f>VLOOKUP($A89,'By SKU - New RTs'!$A:$V,14,FALSE)</f>
        <v>#N/A</v>
      </c>
      <c r="H89" s="5" t="e">
        <f t="shared" si="6"/>
        <v>#N/A</v>
      </c>
      <c r="I89" s="2" t="e">
        <f>VLOOKUP($A89,'By SKU - Old RTs'!$A:$V,15,FALSE)</f>
        <v>#N/A</v>
      </c>
      <c r="J89" s="2" t="e">
        <f>VLOOKUP($A89,'By SKU - New RTs'!$A:$V,15,FALSE)</f>
        <v>#N/A</v>
      </c>
      <c r="K89" s="5" t="e">
        <f t="shared" si="7"/>
        <v>#N/A</v>
      </c>
      <c r="L89" s="2" t="e">
        <f>VLOOKUP($A89,'By SKU - Old RTs'!$A:$V,16,FALSE)</f>
        <v>#N/A</v>
      </c>
      <c r="M89" s="2" t="e">
        <f>VLOOKUP($A89,'By SKU - New RTs'!$A:$V,16,FALSE)</f>
        <v>#N/A</v>
      </c>
      <c r="N89" s="5" t="e">
        <f t="shared" si="8"/>
        <v>#N/A</v>
      </c>
      <c r="O89" s="2" t="e">
        <f>VLOOKUP($A89,'By SKU - Old RTs'!$A:$V,17,FALSE)</f>
        <v>#N/A</v>
      </c>
      <c r="P89" s="2" t="e">
        <f>VLOOKUP($A89,'By SKU - New RTs'!$A:$V,17,FALSE)</f>
        <v>#N/A</v>
      </c>
      <c r="Q89" s="2" t="e">
        <f t="shared" si="9"/>
        <v>#N/A</v>
      </c>
    </row>
    <row r="90" spans="1:17" x14ac:dyDescent="0.3">
      <c r="A90" s="3" t="str">
        <v>400</v>
      </c>
      <c r="B90" s="4" t="str">
        <v xml:space="preserve">GLOVES CVR/TEX      </v>
      </c>
      <c r="C90" s="2">
        <f>VLOOKUP($A90,'By SKU - Old RTs'!$A:$V,13,FALSE)</f>
        <v>24</v>
      </c>
      <c r="D90" s="2">
        <f>VLOOKUP($A90,'By SKU - New RTs'!$A:$V,13,FALSE)</f>
        <v>24</v>
      </c>
      <c r="E90" s="5">
        <f t="shared" si="5"/>
        <v>0</v>
      </c>
      <c r="F90" s="2">
        <f>VLOOKUP($A90,'By SKU - Old RTs'!$A:$V,14,FALSE)</f>
        <v>24</v>
      </c>
      <c r="G90" s="2">
        <f>VLOOKUP($A90,'By SKU - New RTs'!$A:$V,14,FALSE)</f>
        <v>48</v>
      </c>
      <c r="H90" s="5">
        <f t="shared" si="6"/>
        <v>24</v>
      </c>
      <c r="I90" s="2">
        <f>VLOOKUP($A90,'By SKU - Old RTs'!$A:$V,15,FALSE)</f>
        <v>72</v>
      </c>
      <c r="J90" s="2">
        <f>VLOOKUP($A90,'By SKU - New RTs'!$A:$V,15,FALSE)</f>
        <v>48</v>
      </c>
      <c r="K90" s="5">
        <f t="shared" si="7"/>
        <v>-24</v>
      </c>
      <c r="L90" s="2">
        <f>VLOOKUP($A90,'By SKU - Old RTs'!$A:$V,16,FALSE)</f>
        <v>48</v>
      </c>
      <c r="M90" s="2">
        <f>VLOOKUP($A90,'By SKU - New RTs'!$A:$V,16,FALSE)</f>
        <v>48</v>
      </c>
      <c r="N90" s="5">
        <f t="shared" si="8"/>
        <v>0</v>
      </c>
      <c r="O90" s="2">
        <f>VLOOKUP($A90,'By SKU - Old RTs'!$A:$V,17,FALSE)</f>
        <v>0</v>
      </c>
      <c r="P90" s="2">
        <f>VLOOKUP($A90,'By SKU - New RTs'!$A:$V,17,FALSE)</f>
        <v>0</v>
      </c>
      <c r="Q90" s="2">
        <f t="shared" si="9"/>
        <v>0</v>
      </c>
    </row>
    <row r="91" spans="1:17" hidden="1" x14ac:dyDescent="0.3">
      <c r="A91" s="3" t="str">
        <v>405</v>
      </c>
      <c r="B91" s="4" t="str">
        <v>VINYL PF SM 3MIL VSM5201</v>
      </c>
      <c r="C91" s="2" t="e">
        <f>VLOOKUP($A91,'By SKU - Old RTs'!$A:$V,13,FALSE)</f>
        <v>#N/A</v>
      </c>
      <c r="D91" s="2" t="e">
        <f>VLOOKUP($A91,'By SKU - New RTs'!$A:$V,13,FALSE)</f>
        <v>#N/A</v>
      </c>
      <c r="E91" s="5" t="e">
        <f t="shared" si="5"/>
        <v>#N/A</v>
      </c>
      <c r="F91" s="2" t="e">
        <f>VLOOKUP($A91,'By SKU - Old RTs'!$A:$V,14,FALSE)</f>
        <v>#N/A</v>
      </c>
      <c r="G91" s="2" t="e">
        <f>VLOOKUP($A91,'By SKU - New RTs'!$A:$V,14,FALSE)</f>
        <v>#N/A</v>
      </c>
      <c r="H91" s="5" t="e">
        <f t="shared" si="6"/>
        <v>#N/A</v>
      </c>
      <c r="I91" s="2" t="e">
        <f>VLOOKUP($A91,'By SKU - Old RTs'!$A:$V,15,FALSE)</f>
        <v>#N/A</v>
      </c>
      <c r="J91" s="2" t="e">
        <f>VLOOKUP($A91,'By SKU - New RTs'!$A:$V,15,FALSE)</f>
        <v>#N/A</v>
      </c>
      <c r="K91" s="5" t="e">
        <f t="shared" si="7"/>
        <v>#N/A</v>
      </c>
      <c r="L91" s="2" t="e">
        <f>VLOOKUP($A91,'By SKU - Old RTs'!$A:$V,16,FALSE)</f>
        <v>#N/A</v>
      </c>
      <c r="M91" s="2" t="e">
        <f>VLOOKUP($A91,'By SKU - New RTs'!$A:$V,16,FALSE)</f>
        <v>#N/A</v>
      </c>
      <c r="N91" s="5" t="e">
        <f t="shared" si="8"/>
        <v>#N/A</v>
      </c>
      <c r="O91" s="2" t="e">
        <f>VLOOKUP($A91,'By SKU - Old RTs'!$A:$V,17,FALSE)</f>
        <v>#N/A</v>
      </c>
      <c r="P91" s="2" t="e">
        <f>VLOOKUP($A91,'By SKU - New RTs'!$A:$V,17,FALSE)</f>
        <v>#N/A</v>
      </c>
      <c r="Q91" s="2" t="e">
        <f t="shared" si="9"/>
        <v>#N/A</v>
      </c>
    </row>
    <row r="92" spans="1:17" x14ac:dyDescent="0.3">
      <c r="A92" s="3" t="str">
        <v>406</v>
      </c>
      <c r="B92" s="4" t="str">
        <v>VINYL PF MD 3MIL VMD5201</v>
      </c>
      <c r="C92" s="2">
        <f>VLOOKUP($A92,'By SKU - Old RTs'!$A:$V,13,FALSE)</f>
        <v>0.25</v>
      </c>
      <c r="D92" s="2">
        <f>VLOOKUP($A92,'By SKU - New RTs'!$A:$V,13,FALSE)</f>
        <v>0.25</v>
      </c>
      <c r="E92" s="5">
        <f t="shared" si="5"/>
        <v>0</v>
      </c>
      <c r="F92" s="2">
        <f>VLOOKUP($A92,'By SKU - Old RTs'!$A:$V,14,FALSE)</f>
        <v>0</v>
      </c>
      <c r="G92" s="2">
        <f>VLOOKUP($A92,'By SKU - New RTs'!$A:$V,14,FALSE)</f>
        <v>0</v>
      </c>
      <c r="H92" s="5">
        <f t="shared" si="6"/>
        <v>0</v>
      </c>
      <c r="I92" s="2">
        <f>VLOOKUP($A92,'By SKU - Old RTs'!$A:$V,15,FALSE)</f>
        <v>0</v>
      </c>
      <c r="J92" s="2">
        <f>VLOOKUP($A92,'By SKU - New RTs'!$A:$V,15,FALSE)</f>
        <v>0</v>
      </c>
      <c r="K92" s="5">
        <f t="shared" si="7"/>
        <v>0</v>
      </c>
      <c r="L92" s="2">
        <f>VLOOKUP($A92,'By SKU - Old RTs'!$A:$V,16,FALSE)</f>
        <v>0</v>
      </c>
      <c r="M92" s="2">
        <f>VLOOKUP($A92,'By SKU - New RTs'!$A:$V,16,FALSE)</f>
        <v>0</v>
      </c>
      <c r="N92" s="5">
        <f t="shared" si="8"/>
        <v>0</v>
      </c>
      <c r="O92" s="2">
        <f>VLOOKUP($A92,'By SKU - Old RTs'!$A:$V,17,FALSE)</f>
        <v>0</v>
      </c>
      <c r="P92" s="2">
        <f>VLOOKUP($A92,'By SKU - New RTs'!$A:$V,17,FALSE)</f>
        <v>0</v>
      </c>
      <c r="Q92" s="2">
        <f t="shared" si="9"/>
        <v>0</v>
      </c>
    </row>
    <row r="93" spans="1:17" x14ac:dyDescent="0.3">
      <c r="A93" s="3" t="str">
        <v>407</v>
      </c>
      <c r="B93" s="4" t="str">
        <v>VINYL PF LG 3MIL VLG5201</v>
      </c>
      <c r="C93" s="2">
        <f>VLOOKUP($A93,'By SKU - Old RTs'!$A:$V,13,FALSE)</f>
        <v>0</v>
      </c>
      <c r="D93" s="2">
        <f>VLOOKUP($A93,'By SKU - New RTs'!$A:$V,13,FALSE)</f>
        <v>0</v>
      </c>
      <c r="E93" s="5">
        <f t="shared" si="5"/>
        <v>0</v>
      </c>
      <c r="F93" s="2">
        <f>VLOOKUP($A93,'By SKU - Old RTs'!$A:$V,14,FALSE)</f>
        <v>0.25</v>
      </c>
      <c r="G93" s="2">
        <f>VLOOKUP($A93,'By SKU - New RTs'!$A:$V,14,FALSE)</f>
        <v>1</v>
      </c>
      <c r="H93" s="5">
        <f t="shared" si="6"/>
        <v>0.75</v>
      </c>
      <c r="I93" s="2">
        <f>VLOOKUP($A93,'By SKU - Old RTs'!$A:$V,15,FALSE)</f>
        <v>0</v>
      </c>
      <c r="J93" s="2">
        <f>VLOOKUP($A93,'By SKU - New RTs'!$A:$V,15,FALSE)</f>
        <v>0</v>
      </c>
      <c r="K93" s="5">
        <f t="shared" si="7"/>
        <v>0</v>
      </c>
      <c r="L93" s="2">
        <f>VLOOKUP($A93,'By SKU - Old RTs'!$A:$V,16,FALSE)</f>
        <v>0.75</v>
      </c>
      <c r="M93" s="2">
        <f>VLOOKUP($A93,'By SKU - New RTs'!$A:$V,16,FALSE)</f>
        <v>0</v>
      </c>
      <c r="N93" s="5">
        <f t="shared" si="8"/>
        <v>-0.75</v>
      </c>
      <c r="O93" s="2">
        <f>VLOOKUP($A93,'By SKU - Old RTs'!$A:$V,17,FALSE)</f>
        <v>0</v>
      </c>
      <c r="P93" s="2">
        <f>VLOOKUP($A93,'By SKU - New RTs'!$A:$V,17,FALSE)</f>
        <v>0</v>
      </c>
      <c r="Q93" s="2">
        <f t="shared" si="9"/>
        <v>0</v>
      </c>
    </row>
    <row r="94" spans="1:17" x14ac:dyDescent="0.3">
      <c r="A94" s="3" t="str">
        <v>408</v>
      </c>
      <c r="B94" s="4" t="str">
        <v>VINYL PF XL 3MIL VXL5201</v>
      </c>
      <c r="C94" s="2">
        <f>VLOOKUP($A94,'By SKU - Old RTs'!$A:$V,13,FALSE)</f>
        <v>0.25</v>
      </c>
      <c r="D94" s="2">
        <f>VLOOKUP($A94,'By SKU - New RTs'!$A:$V,13,FALSE)</f>
        <v>0.25</v>
      </c>
      <c r="E94" s="5">
        <f t="shared" si="5"/>
        <v>0</v>
      </c>
      <c r="F94" s="2">
        <f>VLOOKUP($A94,'By SKU - Old RTs'!$A:$V,14,FALSE)</f>
        <v>0.25</v>
      </c>
      <c r="G94" s="2">
        <f>VLOOKUP($A94,'By SKU - New RTs'!$A:$V,14,FALSE)</f>
        <v>0.5</v>
      </c>
      <c r="H94" s="5">
        <f t="shared" si="6"/>
        <v>0.25</v>
      </c>
      <c r="I94" s="2">
        <f>VLOOKUP($A94,'By SKU - Old RTs'!$A:$V,15,FALSE)</f>
        <v>0</v>
      </c>
      <c r="J94" s="2">
        <f>VLOOKUP($A94,'By SKU - New RTs'!$A:$V,15,FALSE)</f>
        <v>0</v>
      </c>
      <c r="K94" s="5">
        <f t="shared" si="7"/>
        <v>0</v>
      </c>
      <c r="L94" s="2">
        <f>VLOOKUP($A94,'By SKU - Old RTs'!$A:$V,16,FALSE)</f>
        <v>0.25</v>
      </c>
      <c r="M94" s="2">
        <f>VLOOKUP($A94,'By SKU - New RTs'!$A:$V,16,FALSE)</f>
        <v>0</v>
      </c>
      <c r="N94" s="5">
        <f t="shared" si="8"/>
        <v>-0.25</v>
      </c>
      <c r="O94" s="2">
        <f>VLOOKUP($A94,'By SKU - Old RTs'!$A:$V,17,FALSE)</f>
        <v>0</v>
      </c>
      <c r="P94" s="2">
        <f>VLOOKUP($A94,'By SKU - New RTs'!$A:$V,17,FALSE)</f>
        <v>0</v>
      </c>
      <c r="Q94" s="2">
        <f t="shared" si="9"/>
        <v>0</v>
      </c>
    </row>
    <row r="95" spans="1:17" hidden="1" x14ac:dyDescent="0.3">
      <c r="A95" s="3" t="str">
        <v>413</v>
      </c>
      <c r="B95" s="4" t="str">
        <v>VINYL POWDER LG VLG5101</v>
      </c>
      <c r="C95" s="2" t="e">
        <f>VLOOKUP($A95,'By SKU - Old RTs'!$A:$V,13,FALSE)</f>
        <v>#N/A</v>
      </c>
      <c r="D95" s="2" t="e">
        <f>VLOOKUP($A95,'By SKU - New RTs'!$A:$V,13,FALSE)</f>
        <v>#N/A</v>
      </c>
      <c r="E95" s="5" t="e">
        <f t="shared" si="5"/>
        <v>#N/A</v>
      </c>
      <c r="F95" s="2" t="e">
        <f>VLOOKUP($A95,'By SKU - Old RTs'!$A:$V,14,FALSE)</f>
        <v>#N/A</v>
      </c>
      <c r="G95" s="2" t="e">
        <f>VLOOKUP($A95,'By SKU - New RTs'!$A:$V,14,FALSE)</f>
        <v>#N/A</v>
      </c>
      <c r="H95" s="5" t="e">
        <f t="shared" si="6"/>
        <v>#N/A</v>
      </c>
      <c r="I95" s="2" t="e">
        <f>VLOOKUP($A95,'By SKU - Old RTs'!$A:$V,15,FALSE)</f>
        <v>#N/A</v>
      </c>
      <c r="J95" s="2" t="e">
        <f>VLOOKUP($A95,'By SKU - New RTs'!$A:$V,15,FALSE)</f>
        <v>#N/A</v>
      </c>
      <c r="K95" s="5" t="e">
        <f t="shared" si="7"/>
        <v>#N/A</v>
      </c>
      <c r="L95" s="2" t="e">
        <f>VLOOKUP($A95,'By SKU - Old RTs'!$A:$V,16,FALSE)</f>
        <v>#N/A</v>
      </c>
      <c r="M95" s="2" t="e">
        <f>VLOOKUP($A95,'By SKU - New RTs'!$A:$V,16,FALSE)</f>
        <v>#N/A</v>
      </c>
      <c r="N95" s="5" t="e">
        <f t="shared" si="8"/>
        <v>#N/A</v>
      </c>
      <c r="O95" s="2" t="e">
        <f>VLOOKUP($A95,'By SKU - Old RTs'!$A:$V,17,FALSE)</f>
        <v>#N/A</v>
      </c>
      <c r="P95" s="2" t="e">
        <f>VLOOKUP($A95,'By SKU - New RTs'!$A:$V,17,FALSE)</f>
        <v>#N/A</v>
      </c>
      <c r="Q95" s="2" t="e">
        <f t="shared" si="9"/>
        <v>#N/A</v>
      </c>
    </row>
    <row r="96" spans="1:17" hidden="1" x14ac:dyDescent="0.3">
      <c r="A96" s="3" t="str">
        <v>416</v>
      </c>
      <c r="B96" s="4" t="str">
        <v>LATEX PF MD 4MIL LMD5201</v>
      </c>
      <c r="C96" s="2" t="e">
        <f>VLOOKUP($A96,'By SKU - Old RTs'!$A:$V,13,FALSE)</f>
        <v>#N/A</v>
      </c>
      <c r="D96" s="2" t="e">
        <f>VLOOKUP($A96,'By SKU - New RTs'!$A:$V,13,FALSE)</f>
        <v>#N/A</v>
      </c>
      <c r="E96" s="5" t="e">
        <f t="shared" si="5"/>
        <v>#N/A</v>
      </c>
      <c r="F96" s="2" t="e">
        <f>VLOOKUP($A96,'By SKU - Old RTs'!$A:$V,14,FALSE)</f>
        <v>#N/A</v>
      </c>
      <c r="G96" s="2" t="e">
        <f>VLOOKUP($A96,'By SKU - New RTs'!$A:$V,14,FALSE)</f>
        <v>#N/A</v>
      </c>
      <c r="H96" s="5" t="e">
        <f t="shared" si="6"/>
        <v>#N/A</v>
      </c>
      <c r="I96" s="2" t="e">
        <f>VLOOKUP($A96,'By SKU - Old RTs'!$A:$V,15,FALSE)</f>
        <v>#N/A</v>
      </c>
      <c r="J96" s="2" t="e">
        <f>VLOOKUP($A96,'By SKU - New RTs'!$A:$V,15,FALSE)</f>
        <v>#N/A</v>
      </c>
      <c r="K96" s="5" t="e">
        <f t="shared" si="7"/>
        <v>#N/A</v>
      </c>
      <c r="L96" s="2" t="e">
        <f>VLOOKUP($A96,'By SKU - Old RTs'!$A:$V,16,FALSE)</f>
        <v>#N/A</v>
      </c>
      <c r="M96" s="2" t="e">
        <f>VLOOKUP($A96,'By SKU - New RTs'!$A:$V,16,FALSE)</f>
        <v>#N/A</v>
      </c>
      <c r="N96" s="5" t="e">
        <f t="shared" si="8"/>
        <v>#N/A</v>
      </c>
      <c r="O96" s="2" t="e">
        <f>VLOOKUP($A96,'By SKU - Old RTs'!$A:$V,17,FALSE)</f>
        <v>#N/A</v>
      </c>
      <c r="P96" s="2" t="e">
        <f>VLOOKUP($A96,'By SKU - New RTs'!$A:$V,17,FALSE)</f>
        <v>#N/A</v>
      </c>
      <c r="Q96" s="2" t="e">
        <f t="shared" si="9"/>
        <v>#N/A</v>
      </c>
    </row>
    <row r="97" spans="1:17" x14ac:dyDescent="0.3">
      <c r="A97" s="3" t="str">
        <v>417</v>
      </c>
      <c r="B97" s="4" t="str">
        <v>LATEX PF LG 4MIL LLG5201</v>
      </c>
      <c r="C97" s="2">
        <f>VLOOKUP($A97,'By SKU - Old RTs'!$A:$V,13,FALSE)</f>
        <v>0</v>
      </c>
      <c r="D97" s="2">
        <f>VLOOKUP($A97,'By SKU - New RTs'!$A:$V,13,FALSE)</f>
        <v>0</v>
      </c>
      <c r="E97" s="5">
        <f t="shared" si="5"/>
        <v>0</v>
      </c>
      <c r="F97" s="2">
        <f>VLOOKUP($A97,'By SKU - Old RTs'!$A:$V,14,FALSE)</f>
        <v>0</v>
      </c>
      <c r="G97" s="2">
        <f>VLOOKUP($A97,'By SKU - New RTs'!$A:$V,14,FALSE)</f>
        <v>0</v>
      </c>
      <c r="H97" s="5">
        <f t="shared" si="6"/>
        <v>0</v>
      </c>
      <c r="I97" s="2">
        <f>VLOOKUP($A97,'By SKU - Old RTs'!$A:$V,15,FALSE)</f>
        <v>0</v>
      </c>
      <c r="J97" s="2">
        <f>VLOOKUP($A97,'By SKU - New RTs'!$A:$V,15,FALSE)</f>
        <v>0</v>
      </c>
      <c r="K97" s="5">
        <f t="shared" si="7"/>
        <v>0</v>
      </c>
      <c r="L97" s="2">
        <f>VLOOKUP($A97,'By SKU - Old RTs'!$A:$V,16,FALSE)</f>
        <v>0.5</v>
      </c>
      <c r="M97" s="2">
        <f>VLOOKUP($A97,'By SKU - New RTs'!$A:$V,16,FALSE)</f>
        <v>0.5</v>
      </c>
      <c r="N97" s="5">
        <f t="shared" si="8"/>
        <v>0</v>
      </c>
      <c r="O97" s="2">
        <f>VLOOKUP($A97,'By SKU - Old RTs'!$A:$V,17,FALSE)</f>
        <v>0</v>
      </c>
      <c r="P97" s="2">
        <f>VLOOKUP($A97,'By SKU - New RTs'!$A:$V,17,FALSE)</f>
        <v>0</v>
      </c>
      <c r="Q97" s="2">
        <f t="shared" si="9"/>
        <v>0</v>
      </c>
    </row>
    <row r="98" spans="1:17" hidden="1" x14ac:dyDescent="0.3">
      <c r="A98" s="3" t="str">
        <v>418</v>
      </c>
      <c r="B98" s="4" t="str">
        <v>LATEX PF XL 4MIL LXL5201</v>
      </c>
      <c r="C98" s="2" t="e">
        <f>VLOOKUP($A98,'By SKU - Old RTs'!$A:$V,13,FALSE)</f>
        <v>#N/A</v>
      </c>
      <c r="D98" s="2" t="e">
        <f>VLOOKUP($A98,'By SKU - New RTs'!$A:$V,13,FALSE)</f>
        <v>#N/A</v>
      </c>
      <c r="E98" s="5" t="e">
        <f t="shared" si="5"/>
        <v>#N/A</v>
      </c>
      <c r="F98" s="2" t="e">
        <f>VLOOKUP($A98,'By SKU - Old RTs'!$A:$V,14,FALSE)</f>
        <v>#N/A</v>
      </c>
      <c r="G98" s="2" t="e">
        <f>VLOOKUP($A98,'By SKU - New RTs'!$A:$V,14,FALSE)</f>
        <v>#N/A</v>
      </c>
      <c r="H98" s="5" t="e">
        <f t="shared" si="6"/>
        <v>#N/A</v>
      </c>
      <c r="I98" s="2" t="e">
        <f>VLOOKUP($A98,'By SKU - Old RTs'!$A:$V,15,FALSE)</f>
        <v>#N/A</v>
      </c>
      <c r="J98" s="2" t="e">
        <f>VLOOKUP($A98,'By SKU - New RTs'!$A:$V,15,FALSE)</f>
        <v>#N/A</v>
      </c>
      <c r="K98" s="5" t="e">
        <f t="shared" si="7"/>
        <v>#N/A</v>
      </c>
      <c r="L98" s="2" t="e">
        <f>VLOOKUP($A98,'By SKU - Old RTs'!$A:$V,16,FALSE)</f>
        <v>#N/A</v>
      </c>
      <c r="M98" s="2" t="e">
        <f>VLOOKUP($A98,'By SKU - New RTs'!$A:$V,16,FALSE)</f>
        <v>#N/A</v>
      </c>
      <c r="N98" s="5" t="e">
        <f t="shared" si="8"/>
        <v>#N/A</v>
      </c>
      <c r="O98" s="2" t="e">
        <f>VLOOKUP($A98,'By SKU - Old RTs'!$A:$V,17,FALSE)</f>
        <v>#N/A</v>
      </c>
      <c r="P98" s="2" t="e">
        <f>VLOOKUP($A98,'By SKU - New RTs'!$A:$V,17,FALSE)</f>
        <v>#N/A</v>
      </c>
      <c r="Q98" s="2" t="e">
        <f t="shared" si="9"/>
        <v>#N/A</v>
      </c>
    </row>
    <row r="99" spans="1:17" hidden="1" x14ac:dyDescent="0.3">
      <c r="A99" s="3" t="str">
        <v>436</v>
      </c>
      <c r="B99" s="4" t="str">
        <v>NITRILE BLUE PF MD 3MIL NMD400</v>
      </c>
      <c r="C99" s="2" t="e">
        <f>VLOOKUP($A99,'By SKU - Old RTs'!$A:$V,13,FALSE)</f>
        <v>#N/A</v>
      </c>
      <c r="D99" s="2" t="e">
        <f>VLOOKUP($A99,'By SKU - New RTs'!$A:$V,13,FALSE)</f>
        <v>#N/A</v>
      </c>
      <c r="E99" s="5" t="e">
        <f t="shared" si="5"/>
        <v>#N/A</v>
      </c>
      <c r="F99" s="2" t="e">
        <f>VLOOKUP($A99,'By SKU - Old RTs'!$A:$V,14,FALSE)</f>
        <v>#N/A</v>
      </c>
      <c r="G99" s="2" t="e">
        <f>VLOOKUP($A99,'By SKU - New RTs'!$A:$V,14,FALSE)</f>
        <v>#N/A</v>
      </c>
      <c r="H99" s="5" t="e">
        <f t="shared" si="6"/>
        <v>#N/A</v>
      </c>
      <c r="I99" s="2" t="e">
        <f>VLOOKUP($A99,'By SKU - Old RTs'!$A:$V,15,FALSE)</f>
        <v>#N/A</v>
      </c>
      <c r="J99" s="2" t="e">
        <f>VLOOKUP($A99,'By SKU - New RTs'!$A:$V,15,FALSE)</f>
        <v>#N/A</v>
      </c>
      <c r="K99" s="5" t="e">
        <f t="shared" si="7"/>
        <v>#N/A</v>
      </c>
      <c r="L99" s="2" t="e">
        <f>VLOOKUP($A99,'By SKU - Old RTs'!$A:$V,16,FALSE)</f>
        <v>#N/A</v>
      </c>
      <c r="M99" s="2" t="e">
        <f>VLOOKUP($A99,'By SKU - New RTs'!$A:$V,16,FALSE)</f>
        <v>#N/A</v>
      </c>
      <c r="N99" s="5" t="e">
        <f t="shared" si="8"/>
        <v>#N/A</v>
      </c>
      <c r="O99" s="2" t="e">
        <f>VLOOKUP($A99,'By SKU - Old RTs'!$A:$V,17,FALSE)</f>
        <v>#N/A</v>
      </c>
      <c r="P99" s="2" t="e">
        <f>VLOOKUP($A99,'By SKU - New RTs'!$A:$V,17,FALSE)</f>
        <v>#N/A</v>
      </c>
      <c r="Q99" s="2" t="e">
        <f t="shared" si="9"/>
        <v>#N/A</v>
      </c>
    </row>
    <row r="100" spans="1:17" hidden="1" x14ac:dyDescent="0.3">
      <c r="A100" s="3" t="str">
        <v>437</v>
      </c>
      <c r="B100" s="4" t="str">
        <v>NITRILE BLUE PF LG 3MIL NLG400</v>
      </c>
      <c r="C100" s="2" t="e">
        <f>VLOOKUP($A100,'By SKU - Old RTs'!$A:$V,13,FALSE)</f>
        <v>#N/A</v>
      </c>
      <c r="D100" s="2" t="e">
        <f>VLOOKUP($A100,'By SKU - New RTs'!$A:$V,13,FALSE)</f>
        <v>#N/A</v>
      </c>
      <c r="E100" s="5" t="e">
        <f t="shared" si="5"/>
        <v>#N/A</v>
      </c>
      <c r="F100" s="2" t="e">
        <f>VLOOKUP($A100,'By SKU - Old RTs'!$A:$V,14,FALSE)</f>
        <v>#N/A</v>
      </c>
      <c r="G100" s="2" t="e">
        <f>VLOOKUP($A100,'By SKU - New RTs'!$A:$V,14,FALSE)</f>
        <v>#N/A</v>
      </c>
      <c r="H100" s="5" t="e">
        <f t="shared" si="6"/>
        <v>#N/A</v>
      </c>
      <c r="I100" s="2" t="e">
        <f>VLOOKUP($A100,'By SKU - Old RTs'!$A:$V,15,FALSE)</f>
        <v>#N/A</v>
      </c>
      <c r="J100" s="2" t="e">
        <f>VLOOKUP($A100,'By SKU - New RTs'!$A:$V,15,FALSE)</f>
        <v>#N/A</v>
      </c>
      <c r="K100" s="5" t="e">
        <f t="shared" si="7"/>
        <v>#N/A</v>
      </c>
      <c r="L100" s="2" t="e">
        <f>VLOOKUP($A100,'By SKU - Old RTs'!$A:$V,16,FALSE)</f>
        <v>#N/A</v>
      </c>
      <c r="M100" s="2" t="e">
        <f>VLOOKUP($A100,'By SKU - New RTs'!$A:$V,16,FALSE)</f>
        <v>#N/A</v>
      </c>
      <c r="N100" s="5" t="e">
        <f t="shared" si="8"/>
        <v>#N/A</v>
      </c>
      <c r="O100" s="2" t="e">
        <f>VLOOKUP($A100,'By SKU - Old RTs'!$A:$V,17,FALSE)</f>
        <v>#N/A</v>
      </c>
      <c r="P100" s="2" t="e">
        <f>VLOOKUP($A100,'By SKU - New RTs'!$A:$V,17,FALSE)</f>
        <v>#N/A</v>
      </c>
      <c r="Q100" s="2" t="e">
        <f t="shared" si="9"/>
        <v>#N/A</v>
      </c>
    </row>
    <row r="101" spans="1:17" hidden="1" x14ac:dyDescent="0.3">
      <c r="A101" s="3" t="str">
        <v>438</v>
      </c>
      <c r="B101" s="4" t="str">
        <v>POLY FS MD CS</v>
      </c>
      <c r="C101" s="2" t="e">
        <f>VLOOKUP($A101,'By SKU - Old RTs'!$A:$V,13,FALSE)</f>
        <v>#N/A</v>
      </c>
      <c r="D101" s="2" t="e">
        <f>VLOOKUP($A101,'By SKU - New RTs'!$A:$V,13,FALSE)</f>
        <v>#N/A</v>
      </c>
      <c r="E101" s="5" t="e">
        <f t="shared" si="5"/>
        <v>#N/A</v>
      </c>
      <c r="F101" s="2" t="e">
        <f>VLOOKUP($A101,'By SKU - Old RTs'!$A:$V,14,FALSE)</f>
        <v>#N/A</v>
      </c>
      <c r="G101" s="2" t="e">
        <f>VLOOKUP($A101,'By SKU - New RTs'!$A:$V,14,FALSE)</f>
        <v>#N/A</v>
      </c>
      <c r="H101" s="5" t="e">
        <f t="shared" si="6"/>
        <v>#N/A</v>
      </c>
      <c r="I101" s="2" t="e">
        <f>VLOOKUP($A101,'By SKU - Old RTs'!$A:$V,15,FALSE)</f>
        <v>#N/A</v>
      </c>
      <c r="J101" s="2" t="e">
        <f>VLOOKUP($A101,'By SKU - New RTs'!$A:$V,15,FALSE)</f>
        <v>#N/A</v>
      </c>
      <c r="K101" s="5" t="e">
        <f t="shared" si="7"/>
        <v>#N/A</v>
      </c>
      <c r="L101" s="2" t="e">
        <f>VLOOKUP($A101,'By SKU - Old RTs'!$A:$V,16,FALSE)</f>
        <v>#N/A</v>
      </c>
      <c r="M101" s="2" t="e">
        <f>VLOOKUP($A101,'By SKU - New RTs'!$A:$V,16,FALSE)</f>
        <v>#N/A</v>
      </c>
      <c r="N101" s="5" t="e">
        <f t="shared" si="8"/>
        <v>#N/A</v>
      </c>
      <c r="O101" s="2" t="e">
        <f>VLOOKUP($A101,'By SKU - Old RTs'!$A:$V,17,FALSE)</f>
        <v>#N/A</v>
      </c>
      <c r="P101" s="2" t="e">
        <f>VLOOKUP($A101,'By SKU - New RTs'!$A:$V,17,FALSE)</f>
        <v>#N/A</v>
      </c>
      <c r="Q101" s="2" t="e">
        <f t="shared" si="9"/>
        <v>#N/A</v>
      </c>
    </row>
    <row r="102" spans="1:17" hidden="1" x14ac:dyDescent="0.3">
      <c r="A102" s="3" t="str">
        <v>439</v>
      </c>
      <c r="B102" s="4" t="str">
        <v>POLY FS LG CS</v>
      </c>
      <c r="C102" s="2" t="e">
        <f>VLOOKUP($A102,'By SKU - Old RTs'!$A:$V,13,FALSE)</f>
        <v>#N/A</v>
      </c>
      <c r="D102" s="2" t="e">
        <f>VLOOKUP($A102,'By SKU - New RTs'!$A:$V,13,FALSE)</f>
        <v>#N/A</v>
      </c>
      <c r="E102" s="5" t="e">
        <f t="shared" si="5"/>
        <v>#N/A</v>
      </c>
      <c r="F102" s="2" t="e">
        <f>VLOOKUP($A102,'By SKU - Old RTs'!$A:$V,14,FALSE)</f>
        <v>#N/A</v>
      </c>
      <c r="G102" s="2" t="e">
        <f>VLOOKUP($A102,'By SKU - New RTs'!$A:$V,14,FALSE)</f>
        <v>#N/A</v>
      </c>
      <c r="H102" s="5" t="e">
        <f t="shared" si="6"/>
        <v>#N/A</v>
      </c>
      <c r="I102" s="2" t="e">
        <f>VLOOKUP($A102,'By SKU - Old RTs'!$A:$V,15,FALSE)</f>
        <v>#N/A</v>
      </c>
      <c r="J102" s="2" t="e">
        <f>VLOOKUP($A102,'By SKU - New RTs'!$A:$V,15,FALSE)</f>
        <v>#N/A</v>
      </c>
      <c r="K102" s="5" t="e">
        <f t="shared" si="7"/>
        <v>#N/A</v>
      </c>
      <c r="L102" s="2" t="e">
        <f>VLOOKUP($A102,'By SKU - Old RTs'!$A:$V,16,FALSE)</f>
        <v>#N/A</v>
      </c>
      <c r="M102" s="2" t="e">
        <f>VLOOKUP($A102,'By SKU - New RTs'!$A:$V,16,FALSE)</f>
        <v>#N/A</v>
      </c>
      <c r="N102" s="5" t="e">
        <f t="shared" si="8"/>
        <v>#N/A</v>
      </c>
      <c r="O102" s="2" t="e">
        <f>VLOOKUP($A102,'By SKU - Old RTs'!$A:$V,17,FALSE)</f>
        <v>#N/A</v>
      </c>
      <c r="P102" s="2" t="e">
        <f>VLOOKUP($A102,'By SKU - New RTs'!$A:$V,17,FALSE)</f>
        <v>#N/A</v>
      </c>
      <c r="Q102" s="2" t="e">
        <f t="shared" si="9"/>
        <v>#N/A</v>
      </c>
    </row>
    <row r="103" spans="1:17" hidden="1" x14ac:dyDescent="0.3">
      <c r="A103" s="3" t="str">
        <v>442</v>
      </c>
      <c r="B103" s="4" t="str">
        <v xml:space="preserve">STRCH VL PF EXAM MD CS  </v>
      </c>
      <c r="C103" s="2" t="e">
        <f>VLOOKUP($A103,'By SKU - Old RTs'!$A:$V,13,FALSE)</f>
        <v>#N/A</v>
      </c>
      <c r="D103" s="2" t="e">
        <f>VLOOKUP($A103,'By SKU - New RTs'!$A:$V,13,FALSE)</f>
        <v>#N/A</v>
      </c>
      <c r="E103" s="5" t="e">
        <f t="shared" si="5"/>
        <v>#N/A</v>
      </c>
      <c r="F103" s="2" t="e">
        <f>VLOOKUP($A103,'By SKU - Old RTs'!$A:$V,14,FALSE)</f>
        <v>#N/A</v>
      </c>
      <c r="G103" s="2" t="e">
        <f>VLOOKUP($A103,'By SKU - New RTs'!$A:$V,14,FALSE)</f>
        <v>#N/A</v>
      </c>
      <c r="H103" s="5" t="e">
        <f t="shared" si="6"/>
        <v>#N/A</v>
      </c>
      <c r="I103" s="2" t="e">
        <f>VLOOKUP($A103,'By SKU - Old RTs'!$A:$V,15,FALSE)</f>
        <v>#N/A</v>
      </c>
      <c r="J103" s="2" t="e">
        <f>VLOOKUP($A103,'By SKU - New RTs'!$A:$V,15,FALSE)</f>
        <v>#N/A</v>
      </c>
      <c r="K103" s="5" t="e">
        <f t="shared" si="7"/>
        <v>#N/A</v>
      </c>
      <c r="L103" s="2" t="e">
        <f>VLOOKUP($A103,'By SKU - Old RTs'!$A:$V,16,FALSE)</f>
        <v>#N/A</v>
      </c>
      <c r="M103" s="2" t="e">
        <f>VLOOKUP($A103,'By SKU - New RTs'!$A:$V,16,FALSE)</f>
        <v>#N/A</v>
      </c>
      <c r="N103" s="5" t="e">
        <f t="shared" si="8"/>
        <v>#N/A</v>
      </c>
      <c r="O103" s="2" t="e">
        <f>VLOOKUP($A103,'By SKU - Old RTs'!$A:$V,17,FALSE)</f>
        <v>#N/A</v>
      </c>
      <c r="P103" s="2" t="e">
        <f>VLOOKUP($A103,'By SKU - New RTs'!$A:$V,17,FALSE)</f>
        <v>#N/A</v>
      </c>
      <c r="Q103" s="2" t="e">
        <f t="shared" si="9"/>
        <v>#N/A</v>
      </c>
    </row>
    <row r="104" spans="1:17" x14ac:dyDescent="0.3">
      <c r="A104" s="3" t="str">
        <v>452</v>
      </c>
      <c r="B104" s="4" t="str">
        <v>NITRILE BLUE PF MD 4MIL NMD5201</v>
      </c>
      <c r="C104" s="2">
        <f>VLOOKUP($A104,'By SKU - Old RTs'!$A:$V,13,FALSE)</f>
        <v>0.25</v>
      </c>
      <c r="D104" s="2">
        <f>VLOOKUP($A104,'By SKU - New RTs'!$A:$V,13,FALSE)</f>
        <v>0.25</v>
      </c>
      <c r="E104" s="5">
        <f t="shared" si="5"/>
        <v>0</v>
      </c>
      <c r="F104" s="2">
        <f>VLOOKUP($A104,'By SKU - Old RTs'!$A:$V,14,FALSE)</f>
        <v>0</v>
      </c>
      <c r="G104" s="2">
        <f>VLOOKUP($A104,'By SKU - New RTs'!$A:$V,14,FALSE)</f>
        <v>0</v>
      </c>
      <c r="H104" s="5">
        <f t="shared" si="6"/>
        <v>0</v>
      </c>
      <c r="I104" s="2">
        <f>VLOOKUP($A104,'By SKU - Old RTs'!$A:$V,15,FALSE)</f>
        <v>0.5</v>
      </c>
      <c r="J104" s="2">
        <f>VLOOKUP($A104,'By SKU - New RTs'!$A:$V,15,FALSE)</f>
        <v>0.5</v>
      </c>
      <c r="K104" s="5">
        <f t="shared" si="7"/>
        <v>0</v>
      </c>
      <c r="L104" s="2">
        <f>VLOOKUP($A104,'By SKU - Old RTs'!$A:$V,16,FALSE)</f>
        <v>0</v>
      </c>
      <c r="M104" s="2">
        <f>VLOOKUP($A104,'By SKU - New RTs'!$A:$V,16,FALSE)</f>
        <v>0</v>
      </c>
      <c r="N104" s="5">
        <f t="shared" si="8"/>
        <v>0</v>
      </c>
      <c r="O104" s="2">
        <f>VLOOKUP($A104,'By SKU - Old RTs'!$A:$V,17,FALSE)</f>
        <v>0</v>
      </c>
      <c r="P104" s="2">
        <f>VLOOKUP($A104,'By SKU - New RTs'!$A:$V,17,FALSE)</f>
        <v>0</v>
      </c>
      <c r="Q104" s="2">
        <f t="shared" si="9"/>
        <v>0</v>
      </c>
    </row>
    <row r="105" spans="1:17" x14ac:dyDescent="0.3">
      <c r="A105" s="3" t="str">
        <v>453</v>
      </c>
      <c r="B105" s="4" t="str">
        <v>NITRILE BLUE PF LG 4MIL NLG5201</v>
      </c>
      <c r="C105" s="2">
        <f>VLOOKUP($A105,'By SKU - Old RTs'!$A:$V,13,FALSE)</f>
        <v>0</v>
      </c>
      <c r="D105" s="2">
        <f>VLOOKUP($A105,'By SKU - New RTs'!$A:$V,13,FALSE)</f>
        <v>0</v>
      </c>
      <c r="E105" s="5">
        <f t="shared" si="5"/>
        <v>0</v>
      </c>
      <c r="F105" s="2">
        <f>VLOOKUP($A105,'By SKU - Old RTs'!$A:$V,14,FALSE)</f>
        <v>0</v>
      </c>
      <c r="G105" s="2">
        <f>VLOOKUP($A105,'By SKU - New RTs'!$A:$V,14,FALSE)</f>
        <v>0</v>
      </c>
      <c r="H105" s="5">
        <f t="shared" si="6"/>
        <v>0</v>
      </c>
      <c r="I105" s="2">
        <f>VLOOKUP($A105,'By SKU - Old RTs'!$A:$V,15,FALSE)</f>
        <v>0.25</v>
      </c>
      <c r="J105" s="2">
        <f>VLOOKUP($A105,'By SKU - New RTs'!$A:$V,15,FALSE)</f>
        <v>0.25</v>
      </c>
      <c r="K105" s="5">
        <f t="shared" si="7"/>
        <v>0</v>
      </c>
      <c r="L105" s="2">
        <f>VLOOKUP($A105,'By SKU - Old RTs'!$A:$V,16,FALSE)</f>
        <v>0</v>
      </c>
      <c r="M105" s="2">
        <f>VLOOKUP($A105,'By SKU - New RTs'!$A:$V,16,FALSE)</f>
        <v>0</v>
      </c>
      <c r="N105" s="5">
        <f t="shared" si="8"/>
        <v>0</v>
      </c>
      <c r="O105" s="2">
        <f>VLOOKUP($A105,'By SKU - Old RTs'!$A:$V,17,FALSE)</f>
        <v>0</v>
      </c>
      <c r="P105" s="2">
        <f>VLOOKUP($A105,'By SKU - New RTs'!$A:$V,17,FALSE)</f>
        <v>0</v>
      </c>
      <c r="Q105" s="2">
        <f t="shared" si="9"/>
        <v>0</v>
      </c>
    </row>
    <row r="106" spans="1:17" x14ac:dyDescent="0.3">
      <c r="A106" s="3" t="str">
        <v>454</v>
      </c>
      <c r="B106" s="4" t="str">
        <v>NITRILE BLUE PF XL 4MIL NXL5201</v>
      </c>
      <c r="C106" s="2">
        <f>VLOOKUP($A106,'By SKU - Old RTs'!$A:$V,13,FALSE)</f>
        <v>0.25</v>
      </c>
      <c r="D106" s="2">
        <f>VLOOKUP($A106,'By SKU - New RTs'!$A:$V,13,FALSE)</f>
        <v>0.25</v>
      </c>
      <c r="E106" s="5">
        <f t="shared" si="5"/>
        <v>0</v>
      </c>
      <c r="F106" s="2">
        <f>VLOOKUP($A106,'By SKU - Old RTs'!$A:$V,14,FALSE)</f>
        <v>0</v>
      </c>
      <c r="G106" s="2">
        <f>VLOOKUP($A106,'By SKU - New RTs'!$A:$V,14,FALSE)</f>
        <v>0</v>
      </c>
      <c r="H106" s="5">
        <f t="shared" si="6"/>
        <v>0</v>
      </c>
      <c r="I106" s="2">
        <f>VLOOKUP($A106,'By SKU - Old RTs'!$A:$V,15,FALSE)</f>
        <v>0</v>
      </c>
      <c r="J106" s="2">
        <f>VLOOKUP($A106,'By SKU - New RTs'!$A:$V,15,FALSE)</f>
        <v>0</v>
      </c>
      <c r="K106" s="5">
        <f t="shared" si="7"/>
        <v>0</v>
      </c>
      <c r="L106" s="2">
        <f>VLOOKUP($A106,'By SKU - Old RTs'!$A:$V,16,FALSE)</f>
        <v>1</v>
      </c>
      <c r="M106" s="2">
        <f>VLOOKUP($A106,'By SKU - New RTs'!$A:$V,16,FALSE)</f>
        <v>1</v>
      </c>
      <c r="N106" s="5">
        <f t="shared" si="8"/>
        <v>0</v>
      </c>
      <c r="O106" s="2">
        <f>VLOOKUP($A106,'By SKU - Old RTs'!$A:$V,17,FALSE)</f>
        <v>0</v>
      </c>
      <c r="P106" s="2">
        <f>VLOOKUP($A106,'By SKU - New RTs'!$A:$V,17,FALSE)</f>
        <v>0</v>
      </c>
      <c r="Q106" s="2">
        <f t="shared" si="9"/>
        <v>0</v>
      </c>
    </row>
    <row r="107" spans="1:17" hidden="1" x14ac:dyDescent="0.3">
      <c r="A107" s="3" t="str">
        <v>461</v>
      </c>
      <c r="B107" s="4" t="str">
        <v>NITRILE BLK PF SM 6MIL NSM720</v>
      </c>
      <c r="C107" s="2" t="e">
        <f>VLOOKUP($A107,'By SKU - Old RTs'!$A:$V,13,FALSE)</f>
        <v>#N/A</v>
      </c>
      <c r="D107" s="2" t="e">
        <f>VLOOKUP($A107,'By SKU - New RTs'!$A:$V,13,FALSE)</f>
        <v>#N/A</v>
      </c>
      <c r="E107" s="5" t="e">
        <f t="shared" si="5"/>
        <v>#N/A</v>
      </c>
      <c r="F107" s="2" t="e">
        <f>VLOOKUP($A107,'By SKU - Old RTs'!$A:$V,14,FALSE)</f>
        <v>#N/A</v>
      </c>
      <c r="G107" s="2" t="e">
        <f>VLOOKUP($A107,'By SKU - New RTs'!$A:$V,14,FALSE)</f>
        <v>#N/A</v>
      </c>
      <c r="H107" s="5" t="e">
        <f t="shared" si="6"/>
        <v>#N/A</v>
      </c>
      <c r="I107" s="2" t="e">
        <f>VLOOKUP($A107,'By SKU - Old RTs'!$A:$V,15,FALSE)</f>
        <v>#N/A</v>
      </c>
      <c r="J107" s="2" t="e">
        <f>VLOOKUP($A107,'By SKU - New RTs'!$A:$V,15,FALSE)</f>
        <v>#N/A</v>
      </c>
      <c r="K107" s="5" t="e">
        <f t="shared" si="7"/>
        <v>#N/A</v>
      </c>
      <c r="L107" s="2" t="e">
        <f>VLOOKUP($A107,'By SKU - Old RTs'!$A:$V,16,FALSE)</f>
        <v>#N/A</v>
      </c>
      <c r="M107" s="2" t="e">
        <f>VLOOKUP($A107,'By SKU - New RTs'!$A:$V,16,FALSE)</f>
        <v>#N/A</v>
      </c>
      <c r="N107" s="5" t="e">
        <f t="shared" si="8"/>
        <v>#N/A</v>
      </c>
      <c r="O107" s="2" t="e">
        <f>VLOOKUP($A107,'By SKU - Old RTs'!$A:$V,17,FALSE)</f>
        <v>#N/A</v>
      </c>
      <c r="P107" s="2" t="e">
        <f>VLOOKUP($A107,'By SKU - New RTs'!$A:$V,17,FALSE)</f>
        <v>#N/A</v>
      </c>
      <c r="Q107" s="2" t="e">
        <f t="shared" si="9"/>
        <v>#N/A</v>
      </c>
    </row>
    <row r="108" spans="1:17" x14ac:dyDescent="0.3">
      <c r="A108" s="3" t="str">
        <v>462</v>
      </c>
      <c r="B108" s="4" t="str">
        <v>NITRILE BLK PF LG 6MIL NLG720</v>
      </c>
      <c r="C108" s="2">
        <f>VLOOKUP($A108,'By SKU - Old RTs'!$A:$V,13,FALSE)</f>
        <v>0</v>
      </c>
      <c r="D108" s="2">
        <f>VLOOKUP($A108,'By SKU - New RTs'!$A:$V,13,FALSE)</f>
        <v>0</v>
      </c>
      <c r="E108" s="5">
        <f t="shared" si="5"/>
        <v>0</v>
      </c>
      <c r="F108" s="2">
        <f>VLOOKUP($A108,'By SKU - Old RTs'!$A:$V,14,FALSE)</f>
        <v>0</v>
      </c>
      <c r="G108" s="2">
        <f>VLOOKUP($A108,'By SKU - New RTs'!$A:$V,14,FALSE)</f>
        <v>0</v>
      </c>
      <c r="H108" s="5">
        <f t="shared" si="6"/>
        <v>0</v>
      </c>
      <c r="I108" s="2">
        <f>VLOOKUP($A108,'By SKU - Old RTs'!$A:$V,15,FALSE)</f>
        <v>0</v>
      </c>
      <c r="J108" s="2">
        <f>VLOOKUP($A108,'By SKU - New RTs'!$A:$V,15,FALSE)</f>
        <v>0</v>
      </c>
      <c r="K108" s="5">
        <f t="shared" si="7"/>
        <v>0</v>
      </c>
      <c r="L108" s="2">
        <f>VLOOKUP($A108,'By SKU - Old RTs'!$A:$V,16,FALSE)</f>
        <v>0.25</v>
      </c>
      <c r="M108" s="2">
        <f>VLOOKUP($A108,'By SKU - New RTs'!$A:$V,16,FALSE)</f>
        <v>0.25</v>
      </c>
      <c r="N108" s="5">
        <f t="shared" si="8"/>
        <v>0</v>
      </c>
      <c r="O108" s="2">
        <f>VLOOKUP($A108,'By SKU - Old RTs'!$A:$V,17,FALSE)</f>
        <v>0</v>
      </c>
      <c r="P108" s="2">
        <f>VLOOKUP($A108,'By SKU - New RTs'!$A:$V,17,FALSE)</f>
        <v>0</v>
      </c>
      <c r="Q108" s="2">
        <f t="shared" si="9"/>
        <v>0</v>
      </c>
    </row>
    <row r="109" spans="1:17" hidden="1" x14ac:dyDescent="0.3">
      <c r="A109" s="3" t="str">
        <v>463</v>
      </c>
      <c r="B109" s="4" t="str">
        <v>NITRILE BLK PF XL 6MIL NXL720</v>
      </c>
      <c r="C109" s="2" t="e">
        <f>VLOOKUP($A109,'By SKU - Old RTs'!$A:$V,13,FALSE)</f>
        <v>#N/A</v>
      </c>
      <c r="D109" s="2" t="e">
        <f>VLOOKUP($A109,'By SKU - New RTs'!$A:$V,13,FALSE)</f>
        <v>#N/A</v>
      </c>
      <c r="E109" s="5" t="e">
        <f t="shared" si="5"/>
        <v>#N/A</v>
      </c>
      <c r="F109" s="2" t="e">
        <f>VLOOKUP($A109,'By SKU - Old RTs'!$A:$V,14,FALSE)</f>
        <v>#N/A</v>
      </c>
      <c r="G109" s="2" t="e">
        <f>VLOOKUP($A109,'By SKU - New RTs'!$A:$V,14,FALSE)</f>
        <v>#N/A</v>
      </c>
      <c r="H109" s="5" t="e">
        <f t="shared" si="6"/>
        <v>#N/A</v>
      </c>
      <c r="I109" s="2" t="e">
        <f>VLOOKUP($A109,'By SKU - Old RTs'!$A:$V,15,FALSE)</f>
        <v>#N/A</v>
      </c>
      <c r="J109" s="2" t="e">
        <f>VLOOKUP($A109,'By SKU - New RTs'!$A:$V,15,FALSE)</f>
        <v>#N/A</v>
      </c>
      <c r="K109" s="5" t="e">
        <f t="shared" si="7"/>
        <v>#N/A</v>
      </c>
      <c r="L109" s="2" t="e">
        <f>VLOOKUP($A109,'By SKU - Old RTs'!$A:$V,16,FALSE)</f>
        <v>#N/A</v>
      </c>
      <c r="M109" s="2" t="e">
        <f>VLOOKUP($A109,'By SKU - New RTs'!$A:$V,16,FALSE)</f>
        <v>#N/A</v>
      </c>
      <c r="N109" s="5" t="e">
        <f t="shared" si="8"/>
        <v>#N/A</v>
      </c>
      <c r="O109" s="2" t="e">
        <f>VLOOKUP($A109,'By SKU - Old RTs'!$A:$V,17,FALSE)</f>
        <v>#N/A</v>
      </c>
      <c r="P109" s="2" t="e">
        <f>VLOOKUP($A109,'By SKU - New RTs'!$A:$V,17,FALSE)</f>
        <v>#N/A</v>
      </c>
      <c r="Q109" s="2" t="e">
        <f t="shared" si="9"/>
        <v>#N/A</v>
      </c>
    </row>
    <row r="110" spans="1:17" x14ac:dyDescent="0.3">
      <c r="A110" s="3" t="str">
        <v>467</v>
      </c>
      <c r="B110" s="4" t="str">
        <v>NITRILE BLK PF XXL 6MIL NXXL720</v>
      </c>
      <c r="C110" s="2">
        <f>VLOOKUP($A110,'By SKU - Old RTs'!$A:$V,13,FALSE)</f>
        <v>0</v>
      </c>
      <c r="D110" s="2">
        <f>VLOOKUP($A110,'By SKU - New RTs'!$A:$V,13,FALSE)</f>
        <v>0</v>
      </c>
      <c r="E110" s="5">
        <f t="shared" si="5"/>
        <v>0</v>
      </c>
      <c r="F110" s="2">
        <f>VLOOKUP($A110,'By SKU - Old RTs'!$A:$V,14,FALSE)</f>
        <v>0</v>
      </c>
      <c r="G110" s="2">
        <f>VLOOKUP($A110,'By SKU - New RTs'!$A:$V,14,FALSE)</f>
        <v>0</v>
      </c>
      <c r="H110" s="5">
        <f t="shared" si="6"/>
        <v>0</v>
      </c>
      <c r="I110" s="2">
        <f>VLOOKUP($A110,'By SKU - Old RTs'!$A:$V,15,FALSE)</f>
        <v>0.5</v>
      </c>
      <c r="J110" s="2">
        <f>VLOOKUP($A110,'By SKU - New RTs'!$A:$V,15,FALSE)</f>
        <v>0.5</v>
      </c>
      <c r="K110" s="5">
        <f t="shared" si="7"/>
        <v>0</v>
      </c>
      <c r="L110" s="2">
        <f>VLOOKUP($A110,'By SKU - Old RTs'!$A:$V,16,FALSE)</f>
        <v>0</v>
      </c>
      <c r="M110" s="2">
        <f>VLOOKUP($A110,'By SKU - New RTs'!$A:$V,16,FALSE)</f>
        <v>0</v>
      </c>
      <c r="N110" s="5">
        <f t="shared" si="8"/>
        <v>0</v>
      </c>
      <c r="O110" s="2">
        <f>VLOOKUP($A110,'By SKU - Old RTs'!$A:$V,17,FALSE)</f>
        <v>0</v>
      </c>
      <c r="P110" s="2">
        <f>VLOOKUP($A110,'By SKU - New RTs'!$A:$V,17,FALSE)</f>
        <v>0</v>
      </c>
      <c r="Q110" s="2">
        <f t="shared" si="9"/>
        <v>0</v>
      </c>
    </row>
    <row r="111" spans="1:17" hidden="1" x14ac:dyDescent="0.3">
      <c r="A111" s="3" t="str">
        <v>471</v>
      </c>
      <c r="B111" s="4" t="str">
        <v>NITRILE BLK PF MD 6MIL NMD720</v>
      </c>
      <c r="C111" s="2" t="e">
        <f>VLOOKUP($A111,'By SKU - Old RTs'!$A:$V,13,FALSE)</f>
        <v>#N/A</v>
      </c>
      <c r="D111" s="2" t="e">
        <f>VLOOKUP($A111,'By SKU - New RTs'!$A:$V,13,FALSE)</f>
        <v>#N/A</v>
      </c>
      <c r="E111" s="5" t="e">
        <f t="shared" si="5"/>
        <v>#N/A</v>
      </c>
      <c r="F111" s="2" t="e">
        <f>VLOOKUP($A111,'By SKU - Old RTs'!$A:$V,14,FALSE)</f>
        <v>#N/A</v>
      </c>
      <c r="G111" s="2" t="e">
        <f>VLOOKUP($A111,'By SKU - New RTs'!$A:$V,14,FALSE)</f>
        <v>#N/A</v>
      </c>
      <c r="H111" s="5" t="e">
        <f t="shared" si="6"/>
        <v>#N/A</v>
      </c>
      <c r="I111" s="2" t="e">
        <f>VLOOKUP($A111,'By SKU - Old RTs'!$A:$V,15,FALSE)</f>
        <v>#N/A</v>
      </c>
      <c r="J111" s="2" t="e">
        <f>VLOOKUP($A111,'By SKU - New RTs'!$A:$V,15,FALSE)</f>
        <v>#N/A</v>
      </c>
      <c r="K111" s="5" t="e">
        <f t="shared" si="7"/>
        <v>#N/A</v>
      </c>
      <c r="L111" s="2" t="e">
        <f>VLOOKUP($A111,'By SKU - Old RTs'!$A:$V,16,FALSE)</f>
        <v>#N/A</v>
      </c>
      <c r="M111" s="2" t="e">
        <f>VLOOKUP($A111,'By SKU - New RTs'!$A:$V,16,FALSE)</f>
        <v>#N/A</v>
      </c>
      <c r="N111" s="5" t="e">
        <f t="shared" si="8"/>
        <v>#N/A</v>
      </c>
      <c r="O111" s="2" t="e">
        <f>VLOOKUP($A111,'By SKU - Old RTs'!$A:$V,17,FALSE)</f>
        <v>#N/A</v>
      </c>
      <c r="P111" s="2" t="e">
        <f>VLOOKUP($A111,'By SKU - New RTs'!$A:$V,17,FALSE)</f>
        <v>#N/A</v>
      </c>
      <c r="Q111" s="2" t="e">
        <f t="shared" si="9"/>
        <v>#N/A</v>
      </c>
    </row>
    <row r="112" spans="1:17" hidden="1" x14ac:dyDescent="0.3">
      <c r="A112" s="3" t="str">
        <v>480</v>
      </c>
      <c r="B112" s="4" t="str">
        <v>D GRIP PF LG 8MIL ORNG NLG9201T</v>
      </c>
      <c r="C112" s="2" t="e">
        <f>VLOOKUP($A112,'By SKU - Old RTs'!$A:$V,13,FALSE)</f>
        <v>#N/A</v>
      </c>
      <c r="D112" s="2" t="e">
        <f>VLOOKUP($A112,'By SKU - New RTs'!$A:$V,13,FALSE)</f>
        <v>#N/A</v>
      </c>
      <c r="E112" s="5" t="e">
        <f t="shared" si="5"/>
        <v>#N/A</v>
      </c>
      <c r="F112" s="2" t="e">
        <f>VLOOKUP($A112,'By SKU - Old RTs'!$A:$V,14,FALSE)</f>
        <v>#N/A</v>
      </c>
      <c r="G112" s="2" t="e">
        <f>VLOOKUP($A112,'By SKU - New RTs'!$A:$V,14,FALSE)</f>
        <v>#N/A</v>
      </c>
      <c r="H112" s="5" t="e">
        <f t="shared" si="6"/>
        <v>#N/A</v>
      </c>
      <c r="I112" s="2" t="e">
        <f>VLOOKUP($A112,'By SKU - Old RTs'!$A:$V,15,FALSE)</f>
        <v>#N/A</v>
      </c>
      <c r="J112" s="2" t="e">
        <f>VLOOKUP($A112,'By SKU - New RTs'!$A:$V,15,FALSE)</f>
        <v>#N/A</v>
      </c>
      <c r="K112" s="5" t="e">
        <f t="shared" si="7"/>
        <v>#N/A</v>
      </c>
      <c r="L112" s="2" t="e">
        <f>VLOOKUP($A112,'By SKU - Old RTs'!$A:$V,16,FALSE)</f>
        <v>#N/A</v>
      </c>
      <c r="M112" s="2" t="e">
        <f>VLOOKUP($A112,'By SKU - New RTs'!$A:$V,16,FALSE)</f>
        <v>#N/A</v>
      </c>
      <c r="N112" s="5" t="e">
        <f t="shared" si="8"/>
        <v>#N/A</v>
      </c>
      <c r="O112" s="2" t="e">
        <f>VLOOKUP($A112,'By SKU - Old RTs'!$A:$V,17,FALSE)</f>
        <v>#N/A</v>
      </c>
      <c r="P112" s="2" t="e">
        <f>VLOOKUP($A112,'By SKU - New RTs'!$A:$V,17,FALSE)</f>
        <v>#N/A</v>
      </c>
      <c r="Q112" s="2" t="e">
        <f t="shared" si="9"/>
        <v>#N/A</v>
      </c>
    </row>
    <row r="113" spans="1:17" x14ac:dyDescent="0.3">
      <c r="A113" s="3" t="str">
        <v>481</v>
      </c>
      <c r="B113" s="4" t="str">
        <v>D GRIP PF XL 8MIL ORNG NXL9201T</v>
      </c>
      <c r="C113" s="2">
        <f>VLOOKUP($A113,'By SKU - Old RTs'!$A:$V,13,FALSE)</f>
        <v>0</v>
      </c>
      <c r="D113" s="2">
        <f>VLOOKUP($A113,'By SKU - New RTs'!$A:$V,13,FALSE)</f>
        <v>0</v>
      </c>
      <c r="E113" s="5">
        <f t="shared" si="5"/>
        <v>0</v>
      </c>
      <c r="F113" s="2">
        <f>VLOOKUP($A113,'By SKU - Old RTs'!$A:$V,14,FALSE)</f>
        <v>0.25</v>
      </c>
      <c r="G113" s="2">
        <f>VLOOKUP($A113,'By SKU - New RTs'!$A:$V,14,FALSE)</f>
        <v>0</v>
      </c>
      <c r="H113" s="5">
        <f t="shared" si="6"/>
        <v>-0.25</v>
      </c>
      <c r="I113" s="2">
        <f>VLOOKUP($A113,'By SKU - Old RTs'!$A:$V,15,FALSE)</f>
        <v>0</v>
      </c>
      <c r="J113" s="2">
        <f>VLOOKUP($A113,'By SKU - New RTs'!$A:$V,15,FALSE)</f>
        <v>0</v>
      </c>
      <c r="K113" s="5">
        <f t="shared" si="7"/>
        <v>0</v>
      </c>
      <c r="L113" s="2">
        <f>VLOOKUP($A113,'By SKU - Old RTs'!$A:$V,16,FALSE)</f>
        <v>0</v>
      </c>
      <c r="M113" s="2">
        <f>VLOOKUP($A113,'By SKU - New RTs'!$A:$V,16,FALSE)</f>
        <v>0</v>
      </c>
      <c r="N113" s="5">
        <f t="shared" si="8"/>
        <v>0</v>
      </c>
      <c r="O113" s="2">
        <f>VLOOKUP($A113,'By SKU - Old RTs'!$A:$V,17,FALSE)</f>
        <v>0</v>
      </c>
      <c r="P113" s="2">
        <f>VLOOKUP($A113,'By SKU - New RTs'!$A:$V,17,FALSE)</f>
        <v>0.25</v>
      </c>
      <c r="Q113" s="2">
        <f t="shared" si="9"/>
        <v>0.25</v>
      </c>
    </row>
    <row r="114" spans="1:17" x14ac:dyDescent="0.3">
      <c r="A114" s="3" t="str">
        <v>485</v>
      </c>
      <c r="B114" s="4" t="str">
        <v>NITRILE BLUE PF 2X 4MIL NXXL5201</v>
      </c>
      <c r="C114" s="2">
        <f>VLOOKUP($A114,'By SKU - Old RTs'!$A:$V,13,FALSE)</f>
        <v>0</v>
      </c>
      <c r="D114" s="2">
        <f>VLOOKUP($A114,'By SKU - New RTs'!$A:$V,13,FALSE)</f>
        <v>0</v>
      </c>
      <c r="E114" s="5">
        <f t="shared" si="5"/>
        <v>0</v>
      </c>
      <c r="F114" s="2">
        <f>VLOOKUP($A114,'By SKU - Old RTs'!$A:$V,14,FALSE)</f>
        <v>0</v>
      </c>
      <c r="G114" s="2">
        <f>VLOOKUP($A114,'By SKU - New RTs'!$A:$V,14,FALSE)</f>
        <v>0</v>
      </c>
      <c r="H114" s="5">
        <f t="shared" si="6"/>
        <v>0</v>
      </c>
      <c r="I114" s="2">
        <f>VLOOKUP($A114,'By SKU - Old RTs'!$A:$V,15,FALSE)</f>
        <v>0</v>
      </c>
      <c r="J114" s="2">
        <f>VLOOKUP($A114,'By SKU - New RTs'!$A:$V,15,FALSE)</f>
        <v>0</v>
      </c>
      <c r="K114" s="5">
        <f t="shared" si="7"/>
        <v>0</v>
      </c>
      <c r="L114" s="2">
        <f>VLOOKUP($A114,'By SKU - Old RTs'!$A:$V,16,FALSE)</f>
        <v>0</v>
      </c>
      <c r="M114" s="2">
        <f>VLOOKUP($A114,'By SKU - New RTs'!$A:$V,16,FALSE)</f>
        <v>0</v>
      </c>
      <c r="N114" s="5">
        <f t="shared" si="8"/>
        <v>0</v>
      </c>
      <c r="O114" s="2">
        <f>VLOOKUP($A114,'By SKU - Old RTs'!$A:$V,17,FALSE)</f>
        <v>0</v>
      </c>
      <c r="P114" s="2">
        <f>VLOOKUP($A114,'By SKU - New RTs'!$A:$V,17,FALSE)</f>
        <v>0</v>
      </c>
      <c r="Q114" s="2">
        <f t="shared" si="9"/>
        <v>0</v>
      </c>
    </row>
    <row r="115" spans="1:17" hidden="1" x14ac:dyDescent="0.3">
      <c r="A115" s="3" t="str">
        <v>487</v>
      </c>
      <c r="B115" s="4" t="str">
        <v>D GRIP PF MD 8MIL ORNG NMD9201T</v>
      </c>
      <c r="C115" s="2" t="e">
        <f>VLOOKUP($A115,'By SKU - Old RTs'!$A:$V,13,FALSE)</f>
        <v>#N/A</v>
      </c>
      <c r="D115" s="2" t="e">
        <f>VLOOKUP($A115,'By SKU - New RTs'!$A:$V,13,FALSE)</f>
        <v>#N/A</v>
      </c>
      <c r="E115" s="5" t="e">
        <f t="shared" si="5"/>
        <v>#N/A</v>
      </c>
      <c r="F115" s="2" t="e">
        <f>VLOOKUP($A115,'By SKU - Old RTs'!$A:$V,14,FALSE)</f>
        <v>#N/A</v>
      </c>
      <c r="G115" s="2" t="e">
        <f>VLOOKUP($A115,'By SKU - New RTs'!$A:$V,14,FALSE)</f>
        <v>#N/A</v>
      </c>
      <c r="H115" s="5" t="e">
        <f t="shared" si="6"/>
        <v>#N/A</v>
      </c>
      <c r="I115" s="2" t="e">
        <f>VLOOKUP($A115,'By SKU - Old RTs'!$A:$V,15,FALSE)</f>
        <v>#N/A</v>
      </c>
      <c r="J115" s="2" t="e">
        <f>VLOOKUP($A115,'By SKU - New RTs'!$A:$V,15,FALSE)</f>
        <v>#N/A</v>
      </c>
      <c r="K115" s="5" t="e">
        <f t="shared" si="7"/>
        <v>#N/A</v>
      </c>
      <c r="L115" s="2" t="e">
        <f>VLOOKUP($A115,'By SKU - Old RTs'!$A:$V,16,FALSE)</f>
        <v>#N/A</v>
      </c>
      <c r="M115" s="2" t="e">
        <f>VLOOKUP($A115,'By SKU - New RTs'!$A:$V,16,FALSE)</f>
        <v>#N/A</v>
      </c>
      <c r="N115" s="5" t="e">
        <f t="shared" si="8"/>
        <v>#N/A</v>
      </c>
      <c r="O115" s="2" t="e">
        <f>VLOOKUP($A115,'By SKU - Old RTs'!$A:$V,17,FALSE)</f>
        <v>#N/A</v>
      </c>
      <c r="P115" s="2" t="e">
        <f>VLOOKUP($A115,'By SKU - New RTs'!$A:$V,17,FALSE)</f>
        <v>#N/A</v>
      </c>
      <c r="Q115" s="2" t="e">
        <f t="shared" si="9"/>
        <v>#N/A</v>
      </c>
    </row>
    <row r="116" spans="1:17" hidden="1" x14ac:dyDescent="0.3">
      <c r="A116" s="3" t="str">
        <v>488</v>
      </c>
      <c r="B116" s="4" t="str">
        <v>D GRIP PF 2X 8MIL ORNG NXXL9201T</v>
      </c>
      <c r="C116" s="2" t="e">
        <f>VLOOKUP($A116,'By SKU - Old RTs'!$A:$V,13,FALSE)</f>
        <v>#N/A</v>
      </c>
      <c r="D116" s="2" t="e">
        <f>VLOOKUP($A116,'By SKU - New RTs'!$A:$V,13,FALSE)</f>
        <v>#N/A</v>
      </c>
      <c r="E116" s="5" t="e">
        <f t="shared" si="5"/>
        <v>#N/A</v>
      </c>
      <c r="F116" s="2" t="e">
        <f>VLOOKUP($A116,'By SKU - Old RTs'!$A:$V,14,FALSE)</f>
        <v>#N/A</v>
      </c>
      <c r="G116" s="2" t="e">
        <f>VLOOKUP($A116,'By SKU - New RTs'!$A:$V,14,FALSE)</f>
        <v>#N/A</v>
      </c>
      <c r="H116" s="5" t="e">
        <f t="shared" si="6"/>
        <v>#N/A</v>
      </c>
      <c r="I116" s="2" t="e">
        <f>VLOOKUP($A116,'By SKU - Old RTs'!$A:$V,15,FALSE)</f>
        <v>#N/A</v>
      </c>
      <c r="J116" s="2" t="e">
        <f>VLOOKUP($A116,'By SKU - New RTs'!$A:$V,15,FALSE)</f>
        <v>#N/A</v>
      </c>
      <c r="K116" s="5" t="e">
        <f t="shared" si="7"/>
        <v>#N/A</v>
      </c>
      <c r="L116" s="2" t="e">
        <f>VLOOKUP($A116,'By SKU - Old RTs'!$A:$V,16,FALSE)</f>
        <v>#N/A</v>
      </c>
      <c r="M116" s="2" t="e">
        <f>VLOOKUP($A116,'By SKU - New RTs'!$A:$V,16,FALSE)</f>
        <v>#N/A</v>
      </c>
      <c r="N116" s="5" t="e">
        <f t="shared" si="8"/>
        <v>#N/A</v>
      </c>
      <c r="O116" s="2" t="e">
        <f>VLOOKUP($A116,'By SKU - Old RTs'!$A:$V,17,FALSE)</f>
        <v>#N/A</v>
      </c>
      <c r="P116" s="2" t="e">
        <f>VLOOKUP($A116,'By SKU - New RTs'!$A:$V,17,FALSE)</f>
        <v>#N/A</v>
      </c>
      <c r="Q116" s="2" t="e">
        <f t="shared" si="9"/>
        <v>#N/A</v>
      </c>
    </row>
    <row r="117" spans="1:17" hidden="1" x14ac:dyDescent="0.3">
      <c r="A117" s="3" t="str">
        <v>505</v>
      </c>
      <c r="B117" s="4" t="str">
        <v xml:space="preserve">VL GLV PF SM BX     </v>
      </c>
      <c r="C117" s="2" t="e">
        <f>VLOOKUP($A117,'By SKU - Old RTs'!$A:$V,13,FALSE)</f>
        <v>#N/A</v>
      </c>
      <c r="D117" s="2" t="e">
        <f>VLOOKUP($A117,'By SKU - New RTs'!$A:$V,13,FALSE)</f>
        <v>#N/A</v>
      </c>
      <c r="E117" s="5" t="e">
        <f t="shared" si="5"/>
        <v>#N/A</v>
      </c>
      <c r="F117" s="2" t="e">
        <f>VLOOKUP($A117,'By SKU - Old RTs'!$A:$V,14,FALSE)</f>
        <v>#N/A</v>
      </c>
      <c r="G117" s="2" t="e">
        <f>VLOOKUP($A117,'By SKU - New RTs'!$A:$V,14,FALSE)</f>
        <v>#N/A</v>
      </c>
      <c r="H117" s="5" t="e">
        <f t="shared" si="6"/>
        <v>#N/A</v>
      </c>
      <c r="I117" s="2" t="e">
        <f>VLOOKUP($A117,'By SKU - Old RTs'!$A:$V,15,FALSE)</f>
        <v>#N/A</v>
      </c>
      <c r="J117" s="2" t="e">
        <f>VLOOKUP($A117,'By SKU - New RTs'!$A:$V,15,FALSE)</f>
        <v>#N/A</v>
      </c>
      <c r="K117" s="5" t="e">
        <f t="shared" si="7"/>
        <v>#N/A</v>
      </c>
      <c r="L117" s="2" t="e">
        <f>VLOOKUP($A117,'By SKU - Old RTs'!$A:$V,16,FALSE)</f>
        <v>#N/A</v>
      </c>
      <c r="M117" s="2" t="e">
        <f>VLOOKUP($A117,'By SKU - New RTs'!$A:$V,16,FALSE)</f>
        <v>#N/A</v>
      </c>
      <c r="N117" s="5" t="e">
        <f t="shared" si="8"/>
        <v>#N/A</v>
      </c>
      <c r="O117" s="2" t="e">
        <f>VLOOKUP($A117,'By SKU - Old RTs'!$A:$V,17,FALSE)</f>
        <v>#N/A</v>
      </c>
      <c r="P117" s="2" t="e">
        <f>VLOOKUP($A117,'By SKU - New RTs'!$A:$V,17,FALSE)</f>
        <v>#N/A</v>
      </c>
      <c r="Q117" s="2" t="e">
        <f t="shared" si="9"/>
        <v>#N/A</v>
      </c>
    </row>
    <row r="118" spans="1:17" hidden="1" x14ac:dyDescent="0.3">
      <c r="A118" s="3" t="str">
        <v>506</v>
      </c>
      <c r="B118" s="4" t="str">
        <v xml:space="preserve">VL GLV PF MD BX     </v>
      </c>
      <c r="C118" s="2" t="e">
        <f>VLOOKUP($A118,'By SKU - Old RTs'!$A:$V,13,FALSE)</f>
        <v>#N/A</v>
      </c>
      <c r="D118" s="2" t="e">
        <f>VLOOKUP($A118,'By SKU - New RTs'!$A:$V,13,FALSE)</f>
        <v>#N/A</v>
      </c>
      <c r="E118" s="5" t="e">
        <f t="shared" si="5"/>
        <v>#N/A</v>
      </c>
      <c r="F118" s="2" t="e">
        <f>VLOOKUP($A118,'By SKU - Old RTs'!$A:$V,14,FALSE)</f>
        <v>#N/A</v>
      </c>
      <c r="G118" s="2" t="e">
        <f>VLOOKUP($A118,'By SKU - New RTs'!$A:$V,14,FALSE)</f>
        <v>#N/A</v>
      </c>
      <c r="H118" s="5" t="e">
        <f t="shared" si="6"/>
        <v>#N/A</v>
      </c>
      <c r="I118" s="2" t="e">
        <f>VLOOKUP($A118,'By SKU - Old RTs'!$A:$V,15,FALSE)</f>
        <v>#N/A</v>
      </c>
      <c r="J118" s="2" t="e">
        <f>VLOOKUP($A118,'By SKU - New RTs'!$A:$V,15,FALSE)</f>
        <v>#N/A</v>
      </c>
      <c r="K118" s="5" t="e">
        <f t="shared" si="7"/>
        <v>#N/A</v>
      </c>
      <c r="L118" s="2" t="e">
        <f>VLOOKUP($A118,'By SKU - Old RTs'!$A:$V,16,FALSE)</f>
        <v>#N/A</v>
      </c>
      <c r="M118" s="2" t="e">
        <f>VLOOKUP($A118,'By SKU - New RTs'!$A:$V,16,FALSE)</f>
        <v>#N/A</v>
      </c>
      <c r="N118" s="5" t="e">
        <f t="shared" si="8"/>
        <v>#N/A</v>
      </c>
      <c r="O118" s="2" t="e">
        <f>VLOOKUP($A118,'By SKU - Old RTs'!$A:$V,17,FALSE)</f>
        <v>#N/A</v>
      </c>
      <c r="P118" s="2" t="e">
        <f>VLOOKUP($A118,'By SKU - New RTs'!$A:$V,17,FALSE)</f>
        <v>#N/A</v>
      </c>
      <c r="Q118" s="2" t="e">
        <f t="shared" si="9"/>
        <v>#N/A</v>
      </c>
    </row>
    <row r="119" spans="1:17" hidden="1" x14ac:dyDescent="0.3">
      <c r="A119" s="3" t="str">
        <v>507</v>
      </c>
      <c r="B119" s="4" t="str">
        <v xml:space="preserve">VL GLV PF LG BX     </v>
      </c>
      <c r="C119" s="2" t="e">
        <f>VLOOKUP($A119,'By SKU - Old RTs'!$A:$V,13,FALSE)</f>
        <v>#N/A</v>
      </c>
      <c r="D119" s="2" t="e">
        <f>VLOOKUP($A119,'By SKU - New RTs'!$A:$V,13,FALSE)</f>
        <v>#N/A</v>
      </c>
      <c r="E119" s="5" t="e">
        <f t="shared" si="5"/>
        <v>#N/A</v>
      </c>
      <c r="F119" s="2" t="e">
        <f>VLOOKUP($A119,'By SKU - Old RTs'!$A:$V,14,FALSE)</f>
        <v>#N/A</v>
      </c>
      <c r="G119" s="2" t="e">
        <f>VLOOKUP($A119,'By SKU - New RTs'!$A:$V,14,FALSE)</f>
        <v>#N/A</v>
      </c>
      <c r="H119" s="5" t="e">
        <f t="shared" si="6"/>
        <v>#N/A</v>
      </c>
      <c r="I119" s="2" t="e">
        <f>VLOOKUP($A119,'By SKU - Old RTs'!$A:$V,15,FALSE)</f>
        <v>#N/A</v>
      </c>
      <c r="J119" s="2" t="e">
        <f>VLOOKUP($A119,'By SKU - New RTs'!$A:$V,15,FALSE)</f>
        <v>#N/A</v>
      </c>
      <c r="K119" s="5" t="e">
        <f t="shared" si="7"/>
        <v>#N/A</v>
      </c>
      <c r="L119" s="2" t="e">
        <f>VLOOKUP($A119,'By SKU - Old RTs'!$A:$V,16,FALSE)</f>
        <v>#N/A</v>
      </c>
      <c r="M119" s="2" t="e">
        <f>VLOOKUP($A119,'By SKU - New RTs'!$A:$V,16,FALSE)</f>
        <v>#N/A</v>
      </c>
      <c r="N119" s="5" t="e">
        <f t="shared" si="8"/>
        <v>#N/A</v>
      </c>
      <c r="O119" s="2" t="e">
        <f>VLOOKUP($A119,'By SKU - Old RTs'!$A:$V,17,FALSE)</f>
        <v>#N/A</v>
      </c>
      <c r="P119" s="2" t="e">
        <f>VLOOKUP($A119,'By SKU - New RTs'!$A:$V,17,FALSE)</f>
        <v>#N/A</v>
      </c>
      <c r="Q119" s="2" t="e">
        <f t="shared" si="9"/>
        <v>#N/A</v>
      </c>
    </row>
    <row r="120" spans="1:17" hidden="1" x14ac:dyDescent="0.3">
      <c r="A120" s="3" t="str">
        <v>516</v>
      </c>
      <c r="B120" s="4" t="str">
        <v xml:space="preserve">LATEX PF MD BX      </v>
      </c>
      <c r="C120" s="2" t="e">
        <f>VLOOKUP($A120,'By SKU - Old RTs'!$A:$V,13,FALSE)</f>
        <v>#N/A</v>
      </c>
      <c r="D120" s="2" t="e">
        <f>VLOOKUP($A120,'By SKU - New RTs'!$A:$V,13,FALSE)</f>
        <v>#N/A</v>
      </c>
      <c r="E120" s="5" t="e">
        <f t="shared" si="5"/>
        <v>#N/A</v>
      </c>
      <c r="F120" s="2" t="e">
        <f>VLOOKUP($A120,'By SKU - Old RTs'!$A:$V,14,FALSE)</f>
        <v>#N/A</v>
      </c>
      <c r="G120" s="2" t="e">
        <f>VLOOKUP($A120,'By SKU - New RTs'!$A:$V,14,FALSE)</f>
        <v>#N/A</v>
      </c>
      <c r="H120" s="5" t="e">
        <f t="shared" si="6"/>
        <v>#N/A</v>
      </c>
      <c r="I120" s="2" t="e">
        <f>VLOOKUP($A120,'By SKU - Old RTs'!$A:$V,15,FALSE)</f>
        <v>#N/A</v>
      </c>
      <c r="J120" s="2" t="e">
        <f>VLOOKUP($A120,'By SKU - New RTs'!$A:$V,15,FALSE)</f>
        <v>#N/A</v>
      </c>
      <c r="K120" s="5" t="e">
        <f t="shared" si="7"/>
        <v>#N/A</v>
      </c>
      <c r="L120" s="2" t="e">
        <f>VLOOKUP($A120,'By SKU - Old RTs'!$A:$V,16,FALSE)</f>
        <v>#N/A</v>
      </c>
      <c r="M120" s="2" t="e">
        <f>VLOOKUP($A120,'By SKU - New RTs'!$A:$V,16,FALSE)</f>
        <v>#N/A</v>
      </c>
      <c r="N120" s="5" t="e">
        <f t="shared" si="8"/>
        <v>#N/A</v>
      </c>
      <c r="O120" s="2" t="e">
        <f>VLOOKUP($A120,'By SKU - Old RTs'!$A:$V,17,FALSE)</f>
        <v>#N/A</v>
      </c>
      <c r="P120" s="2" t="e">
        <f>VLOOKUP($A120,'By SKU - New RTs'!$A:$V,17,FALSE)</f>
        <v>#N/A</v>
      </c>
      <c r="Q120" s="2" t="e">
        <f t="shared" si="9"/>
        <v>#N/A</v>
      </c>
    </row>
    <row r="121" spans="1:17" hidden="1" x14ac:dyDescent="0.3">
      <c r="A121" s="3" t="str">
        <v>517</v>
      </c>
      <c r="B121" s="4" t="str">
        <v xml:space="preserve">LATEX PF LG BX      </v>
      </c>
      <c r="C121" s="2" t="e">
        <f>VLOOKUP($A121,'By SKU - Old RTs'!$A:$V,13,FALSE)</f>
        <v>#N/A</v>
      </c>
      <c r="D121" s="2" t="e">
        <f>VLOOKUP($A121,'By SKU - New RTs'!$A:$V,13,FALSE)</f>
        <v>#N/A</v>
      </c>
      <c r="E121" s="5" t="e">
        <f t="shared" si="5"/>
        <v>#N/A</v>
      </c>
      <c r="F121" s="2" t="e">
        <f>VLOOKUP($A121,'By SKU - Old RTs'!$A:$V,14,FALSE)</f>
        <v>#N/A</v>
      </c>
      <c r="G121" s="2" t="e">
        <f>VLOOKUP($A121,'By SKU - New RTs'!$A:$V,14,FALSE)</f>
        <v>#N/A</v>
      </c>
      <c r="H121" s="5" t="e">
        <f t="shared" si="6"/>
        <v>#N/A</v>
      </c>
      <c r="I121" s="2" t="e">
        <f>VLOOKUP($A121,'By SKU - Old RTs'!$A:$V,15,FALSE)</f>
        <v>#N/A</v>
      </c>
      <c r="J121" s="2" t="e">
        <f>VLOOKUP($A121,'By SKU - New RTs'!$A:$V,15,FALSE)</f>
        <v>#N/A</v>
      </c>
      <c r="K121" s="5" t="e">
        <f t="shared" si="7"/>
        <v>#N/A</v>
      </c>
      <c r="L121" s="2" t="e">
        <f>VLOOKUP($A121,'By SKU - Old RTs'!$A:$V,16,FALSE)</f>
        <v>#N/A</v>
      </c>
      <c r="M121" s="2" t="e">
        <f>VLOOKUP($A121,'By SKU - New RTs'!$A:$V,16,FALSE)</f>
        <v>#N/A</v>
      </c>
      <c r="N121" s="5" t="e">
        <f t="shared" si="8"/>
        <v>#N/A</v>
      </c>
      <c r="O121" s="2" t="e">
        <f>VLOOKUP($A121,'By SKU - Old RTs'!$A:$V,17,FALSE)</f>
        <v>#N/A</v>
      </c>
      <c r="P121" s="2" t="e">
        <f>VLOOKUP($A121,'By SKU - New RTs'!$A:$V,17,FALSE)</f>
        <v>#N/A</v>
      </c>
      <c r="Q121" s="2" t="e">
        <f t="shared" si="9"/>
        <v>#N/A</v>
      </c>
    </row>
    <row r="122" spans="1:17" hidden="1" x14ac:dyDescent="0.3">
      <c r="A122" s="3" t="str">
        <v>526</v>
      </c>
      <c r="B122" s="4" t="str">
        <v xml:space="preserve">NITRL MD BX         </v>
      </c>
      <c r="C122" s="2" t="e">
        <f>VLOOKUP($A122,'By SKU - Old RTs'!$A:$V,13,FALSE)</f>
        <v>#N/A</v>
      </c>
      <c r="D122" s="2" t="e">
        <f>VLOOKUP($A122,'By SKU - New RTs'!$A:$V,13,FALSE)</f>
        <v>#N/A</v>
      </c>
      <c r="E122" s="5" t="e">
        <f t="shared" si="5"/>
        <v>#N/A</v>
      </c>
      <c r="F122" s="2" t="e">
        <f>VLOOKUP($A122,'By SKU - Old RTs'!$A:$V,14,FALSE)</f>
        <v>#N/A</v>
      </c>
      <c r="G122" s="2" t="e">
        <f>VLOOKUP($A122,'By SKU - New RTs'!$A:$V,14,FALSE)</f>
        <v>#N/A</v>
      </c>
      <c r="H122" s="5" t="e">
        <f t="shared" si="6"/>
        <v>#N/A</v>
      </c>
      <c r="I122" s="2" t="e">
        <f>VLOOKUP($A122,'By SKU - Old RTs'!$A:$V,15,FALSE)</f>
        <v>#N/A</v>
      </c>
      <c r="J122" s="2" t="e">
        <f>VLOOKUP($A122,'By SKU - New RTs'!$A:$V,15,FALSE)</f>
        <v>#N/A</v>
      </c>
      <c r="K122" s="5" t="e">
        <f t="shared" si="7"/>
        <v>#N/A</v>
      </c>
      <c r="L122" s="2" t="e">
        <f>VLOOKUP($A122,'By SKU - Old RTs'!$A:$V,16,FALSE)</f>
        <v>#N/A</v>
      </c>
      <c r="M122" s="2" t="e">
        <f>VLOOKUP($A122,'By SKU - New RTs'!$A:$V,16,FALSE)</f>
        <v>#N/A</v>
      </c>
      <c r="N122" s="5" t="e">
        <f t="shared" si="8"/>
        <v>#N/A</v>
      </c>
      <c r="O122" s="2" t="e">
        <f>VLOOKUP($A122,'By SKU - Old RTs'!$A:$V,17,FALSE)</f>
        <v>#N/A</v>
      </c>
      <c r="P122" s="2" t="e">
        <f>VLOOKUP($A122,'By SKU - New RTs'!$A:$V,17,FALSE)</f>
        <v>#N/A</v>
      </c>
      <c r="Q122" s="2" t="e">
        <f t="shared" si="9"/>
        <v>#N/A</v>
      </c>
    </row>
    <row r="123" spans="1:17" hidden="1" x14ac:dyDescent="0.3">
      <c r="A123" s="3" t="str">
        <v>527</v>
      </c>
      <c r="B123" s="4" t="str">
        <v xml:space="preserve">NITRL LG BX         </v>
      </c>
      <c r="C123" s="2" t="e">
        <f>VLOOKUP($A123,'By SKU - Old RTs'!$A:$V,13,FALSE)</f>
        <v>#N/A</v>
      </c>
      <c r="D123" s="2" t="e">
        <f>VLOOKUP($A123,'By SKU - New RTs'!$A:$V,13,FALSE)</f>
        <v>#N/A</v>
      </c>
      <c r="E123" s="5" t="e">
        <f t="shared" si="5"/>
        <v>#N/A</v>
      </c>
      <c r="F123" s="2" t="e">
        <f>VLOOKUP($A123,'By SKU - Old RTs'!$A:$V,14,FALSE)</f>
        <v>#N/A</v>
      </c>
      <c r="G123" s="2" t="e">
        <f>VLOOKUP($A123,'By SKU - New RTs'!$A:$V,14,FALSE)</f>
        <v>#N/A</v>
      </c>
      <c r="H123" s="5" t="e">
        <f t="shared" si="6"/>
        <v>#N/A</v>
      </c>
      <c r="I123" s="2" t="e">
        <f>VLOOKUP($A123,'By SKU - Old RTs'!$A:$V,15,FALSE)</f>
        <v>#N/A</v>
      </c>
      <c r="J123" s="2" t="e">
        <f>VLOOKUP($A123,'By SKU - New RTs'!$A:$V,15,FALSE)</f>
        <v>#N/A</v>
      </c>
      <c r="K123" s="5" t="e">
        <f t="shared" si="7"/>
        <v>#N/A</v>
      </c>
      <c r="L123" s="2" t="e">
        <f>VLOOKUP($A123,'By SKU - Old RTs'!$A:$V,16,FALSE)</f>
        <v>#N/A</v>
      </c>
      <c r="M123" s="2" t="e">
        <f>VLOOKUP($A123,'By SKU - New RTs'!$A:$V,16,FALSE)</f>
        <v>#N/A</v>
      </c>
      <c r="N123" s="5" t="e">
        <f t="shared" si="8"/>
        <v>#N/A</v>
      </c>
      <c r="O123" s="2" t="e">
        <f>VLOOKUP($A123,'By SKU - Old RTs'!$A:$V,17,FALSE)</f>
        <v>#N/A</v>
      </c>
      <c r="P123" s="2" t="e">
        <f>VLOOKUP($A123,'By SKU - New RTs'!$A:$V,17,FALSE)</f>
        <v>#N/A</v>
      </c>
      <c r="Q123" s="2" t="e">
        <f t="shared" si="9"/>
        <v>#N/A</v>
      </c>
    </row>
    <row r="124" spans="1:17" hidden="1" x14ac:dyDescent="0.3">
      <c r="A124" s="3" t="str">
        <v>528</v>
      </c>
      <c r="B124" s="4" t="str">
        <v xml:space="preserve">NITRL 1X BX         </v>
      </c>
      <c r="C124" s="2" t="e">
        <f>VLOOKUP($A124,'By SKU - Old RTs'!$A:$V,13,FALSE)</f>
        <v>#N/A</v>
      </c>
      <c r="D124" s="2" t="e">
        <f>VLOOKUP($A124,'By SKU - New RTs'!$A:$V,13,FALSE)</f>
        <v>#N/A</v>
      </c>
      <c r="E124" s="5" t="e">
        <f t="shared" si="5"/>
        <v>#N/A</v>
      </c>
      <c r="F124" s="2" t="e">
        <f>VLOOKUP($A124,'By SKU - Old RTs'!$A:$V,14,FALSE)</f>
        <v>#N/A</v>
      </c>
      <c r="G124" s="2" t="e">
        <f>VLOOKUP($A124,'By SKU - New RTs'!$A:$V,14,FALSE)</f>
        <v>#N/A</v>
      </c>
      <c r="H124" s="5" t="e">
        <f t="shared" si="6"/>
        <v>#N/A</v>
      </c>
      <c r="I124" s="2" t="e">
        <f>VLOOKUP($A124,'By SKU - Old RTs'!$A:$V,15,FALSE)</f>
        <v>#N/A</v>
      </c>
      <c r="J124" s="2" t="e">
        <f>VLOOKUP($A124,'By SKU - New RTs'!$A:$V,15,FALSE)</f>
        <v>#N/A</v>
      </c>
      <c r="K124" s="5" t="e">
        <f t="shared" si="7"/>
        <v>#N/A</v>
      </c>
      <c r="L124" s="2" t="e">
        <f>VLOOKUP($A124,'By SKU - Old RTs'!$A:$V,16,FALSE)</f>
        <v>#N/A</v>
      </c>
      <c r="M124" s="2" t="e">
        <f>VLOOKUP($A124,'By SKU - New RTs'!$A:$V,16,FALSE)</f>
        <v>#N/A</v>
      </c>
      <c r="N124" s="5" t="e">
        <f t="shared" si="8"/>
        <v>#N/A</v>
      </c>
      <c r="O124" s="2" t="e">
        <f>VLOOKUP($A124,'By SKU - Old RTs'!$A:$V,17,FALSE)</f>
        <v>#N/A</v>
      </c>
      <c r="P124" s="2" t="e">
        <f>VLOOKUP($A124,'By SKU - New RTs'!$A:$V,17,FALSE)</f>
        <v>#N/A</v>
      </c>
      <c r="Q124" s="2" t="e">
        <f t="shared" si="9"/>
        <v>#N/A</v>
      </c>
    </row>
    <row r="125" spans="1:17" hidden="1" x14ac:dyDescent="0.3">
      <c r="A125" s="3" t="str">
        <v>538</v>
      </c>
      <c r="B125" s="4" t="str">
        <v xml:space="preserve">POLY GLV MD BX      </v>
      </c>
      <c r="C125" s="2" t="e">
        <f>VLOOKUP($A125,'By SKU - Old RTs'!$A:$V,13,FALSE)</f>
        <v>#N/A</v>
      </c>
      <c r="D125" s="2" t="e">
        <f>VLOOKUP($A125,'By SKU - New RTs'!$A:$V,13,FALSE)</f>
        <v>#N/A</v>
      </c>
      <c r="E125" s="5" t="e">
        <f t="shared" si="5"/>
        <v>#N/A</v>
      </c>
      <c r="F125" s="2" t="e">
        <f>VLOOKUP($A125,'By SKU - Old RTs'!$A:$V,14,FALSE)</f>
        <v>#N/A</v>
      </c>
      <c r="G125" s="2" t="e">
        <f>VLOOKUP($A125,'By SKU - New RTs'!$A:$V,14,FALSE)</f>
        <v>#N/A</v>
      </c>
      <c r="H125" s="5" t="e">
        <f t="shared" si="6"/>
        <v>#N/A</v>
      </c>
      <c r="I125" s="2" t="e">
        <f>VLOOKUP($A125,'By SKU - Old RTs'!$A:$V,15,FALSE)</f>
        <v>#N/A</v>
      </c>
      <c r="J125" s="2" t="e">
        <f>VLOOKUP($A125,'By SKU - New RTs'!$A:$V,15,FALSE)</f>
        <v>#N/A</v>
      </c>
      <c r="K125" s="5" t="e">
        <f t="shared" si="7"/>
        <v>#N/A</v>
      </c>
      <c r="L125" s="2" t="e">
        <f>VLOOKUP($A125,'By SKU - Old RTs'!$A:$V,16,FALSE)</f>
        <v>#N/A</v>
      </c>
      <c r="M125" s="2" t="e">
        <f>VLOOKUP($A125,'By SKU - New RTs'!$A:$V,16,FALSE)</f>
        <v>#N/A</v>
      </c>
      <c r="N125" s="5" t="e">
        <f t="shared" si="8"/>
        <v>#N/A</v>
      </c>
      <c r="O125" s="2" t="e">
        <f>VLOOKUP($A125,'By SKU - Old RTs'!$A:$V,17,FALSE)</f>
        <v>#N/A</v>
      </c>
      <c r="P125" s="2" t="e">
        <f>VLOOKUP($A125,'By SKU - New RTs'!$A:$V,17,FALSE)</f>
        <v>#N/A</v>
      </c>
      <c r="Q125" s="2" t="e">
        <f t="shared" si="9"/>
        <v>#N/A</v>
      </c>
    </row>
    <row r="126" spans="1:17" hidden="1" x14ac:dyDescent="0.3">
      <c r="A126" s="3" t="str">
        <v>547</v>
      </c>
      <c r="B126" s="4" t="str">
        <v xml:space="preserve">3ML VL PF LG BX     </v>
      </c>
      <c r="C126" s="2" t="e">
        <f>VLOOKUP($A126,'By SKU - Old RTs'!$A:$V,13,FALSE)</f>
        <v>#N/A</v>
      </c>
      <c r="D126" s="2" t="e">
        <f>VLOOKUP($A126,'By SKU - New RTs'!$A:$V,13,FALSE)</f>
        <v>#N/A</v>
      </c>
      <c r="E126" s="5" t="e">
        <f t="shared" si="5"/>
        <v>#N/A</v>
      </c>
      <c r="F126" s="2" t="e">
        <f>VLOOKUP($A126,'By SKU - Old RTs'!$A:$V,14,FALSE)</f>
        <v>#N/A</v>
      </c>
      <c r="G126" s="2" t="e">
        <f>VLOOKUP($A126,'By SKU - New RTs'!$A:$V,14,FALSE)</f>
        <v>#N/A</v>
      </c>
      <c r="H126" s="5" t="e">
        <f t="shared" si="6"/>
        <v>#N/A</v>
      </c>
      <c r="I126" s="2" t="e">
        <f>VLOOKUP($A126,'By SKU - Old RTs'!$A:$V,15,FALSE)</f>
        <v>#N/A</v>
      </c>
      <c r="J126" s="2" t="e">
        <f>VLOOKUP($A126,'By SKU - New RTs'!$A:$V,15,FALSE)</f>
        <v>#N/A</v>
      </c>
      <c r="K126" s="5" t="e">
        <f t="shared" si="7"/>
        <v>#N/A</v>
      </c>
      <c r="L126" s="2" t="e">
        <f>VLOOKUP($A126,'By SKU - Old RTs'!$A:$V,16,FALSE)</f>
        <v>#N/A</v>
      </c>
      <c r="M126" s="2" t="e">
        <f>VLOOKUP($A126,'By SKU - New RTs'!$A:$V,16,FALSE)</f>
        <v>#N/A</v>
      </c>
      <c r="N126" s="5" t="e">
        <f t="shared" si="8"/>
        <v>#N/A</v>
      </c>
      <c r="O126" s="2" t="e">
        <f>VLOOKUP($A126,'By SKU - Old RTs'!$A:$V,17,FALSE)</f>
        <v>#N/A</v>
      </c>
      <c r="P126" s="2" t="e">
        <f>VLOOKUP($A126,'By SKU - New RTs'!$A:$V,17,FALSE)</f>
        <v>#N/A</v>
      </c>
      <c r="Q126" s="2" t="e">
        <f t="shared" si="9"/>
        <v>#N/A</v>
      </c>
    </row>
    <row r="127" spans="1:17" hidden="1" x14ac:dyDescent="0.3">
      <c r="A127" s="3" t="str">
        <v>549</v>
      </c>
      <c r="B127" s="4" t="str">
        <v>4ML NITRL SM BX (NSM5201)</v>
      </c>
      <c r="C127" s="2" t="e">
        <f>VLOOKUP($A127,'By SKU - Old RTs'!$A:$V,13,FALSE)</f>
        <v>#N/A</v>
      </c>
      <c r="D127" s="2" t="e">
        <f>VLOOKUP($A127,'By SKU - New RTs'!$A:$V,13,FALSE)</f>
        <v>#N/A</v>
      </c>
      <c r="E127" s="5" t="e">
        <f t="shared" si="5"/>
        <v>#N/A</v>
      </c>
      <c r="F127" s="2" t="e">
        <f>VLOOKUP($A127,'By SKU - Old RTs'!$A:$V,14,FALSE)</f>
        <v>#N/A</v>
      </c>
      <c r="G127" s="2" t="e">
        <f>VLOOKUP($A127,'By SKU - New RTs'!$A:$V,14,FALSE)</f>
        <v>#N/A</v>
      </c>
      <c r="H127" s="5" t="e">
        <f t="shared" si="6"/>
        <v>#N/A</v>
      </c>
      <c r="I127" s="2" t="e">
        <f>VLOOKUP($A127,'By SKU - Old RTs'!$A:$V,15,FALSE)</f>
        <v>#N/A</v>
      </c>
      <c r="J127" s="2" t="e">
        <f>VLOOKUP($A127,'By SKU - New RTs'!$A:$V,15,FALSE)</f>
        <v>#N/A</v>
      </c>
      <c r="K127" s="5" t="e">
        <f t="shared" si="7"/>
        <v>#N/A</v>
      </c>
      <c r="L127" s="2" t="e">
        <f>VLOOKUP($A127,'By SKU - Old RTs'!$A:$V,16,FALSE)</f>
        <v>#N/A</v>
      </c>
      <c r="M127" s="2" t="e">
        <f>VLOOKUP($A127,'By SKU - New RTs'!$A:$V,16,FALSE)</f>
        <v>#N/A</v>
      </c>
      <c r="N127" s="5" t="e">
        <f t="shared" si="8"/>
        <v>#N/A</v>
      </c>
      <c r="O127" s="2" t="e">
        <f>VLOOKUP($A127,'By SKU - Old RTs'!$A:$V,17,FALSE)</f>
        <v>#N/A</v>
      </c>
      <c r="P127" s="2" t="e">
        <f>VLOOKUP($A127,'By SKU - New RTs'!$A:$V,17,FALSE)</f>
        <v>#N/A</v>
      </c>
      <c r="Q127" s="2" t="e">
        <f t="shared" si="9"/>
        <v>#N/A</v>
      </c>
    </row>
    <row r="128" spans="1:17" hidden="1" x14ac:dyDescent="0.3">
      <c r="A128" s="3" t="str">
        <v>550</v>
      </c>
      <c r="B128" s="4" t="str">
        <v>4ML NITRL MD BX (NMD5201)</v>
      </c>
      <c r="C128" s="2" t="e">
        <f>VLOOKUP($A128,'By SKU - Old RTs'!$A:$V,13,FALSE)</f>
        <v>#N/A</v>
      </c>
      <c r="D128" s="2" t="e">
        <f>VLOOKUP($A128,'By SKU - New RTs'!$A:$V,13,FALSE)</f>
        <v>#N/A</v>
      </c>
      <c r="E128" s="5" t="e">
        <f t="shared" si="5"/>
        <v>#N/A</v>
      </c>
      <c r="F128" s="2" t="e">
        <f>VLOOKUP($A128,'By SKU - Old RTs'!$A:$V,14,FALSE)</f>
        <v>#N/A</v>
      </c>
      <c r="G128" s="2" t="e">
        <f>VLOOKUP($A128,'By SKU - New RTs'!$A:$V,14,FALSE)</f>
        <v>#N/A</v>
      </c>
      <c r="H128" s="5" t="e">
        <f t="shared" si="6"/>
        <v>#N/A</v>
      </c>
      <c r="I128" s="2" t="e">
        <f>VLOOKUP($A128,'By SKU - Old RTs'!$A:$V,15,FALSE)</f>
        <v>#N/A</v>
      </c>
      <c r="J128" s="2" t="e">
        <f>VLOOKUP($A128,'By SKU - New RTs'!$A:$V,15,FALSE)</f>
        <v>#N/A</v>
      </c>
      <c r="K128" s="5" t="e">
        <f t="shared" si="7"/>
        <v>#N/A</v>
      </c>
      <c r="L128" s="2" t="e">
        <f>VLOOKUP($A128,'By SKU - Old RTs'!$A:$V,16,FALSE)</f>
        <v>#N/A</v>
      </c>
      <c r="M128" s="2" t="e">
        <f>VLOOKUP($A128,'By SKU - New RTs'!$A:$V,16,FALSE)</f>
        <v>#N/A</v>
      </c>
      <c r="N128" s="5" t="e">
        <f t="shared" si="8"/>
        <v>#N/A</v>
      </c>
      <c r="O128" s="2" t="e">
        <f>VLOOKUP($A128,'By SKU - Old RTs'!$A:$V,17,FALSE)</f>
        <v>#N/A</v>
      </c>
      <c r="P128" s="2" t="e">
        <f>VLOOKUP($A128,'By SKU - New RTs'!$A:$V,17,FALSE)</f>
        <v>#N/A</v>
      </c>
      <c r="Q128" s="2" t="e">
        <f t="shared" si="9"/>
        <v>#N/A</v>
      </c>
    </row>
    <row r="129" spans="1:17" hidden="1" x14ac:dyDescent="0.3">
      <c r="A129" s="3" t="str">
        <v>551</v>
      </c>
      <c r="B129" s="4" t="str">
        <v>4ML NITRL LG BX (NLG5201)</v>
      </c>
      <c r="C129" s="2" t="e">
        <f>VLOOKUP($A129,'By SKU - Old RTs'!$A:$V,13,FALSE)</f>
        <v>#N/A</v>
      </c>
      <c r="D129" s="2" t="e">
        <f>VLOOKUP($A129,'By SKU - New RTs'!$A:$V,13,FALSE)</f>
        <v>#N/A</v>
      </c>
      <c r="E129" s="5" t="e">
        <f t="shared" si="5"/>
        <v>#N/A</v>
      </c>
      <c r="F129" s="2" t="e">
        <f>VLOOKUP($A129,'By SKU - Old RTs'!$A:$V,14,FALSE)</f>
        <v>#N/A</v>
      </c>
      <c r="G129" s="2" t="e">
        <f>VLOOKUP($A129,'By SKU - New RTs'!$A:$V,14,FALSE)</f>
        <v>#N/A</v>
      </c>
      <c r="H129" s="5" t="e">
        <f t="shared" si="6"/>
        <v>#N/A</v>
      </c>
      <c r="I129" s="2" t="e">
        <f>VLOOKUP($A129,'By SKU - Old RTs'!$A:$V,15,FALSE)</f>
        <v>#N/A</v>
      </c>
      <c r="J129" s="2" t="e">
        <f>VLOOKUP($A129,'By SKU - New RTs'!$A:$V,15,FALSE)</f>
        <v>#N/A</v>
      </c>
      <c r="K129" s="5" t="e">
        <f t="shared" si="7"/>
        <v>#N/A</v>
      </c>
      <c r="L129" s="2" t="e">
        <f>VLOOKUP($A129,'By SKU - Old RTs'!$A:$V,16,FALSE)</f>
        <v>#N/A</v>
      </c>
      <c r="M129" s="2" t="e">
        <f>VLOOKUP($A129,'By SKU - New RTs'!$A:$V,16,FALSE)</f>
        <v>#N/A</v>
      </c>
      <c r="N129" s="5" t="e">
        <f t="shared" si="8"/>
        <v>#N/A</v>
      </c>
      <c r="O129" s="2" t="e">
        <f>VLOOKUP($A129,'By SKU - Old RTs'!$A:$V,17,FALSE)</f>
        <v>#N/A</v>
      </c>
      <c r="P129" s="2" t="e">
        <f>VLOOKUP($A129,'By SKU - New RTs'!$A:$V,17,FALSE)</f>
        <v>#N/A</v>
      </c>
      <c r="Q129" s="2" t="e">
        <f t="shared" si="9"/>
        <v>#N/A</v>
      </c>
    </row>
    <row r="130" spans="1:17" hidden="1" x14ac:dyDescent="0.3">
      <c r="A130" s="3" t="str">
        <v>552</v>
      </c>
      <c r="B130" s="4" t="str">
        <v>4ML NITRL 1X BX (NXL5201)</v>
      </c>
      <c r="C130" s="2" t="e">
        <f>VLOOKUP($A130,'By SKU - Old RTs'!$A:$V,13,FALSE)</f>
        <v>#N/A</v>
      </c>
      <c r="D130" s="2" t="e">
        <f>VLOOKUP($A130,'By SKU - New RTs'!$A:$V,13,FALSE)</f>
        <v>#N/A</v>
      </c>
      <c r="E130" s="5" t="e">
        <f t="shared" si="5"/>
        <v>#N/A</v>
      </c>
      <c r="F130" s="2" t="e">
        <f>VLOOKUP($A130,'By SKU - Old RTs'!$A:$V,14,FALSE)</f>
        <v>#N/A</v>
      </c>
      <c r="G130" s="2" t="e">
        <f>VLOOKUP($A130,'By SKU - New RTs'!$A:$V,14,FALSE)</f>
        <v>#N/A</v>
      </c>
      <c r="H130" s="5" t="e">
        <f t="shared" si="6"/>
        <v>#N/A</v>
      </c>
      <c r="I130" s="2" t="e">
        <f>VLOOKUP($A130,'By SKU - Old RTs'!$A:$V,15,FALSE)</f>
        <v>#N/A</v>
      </c>
      <c r="J130" s="2" t="e">
        <f>VLOOKUP($A130,'By SKU - New RTs'!$A:$V,15,FALSE)</f>
        <v>#N/A</v>
      </c>
      <c r="K130" s="5" t="e">
        <f t="shared" si="7"/>
        <v>#N/A</v>
      </c>
      <c r="L130" s="2" t="e">
        <f>VLOOKUP($A130,'By SKU - Old RTs'!$A:$V,16,FALSE)</f>
        <v>#N/A</v>
      </c>
      <c r="M130" s="2" t="e">
        <f>VLOOKUP($A130,'By SKU - New RTs'!$A:$V,16,FALSE)</f>
        <v>#N/A</v>
      </c>
      <c r="N130" s="5" t="e">
        <f t="shared" si="8"/>
        <v>#N/A</v>
      </c>
      <c r="O130" s="2" t="e">
        <f>VLOOKUP($A130,'By SKU - Old RTs'!$A:$V,17,FALSE)</f>
        <v>#N/A</v>
      </c>
      <c r="P130" s="2" t="e">
        <f>VLOOKUP($A130,'By SKU - New RTs'!$A:$V,17,FALSE)</f>
        <v>#N/A</v>
      </c>
      <c r="Q130" s="2" t="e">
        <f t="shared" si="9"/>
        <v>#N/A</v>
      </c>
    </row>
    <row r="131" spans="1:17" hidden="1" x14ac:dyDescent="0.3">
      <c r="A131" s="3" t="str">
        <v>553</v>
      </c>
      <c r="B131" s="4" t="str">
        <v>NITRL PF BLUE 2X BX (NXXL5201)</v>
      </c>
      <c r="C131" s="2" t="e">
        <f>VLOOKUP($A131,'By SKU - Old RTs'!$A:$V,13,FALSE)</f>
        <v>#N/A</v>
      </c>
      <c r="D131" s="2" t="e">
        <f>VLOOKUP($A131,'By SKU - New RTs'!$A:$V,13,FALSE)</f>
        <v>#N/A</v>
      </c>
      <c r="E131" s="5" t="e">
        <f t="shared" si="5"/>
        <v>#N/A</v>
      </c>
      <c r="F131" s="2" t="e">
        <f>VLOOKUP($A131,'By SKU - Old RTs'!$A:$V,14,FALSE)</f>
        <v>#N/A</v>
      </c>
      <c r="G131" s="2" t="e">
        <f>VLOOKUP($A131,'By SKU - New RTs'!$A:$V,14,FALSE)</f>
        <v>#N/A</v>
      </c>
      <c r="H131" s="5" t="e">
        <f t="shared" si="6"/>
        <v>#N/A</v>
      </c>
      <c r="I131" s="2" t="e">
        <f>VLOOKUP($A131,'By SKU - Old RTs'!$A:$V,15,FALSE)</f>
        <v>#N/A</v>
      </c>
      <c r="J131" s="2" t="e">
        <f>VLOOKUP($A131,'By SKU - New RTs'!$A:$V,15,FALSE)</f>
        <v>#N/A</v>
      </c>
      <c r="K131" s="5" t="e">
        <f t="shared" si="7"/>
        <v>#N/A</v>
      </c>
      <c r="L131" s="2" t="e">
        <f>VLOOKUP($A131,'By SKU - Old RTs'!$A:$V,16,FALSE)</f>
        <v>#N/A</v>
      </c>
      <c r="M131" s="2" t="e">
        <f>VLOOKUP($A131,'By SKU - New RTs'!$A:$V,16,FALSE)</f>
        <v>#N/A</v>
      </c>
      <c r="N131" s="5" t="e">
        <f t="shared" si="8"/>
        <v>#N/A</v>
      </c>
      <c r="O131" s="2" t="e">
        <f>VLOOKUP($A131,'By SKU - Old RTs'!$A:$V,17,FALSE)</f>
        <v>#N/A</v>
      </c>
      <c r="P131" s="2" t="e">
        <f>VLOOKUP($A131,'By SKU - New RTs'!$A:$V,17,FALSE)</f>
        <v>#N/A</v>
      </c>
      <c r="Q131" s="2" t="e">
        <f t="shared" si="9"/>
        <v>#N/A</v>
      </c>
    </row>
    <row r="132" spans="1:17" x14ac:dyDescent="0.3">
      <c r="A132" s="3" t="str">
        <v>557</v>
      </c>
      <c r="B132" s="4" t="str">
        <v xml:space="preserve">HFOLD SHP SM RD     </v>
      </c>
      <c r="C132" s="2">
        <f>VLOOKUP($A132,'By SKU - Old RTs'!$A:$V,13,FALSE)</f>
        <v>0</v>
      </c>
      <c r="D132" s="2">
        <f>VLOOKUP($A132,'By SKU - New RTs'!$A:$V,13,FALSE)</f>
        <v>0</v>
      </c>
      <c r="E132" s="5">
        <f t="shared" ref="E132:E195" si="10">D132-C132</f>
        <v>0</v>
      </c>
      <c r="F132" s="2">
        <f>VLOOKUP($A132,'By SKU - Old RTs'!$A:$V,14,FALSE)</f>
        <v>0</v>
      </c>
      <c r="G132" s="2">
        <f>VLOOKUP($A132,'By SKU - New RTs'!$A:$V,14,FALSE)</f>
        <v>0</v>
      </c>
      <c r="H132" s="5">
        <f t="shared" ref="H132:H195" si="11">G132-F132</f>
        <v>0</v>
      </c>
      <c r="I132" s="2">
        <f>VLOOKUP($A132,'By SKU - Old RTs'!$A:$V,15,FALSE)</f>
        <v>45</v>
      </c>
      <c r="J132" s="2">
        <f>VLOOKUP($A132,'By SKU - New RTs'!$A:$V,15,FALSE)</f>
        <v>45</v>
      </c>
      <c r="K132" s="5">
        <f t="shared" ref="K132:K195" si="12">J132-I132</f>
        <v>0</v>
      </c>
      <c r="L132" s="2">
        <f>VLOOKUP($A132,'By SKU - Old RTs'!$A:$V,16,FALSE)</f>
        <v>0</v>
      </c>
      <c r="M132" s="2">
        <f>VLOOKUP($A132,'By SKU - New RTs'!$A:$V,16,FALSE)</f>
        <v>0</v>
      </c>
      <c r="N132" s="5">
        <f t="shared" ref="N132:N195" si="13">M132-L132</f>
        <v>0</v>
      </c>
      <c r="O132" s="2">
        <f>VLOOKUP($A132,'By SKU - Old RTs'!$A:$V,17,FALSE)</f>
        <v>0</v>
      </c>
      <c r="P132" s="2">
        <f>VLOOKUP($A132,'By SKU - New RTs'!$A:$V,17,FALSE)</f>
        <v>0</v>
      </c>
      <c r="Q132" s="2">
        <f t="shared" ref="Q132:Q195" si="14">P132-O132</f>
        <v>0</v>
      </c>
    </row>
    <row r="133" spans="1:17" x14ac:dyDescent="0.3">
      <c r="A133" s="3" t="str">
        <v>562</v>
      </c>
      <c r="B133" s="4" t="str">
        <v>IND BLACK PFREE NITRILE LG BX</v>
      </c>
      <c r="C133" s="2">
        <f>VLOOKUP($A133,'By SKU - Old RTs'!$A:$V,13,FALSE)</f>
        <v>0</v>
      </c>
      <c r="D133" s="2">
        <f>VLOOKUP($A133,'By SKU - New RTs'!$A:$V,13,FALSE)</f>
        <v>0</v>
      </c>
      <c r="E133" s="5">
        <f t="shared" si="10"/>
        <v>0</v>
      </c>
      <c r="F133" s="2">
        <f>VLOOKUP($A133,'By SKU - Old RTs'!$A:$V,14,FALSE)</f>
        <v>0.5</v>
      </c>
      <c r="G133" s="2">
        <f>VLOOKUP($A133,'By SKU - New RTs'!$A:$V,14,FALSE)</f>
        <v>0.5</v>
      </c>
      <c r="H133" s="5">
        <f t="shared" si="11"/>
        <v>0</v>
      </c>
      <c r="I133" s="2">
        <f>VLOOKUP($A133,'By SKU - Old RTs'!$A:$V,15,FALSE)</f>
        <v>3.75</v>
      </c>
      <c r="J133" s="2">
        <f>VLOOKUP($A133,'By SKU - New RTs'!$A:$V,15,FALSE)</f>
        <v>3.75</v>
      </c>
      <c r="K133" s="5">
        <f t="shared" si="12"/>
        <v>0</v>
      </c>
      <c r="L133" s="2">
        <f>VLOOKUP($A133,'By SKU - Old RTs'!$A:$V,16,FALSE)</f>
        <v>2</v>
      </c>
      <c r="M133" s="2">
        <f>VLOOKUP($A133,'By SKU - New RTs'!$A:$V,16,FALSE)</f>
        <v>2</v>
      </c>
      <c r="N133" s="5">
        <f t="shared" si="13"/>
        <v>0</v>
      </c>
      <c r="O133" s="2">
        <f>VLOOKUP($A133,'By SKU - Old RTs'!$A:$V,17,FALSE)</f>
        <v>0</v>
      </c>
      <c r="P133" s="2">
        <f>VLOOKUP($A133,'By SKU - New RTs'!$A:$V,17,FALSE)</f>
        <v>0</v>
      </c>
      <c r="Q133" s="2">
        <f t="shared" si="14"/>
        <v>0</v>
      </c>
    </row>
    <row r="134" spans="1:17" x14ac:dyDescent="0.3">
      <c r="A134" s="3" t="str">
        <v>563</v>
      </c>
      <c r="B134" s="4" t="str">
        <v>IND BLACK PFREE NITRILE XL BX</v>
      </c>
      <c r="C134" s="2">
        <f>VLOOKUP($A134,'By SKU - Old RTs'!$A:$V,13,FALSE)</f>
        <v>0</v>
      </c>
      <c r="D134" s="2">
        <f>VLOOKUP($A134,'By SKU - New RTs'!$A:$V,13,FALSE)</f>
        <v>0</v>
      </c>
      <c r="E134" s="5">
        <f t="shared" si="10"/>
        <v>0</v>
      </c>
      <c r="F134" s="2">
        <f>VLOOKUP($A134,'By SKU - Old RTs'!$A:$V,14,FALSE)</f>
        <v>0</v>
      </c>
      <c r="G134" s="2">
        <f>VLOOKUP($A134,'By SKU - New RTs'!$A:$V,14,FALSE)</f>
        <v>0</v>
      </c>
      <c r="H134" s="5">
        <f t="shared" si="11"/>
        <v>0</v>
      </c>
      <c r="I134" s="2">
        <f>VLOOKUP($A134,'By SKU - Old RTs'!$A:$V,15,FALSE)</f>
        <v>0</v>
      </c>
      <c r="J134" s="2">
        <f>VLOOKUP($A134,'By SKU - New RTs'!$A:$V,15,FALSE)</f>
        <v>0</v>
      </c>
      <c r="K134" s="5">
        <f t="shared" si="12"/>
        <v>0</v>
      </c>
      <c r="L134" s="2">
        <f>VLOOKUP($A134,'By SKU - Old RTs'!$A:$V,16,FALSE)</f>
        <v>1</v>
      </c>
      <c r="M134" s="2">
        <f>VLOOKUP($A134,'By SKU - New RTs'!$A:$V,16,FALSE)</f>
        <v>1</v>
      </c>
      <c r="N134" s="5">
        <f t="shared" si="13"/>
        <v>0</v>
      </c>
      <c r="O134" s="2">
        <f>VLOOKUP($A134,'By SKU - Old RTs'!$A:$V,17,FALSE)</f>
        <v>0</v>
      </c>
      <c r="P134" s="2">
        <f>VLOOKUP($A134,'By SKU - New RTs'!$A:$V,17,FALSE)</f>
        <v>0</v>
      </c>
      <c r="Q134" s="2">
        <f t="shared" si="14"/>
        <v>0</v>
      </c>
    </row>
    <row r="135" spans="1:17" hidden="1" x14ac:dyDescent="0.3">
      <c r="A135" s="3" t="str">
        <v>567</v>
      </c>
      <c r="B135" s="4" t="str">
        <v>IND BLACK PFREE NITRILE 2X BX</v>
      </c>
      <c r="C135" s="2" t="e">
        <f>VLOOKUP($A135,'By SKU - Old RTs'!$A:$V,13,FALSE)</f>
        <v>#N/A</v>
      </c>
      <c r="D135" s="2" t="e">
        <f>VLOOKUP($A135,'By SKU - New RTs'!$A:$V,13,FALSE)</f>
        <v>#N/A</v>
      </c>
      <c r="E135" s="5" t="e">
        <f t="shared" si="10"/>
        <v>#N/A</v>
      </c>
      <c r="F135" s="2" t="e">
        <f>VLOOKUP($A135,'By SKU - Old RTs'!$A:$V,14,FALSE)</f>
        <v>#N/A</v>
      </c>
      <c r="G135" s="2" t="e">
        <f>VLOOKUP($A135,'By SKU - New RTs'!$A:$V,14,FALSE)</f>
        <v>#N/A</v>
      </c>
      <c r="H135" s="5" t="e">
        <f t="shared" si="11"/>
        <v>#N/A</v>
      </c>
      <c r="I135" s="2" t="e">
        <f>VLOOKUP($A135,'By SKU - Old RTs'!$A:$V,15,FALSE)</f>
        <v>#N/A</v>
      </c>
      <c r="J135" s="2" t="e">
        <f>VLOOKUP($A135,'By SKU - New RTs'!$A:$V,15,FALSE)</f>
        <v>#N/A</v>
      </c>
      <c r="K135" s="5" t="e">
        <f t="shared" si="12"/>
        <v>#N/A</v>
      </c>
      <c r="L135" s="2" t="e">
        <f>VLOOKUP($A135,'By SKU - Old RTs'!$A:$V,16,FALSE)</f>
        <v>#N/A</v>
      </c>
      <c r="M135" s="2" t="e">
        <f>VLOOKUP($A135,'By SKU - New RTs'!$A:$V,16,FALSE)</f>
        <v>#N/A</v>
      </c>
      <c r="N135" s="5" t="e">
        <f t="shared" si="13"/>
        <v>#N/A</v>
      </c>
      <c r="O135" s="2" t="e">
        <f>VLOOKUP($A135,'By SKU - Old RTs'!$A:$V,17,FALSE)</f>
        <v>#N/A</v>
      </c>
      <c r="P135" s="2" t="e">
        <f>VLOOKUP($A135,'By SKU - New RTs'!$A:$V,17,FALSE)</f>
        <v>#N/A</v>
      </c>
      <c r="Q135" s="2" t="e">
        <f t="shared" si="14"/>
        <v>#N/A</v>
      </c>
    </row>
    <row r="136" spans="1:17" x14ac:dyDescent="0.3">
      <c r="A136" s="3" t="str">
        <v>571</v>
      </c>
      <c r="B136" s="4" t="str">
        <v>IND BLACK PFREE NITRILE MD BX</v>
      </c>
      <c r="C136" s="2">
        <f>VLOOKUP($A136,'By SKU - Old RTs'!$A:$V,13,FALSE)</f>
        <v>0</v>
      </c>
      <c r="D136" s="2">
        <f>VLOOKUP($A136,'By SKU - New RTs'!$A:$V,13,FALSE)</f>
        <v>0</v>
      </c>
      <c r="E136" s="5">
        <f t="shared" si="10"/>
        <v>0</v>
      </c>
      <c r="F136" s="2">
        <f>VLOOKUP($A136,'By SKU - Old RTs'!$A:$V,14,FALSE)</f>
        <v>0</v>
      </c>
      <c r="G136" s="2">
        <f>VLOOKUP($A136,'By SKU - New RTs'!$A:$V,14,FALSE)</f>
        <v>0</v>
      </c>
      <c r="H136" s="5">
        <f t="shared" si="11"/>
        <v>0</v>
      </c>
      <c r="I136" s="2">
        <f>VLOOKUP($A136,'By SKU - Old RTs'!$A:$V,15,FALSE)</f>
        <v>3.5</v>
      </c>
      <c r="J136" s="2">
        <f>VLOOKUP($A136,'By SKU - New RTs'!$A:$V,15,FALSE)</f>
        <v>3.5</v>
      </c>
      <c r="K136" s="5">
        <f t="shared" si="12"/>
        <v>0</v>
      </c>
      <c r="L136" s="2">
        <f>VLOOKUP($A136,'By SKU - Old RTs'!$A:$V,16,FALSE)</f>
        <v>0.75</v>
      </c>
      <c r="M136" s="2">
        <f>VLOOKUP($A136,'By SKU - New RTs'!$A:$V,16,FALSE)</f>
        <v>0.75</v>
      </c>
      <c r="N136" s="5">
        <f t="shared" si="13"/>
        <v>0</v>
      </c>
      <c r="O136" s="2">
        <f>VLOOKUP($A136,'By SKU - Old RTs'!$A:$V,17,FALSE)</f>
        <v>0</v>
      </c>
      <c r="P136" s="2">
        <f>VLOOKUP($A136,'By SKU - New RTs'!$A:$V,17,FALSE)</f>
        <v>0</v>
      </c>
      <c r="Q136" s="2">
        <f t="shared" si="14"/>
        <v>0</v>
      </c>
    </row>
    <row r="137" spans="1:17" hidden="1" x14ac:dyDescent="0.3">
      <c r="A137" s="3" t="str">
        <v>579</v>
      </c>
      <c r="B137" s="4" t="str">
        <v xml:space="preserve">NITRL PF 2X BX      </v>
      </c>
      <c r="C137" s="2" t="e">
        <f>VLOOKUP($A137,'By SKU - Old RTs'!$A:$V,13,FALSE)</f>
        <v>#N/A</v>
      </c>
      <c r="D137" s="2" t="e">
        <f>VLOOKUP($A137,'By SKU - New RTs'!$A:$V,13,FALSE)</f>
        <v>#N/A</v>
      </c>
      <c r="E137" s="5" t="e">
        <f t="shared" si="10"/>
        <v>#N/A</v>
      </c>
      <c r="F137" s="2" t="e">
        <f>VLOOKUP($A137,'By SKU - Old RTs'!$A:$V,14,FALSE)</f>
        <v>#N/A</v>
      </c>
      <c r="G137" s="2" t="e">
        <f>VLOOKUP($A137,'By SKU - New RTs'!$A:$V,14,FALSE)</f>
        <v>#N/A</v>
      </c>
      <c r="H137" s="5" t="e">
        <f t="shared" si="11"/>
        <v>#N/A</v>
      </c>
      <c r="I137" s="2" t="e">
        <f>VLOOKUP($A137,'By SKU - Old RTs'!$A:$V,15,FALSE)</f>
        <v>#N/A</v>
      </c>
      <c r="J137" s="2" t="e">
        <f>VLOOKUP($A137,'By SKU - New RTs'!$A:$V,15,FALSE)</f>
        <v>#N/A</v>
      </c>
      <c r="K137" s="5" t="e">
        <f t="shared" si="12"/>
        <v>#N/A</v>
      </c>
      <c r="L137" s="2" t="e">
        <f>VLOOKUP($A137,'By SKU - Old RTs'!$A:$V,16,FALSE)</f>
        <v>#N/A</v>
      </c>
      <c r="M137" s="2" t="e">
        <f>VLOOKUP($A137,'By SKU - New RTs'!$A:$V,16,FALSE)</f>
        <v>#N/A</v>
      </c>
      <c r="N137" s="5" t="e">
        <f t="shared" si="13"/>
        <v>#N/A</v>
      </c>
      <c r="O137" s="2" t="e">
        <f>VLOOKUP($A137,'By SKU - Old RTs'!$A:$V,17,FALSE)</f>
        <v>#N/A</v>
      </c>
      <c r="P137" s="2" t="e">
        <f>VLOOKUP($A137,'By SKU - New RTs'!$A:$V,17,FALSE)</f>
        <v>#N/A</v>
      </c>
      <c r="Q137" s="2" t="e">
        <f t="shared" si="14"/>
        <v>#N/A</v>
      </c>
    </row>
    <row r="138" spans="1:17" hidden="1" x14ac:dyDescent="0.3">
      <c r="A138" s="3" t="str">
        <v>580</v>
      </c>
      <c r="B138" s="4" t="str">
        <v>8-MIL DMND GRIP LG PF NTRL GL BX</v>
      </c>
      <c r="C138" s="2" t="e">
        <f>VLOOKUP($A138,'By SKU - Old RTs'!$A:$V,13,FALSE)</f>
        <v>#N/A</v>
      </c>
      <c r="D138" s="2" t="e">
        <f>VLOOKUP($A138,'By SKU - New RTs'!$A:$V,13,FALSE)</f>
        <v>#N/A</v>
      </c>
      <c r="E138" s="5" t="e">
        <f t="shared" si="10"/>
        <v>#N/A</v>
      </c>
      <c r="F138" s="2" t="e">
        <f>VLOOKUP($A138,'By SKU - Old RTs'!$A:$V,14,FALSE)</f>
        <v>#N/A</v>
      </c>
      <c r="G138" s="2" t="e">
        <f>VLOOKUP($A138,'By SKU - New RTs'!$A:$V,14,FALSE)</f>
        <v>#N/A</v>
      </c>
      <c r="H138" s="5" t="e">
        <f t="shared" si="11"/>
        <v>#N/A</v>
      </c>
      <c r="I138" s="2" t="e">
        <f>VLOOKUP($A138,'By SKU - Old RTs'!$A:$V,15,FALSE)</f>
        <v>#N/A</v>
      </c>
      <c r="J138" s="2" t="e">
        <f>VLOOKUP($A138,'By SKU - New RTs'!$A:$V,15,FALSE)</f>
        <v>#N/A</v>
      </c>
      <c r="K138" s="5" t="e">
        <f t="shared" si="12"/>
        <v>#N/A</v>
      </c>
      <c r="L138" s="2" t="e">
        <f>VLOOKUP($A138,'By SKU - Old RTs'!$A:$V,16,FALSE)</f>
        <v>#N/A</v>
      </c>
      <c r="M138" s="2" t="e">
        <f>VLOOKUP($A138,'By SKU - New RTs'!$A:$V,16,FALSE)</f>
        <v>#N/A</v>
      </c>
      <c r="N138" s="5" t="e">
        <f t="shared" si="13"/>
        <v>#N/A</v>
      </c>
      <c r="O138" s="2" t="e">
        <f>VLOOKUP($A138,'By SKU - Old RTs'!$A:$V,17,FALSE)</f>
        <v>#N/A</v>
      </c>
      <c r="P138" s="2" t="e">
        <f>VLOOKUP($A138,'By SKU - New RTs'!$A:$V,17,FALSE)</f>
        <v>#N/A</v>
      </c>
      <c r="Q138" s="2" t="e">
        <f t="shared" si="14"/>
        <v>#N/A</v>
      </c>
    </row>
    <row r="139" spans="1:17" hidden="1" x14ac:dyDescent="0.3">
      <c r="A139" s="3" t="str">
        <v>595</v>
      </c>
      <c r="B139" s="4" t="str">
        <v>HD NITRILE ORANGE MD BX</v>
      </c>
      <c r="C139" s="2" t="e">
        <f>VLOOKUP($A139,'By SKU - Old RTs'!$A:$V,13,FALSE)</f>
        <v>#N/A</v>
      </c>
      <c r="D139" s="2" t="e">
        <f>VLOOKUP($A139,'By SKU - New RTs'!$A:$V,13,FALSE)</f>
        <v>#N/A</v>
      </c>
      <c r="E139" s="5" t="e">
        <f t="shared" si="10"/>
        <v>#N/A</v>
      </c>
      <c r="F139" s="2" t="e">
        <f>VLOOKUP($A139,'By SKU - Old RTs'!$A:$V,14,FALSE)</f>
        <v>#N/A</v>
      </c>
      <c r="G139" s="2" t="e">
        <f>VLOOKUP($A139,'By SKU - New RTs'!$A:$V,14,FALSE)</f>
        <v>#N/A</v>
      </c>
      <c r="H139" s="5" t="e">
        <f t="shared" si="11"/>
        <v>#N/A</v>
      </c>
      <c r="I139" s="2" t="e">
        <f>VLOOKUP($A139,'By SKU - Old RTs'!$A:$V,15,FALSE)</f>
        <v>#N/A</v>
      </c>
      <c r="J139" s="2" t="e">
        <f>VLOOKUP($A139,'By SKU - New RTs'!$A:$V,15,FALSE)</f>
        <v>#N/A</v>
      </c>
      <c r="K139" s="5" t="e">
        <f t="shared" si="12"/>
        <v>#N/A</v>
      </c>
      <c r="L139" s="2" t="e">
        <f>VLOOKUP($A139,'By SKU - Old RTs'!$A:$V,16,FALSE)</f>
        <v>#N/A</v>
      </c>
      <c r="M139" s="2" t="e">
        <f>VLOOKUP($A139,'By SKU - New RTs'!$A:$V,16,FALSE)</f>
        <v>#N/A</v>
      </c>
      <c r="N139" s="5" t="e">
        <f t="shared" si="13"/>
        <v>#N/A</v>
      </c>
      <c r="O139" s="2" t="e">
        <f>VLOOKUP($A139,'By SKU - Old RTs'!$A:$V,17,FALSE)</f>
        <v>#N/A</v>
      </c>
      <c r="P139" s="2" t="e">
        <f>VLOOKUP($A139,'By SKU - New RTs'!$A:$V,17,FALSE)</f>
        <v>#N/A</v>
      </c>
      <c r="Q139" s="2" t="e">
        <f t="shared" si="14"/>
        <v>#N/A</v>
      </c>
    </row>
    <row r="140" spans="1:17" hidden="1" x14ac:dyDescent="0.3">
      <c r="A140" s="3" t="str">
        <v>596</v>
      </c>
      <c r="B140" s="4" t="str">
        <v>HD NITRILE ORANGE LG BX</v>
      </c>
      <c r="C140" s="2" t="e">
        <f>VLOOKUP($A140,'By SKU - Old RTs'!$A:$V,13,FALSE)</f>
        <v>#N/A</v>
      </c>
      <c r="D140" s="2" t="e">
        <f>VLOOKUP($A140,'By SKU - New RTs'!$A:$V,13,FALSE)</f>
        <v>#N/A</v>
      </c>
      <c r="E140" s="5" t="e">
        <f t="shared" si="10"/>
        <v>#N/A</v>
      </c>
      <c r="F140" s="2" t="e">
        <f>VLOOKUP($A140,'By SKU - Old RTs'!$A:$V,14,FALSE)</f>
        <v>#N/A</v>
      </c>
      <c r="G140" s="2" t="e">
        <f>VLOOKUP($A140,'By SKU - New RTs'!$A:$V,14,FALSE)</f>
        <v>#N/A</v>
      </c>
      <c r="H140" s="5" t="e">
        <f t="shared" si="11"/>
        <v>#N/A</v>
      </c>
      <c r="I140" s="2" t="e">
        <f>VLOOKUP($A140,'By SKU - Old RTs'!$A:$V,15,FALSE)</f>
        <v>#N/A</v>
      </c>
      <c r="J140" s="2" t="e">
        <f>VLOOKUP($A140,'By SKU - New RTs'!$A:$V,15,FALSE)</f>
        <v>#N/A</v>
      </c>
      <c r="K140" s="5" t="e">
        <f t="shared" si="12"/>
        <v>#N/A</v>
      </c>
      <c r="L140" s="2" t="e">
        <f>VLOOKUP($A140,'By SKU - Old RTs'!$A:$V,16,FALSE)</f>
        <v>#N/A</v>
      </c>
      <c r="M140" s="2" t="e">
        <f>VLOOKUP($A140,'By SKU - New RTs'!$A:$V,16,FALSE)</f>
        <v>#N/A</v>
      </c>
      <c r="N140" s="5" t="e">
        <f t="shared" si="13"/>
        <v>#N/A</v>
      </c>
      <c r="O140" s="2" t="e">
        <f>VLOOKUP($A140,'By SKU - Old RTs'!$A:$V,17,FALSE)</f>
        <v>#N/A</v>
      </c>
      <c r="P140" s="2" t="e">
        <f>VLOOKUP($A140,'By SKU - New RTs'!$A:$V,17,FALSE)</f>
        <v>#N/A</v>
      </c>
      <c r="Q140" s="2" t="e">
        <f t="shared" si="14"/>
        <v>#N/A</v>
      </c>
    </row>
    <row r="141" spans="1:17" hidden="1" x14ac:dyDescent="0.3">
      <c r="A141" s="3" t="str">
        <v>601</v>
      </c>
      <c r="B141" s="4" t="str">
        <v>DISPOSABLE FACE MASK BX</v>
      </c>
      <c r="C141" s="2" t="e">
        <f>VLOOKUP($A141,'By SKU - Old RTs'!$A:$V,13,FALSE)</f>
        <v>#N/A</v>
      </c>
      <c r="D141" s="2" t="e">
        <f>VLOOKUP($A141,'By SKU - New RTs'!$A:$V,13,FALSE)</f>
        <v>#N/A</v>
      </c>
      <c r="E141" s="5" t="e">
        <f t="shared" si="10"/>
        <v>#N/A</v>
      </c>
      <c r="F141" s="2" t="e">
        <f>VLOOKUP($A141,'By SKU - Old RTs'!$A:$V,14,FALSE)</f>
        <v>#N/A</v>
      </c>
      <c r="G141" s="2" t="e">
        <f>VLOOKUP($A141,'By SKU - New RTs'!$A:$V,14,FALSE)</f>
        <v>#N/A</v>
      </c>
      <c r="H141" s="5" t="e">
        <f t="shared" si="11"/>
        <v>#N/A</v>
      </c>
      <c r="I141" s="2" t="e">
        <f>VLOOKUP($A141,'By SKU - Old RTs'!$A:$V,15,FALSE)</f>
        <v>#N/A</v>
      </c>
      <c r="J141" s="2" t="e">
        <f>VLOOKUP($A141,'By SKU - New RTs'!$A:$V,15,FALSE)</f>
        <v>#N/A</v>
      </c>
      <c r="K141" s="5" t="e">
        <f t="shared" si="12"/>
        <v>#N/A</v>
      </c>
      <c r="L141" s="2" t="e">
        <f>VLOOKUP($A141,'By SKU - Old RTs'!$A:$V,16,FALSE)</f>
        <v>#N/A</v>
      </c>
      <c r="M141" s="2" t="e">
        <f>VLOOKUP($A141,'By SKU - New RTs'!$A:$V,16,FALSE)</f>
        <v>#N/A</v>
      </c>
      <c r="N141" s="5" t="e">
        <f t="shared" si="13"/>
        <v>#N/A</v>
      </c>
      <c r="O141" s="2" t="e">
        <f>VLOOKUP($A141,'By SKU - Old RTs'!$A:$V,17,FALSE)</f>
        <v>#N/A</v>
      </c>
      <c r="P141" s="2" t="e">
        <f>VLOOKUP($A141,'By SKU - New RTs'!$A:$V,17,FALSE)</f>
        <v>#N/A</v>
      </c>
      <c r="Q141" s="2" t="e">
        <f t="shared" si="14"/>
        <v>#N/A</v>
      </c>
    </row>
    <row r="142" spans="1:17" hidden="1" x14ac:dyDescent="0.3">
      <c r="A142" s="3" t="str">
        <v>603</v>
      </c>
      <c r="B142" s="4" t="str">
        <v>REUSABLE FACE COVERS (SET OF 25)</v>
      </c>
      <c r="C142" s="2" t="e">
        <f>VLOOKUP($A142,'By SKU - Old RTs'!$A:$V,13,FALSE)</f>
        <v>#N/A</v>
      </c>
      <c r="D142" s="2" t="e">
        <f>VLOOKUP($A142,'By SKU - New RTs'!$A:$V,13,FALSE)</f>
        <v>#N/A</v>
      </c>
      <c r="E142" s="5" t="e">
        <f t="shared" si="10"/>
        <v>#N/A</v>
      </c>
      <c r="F142" s="2" t="e">
        <f>VLOOKUP($A142,'By SKU - Old RTs'!$A:$V,14,FALSE)</f>
        <v>#N/A</v>
      </c>
      <c r="G142" s="2" t="e">
        <f>VLOOKUP($A142,'By SKU - New RTs'!$A:$V,14,FALSE)</f>
        <v>#N/A</v>
      </c>
      <c r="H142" s="5" t="e">
        <f t="shared" si="11"/>
        <v>#N/A</v>
      </c>
      <c r="I142" s="2" t="e">
        <f>VLOOKUP($A142,'By SKU - Old RTs'!$A:$V,15,FALSE)</f>
        <v>#N/A</v>
      </c>
      <c r="J142" s="2" t="e">
        <f>VLOOKUP($A142,'By SKU - New RTs'!$A:$V,15,FALSE)</f>
        <v>#N/A</v>
      </c>
      <c r="K142" s="5" t="e">
        <f t="shared" si="12"/>
        <v>#N/A</v>
      </c>
      <c r="L142" s="2" t="e">
        <f>VLOOKUP($A142,'By SKU - Old RTs'!$A:$V,16,FALSE)</f>
        <v>#N/A</v>
      </c>
      <c r="M142" s="2" t="e">
        <f>VLOOKUP($A142,'By SKU - New RTs'!$A:$V,16,FALSE)</f>
        <v>#N/A</v>
      </c>
      <c r="N142" s="5" t="e">
        <f t="shared" si="13"/>
        <v>#N/A</v>
      </c>
      <c r="O142" s="2" t="e">
        <f>VLOOKUP($A142,'By SKU - Old RTs'!$A:$V,17,FALSE)</f>
        <v>#N/A</v>
      </c>
      <c r="P142" s="2" t="e">
        <f>VLOOKUP($A142,'By SKU - New RTs'!$A:$V,17,FALSE)</f>
        <v>#N/A</v>
      </c>
      <c r="Q142" s="2" t="e">
        <f t="shared" si="14"/>
        <v>#N/A</v>
      </c>
    </row>
    <row r="143" spans="1:17" hidden="1" x14ac:dyDescent="0.3">
      <c r="A143" s="3" t="str">
        <v>608</v>
      </c>
      <c r="B143" s="4" t="str">
        <v>MI HOME GAITER (NAVY)</v>
      </c>
      <c r="C143" s="2" t="e">
        <f>VLOOKUP($A143,'By SKU - Old RTs'!$A:$V,13,FALSE)</f>
        <v>#N/A</v>
      </c>
      <c r="D143" s="2" t="e">
        <f>VLOOKUP($A143,'By SKU - New RTs'!$A:$V,13,FALSE)</f>
        <v>#N/A</v>
      </c>
      <c r="E143" s="5" t="e">
        <f t="shared" si="10"/>
        <v>#N/A</v>
      </c>
      <c r="F143" s="2" t="e">
        <f>VLOOKUP($A143,'By SKU - Old RTs'!$A:$V,14,FALSE)</f>
        <v>#N/A</v>
      </c>
      <c r="G143" s="2" t="e">
        <f>VLOOKUP($A143,'By SKU - New RTs'!$A:$V,14,FALSE)</f>
        <v>#N/A</v>
      </c>
      <c r="H143" s="5" t="e">
        <f t="shared" si="11"/>
        <v>#N/A</v>
      </c>
      <c r="I143" s="2" t="e">
        <f>VLOOKUP($A143,'By SKU - Old RTs'!$A:$V,15,FALSE)</f>
        <v>#N/A</v>
      </c>
      <c r="J143" s="2" t="e">
        <f>VLOOKUP($A143,'By SKU - New RTs'!$A:$V,15,FALSE)</f>
        <v>#N/A</v>
      </c>
      <c r="K143" s="5" t="e">
        <f t="shared" si="12"/>
        <v>#N/A</v>
      </c>
      <c r="L143" s="2" t="e">
        <f>VLOOKUP($A143,'By SKU - Old RTs'!$A:$V,16,FALSE)</f>
        <v>#N/A</v>
      </c>
      <c r="M143" s="2" t="e">
        <f>VLOOKUP($A143,'By SKU - New RTs'!$A:$V,16,FALSE)</f>
        <v>#N/A</v>
      </c>
      <c r="N143" s="5" t="e">
        <f t="shared" si="13"/>
        <v>#N/A</v>
      </c>
      <c r="O143" s="2" t="e">
        <f>VLOOKUP($A143,'By SKU - Old RTs'!$A:$V,17,FALSE)</f>
        <v>#N/A</v>
      </c>
      <c r="P143" s="2" t="e">
        <f>VLOOKUP($A143,'By SKU - New RTs'!$A:$V,17,FALSE)</f>
        <v>#N/A</v>
      </c>
      <c r="Q143" s="2" t="e">
        <f t="shared" si="14"/>
        <v>#N/A</v>
      </c>
    </row>
    <row r="144" spans="1:17" hidden="1" x14ac:dyDescent="0.3">
      <c r="A144" s="3" t="str">
        <v>609</v>
      </c>
      <c r="B144" s="4" t="str">
        <v>MI HOME GAITER (GRAY)</v>
      </c>
      <c r="C144" s="2" t="e">
        <f>VLOOKUP($A144,'By SKU - Old RTs'!$A:$V,13,FALSE)</f>
        <v>#N/A</v>
      </c>
      <c r="D144" s="2" t="e">
        <f>VLOOKUP($A144,'By SKU - New RTs'!$A:$V,13,FALSE)</f>
        <v>#N/A</v>
      </c>
      <c r="E144" s="5" t="e">
        <f t="shared" si="10"/>
        <v>#N/A</v>
      </c>
      <c r="F144" s="2" t="e">
        <f>VLOOKUP($A144,'By SKU - Old RTs'!$A:$V,14,FALSE)</f>
        <v>#N/A</v>
      </c>
      <c r="G144" s="2" t="e">
        <f>VLOOKUP($A144,'By SKU - New RTs'!$A:$V,14,FALSE)</f>
        <v>#N/A</v>
      </c>
      <c r="H144" s="5" t="e">
        <f t="shared" si="11"/>
        <v>#N/A</v>
      </c>
      <c r="I144" s="2" t="e">
        <f>VLOOKUP($A144,'By SKU - Old RTs'!$A:$V,15,FALSE)</f>
        <v>#N/A</v>
      </c>
      <c r="J144" s="2" t="e">
        <f>VLOOKUP($A144,'By SKU - New RTs'!$A:$V,15,FALSE)</f>
        <v>#N/A</v>
      </c>
      <c r="K144" s="5" t="e">
        <f t="shared" si="12"/>
        <v>#N/A</v>
      </c>
      <c r="L144" s="2" t="e">
        <f>VLOOKUP($A144,'By SKU - Old RTs'!$A:$V,16,FALSE)</f>
        <v>#N/A</v>
      </c>
      <c r="M144" s="2" t="e">
        <f>VLOOKUP($A144,'By SKU - New RTs'!$A:$V,16,FALSE)</f>
        <v>#N/A</v>
      </c>
      <c r="N144" s="5" t="e">
        <f t="shared" si="13"/>
        <v>#N/A</v>
      </c>
      <c r="O144" s="2" t="e">
        <f>VLOOKUP($A144,'By SKU - Old RTs'!$A:$V,17,FALSE)</f>
        <v>#N/A</v>
      </c>
      <c r="P144" s="2" t="e">
        <f>VLOOKUP($A144,'By SKU - New RTs'!$A:$V,17,FALSE)</f>
        <v>#N/A</v>
      </c>
      <c r="Q144" s="2" t="e">
        <f t="shared" si="14"/>
        <v>#N/A</v>
      </c>
    </row>
    <row r="145" spans="1:17" x14ac:dyDescent="0.3">
      <c r="A145" s="3" t="str">
        <v>802</v>
      </c>
      <c r="B145" s="4" t="str">
        <v xml:space="preserve">BLANKET THERMAL     </v>
      </c>
      <c r="C145" s="2">
        <f>VLOOKUP($A145,'By SKU - Old RTs'!$A:$V,13,FALSE)</f>
        <v>0</v>
      </c>
      <c r="D145" s="2">
        <f>VLOOKUP($A145,'By SKU - New RTs'!$A:$V,13,FALSE)</f>
        <v>0</v>
      </c>
      <c r="E145" s="5">
        <f t="shared" si="10"/>
        <v>0</v>
      </c>
      <c r="F145" s="2">
        <f>VLOOKUP($A145,'By SKU - Old RTs'!$A:$V,14,FALSE)</f>
        <v>0</v>
      </c>
      <c r="G145" s="2">
        <f>VLOOKUP($A145,'By SKU - New RTs'!$A:$V,14,FALSE)</f>
        <v>0</v>
      </c>
      <c r="H145" s="5">
        <f t="shared" si="11"/>
        <v>0</v>
      </c>
      <c r="I145" s="2">
        <f>VLOOKUP($A145,'By SKU - Old RTs'!$A:$V,15,FALSE)</f>
        <v>25</v>
      </c>
      <c r="J145" s="2">
        <f>VLOOKUP($A145,'By SKU - New RTs'!$A:$V,15,FALSE)</f>
        <v>25</v>
      </c>
      <c r="K145" s="5">
        <f t="shared" si="12"/>
        <v>0</v>
      </c>
      <c r="L145" s="2">
        <f>VLOOKUP($A145,'By SKU - Old RTs'!$A:$V,16,FALSE)</f>
        <v>0</v>
      </c>
      <c r="M145" s="2">
        <f>VLOOKUP($A145,'By SKU - New RTs'!$A:$V,16,FALSE)</f>
        <v>0</v>
      </c>
      <c r="N145" s="5">
        <f t="shared" si="13"/>
        <v>0</v>
      </c>
      <c r="O145" s="2">
        <f>VLOOKUP($A145,'By SKU - Old RTs'!$A:$V,17,FALSE)</f>
        <v>0</v>
      </c>
      <c r="P145" s="2">
        <f>VLOOKUP($A145,'By SKU - New RTs'!$A:$V,17,FALSE)</f>
        <v>0</v>
      </c>
      <c r="Q145" s="2">
        <f t="shared" si="14"/>
        <v>0</v>
      </c>
    </row>
    <row r="146" spans="1:17" x14ac:dyDescent="0.3">
      <c r="A146" s="3" t="str">
        <v>804</v>
      </c>
      <c r="B146" s="4" t="str">
        <v xml:space="preserve">BLANKET BATH        </v>
      </c>
      <c r="C146" s="2">
        <f>VLOOKUP($A146,'By SKU - Old RTs'!$A:$V,13,FALSE)</f>
        <v>0</v>
      </c>
      <c r="D146" s="2">
        <f>VLOOKUP($A146,'By SKU - New RTs'!$A:$V,13,FALSE)</f>
        <v>0</v>
      </c>
      <c r="E146" s="5">
        <f t="shared" si="10"/>
        <v>0</v>
      </c>
      <c r="F146" s="2">
        <f>VLOOKUP($A146,'By SKU - Old RTs'!$A:$V,14,FALSE)</f>
        <v>0</v>
      </c>
      <c r="G146" s="2">
        <f>VLOOKUP($A146,'By SKU - New RTs'!$A:$V,14,FALSE)</f>
        <v>0</v>
      </c>
      <c r="H146" s="5">
        <f t="shared" si="11"/>
        <v>0</v>
      </c>
      <c r="I146" s="2">
        <f>VLOOKUP($A146,'By SKU - Old RTs'!$A:$V,15,FALSE)</f>
        <v>0</v>
      </c>
      <c r="J146" s="2">
        <f>VLOOKUP($A146,'By SKU - New RTs'!$A:$V,15,FALSE)</f>
        <v>0</v>
      </c>
      <c r="K146" s="5">
        <f t="shared" si="12"/>
        <v>0</v>
      </c>
      <c r="L146" s="2">
        <f>VLOOKUP($A146,'By SKU - Old RTs'!$A:$V,16,FALSE)</f>
        <v>120</v>
      </c>
      <c r="M146" s="2">
        <f>VLOOKUP($A146,'By SKU - New RTs'!$A:$V,16,FALSE)</f>
        <v>120</v>
      </c>
      <c r="N146" s="5">
        <f t="shared" si="13"/>
        <v>0</v>
      </c>
      <c r="O146" s="2">
        <f>VLOOKUP($A146,'By SKU - Old RTs'!$A:$V,17,FALSE)</f>
        <v>0</v>
      </c>
      <c r="P146" s="2">
        <f>VLOOKUP($A146,'By SKU - New RTs'!$A:$V,17,FALSE)</f>
        <v>0</v>
      </c>
      <c r="Q146" s="2">
        <f t="shared" si="14"/>
        <v>0</v>
      </c>
    </row>
    <row r="147" spans="1:17" x14ac:dyDescent="0.3">
      <c r="A147" s="3" t="str">
        <v>805</v>
      </c>
      <c r="B147" s="4" t="str">
        <v xml:space="preserve">TWL GRN MEDICAL     </v>
      </c>
      <c r="C147" s="2">
        <f>VLOOKUP($A147,'By SKU - Old RTs'!$A:$V,13,FALSE)</f>
        <v>0</v>
      </c>
      <c r="D147" s="2">
        <f>VLOOKUP($A147,'By SKU - New RTs'!$A:$V,13,FALSE)</f>
        <v>0</v>
      </c>
      <c r="E147" s="5">
        <f t="shared" si="10"/>
        <v>0</v>
      </c>
      <c r="F147" s="2">
        <f>VLOOKUP($A147,'By SKU - Old RTs'!$A:$V,14,FALSE)</f>
        <v>0</v>
      </c>
      <c r="G147" s="2">
        <f>VLOOKUP($A147,'By SKU - New RTs'!$A:$V,14,FALSE)</f>
        <v>0</v>
      </c>
      <c r="H147" s="5">
        <f t="shared" si="11"/>
        <v>0</v>
      </c>
      <c r="I147" s="2">
        <f>VLOOKUP($A147,'By SKU - Old RTs'!$A:$V,15,FALSE)</f>
        <v>50</v>
      </c>
      <c r="J147" s="2">
        <f>VLOOKUP($A147,'By SKU - New RTs'!$A:$V,15,FALSE)</f>
        <v>50</v>
      </c>
      <c r="K147" s="5">
        <f t="shared" si="12"/>
        <v>0</v>
      </c>
      <c r="L147" s="2">
        <f>VLOOKUP($A147,'By SKU - Old RTs'!$A:$V,16,FALSE)</f>
        <v>0</v>
      </c>
      <c r="M147" s="2">
        <f>VLOOKUP($A147,'By SKU - New RTs'!$A:$V,16,FALSE)</f>
        <v>0</v>
      </c>
      <c r="N147" s="5">
        <f t="shared" si="13"/>
        <v>0</v>
      </c>
      <c r="O147" s="2">
        <f>VLOOKUP($A147,'By SKU - Old RTs'!$A:$V,17,FALSE)</f>
        <v>0</v>
      </c>
      <c r="P147" s="2">
        <f>VLOOKUP($A147,'By SKU - New RTs'!$A:$V,17,FALSE)</f>
        <v>0</v>
      </c>
      <c r="Q147" s="2">
        <f t="shared" si="14"/>
        <v>0</v>
      </c>
    </row>
    <row r="148" spans="1:17" x14ac:dyDescent="0.3">
      <c r="A148" s="3" t="str">
        <v>811</v>
      </c>
      <c r="B148" s="4" t="str">
        <v xml:space="preserve">PEDIATRIC GWN MED </v>
      </c>
      <c r="C148" s="2">
        <f>VLOOKUP($A148,'By SKU - Old RTs'!$A:$V,13,FALSE)</f>
        <v>0</v>
      </c>
      <c r="D148" s="2">
        <f>VLOOKUP($A148,'By SKU - New RTs'!$A:$V,13,FALSE)</f>
        <v>0</v>
      </c>
      <c r="E148" s="5">
        <f t="shared" si="10"/>
        <v>0</v>
      </c>
      <c r="F148" s="2">
        <f>VLOOKUP($A148,'By SKU - Old RTs'!$A:$V,14,FALSE)</f>
        <v>0</v>
      </c>
      <c r="G148" s="2">
        <f>VLOOKUP($A148,'By SKU - New RTs'!$A:$V,14,FALSE)</f>
        <v>0</v>
      </c>
      <c r="H148" s="5">
        <f t="shared" si="11"/>
        <v>0</v>
      </c>
      <c r="I148" s="2">
        <f>VLOOKUP($A148,'By SKU - Old RTs'!$A:$V,15,FALSE)</f>
        <v>0</v>
      </c>
      <c r="J148" s="2">
        <f>VLOOKUP($A148,'By SKU - New RTs'!$A:$V,15,FALSE)</f>
        <v>0</v>
      </c>
      <c r="K148" s="5">
        <f t="shared" si="12"/>
        <v>0</v>
      </c>
      <c r="L148" s="2">
        <f>VLOOKUP($A148,'By SKU - Old RTs'!$A:$V,16,FALSE)</f>
        <v>5</v>
      </c>
      <c r="M148" s="2">
        <f>VLOOKUP($A148,'By SKU - New RTs'!$A:$V,16,FALSE)</f>
        <v>5</v>
      </c>
      <c r="N148" s="5">
        <f t="shared" si="13"/>
        <v>0</v>
      </c>
      <c r="O148" s="2">
        <f>VLOOKUP($A148,'By SKU - Old RTs'!$A:$V,17,FALSE)</f>
        <v>0</v>
      </c>
      <c r="P148" s="2">
        <f>VLOOKUP($A148,'By SKU - New RTs'!$A:$V,17,FALSE)</f>
        <v>0</v>
      </c>
      <c r="Q148" s="2">
        <f t="shared" si="14"/>
        <v>0</v>
      </c>
    </row>
    <row r="149" spans="1:17" x14ac:dyDescent="0.3">
      <c r="A149" s="3" t="str">
        <v>812</v>
      </c>
      <c r="B149" s="4" t="str">
        <v xml:space="preserve">PEDIATRIC GWN LARGE     </v>
      </c>
      <c r="C149" s="2">
        <f>VLOOKUP($A149,'By SKU - Old RTs'!$A:$V,13,FALSE)</f>
        <v>5</v>
      </c>
      <c r="D149" s="2">
        <f>VLOOKUP($A149,'By SKU - New RTs'!$A:$V,13,FALSE)</f>
        <v>5</v>
      </c>
      <c r="E149" s="5">
        <f t="shared" si="10"/>
        <v>0</v>
      </c>
      <c r="F149" s="2">
        <f>VLOOKUP($A149,'By SKU - Old RTs'!$A:$V,14,FALSE)</f>
        <v>0</v>
      </c>
      <c r="G149" s="2">
        <f>VLOOKUP($A149,'By SKU - New RTs'!$A:$V,14,FALSE)</f>
        <v>0</v>
      </c>
      <c r="H149" s="5">
        <f t="shared" si="11"/>
        <v>0</v>
      </c>
      <c r="I149" s="2">
        <f>VLOOKUP($A149,'By SKU - Old RTs'!$A:$V,15,FALSE)</f>
        <v>2.5</v>
      </c>
      <c r="J149" s="2">
        <f>VLOOKUP($A149,'By SKU - New RTs'!$A:$V,15,FALSE)</f>
        <v>2.5</v>
      </c>
      <c r="K149" s="5">
        <f t="shared" si="12"/>
        <v>0</v>
      </c>
      <c r="L149" s="2">
        <f>VLOOKUP($A149,'By SKU - Old RTs'!$A:$V,16,FALSE)</f>
        <v>10</v>
      </c>
      <c r="M149" s="2">
        <f>VLOOKUP($A149,'By SKU - New RTs'!$A:$V,16,FALSE)</f>
        <v>10</v>
      </c>
      <c r="N149" s="5">
        <f t="shared" si="13"/>
        <v>0</v>
      </c>
      <c r="O149" s="2">
        <f>VLOOKUP($A149,'By SKU - Old RTs'!$A:$V,17,FALSE)</f>
        <v>0</v>
      </c>
      <c r="P149" s="2">
        <f>VLOOKUP($A149,'By SKU - New RTs'!$A:$V,17,FALSE)</f>
        <v>0</v>
      </c>
      <c r="Q149" s="2">
        <f t="shared" si="14"/>
        <v>0</v>
      </c>
    </row>
    <row r="150" spans="1:17" x14ac:dyDescent="0.3">
      <c r="A150" s="3" t="str">
        <v>821</v>
      </c>
      <c r="B150" s="4" t="str">
        <v>ENDURANCE PATIENT GOWN</v>
      </c>
      <c r="C150" s="2">
        <f>VLOOKUP($A150,'By SKU - Old RTs'!$A:$V,13,FALSE)</f>
        <v>10</v>
      </c>
      <c r="D150" s="2">
        <f>VLOOKUP($A150,'By SKU - New RTs'!$A:$V,13,FALSE)</f>
        <v>10</v>
      </c>
      <c r="E150" s="5">
        <f t="shared" si="10"/>
        <v>0</v>
      </c>
      <c r="F150" s="2">
        <f>VLOOKUP($A150,'By SKU - Old RTs'!$A:$V,14,FALSE)</f>
        <v>10</v>
      </c>
      <c r="G150" s="2">
        <f>VLOOKUP($A150,'By SKU - New RTs'!$A:$V,14,FALSE)</f>
        <v>10</v>
      </c>
      <c r="H150" s="5">
        <f t="shared" si="11"/>
        <v>0</v>
      </c>
      <c r="I150" s="2">
        <f>VLOOKUP($A150,'By SKU - Old RTs'!$A:$V,15,FALSE)</f>
        <v>10</v>
      </c>
      <c r="J150" s="2">
        <f>VLOOKUP($A150,'By SKU - New RTs'!$A:$V,15,FALSE)</f>
        <v>15</v>
      </c>
      <c r="K150" s="5">
        <f t="shared" si="12"/>
        <v>5</v>
      </c>
      <c r="L150" s="2">
        <f>VLOOKUP($A150,'By SKU - Old RTs'!$A:$V,16,FALSE)</f>
        <v>205</v>
      </c>
      <c r="M150" s="2">
        <f>VLOOKUP($A150,'By SKU - New RTs'!$A:$V,16,FALSE)</f>
        <v>205</v>
      </c>
      <c r="N150" s="5">
        <f t="shared" si="13"/>
        <v>0</v>
      </c>
      <c r="O150" s="2">
        <f>VLOOKUP($A150,'By SKU - Old RTs'!$A:$V,17,FALSE)</f>
        <v>5</v>
      </c>
      <c r="P150" s="2">
        <f>VLOOKUP($A150,'By SKU - New RTs'!$A:$V,17,FALSE)</f>
        <v>0</v>
      </c>
      <c r="Q150" s="2">
        <f t="shared" si="14"/>
        <v>-5</v>
      </c>
    </row>
    <row r="151" spans="1:17" x14ac:dyDescent="0.3">
      <c r="A151" s="3" t="str">
        <v>826</v>
      </c>
      <c r="B151" s="4" t="str">
        <v>ENDURANCE IV GOWN</v>
      </c>
      <c r="C151" s="2">
        <f>VLOOKUP($A151,'By SKU - Old RTs'!$A:$V,13,FALSE)</f>
        <v>0</v>
      </c>
      <c r="D151" s="2">
        <f>VLOOKUP($A151,'By SKU - New RTs'!$A:$V,13,FALSE)</f>
        <v>0</v>
      </c>
      <c r="E151" s="5">
        <f t="shared" si="10"/>
        <v>0</v>
      </c>
      <c r="F151" s="2">
        <f>VLOOKUP($A151,'By SKU - Old RTs'!$A:$V,14,FALSE)</f>
        <v>0</v>
      </c>
      <c r="G151" s="2">
        <f>VLOOKUP($A151,'By SKU - New RTs'!$A:$V,14,FALSE)</f>
        <v>0</v>
      </c>
      <c r="H151" s="5">
        <f t="shared" si="11"/>
        <v>0</v>
      </c>
      <c r="I151" s="2">
        <f>VLOOKUP($A151,'By SKU - Old RTs'!$A:$V,15,FALSE)</f>
        <v>0</v>
      </c>
      <c r="J151" s="2">
        <f>VLOOKUP($A151,'By SKU - New RTs'!$A:$V,15,FALSE)</f>
        <v>0</v>
      </c>
      <c r="K151" s="5">
        <f t="shared" si="12"/>
        <v>0</v>
      </c>
      <c r="L151" s="2">
        <f>VLOOKUP($A151,'By SKU - Old RTs'!$A:$V,16,FALSE)</f>
        <v>75</v>
      </c>
      <c r="M151" s="2">
        <f>VLOOKUP($A151,'By SKU - New RTs'!$A:$V,16,FALSE)</f>
        <v>75</v>
      </c>
      <c r="N151" s="5">
        <f t="shared" si="13"/>
        <v>0</v>
      </c>
      <c r="O151" s="2">
        <f>VLOOKUP($A151,'By SKU - Old RTs'!$A:$V,17,FALSE)</f>
        <v>0</v>
      </c>
      <c r="P151" s="2">
        <f>VLOOKUP($A151,'By SKU - New RTs'!$A:$V,17,FALSE)</f>
        <v>0</v>
      </c>
      <c r="Q151" s="2">
        <f t="shared" si="14"/>
        <v>0</v>
      </c>
    </row>
    <row r="152" spans="1:17" x14ac:dyDescent="0.3">
      <c r="A152" s="3" t="str">
        <v>828</v>
      </c>
      <c r="B152" s="4" t="str">
        <v>ENDURANCE MAGNA GOWN</v>
      </c>
      <c r="C152" s="2">
        <f>VLOOKUP($A152,'By SKU - Old RTs'!$A:$V,13,FALSE)</f>
        <v>0</v>
      </c>
      <c r="D152" s="2">
        <f>VLOOKUP($A152,'By SKU - New RTs'!$A:$V,13,FALSE)</f>
        <v>0</v>
      </c>
      <c r="E152" s="5">
        <f t="shared" si="10"/>
        <v>0</v>
      </c>
      <c r="F152" s="2">
        <f>VLOOKUP($A152,'By SKU - Old RTs'!$A:$V,14,FALSE)</f>
        <v>0</v>
      </c>
      <c r="G152" s="2">
        <f>VLOOKUP($A152,'By SKU - New RTs'!$A:$V,14,FALSE)</f>
        <v>0</v>
      </c>
      <c r="H152" s="5">
        <f t="shared" si="11"/>
        <v>0</v>
      </c>
      <c r="I152" s="2">
        <f>VLOOKUP($A152,'By SKU - Old RTs'!$A:$V,15,FALSE)</f>
        <v>0</v>
      </c>
      <c r="J152" s="2">
        <f>VLOOKUP($A152,'By SKU - New RTs'!$A:$V,15,FALSE)</f>
        <v>0</v>
      </c>
      <c r="K152" s="5">
        <f t="shared" si="12"/>
        <v>0</v>
      </c>
      <c r="L152" s="2">
        <f>VLOOKUP($A152,'By SKU - Old RTs'!$A:$V,16,FALSE)</f>
        <v>0</v>
      </c>
      <c r="M152" s="2">
        <f>VLOOKUP($A152,'By SKU - New RTs'!$A:$V,16,FALSE)</f>
        <v>0</v>
      </c>
      <c r="N152" s="5">
        <f t="shared" si="13"/>
        <v>0</v>
      </c>
      <c r="O152" s="2">
        <f>VLOOKUP($A152,'By SKU - Old RTs'!$A:$V,17,FALSE)</f>
        <v>0</v>
      </c>
      <c r="P152" s="2">
        <f>VLOOKUP($A152,'By SKU - New RTs'!$A:$V,17,FALSE)</f>
        <v>0</v>
      </c>
      <c r="Q152" s="2">
        <f t="shared" si="14"/>
        <v>0</v>
      </c>
    </row>
    <row r="153" spans="1:17" x14ac:dyDescent="0.3">
      <c r="A153" s="3" t="str">
        <v>1010</v>
      </c>
      <c r="B153" s="4" t="str">
        <v>2.5X3 CLASSIC SHADOW GRAY</v>
      </c>
      <c r="C153" s="2">
        <f>VLOOKUP($A153,'By SKU - Old RTs'!$A:$V,13,FALSE)</f>
        <v>0</v>
      </c>
      <c r="D153" s="2">
        <f>VLOOKUP($A153,'By SKU - New RTs'!$A:$V,13,FALSE)</f>
        <v>0</v>
      </c>
      <c r="E153" s="5">
        <f t="shared" si="10"/>
        <v>0</v>
      </c>
      <c r="F153" s="2">
        <f>VLOOKUP($A153,'By SKU - Old RTs'!$A:$V,14,FALSE)</f>
        <v>1</v>
      </c>
      <c r="G153" s="2">
        <f>VLOOKUP($A153,'By SKU - New RTs'!$A:$V,14,FALSE)</f>
        <v>0</v>
      </c>
      <c r="H153" s="5">
        <f t="shared" si="11"/>
        <v>-1</v>
      </c>
      <c r="I153" s="2">
        <f>VLOOKUP($A153,'By SKU - Old RTs'!$A:$V,15,FALSE)</f>
        <v>0</v>
      </c>
      <c r="J153" s="2">
        <f>VLOOKUP($A153,'By SKU - New RTs'!$A:$V,15,FALSE)</f>
        <v>0</v>
      </c>
      <c r="K153" s="5">
        <f t="shared" si="12"/>
        <v>0</v>
      </c>
      <c r="L153" s="2">
        <f>VLOOKUP($A153,'By SKU - Old RTs'!$A:$V,16,FALSE)</f>
        <v>1</v>
      </c>
      <c r="M153" s="2">
        <f>VLOOKUP($A153,'By SKU - New RTs'!$A:$V,16,FALSE)</f>
        <v>1</v>
      </c>
      <c r="N153" s="5">
        <f t="shared" si="13"/>
        <v>0</v>
      </c>
      <c r="O153" s="2">
        <f>VLOOKUP($A153,'By SKU - Old RTs'!$A:$V,17,FALSE)</f>
        <v>0</v>
      </c>
      <c r="P153" s="2">
        <f>VLOOKUP($A153,'By SKU - New RTs'!$A:$V,17,FALSE)</f>
        <v>1</v>
      </c>
      <c r="Q153" s="2">
        <f t="shared" si="14"/>
        <v>1</v>
      </c>
    </row>
    <row r="154" spans="1:17" x14ac:dyDescent="0.3">
      <c r="A154" s="3" t="str">
        <v>1011</v>
      </c>
      <c r="B154" s="4" t="str">
        <v>2.5X3 CLASSIC BLACK</v>
      </c>
      <c r="C154" s="2">
        <f>VLOOKUP($A154,'By SKU - Old RTs'!$A:$V,13,FALSE)</f>
        <v>0</v>
      </c>
      <c r="D154" s="2">
        <f>VLOOKUP($A154,'By SKU - New RTs'!$A:$V,13,FALSE)</f>
        <v>0</v>
      </c>
      <c r="E154" s="5">
        <f t="shared" si="10"/>
        <v>0</v>
      </c>
      <c r="F154" s="2">
        <f>VLOOKUP($A154,'By SKU - Old RTs'!$A:$V,14,FALSE)</f>
        <v>0</v>
      </c>
      <c r="G154" s="2">
        <f>VLOOKUP($A154,'By SKU - New RTs'!$A:$V,14,FALSE)</f>
        <v>0</v>
      </c>
      <c r="H154" s="5">
        <f t="shared" si="11"/>
        <v>0</v>
      </c>
      <c r="I154" s="2">
        <f>VLOOKUP($A154,'By SKU - Old RTs'!$A:$V,15,FALSE)</f>
        <v>0</v>
      </c>
      <c r="J154" s="2">
        <f>VLOOKUP($A154,'By SKU - New RTs'!$A:$V,15,FALSE)</f>
        <v>0</v>
      </c>
      <c r="K154" s="5">
        <f t="shared" si="12"/>
        <v>0</v>
      </c>
      <c r="L154" s="2">
        <f>VLOOKUP($A154,'By SKU - Old RTs'!$A:$V,16,FALSE)</f>
        <v>0</v>
      </c>
      <c r="M154" s="2">
        <f>VLOOKUP($A154,'By SKU - New RTs'!$A:$V,16,FALSE)</f>
        <v>0</v>
      </c>
      <c r="N154" s="5">
        <f t="shared" si="13"/>
        <v>0</v>
      </c>
      <c r="O154" s="2">
        <f>VLOOKUP($A154,'By SKU - Old RTs'!$A:$V,17,FALSE)</f>
        <v>0</v>
      </c>
      <c r="P154" s="2">
        <f>VLOOKUP($A154,'By SKU - New RTs'!$A:$V,17,FALSE)</f>
        <v>0</v>
      </c>
      <c r="Q154" s="2">
        <f t="shared" si="14"/>
        <v>0</v>
      </c>
    </row>
    <row r="155" spans="1:17" x14ac:dyDescent="0.3">
      <c r="A155" s="3" t="str">
        <v>1018</v>
      </c>
      <c r="B155" s="4" t="str">
        <v xml:space="preserve">2.5X3 SILVER BLACK        </v>
      </c>
      <c r="C155" s="2">
        <f>VLOOKUP($A155,'By SKU - Old RTs'!$A:$V,13,FALSE)</f>
        <v>0</v>
      </c>
      <c r="D155" s="2">
        <f>VLOOKUP($A155,'By SKU - New RTs'!$A:$V,13,FALSE)</f>
        <v>0</v>
      </c>
      <c r="E155" s="5">
        <f t="shared" si="10"/>
        <v>0</v>
      </c>
      <c r="F155" s="2">
        <f>VLOOKUP($A155,'By SKU - Old RTs'!$A:$V,14,FALSE)</f>
        <v>1</v>
      </c>
      <c r="G155" s="2">
        <f>VLOOKUP($A155,'By SKU - New RTs'!$A:$V,14,FALSE)</f>
        <v>1</v>
      </c>
      <c r="H155" s="5">
        <f t="shared" si="11"/>
        <v>0</v>
      </c>
      <c r="I155" s="2">
        <f>VLOOKUP($A155,'By SKU - Old RTs'!$A:$V,15,FALSE)</f>
        <v>0</v>
      </c>
      <c r="J155" s="2">
        <f>VLOOKUP($A155,'By SKU - New RTs'!$A:$V,15,FALSE)</f>
        <v>0</v>
      </c>
      <c r="K155" s="5">
        <f t="shared" si="12"/>
        <v>0</v>
      </c>
      <c r="L155" s="2">
        <f>VLOOKUP($A155,'By SKU - Old RTs'!$A:$V,16,FALSE)</f>
        <v>0</v>
      </c>
      <c r="M155" s="2">
        <f>VLOOKUP($A155,'By SKU - New RTs'!$A:$V,16,FALSE)</f>
        <v>0</v>
      </c>
      <c r="N155" s="5">
        <f t="shared" si="13"/>
        <v>0</v>
      </c>
      <c r="O155" s="2">
        <f>VLOOKUP($A155,'By SKU - Old RTs'!$A:$V,17,FALSE)</f>
        <v>0</v>
      </c>
      <c r="P155" s="2">
        <f>VLOOKUP($A155,'By SKU - New RTs'!$A:$V,17,FALSE)</f>
        <v>0</v>
      </c>
      <c r="Q155" s="2">
        <f t="shared" si="14"/>
        <v>0</v>
      </c>
    </row>
    <row r="156" spans="1:17" x14ac:dyDescent="0.3">
      <c r="A156" s="3" t="str">
        <v>1107</v>
      </c>
      <c r="B156" s="4" t="str">
        <v>3X5 CLASSIC HUNTER GREEN</v>
      </c>
      <c r="C156" s="2">
        <f>VLOOKUP($A156,'By SKU - Old RTs'!$A:$V,13,FALSE)</f>
        <v>0</v>
      </c>
      <c r="D156" s="2">
        <f>VLOOKUP($A156,'By SKU - New RTs'!$A:$V,13,FALSE)</f>
        <v>1.5</v>
      </c>
      <c r="E156" s="5">
        <f t="shared" si="10"/>
        <v>1.5</v>
      </c>
      <c r="F156" s="2">
        <f>VLOOKUP($A156,'By SKU - Old RTs'!$A:$V,14,FALSE)</f>
        <v>0.25</v>
      </c>
      <c r="G156" s="2">
        <f>VLOOKUP($A156,'By SKU - New RTs'!$A:$V,14,FALSE)</f>
        <v>2.25</v>
      </c>
      <c r="H156" s="5">
        <f t="shared" si="11"/>
        <v>2</v>
      </c>
      <c r="I156" s="2">
        <f>VLOOKUP($A156,'By SKU - Old RTs'!$A:$V,15,FALSE)</f>
        <v>3.5</v>
      </c>
      <c r="J156" s="2">
        <f>VLOOKUP($A156,'By SKU - New RTs'!$A:$V,15,FALSE)</f>
        <v>0</v>
      </c>
      <c r="K156" s="5">
        <f t="shared" si="12"/>
        <v>-3.5</v>
      </c>
      <c r="L156" s="2">
        <f>VLOOKUP($A156,'By SKU - Old RTs'!$A:$V,16,FALSE)</f>
        <v>0</v>
      </c>
      <c r="M156" s="2">
        <f>VLOOKUP($A156,'By SKU - New RTs'!$A:$V,16,FALSE)</f>
        <v>0</v>
      </c>
      <c r="N156" s="5">
        <f t="shared" si="13"/>
        <v>0</v>
      </c>
      <c r="O156" s="2">
        <f>VLOOKUP($A156,'By SKU - Old RTs'!$A:$V,17,FALSE)</f>
        <v>0</v>
      </c>
      <c r="P156" s="2">
        <f>VLOOKUP($A156,'By SKU - New RTs'!$A:$V,17,FALSE)</f>
        <v>0</v>
      </c>
      <c r="Q156" s="2">
        <f t="shared" si="14"/>
        <v>0</v>
      </c>
    </row>
    <row r="157" spans="1:17" x14ac:dyDescent="0.3">
      <c r="A157" s="3" t="str">
        <v>1110</v>
      </c>
      <c r="B157" s="4" t="str">
        <v xml:space="preserve">3X5 CLASSIC SHADOW GREY      </v>
      </c>
      <c r="C157" s="2">
        <f>VLOOKUP($A157,'By SKU - Old RTs'!$A:$V,13,FALSE)</f>
        <v>6.25</v>
      </c>
      <c r="D157" s="2">
        <f>VLOOKUP($A157,'By SKU - New RTs'!$A:$V,13,FALSE)</f>
        <v>7.25</v>
      </c>
      <c r="E157" s="5">
        <f t="shared" si="10"/>
        <v>1</v>
      </c>
      <c r="F157" s="2">
        <f>VLOOKUP($A157,'By SKU - Old RTs'!$A:$V,14,FALSE)</f>
        <v>12.5</v>
      </c>
      <c r="G157" s="2">
        <f>VLOOKUP($A157,'By SKU - New RTs'!$A:$V,14,FALSE)</f>
        <v>11.75</v>
      </c>
      <c r="H157" s="5">
        <f t="shared" si="11"/>
        <v>-0.75</v>
      </c>
      <c r="I157" s="2">
        <f>VLOOKUP($A157,'By SKU - Old RTs'!$A:$V,15,FALSE)</f>
        <v>5.25</v>
      </c>
      <c r="J157" s="2">
        <f>VLOOKUP($A157,'By SKU - New RTs'!$A:$V,15,FALSE)</f>
        <v>4.25</v>
      </c>
      <c r="K157" s="5">
        <f t="shared" si="12"/>
        <v>-1</v>
      </c>
      <c r="L157" s="2">
        <f>VLOOKUP($A157,'By SKU - Old RTs'!$A:$V,16,FALSE)</f>
        <v>6.25</v>
      </c>
      <c r="M157" s="2">
        <f>VLOOKUP($A157,'By SKU - New RTs'!$A:$V,16,FALSE)</f>
        <v>6.25</v>
      </c>
      <c r="N157" s="5">
        <f t="shared" si="13"/>
        <v>0</v>
      </c>
      <c r="O157" s="2">
        <f>VLOOKUP($A157,'By SKU - Old RTs'!$A:$V,17,FALSE)</f>
        <v>13.5</v>
      </c>
      <c r="P157" s="2">
        <f>VLOOKUP($A157,'By SKU - New RTs'!$A:$V,17,FALSE)</f>
        <v>14.25</v>
      </c>
      <c r="Q157" s="2">
        <f t="shared" si="14"/>
        <v>0.75</v>
      </c>
    </row>
    <row r="158" spans="1:17" x14ac:dyDescent="0.3">
      <c r="A158" s="3" t="str">
        <v>1111</v>
      </c>
      <c r="B158" s="4" t="str">
        <v>3X5 CLASSIC BLACK</v>
      </c>
      <c r="C158" s="2">
        <f>VLOOKUP($A158,'By SKU - Old RTs'!$A:$V,13,FALSE)</f>
        <v>9.5</v>
      </c>
      <c r="D158" s="2">
        <f>VLOOKUP($A158,'By SKU - New RTs'!$A:$V,13,FALSE)</f>
        <v>9.75</v>
      </c>
      <c r="E158" s="5">
        <f t="shared" si="10"/>
        <v>0.25</v>
      </c>
      <c r="F158" s="2">
        <f>VLOOKUP($A158,'By SKU - Old RTs'!$A:$V,14,FALSE)</f>
        <v>10</v>
      </c>
      <c r="G158" s="2">
        <f>VLOOKUP($A158,'By SKU - New RTs'!$A:$V,14,FALSE)</f>
        <v>5.25</v>
      </c>
      <c r="H158" s="5">
        <f t="shared" si="11"/>
        <v>-4.75</v>
      </c>
      <c r="I158" s="2">
        <f>VLOOKUP($A158,'By SKU - Old RTs'!$A:$V,15,FALSE)</f>
        <v>23.25</v>
      </c>
      <c r="J158" s="2">
        <f>VLOOKUP($A158,'By SKU - New RTs'!$A:$V,15,FALSE)</f>
        <v>25.25</v>
      </c>
      <c r="K158" s="5">
        <f t="shared" si="12"/>
        <v>2</v>
      </c>
      <c r="L158" s="2">
        <f>VLOOKUP($A158,'By SKU - Old RTs'!$A:$V,16,FALSE)</f>
        <v>12.5</v>
      </c>
      <c r="M158" s="2">
        <f>VLOOKUP($A158,'By SKU - New RTs'!$A:$V,16,FALSE)</f>
        <v>12.5</v>
      </c>
      <c r="N158" s="5">
        <f t="shared" si="13"/>
        <v>0</v>
      </c>
      <c r="O158" s="2">
        <f>VLOOKUP($A158,'By SKU - Old RTs'!$A:$V,17,FALSE)</f>
        <v>10.25</v>
      </c>
      <c r="P158" s="2">
        <f>VLOOKUP($A158,'By SKU - New RTs'!$A:$V,17,FALSE)</f>
        <v>12.75</v>
      </c>
      <c r="Q158" s="2">
        <f t="shared" si="14"/>
        <v>2.5</v>
      </c>
    </row>
    <row r="159" spans="1:17" x14ac:dyDescent="0.3">
      <c r="A159" s="3" t="str">
        <v>1113</v>
      </c>
      <c r="B159" s="4" t="str">
        <v xml:space="preserve">3X5 CLASSIC SHADOW GREY  </v>
      </c>
      <c r="C159" s="2">
        <f>VLOOKUP($A159,'By SKU - Old RTs'!$A:$V,13,FALSE)</f>
        <v>0.5</v>
      </c>
      <c r="D159" s="2">
        <f>VLOOKUP($A159,'By SKU - New RTs'!$A:$V,13,FALSE)</f>
        <v>0.5</v>
      </c>
      <c r="E159" s="5">
        <f t="shared" si="10"/>
        <v>0</v>
      </c>
      <c r="F159" s="2">
        <f>VLOOKUP($A159,'By SKU - Old RTs'!$A:$V,14,FALSE)</f>
        <v>0</v>
      </c>
      <c r="G159" s="2">
        <f>VLOOKUP($A159,'By SKU - New RTs'!$A:$V,14,FALSE)</f>
        <v>0</v>
      </c>
      <c r="H159" s="5">
        <f t="shared" si="11"/>
        <v>0</v>
      </c>
      <c r="I159" s="2">
        <f>VLOOKUP($A159,'By SKU - Old RTs'!$A:$V,15,FALSE)</f>
        <v>0</v>
      </c>
      <c r="J159" s="2">
        <f>VLOOKUP($A159,'By SKU - New RTs'!$A:$V,15,FALSE)</f>
        <v>0</v>
      </c>
      <c r="K159" s="5">
        <f t="shared" si="12"/>
        <v>0</v>
      </c>
      <c r="L159" s="2">
        <f>VLOOKUP($A159,'By SKU - Old RTs'!$A:$V,16,FALSE)</f>
        <v>5</v>
      </c>
      <c r="M159" s="2">
        <f>VLOOKUP($A159,'By SKU - New RTs'!$A:$V,16,FALSE)</f>
        <v>5</v>
      </c>
      <c r="N159" s="5">
        <f t="shared" si="13"/>
        <v>0</v>
      </c>
      <c r="O159" s="2">
        <f>VLOOKUP($A159,'By SKU - Old RTs'!$A:$V,17,FALSE)</f>
        <v>0</v>
      </c>
      <c r="P159" s="2">
        <f>VLOOKUP($A159,'By SKU - New RTs'!$A:$V,17,FALSE)</f>
        <v>0</v>
      </c>
      <c r="Q159" s="2">
        <f t="shared" si="14"/>
        <v>0</v>
      </c>
    </row>
    <row r="160" spans="1:17" x14ac:dyDescent="0.3">
      <c r="A160" s="3" t="str">
        <v>1118</v>
      </c>
      <c r="B160" s="4" t="str">
        <v>3X5 CLASSIC SHADOW GRAY</v>
      </c>
      <c r="C160" s="2">
        <f>VLOOKUP($A160,'By SKU - Old RTs'!$A:$V,13,FALSE)</f>
        <v>0</v>
      </c>
      <c r="D160" s="2">
        <f>VLOOKUP($A160,'By SKU - New RTs'!$A:$V,13,FALSE)</f>
        <v>0</v>
      </c>
      <c r="E160" s="5">
        <f t="shared" si="10"/>
        <v>0</v>
      </c>
      <c r="F160" s="2">
        <f>VLOOKUP($A160,'By SKU - Old RTs'!$A:$V,14,FALSE)</f>
        <v>4</v>
      </c>
      <c r="G160" s="2">
        <f>VLOOKUP($A160,'By SKU - New RTs'!$A:$V,14,FALSE)</f>
        <v>4</v>
      </c>
      <c r="H160" s="5">
        <f t="shared" si="11"/>
        <v>0</v>
      </c>
      <c r="I160" s="2">
        <f>VLOOKUP($A160,'By SKU - Old RTs'!$A:$V,15,FALSE)</f>
        <v>0</v>
      </c>
      <c r="J160" s="2">
        <f>VLOOKUP($A160,'By SKU - New RTs'!$A:$V,15,FALSE)</f>
        <v>0</v>
      </c>
      <c r="K160" s="5">
        <f t="shared" si="12"/>
        <v>0</v>
      </c>
      <c r="L160" s="2">
        <f>VLOOKUP($A160,'By SKU - Old RTs'!$A:$V,16,FALSE)</f>
        <v>0</v>
      </c>
      <c r="M160" s="2">
        <f>VLOOKUP($A160,'By SKU - New RTs'!$A:$V,16,FALSE)</f>
        <v>0</v>
      </c>
      <c r="N160" s="5">
        <f t="shared" si="13"/>
        <v>0</v>
      </c>
      <c r="O160" s="2">
        <f>VLOOKUP($A160,'By SKU - Old RTs'!$A:$V,17,FALSE)</f>
        <v>0</v>
      </c>
      <c r="P160" s="2">
        <f>VLOOKUP($A160,'By SKU - New RTs'!$A:$V,17,FALSE)</f>
        <v>0</v>
      </c>
      <c r="Q160" s="2">
        <f t="shared" si="14"/>
        <v>0</v>
      </c>
    </row>
    <row r="161" spans="1:17" x14ac:dyDescent="0.3">
      <c r="A161" s="3" t="str">
        <v>1121</v>
      </c>
      <c r="B161" s="4" t="str">
        <v>3X5 CLASSIC CHOCOLATE/BLACK</v>
      </c>
      <c r="C161" s="2">
        <f>VLOOKUP($A161,'By SKU - Old RTs'!$A:$V,13,FALSE)</f>
        <v>0</v>
      </c>
      <c r="D161" s="2">
        <f>VLOOKUP($A161,'By SKU - New RTs'!$A:$V,13,FALSE)</f>
        <v>0</v>
      </c>
      <c r="E161" s="5">
        <f t="shared" si="10"/>
        <v>0</v>
      </c>
      <c r="F161" s="2">
        <f>VLOOKUP($A161,'By SKU - Old RTs'!$A:$V,14,FALSE)</f>
        <v>0</v>
      </c>
      <c r="G161" s="2">
        <f>VLOOKUP($A161,'By SKU - New RTs'!$A:$V,14,FALSE)</f>
        <v>0</v>
      </c>
      <c r="H161" s="5">
        <f t="shared" si="11"/>
        <v>0</v>
      </c>
      <c r="I161" s="2">
        <f>VLOOKUP($A161,'By SKU - Old RTs'!$A:$V,15,FALSE)</f>
        <v>0</v>
      </c>
      <c r="J161" s="2">
        <f>VLOOKUP($A161,'By SKU - New RTs'!$A:$V,15,FALSE)</f>
        <v>2</v>
      </c>
      <c r="K161" s="5">
        <f t="shared" si="12"/>
        <v>2</v>
      </c>
      <c r="L161" s="2">
        <f>VLOOKUP($A161,'By SKU - Old RTs'!$A:$V,16,FALSE)</f>
        <v>0</v>
      </c>
      <c r="M161" s="2">
        <f>VLOOKUP($A161,'By SKU - New RTs'!$A:$V,16,FALSE)</f>
        <v>0</v>
      </c>
      <c r="N161" s="5">
        <f t="shared" si="13"/>
        <v>0</v>
      </c>
      <c r="O161" s="2">
        <f>VLOOKUP($A161,'By SKU - Old RTs'!$A:$V,17,FALSE)</f>
        <v>2</v>
      </c>
      <c r="P161" s="2">
        <f>VLOOKUP($A161,'By SKU - New RTs'!$A:$V,17,FALSE)</f>
        <v>0</v>
      </c>
      <c r="Q161" s="2">
        <f t="shared" si="14"/>
        <v>-2</v>
      </c>
    </row>
    <row r="162" spans="1:17" x14ac:dyDescent="0.3">
      <c r="A162" s="3" t="str">
        <v>1125</v>
      </c>
      <c r="B162" s="4" t="str">
        <v>3X5 RED PEPPER</v>
      </c>
      <c r="C162" s="2">
        <f>VLOOKUP($A162,'By SKU - Old RTs'!$A:$V,13,FALSE)</f>
        <v>1.25</v>
      </c>
      <c r="D162" s="2">
        <f>VLOOKUP($A162,'By SKU - New RTs'!$A:$V,13,FALSE)</f>
        <v>1.25</v>
      </c>
      <c r="E162" s="5">
        <f t="shared" si="10"/>
        <v>0</v>
      </c>
      <c r="F162" s="2">
        <f>VLOOKUP($A162,'By SKU - Old RTs'!$A:$V,14,FALSE)</f>
        <v>0</v>
      </c>
      <c r="G162" s="2">
        <f>VLOOKUP($A162,'By SKU - New RTs'!$A:$V,14,FALSE)</f>
        <v>1</v>
      </c>
      <c r="H162" s="5">
        <f t="shared" si="11"/>
        <v>1</v>
      </c>
      <c r="I162" s="2">
        <f>VLOOKUP($A162,'By SKU - Old RTs'!$A:$V,15,FALSE)</f>
        <v>1</v>
      </c>
      <c r="J162" s="2">
        <f>VLOOKUP($A162,'By SKU - New RTs'!$A:$V,15,FALSE)</f>
        <v>0</v>
      </c>
      <c r="K162" s="5">
        <f t="shared" si="12"/>
        <v>-1</v>
      </c>
      <c r="L162" s="2">
        <f>VLOOKUP($A162,'By SKU - Old RTs'!$A:$V,16,FALSE)</f>
        <v>0.5</v>
      </c>
      <c r="M162" s="2">
        <f>VLOOKUP($A162,'By SKU - New RTs'!$A:$V,16,FALSE)</f>
        <v>0.5</v>
      </c>
      <c r="N162" s="5">
        <f t="shared" si="13"/>
        <v>0</v>
      </c>
      <c r="O162" s="2">
        <f>VLOOKUP($A162,'By SKU - Old RTs'!$A:$V,17,FALSE)</f>
        <v>0</v>
      </c>
      <c r="P162" s="2">
        <f>VLOOKUP($A162,'By SKU - New RTs'!$A:$V,17,FALSE)</f>
        <v>0</v>
      </c>
      <c r="Q162" s="2">
        <f t="shared" si="14"/>
        <v>0</v>
      </c>
    </row>
    <row r="163" spans="1:17" x14ac:dyDescent="0.3">
      <c r="A163" s="3" t="str">
        <v>1130</v>
      </c>
      <c r="B163" s="4" t="str">
        <v xml:space="preserve">3X5 SUPERMAT     </v>
      </c>
      <c r="C163" s="2">
        <f>VLOOKUP($A163,'By SKU - Old RTs'!$A:$V,13,FALSE)</f>
        <v>6</v>
      </c>
      <c r="D163" s="2">
        <f>VLOOKUP($A163,'By SKU - New RTs'!$A:$V,13,FALSE)</f>
        <v>6</v>
      </c>
      <c r="E163" s="5">
        <f t="shared" si="10"/>
        <v>0</v>
      </c>
      <c r="F163" s="2">
        <f>VLOOKUP($A163,'By SKU - Old RTs'!$A:$V,14,FALSE)</f>
        <v>0</v>
      </c>
      <c r="G163" s="2">
        <f>VLOOKUP($A163,'By SKU - New RTs'!$A:$V,14,FALSE)</f>
        <v>0</v>
      </c>
      <c r="H163" s="5">
        <f t="shared" si="11"/>
        <v>0</v>
      </c>
      <c r="I163" s="2">
        <f>VLOOKUP($A163,'By SKU - Old RTs'!$A:$V,15,FALSE)</f>
        <v>0</v>
      </c>
      <c r="J163" s="2">
        <f>VLOOKUP($A163,'By SKU - New RTs'!$A:$V,15,FALSE)</f>
        <v>0</v>
      </c>
      <c r="K163" s="5">
        <f t="shared" si="12"/>
        <v>0</v>
      </c>
      <c r="L163" s="2">
        <f>VLOOKUP($A163,'By SKU - Old RTs'!$A:$V,16,FALSE)</f>
        <v>0</v>
      </c>
      <c r="M163" s="2">
        <f>VLOOKUP($A163,'By SKU - New RTs'!$A:$V,16,FALSE)</f>
        <v>0</v>
      </c>
      <c r="N163" s="5">
        <f t="shared" si="13"/>
        <v>0</v>
      </c>
      <c r="O163" s="2">
        <f>VLOOKUP($A163,'By SKU - Old RTs'!$A:$V,17,FALSE)</f>
        <v>0</v>
      </c>
      <c r="P163" s="2">
        <f>VLOOKUP($A163,'By SKU - New RTs'!$A:$V,17,FALSE)</f>
        <v>0</v>
      </c>
      <c r="Q163" s="2">
        <f t="shared" si="14"/>
        <v>0</v>
      </c>
    </row>
    <row r="164" spans="1:17" x14ac:dyDescent="0.3">
      <c r="A164" s="3" t="str">
        <v>1143</v>
      </c>
      <c r="B164" s="4" t="str">
        <v>3X5 MICHIGAN MAT CHESTNUT</v>
      </c>
      <c r="C164" s="2">
        <f>VLOOKUP($A164,'By SKU - Old RTs'!$A:$V,13,FALSE)</f>
        <v>0</v>
      </c>
      <c r="D164" s="2">
        <f>VLOOKUP($A164,'By SKU - New RTs'!$A:$V,13,FALSE)</f>
        <v>0</v>
      </c>
      <c r="E164" s="5">
        <f t="shared" si="10"/>
        <v>0</v>
      </c>
      <c r="F164" s="2">
        <f>VLOOKUP($A164,'By SKU - Old RTs'!$A:$V,14,FALSE)</f>
        <v>0</v>
      </c>
      <c r="G164" s="2">
        <f>VLOOKUP($A164,'By SKU - New RTs'!$A:$V,14,FALSE)</f>
        <v>0</v>
      </c>
      <c r="H164" s="5">
        <f t="shared" si="11"/>
        <v>0</v>
      </c>
      <c r="I164" s="2">
        <f>VLOOKUP($A164,'By SKU - Old RTs'!$A:$V,15,FALSE)</f>
        <v>0</v>
      </c>
      <c r="J164" s="2">
        <f>VLOOKUP($A164,'By SKU - New RTs'!$A:$V,15,FALSE)</f>
        <v>0</v>
      </c>
      <c r="K164" s="5">
        <f t="shared" si="12"/>
        <v>0</v>
      </c>
      <c r="L164" s="2">
        <f>VLOOKUP($A164,'By SKU - Old RTs'!$A:$V,16,FALSE)</f>
        <v>8</v>
      </c>
      <c r="M164" s="2">
        <f>VLOOKUP($A164,'By SKU - New RTs'!$A:$V,16,FALSE)</f>
        <v>8</v>
      </c>
      <c r="N164" s="5">
        <f t="shared" si="13"/>
        <v>0</v>
      </c>
      <c r="O164" s="2">
        <f>VLOOKUP($A164,'By SKU - Old RTs'!$A:$V,17,FALSE)</f>
        <v>1</v>
      </c>
      <c r="P164" s="2">
        <f>VLOOKUP($A164,'By SKU - New RTs'!$A:$V,17,FALSE)</f>
        <v>1</v>
      </c>
      <c r="Q164" s="2">
        <f t="shared" si="14"/>
        <v>0</v>
      </c>
    </row>
    <row r="165" spans="1:17" hidden="1" x14ac:dyDescent="0.3">
      <c r="A165" s="3" t="str">
        <v>1146</v>
      </c>
      <c r="B165" s="4" t="str">
        <v>3X5 SCRAPER</v>
      </c>
      <c r="C165" s="2" t="e">
        <f>VLOOKUP($A165,'By SKU - Old RTs'!$A:$V,13,FALSE)</f>
        <v>#N/A</v>
      </c>
      <c r="D165" s="2" t="e">
        <f>VLOOKUP($A165,'By SKU - New RTs'!$A:$V,13,FALSE)</f>
        <v>#N/A</v>
      </c>
      <c r="E165" s="5" t="e">
        <f t="shared" si="10"/>
        <v>#N/A</v>
      </c>
      <c r="F165" s="2" t="e">
        <f>VLOOKUP($A165,'By SKU - Old RTs'!$A:$V,14,FALSE)</f>
        <v>#N/A</v>
      </c>
      <c r="G165" s="2" t="e">
        <f>VLOOKUP($A165,'By SKU - New RTs'!$A:$V,14,FALSE)</f>
        <v>#N/A</v>
      </c>
      <c r="H165" s="5" t="e">
        <f t="shared" si="11"/>
        <v>#N/A</v>
      </c>
      <c r="I165" s="2" t="e">
        <f>VLOOKUP($A165,'By SKU - Old RTs'!$A:$V,15,FALSE)</f>
        <v>#N/A</v>
      </c>
      <c r="J165" s="2" t="e">
        <f>VLOOKUP($A165,'By SKU - New RTs'!$A:$V,15,FALSE)</f>
        <v>#N/A</v>
      </c>
      <c r="K165" s="5" t="e">
        <f t="shared" si="12"/>
        <v>#N/A</v>
      </c>
      <c r="L165" s="2" t="e">
        <f>VLOOKUP($A165,'By SKU - Old RTs'!$A:$V,16,FALSE)</f>
        <v>#N/A</v>
      </c>
      <c r="M165" s="2" t="e">
        <f>VLOOKUP($A165,'By SKU - New RTs'!$A:$V,16,FALSE)</f>
        <v>#N/A</v>
      </c>
      <c r="N165" s="5" t="e">
        <f t="shared" si="13"/>
        <v>#N/A</v>
      </c>
      <c r="O165" s="2" t="e">
        <f>VLOOKUP($A165,'By SKU - Old RTs'!$A:$V,17,FALSE)</f>
        <v>#N/A</v>
      </c>
      <c r="P165" s="2" t="e">
        <f>VLOOKUP($A165,'By SKU - New RTs'!$A:$V,17,FALSE)</f>
        <v>#N/A</v>
      </c>
      <c r="Q165" s="2" t="e">
        <f t="shared" si="14"/>
        <v>#N/A</v>
      </c>
    </row>
    <row r="166" spans="1:17" x14ac:dyDescent="0.3">
      <c r="A166" s="3" t="str">
        <v>1150</v>
      </c>
      <c r="B166" s="4" t="str">
        <v>3X5 COMFORT FLOW</v>
      </c>
      <c r="C166" s="2">
        <f>VLOOKUP($A166,'By SKU - Old RTs'!$A:$V,13,FALSE)</f>
        <v>0</v>
      </c>
      <c r="D166" s="2">
        <f>VLOOKUP($A166,'By SKU - New RTs'!$A:$V,13,FALSE)</f>
        <v>0</v>
      </c>
      <c r="E166" s="5">
        <f t="shared" si="10"/>
        <v>0</v>
      </c>
      <c r="F166" s="2">
        <f>VLOOKUP($A166,'By SKU - Old RTs'!$A:$V,14,FALSE)</f>
        <v>0</v>
      </c>
      <c r="G166" s="2">
        <f>VLOOKUP($A166,'By SKU - New RTs'!$A:$V,14,FALSE)</f>
        <v>0</v>
      </c>
      <c r="H166" s="5">
        <f t="shared" si="11"/>
        <v>0</v>
      </c>
      <c r="I166" s="2">
        <f>VLOOKUP($A166,'By SKU - Old RTs'!$A:$V,15,FALSE)</f>
        <v>6</v>
      </c>
      <c r="J166" s="2">
        <f>VLOOKUP($A166,'By SKU - New RTs'!$A:$V,15,FALSE)</f>
        <v>10.5</v>
      </c>
      <c r="K166" s="5">
        <f t="shared" si="12"/>
        <v>4.5</v>
      </c>
      <c r="L166" s="2">
        <f>VLOOKUP($A166,'By SKU - Old RTs'!$A:$V,16,FALSE)</f>
        <v>0.75</v>
      </c>
      <c r="M166" s="2">
        <f>VLOOKUP($A166,'By SKU - New RTs'!$A:$V,16,FALSE)</f>
        <v>0.75</v>
      </c>
      <c r="N166" s="5">
        <f t="shared" si="13"/>
        <v>0</v>
      </c>
      <c r="O166" s="2">
        <f>VLOOKUP($A166,'By SKU - Old RTs'!$A:$V,17,FALSE)</f>
        <v>5</v>
      </c>
      <c r="P166" s="2">
        <f>VLOOKUP($A166,'By SKU - New RTs'!$A:$V,17,FALSE)</f>
        <v>0.5</v>
      </c>
      <c r="Q166" s="2">
        <f t="shared" si="14"/>
        <v>-4.5</v>
      </c>
    </row>
    <row r="167" spans="1:17" x14ac:dyDescent="0.3">
      <c r="A167" s="3" t="str">
        <v>1154</v>
      </c>
      <c r="B167" s="4" t="str">
        <v>2X3 COMPLETE COMFORT</v>
      </c>
      <c r="C167" s="2">
        <f>VLOOKUP($A167,'By SKU - Old RTs'!$A:$V,13,FALSE)</f>
        <v>0.75</v>
      </c>
      <c r="D167" s="2">
        <f>VLOOKUP($A167,'By SKU - New RTs'!$A:$V,13,FALSE)</f>
        <v>0</v>
      </c>
      <c r="E167" s="5">
        <f t="shared" si="10"/>
        <v>-0.75</v>
      </c>
      <c r="F167" s="2">
        <f>VLOOKUP($A167,'By SKU - Old RTs'!$A:$V,14,FALSE)</f>
        <v>0</v>
      </c>
      <c r="G167" s="2">
        <f>VLOOKUP($A167,'By SKU - New RTs'!$A:$V,14,FALSE)</f>
        <v>0</v>
      </c>
      <c r="H167" s="5">
        <f t="shared" si="11"/>
        <v>0</v>
      </c>
      <c r="I167" s="2">
        <f>VLOOKUP($A167,'By SKU - Old RTs'!$A:$V,15,FALSE)</f>
        <v>0</v>
      </c>
      <c r="J167" s="2">
        <f>VLOOKUP($A167,'By SKU - New RTs'!$A:$V,15,FALSE)</f>
        <v>2.75</v>
      </c>
      <c r="K167" s="5">
        <f t="shared" si="12"/>
        <v>2.75</v>
      </c>
      <c r="L167" s="2">
        <f>VLOOKUP($A167,'By SKU - Old RTs'!$A:$V,16,FALSE)</f>
        <v>1.5</v>
      </c>
      <c r="M167" s="2">
        <f>VLOOKUP($A167,'By SKU - New RTs'!$A:$V,16,FALSE)</f>
        <v>1.5</v>
      </c>
      <c r="N167" s="5">
        <f t="shared" si="13"/>
        <v>0</v>
      </c>
      <c r="O167" s="2">
        <f>VLOOKUP($A167,'By SKU - Old RTs'!$A:$V,17,FALSE)</f>
        <v>2</v>
      </c>
      <c r="P167" s="2">
        <f>VLOOKUP($A167,'By SKU - New RTs'!$A:$V,17,FALSE)</f>
        <v>0</v>
      </c>
      <c r="Q167" s="2">
        <f t="shared" si="14"/>
        <v>-2</v>
      </c>
    </row>
    <row r="168" spans="1:17" x14ac:dyDescent="0.3">
      <c r="A168" s="3" t="str">
        <v>1156</v>
      </c>
      <c r="B168" s="4" t="str">
        <v xml:space="preserve">3X4 COMPLETE COMFORT     </v>
      </c>
      <c r="C168" s="2">
        <f>VLOOKUP($A168,'By SKU - Old RTs'!$A:$V,13,FALSE)</f>
        <v>3</v>
      </c>
      <c r="D168" s="2">
        <f>VLOOKUP($A168,'By SKU - New RTs'!$A:$V,13,FALSE)</f>
        <v>0</v>
      </c>
      <c r="E168" s="5">
        <f t="shared" si="10"/>
        <v>-3</v>
      </c>
      <c r="F168" s="2">
        <f>VLOOKUP($A168,'By SKU - Old RTs'!$A:$V,14,FALSE)</f>
        <v>2.5</v>
      </c>
      <c r="G168" s="2">
        <f>VLOOKUP($A168,'By SKU - New RTs'!$A:$V,14,FALSE)</f>
        <v>2</v>
      </c>
      <c r="H168" s="5">
        <f t="shared" si="11"/>
        <v>-0.5</v>
      </c>
      <c r="I168" s="2">
        <f>VLOOKUP($A168,'By SKU - Old RTs'!$A:$V,15,FALSE)</f>
        <v>1.75</v>
      </c>
      <c r="J168" s="2">
        <f>VLOOKUP($A168,'By SKU - New RTs'!$A:$V,15,FALSE)</f>
        <v>4.25</v>
      </c>
      <c r="K168" s="5">
        <f t="shared" si="12"/>
        <v>2.5</v>
      </c>
      <c r="L168" s="2">
        <f>VLOOKUP($A168,'By SKU - Old RTs'!$A:$V,16,FALSE)</f>
        <v>1.25</v>
      </c>
      <c r="M168" s="2">
        <f>VLOOKUP($A168,'By SKU - New RTs'!$A:$V,16,FALSE)</f>
        <v>1.25</v>
      </c>
      <c r="N168" s="5">
        <f t="shared" si="13"/>
        <v>0</v>
      </c>
      <c r="O168" s="2">
        <f>VLOOKUP($A168,'By SKU - Old RTs'!$A:$V,17,FALSE)</f>
        <v>1</v>
      </c>
      <c r="P168" s="2">
        <f>VLOOKUP($A168,'By SKU - New RTs'!$A:$V,17,FALSE)</f>
        <v>2</v>
      </c>
      <c r="Q168" s="2">
        <f t="shared" si="14"/>
        <v>1</v>
      </c>
    </row>
    <row r="169" spans="1:17" hidden="1" x14ac:dyDescent="0.3">
      <c r="A169" s="3" t="str">
        <v>1157</v>
      </c>
      <c r="B169" s="4" t="str">
        <v>3X9 COMPLETE COMFORT</v>
      </c>
      <c r="C169" s="2" t="e">
        <f>VLOOKUP($A169,'By SKU - Old RTs'!$A:$V,13,FALSE)</f>
        <v>#N/A</v>
      </c>
      <c r="D169" s="2" t="e">
        <f>VLOOKUP($A169,'By SKU - New RTs'!$A:$V,13,FALSE)</f>
        <v>#N/A</v>
      </c>
      <c r="E169" s="5" t="e">
        <f t="shared" si="10"/>
        <v>#N/A</v>
      </c>
      <c r="F169" s="2" t="e">
        <f>VLOOKUP($A169,'By SKU - Old RTs'!$A:$V,14,FALSE)</f>
        <v>#N/A</v>
      </c>
      <c r="G169" s="2" t="e">
        <f>VLOOKUP($A169,'By SKU - New RTs'!$A:$V,14,FALSE)</f>
        <v>#N/A</v>
      </c>
      <c r="H169" s="5" t="e">
        <f t="shared" si="11"/>
        <v>#N/A</v>
      </c>
      <c r="I169" s="2" t="e">
        <f>VLOOKUP($A169,'By SKU - Old RTs'!$A:$V,15,FALSE)</f>
        <v>#N/A</v>
      </c>
      <c r="J169" s="2" t="e">
        <f>VLOOKUP($A169,'By SKU - New RTs'!$A:$V,15,FALSE)</f>
        <v>#N/A</v>
      </c>
      <c r="K169" s="5" t="e">
        <f t="shared" si="12"/>
        <v>#N/A</v>
      </c>
      <c r="L169" s="2" t="e">
        <f>VLOOKUP($A169,'By SKU - Old RTs'!$A:$V,16,FALSE)</f>
        <v>#N/A</v>
      </c>
      <c r="M169" s="2" t="e">
        <f>VLOOKUP($A169,'By SKU - New RTs'!$A:$V,16,FALSE)</f>
        <v>#N/A</v>
      </c>
      <c r="N169" s="5" t="e">
        <f t="shared" si="13"/>
        <v>#N/A</v>
      </c>
      <c r="O169" s="2" t="e">
        <f>VLOOKUP($A169,'By SKU - Old RTs'!$A:$V,17,FALSE)</f>
        <v>#N/A</v>
      </c>
      <c r="P169" s="2" t="e">
        <f>VLOOKUP($A169,'By SKU - New RTs'!$A:$V,17,FALSE)</f>
        <v>#N/A</v>
      </c>
      <c r="Q169" s="2" t="e">
        <f t="shared" si="14"/>
        <v>#N/A</v>
      </c>
    </row>
    <row r="170" spans="1:17" x14ac:dyDescent="0.3">
      <c r="A170" s="3" t="str">
        <v>1160</v>
      </c>
      <c r="B170" s="4" t="str">
        <v>3X5 SILVER BLACK</v>
      </c>
      <c r="C170" s="2">
        <f>VLOOKUP($A170,'By SKU - Old RTs'!$A:$V,13,FALSE)</f>
        <v>27</v>
      </c>
      <c r="D170" s="2">
        <f>VLOOKUP($A170,'By SKU - New RTs'!$A:$V,13,FALSE)</f>
        <v>8.25</v>
      </c>
      <c r="E170" s="5">
        <f t="shared" si="10"/>
        <v>-18.75</v>
      </c>
      <c r="F170" s="2">
        <f>VLOOKUP($A170,'By SKU - Old RTs'!$A:$V,14,FALSE)</f>
        <v>28</v>
      </c>
      <c r="G170" s="2">
        <f>VLOOKUP($A170,'By SKU - New RTs'!$A:$V,14,FALSE)</f>
        <v>19</v>
      </c>
      <c r="H170" s="5">
        <f t="shared" si="11"/>
        <v>-9</v>
      </c>
      <c r="I170" s="2">
        <f>VLOOKUP($A170,'By SKU - Old RTs'!$A:$V,15,FALSE)</f>
        <v>6.75</v>
      </c>
      <c r="J170" s="2">
        <f>VLOOKUP($A170,'By SKU - New RTs'!$A:$V,15,FALSE)</f>
        <v>22.75</v>
      </c>
      <c r="K170" s="5">
        <f t="shared" si="12"/>
        <v>16</v>
      </c>
      <c r="L170" s="2">
        <f>VLOOKUP($A170,'By SKU - Old RTs'!$A:$V,16,FALSE)</f>
        <v>9</v>
      </c>
      <c r="M170" s="2">
        <f>VLOOKUP($A170,'By SKU - New RTs'!$A:$V,16,FALSE)</f>
        <v>9</v>
      </c>
      <c r="N170" s="5">
        <f t="shared" si="13"/>
        <v>0</v>
      </c>
      <c r="O170" s="2">
        <f>VLOOKUP($A170,'By SKU - Old RTs'!$A:$V,17,FALSE)</f>
        <v>10.5</v>
      </c>
      <c r="P170" s="2">
        <f>VLOOKUP($A170,'By SKU - New RTs'!$A:$V,17,FALSE)</f>
        <v>22.25</v>
      </c>
      <c r="Q170" s="2">
        <f t="shared" si="14"/>
        <v>11.75</v>
      </c>
    </row>
    <row r="171" spans="1:17" x14ac:dyDescent="0.3">
      <c r="A171" s="3" t="str">
        <v>1161</v>
      </c>
      <c r="B171" s="4" t="str">
        <v>3X5 BLACK SAND TRAP</v>
      </c>
      <c r="C171" s="2">
        <f>VLOOKUP($A171,'By SKU - Old RTs'!$A:$V,13,FALSE)</f>
        <v>0</v>
      </c>
      <c r="D171" s="2">
        <f>VLOOKUP($A171,'By SKU - New RTs'!$A:$V,13,FALSE)</f>
        <v>0</v>
      </c>
      <c r="E171" s="5">
        <f t="shared" si="10"/>
        <v>0</v>
      </c>
      <c r="F171" s="2">
        <f>VLOOKUP($A171,'By SKU - Old RTs'!$A:$V,14,FALSE)</f>
        <v>1</v>
      </c>
      <c r="G171" s="2">
        <f>VLOOKUP($A171,'By SKU - New RTs'!$A:$V,14,FALSE)</f>
        <v>1</v>
      </c>
      <c r="H171" s="5">
        <f t="shared" si="11"/>
        <v>0</v>
      </c>
      <c r="I171" s="2">
        <f>VLOOKUP($A171,'By SKU - Old RTs'!$A:$V,15,FALSE)</f>
        <v>0</v>
      </c>
      <c r="J171" s="2">
        <f>VLOOKUP($A171,'By SKU - New RTs'!$A:$V,15,FALSE)</f>
        <v>0</v>
      </c>
      <c r="K171" s="5">
        <f t="shared" si="12"/>
        <v>0</v>
      </c>
      <c r="L171" s="2">
        <f>VLOOKUP($A171,'By SKU - Old RTs'!$A:$V,16,FALSE)</f>
        <v>0</v>
      </c>
      <c r="M171" s="2">
        <f>VLOOKUP($A171,'By SKU - New RTs'!$A:$V,16,FALSE)</f>
        <v>0</v>
      </c>
      <c r="N171" s="5">
        <f t="shared" si="13"/>
        <v>0</v>
      </c>
      <c r="O171" s="2">
        <f>VLOOKUP($A171,'By SKU - Old RTs'!$A:$V,17,FALSE)</f>
        <v>0</v>
      </c>
      <c r="P171" s="2">
        <f>VLOOKUP($A171,'By SKU - New RTs'!$A:$V,17,FALSE)</f>
        <v>0</v>
      </c>
      <c r="Q171" s="2">
        <f t="shared" si="14"/>
        <v>0</v>
      </c>
    </row>
    <row r="172" spans="1:17" x14ac:dyDescent="0.3">
      <c r="A172" s="3" t="str">
        <v>1166</v>
      </c>
      <c r="B172" s="4" t="str">
        <v>3X5 NAVY BLACK</v>
      </c>
      <c r="C172" s="2">
        <f>VLOOKUP($A172,'By SKU - Old RTs'!$A:$V,13,FALSE)</f>
        <v>1</v>
      </c>
      <c r="D172" s="2">
        <f>VLOOKUP($A172,'By SKU - New RTs'!$A:$V,13,FALSE)</f>
        <v>1</v>
      </c>
      <c r="E172" s="5">
        <f t="shared" si="10"/>
        <v>0</v>
      </c>
      <c r="F172" s="2">
        <f>VLOOKUP($A172,'By SKU - Old RTs'!$A:$V,14,FALSE)</f>
        <v>0.25</v>
      </c>
      <c r="G172" s="2">
        <f>VLOOKUP($A172,'By SKU - New RTs'!$A:$V,14,FALSE)</f>
        <v>0.25</v>
      </c>
      <c r="H172" s="5">
        <f t="shared" si="11"/>
        <v>0</v>
      </c>
      <c r="I172" s="2">
        <f>VLOOKUP($A172,'By SKU - Old RTs'!$A:$V,15,FALSE)</f>
        <v>0.25</v>
      </c>
      <c r="J172" s="2">
        <f>VLOOKUP($A172,'By SKU - New RTs'!$A:$V,15,FALSE)</f>
        <v>0.25</v>
      </c>
      <c r="K172" s="5">
        <f t="shared" si="12"/>
        <v>0</v>
      </c>
      <c r="L172" s="2">
        <f>VLOOKUP($A172,'By SKU - Old RTs'!$A:$V,16,FALSE)</f>
        <v>0.5</v>
      </c>
      <c r="M172" s="2">
        <f>VLOOKUP($A172,'By SKU - New RTs'!$A:$V,16,FALSE)</f>
        <v>0.5</v>
      </c>
      <c r="N172" s="5">
        <f t="shared" si="13"/>
        <v>0</v>
      </c>
      <c r="O172" s="2">
        <f>VLOOKUP($A172,'By SKU - Old RTs'!$A:$V,17,FALSE)</f>
        <v>0.25</v>
      </c>
      <c r="P172" s="2">
        <f>VLOOKUP($A172,'By SKU - New RTs'!$A:$V,17,FALSE)</f>
        <v>0.25</v>
      </c>
      <c r="Q172" s="2">
        <f t="shared" si="14"/>
        <v>0</v>
      </c>
    </row>
    <row r="173" spans="1:17" x14ac:dyDescent="0.3">
      <c r="A173" s="3" t="str">
        <v>1175</v>
      </c>
      <c r="B173" s="4" t="str">
        <v>3X5 MICHIGAN MAT BLK SMK</v>
      </c>
      <c r="C173" s="2">
        <f>VLOOKUP($A173,'By SKU - Old RTs'!$A:$V,13,FALSE)</f>
        <v>0</v>
      </c>
      <c r="D173" s="2">
        <f>VLOOKUP($A173,'By SKU - New RTs'!$A:$V,13,FALSE)</f>
        <v>0</v>
      </c>
      <c r="E173" s="5">
        <f t="shared" si="10"/>
        <v>0</v>
      </c>
      <c r="F173" s="2">
        <f>VLOOKUP($A173,'By SKU - Old RTs'!$A:$V,14,FALSE)</f>
        <v>0</v>
      </c>
      <c r="G173" s="2">
        <f>VLOOKUP($A173,'By SKU - New RTs'!$A:$V,14,FALSE)</f>
        <v>0</v>
      </c>
      <c r="H173" s="5">
        <f t="shared" si="11"/>
        <v>0</v>
      </c>
      <c r="I173" s="2">
        <f>VLOOKUP($A173,'By SKU - Old RTs'!$A:$V,15,FALSE)</f>
        <v>0</v>
      </c>
      <c r="J173" s="2">
        <f>VLOOKUP($A173,'By SKU - New RTs'!$A:$V,15,FALSE)</f>
        <v>0</v>
      </c>
      <c r="K173" s="5">
        <f t="shared" si="12"/>
        <v>0</v>
      </c>
      <c r="L173" s="2">
        <f>VLOOKUP($A173,'By SKU - Old RTs'!$A:$V,16,FALSE)</f>
        <v>1</v>
      </c>
      <c r="M173" s="2">
        <f>VLOOKUP($A173,'By SKU - New RTs'!$A:$V,16,FALSE)</f>
        <v>1</v>
      </c>
      <c r="N173" s="5">
        <f t="shared" si="13"/>
        <v>0</v>
      </c>
      <c r="O173" s="2">
        <f>VLOOKUP($A173,'By SKU - Old RTs'!$A:$V,17,FALSE)</f>
        <v>0</v>
      </c>
      <c r="P173" s="2">
        <f>VLOOKUP($A173,'By SKU - New RTs'!$A:$V,17,FALSE)</f>
        <v>0</v>
      </c>
      <c r="Q173" s="2">
        <f t="shared" si="14"/>
        <v>0</v>
      </c>
    </row>
    <row r="174" spans="1:17" x14ac:dyDescent="0.3">
      <c r="A174" s="3" t="str">
        <v>1176</v>
      </c>
      <c r="B174" s="4" t="str">
        <v>3X5 CHOCOLATE BLACK</v>
      </c>
      <c r="C174" s="2">
        <f>VLOOKUP($A174,'By SKU - Old RTs'!$A:$V,13,FALSE)</f>
        <v>39</v>
      </c>
      <c r="D174" s="2">
        <f>VLOOKUP($A174,'By SKU - New RTs'!$A:$V,13,FALSE)</f>
        <v>8</v>
      </c>
      <c r="E174" s="5">
        <f t="shared" si="10"/>
        <v>-31</v>
      </c>
      <c r="F174" s="2">
        <f>VLOOKUP($A174,'By SKU - Old RTs'!$A:$V,14,FALSE)</f>
        <v>49.25</v>
      </c>
      <c r="G174" s="2">
        <f>VLOOKUP($A174,'By SKU - New RTs'!$A:$V,14,FALSE)</f>
        <v>47</v>
      </c>
      <c r="H174" s="5">
        <f t="shared" si="11"/>
        <v>-2.25</v>
      </c>
      <c r="I174" s="2">
        <f>VLOOKUP($A174,'By SKU - Old RTs'!$A:$V,15,FALSE)</f>
        <v>25.25</v>
      </c>
      <c r="J174" s="2">
        <f>VLOOKUP($A174,'By SKU - New RTs'!$A:$V,15,FALSE)</f>
        <v>58.75</v>
      </c>
      <c r="K174" s="5">
        <f t="shared" si="12"/>
        <v>33.5</v>
      </c>
      <c r="L174" s="2">
        <f>VLOOKUP($A174,'By SKU - Old RTs'!$A:$V,16,FALSE)</f>
        <v>31</v>
      </c>
      <c r="M174" s="2">
        <f>VLOOKUP($A174,'By SKU - New RTs'!$A:$V,16,FALSE)</f>
        <v>31</v>
      </c>
      <c r="N174" s="5">
        <f t="shared" si="13"/>
        <v>0</v>
      </c>
      <c r="O174" s="2">
        <f>VLOOKUP($A174,'By SKU - Old RTs'!$A:$V,17,FALSE)</f>
        <v>15.5</v>
      </c>
      <c r="P174" s="2">
        <f>VLOOKUP($A174,'By SKU - New RTs'!$A:$V,17,FALSE)</f>
        <v>15.25</v>
      </c>
      <c r="Q174" s="2">
        <f t="shared" si="14"/>
        <v>-0.25</v>
      </c>
    </row>
    <row r="175" spans="1:17" x14ac:dyDescent="0.3">
      <c r="A175" s="3" t="str">
        <v>1190</v>
      </c>
      <c r="B175" s="4" t="str">
        <v>2X3 COMPLETE COMFORT</v>
      </c>
      <c r="C175" s="2">
        <f>VLOOKUP($A175,'By SKU - Old RTs'!$A:$V,13,FALSE)</f>
        <v>1.5</v>
      </c>
      <c r="D175" s="2">
        <f>VLOOKUP($A175,'By SKU - New RTs'!$A:$V,13,FALSE)</f>
        <v>0.5</v>
      </c>
      <c r="E175" s="5">
        <f t="shared" si="10"/>
        <v>-1</v>
      </c>
      <c r="F175" s="2">
        <f>VLOOKUP($A175,'By SKU - Old RTs'!$A:$V,14,FALSE)</f>
        <v>1.5</v>
      </c>
      <c r="G175" s="2">
        <f>VLOOKUP($A175,'By SKU - New RTs'!$A:$V,14,FALSE)</f>
        <v>2.75</v>
      </c>
      <c r="H175" s="5">
        <f t="shared" si="11"/>
        <v>1.25</v>
      </c>
      <c r="I175" s="2">
        <f>VLOOKUP($A175,'By SKU - Old RTs'!$A:$V,15,FALSE)</f>
        <v>1</v>
      </c>
      <c r="J175" s="2">
        <f>VLOOKUP($A175,'By SKU - New RTs'!$A:$V,15,FALSE)</f>
        <v>0.75</v>
      </c>
      <c r="K175" s="5">
        <f t="shared" si="12"/>
        <v>-0.25</v>
      </c>
      <c r="L175" s="2">
        <f>VLOOKUP($A175,'By SKU - Old RTs'!$A:$V,16,FALSE)</f>
        <v>1</v>
      </c>
      <c r="M175" s="2">
        <f>VLOOKUP($A175,'By SKU - New RTs'!$A:$V,16,FALSE)</f>
        <v>1</v>
      </c>
      <c r="N175" s="5">
        <f t="shared" si="13"/>
        <v>0</v>
      </c>
      <c r="O175" s="2">
        <f>VLOOKUP($A175,'By SKU - Old RTs'!$A:$V,17,FALSE)</f>
        <v>0</v>
      </c>
      <c r="P175" s="2">
        <f>VLOOKUP($A175,'By SKU - New RTs'!$A:$V,17,FALSE)</f>
        <v>0</v>
      </c>
      <c r="Q175" s="2">
        <f t="shared" si="14"/>
        <v>0</v>
      </c>
    </row>
    <row r="176" spans="1:17" x14ac:dyDescent="0.3">
      <c r="A176" s="3" t="str">
        <v>1194</v>
      </c>
      <c r="B176" s="4" t="str">
        <v xml:space="preserve">3X5 SCRAPER </v>
      </c>
      <c r="C176" s="2">
        <f>VLOOKUP($A176,'By SKU - Old RTs'!$A:$V,13,FALSE)</f>
        <v>0.5</v>
      </c>
      <c r="D176" s="2">
        <f>VLOOKUP($A176,'By SKU - New RTs'!$A:$V,13,FALSE)</f>
        <v>0.25</v>
      </c>
      <c r="E176" s="5">
        <f t="shared" si="10"/>
        <v>-0.25</v>
      </c>
      <c r="F176" s="2">
        <f>VLOOKUP($A176,'By SKU - Old RTs'!$A:$V,14,FALSE)</f>
        <v>0.5</v>
      </c>
      <c r="G176" s="2">
        <f>VLOOKUP($A176,'By SKU - New RTs'!$A:$V,14,FALSE)</f>
        <v>0.5</v>
      </c>
      <c r="H176" s="5">
        <f t="shared" si="11"/>
        <v>0</v>
      </c>
      <c r="I176" s="2">
        <f>VLOOKUP($A176,'By SKU - Old RTs'!$A:$V,15,FALSE)</f>
        <v>0.75</v>
      </c>
      <c r="J176" s="2">
        <f>VLOOKUP($A176,'By SKU - New RTs'!$A:$V,15,FALSE)</f>
        <v>0.75</v>
      </c>
      <c r="K176" s="5">
        <f t="shared" si="12"/>
        <v>0</v>
      </c>
      <c r="L176" s="2">
        <f>VLOOKUP($A176,'By SKU - Old RTs'!$A:$V,16,FALSE)</f>
        <v>2</v>
      </c>
      <c r="M176" s="2">
        <f>VLOOKUP($A176,'By SKU - New RTs'!$A:$V,16,FALSE)</f>
        <v>2</v>
      </c>
      <c r="N176" s="5">
        <f t="shared" si="13"/>
        <v>0</v>
      </c>
      <c r="O176" s="2">
        <f>VLOOKUP($A176,'By SKU - Old RTs'!$A:$V,17,FALSE)</f>
        <v>0</v>
      </c>
      <c r="P176" s="2">
        <f>VLOOKUP($A176,'By SKU - New RTs'!$A:$V,17,FALSE)</f>
        <v>0.25</v>
      </c>
      <c r="Q176" s="2">
        <f t="shared" si="14"/>
        <v>0.25</v>
      </c>
    </row>
    <row r="177" spans="1:17" x14ac:dyDescent="0.3">
      <c r="A177" s="3" t="str">
        <v>1207</v>
      </c>
      <c r="B177" s="4" t="str">
        <v>3X10 CLASSIC HUNTER GREEN</v>
      </c>
      <c r="C177" s="2">
        <f>VLOOKUP($A177,'By SKU - Old RTs'!$A:$V,13,FALSE)</f>
        <v>0</v>
      </c>
      <c r="D177" s="2">
        <f>VLOOKUP($A177,'By SKU - New RTs'!$A:$V,13,FALSE)</f>
        <v>0</v>
      </c>
      <c r="E177" s="5">
        <f t="shared" si="10"/>
        <v>0</v>
      </c>
      <c r="F177" s="2">
        <f>VLOOKUP($A177,'By SKU - Old RTs'!$A:$V,14,FALSE)</f>
        <v>1</v>
      </c>
      <c r="G177" s="2">
        <f>VLOOKUP($A177,'By SKU - New RTs'!$A:$V,14,FALSE)</f>
        <v>1.5</v>
      </c>
      <c r="H177" s="5">
        <f t="shared" si="11"/>
        <v>0.5</v>
      </c>
      <c r="I177" s="2">
        <f>VLOOKUP($A177,'By SKU - Old RTs'!$A:$V,15,FALSE)</f>
        <v>0.5</v>
      </c>
      <c r="J177" s="2">
        <f>VLOOKUP($A177,'By SKU - New RTs'!$A:$V,15,FALSE)</f>
        <v>0</v>
      </c>
      <c r="K177" s="5">
        <f t="shared" si="12"/>
        <v>-0.5</v>
      </c>
      <c r="L177" s="2">
        <f>VLOOKUP($A177,'By SKU - Old RTs'!$A:$V,16,FALSE)</f>
        <v>0</v>
      </c>
      <c r="M177" s="2">
        <f>VLOOKUP($A177,'By SKU - New RTs'!$A:$V,16,FALSE)</f>
        <v>0</v>
      </c>
      <c r="N177" s="5">
        <f t="shared" si="13"/>
        <v>0</v>
      </c>
      <c r="O177" s="2">
        <f>VLOOKUP($A177,'By SKU - Old RTs'!$A:$V,17,FALSE)</f>
        <v>0</v>
      </c>
      <c r="P177" s="2">
        <f>VLOOKUP($A177,'By SKU - New RTs'!$A:$V,17,FALSE)</f>
        <v>0</v>
      </c>
      <c r="Q177" s="2">
        <f t="shared" si="14"/>
        <v>0</v>
      </c>
    </row>
    <row r="178" spans="1:17" x14ac:dyDescent="0.3">
      <c r="A178" s="3" t="str">
        <v>1210</v>
      </c>
      <c r="B178" s="4" t="str">
        <v>3X10 CLASSIC SHADOW GRAY</v>
      </c>
      <c r="C178" s="2">
        <f>VLOOKUP($A178,'By SKU - Old RTs'!$A:$V,13,FALSE)</f>
        <v>6.5</v>
      </c>
      <c r="D178" s="2">
        <f>VLOOKUP($A178,'By SKU - New RTs'!$A:$V,13,FALSE)</f>
        <v>7</v>
      </c>
      <c r="E178" s="5">
        <f t="shared" si="10"/>
        <v>0.5</v>
      </c>
      <c r="F178" s="2">
        <f>VLOOKUP($A178,'By SKU - Old RTs'!$A:$V,14,FALSE)</f>
        <v>12.5</v>
      </c>
      <c r="G178" s="2">
        <f>VLOOKUP($A178,'By SKU - New RTs'!$A:$V,14,FALSE)</f>
        <v>11.5</v>
      </c>
      <c r="H178" s="5">
        <f t="shared" si="11"/>
        <v>-1</v>
      </c>
      <c r="I178" s="2">
        <f>VLOOKUP($A178,'By SKU - Old RTs'!$A:$V,15,FALSE)</f>
        <v>2.75</v>
      </c>
      <c r="J178" s="2">
        <f>VLOOKUP($A178,'By SKU - New RTs'!$A:$V,15,FALSE)</f>
        <v>2.25</v>
      </c>
      <c r="K178" s="5">
        <f t="shared" si="12"/>
        <v>-0.5</v>
      </c>
      <c r="L178" s="2">
        <f>VLOOKUP($A178,'By SKU - Old RTs'!$A:$V,16,FALSE)</f>
        <v>17.5</v>
      </c>
      <c r="M178" s="2">
        <f>VLOOKUP($A178,'By SKU - New RTs'!$A:$V,16,FALSE)</f>
        <v>17.5</v>
      </c>
      <c r="N178" s="5">
        <f t="shared" si="13"/>
        <v>0</v>
      </c>
      <c r="O178" s="2">
        <f>VLOOKUP($A178,'By SKU - Old RTs'!$A:$V,17,FALSE)</f>
        <v>33</v>
      </c>
      <c r="P178" s="2">
        <f>VLOOKUP($A178,'By SKU - New RTs'!$A:$V,17,FALSE)</f>
        <v>34</v>
      </c>
      <c r="Q178" s="2">
        <f t="shared" si="14"/>
        <v>1</v>
      </c>
    </row>
    <row r="179" spans="1:17" x14ac:dyDescent="0.3">
      <c r="A179" s="3" t="str">
        <v>1211</v>
      </c>
      <c r="B179" s="4" t="str">
        <v>3X10 CLASSIC BLACK</v>
      </c>
      <c r="C179" s="2">
        <f>VLOOKUP($A179,'By SKU - Old RTs'!$A:$V,13,FALSE)</f>
        <v>12.25</v>
      </c>
      <c r="D179" s="2">
        <f>VLOOKUP($A179,'By SKU - New RTs'!$A:$V,13,FALSE)</f>
        <v>13.25</v>
      </c>
      <c r="E179" s="5">
        <f t="shared" si="10"/>
        <v>1</v>
      </c>
      <c r="F179" s="2">
        <f>VLOOKUP($A179,'By SKU - Old RTs'!$A:$V,14,FALSE)</f>
        <v>10.5</v>
      </c>
      <c r="G179" s="2">
        <f>VLOOKUP($A179,'By SKU - New RTs'!$A:$V,14,FALSE)</f>
        <v>4.75</v>
      </c>
      <c r="H179" s="5">
        <f t="shared" si="11"/>
        <v>-5.75</v>
      </c>
      <c r="I179" s="2">
        <f>VLOOKUP($A179,'By SKU - Old RTs'!$A:$V,15,FALSE)</f>
        <v>17.5</v>
      </c>
      <c r="J179" s="2">
        <f>VLOOKUP($A179,'By SKU - New RTs'!$A:$V,15,FALSE)</f>
        <v>22.5</v>
      </c>
      <c r="K179" s="5">
        <f t="shared" si="12"/>
        <v>5</v>
      </c>
      <c r="L179" s="2">
        <f>VLOOKUP($A179,'By SKU - Old RTs'!$A:$V,16,FALSE)</f>
        <v>20.25</v>
      </c>
      <c r="M179" s="2">
        <f>VLOOKUP($A179,'By SKU - New RTs'!$A:$V,16,FALSE)</f>
        <v>20.25</v>
      </c>
      <c r="N179" s="5">
        <f t="shared" si="13"/>
        <v>0</v>
      </c>
      <c r="O179" s="2">
        <f>VLOOKUP($A179,'By SKU - Old RTs'!$A:$V,17,FALSE)</f>
        <v>8</v>
      </c>
      <c r="P179" s="2">
        <f>VLOOKUP($A179,'By SKU - New RTs'!$A:$V,17,FALSE)</f>
        <v>7.75</v>
      </c>
      <c r="Q179" s="2">
        <f t="shared" si="14"/>
        <v>-0.25</v>
      </c>
    </row>
    <row r="180" spans="1:17" x14ac:dyDescent="0.3">
      <c r="A180" s="3" t="str">
        <v>1225</v>
      </c>
      <c r="B180" s="4" t="str">
        <v>3X10 RED PEPPER</v>
      </c>
      <c r="C180" s="2">
        <f>VLOOKUP($A180,'By SKU - Old RTs'!$A:$V,13,FALSE)</f>
        <v>0</v>
      </c>
      <c r="D180" s="2">
        <f>VLOOKUP($A180,'By SKU - New RTs'!$A:$V,13,FALSE)</f>
        <v>0</v>
      </c>
      <c r="E180" s="5">
        <f t="shared" si="10"/>
        <v>0</v>
      </c>
      <c r="F180" s="2">
        <f>VLOOKUP($A180,'By SKU - Old RTs'!$A:$V,14,FALSE)</f>
        <v>0</v>
      </c>
      <c r="G180" s="2">
        <f>VLOOKUP($A180,'By SKU - New RTs'!$A:$V,14,FALSE)</f>
        <v>0</v>
      </c>
      <c r="H180" s="5">
        <f t="shared" si="11"/>
        <v>0</v>
      </c>
      <c r="I180" s="2">
        <f>VLOOKUP($A180,'By SKU - Old RTs'!$A:$V,15,FALSE)</f>
        <v>0.25</v>
      </c>
      <c r="J180" s="2">
        <f>VLOOKUP($A180,'By SKU - New RTs'!$A:$V,15,FALSE)</f>
        <v>0.25</v>
      </c>
      <c r="K180" s="5">
        <f t="shared" si="12"/>
        <v>0</v>
      </c>
      <c r="L180" s="2">
        <f>VLOOKUP($A180,'By SKU - Old RTs'!$A:$V,16,FALSE)</f>
        <v>0.5</v>
      </c>
      <c r="M180" s="2">
        <f>VLOOKUP($A180,'By SKU - New RTs'!$A:$V,16,FALSE)</f>
        <v>0.5</v>
      </c>
      <c r="N180" s="5">
        <f t="shared" si="13"/>
        <v>0</v>
      </c>
      <c r="O180" s="2">
        <f>VLOOKUP($A180,'By SKU - Old RTs'!$A:$V,17,FALSE)</f>
        <v>2</v>
      </c>
      <c r="P180" s="2">
        <f>VLOOKUP($A180,'By SKU - New RTs'!$A:$V,17,FALSE)</f>
        <v>2</v>
      </c>
      <c r="Q180" s="2">
        <f t="shared" si="14"/>
        <v>0</v>
      </c>
    </row>
    <row r="181" spans="1:17" x14ac:dyDescent="0.3">
      <c r="A181" s="3" t="str">
        <v>1230</v>
      </c>
      <c r="B181" s="4" t="str">
        <v xml:space="preserve">3X10 SUPERMAT     </v>
      </c>
      <c r="C181" s="2">
        <f>VLOOKUP($A181,'By SKU - Old RTs'!$A:$V,13,FALSE)</f>
        <v>8</v>
      </c>
      <c r="D181" s="2">
        <f>VLOOKUP($A181,'By SKU - New RTs'!$A:$V,13,FALSE)</f>
        <v>8</v>
      </c>
      <c r="E181" s="5">
        <f t="shared" si="10"/>
        <v>0</v>
      </c>
      <c r="F181" s="2">
        <f>VLOOKUP($A181,'By SKU - Old RTs'!$A:$V,14,FALSE)</f>
        <v>0</v>
      </c>
      <c r="G181" s="2">
        <f>VLOOKUP($A181,'By SKU - New RTs'!$A:$V,14,FALSE)</f>
        <v>0</v>
      </c>
      <c r="H181" s="5">
        <f t="shared" si="11"/>
        <v>0</v>
      </c>
      <c r="I181" s="2">
        <f>VLOOKUP($A181,'By SKU - Old RTs'!$A:$V,15,FALSE)</f>
        <v>0</v>
      </c>
      <c r="J181" s="2">
        <f>VLOOKUP($A181,'By SKU - New RTs'!$A:$V,15,FALSE)</f>
        <v>0</v>
      </c>
      <c r="K181" s="5">
        <f t="shared" si="12"/>
        <v>0</v>
      </c>
      <c r="L181" s="2">
        <f>VLOOKUP($A181,'By SKU - Old RTs'!$A:$V,16,FALSE)</f>
        <v>0</v>
      </c>
      <c r="M181" s="2">
        <f>VLOOKUP($A181,'By SKU - New RTs'!$A:$V,16,FALSE)</f>
        <v>0</v>
      </c>
      <c r="N181" s="5">
        <f t="shared" si="13"/>
        <v>0</v>
      </c>
      <c r="O181" s="2">
        <f>VLOOKUP($A181,'By SKU - Old RTs'!$A:$V,17,FALSE)</f>
        <v>0</v>
      </c>
      <c r="P181" s="2">
        <f>VLOOKUP($A181,'By SKU - New RTs'!$A:$V,17,FALSE)</f>
        <v>0</v>
      </c>
      <c r="Q181" s="2">
        <f t="shared" si="14"/>
        <v>0</v>
      </c>
    </row>
    <row r="182" spans="1:17" x14ac:dyDescent="0.3">
      <c r="A182" s="3" t="str">
        <v>1243</v>
      </c>
      <c r="B182" s="4" t="str">
        <v>3X10 MICHIGAN MAT CHESTNUT</v>
      </c>
      <c r="C182" s="2">
        <f>VLOOKUP($A182,'By SKU - Old RTs'!$A:$V,13,FALSE)</f>
        <v>0</v>
      </c>
      <c r="D182" s="2">
        <f>VLOOKUP($A182,'By SKU - New RTs'!$A:$V,13,FALSE)</f>
        <v>0</v>
      </c>
      <c r="E182" s="5">
        <f t="shared" si="10"/>
        <v>0</v>
      </c>
      <c r="F182" s="2">
        <f>VLOOKUP($A182,'By SKU - Old RTs'!$A:$V,14,FALSE)</f>
        <v>2</v>
      </c>
      <c r="G182" s="2">
        <f>VLOOKUP($A182,'By SKU - New RTs'!$A:$V,14,FALSE)</f>
        <v>0</v>
      </c>
      <c r="H182" s="5">
        <f t="shared" si="11"/>
        <v>-2</v>
      </c>
      <c r="I182" s="2">
        <f>VLOOKUP($A182,'By SKU - Old RTs'!$A:$V,15,FALSE)</f>
        <v>0</v>
      </c>
      <c r="J182" s="2">
        <f>VLOOKUP($A182,'By SKU - New RTs'!$A:$V,15,FALSE)</f>
        <v>0</v>
      </c>
      <c r="K182" s="5">
        <f t="shared" si="12"/>
        <v>0</v>
      </c>
      <c r="L182" s="2">
        <f>VLOOKUP($A182,'By SKU - Old RTs'!$A:$V,16,FALSE)</f>
        <v>2</v>
      </c>
      <c r="M182" s="2">
        <f>VLOOKUP($A182,'By SKU - New RTs'!$A:$V,16,FALSE)</f>
        <v>2</v>
      </c>
      <c r="N182" s="5">
        <f t="shared" si="13"/>
        <v>0</v>
      </c>
      <c r="O182" s="2">
        <f>VLOOKUP($A182,'By SKU - Old RTs'!$A:$V,17,FALSE)</f>
        <v>0</v>
      </c>
      <c r="P182" s="2">
        <f>VLOOKUP($A182,'By SKU - New RTs'!$A:$V,17,FALSE)</f>
        <v>2</v>
      </c>
      <c r="Q182" s="2">
        <f t="shared" si="14"/>
        <v>2</v>
      </c>
    </row>
    <row r="183" spans="1:17" x14ac:dyDescent="0.3">
      <c r="A183" s="3" t="str">
        <v>1250</v>
      </c>
      <c r="B183" s="4" t="str">
        <v>3X9 COMFORT FLOW</v>
      </c>
      <c r="C183" s="2">
        <f>VLOOKUP($A183,'By SKU - Old RTs'!$A:$V,13,FALSE)</f>
        <v>3</v>
      </c>
      <c r="D183" s="2">
        <f>VLOOKUP($A183,'By SKU - New RTs'!$A:$V,13,FALSE)</f>
        <v>2.5</v>
      </c>
      <c r="E183" s="5">
        <f t="shared" si="10"/>
        <v>-0.5</v>
      </c>
      <c r="F183" s="2">
        <f>VLOOKUP($A183,'By SKU - Old RTs'!$A:$V,14,FALSE)</f>
        <v>2</v>
      </c>
      <c r="G183" s="2">
        <f>VLOOKUP($A183,'By SKU - New RTs'!$A:$V,14,FALSE)</f>
        <v>2</v>
      </c>
      <c r="H183" s="5">
        <f t="shared" si="11"/>
        <v>0</v>
      </c>
      <c r="I183" s="2">
        <f>VLOOKUP($A183,'By SKU - Old RTs'!$A:$V,15,FALSE)</f>
        <v>1.5</v>
      </c>
      <c r="J183" s="2">
        <f>VLOOKUP($A183,'By SKU - New RTs'!$A:$V,15,FALSE)</f>
        <v>3.25</v>
      </c>
      <c r="K183" s="5">
        <f t="shared" si="12"/>
        <v>1.75</v>
      </c>
      <c r="L183" s="2">
        <f>VLOOKUP($A183,'By SKU - Old RTs'!$A:$V,16,FALSE)</f>
        <v>1</v>
      </c>
      <c r="M183" s="2">
        <f>VLOOKUP($A183,'By SKU - New RTs'!$A:$V,16,FALSE)</f>
        <v>1</v>
      </c>
      <c r="N183" s="5">
        <f t="shared" si="13"/>
        <v>0</v>
      </c>
      <c r="O183" s="2">
        <f>VLOOKUP($A183,'By SKU - Old RTs'!$A:$V,17,FALSE)</f>
        <v>1.25</v>
      </c>
      <c r="P183" s="2">
        <f>VLOOKUP($A183,'By SKU - New RTs'!$A:$V,17,FALSE)</f>
        <v>0</v>
      </c>
      <c r="Q183" s="2">
        <f t="shared" si="14"/>
        <v>-1.25</v>
      </c>
    </row>
    <row r="184" spans="1:17" x14ac:dyDescent="0.3">
      <c r="A184" s="3" t="str">
        <v>1260</v>
      </c>
      <c r="B184" s="4" t="str">
        <v xml:space="preserve">3X10 SILVER BLACK </v>
      </c>
      <c r="C184" s="2">
        <f>VLOOKUP($A184,'By SKU - Old RTs'!$A:$V,13,FALSE)</f>
        <v>34.25</v>
      </c>
      <c r="D184" s="2">
        <f>VLOOKUP($A184,'By SKU - New RTs'!$A:$V,13,FALSE)</f>
        <v>1.5</v>
      </c>
      <c r="E184" s="5">
        <f t="shared" si="10"/>
        <v>-32.75</v>
      </c>
      <c r="F184" s="2">
        <f>VLOOKUP($A184,'By SKU - Old RTs'!$A:$V,14,FALSE)</f>
        <v>23</v>
      </c>
      <c r="G184" s="2">
        <f>VLOOKUP($A184,'By SKU - New RTs'!$A:$V,14,FALSE)</f>
        <v>31.5</v>
      </c>
      <c r="H184" s="5">
        <f t="shared" si="11"/>
        <v>8.5</v>
      </c>
      <c r="I184" s="2">
        <f>VLOOKUP($A184,'By SKU - Old RTs'!$A:$V,15,FALSE)</f>
        <v>10.5</v>
      </c>
      <c r="J184" s="2">
        <f>VLOOKUP($A184,'By SKU - New RTs'!$A:$V,15,FALSE)</f>
        <v>40.75</v>
      </c>
      <c r="K184" s="5">
        <f t="shared" si="12"/>
        <v>30.25</v>
      </c>
      <c r="L184" s="2">
        <f>VLOOKUP($A184,'By SKU - Old RTs'!$A:$V,16,FALSE)</f>
        <v>17.25</v>
      </c>
      <c r="M184" s="2">
        <f>VLOOKUP($A184,'By SKU - New RTs'!$A:$V,16,FALSE)</f>
        <v>12.25</v>
      </c>
      <c r="N184" s="5">
        <f t="shared" si="13"/>
        <v>-5</v>
      </c>
      <c r="O184" s="2">
        <f>VLOOKUP($A184,'By SKU - Old RTs'!$A:$V,17,FALSE)</f>
        <v>15.25</v>
      </c>
      <c r="P184" s="2">
        <f>VLOOKUP($A184,'By SKU - New RTs'!$A:$V,17,FALSE)</f>
        <v>14.25</v>
      </c>
      <c r="Q184" s="2">
        <f t="shared" si="14"/>
        <v>-1</v>
      </c>
    </row>
    <row r="185" spans="1:17" x14ac:dyDescent="0.3">
      <c r="A185" s="3" t="str">
        <v>1261</v>
      </c>
      <c r="B185" s="4" t="str">
        <v xml:space="preserve">3X10 BLACK SAND TRAP </v>
      </c>
      <c r="C185" s="2">
        <f>VLOOKUP($A185,'By SKU - Old RTs'!$A:$V,13,FALSE)</f>
        <v>0</v>
      </c>
      <c r="D185" s="2">
        <f>VLOOKUP($A185,'By SKU - New RTs'!$A:$V,13,FALSE)</f>
        <v>0</v>
      </c>
      <c r="E185" s="5">
        <f t="shared" si="10"/>
        <v>0</v>
      </c>
      <c r="F185" s="2">
        <f>VLOOKUP($A185,'By SKU - Old RTs'!$A:$V,14,FALSE)</f>
        <v>4.5</v>
      </c>
      <c r="G185" s="2">
        <f>VLOOKUP($A185,'By SKU - New RTs'!$A:$V,14,FALSE)</f>
        <v>0</v>
      </c>
      <c r="H185" s="5">
        <f t="shared" si="11"/>
        <v>-4.5</v>
      </c>
      <c r="I185" s="2">
        <f>VLOOKUP($A185,'By SKU - Old RTs'!$A:$V,15,FALSE)</f>
        <v>0</v>
      </c>
      <c r="J185" s="2">
        <f>VLOOKUP($A185,'By SKU - New RTs'!$A:$V,15,FALSE)</f>
        <v>0</v>
      </c>
      <c r="K185" s="5">
        <f t="shared" si="12"/>
        <v>0</v>
      </c>
      <c r="L185" s="2">
        <f>VLOOKUP($A185,'By SKU - Old RTs'!$A:$V,16,FALSE)</f>
        <v>0</v>
      </c>
      <c r="M185" s="2">
        <f>VLOOKUP($A185,'By SKU - New RTs'!$A:$V,16,FALSE)</f>
        <v>0</v>
      </c>
      <c r="N185" s="5">
        <f t="shared" si="13"/>
        <v>0</v>
      </c>
      <c r="O185" s="2">
        <f>VLOOKUP($A185,'By SKU - Old RTs'!$A:$V,17,FALSE)</f>
        <v>0</v>
      </c>
      <c r="P185" s="2">
        <f>VLOOKUP($A185,'By SKU - New RTs'!$A:$V,17,FALSE)</f>
        <v>4.5</v>
      </c>
      <c r="Q185" s="2">
        <f t="shared" si="14"/>
        <v>4.5</v>
      </c>
    </row>
    <row r="186" spans="1:17" x14ac:dyDescent="0.3">
      <c r="A186" s="3" t="str">
        <v>1266</v>
      </c>
      <c r="B186" s="4" t="str">
        <v>3X10 NAVY BLACK</v>
      </c>
      <c r="C186" s="2">
        <f>VLOOKUP($A186,'By SKU - Old RTs'!$A:$V,13,FALSE)</f>
        <v>1</v>
      </c>
      <c r="D186" s="2">
        <f>VLOOKUP($A186,'By SKU - New RTs'!$A:$V,13,FALSE)</f>
        <v>1</v>
      </c>
      <c r="E186" s="5">
        <f t="shared" si="10"/>
        <v>0</v>
      </c>
      <c r="F186" s="2">
        <f>VLOOKUP($A186,'By SKU - Old RTs'!$A:$V,14,FALSE)</f>
        <v>3</v>
      </c>
      <c r="G186" s="2">
        <f>VLOOKUP($A186,'By SKU - New RTs'!$A:$V,14,FALSE)</f>
        <v>3</v>
      </c>
      <c r="H186" s="5">
        <f t="shared" si="11"/>
        <v>0</v>
      </c>
      <c r="I186" s="2">
        <f>VLOOKUP($A186,'By SKU - Old RTs'!$A:$V,15,FALSE)</f>
        <v>1</v>
      </c>
      <c r="J186" s="2">
        <f>VLOOKUP($A186,'By SKU - New RTs'!$A:$V,15,FALSE)</f>
        <v>1</v>
      </c>
      <c r="K186" s="5">
        <f t="shared" si="12"/>
        <v>0</v>
      </c>
      <c r="L186" s="2">
        <f>VLOOKUP($A186,'By SKU - Old RTs'!$A:$V,16,FALSE)</f>
        <v>0</v>
      </c>
      <c r="M186" s="2">
        <f>VLOOKUP($A186,'By SKU - New RTs'!$A:$V,16,FALSE)</f>
        <v>0</v>
      </c>
      <c r="N186" s="5">
        <f t="shared" si="13"/>
        <v>0</v>
      </c>
      <c r="O186" s="2">
        <f>VLOOKUP($A186,'By SKU - Old RTs'!$A:$V,17,FALSE)</f>
        <v>1</v>
      </c>
      <c r="P186" s="2">
        <f>VLOOKUP($A186,'By SKU - New RTs'!$A:$V,17,FALSE)</f>
        <v>1</v>
      </c>
      <c r="Q186" s="2">
        <f t="shared" si="14"/>
        <v>0</v>
      </c>
    </row>
    <row r="187" spans="1:17" x14ac:dyDescent="0.3">
      <c r="A187" s="3" t="str">
        <v>1269</v>
      </c>
      <c r="B187" s="4" t="str">
        <v>3X10 CHOCOLATE BLACK</v>
      </c>
      <c r="C187" s="2">
        <f>VLOOKUP($A187,'By SKU - Old RTs'!$A:$V,13,FALSE)</f>
        <v>46.5</v>
      </c>
      <c r="D187" s="2">
        <f>VLOOKUP($A187,'By SKU - New RTs'!$A:$V,13,FALSE)</f>
        <v>20</v>
      </c>
      <c r="E187" s="5">
        <f t="shared" si="10"/>
        <v>-26.5</v>
      </c>
      <c r="F187" s="2">
        <f>VLOOKUP($A187,'By SKU - Old RTs'!$A:$V,14,FALSE)</f>
        <v>41</v>
      </c>
      <c r="G187" s="2">
        <f>VLOOKUP($A187,'By SKU - New RTs'!$A:$V,14,FALSE)</f>
        <v>52.75</v>
      </c>
      <c r="H187" s="5">
        <f t="shared" si="11"/>
        <v>11.75</v>
      </c>
      <c r="I187" s="2">
        <f>VLOOKUP($A187,'By SKU - Old RTs'!$A:$V,15,FALSE)</f>
        <v>30.5</v>
      </c>
      <c r="J187" s="2">
        <f>VLOOKUP($A187,'By SKU - New RTs'!$A:$V,15,FALSE)</f>
        <v>39</v>
      </c>
      <c r="K187" s="5">
        <f t="shared" si="12"/>
        <v>8.5</v>
      </c>
      <c r="L187" s="2">
        <f>VLOOKUP($A187,'By SKU - Old RTs'!$A:$V,16,FALSE)</f>
        <v>65.5</v>
      </c>
      <c r="M187" s="2">
        <f>VLOOKUP($A187,'By SKU - New RTs'!$A:$V,16,FALSE)</f>
        <v>65.5</v>
      </c>
      <c r="N187" s="5">
        <f t="shared" si="13"/>
        <v>0</v>
      </c>
      <c r="O187" s="2">
        <f>VLOOKUP($A187,'By SKU - Old RTs'!$A:$V,17,FALSE)</f>
        <v>38.5</v>
      </c>
      <c r="P187" s="2">
        <f>VLOOKUP($A187,'By SKU - New RTs'!$A:$V,17,FALSE)</f>
        <v>44.75</v>
      </c>
      <c r="Q187" s="2">
        <f t="shared" si="14"/>
        <v>6.25</v>
      </c>
    </row>
    <row r="188" spans="1:17" x14ac:dyDescent="0.3">
      <c r="A188" s="3" t="str">
        <v>1275</v>
      </c>
      <c r="B188" s="4" t="str">
        <v>3X10 MICHIGAN MAT BLK SMK</v>
      </c>
      <c r="C188" s="2">
        <f>VLOOKUP($A188,'By SKU - Old RTs'!$A:$V,13,FALSE)</f>
        <v>0</v>
      </c>
      <c r="D188" s="2">
        <f>VLOOKUP($A188,'By SKU - New RTs'!$A:$V,13,FALSE)</f>
        <v>0</v>
      </c>
      <c r="E188" s="5">
        <f t="shared" si="10"/>
        <v>0</v>
      </c>
      <c r="F188" s="2">
        <f>VLOOKUP($A188,'By SKU - Old RTs'!$A:$V,14,FALSE)</f>
        <v>0</v>
      </c>
      <c r="G188" s="2">
        <f>VLOOKUP($A188,'By SKU - New RTs'!$A:$V,14,FALSE)</f>
        <v>0</v>
      </c>
      <c r="H188" s="5">
        <f t="shared" si="11"/>
        <v>0</v>
      </c>
      <c r="I188" s="2">
        <f>VLOOKUP($A188,'By SKU - Old RTs'!$A:$V,15,FALSE)</f>
        <v>0</v>
      </c>
      <c r="J188" s="2">
        <f>VLOOKUP($A188,'By SKU - New RTs'!$A:$V,15,FALSE)</f>
        <v>0</v>
      </c>
      <c r="K188" s="5">
        <f t="shared" si="12"/>
        <v>0</v>
      </c>
      <c r="L188" s="2">
        <f>VLOOKUP($A188,'By SKU - Old RTs'!$A:$V,16,FALSE)</f>
        <v>0.25</v>
      </c>
      <c r="M188" s="2">
        <f>VLOOKUP($A188,'By SKU - New RTs'!$A:$V,16,FALSE)</f>
        <v>0.25</v>
      </c>
      <c r="N188" s="5">
        <f t="shared" si="13"/>
        <v>0</v>
      </c>
      <c r="O188" s="2">
        <f>VLOOKUP($A188,'By SKU - Old RTs'!$A:$V,17,FALSE)</f>
        <v>1</v>
      </c>
      <c r="P188" s="2">
        <f>VLOOKUP($A188,'By SKU - New RTs'!$A:$V,17,FALSE)</f>
        <v>1</v>
      </c>
      <c r="Q188" s="2">
        <f t="shared" si="14"/>
        <v>0</v>
      </c>
    </row>
    <row r="189" spans="1:17" x14ac:dyDescent="0.3">
      <c r="A189" s="3" t="str">
        <v>1285</v>
      </c>
      <c r="B189" s="4" t="str">
        <v>3X10 PRODUCE</v>
      </c>
      <c r="C189" s="2">
        <f>VLOOKUP($A189,'By SKU - Old RTs'!$A:$V,13,FALSE)</f>
        <v>0</v>
      </c>
      <c r="D189" s="2">
        <f>VLOOKUP($A189,'By SKU - New RTs'!$A:$V,13,FALSE)</f>
        <v>0</v>
      </c>
      <c r="E189" s="5">
        <f t="shared" si="10"/>
        <v>0</v>
      </c>
      <c r="F189" s="2">
        <f>VLOOKUP($A189,'By SKU - Old RTs'!$A:$V,14,FALSE)</f>
        <v>0</v>
      </c>
      <c r="G189" s="2">
        <f>VLOOKUP($A189,'By SKU - New RTs'!$A:$V,14,FALSE)</f>
        <v>0</v>
      </c>
      <c r="H189" s="5">
        <f t="shared" si="11"/>
        <v>0</v>
      </c>
      <c r="I189" s="2">
        <f>VLOOKUP($A189,'By SKU - Old RTs'!$A:$V,15,FALSE)</f>
        <v>0</v>
      </c>
      <c r="J189" s="2">
        <f>VLOOKUP($A189,'By SKU - New RTs'!$A:$V,15,FALSE)</f>
        <v>0</v>
      </c>
      <c r="K189" s="5">
        <f t="shared" si="12"/>
        <v>0</v>
      </c>
      <c r="L189" s="2">
        <f>VLOOKUP($A189,'By SKU - Old RTs'!$A:$V,16,FALSE)</f>
        <v>1</v>
      </c>
      <c r="M189" s="2">
        <f>VLOOKUP($A189,'By SKU - New RTs'!$A:$V,16,FALSE)</f>
        <v>1</v>
      </c>
      <c r="N189" s="5">
        <f t="shared" si="13"/>
        <v>0</v>
      </c>
      <c r="O189" s="2">
        <f>VLOOKUP($A189,'By SKU - Old RTs'!$A:$V,17,FALSE)</f>
        <v>0</v>
      </c>
      <c r="P189" s="2">
        <f>VLOOKUP($A189,'By SKU - New RTs'!$A:$V,17,FALSE)</f>
        <v>0</v>
      </c>
      <c r="Q189" s="2">
        <f t="shared" si="14"/>
        <v>0</v>
      </c>
    </row>
    <row r="190" spans="1:17" x14ac:dyDescent="0.3">
      <c r="A190" s="3" t="str">
        <v>1304</v>
      </c>
      <c r="B190" s="4" t="str">
        <v xml:space="preserve">3X15 CHOCOLATE/BLACK     </v>
      </c>
      <c r="C190" s="2">
        <f>VLOOKUP($A190,'By SKU - Old RTs'!$A:$V,13,FALSE)</f>
        <v>1.75</v>
      </c>
      <c r="D190" s="2">
        <f>VLOOKUP($A190,'By SKU - New RTs'!$A:$V,13,FALSE)</f>
        <v>1.75</v>
      </c>
      <c r="E190" s="5">
        <f t="shared" si="10"/>
        <v>0</v>
      </c>
      <c r="F190" s="2">
        <f>VLOOKUP($A190,'By SKU - Old RTs'!$A:$V,14,FALSE)</f>
        <v>1.25</v>
      </c>
      <c r="G190" s="2">
        <f>VLOOKUP($A190,'By SKU - New RTs'!$A:$V,14,FALSE)</f>
        <v>1.25</v>
      </c>
      <c r="H190" s="5">
        <f t="shared" si="11"/>
        <v>0</v>
      </c>
      <c r="I190" s="2">
        <f>VLOOKUP($A190,'By SKU - Old RTs'!$A:$V,15,FALSE)</f>
        <v>0</v>
      </c>
      <c r="J190" s="2">
        <f>VLOOKUP($A190,'By SKU - New RTs'!$A:$V,15,FALSE)</f>
        <v>0</v>
      </c>
      <c r="K190" s="5">
        <f t="shared" si="12"/>
        <v>0</v>
      </c>
      <c r="L190" s="2">
        <f>VLOOKUP($A190,'By SKU - Old RTs'!$A:$V,16,FALSE)</f>
        <v>0</v>
      </c>
      <c r="M190" s="2">
        <f>VLOOKUP($A190,'By SKU - New RTs'!$A:$V,16,FALSE)</f>
        <v>0</v>
      </c>
      <c r="N190" s="5">
        <f t="shared" si="13"/>
        <v>0</v>
      </c>
      <c r="O190" s="2">
        <f>VLOOKUP($A190,'By SKU - Old RTs'!$A:$V,17,FALSE)</f>
        <v>0</v>
      </c>
      <c r="P190" s="2">
        <f>VLOOKUP($A190,'By SKU - New RTs'!$A:$V,17,FALSE)</f>
        <v>0</v>
      </c>
      <c r="Q190" s="2">
        <f t="shared" si="14"/>
        <v>0</v>
      </c>
    </row>
    <row r="191" spans="1:17" x14ac:dyDescent="0.3">
      <c r="A191" s="3" t="str">
        <v>1310</v>
      </c>
      <c r="B191" s="4" t="str">
        <v xml:space="preserve">3X15 CLA SHADOW GREY    </v>
      </c>
      <c r="C191" s="2">
        <f>VLOOKUP($A191,'By SKU - Old RTs'!$A:$V,13,FALSE)</f>
        <v>0.5</v>
      </c>
      <c r="D191" s="2">
        <f>VLOOKUP($A191,'By SKU - New RTs'!$A:$V,13,FALSE)</f>
        <v>0.5</v>
      </c>
      <c r="E191" s="5">
        <f t="shared" si="10"/>
        <v>0</v>
      </c>
      <c r="F191" s="2">
        <f>VLOOKUP($A191,'By SKU - Old RTs'!$A:$V,14,FALSE)</f>
        <v>0</v>
      </c>
      <c r="G191" s="2">
        <f>VLOOKUP($A191,'By SKU - New RTs'!$A:$V,14,FALSE)</f>
        <v>0</v>
      </c>
      <c r="H191" s="5">
        <f t="shared" si="11"/>
        <v>0</v>
      </c>
      <c r="I191" s="2">
        <f>VLOOKUP($A191,'By SKU - Old RTs'!$A:$V,15,FALSE)</f>
        <v>0</v>
      </c>
      <c r="J191" s="2">
        <f>VLOOKUP($A191,'By SKU - New RTs'!$A:$V,15,FALSE)</f>
        <v>0</v>
      </c>
      <c r="K191" s="5">
        <f t="shared" si="12"/>
        <v>0</v>
      </c>
      <c r="L191" s="2">
        <f>VLOOKUP($A191,'By SKU - Old RTs'!$A:$V,16,FALSE)</f>
        <v>0</v>
      </c>
      <c r="M191" s="2">
        <f>VLOOKUP($A191,'By SKU - New RTs'!$A:$V,16,FALSE)</f>
        <v>0</v>
      </c>
      <c r="N191" s="5">
        <f t="shared" si="13"/>
        <v>0</v>
      </c>
      <c r="O191" s="2">
        <f>VLOOKUP($A191,'By SKU - Old RTs'!$A:$V,17,FALSE)</f>
        <v>1</v>
      </c>
      <c r="P191" s="2">
        <f>VLOOKUP($A191,'By SKU - New RTs'!$A:$V,17,FALSE)</f>
        <v>1</v>
      </c>
      <c r="Q191" s="2">
        <f t="shared" si="14"/>
        <v>0</v>
      </c>
    </row>
    <row r="192" spans="1:17" x14ac:dyDescent="0.3">
      <c r="A192" s="3" t="str">
        <v>1311</v>
      </c>
      <c r="B192" s="4" t="str">
        <v>3X15 CLA BLACK</v>
      </c>
      <c r="C192" s="2">
        <f>VLOOKUP($A192,'By SKU - Old RTs'!$A:$V,13,FALSE)</f>
        <v>0</v>
      </c>
      <c r="D192" s="2">
        <f>VLOOKUP($A192,'By SKU - New RTs'!$A:$V,13,FALSE)</f>
        <v>0</v>
      </c>
      <c r="E192" s="5">
        <f t="shared" si="10"/>
        <v>0</v>
      </c>
      <c r="F192" s="2">
        <f>VLOOKUP($A192,'By SKU - Old RTs'!$A:$V,14,FALSE)</f>
        <v>0</v>
      </c>
      <c r="G192" s="2">
        <f>VLOOKUP($A192,'By SKU - New RTs'!$A:$V,14,FALSE)</f>
        <v>0</v>
      </c>
      <c r="H192" s="5">
        <f t="shared" si="11"/>
        <v>0</v>
      </c>
      <c r="I192" s="2">
        <f>VLOOKUP($A192,'By SKU - Old RTs'!$A:$V,15,FALSE)</f>
        <v>0</v>
      </c>
      <c r="J192" s="2">
        <f>VLOOKUP($A192,'By SKU - New RTs'!$A:$V,15,FALSE)</f>
        <v>0</v>
      </c>
      <c r="K192" s="5">
        <f t="shared" si="12"/>
        <v>0</v>
      </c>
      <c r="L192" s="2">
        <f>VLOOKUP($A192,'By SKU - Old RTs'!$A:$V,16,FALSE)</f>
        <v>0</v>
      </c>
      <c r="M192" s="2">
        <f>VLOOKUP($A192,'By SKU - New RTs'!$A:$V,16,FALSE)</f>
        <v>0</v>
      </c>
      <c r="N192" s="5">
        <f t="shared" si="13"/>
        <v>0</v>
      </c>
      <c r="O192" s="2">
        <f>VLOOKUP($A192,'By SKU - Old RTs'!$A:$V,17,FALSE)</f>
        <v>0</v>
      </c>
      <c r="P192" s="2">
        <f>VLOOKUP($A192,'By SKU - New RTs'!$A:$V,17,FALSE)</f>
        <v>0</v>
      </c>
      <c r="Q192" s="2">
        <f t="shared" si="14"/>
        <v>0</v>
      </c>
    </row>
    <row r="193" spans="1:17" x14ac:dyDescent="0.3">
      <c r="A193" s="3" t="str">
        <v>1360</v>
      </c>
      <c r="B193" s="4" t="str">
        <v>3X15 SILVER BLACK</v>
      </c>
      <c r="C193" s="2">
        <f>VLOOKUP($A193,'By SKU - Old RTs'!$A:$V,13,FALSE)</f>
        <v>0</v>
      </c>
      <c r="D193" s="2">
        <f>VLOOKUP($A193,'By SKU - New RTs'!$A:$V,13,FALSE)</f>
        <v>0</v>
      </c>
      <c r="E193" s="5">
        <f t="shared" si="10"/>
        <v>0</v>
      </c>
      <c r="F193" s="2">
        <f>VLOOKUP($A193,'By SKU - Old RTs'!$A:$V,14,FALSE)</f>
        <v>1</v>
      </c>
      <c r="G193" s="2">
        <f>VLOOKUP($A193,'By SKU - New RTs'!$A:$V,14,FALSE)</f>
        <v>1</v>
      </c>
      <c r="H193" s="5">
        <f t="shared" si="11"/>
        <v>0</v>
      </c>
      <c r="I193" s="2">
        <f>VLOOKUP($A193,'By SKU - Old RTs'!$A:$V,15,FALSE)</f>
        <v>1.25</v>
      </c>
      <c r="J193" s="2">
        <f>VLOOKUP($A193,'By SKU - New RTs'!$A:$V,15,FALSE)</f>
        <v>1.25</v>
      </c>
      <c r="K193" s="5">
        <f t="shared" si="12"/>
        <v>0</v>
      </c>
      <c r="L193" s="2">
        <f>VLOOKUP($A193,'By SKU - Old RTs'!$A:$V,16,FALSE)</f>
        <v>0.5</v>
      </c>
      <c r="M193" s="2">
        <f>VLOOKUP($A193,'By SKU - New RTs'!$A:$V,16,FALSE)</f>
        <v>0.5</v>
      </c>
      <c r="N193" s="5">
        <f t="shared" si="13"/>
        <v>0</v>
      </c>
      <c r="O193" s="2">
        <f>VLOOKUP($A193,'By SKU - Old RTs'!$A:$V,17,FALSE)</f>
        <v>0</v>
      </c>
      <c r="P193" s="2">
        <f>VLOOKUP($A193,'By SKU - New RTs'!$A:$V,17,FALSE)</f>
        <v>0</v>
      </c>
      <c r="Q193" s="2">
        <f t="shared" si="14"/>
        <v>0</v>
      </c>
    </row>
    <row r="194" spans="1:17" x14ac:dyDescent="0.3">
      <c r="A194" s="3" t="str">
        <v>1407</v>
      </c>
      <c r="B194" s="4" t="str">
        <v>4X6 CLASSIC HUNTER GREEN</v>
      </c>
      <c r="C194" s="2">
        <f>VLOOKUP($A194,'By SKU - Old RTs'!$A:$V,13,FALSE)</f>
        <v>0</v>
      </c>
      <c r="D194" s="2">
        <f>VLOOKUP($A194,'By SKU - New RTs'!$A:$V,13,FALSE)</f>
        <v>2</v>
      </c>
      <c r="E194" s="5">
        <f t="shared" si="10"/>
        <v>2</v>
      </c>
      <c r="F194" s="2">
        <f>VLOOKUP($A194,'By SKU - Old RTs'!$A:$V,14,FALSE)</f>
        <v>0</v>
      </c>
      <c r="G194" s="2">
        <f>VLOOKUP($A194,'By SKU - New RTs'!$A:$V,14,FALSE)</f>
        <v>0.5</v>
      </c>
      <c r="H194" s="5">
        <f t="shared" si="11"/>
        <v>0.5</v>
      </c>
      <c r="I194" s="2">
        <f>VLOOKUP($A194,'By SKU - Old RTs'!$A:$V,15,FALSE)</f>
        <v>2.5</v>
      </c>
      <c r="J194" s="2">
        <f>VLOOKUP($A194,'By SKU - New RTs'!$A:$V,15,FALSE)</f>
        <v>0</v>
      </c>
      <c r="K194" s="5">
        <f t="shared" si="12"/>
        <v>-2.5</v>
      </c>
      <c r="L194" s="2">
        <f>VLOOKUP($A194,'By SKU - Old RTs'!$A:$V,16,FALSE)</f>
        <v>0</v>
      </c>
      <c r="M194" s="2">
        <f>VLOOKUP($A194,'By SKU - New RTs'!$A:$V,16,FALSE)</f>
        <v>0</v>
      </c>
      <c r="N194" s="5">
        <f t="shared" si="13"/>
        <v>0</v>
      </c>
      <c r="O194" s="2">
        <f>VLOOKUP($A194,'By SKU - Old RTs'!$A:$V,17,FALSE)</f>
        <v>0</v>
      </c>
      <c r="P194" s="2">
        <f>VLOOKUP($A194,'By SKU - New RTs'!$A:$V,17,FALSE)</f>
        <v>0</v>
      </c>
      <c r="Q194" s="2">
        <f t="shared" si="14"/>
        <v>0</v>
      </c>
    </row>
    <row r="195" spans="1:17" x14ac:dyDescent="0.3">
      <c r="A195" s="3" t="str">
        <v>1410</v>
      </c>
      <c r="B195" s="4" t="str">
        <v>4X6 CLASSIC SHADOW GRAY</v>
      </c>
      <c r="C195" s="2">
        <f>VLOOKUP($A195,'By SKU - Old RTs'!$A:$V,13,FALSE)</f>
        <v>5.25</v>
      </c>
      <c r="D195" s="2">
        <f>VLOOKUP($A195,'By SKU - New RTs'!$A:$V,13,FALSE)</f>
        <v>5.75</v>
      </c>
      <c r="E195" s="5">
        <f t="shared" si="10"/>
        <v>0.5</v>
      </c>
      <c r="F195" s="2">
        <f>VLOOKUP($A195,'By SKU - Old RTs'!$A:$V,14,FALSE)</f>
        <v>1.5</v>
      </c>
      <c r="G195" s="2">
        <f>VLOOKUP($A195,'By SKU - New RTs'!$A:$V,14,FALSE)</f>
        <v>1.5</v>
      </c>
      <c r="H195" s="5">
        <f t="shared" si="11"/>
        <v>0</v>
      </c>
      <c r="I195" s="2">
        <f>VLOOKUP($A195,'By SKU - Old RTs'!$A:$V,15,FALSE)</f>
        <v>1</v>
      </c>
      <c r="J195" s="2">
        <f>VLOOKUP($A195,'By SKU - New RTs'!$A:$V,15,FALSE)</f>
        <v>0.5</v>
      </c>
      <c r="K195" s="5">
        <f t="shared" si="12"/>
        <v>-0.5</v>
      </c>
      <c r="L195" s="2">
        <f>VLOOKUP($A195,'By SKU - Old RTs'!$A:$V,16,FALSE)</f>
        <v>2</v>
      </c>
      <c r="M195" s="2">
        <f>VLOOKUP($A195,'By SKU - New RTs'!$A:$V,16,FALSE)</f>
        <v>2</v>
      </c>
      <c r="N195" s="5">
        <f t="shared" si="13"/>
        <v>0</v>
      </c>
      <c r="O195" s="2">
        <f>VLOOKUP($A195,'By SKU - Old RTs'!$A:$V,17,FALSE)</f>
        <v>10</v>
      </c>
      <c r="P195" s="2">
        <f>VLOOKUP($A195,'By SKU - New RTs'!$A:$V,17,FALSE)</f>
        <v>10</v>
      </c>
      <c r="Q195" s="2">
        <f t="shared" si="14"/>
        <v>0</v>
      </c>
    </row>
    <row r="196" spans="1:17" x14ac:dyDescent="0.3">
      <c r="A196" s="3" t="str">
        <v>1411</v>
      </c>
      <c r="B196" s="4" t="str">
        <v>4X6 CLASSIC BLACK</v>
      </c>
      <c r="C196" s="2">
        <f>VLOOKUP($A196,'By SKU - Old RTs'!$A:$V,13,FALSE)</f>
        <v>5</v>
      </c>
      <c r="D196" s="2">
        <f>VLOOKUP($A196,'By SKU - New RTs'!$A:$V,13,FALSE)</f>
        <v>3.5</v>
      </c>
      <c r="E196" s="5">
        <f t="shared" ref="E196:E259" si="15">D196-C196</f>
        <v>-1.5</v>
      </c>
      <c r="F196" s="2">
        <f>VLOOKUP($A196,'By SKU - Old RTs'!$A:$V,14,FALSE)</f>
        <v>1.25</v>
      </c>
      <c r="G196" s="2">
        <f>VLOOKUP($A196,'By SKU - New RTs'!$A:$V,14,FALSE)</f>
        <v>0.75</v>
      </c>
      <c r="H196" s="5">
        <f t="shared" ref="H196:H259" si="16">G196-F196</f>
        <v>-0.5</v>
      </c>
      <c r="I196" s="2">
        <f>VLOOKUP($A196,'By SKU - Old RTs'!$A:$V,15,FALSE)</f>
        <v>14.25</v>
      </c>
      <c r="J196" s="2">
        <f>VLOOKUP($A196,'By SKU - New RTs'!$A:$V,15,FALSE)</f>
        <v>16.25</v>
      </c>
      <c r="K196" s="5">
        <f t="shared" ref="K196:K259" si="17">J196-I196</f>
        <v>2</v>
      </c>
      <c r="L196" s="2">
        <f>VLOOKUP($A196,'By SKU - Old RTs'!$A:$V,16,FALSE)</f>
        <v>4.25</v>
      </c>
      <c r="M196" s="2">
        <f>VLOOKUP($A196,'By SKU - New RTs'!$A:$V,16,FALSE)</f>
        <v>4.25</v>
      </c>
      <c r="N196" s="5">
        <f t="shared" ref="N196:N259" si="18">M196-L196</f>
        <v>0</v>
      </c>
      <c r="O196" s="2">
        <f>VLOOKUP($A196,'By SKU - Old RTs'!$A:$V,17,FALSE)</f>
        <v>1</v>
      </c>
      <c r="P196" s="2">
        <f>VLOOKUP($A196,'By SKU - New RTs'!$A:$V,17,FALSE)</f>
        <v>1</v>
      </c>
      <c r="Q196" s="2">
        <f t="shared" ref="Q196:Q259" si="19">P196-O196</f>
        <v>0</v>
      </c>
    </row>
    <row r="197" spans="1:17" x14ac:dyDescent="0.3">
      <c r="A197" s="3" t="str">
        <v>1417</v>
      </c>
      <c r="B197" s="4" t="str">
        <v>4X6 CLASSIC BLACK</v>
      </c>
      <c r="C197" s="2">
        <f>VLOOKUP($A197,'By SKU - Old RTs'!$A:$V,13,FALSE)</f>
        <v>0</v>
      </c>
      <c r="D197" s="2">
        <f>VLOOKUP($A197,'By SKU - New RTs'!$A:$V,13,FALSE)</f>
        <v>0</v>
      </c>
      <c r="E197" s="5">
        <f t="shared" si="15"/>
        <v>0</v>
      </c>
      <c r="F197" s="2">
        <f>VLOOKUP($A197,'By SKU - Old RTs'!$A:$V,14,FALSE)</f>
        <v>0</v>
      </c>
      <c r="G197" s="2">
        <f>VLOOKUP($A197,'By SKU - New RTs'!$A:$V,14,FALSE)</f>
        <v>0</v>
      </c>
      <c r="H197" s="5">
        <f t="shared" si="16"/>
        <v>0</v>
      </c>
      <c r="I197" s="2">
        <f>VLOOKUP($A197,'By SKU - Old RTs'!$A:$V,15,FALSE)</f>
        <v>0</v>
      </c>
      <c r="J197" s="2">
        <f>VLOOKUP($A197,'By SKU - New RTs'!$A:$V,15,FALSE)</f>
        <v>0</v>
      </c>
      <c r="K197" s="5">
        <f t="shared" si="17"/>
        <v>0</v>
      </c>
      <c r="L197" s="2">
        <f>VLOOKUP($A197,'By SKU - Old RTs'!$A:$V,16,FALSE)</f>
        <v>0</v>
      </c>
      <c r="M197" s="2">
        <f>VLOOKUP($A197,'By SKU - New RTs'!$A:$V,16,FALSE)</f>
        <v>0</v>
      </c>
      <c r="N197" s="5">
        <f t="shared" si="18"/>
        <v>0</v>
      </c>
      <c r="O197" s="2">
        <f>VLOOKUP($A197,'By SKU - Old RTs'!$A:$V,17,FALSE)</f>
        <v>1</v>
      </c>
      <c r="P197" s="2">
        <f>VLOOKUP($A197,'By SKU - New RTs'!$A:$V,17,FALSE)</f>
        <v>1</v>
      </c>
      <c r="Q197" s="2">
        <f t="shared" si="19"/>
        <v>0</v>
      </c>
    </row>
    <row r="198" spans="1:17" x14ac:dyDescent="0.3">
      <c r="A198" s="3" t="str">
        <v>1425</v>
      </c>
      <c r="B198" s="4" t="str">
        <v xml:space="preserve">4X6 RED PEPPER      </v>
      </c>
      <c r="C198" s="2">
        <f>VLOOKUP($A198,'By SKU - Old RTs'!$A:$V,13,FALSE)</f>
        <v>0</v>
      </c>
      <c r="D198" s="2">
        <f>VLOOKUP($A198,'By SKU - New RTs'!$A:$V,13,FALSE)</f>
        <v>0</v>
      </c>
      <c r="E198" s="5">
        <f t="shared" si="15"/>
        <v>0</v>
      </c>
      <c r="F198" s="2">
        <f>VLOOKUP($A198,'By SKU - Old RTs'!$A:$V,14,FALSE)</f>
        <v>0</v>
      </c>
      <c r="G198" s="2">
        <f>VLOOKUP($A198,'By SKU - New RTs'!$A:$V,14,FALSE)</f>
        <v>0.5</v>
      </c>
      <c r="H198" s="5">
        <f t="shared" si="16"/>
        <v>0.5</v>
      </c>
      <c r="I198" s="2">
        <f>VLOOKUP($A198,'By SKU - Old RTs'!$A:$V,15,FALSE)</f>
        <v>0.5</v>
      </c>
      <c r="J198" s="2">
        <f>VLOOKUP($A198,'By SKU - New RTs'!$A:$V,15,FALSE)</f>
        <v>0</v>
      </c>
      <c r="K198" s="5">
        <f t="shared" si="17"/>
        <v>-0.5</v>
      </c>
      <c r="L198" s="2">
        <f>VLOOKUP($A198,'By SKU - Old RTs'!$A:$V,16,FALSE)</f>
        <v>0</v>
      </c>
      <c r="M198" s="2">
        <f>VLOOKUP($A198,'By SKU - New RTs'!$A:$V,16,FALSE)</f>
        <v>0</v>
      </c>
      <c r="N198" s="5">
        <f t="shared" si="18"/>
        <v>0</v>
      </c>
      <c r="O198" s="2">
        <f>VLOOKUP($A198,'By SKU - Old RTs'!$A:$V,17,FALSE)</f>
        <v>2</v>
      </c>
      <c r="P198" s="2">
        <f>VLOOKUP($A198,'By SKU - New RTs'!$A:$V,17,FALSE)</f>
        <v>2</v>
      </c>
      <c r="Q198" s="2">
        <f t="shared" si="19"/>
        <v>0</v>
      </c>
    </row>
    <row r="199" spans="1:17" x14ac:dyDescent="0.3">
      <c r="A199" s="3" t="str">
        <v>1430</v>
      </c>
      <c r="B199" s="4" t="str">
        <v xml:space="preserve">4X6 SUPERMAT     </v>
      </c>
      <c r="C199" s="2">
        <f>VLOOKUP($A199,'By SKU - Old RTs'!$A:$V,13,FALSE)</f>
        <v>2</v>
      </c>
      <c r="D199" s="2">
        <f>VLOOKUP($A199,'By SKU - New RTs'!$A:$V,13,FALSE)</f>
        <v>2</v>
      </c>
      <c r="E199" s="5">
        <f t="shared" si="15"/>
        <v>0</v>
      </c>
      <c r="F199" s="2">
        <f>VLOOKUP($A199,'By SKU - Old RTs'!$A:$V,14,FALSE)</f>
        <v>0</v>
      </c>
      <c r="G199" s="2">
        <f>VLOOKUP($A199,'By SKU - New RTs'!$A:$V,14,FALSE)</f>
        <v>0</v>
      </c>
      <c r="H199" s="5">
        <f t="shared" si="16"/>
        <v>0</v>
      </c>
      <c r="I199" s="2">
        <f>VLOOKUP($A199,'By SKU - Old RTs'!$A:$V,15,FALSE)</f>
        <v>2.5</v>
      </c>
      <c r="J199" s="2">
        <f>VLOOKUP($A199,'By SKU - New RTs'!$A:$V,15,FALSE)</f>
        <v>2.5</v>
      </c>
      <c r="K199" s="5">
        <f t="shared" si="17"/>
        <v>0</v>
      </c>
      <c r="L199" s="2">
        <f>VLOOKUP($A199,'By SKU - Old RTs'!$A:$V,16,FALSE)</f>
        <v>0</v>
      </c>
      <c r="M199" s="2">
        <f>VLOOKUP($A199,'By SKU - New RTs'!$A:$V,16,FALSE)</f>
        <v>0</v>
      </c>
      <c r="N199" s="5">
        <f t="shared" si="18"/>
        <v>0</v>
      </c>
      <c r="O199" s="2">
        <f>VLOOKUP($A199,'By SKU - Old RTs'!$A:$V,17,FALSE)</f>
        <v>0</v>
      </c>
      <c r="P199" s="2">
        <f>VLOOKUP($A199,'By SKU - New RTs'!$A:$V,17,FALSE)</f>
        <v>0</v>
      </c>
      <c r="Q199" s="2">
        <f t="shared" si="19"/>
        <v>0</v>
      </c>
    </row>
    <row r="200" spans="1:17" x14ac:dyDescent="0.3">
      <c r="A200" s="3" t="str">
        <v>1443</v>
      </c>
      <c r="B200" s="4" t="str">
        <v>4X6 MICHIGAN MAT CHESTNUT</v>
      </c>
      <c r="C200" s="2">
        <f>VLOOKUP($A200,'By SKU - Old RTs'!$A:$V,13,FALSE)</f>
        <v>0</v>
      </c>
      <c r="D200" s="2">
        <f>VLOOKUP($A200,'By SKU - New RTs'!$A:$V,13,FALSE)</f>
        <v>0</v>
      </c>
      <c r="E200" s="5">
        <f t="shared" si="15"/>
        <v>0</v>
      </c>
      <c r="F200" s="2">
        <f>VLOOKUP($A200,'By SKU - Old RTs'!$A:$V,14,FALSE)</f>
        <v>0</v>
      </c>
      <c r="G200" s="2">
        <f>VLOOKUP($A200,'By SKU - New RTs'!$A:$V,14,FALSE)</f>
        <v>0</v>
      </c>
      <c r="H200" s="5">
        <f t="shared" si="16"/>
        <v>0</v>
      </c>
      <c r="I200" s="2">
        <f>VLOOKUP($A200,'By SKU - Old RTs'!$A:$V,15,FALSE)</f>
        <v>0</v>
      </c>
      <c r="J200" s="2">
        <f>VLOOKUP($A200,'By SKU - New RTs'!$A:$V,15,FALSE)</f>
        <v>0</v>
      </c>
      <c r="K200" s="5">
        <f t="shared" si="17"/>
        <v>0</v>
      </c>
      <c r="L200" s="2">
        <f>VLOOKUP($A200,'By SKU - Old RTs'!$A:$V,16,FALSE)</f>
        <v>5</v>
      </c>
      <c r="M200" s="2">
        <f>VLOOKUP($A200,'By SKU - New RTs'!$A:$V,16,FALSE)</f>
        <v>5</v>
      </c>
      <c r="N200" s="5">
        <f t="shared" si="18"/>
        <v>0</v>
      </c>
      <c r="O200" s="2">
        <f>VLOOKUP($A200,'By SKU - Old RTs'!$A:$V,17,FALSE)</f>
        <v>1</v>
      </c>
      <c r="P200" s="2">
        <f>VLOOKUP($A200,'By SKU - New RTs'!$A:$V,17,FALSE)</f>
        <v>1</v>
      </c>
      <c r="Q200" s="2">
        <f t="shared" si="19"/>
        <v>0</v>
      </c>
    </row>
    <row r="201" spans="1:17" x14ac:dyDescent="0.3">
      <c r="A201" s="3" t="str">
        <v>1460</v>
      </c>
      <c r="B201" s="4" t="str">
        <v xml:space="preserve">4X6 SILVER BLACK     </v>
      </c>
      <c r="C201" s="2">
        <f>VLOOKUP($A201,'By SKU - Old RTs'!$A:$V,13,FALSE)</f>
        <v>12.25</v>
      </c>
      <c r="D201" s="2">
        <f>VLOOKUP($A201,'By SKU - New RTs'!$A:$V,13,FALSE)</f>
        <v>2.75</v>
      </c>
      <c r="E201" s="5">
        <f t="shared" si="15"/>
        <v>-9.5</v>
      </c>
      <c r="F201" s="2">
        <f>VLOOKUP($A201,'By SKU - Old RTs'!$A:$V,14,FALSE)</f>
        <v>7.75</v>
      </c>
      <c r="G201" s="2">
        <f>VLOOKUP($A201,'By SKU - New RTs'!$A:$V,14,FALSE)</f>
        <v>9.5</v>
      </c>
      <c r="H201" s="5">
        <f t="shared" si="16"/>
        <v>1.75</v>
      </c>
      <c r="I201" s="2">
        <f>VLOOKUP($A201,'By SKU - Old RTs'!$A:$V,15,FALSE)</f>
        <v>5</v>
      </c>
      <c r="J201" s="2">
        <f>VLOOKUP($A201,'By SKU - New RTs'!$A:$V,15,FALSE)</f>
        <v>16</v>
      </c>
      <c r="K201" s="5">
        <f t="shared" si="17"/>
        <v>11</v>
      </c>
      <c r="L201" s="2">
        <f>VLOOKUP($A201,'By SKU - Old RTs'!$A:$V,16,FALSE)</f>
        <v>9.5</v>
      </c>
      <c r="M201" s="2">
        <f>VLOOKUP($A201,'By SKU - New RTs'!$A:$V,16,FALSE)</f>
        <v>9.5</v>
      </c>
      <c r="N201" s="5">
        <f t="shared" si="18"/>
        <v>0</v>
      </c>
      <c r="O201" s="2">
        <f>VLOOKUP($A201,'By SKU - Old RTs'!$A:$V,17,FALSE)</f>
        <v>7.5</v>
      </c>
      <c r="P201" s="2">
        <f>VLOOKUP($A201,'By SKU - New RTs'!$A:$V,17,FALSE)</f>
        <v>4.25</v>
      </c>
      <c r="Q201" s="2">
        <f t="shared" si="19"/>
        <v>-3.25</v>
      </c>
    </row>
    <row r="202" spans="1:17" x14ac:dyDescent="0.3">
      <c r="A202" s="3" t="str">
        <v>1461</v>
      </c>
      <c r="B202" s="4" t="str">
        <v>4X6 BLACK SAND TRAP</v>
      </c>
      <c r="C202" s="2">
        <f>VLOOKUP($A202,'By SKU - Old RTs'!$A:$V,13,FALSE)</f>
        <v>0</v>
      </c>
      <c r="D202" s="2">
        <f>VLOOKUP($A202,'By SKU - New RTs'!$A:$V,13,FALSE)</f>
        <v>0</v>
      </c>
      <c r="E202" s="5">
        <f t="shared" si="15"/>
        <v>0</v>
      </c>
      <c r="F202" s="2">
        <f>VLOOKUP($A202,'By SKU - Old RTs'!$A:$V,14,FALSE)</f>
        <v>3</v>
      </c>
      <c r="G202" s="2">
        <f>VLOOKUP($A202,'By SKU - New RTs'!$A:$V,14,FALSE)</f>
        <v>3</v>
      </c>
      <c r="H202" s="5">
        <f t="shared" si="16"/>
        <v>0</v>
      </c>
      <c r="I202" s="2">
        <f>VLOOKUP($A202,'By SKU - Old RTs'!$A:$V,15,FALSE)</f>
        <v>0</v>
      </c>
      <c r="J202" s="2">
        <f>VLOOKUP($A202,'By SKU - New RTs'!$A:$V,15,FALSE)</f>
        <v>0</v>
      </c>
      <c r="K202" s="5">
        <f t="shared" si="17"/>
        <v>0</v>
      </c>
      <c r="L202" s="2">
        <f>VLOOKUP($A202,'By SKU - Old RTs'!$A:$V,16,FALSE)</f>
        <v>0</v>
      </c>
      <c r="M202" s="2">
        <f>VLOOKUP($A202,'By SKU - New RTs'!$A:$V,16,FALSE)</f>
        <v>0</v>
      </c>
      <c r="N202" s="5">
        <f t="shared" si="18"/>
        <v>0</v>
      </c>
      <c r="O202" s="2">
        <f>VLOOKUP($A202,'By SKU - Old RTs'!$A:$V,17,FALSE)</f>
        <v>0</v>
      </c>
      <c r="P202" s="2">
        <f>VLOOKUP($A202,'By SKU - New RTs'!$A:$V,17,FALSE)</f>
        <v>0</v>
      </c>
      <c r="Q202" s="2">
        <f t="shared" si="19"/>
        <v>0</v>
      </c>
    </row>
    <row r="203" spans="1:17" x14ac:dyDescent="0.3">
      <c r="A203" s="3" t="str">
        <v>1463</v>
      </c>
      <c r="B203" s="4" t="str">
        <v>4X10 SILVER BLACK</v>
      </c>
      <c r="C203" s="2">
        <f>VLOOKUP($A203,'By SKU - Old RTs'!$A:$V,13,FALSE)</f>
        <v>0</v>
      </c>
      <c r="D203" s="2">
        <f>VLOOKUP($A203,'By SKU - New RTs'!$A:$V,13,FALSE)</f>
        <v>0</v>
      </c>
      <c r="E203" s="5">
        <f t="shared" si="15"/>
        <v>0</v>
      </c>
      <c r="F203" s="2">
        <f>VLOOKUP($A203,'By SKU - Old RTs'!$A:$V,14,FALSE)</f>
        <v>0.5</v>
      </c>
      <c r="G203" s="2">
        <f>VLOOKUP($A203,'By SKU - New RTs'!$A:$V,14,FALSE)</f>
        <v>0.5</v>
      </c>
      <c r="H203" s="5">
        <f t="shared" si="16"/>
        <v>0</v>
      </c>
      <c r="I203" s="2">
        <f>VLOOKUP($A203,'By SKU - Old RTs'!$A:$V,15,FALSE)</f>
        <v>0</v>
      </c>
      <c r="J203" s="2">
        <f>VLOOKUP($A203,'By SKU - New RTs'!$A:$V,15,FALSE)</f>
        <v>0</v>
      </c>
      <c r="K203" s="5">
        <f t="shared" si="17"/>
        <v>0</v>
      </c>
      <c r="L203" s="2">
        <f>VLOOKUP($A203,'By SKU - Old RTs'!$A:$V,16,FALSE)</f>
        <v>0</v>
      </c>
      <c r="M203" s="2">
        <f>VLOOKUP($A203,'By SKU - New RTs'!$A:$V,16,FALSE)</f>
        <v>0</v>
      </c>
      <c r="N203" s="5">
        <f t="shared" si="18"/>
        <v>0</v>
      </c>
      <c r="O203" s="2">
        <f>VLOOKUP($A203,'By SKU - Old RTs'!$A:$V,17,FALSE)</f>
        <v>0</v>
      </c>
      <c r="P203" s="2">
        <f>VLOOKUP($A203,'By SKU - New RTs'!$A:$V,17,FALSE)</f>
        <v>0</v>
      </c>
      <c r="Q203" s="2">
        <f t="shared" si="19"/>
        <v>0</v>
      </c>
    </row>
    <row r="204" spans="1:17" x14ac:dyDescent="0.3">
      <c r="A204" s="3" t="str">
        <v>1466</v>
      </c>
      <c r="B204" s="4" t="str">
        <v xml:space="preserve">4X6 NAVY BLACK    </v>
      </c>
      <c r="C204" s="2">
        <f>VLOOKUP($A204,'By SKU - Old RTs'!$A:$V,13,FALSE)</f>
        <v>0.75</v>
      </c>
      <c r="D204" s="2">
        <f>VLOOKUP($A204,'By SKU - New RTs'!$A:$V,13,FALSE)</f>
        <v>0.75</v>
      </c>
      <c r="E204" s="5">
        <f t="shared" si="15"/>
        <v>0</v>
      </c>
      <c r="F204" s="2">
        <f>VLOOKUP($A204,'By SKU - Old RTs'!$A:$V,14,FALSE)</f>
        <v>0</v>
      </c>
      <c r="G204" s="2">
        <f>VLOOKUP($A204,'By SKU - New RTs'!$A:$V,14,FALSE)</f>
        <v>0</v>
      </c>
      <c r="H204" s="5">
        <f t="shared" si="16"/>
        <v>0</v>
      </c>
      <c r="I204" s="2">
        <f>VLOOKUP($A204,'By SKU - Old RTs'!$A:$V,15,FALSE)</f>
        <v>0.5</v>
      </c>
      <c r="J204" s="2">
        <f>VLOOKUP($A204,'By SKU - New RTs'!$A:$V,15,FALSE)</f>
        <v>0.5</v>
      </c>
      <c r="K204" s="5">
        <f t="shared" si="17"/>
        <v>0</v>
      </c>
      <c r="L204" s="2">
        <f>VLOOKUP($A204,'By SKU - Old RTs'!$A:$V,16,FALSE)</f>
        <v>1</v>
      </c>
      <c r="M204" s="2">
        <f>VLOOKUP($A204,'By SKU - New RTs'!$A:$V,16,FALSE)</f>
        <v>1</v>
      </c>
      <c r="N204" s="5">
        <f t="shared" si="18"/>
        <v>0</v>
      </c>
      <c r="O204" s="2">
        <f>VLOOKUP($A204,'By SKU - Old RTs'!$A:$V,17,FALSE)</f>
        <v>0.5</v>
      </c>
      <c r="P204" s="2">
        <f>VLOOKUP($A204,'By SKU - New RTs'!$A:$V,17,FALSE)</f>
        <v>0.5</v>
      </c>
      <c r="Q204" s="2">
        <f t="shared" si="19"/>
        <v>0</v>
      </c>
    </row>
    <row r="205" spans="1:17" x14ac:dyDescent="0.3">
      <c r="A205" s="3" t="str">
        <v>1467</v>
      </c>
      <c r="B205" s="4" t="str">
        <v>4X6 CHOCOLATE BLACK</v>
      </c>
      <c r="C205" s="2">
        <f>VLOOKUP($A205,'By SKU - Old RTs'!$A:$V,13,FALSE)</f>
        <v>14.75</v>
      </c>
      <c r="D205" s="2">
        <f>VLOOKUP($A205,'By SKU - New RTs'!$A:$V,13,FALSE)</f>
        <v>7.75</v>
      </c>
      <c r="E205" s="5">
        <f t="shared" si="15"/>
        <v>-7</v>
      </c>
      <c r="F205" s="2">
        <f>VLOOKUP($A205,'By SKU - Old RTs'!$A:$V,14,FALSE)</f>
        <v>7</v>
      </c>
      <c r="G205" s="2">
        <f>VLOOKUP($A205,'By SKU - New RTs'!$A:$V,14,FALSE)</f>
        <v>21.5</v>
      </c>
      <c r="H205" s="5">
        <f t="shared" si="16"/>
        <v>14.5</v>
      </c>
      <c r="I205" s="2">
        <f>VLOOKUP($A205,'By SKU - Old RTs'!$A:$V,15,FALSE)</f>
        <v>17.75</v>
      </c>
      <c r="J205" s="2">
        <f>VLOOKUP($A205,'By SKU - New RTs'!$A:$V,15,FALSE)</f>
        <v>22.25</v>
      </c>
      <c r="K205" s="5">
        <f t="shared" si="17"/>
        <v>4.5</v>
      </c>
      <c r="L205" s="2">
        <f>VLOOKUP($A205,'By SKU - Old RTs'!$A:$V,16,FALSE)</f>
        <v>13.25</v>
      </c>
      <c r="M205" s="2">
        <f>VLOOKUP($A205,'By SKU - New RTs'!$A:$V,16,FALSE)</f>
        <v>13.25</v>
      </c>
      <c r="N205" s="5">
        <f t="shared" si="18"/>
        <v>0</v>
      </c>
      <c r="O205" s="2">
        <f>VLOOKUP($A205,'By SKU - Old RTs'!$A:$V,17,FALSE)</f>
        <v>18.75</v>
      </c>
      <c r="P205" s="2">
        <f>VLOOKUP($A205,'By SKU - New RTs'!$A:$V,17,FALSE)</f>
        <v>6.75</v>
      </c>
      <c r="Q205" s="2">
        <f t="shared" si="19"/>
        <v>-12</v>
      </c>
    </row>
    <row r="206" spans="1:17" x14ac:dyDescent="0.3">
      <c r="A206" s="3" t="str">
        <v>1475</v>
      </c>
      <c r="B206" s="4" t="str">
        <v>4X6 MICHIGAN MAT BLK SMK</v>
      </c>
      <c r="C206" s="2">
        <f>VLOOKUP($A206,'By SKU - Old RTs'!$A:$V,13,FALSE)</f>
        <v>0</v>
      </c>
      <c r="D206" s="2">
        <f>VLOOKUP($A206,'By SKU - New RTs'!$A:$V,13,FALSE)</f>
        <v>0</v>
      </c>
      <c r="E206" s="5">
        <f t="shared" si="15"/>
        <v>0</v>
      </c>
      <c r="F206" s="2">
        <f>VLOOKUP($A206,'By SKU - Old RTs'!$A:$V,14,FALSE)</f>
        <v>3</v>
      </c>
      <c r="G206" s="2">
        <f>VLOOKUP($A206,'By SKU - New RTs'!$A:$V,14,FALSE)</f>
        <v>3</v>
      </c>
      <c r="H206" s="5">
        <f t="shared" si="16"/>
        <v>0</v>
      </c>
      <c r="I206" s="2">
        <f>VLOOKUP($A206,'By SKU - Old RTs'!$A:$V,15,FALSE)</f>
        <v>4</v>
      </c>
      <c r="J206" s="2">
        <f>VLOOKUP($A206,'By SKU - New RTs'!$A:$V,15,FALSE)</f>
        <v>4</v>
      </c>
      <c r="K206" s="5">
        <f t="shared" si="17"/>
        <v>0</v>
      </c>
      <c r="L206" s="2">
        <f>VLOOKUP($A206,'By SKU - Old RTs'!$A:$V,16,FALSE)</f>
        <v>6.25</v>
      </c>
      <c r="M206" s="2">
        <f>VLOOKUP($A206,'By SKU - New RTs'!$A:$V,16,FALSE)</f>
        <v>6.25</v>
      </c>
      <c r="N206" s="5">
        <f t="shared" si="18"/>
        <v>0</v>
      </c>
      <c r="O206" s="2">
        <f>VLOOKUP($A206,'By SKU - Old RTs'!$A:$V,17,FALSE)</f>
        <v>2</v>
      </c>
      <c r="P206" s="2">
        <f>VLOOKUP($A206,'By SKU - New RTs'!$A:$V,17,FALSE)</f>
        <v>2</v>
      </c>
      <c r="Q206" s="2">
        <f t="shared" si="19"/>
        <v>0</v>
      </c>
    </row>
    <row r="207" spans="1:17" x14ac:dyDescent="0.3">
      <c r="A207" s="3" t="str">
        <v>1494</v>
      </c>
      <c r="B207" s="4" t="str">
        <v xml:space="preserve">4X6 SCRAPER </v>
      </c>
      <c r="C207" s="2">
        <f>VLOOKUP($A207,'By SKU - Old RTs'!$A:$V,13,FALSE)</f>
        <v>0.25</v>
      </c>
      <c r="D207" s="2">
        <f>VLOOKUP($A207,'By SKU - New RTs'!$A:$V,13,FALSE)</f>
        <v>0</v>
      </c>
      <c r="E207" s="5">
        <f t="shared" si="15"/>
        <v>-0.25</v>
      </c>
      <c r="F207" s="2">
        <f>VLOOKUP($A207,'By SKU - Old RTs'!$A:$V,14,FALSE)</f>
        <v>0.75</v>
      </c>
      <c r="G207" s="2">
        <f>VLOOKUP($A207,'By SKU - New RTs'!$A:$V,14,FALSE)</f>
        <v>1.5</v>
      </c>
      <c r="H207" s="5">
        <f t="shared" si="16"/>
        <v>0.75</v>
      </c>
      <c r="I207" s="2">
        <f>VLOOKUP($A207,'By SKU - Old RTs'!$A:$V,15,FALSE)</f>
        <v>1.25</v>
      </c>
      <c r="J207" s="2">
        <f>VLOOKUP($A207,'By SKU - New RTs'!$A:$V,15,FALSE)</f>
        <v>0.5</v>
      </c>
      <c r="K207" s="5">
        <f t="shared" si="17"/>
        <v>-0.75</v>
      </c>
      <c r="L207" s="2">
        <f>VLOOKUP($A207,'By SKU - Old RTs'!$A:$V,16,FALSE)</f>
        <v>1.25</v>
      </c>
      <c r="M207" s="2">
        <f>VLOOKUP($A207,'By SKU - New RTs'!$A:$V,16,FALSE)</f>
        <v>1.25</v>
      </c>
      <c r="N207" s="5">
        <f t="shared" si="18"/>
        <v>0</v>
      </c>
      <c r="O207" s="2">
        <f>VLOOKUP($A207,'By SKU - Old RTs'!$A:$V,17,FALSE)</f>
        <v>0</v>
      </c>
      <c r="P207" s="2">
        <f>VLOOKUP($A207,'By SKU - New RTs'!$A:$V,17,FALSE)</f>
        <v>0.25</v>
      </c>
      <c r="Q207" s="2">
        <f t="shared" si="19"/>
        <v>0.25</v>
      </c>
    </row>
    <row r="208" spans="1:17" x14ac:dyDescent="0.3">
      <c r="A208" s="3" t="str">
        <v>1501</v>
      </c>
      <c r="B208" s="4" t="str">
        <v xml:space="preserve">4X8 SILVER BLACK   </v>
      </c>
      <c r="C208" s="2">
        <f>VLOOKUP($A208,'By SKU - Old RTs'!$A:$V,13,FALSE)</f>
        <v>0</v>
      </c>
      <c r="D208" s="2">
        <f>VLOOKUP($A208,'By SKU - New RTs'!$A:$V,13,FALSE)</f>
        <v>0</v>
      </c>
      <c r="E208" s="5">
        <f t="shared" si="15"/>
        <v>0</v>
      </c>
      <c r="F208" s="2">
        <f>VLOOKUP($A208,'By SKU - Old RTs'!$A:$V,14,FALSE)</f>
        <v>2</v>
      </c>
      <c r="G208" s="2">
        <f>VLOOKUP($A208,'By SKU - New RTs'!$A:$V,14,FALSE)</f>
        <v>3</v>
      </c>
      <c r="H208" s="5">
        <f t="shared" si="16"/>
        <v>1</v>
      </c>
      <c r="I208" s="2">
        <f>VLOOKUP($A208,'By SKU - Old RTs'!$A:$V,15,FALSE)</f>
        <v>1</v>
      </c>
      <c r="J208" s="2">
        <f>VLOOKUP($A208,'By SKU - New RTs'!$A:$V,15,FALSE)</f>
        <v>0</v>
      </c>
      <c r="K208" s="5">
        <f t="shared" si="17"/>
        <v>-1</v>
      </c>
      <c r="L208" s="2">
        <f>VLOOKUP($A208,'By SKU - Old RTs'!$A:$V,16,FALSE)</f>
        <v>0.25</v>
      </c>
      <c r="M208" s="2">
        <f>VLOOKUP($A208,'By SKU - New RTs'!$A:$V,16,FALSE)</f>
        <v>0.25</v>
      </c>
      <c r="N208" s="5">
        <f t="shared" si="18"/>
        <v>0</v>
      </c>
      <c r="O208" s="2">
        <f>VLOOKUP($A208,'By SKU - Old RTs'!$A:$V,17,FALSE)</f>
        <v>0</v>
      </c>
      <c r="P208" s="2">
        <f>VLOOKUP($A208,'By SKU - New RTs'!$A:$V,17,FALSE)</f>
        <v>0</v>
      </c>
      <c r="Q208" s="2">
        <f t="shared" si="19"/>
        <v>0</v>
      </c>
    </row>
    <row r="209" spans="1:17" x14ac:dyDescent="0.3">
      <c r="A209" s="3" t="str">
        <v>1510</v>
      </c>
      <c r="B209" s="4" t="str">
        <v xml:space="preserve">4X8 CLASSIC SHADOW GREY     </v>
      </c>
      <c r="C209" s="2">
        <f>VLOOKUP($A209,'By SKU - Old RTs'!$A:$V,13,FALSE)</f>
        <v>0</v>
      </c>
      <c r="D209" s="2">
        <f>VLOOKUP($A209,'By SKU - New RTs'!$A:$V,13,FALSE)</f>
        <v>0</v>
      </c>
      <c r="E209" s="5">
        <f t="shared" si="15"/>
        <v>0</v>
      </c>
      <c r="F209" s="2">
        <f>VLOOKUP($A209,'By SKU - Old RTs'!$A:$V,14,FALSE)</f>
        <v>0</v>
      </c>
      <c r="G209" s="2">
        <f>VLOOKUP($A209,'By SKU - New RTs'!$A:$V,14,FALSE)</f>
        <v>0</v>
      </c>
      <c r="H209" s="5">
        <f t="shared" si="16"/>
        <v>0</v>
      </c>
      <c r="I209" s="2">
        <f>VLOOKUP($A209,'By SKU - Old RTs'!$A:$V,15,FALSE)</f>
        <v>0</v>
      </c>
      <c r="J209" s="2">
        <f>VLOOKUP($A209,'By SKU - New RTs'!$A:$V,15,FALSE)</f>
        <v>0</v>
      </c>
      <c r="K209" s="5">
        <f t="shared" si="17"/>
        <v>0</v>
      </c>
      <c r="L209" s="2">
        <f>VLOOKUP($A209,'By SKU - Old RTs'!$A:$V,16,FALSE)</f>
        <v>0</v>
      </c>
      <c r="M209" s="2">
        <f>VLOOKUP($A209,'By SKU - New RTs'!$A:$V,16,FALSE)</f>
        <v>0</v>
      </c>
      <c r="N209" s="5">
        <f t="shared" si="18"/>
        <v>0</v>
      </c>
      <c r="O209" s="2">
        <f>VLOOKUP($A209,'By SKU - Old RTs'!$A:$V,17,FALSE)</f>
        <v>0</v>
      </c>
      <c r="P209" s="2">
        <f>VLOOKUP($A209,'By SKU - New RTs'!$A:$V,17,FALSE)</f>
        <v>0</v>
      </c>
      <c r="Q209" s="2">
        <f t="shared" si="19"/>
        <v>0</v>
      </c>
    </row>
    <row r="210" spans="1:17" x14ac:dyDescent="0.3">
      <c r="A210" s="3" t="str">
        <v>1511</v>
      </c>
      <c r="B210" s="4" t="str">
        <v>4X8 CLASSIC BLACK</v>
      </c>
      <c r="C210" s="2">
        <f>VLOOKUP($A210,'By SKU - Old RTs'!$A:$V,13,FALSE)</f>
        <v>1</v>
      </c>
      <c r="D210" s="2">
        <f>VLOOKUP($A210,'By SKU - New RTs'!$A:$V,13,FALSE)</f>
        <v>1</v>
      </c>
      <c r="E210" s="5">
        <f t="shared" si="15"/>
        <v>0</v>
      </c>
      <c r="F210" s="2">
        <f>VLOOKUP($A210,'By SKU - Old RTs'!$A:$V,14,FALSE)</f>
        <v>1</v>
      </c>
      <c r="G210" s="2">
        <f>VLOOKUP($A210,'By SKU - New RTs'!$A:$V,14,FALSE)</f>
        <v>2</v>
      </c>
      <c r="H210" s="5">
        <f t="shared" si="16"/>
        <v>1</v>
      </c>
      <c r="I210" s="2">
        <f>VLOOKUP($A210,'By SKU - Old RTs'!$A:$V,15,FALSE)</f>
        <v>5</v>
      </c>
      <c r="J210" s="2">
        <f>VLOOKUP($A210,'By SKU - New RTs'!$A:$V,15,FALSE)</f>
        <v>3</v>
      </c>
      <c r="K210" s="5">
        <f t="shared" si="17"/>
        <v>-2</v>
      </c>
      <c r="L210" s="2">
        <f>VLOOKUP($A210,'By SKU - Old RTs'!$A:$V,16,FALSE)</f>
        <v>1</v>
      </c>
      <c r="M210" s="2">
        <f>VLOOKUP($A210,'By SKU - New RTs'!$A:$V,16,FALSE)</f>
        <v>1</v>
      </c>
      <c r="N210" s="5">
        <f t="shared" si="18"/>
        <v>0</v>
      </c>
      <c r="O210" s="2">
        <f>VLOOKUP($A210,'By SKU - Old RTs'!$A:$V,17,FALSE)</f>
        <v>0</v>
      </c>
      <c r="P210" s="2">
        <f>VLOOKUP($A210,'By SKU - New RTs'!$A:$V,17,FALSE)</f>
        <v>1</v>
      </c>
      <c r="Q210" s="2">
        <f t="shared" si="19"/>
        <v>1</v>
      </c>
    </row>
    <row r="211" spans="1:17" x14ac:dyDescent="0.3">
      <c r="A211" s="3" t="str">
        <v>1513</v>
      </c>
      <c r="B211" s="4" t="str">
        <v xml:space="preserve">4X8 CLASSIC GREY   </v>
      </c>
      <c r="C211" s="2">
        <f>VLOOKUP($A211,'By SKU - Old RTs'!$A:$V,13,FALSE)</f>
        <v>0</v>
      </c>
      <c r="D211" s="2">
        <f>VLOOKUP($A211,'By SKU - New RTs'!$A:$V,13,FALSE)</f>
        <v>0</v>
      </c>
      <c r="E211" s="5">
        <f t="shared" si="15"/>
        <v>0</v>
      </c>
      <c r="F211" s="2">
        <f>VLOOKUP($A211,'By SKU - Old RTs'!$A:$V,14,FALSE)</f>
        <v>0</v>
      </c>
      <c r="G211" s="2">
        <f>VLOOKUP($A211,'By SKU - New RTs'!$A:$V,14,FALSE)</f>
        <v>0</v>
      </c>
      <c r="H211" s="5">
        <f t="shared" si="16"/>
        <v>0</v>
      </c>
      <c r="I211" s="2">
        <f>VLOOKUP($A211,'By SKU - Old RTs'!$A:$V,15,FALSE)</f>
        <v>0</v>
      </c>
      <c r="J211" s="2">
        <f>VLOOKUP($A211,'By SKU - New RTs'!$A:$V,15,FALSE)</f>
        <v>0</v>
      </c>
      <c r="K211" s="5">
        <f t="shared" si="17"/>
        <v>0</v>
      </c>
      <c r="L211" s="2">
        <f>VLOOKUP($A211,'By SKU - Old RTs'!$A:$V,16,FALSE)</f>
        <v>0</v>
      </c>
      <c r="M211" s="2">
        <f>VLOOKUP($A211,'By SKU - New RTs'!$A:$V,16,FALSE)</f>
        <v>0</v>
      </c>
      <c r="N211" s="5">
        <f t="shared" si="18"/>
        <v>0</v>
      </c>
      <c r="O211" s="2">
        <f>VLOOKUP($A211,'By SKU - Old RTs'!$A:$V,17,FALSE)</f>
        <v>0</v>
      </c>
      <c r="P211" s="2">
        <f>VLOOKUP($A211,'By SKU - New RTs'!$A:$V,17,FALSE)</f>
        <v>0</v>
      </c>
      <c r="Q211" s="2">
        <f t="shared" si="19"/>
        <v>0</v>
      </c>
    </row>
    <row r="212" spans="1:17" x14ac:dyDescent="0.3">
      <c r="A212" s="3" t="str">
        <v>1567</v>
      </c>
      <c r="B212" s="4" t="str">
        <v>4X8 CHOCOLATE BLACK</v>
      </c>
      <c r="C212" s="2">
        <f>VLOOKUP($A212,'By SKU - Old RTs'!$A:$V,13,FALSE)</f>
        <v>0</v>
      </c>
      <c r="D212" s="2">
        <f>VLOOKUP($A212,'By SKU - New RTs'!$A:$V,13,FALSE)</f>
        <v>0</v>
      </c>
      <c r="E212" s="5">
        <f t="shared" si="15"/>
        <v>0</v>
      </c>
      <c r="F212" s="2">
        <f>VLOOKUP($A212,'By SKU - Old RTs'!$A:$V,14,FALSE)</f>
        <v>0</v>
      </c>
      <c r="G212" s="2">
        <f>VLOOKUP($A212,'By SKU - New RTs'!$A:$V,14,FALSE)</f>
        <v>0</v>
      </c>
      <c r="H212" s="5">
        <f t="shared" si="16"/>
        <v>0</v>
      </c>
      <c r="I212" s="2">
        <f>VLOOKUP($A212,'By SKU - Old RTs'!$A:$V,15,FALSE)</f>
        <v>0</v>
      </c>
      <c r="J212" s="2">
        <f>VLOOKUP($A212,'By SKU - New RTs'!$A:$V,15,FALSE)</f>
        <v>0</v>
      </c>
      <c r="K212" s="5">
        <f t="shared" si="17"/>
        <v>0</v>
      </c>
      <c r="L212" s="2">
        <f>VLOOKUP($A212,'By SKU - Old RTs'!$A:$V,16,FALSE)</f>
        <v>1</v>
      </c>
      <c r="M212" s="2">
        <f>VLOOKUP($A212,'By SKU - New RTs'!$A:$V,16,FALSE)</f>
        <v>1</v>
      </c>
      <c r="N212" s="5">
        <f t="shared" si="18"/>
        <v>0</v>
      </c>
      <c r="O212" s="2">
        <f>VLOOKUP($A212,'By SKU - Old RTs'!$A:$V,17,FALSE)</f>
        <v>0</v>
      </c>
      <c r="P212" s="2">
        <f>VLOOKUP($A212,'By SKU - New RTs'!$A:$V,17,FALSE)</f>
        <v>0</v>
      </c>
      <c r="Q212" s="2">
        <f t="shared" si="19"/>
        <v>0</v>
      </c>
    </row>
    <row r="213" spans="1:17" x14ac:dyDescent="0.3">
      <c r="A213" s="3" t="str">
        <v>1610</v>
      </c>
      <c r="B213" s="4" t="str">
        <v xml:space="preserve">4X10 CLASSIC SHADOW GREY     </v>
      </c>
      <c r="C213" s="2">
        <f>VLOOKUP($A213,'By SKU - Old RTs'!$A:$V,13,FALSE)</f>
        <v>0</v>
      </c>
      <c r="D213" s="2">
        <f>VLOOKUP($A213,'By SKU - New RTs'!$A:$V,13,FALSE)</f>
        <v>0</v>
      </c>
      <c r="E213" s="5">
        <f t="shared" si="15"/>
        <v>0</v>
      </c>
      <c r="F213" s="2">
        <f>VLOOKUP($A213,'By SKU - Old RTs'!$A:$V,14,FALSE)</f>
        <v>0</v>
      </c>
      <c r="G213" s="2">
        <f>VLOOKUP($A213,'By SKU - New RTs'!$A:$V,14,FALSE)</f>
        <v>0</v>
      </c>
      <c r="H213" s="5">
        <f t="shared" si="16"/>
        <v>0</v>
      </c>
      <c r="I213" s="2">
        <f>VLOOKUP($A213,'By SKU - Old RTs'!$A:$V,15,FALSE)</f>
        <v>0</v>
      </c>
      <c r="J213" s="2">
        <f>VLOOKUP($A213,'By SKU - New RTs'!$A:$V,15,FALSE)</f>
        <v>0</v>
      </c>
      <c r="K213" s="5">
        <f t="shared" si="17"/>
        <v>0</v>
      </c>
      <c r="L213" s="2">
        <f>VLOOKUP($A213,'By SKU - Old RTs'!$A:$V,16,FALSE)</f>
        <v>1</v>
      </c>
      <c r="M213" s="2">
        <f>VLOOKUP($A213,'By SKU - New RTs'!$A:$V,16,FALSE)</f>
        <v>1</v>
      </c>
      <c r="N213" s="5">
        <f t="shared" si="18"/>
        <v>0</v>
      </c>
      <c r="O213" s="2">
        <f>VLOOKUP($A213,'By SKU - Old RTs'!$A:$V,17,FALSE)</f>
        <v>0</v>
      </c>
      <c r="P213" s="2">
        <f>VLOOKUP($A213,'By SKU - New RTs'!$A:$V,17,FALSE)</f>
        <v>0</v>
      </c>
      <c r="Q213" s="2">
        <f t="shared" si="19"/>
        <v>0</v>
      </c>
    </row>
    <row r="214" spans="1:17" x14ac:dyDescent="0.3">
      <c r="A214" s="3" t="str">
        <v>1611</v>
      </c>
      <c r="B214" s="4" t="str">
        <v xml:space="preserve">4X10 CLASSIC BLACK     </v>
      </c>
      <c r="C214" s="2">
        <f>VLOOKUP($A214,'By SKU - Old RTs'!$A:$V,13,FALSE)</f>
        <v>0</v>
      </c>
      <c r="D214" s="2">
        <f>VLOOKUP($A214,'By SKU - New RTs'!$A:$V,13,FALSE)</f>
        <v>0</v>
      </c>
      <c r="E214" s="5">
        <f t="shared" si="15"/>
        <v>0</v>
      </c>
      <c r="F214" s="2">
        <f>VLOOKUP($A214,'By SKU - Old RTs'!$A:$V,14,FALSE)</f>
        <v>0</v>
      </c>
      <c r="G214" s="2">
        <f>VLOOKUP($A214,'By SKU - New RTs'!$A:$V,14,FALSE)</f>
        <v>0</v>
      </c>
      <c r="H214" s="5">
        <f t="shared" si="16"/>
        <v>0</v>
      </c>
      <c r="I214" s="2">
        <f>VLOOKUP($A214,'By SKU - Old RTs'!$A:$V,15,FALSE)</f>
        <v>0.5</v>
      </c>
      <c r="J214" s="2">
        <f>VLOOKUP($A214,'By SKU - New RTs'!$A:$V,15,FALSE)</f>
        <v>0.5</v>
      </c>
      <c r="K214" s="5">
        <f t="shared" si="17"/>
        <v>0</v>
      </c>
      <c r="L214" s="2">
        <f>VLOOKUP($A214,'By SKU - Old RTs'!$A:$V,16,FALSE)</f>
        <v>0</v>
      </c>
      <c r="M214" s="2">
        <f>VLOOKUP($A214,'By SKU - New RTs'!$A:$V,16,FALSE)</f>
        <v>0</v>
      </c>
      <c r="N214" s="5">
        <f t="shared" si="18"/>
        <v>0</v>
      </c>
      <c r="O214" s="2">
        <f>VLOOKUP($A214,'By SKU - Old RTs'!$A:$V,17,FALSE)</f>
        <v>0</v>
      </c>
      <c r="P214" s="2">
        <f>VLOOKUP($A214,'By SKU - New RTs'!$A:$V,17,FALSE)</f>
        <v>0</v>
      </c>
      <c r="Q214" s="2">
        <f t="shared" si="19"/>
        <v>0</v>
      </c>
    </row>
    <row r="215" spans="1:17" x14ac:dyDescent="0.3">
      <c r="A215" s="3" t="str">
        <v>1623</v>
      </c>
      <c r="B215" s="4" t="str">
        <v xml:space="preserve">4X10 SANDTRAP SHADOW GREY  </v>
      </c>
      <c r="C215" s="2">
        <f>VLOOKUP($A215,'By SKU - Old RTs'!$A:$V,13,FALSE)</f>
        <v>0</v>
      </c>
      <c r="D215" s="2">
        <f>VLOOKUP($A215,'By SKU - New RTs'!$A:$V,13,FALSE)</f>
        <v>0</v>
      </c>
      <c r="E215" s="5">
        <f t="shared" si="15"/>
        <v>0</v>
      </c>
      <c r="F215" s="2">
        <f>VLOOKUP($A215,'By SKU - Old RTs'!$A:$V,14,FALSE)</f>
        <v>0</v>
      </c>
      <c r="G215" s="2">
        <f>VLOOKUP($A215,'By SKU - New RTs'!$A:$V,14,FALSE)</f>
        <v>0</v>
      </c>
      <c r="H215" s="5">
        <f t="shared" si="16"/>
        <v>0</v>
      </c>
      <c r="I215" s="2">
        <f>VLOOKUP($A215,'By SKU - Old RTs'!$A:$V,15,FALSE)</f>
        <v>0</v>
      </c>
      <c r="J215" s="2">
        <f>VLOOKUP($A215,'By SKU - New RTs'!$A:$V,15,FALSE)</f>
        <v>0</v>
      </c>
      <c r="K215" s="5">
        <f t="shared" si="17"/>
        <v>0</v>
      </c>
      <c r="L215" s="2">
        <f>VLOOKUP($A215,'By SKU - Old RTs'!$A:$V,16,FALSE)</f>
        <v>0</v>
      </c>
      <c r="M215" s="2">
        <f>VLOOKUP($A215,'By SKU - New RTs'!$A:$V,16,FALSE)</f>
        <v>0</v>
      </c>
      <c r="N215" s="5">
        <f t="shared" si="18"/>
        <v>0</v>
      </c>
      <c r="O215" s="2">
        <f>VLOOKUP($A215,'By SKU - Old RTs'!$A:$V,17,FALSE)</f>
        <v>0</v>
      </c>
      <c r="P215" s="2">
        <f>VLOOKUP($A215,'By SKU - New RTs'!$A:$V,17,FALSE)</f>
        <v>0</v>
      </c>
      <c r="Q215" s="2">
        <f t="shared" si="19"/>
        <v>0</v>
      </c>
    </row>
    <row r="216" spans="1:17" x14ac:dyDescent="0.3">
      <c r="A216" s="3" t="str">
        <v>1723</v>
      </c>
      <c r="B216" s="4" t="str">
        <v xml:space="preserve">4X14 SANDTRAP SHADOW GREY    </v>
      </c>
      <c r="C216" s="2">
        <f>VLOOKUP($A216,'By SKU - Old RTs'!$A:$V,13,FALSE)</f>
        <v>0</v>
      </c>
      <c r="D216" s="2">
        <f>VLOOKUP($A216,'By SKU - New RTs'!$A:$V,13,FALSE)</f>
        <v>0</v>
      </c>
      <c r="E216" s="5">
        <f t="shared" si="15"/>
        <v>0</v>
      </c>
      <c r="F216" s="2">
        <f>VLOOKUP($A216,'By SKU - Old RTs'!$A:$V,14,FALSE)</f>
        <v>0.5</v>
      </c>
      <c r="G216" s="2">
        <f>VLOOKUP($A216,'By SKU - New RTs'!$A:$V,14,FALSE)</f>
        <v>0.5</v>
      </c>
      <c r="H216" s="5">
        <f t="shared" si="16"/>
        <v>0</v>
      </c>
      <c r="I216" s="2">
        <f>VLOOKUP($A216,'By SKU - Old RTs'!$A:$V,15,FALSE)</f>
        <v>0</v>
      </c>
      <c r="J216" s="2">
        <f>VLOOKUP($A216,'By SKU - New RTs'!$A:$V,15,FALSE)</f>
        <v>0</v>
      </c>
      <c r="K216" s="5">
        <f t="shared" si="17"/>
        <v>0</v>
      </c>
      <c r="L216" s="2">
        <f>VLOOKUP($A216,'By SKU - Old RTs'!$A:$V,16,FALSE)</f>
        <v>1</v>
      </c>
      <c r="M216" s="2">
        <f>VLOOKUP($A216,'By SKU - New RTs'!$A:$V,16,FALSE)</f>
        <v>1</v>
      </c>
      <c r="N216" s="5">
        <f t="shared" si="18"/>
        <v>0</v>
      </c>
      <c r="O216" s="2">
        <f>VLOOKUP($A216,'By SKU - Old RTs'!$A:$V,17,FALSE)</f>
        <v>0</v>
      </c>
      <c r="P216" s="2">
        <f>VLOOKUP($A216,'By SKU - New RTs'!$A:$V,17,FALSE)</f>
        <v>0</v>
      </c>
      <c r="Q216" s="2">
        <f t="shared" si="19"/>
        <v>0</v>
      </c>
    </row>
    <row r="217" spans="1:17" x14ac:dyDescent="0.3">
      <c r="A217" s="3" t="str">
        <v>1724</v>
      </c>
      <c r="B217" s="4" t="str">
        <v xml:space="preserve">6X10 SANDTRAP SHADOW GREY    </v>
      </c>
      <c r="C217" s="2">
        <f>VLOOKUP($A217,'By SKU - Old RTs'!$A:$V,13,FALSE)</f>
        <v>0</v>
      </c>
      <c r="D217" s="2">
        <f>VLOOKUP($A217,'By SKU - New RTs'!$A:$V,13,FALSE)</f>
        <v>0</v>
      </c>
      <c r="E217" s="5">
        <f t="shared" si="15"/>
        <v>0</v>
      </c>
      <c r="F217" s="2">
        <f>VLOOKUP($A217,'By SKU - Old RTs'!$A:$V,14,FALSE)</f>
        <v>0</v>
      </c>
      <c r="G217" s="2">
        <f>VLOOKUP($A217,'By SKU - New RTs'!$A:$V,14,FALSE)</f>
        <v>0</v>
      </c>
      <c r="H217" s="5">
        <f t="shared" si="16"/>
        <v>0</v>
      </c>
      <c r="I217" s="2">
        <f>VLOOKUP($A217,'By SKU - Old RTs'!$A:$V,15,FALSE)</f>
        <v>0</v>
      </c>
      <c r="J217" s="2">
        <f>VLOOKUP($A217,'By SKU - New RTs'!$A:$V,15,FALSE)</f>
        <v>0</v>
      </c>
      <c r="K217" s="5">
        <f t="shared" si="17"/>
        <v>0</v>
      </c>
      <c r="L217" s="2">
        <f>VLOOKUP($A217,'By SKU - Old RTs'!$A:$V,16,FALSE)</f>
        <v>0</v>
      </c>
      <c r="M217" s="2">
        <f>VLOOKUP($A217,'By SKU - New RTs'!$A:$V,16,FALSE)</f>
        <v>0</v>
      </c>
      <c r="N217" s="5">
        <f t="shared" si="18"/>
        <v>0</v>
      </c>
      <c r="O217" s="2">
        <f>VLOOKUP($A217,'By SKU - Old RTs'!$A:$V,17,FALSE)</f>
        <v>0</v>
      </c>
      <c r="P217" s="2">
        <f>VLOOKUP($A217,'By SKU - New RTs'!$A:$V,17,FALSE)</f>
        <v>0</v>
      </c>
      <c r="Q217" s="2">
        <f t="shared" si="19"/>
        <v>0</v>
      </c>
    </row>
    <row r="218" spans="1:17" x14ac:dyDescent="0.3">
      <c r="A218" s="3" t="str">
        <v>1725</v>
      </c>
      <c r="B218" s="4" t="str">
        <v xml:space="preserve">4X14 GREY        </v>
      </c>
      <c r="C218" s="2">
        <f>VLOOKUP($A218,'By SKU - Old RTs'!$A:$V,13,FALSE)</f>
        <v>0</v>
      </c>
      <c r="D218" s="2">
        <f>VLOOKUP($A218,'By SKU - New RTs'!$A:$V,13,FALSE)</f>
        <v>0</v>
      </c>
      <c r="E218" s="5">
        <f t="shared" si="15"/>
        <v>0</v>
      </c>
      <c r="F218" s="2">
        <f>VLOOKUP($A218,'By SKU - Old RTs'!$A:$V,14,FALSE)</f>
        <v>0.5</v>
      </c>
      <c r="G218" s="2">
        <f>VLOOKUP($A218,'By SKU - New RTs'!$A:$V,14,FALSE)</f>
        <v>0.5</v>
      </c>
      <c r="H218" s="5">
        <f t="shared" si="16"/>
        <v>0</v>
      </c>
      <c r="I218" s="2">
        <f>VLOOKUP($A218,'By SKU - Old RTs'!$A:$V,15,FALSE)</f>
        <v>0</v>
      </c>
      <c r="J218" s="2">
        <f>VLOOKUP($A218,'By SKU - New RTs'!$A:$V,15,FALSE)</f>
        <v>0</v>
      </c>
      <c r="K218" s="5">
        <f t="shared" si="17"/>
        <v>0</v>
      </c>
      <c r="L218" s="2">
        <f>VLOOKUP($A218,'By SKU - Old RTs'!$A:$V,16,FALSE)</f>
        <v>0</v>
      </c>
      <c r="M218" s="2">
        <f>VLOOKUP($A218,'By SKU - New RTs'!$A:$V,16,FALSE)</f>
        <v>0</v>
      </c>
      <c r="N218" s="5">
        <f t="shared" si="18"/>
        <v>0</v>
      </c>
      <c r="O218" s="2">
        <f>VLOOKUP($A218,'By SKU - Old RTs'!$A:$V,17,FALSE)</f>
        <v>0</v>
      </c>
      <c r="P218" s="2">
        <f>VLOOKUP($A218,'By SKU - New RTs'!$A:$V,17,FALSE)</f>
        <v>0</v>
      </c>
      <c r="Q218" s="2">
        <f t="shared" si="19"/>
        <v>0</v>
      </c>
    </row>
    <row r="219" spans="1:17" x14ac:dyDescent="0.3">
      <c r="A219" s="3" t="str">
        <v>1794</v>
      </c>
      <c r="B219" s="4" t="str">
        <v>SANI URINAL MAT EACH</v>
      </c>
      <c r="C219" s="2">
        <f>VLOOKUP($A219,'By SKU - Old RTs'!$A:$V,13,FALSE)</f>
        <v>0</v>
      </c>
      <c r="D219" s="2">
        <f>VLOOKUP($A219,'By SKU - New RTs'!$A:$V,13,FALSE)</f>
        <v>0</v>
      </c>
      <c r="E219" s="5">
        <f t="shared" si="15"/>
        <v>0</v>
      </c>
      <c r="F219" s="2">
        <f>VLOOKUP($A219,'By SKU - Old RTs'!$A:$V,14,FALSE)</f>
        <v>0</v>
      </c>
      <c r="G219" s="2">
        <f>VLOOKUP($A219,'By SKU - New RTs'!$A:$V,14,FALSE)</f>
        <v>0</v>
      </c>
      <c r="H219" s="5">
        <f t="shared" si="16"/>
        <v>0</v>
      </c>
      <c r="I219" s="2">
        <f>VLOOKUP($A219,'By SKU - Old RTs'!$A:$V,15,FALSE)</f>
        <v>0.5</v>
      </c>
      <c r="J219" s="2">
        <f>VLOOKUP($A219,'By SKU - New RTs'!$A:$V,15,FALSE)</f>
        <v>0.5</v>
      </c>
      <c r="K219" s="5">
        <f t="shared" si="17"/>
        <v>0</v>
      </c>
      <c r="L219" s="2">
        <f>VLOOKUP($A219,'By SKU - Old RTs'!$A:$V,16,FALSE)</f>
        <v>0</v>
      </c>
      <c r="M219" s="2">
        <f>VLOOKUP($A219,'By SKU - New RTs'!$A:$V,16,FALSE)</f>
        <v>0</v>
      </c>
      <c r="N219" s="5">
        <f t="shared" si="18"/>
        <v>0</v>
      </c>
      <c r="O219" s="2">
        <f>VLOOKUP($A219,'By SKU - Old RTs'!$A:$V,17,FALSE)</f>
        <v>0.25</v>
      </c>
      <c r="P219" s="2">
        <f>VLOOKUP($A219,'By SKU - New RTs'!$A:$V,17,FALSE)</f>
        <v>0.25</v>
      </c>
      <c r="Q219" s="2">
        <f t="shared" si="19"/>
        <v>0</v>
      </c>
    </row>
    <row r="220" spans="1:17" x14ac:dyDescent="0.3">
      <c r="A220" s="3" t="str">
        <v>1800</v>
      </c>
      <c r="B220" s="4" t="str">
        <v xml:space="preserve">WETMOP MICROFBR     </v>
      </c>
      <c r="C220" s="2">
        <f>VLOOKUP($A220,'By SKU - Old RTs'!$A:$V,13,FALSE)</f>
        <v>0</v>
      </c>
      <c r="D220" s="2">
        <f>VLOOKUP($A220,'By SKU - New RTs'!$A:$V,13,FALSE)</f>
        <v>0</v>
      </c>
      <c r="E220" s="5">
        <f t="shared" si="15"/>
        <v>0</v>
      </c>
      <c r="F220" s="2">
        <f>VLOOKUP($A220,'By SKU - Old RTs'!$A:$V,14,FALSE)</f>
        <v>1</v>
      </c>
      <c r="G220" s="2">
        <f>VLOOKUP($A220,'By SKU - New RTs'!$A:$V,14,FALSE)</f>
        <v>1</v>
      </c>
      <c r="H220" s="5">
        <f t="shared" si="16"/>
        <v>0</v>
      </c>
      <c r="I220" s="2">
        <f>VLOOKUP($A220,'By SKU - Old RTs'!$A:$V,15,FALSE)</f>
        <v>0</v>
      </c>
      <c r="J220" s="2">
        <f>VLOOKUP($A220,'By SKU - New RTs'!$A:$V,15,FALSE)</f>
        <v>0</v>
      </c>
      <c r="K220" s="5">
        <f t="shared" si="17"/>
        <v>0</v>
      </c>
      <c r="L220" s="2">
        <f>VLOOKUP($A220,'By SKU - Old RTs'!$A:$V,16,FALSE)</f>
        <v>0</v>
      </c>
      <c r="M220" s="2">
        <f>VLOOKUP($A220,'By SKU - New RTs'!$A:$V,16,FALSE)</f>
        <v>0</v>
      </c>
      <c r="N220" s="5">
        <f t="shared" si="18"/>
        <v>0</v>
      </c>
      <c r="O220" s="2">
        <f>VLOOKUP($A220,'By SKU - Old RTs'!$A:$V,17,FALSE)</f>
        <v>0</v>
      </c>
      <c r="P220" s="2">
        <f>VLOOKUP($A220,'By SKU - New RTs'!$A:$V,17,FALSE)</f>
        <v>0</v>
      </c>
      <c r="Q220" s="2">
        <f t="shared" si="19"/>
        <v>0</v>
      </c>
    </row>
    <row r="221" spans="1:17" x14ac:dyDescent="0.3">
      <c r="A221" s="3" t="str">
        <v>1814</v>
      </c>
      <c r="B221" s="4" t="str">
        <v xml:space="preserve">MOPHEAD 24          </v>
      </c>
      <c r="C221" s="2">
        <f>VLOOKUP($A221,'By SKU - Old RTs'!$A:$V,13,FALSE)</f>
        <v>8</v>
      </c>
      <c r="D221" s="2">
        <f>VLOOKUP($A221,'By SKU - New RTs'!$A:$V,13,FALSE)</f>
        <v>6</v>
      </c>
      <c r="E221" s="5">
        <f t="shared" si="15"/>
        <v>-2</v>
      </c>
      <c r="F221" s="2">
        <f>VLOOKUP($A221,'By SKU - Old RTs'!$A:$V,14,FALSE)</f>
        <v>5</v>
      </c>
      <c r="G221" s="2">
        <f>VLOOKUP($A221,'By SKU - New RTs'!$A:$V,14,FALSE)</f>
        <v>7</v>
      </c>
      <c r="H221" s="5">
        <f t="shared" si="16"/>
        <v>2</v>
      </c>
      <c r="I221" s="2">
        <f>VLOOKUP($A221,'By SKU - Old RTs'!$A:$V,15,FALSE)</f>
        <v>6</v>
      </c>
      <c r="J221" s="2">
        <f>VLOOKUP($A221,'By SKU - New RTs'!$A:$V,15,FALSE)</f>
        <v>5.5</v>
      </c>
      <c r="K221" s="5">
        <f t="shared" si="17"/>
        <v>-0.5</v>
      </c>
      <c r="L221" s="2">
        <f>VLOOKUP($A221,'By SKU - Old RTs'!$A:$V,16,FALSE)</f>
        <v>9.25</v>
      </c>
      <c r="M221" s="2">
        <f>VLOOKUP($A221,'By SKU - New RTs'!$A:$V,16,FALSE)</f>
        <v>9.25</v>
      </c>
      <c r="N221" s="5">
        <f t="shared" si="18"/>
        <v>0</v>
      </c>
      <c r="O221" s="2">
        <f>VLOOKUP($A221,'By SKU - Old RTs'!$A:$V,17,FALSE)</f>
        <v>30</v>
      </c>
      <c r="P221" s="2">
        <f>VLOOKUP($A221,'By SKU - New RTs'!$A:$V,17,FALSE)</f>
        <v>30.5</v>
      </c>
      <c r="Q221" s="2">
        <f t="shared" si="19"/>
        <v>0.5</v>
      </c>
    </row>
    <row r="222" spans="1:17" x14ac:dyDescent="0.3">
      <c r="A222" s="3" t="str">
        <v>1826</v>
      </c>
      <c r="B222" s="4" t="str">
        <v xml:space="preserve">MOPHEAD 36          </v>
      </c>
      <c r="C222" s="2">
        <f>VLOOKUP($A222,'By SKU - Old RTs'!$A:$V,13,FALSE)</f>
        <v>14.25</v>
      </c>
      <c r="D222" s="2">
        <f>VLOOKUP($A222,'By SKU - New RTs'!$A:$V,13,FALSE)</f>
        <v>10.75</v>
      </c>
      <c r="E222" s="5">
        <f t="shared" si="15"/>
        <v>-3.5</v>
      </c>
      <c r="F222" s="2">
        <f>VLOOKUP($A222,'By SKU - Old RTs'!$A:$V,14,FALSE)</f>
        <v>7.5</v>
      </c>
      <c r="G222" s="2">
        <f>VLOOKUP($A222,'By SKU - New RTs'!$A:$V,14,FALSE)</f>
        <v>6.5</v>
      </c>
      <c r="H222" s="5">
        <f t="shared" si="16"/>
        <v>-1</v>
      </c>
      <c r="I222" s="2">
        <f>VLOOKUP($A222,'By SKU - Old RTs'!$A:$V,15,FALSE)</f>
        <v>8.5</v>
      </c>
      <c r="J222" s="2">
        <f>VLOOKUP($A222,'By SKU - New RTs'!$A:$V,15,FALSE)</f>
        <v>8.75</v>
      </c>
      <c r="K222" s="5">
        <f t="shared" si="17"/>
        <v>0.25</v>
      </c>
      <c r="L222" s="2">
        <f>VLOOKUP($A222,'By SKU - Old RTs'!$A:$V,16,FALSE)</f>
        <v>4</v>
      </c>
      <c r="M222" s="2">
        <f>VLOOKUP($A222,'By SKU - New RTs'!$A:$V,16,FALSE)</f>
        <v>4</v>
      </c>
      <c r="N222" s="5">
        <f t="shared" si="18"/>
        <v>0</v>
      </c>
      <c r="O222" s="2">
        <f>VLOOKUP($A222,'By SKU - Old RTs'!$A:$V,17,FALSE)</f>
        <v>32.25</v>
      </c>
      <c r="P222" s="2">
        <f>VLOOKUP($A222,'By SKU - New RTs'!$A:$V,17,FALSE)</f>
        <v>36.5</v>
      </c>
      <c r="Q222" s="2">
        <f t="shared" si="19"/>
        <v>4.25</v>
      </c>
    </row>
    <row r="223" spans="1:17" x14ac:dyDescent="0.3">
      <c r="A223" s="3" t="str">
        <v>1838</v>
      </c>
      <c r="B223" s="4" t="str">
        <v xml:space="preserve">MOPHEAD 48          </v>
      </c>
      <c r="C223" s="2">
        <f>VLOOKUP($A223,'By SKU - Old RTs'!$A:$V,13,FALSE)</f>
        <v>0</v>
      </c>
      <c r="D223" s="2">
        <f>VLOOKUP($A223,'By SKU - New RTs'!$A:$V,13,FALSE)</f>
        <v>0</v>
      </c>
      <c r="E223" s="5">
        <f t="shared" si="15"/>
        <v>0</v>
      </c>
      <c r="F223" s="2">
        <f>VLOOKUP($A223,'By SKU - Old RTs'!$A:$V,14,FALSE)</f>
        <v>3.5</v>
      </c>
      <c r="G223" s="2">
        <f>VLOOKUP($A223,'By SKU - New RTs'!$A:$V,14,FALSE)</f>
        <v>2</v>
      </c>
      <c r="H223" s="5">
        <f t="shared" si="16"/>
        <v>-1.5</v>
      </c>
      <c r="I223" s="2">
        <f>VLOOKUP($A223,'By SKU - Old RTs'!$A:$V,15,FALSE)</f>
        <v>4.75</v>
      </c>
      <c r="J223" s="2">
        <f>VLOOKUP($A223,'By SKU - New RTs'!$A:$V,15,FALSE)</f>
        <v>4.75</v>
      </c>
      <c r="K223" s="5">
        <f t="shared" si="17"/>
        <v>0</v>
      </c>
      <c r="L223" s="2">
        <f>VLOOKUP($A223,'By SKU - Old RTs'!$A:$V,16,FALSE)</f>
        <v>0</v>
      </c>
      <c r="M223" s="2">
        <f>VLOOKUP($A223,'By SKU - New RTs'!$A:$V,16,FALSE)</f>
        <v>0</v>
      </c>
      <c r="N223" s="5">
        <f t="shared" si="18"/>
        <v>0</v>
      </c>
      <c r="O223" s="2">
        <f>VLOOKUP($A223,'By SKU - Old RTs'!$A:$V,17,FALSE)</f>
        <v>0.75</v>
      </c>
      <c r="P223" s="2">
        <f>VLOOKUP($A223,'By SKU - New RTs'!$A:$V,17,FALSE)</f>
        <v>2.25</v>
      </c>
      <c r="Q223" s="2">
        <f t="shared" si="19"/>
        <v>1.5</v>
      </c>
    </row>
    <row r="224" spans="1:17" x14ac:dyDescent="0.3">
      <c r="A224" s="3" t="str">
        <v>1840</v>
      </c>
      <c r="B224" s="4" t="str">
        <v xml:space="preserve">MOPHEAD 60          </v>
      </c>
      <c r="C224" s="2">
        <f>VLOOKUP($A224,'By SKU - Old RTs'!$A:$V,13,FALSE)</f>
        <v>0</v>
      </c>
      <c r="D224" s="2">
        <f>VLOOKUP($A224,'By SKU - New RTs'!$A:$V,13,FALSE)</f>
        <v>0</v>
      </c>
      <c r="E224" s="5">
        <f t="shared" si="15"/>
        <v>0</v>
      </c>
      <c r="F224" s="2">
        <f>VLOOKUP($A224,'By SKU - Old RTs'!$A:$V,14,FALSE)</f>
        <v>0</v>
      </c>
      <c r="G224" s="2">
        <f>VLOOKUP($A224,'By SKU - New RTs'!$A:$V,14,FALSE)</f>
        <v>0</v>
      </c>
      <c r="H224" s="5">
        <f t="shared" si="16"/>
        <v>0</v>
      </c>
      <c r="I224" s="2">
        <f>VLOOKUP($A224,'By SKU - Old RTs'!$A:$V,15,FALSE)</f>
        <v>0</v>
      </c>
      <c r="J224" s="2">
        <f>VLOOKUP($A224,'By SKU - New RTs'!$A:$V,15,FALSE)</f>
        <v>0</v>
      </c>
      <c r="K224" s="5">
        <f t="shared" si="17"/>
        <v>0</v>
      </c>
      <c r="L224" s="2">
        <f>VLOOKUP($A224,'By SKU - Old RTs'!$A:$V,16,FALSE)</f>
        <v>0</v>
      </c>
      <c r="M224" s="2">
        <f>VLOOKUP($A224,'By SKU - New RTs'!$A:$V,16,FALSE)</f>
        <v>0</v>
      </c>
      <c r="N224" s="5">
        <f t="shared" si="18"/>
        <v>0</v>
      </c>
      <c r="O224" s="2">
        <f>VLOOKUP($A224,'By SKU - Old RTs'!$A:$V,17,FALSE)</f>
        <v>0</v>
      </c>
      <c r="P224" s="2">
        <f>VLOOKUP($A224,'By SKU - New RTs'!$A:$V,17,FALSE)</f>
        <v>0</v>
      </c>
      <c r="Q224" s="2">
        <f t="shared" si="19"/>
        <v>0</v>
      </c>
    </row>
    <row r="225" spans="1:17" x14ac:dyDescent="0.3">
      <c r="A225" s="3" t="str">
        <v>1859</v>
      </c>
      <c r="B225" s="4" t="str">
        <v xml:space="preserve">BLUE MICRO 24       </v>
      </c>
      <c r="C225" s="2">
        <f>VLOOKUP($A225,'By SKU - Old RTs'!$A:$V,13,FALSE)</f>
        <v>0</v>
      </c>
      <c r="D225" s="2">
        <f>VLOOKUP($A225,'By SKU - New RTs'!$A:$V,13,FALSE)</f>
        <v>0</v>
      </c>
      <c r="E225" s="5">
        <f t="shared" si="15"/>
        <v>0</v>
      </c>
      <c r="F225" s="2">
        <f>VLOOKUP($A225,'By SKU - Old RTs'!$A:$V,14,FALSE)</f>
        <v>0</v>
      </c>
      <c r="G225" s="2">
        <f>VLOOKUP($A225,'By SKU - New RTs'!$A:$V,14,FALSE)</f>
        <v>0</v>
      </c>
      <c r="H225" s="5">
        <f t="shared" si="16"/>
        <v>0</v>
      </c>
      <c r="I225" s="2">
        <f>VLOOKUP($A225,'By SKU - Old RTs'!$A:$V,15,FALSE)</f>
        <v>0</v>
      </c>
      <c r="J225" s="2">
        <f>VLOOKUP($A225,'By SKU - New RTs'!$A:$V,15,FALSE)</f>
        <v>0</v>
      </c>
      <c r="K225" s="5">
        <f t="shared" si="17"/>
        <v>0</v>
      </c>
      <c r="L225" s="2">
        <f>VLOOKUP($A225,'By SKU - Old RTs'!$A:$V,16,FALSE)</f>
        <v>245</v>
      </c>
      <c r="M225" s="2">
        <f>VLOOKUP($A225,'By SKU - New RTs'!$A:$V,16,FALSE)</f>
        <v>245</v>
      </c>
      <c r="N225" s="5">
        <f t="shared" si="18"/>
        <v>0</v>
      </c>
      <c r="O225" s="2">
        <f>VLOOKUP($A225,'By SKU - Old RTs'!$A:$V,17,FALSE)</f>
        <v>0</v>
      </c>
      <c r="P225" s="2">
        <f>VLOOKUP($A225,'By SKU - New RTs'!$A:$V,17,FALSE)</f>
        <v>0</v>
      </c>
      <c r="Q225" s="2">
        <f t="shared" si="19"/>
        <v>0</v>
      </c>
    </row>
    <row r="226" spans="1:17" x14ac:dyDescent="0.3">
      <c r="A226" s="3" t="str">
        <v>1884</v>
      </c>
      <c r="B226" s="4" t="str">
        <v xml:space="preserve">MOPHEAD 24  BLU     </v>
      </c>
      <c r="C226" s="2">
        <f>VLOOKUP($A226,'By SKU - Old RTs'!$A:$V,13,FALSE)</f>
        <v>0</v>
      </c>
      <c r="D226" s="2">
        <f>VLOOKUP($A226,'By SKU - New RTs'!$A:$V,13,FALSE)</f>
        <v>0</v>
      </c>
      <c r="E226" s="5">
        <f t="shared" si="15"/>
        <v>0</v>
      </c>
      <c r="F226" s="2">
        <f>VLOOKUP($A226,'By SKU - Old RTs'!$A:$V,14,FALSE)</f>
        <v>0</v>
      </c>
      <c r="G226" s="2">
        <f>VLOOKUP($A226,'By SKU - New RTs'!$A:$V,14,FALSE)</f>
        <v>0</v>
      </c>
      <c r="H226" s="5">
        <f t="shared" si="16"/>
        <v>0</v>
      </c>
      <c r="I226" s="2">
        <f>VLOOKUP($A226,'By SKU - Old RTs'!$A:$V,15,FALSE)</f>
        <v>0</v>
      </c>
      <c r="J226" s="2">
        <f>VLOOKUP($A226,'By SKU - New RTs'!$A:$V,15,FALSE)</f>
        <v>0</v>
      </c>
      <c r="K226" s="5">
        <f t="shared" si="17"/>
        <v>0</v>
      </c>
      <c r="L226" s="2">
        <f>VLOOKUP($A226,'By SKU - Old RTs'!$A:$V,16,FALSE)</f>
        <v>0</v>
      </c>
      <c r="M226" s="2">
        <f>VLOOKUP($A226,'By SKU - New RTs'!$A:$V,16,FALSE)</f>
        <v>0</v>
      </c>
      <c r="N226" s="5">
        <f t="shared" si="18"/>
        <v>0</v>
      </c>
      <c r="O226" s="2">
        <f>VLOOKUP($A226,'By SKU - Old RTs'!$A:$V,17,FALSE)</f>
        <v>0</v>
      </c>
      <c r="P226" s="2">
        <f>VLOOKUP($A226,'By SKU - New RTs'!$A:$V,17,FALSE)</f>
        <v>0</v>
      </c>
      <c r="Q226" s="2">
        <f t="shared" si="19"/>
        <v>0</v>
      </c>
    </row>
    <row r="227" spans="1:17" hidden="1" x14ac:dyDescent="0.3">
      <c r="A227" s="3" t="str">
        <v>1902</v>
      </c>
      <c r="B227" s="4" t="str">
        <v>MICRO MOP BUCKET W/ WHEELS</v>
      </c>
      <c r="C227" s="2" t="e">
        <f>VLOOKUP($A227,'By SKU - Old RTs'!$A:$V,13,FALSE)</f>
        <v>#N/A</v>
      </c>
      <c r="D227" s="2" t="e">
        <f>VLOOKUP($A227,'By SKU - New RTs'!$A:$V,13,FALSE)</f>
        <v>#N/A</v>
      </c>
      <c r="E227" s="5" t="e">
        <f t="shared" si="15"/>
        <v>#N/A</v>
      </c>
      <c r="F227" s="2" t="e">
        <f>VLOOKUP($A227,'By SKU - Old RTs'!$A:$V,14,FALSE)</f>
        <v>#N/A</v>
      </c>
      <c r="G227" s="2" t="e">
        <f>VLOOKUP($A227,'By SKU - New RTs'!$A:$V,14,FALSE)</f>
        <v>#N/A</v>
      </c>
      <c r="H227" s="5" t="e">
        <f t="shared" si="16"/>
        <v>#N/A</v>
      </c>
      <c r="I227" s="2" t="e">
        <f>VLOOKUP($A227,'By SKU - Old RTs'!$A:$V,15,FALSE)</f>
        <v>#N/A</v>
      </c>
      <c r="J227" s="2" t="e">
        <f>VLOOKUP($A227,'By SKU - New RTs'!$A:$V,15,FALSE)</f>
        <v>#N/A</v>
      </c>
      <c r="K227" s="5" t="e">
        <f t="shared" si="17"/>
        <v>#N/A</v>
      </c>
      <c r="L227" s="2" t="e">
        <f>VLOOKUP($A227,'By SKU - Old RTs'!$A:$V,16,FALSE)</f>
        <v>#N/A</v>
      </c>
      <c r="M227" s="2" t="e">
        <f>VLOOKUP($A227,'By SKU - New RTs'!$A:$V,16,FALSE)</f>
        <v>#N/A</v>
      </c>
      <c r="N227" s="5" t="e">
        <f t="shared" si="18"/>
        <v>#N/A</v>
      </c>
      <c r="O227" s="2" t="e">
        <f>VLOOKUP($A227,'By SKU - Old RTs'!$A:$V,17,FALSE)</f>
        <v>#N/A</v>
      </c>
      <c r="P227" s="2" t="e">
        <f>VLOOKUP($A227,'By SKU - New RTs'!$A:$V,17,FALSE)</f>
        <v>#N/A</v>
      </c>
      <c r="Q227" s="2" t="e">
        <f t="shared" si="19"/>
        <v>#N/A</v>
      </c>
    </row>
    <row r="228" spans="1:17" x14ac:dyDescent="0.3">
      <c r="A228" s="3" t="str">
        <v>2105</v>
      </c>
      <c r="B228" s="4" t="str">
        <v xml:space="preserve">RAGS IN A BAG       </v>
      </c>
      <c r="C228" s="2">
        <f>VLOOKUP($A228,'By SKU - Old RTs'!$A:$V,13,FALSE)</f>
        <v>0</v>
      </c>
      <c r="D228" s="2">
        <f>VLOOKUP($A228,'By SKU - New RTs'!$A:$V,13,FALSE)</f>
        <v>0</v>
      </c>
      <c r="E228" s="5">
        <f t="shared" si="15"/>
        <v>0</v>
      </c>
      <c r="F228" s="2">
        <f>VLOOKUP($A228,'By SKU - Old RTs'!$A:$V,14,FALSE)</f>
        <v>0</v>
      </c>
      <c r="G228" s="2">
        <f>VLOOKUP($A228,'By SKU - New RTs'!$A:$V,14,FALSE)</f>
        <v>0</v>
      </c>
      <c r="H228" s="5">
        <f t="shared" si="16"/>
        <v>0</v>
      </c>
      <c r="I228" s="2">
        <f>VLOOKUP($A228,'By SKU - Old RTs'!$A:$V,15,FALSE)</f>
        <v>0</v>
      </c>
      <c r="J228" s="2">
        <f>VLOOKUP($A228,'By SKU - New RTs'!$A:$V,15,FALSE)</f>
        <v>0</v>
      </c>
      <c r="K228" s="5">
        <f t="shared" si="17"/>
        <v>0</v>
      </c>
      <c r="L228" s="2">
        <f>VLOOKUP($A228,'By SKU - Old RTs'!$A:$V,16,FALSE)</f>
        <v>0</v>
      </c>
      <c r="M228" s="2">
        <f>VLOOKUP($A228,'By SKU - New RTs'!$A:$V,16,FALSE)</f>
        <v>0</v>
      </c>
      <c r="N228" s="5">
        <f t="shared" si="18"/>
        <v>0</v>
      </c>
      <c r="O228" s="2">
        <f>VLOOKUP($A228,'By SKU - Old RTs'!$A:$V,17,FALSE)</f>
        <v>0</v>
      </c>
      <c r="P228" s="2">
        <f>VLOOKUP($A228,'By SKU - New RTs'!$A:$V,17,FALSE)</f>
        <v>0</v>
      </c>
      <c r="Q228" s="2">
        <f t="shared" si="19"/>
        <v>0</v>
      </c>
    </row>
    <row r="229" spans="1:17" x14ac:dyDescent="0.3">
      <c r="A229" s="3" t="str">
        <v>2135</v>
      </c>
      <c r="B229" s="4" t="str">
        <v xml:space="preserve">RAGS IN A BAG       </v>
      </c>
      <c r="C229" s="2">
        <f>VLOOKUP($A229,'By SKU - Old RTs'!$A:$V,13,FALSE)</f>
        <v>26.5</v>
      </c>
      <c r="D229" s="2">
        <f>VLOOKUP($A229,'By SKU - New RTs'!$A:$V,13,FALSE)</f>
        <v>26.5</v>
      </c>
      <c r="E229" s="5">
        <f t="shared" si="15"/>
        <v>0</v>
      </c>
      <c r="F229" s="2">
        <f>VLOOKUP($A229,'By SKU - Old RTs'!$A:$V,14,FALSE)</f>
        <v>0</v>
      </c>
      <c r="G229" s="2">
        <f>VLOOKUP($A229,'By SKU - New RTs'!$A:$V,14,FALSE)</f>
        <v>0</v>
      </c>
      <c r="H229" s="5">
        <f t="shared" si="16"/>
        <v>0</v>
      </c>
      <c r="I229" s="2">
        <f>VLOOKUP($A229,'By SKU - Old RTs'!$A:$V,15,FALSE)</f>
        <v>0</v>
      </c>
      <c r="J229" s="2">
        <f>VLOOKUP($A229,'By SKU - New RTs'!$A:$V,15,FALSE)</f>
        <v>1</v>
      </c>
      <c r="K229" s="5">
        <f t="shared" si="17"/>
        <v>1</v>
      </c>
      <c r="L229" s="2">
        <f>VLOOKUP($A229,'By SKU - Old RTs'!$A:$V,16,FALSE)</f>
        <v>2</v>
      </c>
      <c r="M229" s="2">
        <f>VLOOKUP($A229,'By SKU - New RTs'!$A:$V,16,FALSE)</f>
        <v>2</v>
      </c>
      <c r="N229" s="5">
        <f t="shared" si="18"/>
        <v>0</v>
      </c>
      <c r="O229" s="2">
        <f>VLOOKUP($A229,'By SKU - Old RTs'!$A:$V,17,FALSE)</f>
        <v>6</v>
      </c>
      <c r="P229" s="2">
        <f>VLOOKUP($A229,'By SKU - New RTs'!$A:$V,17,FALSE)</f>
        <v>5</v>
      </c>
      <c r="Q229" s="2">
        <f t="shared" si="19"/>
        <v>-1</v>
      </c>
    </row>
    <row r="230" spans="1:17" x14ac:dyDescent="0.3">
      <c r="A230" s="3" t="str">
        <v>2137</v>
      </c>
      <c r="B230" s="4" t="str">
        <v>9" JMBO TP (NP-5216)</v>
      </c>
      <c r="C230" s="2">
        <f>VLOOKUP($A230,'By SKU - Old RTs'!$A:$V,13,FALSE)</f>
        <v>4.75</v>
      </c>
      <c r="D230" s="2">
        <f>VLOOKUP($A230,'By SKU - New RTs'!$A:$V,13,FALSE)</f>
        <v>2.75</v>
      </c>
      <c r="E230" s="5">
        <f t="shared" si="15"/>
        <v>-2</v>
      </c>
      <c r="F230" s="2">
        <f>VLOOKUP($A230,'By SKU - Old RTs'!$A:$V,14,FALSE)</f>
        <v>2</v>
      </c>
      <c r="G230" s="2">
        <f>VLOOKUP($A230,'By SKU - New RTs'!$A:$V,14,FALSE)</f>
        <v>2</v>
      </c>
      <c r="H230" s="5">
        <f t="shared" si="16"/>
        <v>0</v>
      </c>
      <c r="I230" s="2">
        <f>VLOOKUP($A230,'By SKU - Old RTs'!$A:$V,15,FALSE)</f>
        <v>1.25</v>
      </c>
      <c r="J230" s="2">
        <f>VLOOKUP($A230,'By SKU - New RTs'!$A:$V,15,FALSE)</f>
        <v>3.5</v>
      </c>
      <c r="K230" s="5">
        <f t="shared" si="17"/>
        <v>2.25</v>
      </c>
      <c r="L230" s="2">
        <f>VLOOKUP($A230,'By SKU - Old RTs'!$A:$V,16,FALSE)</f>
        <v>2.75</v>
      </c>
      <c r="M230" s="2">
        <f>VLOOKUP($A230,'By SKU - New RTs'!$A:$V,16,FALSE)</f>
        <v>2.75</v>
      </c>
      <c r="N230" s="5">
        <f t="shared" si="18"/>
        <v>0</v>
      </c>
      <c r="O230" s="2">
        <f>VLOOKUP($A230,'By SKU - Old RTs'!$A:$V,17,FALSE)</f>
        <v>0.5</v>
      </c>
      <c r="P230" s="2">
        <f>VLOOKUP($A230,'By SKU - New RTs'!$A:$V,17,FALSE)</f>
        <v>0.25</v>
      </c>
      <c r="Q230" s="2">
        <f t="shared" si="19"/>
        <v>-0.25</v>
      </c>
    </row>
    <row r="231" spans="1:17" x14ac:dyDescent="0.3">
      <c r="A231" s="3" t="str">
        <v>2138</v>
      </c>
      <c r="B231" s="4" t="str">
        <v>WHITE HW700 (6800EWC)</v>
      </c>
      <c r="C231" s="2">
        <f>VLOOKUP($A231,'By SKU - Old RTs'!$A:$V,13,FALSE)</f>
        <v>0.75</v>
      </c>
      <c r="D231" s="2">
        <f>VLOOKUP($A231,'By SKU - New RTs'!$A:$V,13,FALSE)</f>
        <v>0</v>
      </c>
      <c r="E231" s="5">
        <f t="shared" si="15"/>
        <v>-0.75</v>
      </c>
      <c r="F231" s="2">
        <f>VLOOKUP($A231,'By SKU - Old RTs'!$A:$V,14,FALSE)</f>
        <v>0</v>
      </c>
      <c r="G231" s="2">
        <f>VLOOKUP($A231,'By SKU - New RTs'!$A:$V,14,FALSE)</f>
        <v>0.75</v>
      </c>
      <c r="H231" s="5">
        <f t="shared" si="16"/>
        <v>0.75</v>
      </c>
      <c r="I231" s="2">
        <f>VLOOKUP($A231,'By SKU - Old RTs'!$A:$V,15,FALSE)</f>
        <v>0</v>
      </c>
      <c r="J231" s="2">
        <f>VLOOKUP($A231,'By SKU - New RTs'!$A:$V,15,FALSE)</f>
        <v>0</v>
      </c>
      <c r="K231" s="5">
        <f t="shared" si="17"/>
        <v>0</v>
      </c>
      <c r="L231" s="2">
        <f>VLOOKUP($A231,'By SKU - Old RTs'!$A:$V,16,FALSE)</f>
        <v>0</v>
      </c>
      <c r="M231" s="2">
        <f>VLOOKUP($A231,'By SKU - New RTs'!$A:$V,16,FALSE)</f>
        <v>0</v>
      </c>
      <c r="N231" s="5">
        <f t="shared" si="18"/>
        <v>0</v>
      </c>
      <c r="O231" s="2">
        <f>VLOOKUP($A231,'By SKU - Old RTs'!$A:$V,17,FALSE)</f>
        <v>0</v>
      </c>
      <c r="P231" s="2">
        <f>VLOOKUP($A231,'By SKU - New RTs'!$A:$V,17,FALSE)</f>
        <v>0</v>
      </c>
      <c r="Q231" s="2">
        <f t="shared" si="19"/>
        <v>0</v>
      </c>
    </row>
    <row r="232" spans="1:17" x14ac:dyDescent="0.3">
      <c r="A232" s="3" t="str">
        <v>2139</v>
      </c>
      <c r="B232" s="4" t="str">
        <v>NATURAL HW800 (6800ENC)</v>
      </c>
      <c r="C232" s="2">
        <f>VLOOKUP($A232,'By SKU - Old RTs'!$A:$V,13,FALSE)</f>
        <v>3</v>
      </c>
      <c r="D232" s="2">
        <f>VLOOKUP($A232,'By SKU - New RTs'!$A:$V,13,FALSE)</f>
        <v>1.25</v>
      </c>
      <c r="E232" s="5">
        <f t="shared" si="15"/>
        <v>-1.75</v>
      </c>
      <c r="F232" s="2">
        <f>VLOOKUP($A232,'By SKU - Old RTs'!$A:$V,14,FALSE)</f>
        <v>1.25</v>
      </c>
      <c r="G232" s="2">
        <f>VLOOKUP($A232,'By SKU - New RTs'!$A:$V,14,FALSE)</f>
        <v>2</v>
      </c>
      <c r="H232" s="5">
        <f t="shared" si="16"/>
        <v>0.75</v>
      </c>
      <c r="I232" s="2">
        <f>VLOOKUP($A232,'By SKU - Old RTs'!$A:$V,15,FALSE)</f>
        <v>1.25</v>
      </c>
      <c r="J232" s="2">
        <f>VLOOKUP($A232,'By SKU - New RTs'!$A:$V,15,FALSE)</f>
        <v>2.25</v>
      </c>
      <c r="K232" s="5">
        <f t="shared" si="17"/>
        <v>1</v>
      </c>
      <c r="L232" s="2">
        <f>VLOOKUP($A232,'By SKU - Old RTs'!$A:$V,16,FALSE)</f>
        <v>3.25</v>
      </c>
      <c r="M232" s="2">
        <f>VLOOKUP($A232,'By SKU - New RTs'!$A:$V,16,FALSE)</f>
        <v>3.25</v>
      </c>
      <c r="N232" s="5">
        <f t="shared" si="18"/>
        <v>0</v>
      </c>
      <c r="O232" s="2">
        <f>VLOOKUP($A232,'By SKU - Old RTs'!$A:$V,17,FALSE)</f>
        <v>0.5</v>
      </c>
      <c r="P232" s="2">
        <f>VLOOKUP($A232,'By SKU - New RTs'!$A:$V,17,FALSE)</f>
        <v>0.5</v>
      </c>
      <c r="Q232" s="2">
        <f t="shared" si="19"/>
        <v>0</v>
      </c>
    </row>
    <row r="233" spans="1:17" x14ac:dyDescent="0.3">
      <c r="A233" s="3" t="str">
        <v>2143</v>
      </c>
      <c r="B233" s="4" t="str">
        <v>PREMIUM MULTIFOLD (NP-5301)</v>
      </c>
      <c r="C233" s="2">
        <f>VLOOKUP($A233,'By SKU - Old RTs'!$A:$V,13,FALSE)</f>
        <v>2</v>
      </c>
      <c r="D233" s="2">
        <f>VLOOKUP($A233,'By SKU - New RTs'!$A:$V,13,FALSE)</f>
        <v>2</v>
      </c>
      <c r="E233" s="5">
        <f t="shared" si="15"/>
        <v>0</v>
      </c>
      <c r="F233" s="2">
        <f>VLOOKUP($A233,'By SKU - Old RTs'!$A:$V,14,FALSE)</f>
        <v>0</v>
      </c>
      <c r="G233" s="2">
        <f>VLOOKUP($A233,'By SKU - New RTs'!$A:$V,14,FALSE)</f>
        <v>0</v>
      </c>
      <c r="H233" s="5">
        <f t="shared" si="16"/>
        <v>0</v>
      </c>
      <c r="I233" s="2">
        <f>VLOOKUP($A233,'By SKU - Old RTs'!$A:$V,15,FALSE)</f>
        <v>0</v>
      </c>
      <c r="J233" s="2">
        <f>VLOOKUP($A233,'By SKU - New RTs'!$A:$V,15,FALSE)</f>
        <v>0</v>
      </c>
      <c r="K233" s="5">
        <f t="shared" si="17"/>
        <v>0</v>
      </c>
      <c r="L233" s="2">
        <f>VLOOKUP($A233,'By SKU - Old RTs'!$A:$V,16,FALSE)</f>
        <v>0</v>
      </c>
      <c r="M233" s="2">
        <f>VLOOKUP($A233,'By SKU - New RTs'!$A:$V,16,FALSE)</f>
        <v>0</v>
      </c>
      <c r="N233" s="5">
        <f t="shared" si="18"/>
        <v>0</v>
      </c>
      <c r="O233" s="2">
        <f>VLOOKUP($A233,'By SKU - Old RTs'!$A:$V,17,FALSE)</f>
        <v>0.25</v>
      </c>
      <c r="P233" s="2">
        <f>VLOOKUP($A233,'By SKU - New RTs'!$A:$V,17,FALSE)</f>
        <v>0.25</v>
      </c>
      <c r="Q233" s="2">
        <f t="shared" si="19"/>
        <v>0</v>
      </c>
    </row>
    <row r="234" spans="1:17" x14ac:dyDescent="0.3">
      <c r="A234" s="3" t="str">
        <v>2182</v>
      </c>
      <c r="B234" s="4" t="str">
        <v>CFEED (NP-5505)</v>
      </c>
      <c r="C234" s="2">
        <f>VLOOKUP($A234,'By SKU - Old RTs'!$A:$V,13,FALSE)</f>
        <v>1.75</v>
      </c>
      <c r="D234" s="2">
        <f>VLOOKUP($A234,'By SKU - New RTs'!$A:$V,13,FALSE)</f>
        <v>1</v>
      </c>
      <c r="E234" s="5">
        <f t="shared" si="15"/>
        <v>-0.75</v>
      </c>
      <c r="F234" s="2">
        <f>VLOOKUP($A234,'By SKU - Old RTs'!$A:$V,14,FALSE)</f>
        <v>1</v>
      </c>
      <c r="G234" s="2">
        <f>VLOOKUP($A234,'By SKU - New RTs'!$A:$V,14,FALSE)</f>
        <v>1.5</v>
      </c>
      <c r="H234" s="5">
        <f t="shared" si="16"/>
        <v>0.5</v>
      </c>
      <c r="I234" s="2">
        <f>VLOOKUP($A234,'By SKU - Old RTs'!$A:$V,15,FALSE)</f>
        <v>1</v>
      </c>
      <c r="J234" s="2">
        <f>VLOOKUP($A234,'By SKU - New RTs'!$A:$V,15,FALSE)</f>
        <v>1.25</v>
      </c>
      <c r="K234" s="5">
        <f t="shared" si="17"/>
        <v>0.25</v>
      </c>
      <c r="L234" s="2">
        <f>VLOOKUP($A234,'By SKU - Old RTs'!$A:$V,16,FALSE)</f>
        <v>2.5</v>
      </c>
      <c r="M234" s="2">
        <f>VLOOKUP($A234,'By SKU - New RTs'!$A:$V,16,FALSE)</f>
        <v>2.5</v>
      </c>
      <c r="N234" s="5">
        <f t="shared" si="18"/>
        <v>0</v>
      </c>
      <c r="O234" s="2">
        <f>VLOOKUP($A234,'By SKU - Old RTs'!$A:$V,17,FALSE)</f>
        <v>0</v>
      </c>
      <c r="P234" s="2">
        <f>VLOOKUP($A234,'By SKU - New RTs'!$A:$V,17,FALSE)</f>
        <v>0</v>
      </c>
      <c r="Q234" s="2">
        <f t="shared" si="19"/>
        <v>0</v>
      </c>
    </row>
    <row r="235" spans="1:17" x14ac:dyDescent="0.3">
      <c r="A235" s="3" t="str">
        <v>2183</v>
      </c>
      <c r="B235" s="4" t="str">
        <v>CONV TISSUE (96 ROLL) (58596U)</v>
      </c>
      <c r="C235" s="2">
        <f>VLOOKUP($A235,'By SKU - Old RTs'!$A:$V,13,FALSE)</f>
        <v>0.5</v>
      </c>
      <c r="D235" s="2">
        <f>VLOOKUP($A235,'By SKU - New RTs'!$A:$V,13,FALSE)</f>
        <v>0</v>
      </c>
      <c r="E235" s="5">
        <f t="shared" si="15"/>
        <v>-0.5</v>
      </c>
      <c r="F235" s="2">
        <f>VLOOKUP($A235,'By SKU - Old RTs'!$A:$V,14,FALSE)</f>
        <v>0</v>
      </c>
      <c r="G235" s="2">
        <f>VLOOKUP($A235,'By SKU - New RTs'!$A:$V,14,FALSE)</f>
        <v>0.5</v>
      </c>
      <c r="H235" s="5">
        <f t="shared" si="16"/>
        <v>0.5</v>
      </c>
      <c r="I235" s="2">
        <f>VLOOKUP($A235,'By SKU - Old RTs'!$A:$V,15,FALSE)</f>
        <v>0</v>
      </c>
      <c r="J235" s="2">
        <f>VLOOKUP($A235,'By SKU - New RTs'!$A:$V,15,FALSE)</f>
        <v>0</v>
      </c>
      <c r="K235" s="5">
        <f t="shared" si="17"/>
        <v>0</v>
      </c>
      <c r="L235" s="2">
        <f>VLOOKUP($A235,'By SKU - Old RTs'!$A:$V,16,FALSE)</f>
        <v>0.25</v>
      </c>
      <c r="M235" s="2">
        <f>VLOOKUP($A235,'By SKU - New RTs'!$A:$V,16,FALSE)</f>
        <v>0.25</v>
      </c>
      <c r="N235" s="5">
        <f t="shared" si="18"/>
        <v>0</v>
      </c>
      <c r="O235" s="2">
        <f>VLOOKUP($A235,'By SKU - Old RTs'!$A:$V,17,FALSE)</f>
        <v>0.25</v>
      </c>
      <c r="P235" s="2">
        <f>VLOOKUP($A235,'By SKU - New RTs'!$A:$V,17,FALSE)</f>
        <v>0.25</v>
      </c>
      <c r="Q235" s="2">
        <f t="shared" si="19"/>
        <v>0</v>
      </c>
    </row>
    <row r="236" spans="1:17" x14ac:dyDescent="0.3">
      <c r="A236" s="3" t="str">
        <v>2190</v>
      </c>
      <c r="B236" s="4" t="str">
        <v xml:space="preserve">D BATT ALKALIN      </v>
      </c>
      <c r="C236" s="2">
        <f>VLOOKUP($A236,'By SKU - Old RTs'!$A:$V,13,FALSE)</f>
        <v>5</v>
      </c>
      <c r="D236" s="2">
        <f>VLOOKUP($A236,'By SKU - New RTs'!$A:$V,13,FALSE)</f>
        <v>5</v>
      </c>
      <c r="E236" s="5">
        <f t="shared" si="15"/>
        <v>0</v>
      </c>
      <c r="F236" s="2">
        <f>VLOOKUP($A236,'By SKU - Old RTs'!$A:$V,14,FALSE)</f>
        <v>0</v>
      </c>
      <c r="G236" s="2">
        <f>VLOOKUP($A236,'By SKU - New RTs'!$A:$V,14,FALSE)</f>
        <v>0</v>
      </c>
      <c r="H236" s="5">
        <f t="shared" si="16"/>
        <v>0</v>
      </c>
      <c r="I236" s="2">
        <f>VLOOKUP($A236,'By SKU - Old RTs'!$A:$V,15,FALSE)</f>
        <v>0</v>
      </c>
      <c r="J236" s="2">
        <f>VLOOKUP($A236,'By SKU - New RTs'!$A:$V,15,FALSE)</f>
        <v>0</v>
      </c>
      <c r="K236" s="5">
        <f t="shared" si="17"/>
        <v>0</v>
      </c>
      <c r="L236" s="2">
        <f>VLOOKUP($A236,'By SKU - Old RTs'!$A:$V,16,FALSE)</f>
        <v>4</v>
      </c>
      <c r="M236" s="2">
        <f>VLOOKUP($A236,'By SKU - New RTs'!$A:$V,16,FALSE)</f>
        <v>4</v>
      </c>
      <c r="N236" s="5">
        <f t="shared" si="18"/>
        <v>0</v>
      </c>
      <c r="O236" s="2">
        <f>VLOOKUP($A236,'By SKU - Old RTs'!$A:$V,17,FALSE)</f>
        <v>0</v>
      </c>
      <c r="P236" s="2">
        <f>VLOOKUP($A236,'By SKU - New RTs'!$A:$V,17,FALSE)</f>
        <v>0</v>
      </c>
      <c r="Q236" s="2">
        <f t="shared" si="19"/>
        <v>0</v>
      </c>
    </row>
    <row r="237" spans="1:17" x14ac:dyDescent="0.3">
      <c r="A237" s="3" t="str">
        <v>2192</v>
      </c>
      <c r="B237" s="4" t="str">
        <v xml:space="preserve">BATTERY  C          </v>
      </c>
      <c r="C237" s="2">
        <f>VLOOKUP($A237,'By SKU - Old RTs'!$A:$V,13,FALSE)</f>
        <v>0</v>
      </c>
      <c r="D237" s="2">
        <f>VLOOKUP($A237,'By SKU - New RTs'!$A:$V,13,FALSE)</f>
        <v>0</v>
      </c>
      <c r="E237" s="5">
        <f t="shared" si="15"/>
        <v>0</v>
      </c>
      <c r="F237" s="2">
        <f>VLOOKUP($A237,'By SKU - Old RTs'!$A:$V,14,FALSE)</f>
        <v>0</v>
      </c>
      <c r="G237" s="2">
        <f>VLOOKUP($A237,'By SKU - New RTs'!$A:$V,14,FALSE)</f>
        <v>0</v>
      </c>
      <c r="H237" s="5">
        <f t="shared" si="16"/>
        <v>0</v>
      </c>
      <c r="I237" s="2">
        <f>VLOOKUP($A237,'By SKU - Old RTs'!$A:$V,15,FALSE)</f>
        <v>3</v>
      </c>
      <c r="J237" s="2">
        <f>VLOOKUP($A237,'By SKU - New RTs'!$A:$V,15,FALSE)</f>
        <v>3</v>
      </c>
      <c r="K237" s="5">
        <f t="shared" si="17"/>
        <v>0</v>
      </c>
      <c r="L237" s="2">
        <f>VLOOKUP($A237,'By SKU - Old RTs'!$A:$V,16,FALSE)</f>
        <v>0</v>
      </c>
      <c r="M237" s="2">
        <f>VLOOKUP($A237,'By SKU - New RTs'!$A:$V,16,FALSE)</f>
        <v>0</v>
      </c>
      <c r="N237" s="5">
        <f t="shared" si="18"/>
        <v>0</v>
      </c>
      <c r="O237" s="2">
        <f>VLOOKUP($A237,'By SKU - Old RTs'!$A:$V,17,FALSE)</f>
        <v>0</v>
      </c>
      <c r="P237" s="2">
        <f>VLOOKUP($A237,'By SKU - New RTs'!$A:$V,17,FALSE)</f>
        <v>0</v>
      </c>
      <c r="Q237" s="2">
        <f t="shared" si="19"/>
        <v>0</v>
      </c>
    </row>
    <row r="238" spans="1:17" x14ac:dyDescent="0.3">
      <c r="A238" s="3" t="str">
        <v>2229</v>
      </c>
      <c r="B238" s="4" t="str">
        <v>KITCH ROLL(06350-12)</v>
      </c>
      <c r="C238" s="2">
        <f>VLOOKUP($A238,'By SKU - Old RTs'!$A:$V,13,FALSE)</f>
        <v>0</v>
      </c>
      <c r="D238" s="2">
        <f>VLOOKUP($A238,'By SKU - New RTs'!$A:$V,13,FALSE)</f>
        <v>0</v>
      </c>
      <c r="E238" s="5">
        <f t="shared" si="15"/>
        <v>0</v>
      </c>
      <c r="F238" s="2">
        <f>VLOOKUP($A238,'By SKU - Old RTs'!$A:$V,14,FALSE)</f>
        <v>0</v>
      </c>
      <c r="G238" s="2">
        <f>VLOOKUP($A238,'By SKU - New RTs'!$A:$V,14,FALSE)</f>
        <v>1</v>
      </c>
      <c r="H238" s="5">
        <f t="shared" si="16"/>
        <v>1</v>
      </c>
      <c r="I238" s="2">
        <f>VLOOKUP($A238,'By SKU - Old RTs'!$A:$V,15,FALSE)</f>
        <v>1</v>
      </c>
      <c r="J238" s="2">
        <f>VLOOKUP($A238,'By SKU - New RTs'!$A:$V,15,FALSE)</f>
        <v>0</v>
      </c>
      <c r="K238" s="5">
        <f t="shared" si="17"/>
        <v>-1</v>
      </c>
      <c r="L238" s="2">
        <f>VLOOKUP($A238,'By SKU - Old RTs'!$A:$V,16,FALSE)</f>
        <v>0.25</v>
      </c>
      <c r="M238" s="2">
        <f>VLOOKUP($A238,'By SKU - New RTs'!$A:$V,16,FALSE)</f>
        <v>0.25</v>
      </c>
      <c r="N238" s="5">
        <f t="shared" si="18"/>
        <v>0</v>
      </c>
      <c r="O238" s="2">
        <f>VLOOKUP($A238,'By SKU - Old RTs'!$A:$V,17,FALSE)</f>
        <v>0</v>
      </c>
      <c r="P238" s="2">
        <f>VLOOKUP($A238,'By SKU - New RTs'!$A:$V,17,FALSE)</f>
        <v>0</v>
      </c>
      <c r="Q238" s="2">
        <f t="shared" si="19"/>
        <v>0</v>
      </c>
    </row>
    <row r="239" spans="1:17" hidden="1" x14ac:dyDescent="0.3">
      <c r="A239" s="3" t="str">
        <v>2253</v>
      </c>
      <c r="B239" s="4" t="str">
        <v>FACIAL TISSUE (NP-5701)</v>
      </c>
      <c r="C239" s="2" t="e">
        <f>VLOOKUP($A239,'By SKU - Old RTs'!$A:$V,13,FALSE)</f>
        <v>#N/A</v>
      </c>
      <c r="D239" s="2" t="e">
        <f>VLOOKUP($A239,'By SKU - New RTs'!$A:$V,13,FALSE)</f>
        <v>#N/A</v>
      </c>
      <c r="E239" s="5" t="e">
        <f t="shared" si="15"/>
        <v>#N/A</v>
      </c>
      <c r="F239" s="2" t="e">
        <f>VLOOKUP($A239,'By SKU - Old RTs'!$A:$V,14,FALSE)</f>
        <v>#N/A</v>
      </c>
      <c r="G239" s="2" t="e">
        <f>VLOOKUP($A239,'By SKU - New RTs'!$A:$V,14,FALSE)</f>
        <v>#N/A</v>
      </c>
      <c r="H239" s="5" t="e">
        <f t="shared" si="16"/>
        <v>#N/A</v>
      </c>
      <c r="I239" s="2" t="e">
        <f>VLOOKUP($A239,'By SKU - Old RTs'!$A:$V,15,FALSE)</f>
        <v>#N/A</v>
      </c>
      <c r="J239" s="2" t="e">
        <f>VLOOKUP($A239,'By SKU - New RTs'!$A:$V,15,FALSE)</f>
        <v>#N/A</v>
      </c>
      <c r="K239" s="5" t="e">
        <f t="shared" si="17"/>
        <v>#N/A</v>
      </c>
      <c r="L239" s="2" t="e">
        <f>VLOOKUP($A239,'By SKU - Old RTs'!$A:$V,16,FALSE)</f>
        <v>#N/A</v>
      </c>
      <c r="M239" s="2" t="e">
        <f>VLOOKUP($A239,'By SKU - New RTs'!$A:$V,16,FALSE)</f>
        <v>#N/A</v>
      </c>
      <c r="N239" s="5" t="e">
        <f t="shared" si="18"/>
        <v>#N/A</v>
      </c>
      <c r="O239" s="2" t="e">
        <f>VLOOKUP($A239,'By SKU - Old RTs'!$A:$V,17,FALSE)</f>
        <v>#N/A</v>
      </c>
      <c r="P239" s="2" t="e">
        <f>VLOOKUP($A239,'By SKU - New RTs'!$A:$V,17,FALSE)</f>
        <v>#N/A</v>
      </c>
      <c r="Q239" s="2" t="e">
        <f t="shared" si="19"/>
        <v>#N/A</v>
      </c>
    </row>
    <row r="240" spans="1:17" hidden="1" x14ac:dyDescent="0.3">
      <c r="A240" s="3" t="str">
        <v>2260</v>
      </c>
      <c r="B240" s="4" t="str">
        <v>CLS FOAM FRESH CASE</v>
      </c>
      <c r="C240" s="2" t="e">
        <f>VLOOKUP($A240,'By SKU - Old RTs'!$A:$V,13,FALSE)</f>
        <v>#N/A</v>
      </c>
      <c r="D240" s="2" t="e">
        <f>VLOOKUP($A240,'By SKU - New RTs'!$A:$V,13,FALSE)</f>
        <v>#N/A</v>
      </c>
      <c r="E240" s="5" t="e">
        <f t="shared" si="15"/>
        <v>#N/A</v>
      </c>
      <c r="F240" s="2" t="e">
        <f>VLOOKUP($A240,'By SKU - Old RTs'!$A:$V,14,FALSE)</f>
        <v>#N/A</v>
      </c>
      <c r="G240" s="2" t="e">
        <f>VLOOKUP($A240,'By SKU - New RTs'!$A:$V,14,FALSE)</f>
        <v>#N/A</v>
      </c>
      <c r="H240" s="5" t="e">
        <f t="shared" si="16"/>
        <v>#N/A</v>
      </c>
      <c r="I240" s="2" t="e">
        <f>VLOOKUP($A240,'By SKU - Old RTs'!$A:$V,15,FALSE)</f>
        <v>#N/A</v>
      </c>
      <c r="J240" s="2" t="e">
        <f>VLOOKUP($A240,'By SKU - New RTs'!$A:$V,15,FALSE)</f>
        <v>#N/A</v>
      </c>
      <c r="K240" s="5" t="e">
        <f t="shared" si="17"/>
        <v>#N/A</v>
      </c>
      <c r="L240" s="2" t="e">
        <f>VLOOKUP($A240,'By SKU - Old RTs'!$A:$V,16,FALSE)</f>
        <v>#N/A</v>
      </c>
      <c r="M240" s="2" t="e">
        <f>VLOOKUP($A240,'By SKU - New RTs'!$A:$V,16,FALSE)</f>
        <v>#N/A</v>
      </c>
      <c r="N240" s="5" t="e">
        <f t="shared" si="18"/>
        <v>#N/A</v>
      </c>
      <c r="O240" s="2" t="e">
        <f>VLOOKUP($A240,'By SKU - Old RTs'!$A:$V,17,FALSE)</f>
        <v>#N/A</v>
      </c>
      <c r="P240" s="2" t="e">
        <f>VLOOKUP($A240,'By SKU - New RTs'!$A:$V,17,FALSE)</f>
        <v>#N/A</v>
      </c>
      <c r="Q240" s="2" t="e">
        <f t="shared" si="19"/>
        <v>#N/A</v>
      </c>
    </row>
    <row r="241" spans="1:17" x14ac:dyDescent="0.3">
      <c r="A241" s="3" t="str">
        <v>2261</v>
      </c>
      <c r="B241" s="4" t="str">
        <v>CLS FOAM FRESH REFILL</v>
      </c>
      <c r="C241" s="2">
        <f>VLOOKUP($A241,'By SKU - Old RTs'!$A:$V,13,FALSE)</f>
        <v>5.75</v>
      </c>
      <c r="D241" s="2">
        <f>VLOOKUP($A241,'By SKU - New RTs'!$A:$V,13,FALSE)</f>
        <v>2</v>
      </c>
      <c r="E241" s="5">
        <f t="shared" si="15"/>
        <v>-3.75</v>
      </c>
      <c r="F241" s="2">
        <f>VLOOKUP($A241,'By SKU - Old RTs'!$A:$V,14,FALSE)</f>
        <v>2.75</v>
      </c>
      <c r="G241" s="2">
        <f>VLOOKUP($A241,'By SKU - New RTs'!$A:$V,14,FALSE)</f>
        <v>5.75</v>
      </c>
      <c r="H241" s="5">
        <f t="shared" si="16"/>
        <v>3</v>
      </c>
      <c r="I241" s="2">
        <f>VLOOKUP($A241,'By SKU - Old RTs'!$A:$V,15,FALSE)</f>
        <v>4.25</v>
      </c>
      <c r="J241" s="2">
        <f>VLOOKUP($A241,'By SKU - New RTs'!$A:$V,15,FALSE)</f>
        <v>5</v>
      </c>
      <c r="K241" s="5">
        <f t="shared" si="17"/>
        <v>0.75</v>
      </c>
      <c r="L241" s="2">
        <f>VLOOKUP($A241,'By SKU - Old RTs'!$A:$V,16,FALSE)</f>
        <v>5.5</v>
      </c>
      <c r="M241" s="2">
        <f>VLOOKUP($A241,'By SKU - New RTs'!$A:$V,16,FALSE)</f>
        <v>5.5</v>
      </c>
      <c r="N241" s="5">
        <f t="shared" si="18"/>
        <v>0</v>
      </c>
      <c r="O241" s="2">
        <f>VLOOKUP($A241,'By SKU - Old RTs'!$A:$V,17,FALSE)</f>
        <v>0</v>
      </c>
      <c r="P241" s="2">
        <f>VLOOKUP($A241,'By SKU - New RTs'!$A:$V,17,FALSE)</f>
        <v>0</v>
      </c>
      <c r="Q241" s="2">
        <f t="shared" si="19"/>
        <v>0</v>
      </c>
    </row>
    <row r="242" spans="1:17" hidden="1" x14ac:dyDescent="0.3">
      <c r="A242" s="3" t="str">
        <v>2262</v>
      </c>
      <c r="B242" s="4" t="str">
        <v>CLS ANTIBAC FOAM CASE</v>
      </c>
      <c r="C242" s="2" t="e">
        <f>VLOOKUP($A242,'By SKU - Old RTs'!$A:$V,13,FALSE)</f>
        <v>#N/A</v>
      </c>
      <c r="D242" s="2" t="e">
        <f>VLOOKUP($A242,'By SKU - New RTs'!$A:$V,13,FALSE)</f>
        <v>#N/A</v>
      </c>
      <c r="E242" s="5" t="e">
        <f t="shared" si="15"/>
        <v>#N/A</v>
      </c>
      <c r="F242" s="2" t="e">
        <f>VLOOKUP($A242,'By SKU - Old RTs'!$A:$V,14,FALSE)</f>
        <v>#N/A</v>
      </c>
      <c r="G242" s="2" t="e">
        <f>VLOOKUP($A242,'By SKU - New RTs'!$A:$V,14,FALSE)</f>
        <v>#N/A</v>
      </c>
      <c r="H242" s="5" t="e">
        <f t="shared" si="16"/>
        <v>#N/A</v>
      </c>
      <c r="I242" s="2" t="e">
        <f>VLOOKUP($A242,'By SKU - Old RTs'!$A:$V,15,FALSE)</f>
        <v>#N/A</v>
      </c>
      <c r="J242" s="2" t="e">
        <f>VLOOKUP($A242,'By SKU - New RTs'!$A:$V,15,FALSE)</f>
        <v>#N/A</v>
      </c>
      <c r="K242" s="5" t="e">
        <f t="shared" si="17"/>
        <v>#N/A</v>
      </c>
      <c r="L242" s="2" t="e">
        <f>VLOOKUP($A242,'By SKU - Old RTs'!$A:$V,16,FALSE)</f>
        <v>#N/A</v>
      </c>
      <c r="M242" s="2" t="e">
        <f>VLOOKUP($A242,'By SKU - New RTs'!$A:$V,16,FALSE)</f>
        <v>#N/A</v>
      </c>
      <c r="N242" s="5" t="e">
        <f t="shared" si="18"/>
        <v>#N/A</v>
      </c>
      <c r="O242" s="2" t="e">
        <f>VLOOKUP($A242,'By SKU - Old RTs'!$A:$V,17,FALSE)</f>
        <v>#N/A</v>
      </c>
      <c r="P242" s="2" t="e">
        <f>VLOOKUP($A242,'By SKU - New RTs'!$A:$V,17,FALSE)</f>
        <v>#N/A</v>
      </c>
      <c r="Q242" s="2" t="e">
        <f t="shared" si="19"/>
        <v>#N/A</v>
      </c>
    </row>
    <row r="243" spans="1:17" x14ac:dyDescent="0.3">
      <c r="A243" s="3" t="str">
        <v>2263</v>
      </c>
      <c r="B243" s="4" t="str">
        <v>CLS ANTIBAC FOAM REFILL</v>
      </c>
      <c r="C243" s="2">
        <f>VLOOKUP($A243,'By SKU - Old RTs'!$A:$V,13,FALSE)</f>
        <v>0</v>
      </c>
      <c r="D243" s="2">
        <f>VLOOKUP($A243,'By SKU - New RTs'!$A:$V,13,FALSE)</f>
        <v>0</v>
      </c>
      <c r="E243" s="5">
        <f t="shared" si="15"/>
        <v>0</v>
      </c>
      <c r="F243" s="2">
        <f>VLOOKUP($A243,'By SKU - Old RTs'!$A:$V,14,FALSE)</f>
        <v>0</v>
      </c>
      <c r="G243" s="2">
        <f>VLOOKUP($A243,'By SKU - New RTs'!$A:$V,14,FALSE)</f>
        <v>0</v>
      </c>
      <c r="H243" s="5">
        <f t="shared" si="16"/>
        <v>0</v>
      </c>
      <c r="I243" s="2">
        <f>VLOOKUP($A243,'By SKU - Old RTs'!$A:$V,15,FALSE)</f>
        <v>0</v>
      </c>
      <c r="J243" s="2">
        <f>VLOOKUP($A243,'By SKU - New RTs'!$A:$V,15,FALSE)</f>
        <v>0</v>
      </c>
      <c r="K243" s="5">
        <f t="shared" si="17"/>
        <v>0</v>
      </c>
      <c r="L243" s="2">
        <f>VLOOKUP($A243,'By SKU - Old RTs'!$A:$V,16,FALSE)</f>
        <v>0.25</v>
      </c>
      <c r="M243" s="2">
        <f>VLOOKUP($A243,'By SKU - New RTs'!$A:$V,16,FALSE)</f>
        <v>0.25</v>
      </c>
      <c r="N243" s="5">
        <f t="shared" si="18"/>
        <v>0</v>
      </c>
      <c r="O243" s="2">
        <f>VLOOKUP($A243,'By SKU - Old RTs'!$A:$V,17,FALSE)</f>
        <v>0</v>
      </c>
      <c r="P243" s="2">
        <f>VLOOKUP($A243,'By SKU - New RTs'!$A:$V,17,FALSE)</f>
        <v>0</v>
      </c>
      <c r="Q243" s="2">
        <f t="shared" si="19"/>
        <v>0</v>
      </c>
    </row>
    <row r="244" spans="1:17" x14ac:dyDescent="0.3">
      <c r="A244" s="3" t="str">
        <v>2264</v>
      </c>
      <c r="B244" s="4" t="str">
        <v>CLS HD GRIT SOAP CS</v>
      </c>
      <c r="C244" s="2">
        <f>VLOOKUP($A244,'By SKU - Old RTs'!$A:$V,13,FALSE)</f>
        <v>0.25</v>
      </c>
      <c r="D244" s="2">
        <f>VLOOKUP($A244,'By SKU - New RTs'!$A:$V,13,FALSE)</f>
        <v>0.25</v>
      </c>
      <c r="E244" s="5">
        <f t="shared" si="15"/>
        <v>0</v>
      </c>
      <c r="F244" s="2">
        <f>VLOOKUP($A244,'By SKU - Old RTs'!$A:$V,14,FALSE)</f>
        <v>0</v>
      </c>
      <c r="G244" s="2">
        <f>VLOOKUP($A244,'By SKU - New RTs'!$A:$V,14,FALSE)</f>
        <v>0</v>
      </c>
      <c r="H244" s="5">
        <f t="shared" si="16"/>
        <v>0</v>
      </c>
      <c r="I244" s="2">
        <f>VLOOKUP($A244,'By SKU - Old RTs'!$A:$V,15,FALSE)</f>
        <v>0</v>
      </c>
      <c r="J244" s="2">
        <f>VLOOKUP($A244,'By SKU - New RTs'!$A:$V,15,FALSE)</f>
        <v>0</v>
      </c>
      <c r="K244" s="5">
        <f t="shared" si="17"/>
        <v>0</v>
      </c>
      <c r="L244" s="2">
        <f>VLOOKUP($A244,'By SKU - Old RTs'!$A:$V,16,FALSE)</f>
        <v>0</v>
      </c>
      <c r="M244" s="2">
        <f>VLOOKUP($A244,'By SKU - New RTs'!$A:$V,16,FALSE)</f>
        <v>0</v>
      </c>
      <c r="N244" s="5">
        <f t="shared" si="18"/>
        <v>0</v>
      </c>
      <c r="O244" s="2">
        <f>VLOOKUP($A244,'By SKU - Old RTs'!$A:$V,17,FALSE)</f>
        <v>0</v>
      </c>
      <c r="P244" s="2">
        <f>VLOOKUP($A244,'By SKU - New RTs'!$A:$V,17,FALSE)</f>
        <v>0</v>
      </c>
      <c r="Q244" s="2">
        <f t="shared" si="19"/>
        <v>0</v>
      </c>
    </row>
    <row r="245" spans="1:17" x14ac:dyDescent="0.3">
      <c r="A245" s="3" t="str">
        <v>2265</v>
      </c>
      <c r="B245" s="4" t="str">
        <v>CLS HD GRIT SOAP REFILL</v>
      </c>
      <c r="C245" s="2">
        <f>VLOOKUP($A245,'By SKU - Old RTs'!$A:$V,13,FALSE)</f>
        <v>0.25</v>
      </c>
      <c r="D245" s="2">
        <f>VLOOKUP($A245,'By SKU - New RTs'!$A:$V,13,FALSE)</f>
        <v>0.5</v>
      </c>
      <c r="E245" s="5">
        <f t="shared" si="15"/>
        <v>0.25</v>
      </c>
      <c r="F245" s="2">
        <f>VLOOKUP($A245,'By SKU - Old RTs'!$A:$V,14,FALSE)</f>
        <v>0.5</v>
      </c>
      <c r="G245" s="2">
        <f>VLOOKUP($A245,'By SKU - New RTs'!$A:$V,14,FALSE)</f>
        <v>0.5</v>
      </c>
      <c r="H245" s="5">
        <f t="shared" si="16"/>
        <v>0</v>
      </c>
      <c r="I245" s="2">
        <f>VLOOKUP($A245,'By SKU - Old RTs'!$A:$V,15,FALSE)</f>
        <v>1</v>
      </c>
      <c r="J245" s="2">
        <f>VLOOKUP($A245,'By SKU - New RTs'!$A:$V,15,FALSE)</f>
        <v>0.75</v>
      </c>
      <c r="K245" s="5">
        <f t="shared" si="17"/>
        <v>-0.25</v>
      </c>
      <c r="L245" s="2">
        <f>VLOOKUP($A245,'By SKU - Old RTs'!$A:$V,16,FALSE)</f>
        <v>0.25</v>
      </c>
      <c r="M245" s="2">
        <f>VLOOKUP($A245,'By SKU - New RTs'!$A:$V,16,FALSE)</f>
        <v>0.25</v>
      </c>
      <c r="N245" s="5">
        <f t="shared" si="18"/>
        <v>0</v>
      </c>
      <c r="O245" s="2">
        <f>VLOOKUP($A245,'By SKU - Old RTs'!$A:$V,17,FALSE)</f>
        <v>0</v>
      </c>
      <c r="P245" s="2">
        <f>VLOOKUP($A245,'By SKU - New RTs'!$A:$V,17,FALSE)</f>
        <v>0</v>
      </c>
      <c r="Q245" s="2">
        <f t="shared" si="19"/>
        <v>0</v>
      </c>
    </row>
    <row r="246" spans="1:17" hidden="1" x14ac:dyDescent="0.3">
      <c r="A246" s="3" t="str">
        <v>2266</v>
      </c>
      <c r="B246" s="4" t="str">
        <v>CLS HAND SAN 900 CASE</v>
      </c>
      <c r="C246" s="2" t="e">
        <f>VLOOKUP($A246,'By SKU - Old RTs'!$A:$V,13,FALSE)</f>
        <v>#N/A</v>
      </c>
      <c r="D246" s="2" t="e">
        <f>VLOOKUP($A246,'By SKU - New RTs'!$A:$V,13,FALSE)</f>
        <v>#N/A</v>
      </c>
      <c r="E246" s="5" t="e">
        <f t="shared" si="15"/>
        <v>#N/A</v>
      </c>
      <c r="F246" s="2" t="e">
        <f>VLOOKUP($A246,'By SKU - Old RTs'!$A:$V,14,FALSE)</f>
        <v>#N/A</v>
      </c>
      <c r="G246" s="2" t="e">
        <f>VLOOKUP($A246,'By SKU - New RTs'!$A:$V,14,FALSE)</f>
        <v>#N/A</v>
      </c>
      <c r="H246" s="5" t="e">
        <f t="shared" si="16"/>
        <v>#N/A</v>
      </c>
      <c r="I246" s="2" t="e">
        <f>VLOOKUP($A246,'By SKU - Old RTs'!$A:$V,15,FALSE)</f>
        <v>#N/A</v>
      </c>
      <c r="J246" s="2" t="e">
        <f>VLOOKUP($A246,'By SKU - New RTs'!$A:$V,15,FALSE)</f>
        <v>#N/A</v>
      </c>
      <c r="K246" s="5" t="e">
        <f t="shared" si="17"/>
        <v>#N/A</v>
      </c>
      <c r="L246" s="2" t="e">
        <f>VLOOKUP($A246,'By SKU - Old RTs'!$A:$V,16,FALSE)</f>
        <v>#N/A</v>
      </c>
      <c r="M246" s="2" t="e">
        <f>VLOOKUP($A246,'By SKU - New RTs'!$A:$V,16,FALSE)</f>
        <v>#N/A</v>
      </c>
      <c r="N246" s="5" t="e">
        <f t="shared" si="18"/>
        <v>#N/A</v>
      </c>
      <c r="O246" s="2" t="e">
        <f>VLOOKUP($A246,'By SKU - Old RTs'!$A:$V,17,FALSE)</f>
        <v>#N/A</v>
      </c>
      <c r="P246" s="2" t="e">
        <f>VLOOKUP($A246,'By SKU - New RTs'!$A:$V,17,FALSE)</f>
        <v>#N/A</v>
      </c>
      <c r="Q246" s="2" t="e">
        <f t="shared" si="19"/>
        <v>#N/A</v>
      </c>
    </row>
    <row r="247" spans="1:17" x14ac:dyDescent="0.3">
      <c r="A247" s="3" t="str">
        <v>2267</v>
      </c>
      <c r="B247" s="4" t="str">
        <v>CLS HAND SAN 900 REFILL</v>
      </c>
      <c r="C247" s="2">
        <f>VLOOKUP($A247,'By SKU - Old RTs'!$A:$V,13,FALSE)</f>
        <v>0</v>
      </c>
      <c r="D247" s="2">
        <f>VLOOKUP($A247,'By SKU - New RTs'!$A:$V,13,FALSE)</f>
        <v>0</v>
      </c>
      <c r="E247" s="5">
        <f t="shared" si="15"/>
        <v>0</v>
      </c>
      <c r="F247" s="2">
        <f>VLOOKUP($A247,'By SKU - Old RTs'!$A:$V,14,FALSE)</f>
        <v>0</v>
      </c>
      <c r="G247" s="2">
        <f>VLOOKUP($A247,'By SKU - New RTs'!$A:$V,14,FALSE)</f>
        <v>0</v>
      </c>
      <c r="H247" s="5">
        <f t="shared" si="16"/>
        <v>0</v>
      </c>
      <c r="I247" s="2">
        <f>VLOOKUP($A247,'By SKU - Old RTs'!$A:$V,15,FALSE)</f>
        <v>0</v>
      </c>
      <c r="J247" s="2">
        <f>VLOOKUP($A247,'By SKU - New RTs'!$A:$V,15,FALSE)</f>
        <v>0</v>
      </c>
      <c r="K247" s="5">
        <f t="shared" si="17"/>
        <v>0</v>
      </c>
      <c r="L247" s="2">
        <f>VLOOKUP($A247,'By SKU - Old RTs'!$A:$V,16,FALSE)</f>
        <v>0.5</v>
      </c>
      <c r="M247" s="2">
        <f>VLOOKUP($A247,'By SKU - New RTs'!$A:$V,16,FALSE)</f>
        <v>0.5</v>
      </c>
      <c r="N247" s="5">
        <f t="shared" si="18"/>
        <v>0</v>
      </c>
      <c r="O247" s="2">
        <f>VLOOKUP($A247,'By SKU - Old RTs'!$A:$V,17,FALSE)</f>
        <v>1.5</v>
      </c>
      <c r="P247" s="2">
        <f>VLOOKUP($A247,'By SKU - New RTs'!$A:$V,17,FALSE)</f>
        <v>1.5</v>
      </c>
      <c r="Q247" s="2">
        <f t="shared" si="19"/>
        <v>0</v>
      </c>
    </row>
    <row r="248" spans="1:17" hidden="1" x14ac:dyDescent="0.3">
      <c r="A248" s="3" t="str">
        <v>2268</v>
      </c>
      <c r="B248" s="4" t="str">
        <v>CLS 400ML HAND SANI CS</v>
      </c>
      <c r="C248" s="2" t="e">
        <f>VLOOKUP($A248,'By SKU - Old RTs'!$A:$V,13,FALSE)</f>
        <v>#N/A</v>
      </c>
      <c r="D248" s="2" t="e">
        <f>VLOOKUP($A248,'By SKU - New RTs'!$A:$V,13,FALSE)</f>
        <v>#N/A</v>
      </c>
      <c r="E248" s="5" t="e">
        <f t="shared" si="15"/>
        <v>#N/A</v>
      </c>
      <c r="F248" s="2" t="e">
        <f>VLOOKUP($A248,'By SKU - Old RTs'!$A:$V,14,FALSE)</f>
        <v>#N/A</v>
      </c>
      <c r="G248" s="2" t="e">
        <f>VLOOKUP($A248,'By SKU - New RTs'!$A:$V,14,FALSE)</f>
        <v>#N/A</v>
      </c>
      <c r="H248" s="5" t="e">
        <f t="shared" si="16"/>
        <v>#N/A</v>
      </c>
      <c r="I248" s="2" t="e">
        <f>VLOOKUP($A248,'By SKU - Old RTs'!$A:$V,15,FALSE)</f>
        <v>#N/A</v>
      </c>
      <c r="J248" s="2" t="e">
        <f>VLOOKUP($A248,'By SKU - New RTs'!$A:$V,15,FALSE)</f>
        <v>#N/A</v>
      </c>
      <c r="K248" s="5" t="e">
        <f t="shared" si="17"/>
        <v>#N/A</v>
      </c>
      <c r="L248" s="2" t="e">
        <f>VLOOKUP($A248,'By SKU - Old RTs'!$A:$V,16,FALSE)</f>
        <v>#N/A</v>
      </c>
      <c r="M248" s="2" t="e">
        <f>VLOOKUP($A248,'By SKU - New RTs'!$A:$V,16,FALSE)</f>
        <v>#N/A</v>
      </c>
      <c r="N248" s="5" t="e">
        <f t="shared" si="18"/>
        <v>#N/A</v>
      </c>
      <c r="O248" s="2" t="e">
        <f>VLOOKUP($A248,'By SKU - Old RTs'!$A:$V,17,FALSE)</f>
        <v>#N/A</v>
      </c>
      <c r="P248" s="2" t="e">
        <f>VLOOKUP($A248,'By SKU - New RTs'!$A:$V,17,FALSE)</f>
        <v>#N/A</v>
      </c>
      <c r="Q248" s="2" t="e">
        <f t="shared" si="19"/>
        <v>#N/A</v>
      </c>
    </row>
    <row r="249" spans="1:17" x14ac:dyDescent="0.3">
      <c r="A249" s="3" t="str">
        <v>2269</v>
      </c>
      <c r="B249" s="4" t="str">
        <v>CLS 400ML HAND SANI EA</v>
      </c>
      <c r="C249" s="2">
        <f>VLOOKUP($A249,'By SKU - Old RTs'!$A:$V,13,FALSE)</f>
        <v>1.25</v>
      </c>
      <c r="D249" s="2">
        <f>VLOOKUP($A249,'By SKU - New RTs'!$A:$V,13,FALSE)</f>
        <v>1.25</v>
      </c>
      <c r="E249" s="5">
        <f t="shared" si="15"/>
        <v>0</v>
      </c>
      <c r="F249" s="2">
        <f>VLOOKUP($A249,'By SKU - Old RTs'!$A:$V,14,FALSE)</f>
        <v>0</v>
      </c>
      <c r="G249" s="2">
        <f>VLOOKUP($A249,'By SKU - New RTs'!$A:$V,14,FALSE)</f>
        <v>0</v>
      </c>
      <c r="H249" s="5">
        <f t="shared" si="16"/>
        <v>0</v>
      </c>
      <c r="I249" s="2">
        <f>VLOOKUP($A249,'By SKU - Old RTs'!$A:$V,15,FALSE)</f>
        <v>0</v>
      </c>
      <c r="J249" s="2">
        <f>VLOOKUP($A249,'By SKU - New RTs'!$A:$V,15,FALSE)</f>
        <v>0</v>
      </c>
      <c r="K249" s="5">
        <f t="shared" si="17"/>
        <v>0</v>
      </c>
      <c r="L249" s="2">
        <f>VLOOKUP($A249,'By SKU - Old RTs'!$A:$V,16,FALSE)</f>
        <v>0</v>
      </c>
      <c r="M249" s="2">
        <f>VLOOKUP($A249,'By SKU - New RTs'!$A:$V,16,FALSE)</f>
        <v>0</v>
      </c>
      <c r="N249" s="5">
        <f t="shared" si="18"/>
        <v>0</v>
      </c>
      <c r="O249" s="2">
        <f>VLOOKUP($A249,'By SKU - Old RTs'!$A:$V,17,FALSE)</f>
        <v>0</v>
      </c>
      <c r="P249" s="2">
        <f>VLOOKUP($A249,'By SKU - New RTs'!$A:$V,17,FALSE)</f>
        <v>0</v>
      </c>
      <c r="Q249" s="2">
        <f t="shared" si="19"/>
        <v>0</v>
      </c>
    </row>
    <row r="250" spans="1:17" x14ac:dyDescent="0.3">
      <c r="A250" s="3" t="str">
        <v>2274</v>
      </c>
      <c r="B250" s="4" t="str">
        <v>SMART SOLUTION FLR ENZYME CLNR</v>
      </c>
      <c r="C250" s="2">
        <f>VLOOKUP($A250,'By SKU - Old RTs'!$A:$V,13,FALSE)</f>
        <v>0</v>
      </c>
      <c r="D250" s="2">
        <f>VLOOKUP($A250,'By SKU - New RTs'!$A:$V,13,FALSE)</f>
        <v>0</v>
      </c>
      <c r="E250" s="5">
        <f t="shared" si="15"/>
        <v>0</v>
      </c>
      <c r="F250" s="2">
        <f>VLOOKUP($A250,'By SKU - Old RTs'!$A:$V,14,FALSE)</f>
        <v>0.25</v>
      </c>
      <c r="G250" s="2">
        <f>VLOOKUP($A250,'By SKU - New RTs'!$A:$V,14,FALSE)</f>
        <v>0.25</v>
      </c>
      <c r="H250" s="5">
        <f t="shared" si="16"/>
        <v>0</v>
      </c>
      <c r="I250" s="2">
        <f>VLOOKUP($A250,'By SKU - Old RTs'!$A:$V,15,FALSE)</f>
        <v>0</v>
      </c>
      <c r="J250" s="2">
        <f>VLOOKUP($A250,'By SKU - New RTs'!$A:$V,15,FALSE)</f>
        <v>0</v>
      </c>
      <c r="K250" s="5">
        <f t="shared" si="17"/>
        <v>0</v>
      </c>
      <c r="L250" s="2">
        <f>VLOOKUP($A250,'By SKU - Old RTs'!$A:$V,16,FALSE)</f>
        <v>0.5</v>
      </c>
      <c r="M250" s="2">
        <f>VLOOKUP($A250,'By SKU - New RTs'!$A:$V,16,FALSE)</f>
        <v>0.5</v>
      </c>
      <c r="N250" s="5">
        <f t="shared" si="18"/>
        <v>0</v>
      </c>
      <c r="O250" s="2">
        <f>VLOOKUP($A250,'By SKU - Old RTs'!$A:$V,17,FALSE)</f>
        <v>0</v>
      </c>
      <c r="P250" s="2">
        <f>VLOOKUP($A250,'By SKU - New RTs'!$A:$V,17,FALSE)</f>
        <v>0</v>
      </c>
      <c r="Q250" s="2">
        <f t="shared" si="19"/>
        <v>0</v>
      </c>
    </row>
    <row r="251" spans="1:17" hidden="1" x14ac:dyDescent="0.3">
      <c r="A251" s="3" t="str">
        <v>2297</v>
      </c>
      <c r="B251" s="4" t="str">
        <v>CLS SAN 400 DISP #7405</v>
      </c>
      <c r="C251" s="2" t="e">
        <f>VLOOKUP($A251,'By SKU - Old RTs'!$A:$V,13,FALSE)</f>
        <v>#N/A</v>
      </c>
      <c r="D251" s="2" t="e">
        <f>VLOOKUP($A251,'By SKU - New RTs'!$A:$V,13,FALSE)</f>
        <v>#N/A</v>
      </c>
      <c r="E251" s="5" t="e">
        <f t="shared" si="15"/>
        <v>#N/A</v>
      </c>
      <c r="F251" s="2" t="e">
        <f>VLOOKUP($A251,'By SKU - Old RTs'!$A:$V,14,FALSE)</f>
        <v>#N/A</v>
      </c>
      <c r="G251" s="2" t="e">
        <f>VLOOKUP($A251,'By SKU - New RTs'!$A:$V,14,FALSE)</f>
        <v>#N/A</v>
      </c>
      <c r="H251" s="5" t="e">
        <f t="shared" si="16"/>
        <v>#N/A</v>
      </c>
      <c r="I251" s="2" t="e">
        <f>VLOOKUP($A251,'By SKU - Old RTs'!$A:$V,15,FALSE)</f>
        <v>#N/A</v>
      </c>
      <c r="J251" s="2" t="e">
        <f>VLOOKUP($A251,'By SKU - New RTs'!$A:$V,15,FALSE)</f>
        <v>#N/A</v>
      </c>
      <c r="K251" s="5" t="e">
        <f t="shared" si="17"/>
        <v>#N/A</v>
      </c>
      <c r="L251" s="2" t="e">
        <f>VLOOKUP($A251,'By SKU - Old RTs'!$A:$V,16,FALSE)</f>
        <v>#N/A</v>
      </c>
      <c r="M251" s="2" t="e">
        <f>VLOOKUP($A251,'By SKU - New RTs'!$A:$V,16,FALSE)</f>
        <v>#N/A</v>
      </c>
      <c r="N251" s="5" t="e">
        <f t="shared" si="18"/>
        <v>#N/A</v>
      </c>
      <c r="O251" s="2" t="e">
        <f>VLOOKUP($A251,'By SKU - Old RTs'!$A:$V,17,FALSE)</f>
        <v>#N/A</v>
      </c>
      <c r="P251" s="2" t="e">
        <f>VLOOKUP($A251,'By SKU - New RTs'!$A:$V,17,FALSE)</f>
        <v>#N/A</v>
      </c>
      <c r="Q251" s="2" t="e">
        <f t="shared" si="19"/>
        <v>#N/A</v>
      </c>
    </row>
    <row r="252" spans="1:17" hidden="1" x14ac:dyDescent="0.3">
      <c r="A252" s="3" t="str">
        <v>2310</v>
      </c>
      <c r="B252" s="4" t="str">
        <v xml:space="preserve">CANLINR24X33 CS     </v>
      </c>
      <c r="C252" s="2" t="e">
        <f>VLOOKUP($A252,'By SKU - Old RTs'!$A:$V,13,FALSE)</f>
        <v>#N/A</v>
      </c>
      <c r="D252" s="2" t="e">
        <f>VLOOKUP($A252,'By SKU - New RTs'!$A:$V,13,FALSE)</f>
        <v>#N/A</v>
      </c>
      <c r="E252" s="5" t="e">
        <f t="shared" si="15"/>
        <v>#N/A</v>
      </c>
      <c r="F252" s="2" t="e">
        <f>VLOOKUP($A252,'By SKU - Old RTs'!$A:$V,14,FALSE)</f>
        <v>#N/A</v>
      </c>
      <c r="G252" s="2" t="e">
        <f>VLOOKUP($A252,'By SKU - New RTs'!$A:$V,14,FALSE)</f>
        <v>#N/A</v>
      </c>
      <c r="H252" s="5" t="e">
        <f t="shared" si="16"/>
        <v>#N/A</v>
      </c>
      <c r="I252" s="2" t="e">
        <f>VLOOKUP($A252,'By SKU - Old RTs'!$A:$V,15,FALSE)</f>
        <v>#N/A</v>
      </c>
      <c r="J252" s="2" t="e">
        <f>VLOOKUP($A252,'By SKU - New RTs'!$A:$V,15,FALSE)</f>
        <v>#N/A</v>
      </c>
      <c r="K252" s="5" t="e">
        <f t="shared" si="17"/>
        <v>#N/A</v>
      </c>
      <c r="L252" s="2" t="e">
        <f>VLOOKUP($A252,'By SKU - Old RTs'!$A:$V,16,FALSE)</f>
        <v>#N/A</v>
      </c>
      <c r="M252" s="2" t="e">
        <f>VLOOKUP($A252,'By SKU - New RTs'!$A:$V,16,FALSE)</f>
        <v>#N/A</v>
      </c>
      <c r="N252" s="5" t="e">
        <f t="shared" si="18"/>
        <v>#N/A</v>
      </c>
      <c r="O252" s="2" t="e">
        <f>VLOOKUP($A252,'By SKU - Old RTs'!$A:$V,17,FALSE)</f>
        <v>#N/A</v>
      </c>
      <c r="P252" s="2" t="e">
        <f>VLOOKUP($A252,'By SKU - New RTs'!$A:$V,17,FALSE)</f>
        <v>#N/A</v>
      </c>
      <c r="Q252" s="2" t="e">
        <f t="shared" si="19"/>
        <v>#N/A</v>
      </c>
    </row>
    <row r="253" spans="1:17" hidden="1" x14ac:dyDescent="0.3">
      <c r="A253" s="3" t="str">
        <v>2312</v>
      </c>
      <c r="B253" s="4" t="str">
        <v xml:space="preserve">CANLINR30X37 CS     </v>
      </c>
      <c r="C253" s="2" t="e">
        <f>VLOOKUP($A253,'By SKU - Old RTs'!$A:$V,13,FALSE)</f>
        <v>#N/A</v>
      </c>
      <c r="D253" s="2" t="e">
        <f>VLOOKUP($A253,'By SKU - New RTs'!$A:$V,13,FALSE)</f>
        <v>#N/A</v>
      </c>
      <c r="E253" s="5" t="e">
        <f t="shared" si="15"/>
        <v>#N/A</v>
      </c>
      <c r="F253" s="2" t="e">
        <f>VLOOKUP($A253,'By SKU - Old RTs'!$A:$V,14,FALSE)</f>
        <v>#N/A</v>
      </c>
      <c r="G253" s="2" t="e">
        <f>VLOOKUP($A253,'By SKU - New RTs'!$A:$V,14,FALSE)</f>
        <v>#N/A</v>
      </c>
      <c r="H253" s="5" t="e">
        <f t="shared" si="16"/>
        <v>#N/A</v>
      </c>
      <c r="I253" s="2" t="e">
        <f>VLOOKUP($A253,'By SKU - Old RTs'!$A:$V,15,FALSE)</f>
        <v>#N/A</v>
      </c>
      <c r="J253" s="2" t="e">
        <f>VLOOKUP($A253,'By SKU - New RTs'!$A:$V,15,FALSE)</f>
        <v>#N/A</v>
      </c>
      <c r="K253" s="5" t="e">
        <f t="shared" si="17"/>
        <v>#N/A</v>
      </c>
      <c r="L253" s="2" t="e">
        <f>VLOOKUP($A253,'By SKU - Old RTs'!$A:$V,16,FALSE)</f>
        <v>#N/A</v>
      </c>
      <c r="M253" s="2" t="e">
        <f>VLOOKUP($A253,'By SKU - New RTs'!$A:$V,16,FALSE)</f>
        <v>#N/A</v>
      </c>
      <c r="N253" s="5" t="e">
        <f t="shared" si="18"/>
        <v>#N/A</v>
      </c>
      <c r="O253" s="2" t="e">
        <f>VLOOKUP($A253,'By SKU - Old RTs'!$A:$V,17,FALSE)</f>
        <v>#N/A</v>
      </c>
      <c r="P253" s="2" t="e">
        <f>VLOOKUP($A253,'By SKU - New RTs'!$A:$V,17,FALSE)</f>
        <v>#N/A</v>
      </c>
      <c r="Q253" s="2" t="e">
        <f t="shared" si="19"/>
        <v>#N/A</v>
      </c>
    </row>
    <row r="254" spans="1:17" x14ac:dyDescent="0.3">
      <c r="A254" s="3" t="str">
        <v>2314</v>
      </c>
      <c r="B254" s="4" t="str">
        <v xml:space="preserve">CANLINR33X40 CS     </v>
      </c>
      <c r="C254" s="2">
        <f>VLOOKUP($A254,'By SKU - Old RTs'!$A:$V,13,FALSE)</f>
        <v>0.25</v>
      </c>
      <c r="D254" s="2">
        <f>VLOOKUP($A254,'By SKU - New RTs'!$A:$V,13,FALSE)</f>
        <v>0.25</v>
      </c>
      <c r="E254" s="5">
        <f t="shared" si="15"/>
        <v>0</v>
      </c>
      <c r="F254" s="2">
        <f>VLOOKUP($A254,'By SKU - Old RTs'!$A:$V,14,FALSE)</f>
        <v>0</v>
      </c>
      <c r="G254" s="2">
        <f>VLOOKUP($A254,'By SKU - New RTs'!$A:$V,14,FALSE)</f>
        <v>0</v>
      </c>
      <c r="H254" s="5">
        <f t="shared" si="16"/>
        <v>0</v>
      </c>
      <c r="I254" s="2">
        <f>VLOOKUP($A254,'By SKU - Old RTs'!$A:$V,15,FALSE)</f>
        <v>0</v>
      </c>
      <c r="J254" s="2">
        <f>VLOOKUP($A254,'By SKU - New RTs'!$A:$V,15,FALSE)</f>
        <v>0.25</v>
      </c>
      <c r="K254" s="5">
        <f t="shared" si="17"/>
        <v>0.25</v>
      </c>
      <c r="L254" s="2">
        <f>VLOOKUP($A254,'By SKU - Old RTs'!$A:$V,16,FALSE)</f>
        <v>0</v>
      </c>
      <c r="M254" s="2">
        <f>VLOOKUP($A254,'By SKU - New RTs'!$A:$V,16,FALSE)</f>
        <v>0</v>
      </c>
      <c r="N254" s="5">
        <f t="shared" si="18"/>
        <v>0</v>
      </c>
      <c r="O254" s="2">
        <f>VLOOKUP($A254,'By SKU - Old RTs'!$A:$V,17,FALSE)</f>
        <v>0.75</v>
      </c>
      <c r="P254" s="2">
        <f>VLOOKUP($A254,'By SKU - New RTs'!$A:$V,17,FALSE)</f>
        <v>0.5</v>
      </c>
      <c r="Q254" s="2">
        <f t="shared" si="19"/>
        <v>-0.25</v>
      </c>
    </row>
    <row r="255" spans="1:17" hidden="1" x14ac:dyDescent="0.3">
      <c r="A255" s="3" t="str">
        <v>2316</v>
      </c>
      <c r="B255" s="4" t="str">
        <v xml:space="preserve">CANLINR40X48 CS     </v>
      </c>
      <c r="C255" s="2" t="e">
        <f>VLOOKUP($A255,'By SKU - Old RTs'!$A:$V,13,FALSE)</f>
        <v>#N/A</v>
      </c>
      <c r="D255" s="2" t="e">
        <f>VLOOKUP($A255,'By SKU - New RTs'!$A:$V,13,FALSE)</f>
        <v>#N/A</v>
      </c>
      <c r="E255" s="5" t="e">
        <f t="shared" si="15"/>
        <v>#N/A</v>
      </c>
      <c r="F255" s="2" t="e">
        <f>VLOOKUP($A255,'By SKU - Old RTs'!$A:$V,14,FALSE)</f>
        <v>#N/A</v>
      </c>
      <c r="G255" s="2" t="e">
        <f>VLOOKUP($A255,'By SKU - New RTs'!$A:$V,14,FALSE)</f>
        <v>#N/A</v>
      </c>
      <c r="H255" s="5" t="e">
        <f t="shared" si="16"/>
        <v>#N/A</v>
      </c>
      <c r="I255" s="2" t="e">
        <f>VLOOKUP($A255,'By SKU - Old RTs'!$A:$V,15,FALSE)</f>
        <v>#N/A</v>
      </c>
      <c r="J255" s="2" t="e">
        <f>VLOOKUP($A255,'By SKU - New RTs'!$A:$V,15,FALSE)</f>
        <v>#N/A</v>
      </c>
      <c r="K255" s="5" t="e">
        <f t="shared" si="17"/>
        <v>#N/A</v>
      </c>
      <c r="L255" s="2" t="e">
        <f>VLOOKUP($A255,'By SKU - Old RTs'!$A:$V,16,FALSE)</f>
        <v>#N/A</v>
      </c>
      <c r="M255" s="2" t="e">
        <f>VLOOKUP($A255,'By SKU - New RTs'!$A:$V,16,FALSE)</f>
        <v>#N/A</v>
      </c>
      <c r="N255" s="5" t="e">
        <f t="shared" si="18"/>
        <v>#N/A</v>
      </c>
      <c r="O255" s="2" t="e">
        <f>VLOOKUP($A255,'By SKU - Old RTs'!$A:$V,17,FALSE)</f>
        <v>#N/A</v>
      </c>
      <c r="P255" s="2" t="e">
        <f>VLOOKUP($A255,'By SKU - New RTs'!$A:$V,17,FALSE)</f>
        <v>#N/A</v>
      </c>
      <c r="Q255" s="2" t="e">
        <f t="shared" si="19"/>
        <v>#N/A</v>
      </c>
    </row>
    <row r="256" spans="1:17" hidden="1" x14ac:dyDescent="0.3">
      <c r="A256" s="3" t="str">
        <v>2318</v>
      </c>
      <c r="B256" s="4" t="str">
        <v xml:space="preserve">CANLINR38X60 CS     </v>
      </c>
      <c r="C256" s="2" t="e">
        <f>VLOOKUP($A256,'By SKU - Old RTs'!$A:$V,13,FALSE)</f>
        <v>#N/A</v>
      </c>
      <c r="D256" s="2" t="e">
        <f>VLOOKUP($A256,'By SKU - New RTs'!$A:$V,13,FALSE)</f>
        <v>#N/A</v>
      </c>
      <c r="E256" s="5" t="e">
        <f t="shared" si="15"/>
        <v>#N/A</v>
      </c>
      <c r="F256" s="2" t="e">
        <f>VLOOKUP($A256,'By SKU - Old RTs'!$A:$V,14,FALSE)</f>
        <v>#N/A</v>
      </c>
      <c r="G256" s="2" t="e">
        <f>VLOOKUP($A256,'By SKU - New RTs'!$A:$V,14,FALSE)</f>
        <v>#N/A</v>
      </c>
      <c r="H256" s="5" t="e">
        <f t="shared" si="16"/>
        <v>#N/A</v>
      </c>
      <c r="I256" s="2" t="e">
        <f>VLOOKUP($A256,'By SKU - Old RTs'!$A:$V,15,FALSE)</f>
        <v>#N/A</v>
      </c>
      <c r="J256" s="2" t="e">
        <f>VLOOKUP($A256,'By SKU - New RTs'!$A:$V,15,FALSE)</f>
        <v>#N/A</v>
      </c>
      <c r="K256" s="5" t="e">
        <f t="shared" si="17"/>
        <v>#N/A</v>
      </c>
      <c r="L256" s="2" t="e">
        <f>VLOOKUP($A256,'By SKU - Old RTs'!$A:$V,16,FALSE)</f>
        <v>#N/A</v>
      </c>
      <c r="M256" s="2" t="e">
        <f>VLOOKUP($A256,'By SKU - New RTs'!$A:$V,16,FALSE)</f>
        <v>#N/A</v>
      </c>
      <c r="N256" s="5" t="e">
        <f t="shared" si="18"/>
        <v>#N/A</v>
      </c>
      <c r="O256" s="2" t="e">
        <f>VLOOKUP($A256,'By SKU - Old RTs'!$A:$V,17,FALSE)</f>
        <v>#N/A</v>
      </c>
      <c r="P256" s="2" t="e">
        <f>VLOOKUP($A256,'By SKU - New RTs'!$A:$V,17,FALSE)</f>
        <v>#N/A</v>
      </c>
      <c r="Q256" s="2" t="e">
        <f t="shared" si="19"/>
        <v>#N/A</v>
      </c>
    </row>
    <row r="257" spans="1:17" x14ac:dyDescent="0.3">
      <c r="A257" s="3" t="str">
        <v>2320</v>
      </c>
      <c r="B257" s="4" t="str">
        <v xml:space="preserve">CANLINR33X39 CS     </v>
      </c>
      <c r="C257" s="2">
        <f>VLOOKUP($A257,'By SKU - Old RTs'!$A:$V,13,FALSE)</f>
        <v>1.25</v>
      </c>
      <c r="D257" s="2">
        <f>VLOOKUP($A257,'By SKU - New RTs'!$A:$V,13,FALSE)</f>
        <v>0.75</v>
      </c>
      <c r="E257" s="5">
        <f t="shared" si="15"/>
        <v>-0.5</v>
      </c>
      <c r="F257" s="2">
        <f>VLOOKUP($A257,'By SKU - Old RTs'!$A:$V,14,FALSE)</f>
        <v>0.5</v>
      </c>
      <c r="G257" s="2">
        <f>VLOOKUP($A257,'By SKU - New RTs'!$A:$V,14,FALSE)</f>
        <v>0.5</v>
      </c>
      <c r="H257" s="5">
        <f t="shared" si="16"/>
        <v>0</v>
      </c>
      <c r="I257" s="2">
        <f>VLOOKUP($A257,'By SKU - Old RTs'!$A:$V,15,FALSE)</f>
        <v>0.75</v>
      </c>
      <c r="J257" s="2">
        <f>VLOOKUP($A257,'By SKU - New RTs'!$A:$V,15,FALSE)</f>
        <v>1</v>
      </c>
      <c r="K257" s="5">
        <f t="shared" si="17"/>
        <v>0.25</v>
      </c>
      <c r="L257" s="2">
        <f>VLOOKUP($A257,'By SKU - Old RTs'!$A:$V,16,FALSE)</f>
        <v>1.5</v>
      </c>
      <c r="M257" s="2">
        <f>VLOOKUP($A257,'By SKU - New RTs'!$A:$V,16,FALSE)</f>
        <v>1.5</v>
      </c>
      <c r="N257" s="5">
        <f t="shared" si="18"/>
        <v>0</v>
      </c>
      <c r="O257" s="2">
        <f>VLOOKUP($A257,'By SKU - Old RTs'!$A:$V,17,FALSE)</f>
        <v>0.75</v>
      </c>
      <c r="P257" s="2">
        <f>VLOOKUP($A257,'By SKU - New RTs'!$A:$V,17,FALSE)</f>
        <v>1</v>
      </c>
      <c r="Q257" s="2">
        <f t="shared" si="19"/>
        <v>0.25</v>
      </c>
    </row>
    <row r="258" spans="1:17" x14ac:dyDescent="0.3">
      <c r="A258" s="3" t="str">
        <v>2322</v>
      </c>
      <c r="B258" s="4" t="str">
        <v xml:space="preserve">CANLINR40X46 CS     </v>
      </c>
      <c r="C258" s="2">
        <f>VLOOKUP($A258,'By SKU - Old RTs'!$A:$V,13,FALSE)</f>
        <v>0</v>
      </c>
      <c r="D258" s="2">
        <f>VLOOKUP($A258,'By SKU - New RTs'!$A:$V,13,FALSE)</f>
        <v>0</v>
      </c>
      <c r="E258" s="5">
        <f t="shared" si="15"/>
        <v>0</v>
      </c>
      <c r="F258" s="2">
        <f>VLOOKUP($A258,'By SKU - Old RTs'!$A:$V,14,FALSE)</f>
        <v>0.75</v>
      </c>
      <c r="G258" s="2">
        <f>VLOOKUP($A258,'By SKU - New RTs'!$A:$V,14,FALSE)</f>
        <v>0.5</v>
      </c>
      <c r="H258" s="5">
        <f t="shared" si="16"/>
        <v>-0.25</v>
      </c>
      <c r="I258" s="2">
        <f>VLOOKUP($A258,'By SKU - Old RTs'!$A:$V,15,FALSE)</f>
        <v>0.5</v>
      </c>
      <c r="J258" s="2">
        <f>VLOOKUP($A258,'By SKU - New RTs'!$A:$V,15,FALSE)</f>
        <v>0.5</v>
      </c>
      <c r="K258" s="5">
        <f t="shared" si="17"/>
        <v>0</v>
      </c>
      <c r="L258" s="2">
        <f>VLOOKUP($A258,'By SKU - Old RTs'!$A:$V,16,FALSE)</f>
        <v>0</v>
      </c>
      <c r="M258" s="2">
        <f>VLOOKUP($A258,'By SKU - New RTs'!$A:$V,16,FALSE)</f>
        <v>0</v>
      </c>
      <c r="N258" s="5">
        <f t="shared" si="18"/>
        <v>0</v>
      </c>
      <c r="O258" s="2">
        <f>VLOOKUP($A258,'By SKU - Old RTs'!$A:$V,17,FALSE)</f>
        <v>0</v>
      </c>
      <c r="P258" s="2">
        <f>VLOOKUP($A258,'By SKU - New RTs'!$A:$V,17,FALSE)</f>
        <v>0.25</v>
      </c>
      <c r="Q258" s="2">
        <f t="shared" si="19"/>
        <v>0.25</v>
      </c>
    </row>
    <row r="259" spans="1:17" x14ac:dyDescent="0.3">
      <c r="A259" s="3" t="str">
        <v>2324</v>
      </c>
      <c r="B259" s="4" t="str">
        <v xml:space="preserve">CANLINR38X58 CS     </v>
      </c>
      <c r="C259" s="2">
        <f>VLOOKUP($A259,'By SKU - Old RTs'!$A:$V,13,FALSE)</f>
        <v>1.5</v>
      </c>
      <c r="D259" s="2">
        <f>VLOOKUP($A259,'By SKU - New RTs'!$A:$V,13,FALSE)</f>
        <v>0.25</v>
      </c>
      <c r="E259" s="5">
        <f t="shared" si="15"/>
        <v>-1.25</v>
      </c>
      <c r="F259" s="2">
        <f>VLOOKUP($A259,'By SKU - Old RTs'!$A:$V,14,FALSE)</f>
        <v>1.25</v>
      </c>
      <c r="G259" s="2">
        <f>VLOOKUP($A259,'By SKU - New RTs'!$A:$V,14,FALSE)</f>
        <v>2</v>
      </c>
      <c r="H259" s="5">
        <f t="shared" si="16"/>
        <v>0.75</v>
      </c>
      <c r="I259" s="2">
        <f>VLOOKUP($A259,'By SKU - Old RTs'!$A:$V,15,FALSE)</f>
        <v>1.25</v>
      </c>
      <c r="J259" s="2">
        <f>VLOOKUP($A259,'By SKU - New RTs'!$A:$V,15,FALSE)</f>
        <v>1.75</v>
      </c>
      <c r="K259" s="5">
        <f t="shared" si="17"/>
        <v>0.5</v>
      </c>
      <c r="L259" s="2">
        <f>VLOOKUP($A259,'By SKU - Old RTs'!$A:$V,16,FALSE)</f>
        <v>3.5</v>
      </c>
      <c r="M259" s="2">
        <f>VLOOKUP($A259,'By SKU - New RTs'!$A:$V,16,FALSE)</f>
        <v>3.5</v>
      </c>
      <c r="N259" s="5">
        <f t="shared" si="18"/>
        <v>0</v>
      </c>
      <c r="O259" s="2">
        <f>VLOOKUP($A259,'By SKU - Old RTs'!$A:$V,17,FALSE)</f>
        <v>0.25</v>
      </c>
      <c r="P259" s="2">
        <f>VLOOKUP($A259,'By SKU - New RTs'!$A:$V,17,FALSE)</f>
        <v>0.25</v>
      </c>
      <c r="Q259" s="2">
        <f t="shared" si="19"/>
        <v>0</v>
      </c>
    </row>
    <row r="260" spans="1:17" x14ac:dyDescent="0.3">
      <c r="A260" s="3" t="str">
        <v>2342</v>
      </c>
      <c r="B260" s="4" t="str">
        <v>CHERRY HD GRIT SOAP CASE</v>
      </c>
      <c r="C260" s="2">
        <f>VLOOKUP($A260,'By SKU - Old RTs'!$A:$V,13,FALSE)</f>
        <v>0.25</v>
      </c>
      <c r="D260" s="2">
        <f>VLOOKUP($A260,'By SKU - New RTs'!$A:$V,13,FALSE)</f>
        <v>0.25</v>
      </c>
      <c r="E260" s="5">
        <f t="shared" ref="E260:E323" si="20">D260-C260</f>
        <v>0</v>
      </c>
      <c r="F260" s="2">
        <f>VLOOKUP($A260,'By SKU - Old RTs'!$A:$V,14,FALSE)</f>
        <v>0</v>
      </c>
      <c r="G260" s="2">
        <f>VLOOKUP($A260,'By SKU - New RTs'!$A:$V,14,FALSE)</f>
        <v>0</v>
      </c>
      <c r="H260" s="5">
        <f t="shared" ref="H260:H323" si="21">G260-F260</f>
        <v>0</v>
      </c>
      <c r="I260" s="2">
        <f>VLOOKUP($A260,'By SKU - Old RTs'!$A:$V,15,FALSE)</f>
        <v>0</v>
      </c>
      <c r="J260" s="2">
        <f>VLOOKUP($A260,'By SKU - New RTs'!$A:$V,15,FALSE)</f>
        <v>0</v>
      </c>
      <c r="K260" s="5">
        <f t="shared" ref="K260:K323" si="22">J260-I260</f>
        <v>0</v>
      </c>
      <c r="L260" s="2">
        <f>VLOOKUP($A260,'By SKU - Old RTs'!$A:$V,16,FALSE)</f>
        <v>0</v>
      </c>
      <c r="M260" s="2">
        <f>VLOOKUP($A260,'By SKU - New RTs'!$A:$V,16,FALSE)</f>
        <v>0</v>
      </c>
      <c r="N260" s="5">
        <f t="shared" ref="N260:N323" si="23">M260-L260</f>
        <v>0</v>
      </c>
      <c r="O260" s="2">
        <f>VLOOKUP($A260,'By SKU - Old RTs'!$A:$V,17,FALSE)</f>
        <v>0</v>
      </c>
      <c r="P260" s="2">
        <f>VLOOKUP($A260,'By SKU - New RTs'!$A:$V,17,FALSE)</f>
        <v>0</v>
      </c>
      <c r="Q260" s="2">
        <f t="shared" ref="Q260:Q323" si="24">P260-O260</f>
        <v>0</v>
      </c>
    </row>
    <row r="261" spans="1:17" x14ac:dyDescent="0.3">
      <c r="A261" s="3" t="str">
        <v>2395</v>
      </c>
      <c r="B261" s="4" t="str">
        <v>FRESHSCENT AIR FRESHENER</v>
      </c>
      <c r="C261" s="2">
        <f>VLOOKUP($A261,'By SKU - Old RTs'!$A:$V,13,FALSE)</f>
        <v>9.25</v>
      </c>
      <c r="D261" s="2">
        <f>VLOOKUP($A261,'By SKU - New RTs'!$A:$V,13,FALSE)</f>
        <v>6.5</v>
      </c>
      <c r="E261" s="5">
        <f t="shared" si="20"/>
        <v>-2.75</v>
      </c>
      <c r="F261" s="2">
        <f>VLOOKUP($A261,'By SKU - Old RTs'!$A:$V,14,FALSE)</f>
        <v>6.75</v>
      </c>
      <c r="G261" s="2">
        <f>VLOOKUP($A261,'By SKU - New RTs'!$A:$V,14,FALSE)</f>
        <v>7.25</v>
      </c>
      <c r="H261" s="5">
        <f t="shared" si="21"/>
        <v>0.5</v>
      </c>
      <c r="I261" s="2">
        <f>VLOOKUP($A261,'By SKU - Old RTs'!$A:$V,15,FALSE)</f>
        <v>6.75</v>
      </c>
      <c r="J261" s="2">
        <f>VLOOKUP($A261,'By SKU - New RTs'!$A:$V,15,FALSE)</f>
        <v>9.75</v>
      </c>
      <c r="K261" s="5">
        <f t="shared" si="22"/>
        <v>3</v>
      </c>
      <c r="L261" s="2">
        <f>VLOOKUP($A261,'By SKU - Old RTs'!$A:$V,16,FALSE)</f>
        <v>8</v>
      </c>
      <c r="M261" s="2">
        <f>VLOOKUP($A261,'By SKU - New RTs'!$A:$V,16,FALSE)</f>
        <v>8</v>
      </c>
      <c r="N261" s="5">
        <f t="shared" si="23"/>
        <v>0</v>
      </c>
      <c r="O261" s="2">
        <f>VLOOKUP($A261,'By SKU - Old RTs'!$A:$V,17,FALSE)</f>
        <v>3.5</v>
      </c>
      <c r="P261" s="2">
        <f>VLOOKUP($A261,'By SKU - New RTs'!$A:$V,17,FALSE)</f>
        <v>2.75</v>
      </c>
      <c r="Q261" s="2">
        <f t="shared" si="24"/>
        <v>-0.75</v>
      </c>
    </row>
    <row r="262" spans="1:17" x14ac:dyDescent="0.3">
      <c r="A262" s="3" t="str">
        <v>2396</v>
      </c>
      <c r="B262" s="4" t="str">
        <v>FRESHSCENT BOWL CLIP</v>
      </c>
      <c r="C262" s="2">
        <f>VLOOKUP($A262,'By SKU - Old RTs'!$A:$V,13,FALSE)</f>
        <v>2.5</v>
      </c>
      <c r="D262" s="2">
        <f>VLOOKUP($A262,'By SKU - New RTs'!$A:$V,13,FALSE)</f>
        <v>1.5</v>
      </c>
      <c r="E262" s="5">
        <f t="shared" si="20"/>
        <v>-1</v>
      </c>
      <c r="F262" s="2">
        <f>VLOOKUP($A262,'By SKU - Old RTs'!$A:$V,14,FALSE)</f>
        <v>3</v>
      </c>
      <c r="G262" s="2">
        <f>VLOOKUP($A262,'By SKU - New RTs'!$A:$V,14,FALSE)</f>
        <v>2.75</v>
      </c>
      <c r="H262" s="5">
        <f t="shared" si="21"/>
        <v>-0.25</v>
      </c>
      <c r="I262" s="2">
        <f>VLOOKUP($A262,'By SKU - Old RTs'!$A:$V,15,FALSE)</f>
        <v>6.5</v>
      </c>
      <c r="J262" s="2">
        <f>VLOOKUP($A262,'By SKU - New RTs'!$A:$V,15,FALSE)</f>
        <v>7.75</v>
      </c>
      <c r="K262" s="5">
        <f t="shared" si="22"/>
        <v>1.25</v>
      </c>
      <c r="L262" s="2">
        <f>VLOOKUP($A262,'By SKU - Old RTs'!$A:$V,16,FALSE)</f>
        <v>4.25</v>
      </c>
      <c r="M262" s="2">
        <f>VLOOKUP($A262,'By SKU - New RTs'!$A:$V,16,FALSE)</f>
        <v>4.25</v>
      </c>
      <c r="N262" s="5">
        <f t="shared" si="23"/>
        <v>0</v>
      </c>
      <c r="O262" s="2">
        <f>VLOOKUP($A262,'By SKU - Old RTs'!$A:$V,17,FALSE)</f>
        <v>2.75</v>
      </c>
      <c r="P262" s="2">
        <f>VLOOKUP($A262,'By SKU - New RTs'!$A:$V,17,FALSE)</f>
        <v>2.75</v>
      </c>
      <c r="Q262" s="2">
        <f t="shared" si="24"/>
        <v>0</v>
      </c>
    </row>
    <row r="263" spans="1:17" x14ac:dyDescent="0.3">
      <c r="A263" s="3" t="str">
        <v>2397</v>
      </c>
      <c r="B263" s="4" t="str">
        <v>FRESHSCENT URINAL SCREEN</v>
      </c>
      <c r="C263" s="2">
        <f>VLOOKUP($A263,'By SKU - Old RTs'!$A:$V,13,FALSE)</f>
        <v>5</v>
      </c>
      <c r="D263" s="2">
        <f>VLOOKUP($A263,'By SKU - New RTs'!$A:$V,13,FALSE)</f>
        <v>3.75</v>
      </c>
      <c r="E263" s="5">
        <f t="shared" si="20"/>
        <v>-1.25</v>
      </c>
      <c r="F263" s="2">
        <f>VLOOKUP($A263,'By SKU - Old RTs'!$A:$V,14,FALSE)</f>
        <v>3</v>
      </c>
      <c r="G263" s="2">
        <f>VLOOKUP($A263,'By SKU - New RTs'!$A:$V,14,FALSE)</f>
        <v>3.25</v>
      </c>
      <c r="H263" s="5">
        <f t="shared" si="21"/>
        <v>0.25</v>
      </c>
      <c r="I263" s="2">
        <f>VLOOKUP($A263,'By SKU - Old RTs'!$A:$V,15,FALSE)</f>
        <v>2.5</v>
      </c>
      <c r="J263" s="2">
        <f>VLOOKUP($A263,'By SKU - New RTs'!$A:$V,15,FALSE)</f>
        <v>3.75</v>
      </c>
      <c r="K263" s="5">
        <f t="shared" si="22"/>
        <v>1.25</v>
      </c>
      <c r="L263" s="2">
        <f>VLOOKUP($A263,'By SKU - Old RTs'!$A:$V,16,FALSE)</f>
        <v>3.5</v>
      </c>
      <c r="M263" s="2">
        <f>VLOOKUP($A263,'By SKU - New RTs'!$A:$V,16,FALSE)</f>
        <v>3.5</v>
      </c>
      <c r="N263" s="5">
        <f t="shared" si="23"/>
        <v>0</v>
      </c>
      <c r="O263" s="2">
        <f>VLOOKUP($A263,'By SKU - Old RTs'!$A:$V,17,FALSE)</f>
        <v>1.25</v>
      </c>
      <c r="P263" s="2">
        <f>VLOOKUP($A263,'By SKU - New RTs'!$A:$V,17,FALSE)</f>
        <v>1</v>
      </c>
      <c r="Q263" s="2">
        <f t="shared" si="24"/>
        <v>-0.25</v>
      </c>
    </row>
    <row r="264" spans="1:17" x14ac:dyDescent="0.3">
      <c r="A264" s="3" t="str">
        <v>2412</v>
      </c>
      <c r="B264" s="4" t="str">
        <v>MULTI PURPOSE DISINFECTANT QUART</v>
      </c>
      <c r="C264" s="2">
        <f>VLOOKUP($A264,'By SKU - Old RTs'!$A:$V,13,FALSE)</f>
        <v>1.5</v>
      </c>
      <c r="D264" s="2">
        <f>VLOOKUP($A264,'By SKU - New RTs'!$A:$V,13,FALSE)</f>
        <v>0</v>
      </c>
      <c r="E264" s="5">
        <f t="shared" si="20"/>
        <v>-1.5</v>
      </c>
      <c r="F264" s="2">
        <f>VLOOKUP($A264,'By SKU - Old RTs'!$A:$V,14,FALSE)</f>
        <v>0.5</v>
      </c>
      <c r="G264" s="2">
        <f>VLOOKUP($A264,'By SKU - New RTs'!$A:$V,14,FALSE)</f>
        <v>0</v>
      </c>
      <c r="H264" s="5">
        <f t="shared" si="21"/>
        <v>-0.5</v>
      </c>
      <c r="I264" s="2">
        <f>VLOOKUP($A264,'By SKU - Old RTs'!$A:$V,15,FALSE)</f>
        <v>0</v>
      </c>
      <c r="J264" s="2">
        <f>VLOOKUP($A264,'By SKU - New RTs'!$A:$V,15,FALSE)</f>
        <v>1.5</v>
      </c>
      <c r="K264" s="5">
        <f t="shared" si="22"/>
        <v>1.5</v>
      </c>
      <c r="L264" s="2">
        <f>VLOOKUP($A264,'By SKU - Old RTs'!$A:$V,16,FALSE)</f>
        <v>1.5</v>
      </c>
      <c r="M264" s="2">
        <f>VLOOKUP($A264,'By SKU - New RTs'!$A:$V,16,FALSE)</f>
        <v>1.5</v>
      </c>
      <c r="N264" s="5">
        <f t="shared" si="23"/>
        <v>0</v>
      </c>
      <c r="O264" s="2">
        <f>VLOOKUP($A264,'By SKU - Old RTs'!$A:$V,17,FALSE)</f>
        <v>0</v>
      </c>
      <c r="P264" s="2">
        <f>VLOOKUP($A264,'By SKU - New RTs'!$A:$V,17,FALSE)</f>
        <v>0.5</v>
      </c>
      <c r="Q264" s="2">
        <f t="shared" si="24"/>
        <v>0.5</v>
      </c>
    </row>
    <row r="265" spans="1:17" hidden="1" x14ac:dyDescent="0.3">
      <c r="A265" s="3" t="str">
        <v>2413</v>
      </c>
      <c r="B265" s="4" t="str">
        <v>MULTI PURPOSE DISINFECTANT CS</v>
      </c>
      <c r="C265" s="2" t="e">
        <f>VLOOKUP($A265,'By SKU - Old RTs'!$A:$V,13,FALSE)</f>
        <v>#N/A</v>
      </c>
      <c r="D265" s="2" t="e">
        <f>VLOOKUP($A265,'By SKU - New RTs'!$A:$V,13,FALSE)</f>
        <v>#N/A</v>
      </c>
      <c r="E265" s="5" t="e">
        <f t="shared" si="20"/>
        <v>#N/A</v>
      </c>
      <c r="F265" s="2" t="e">
        <f>VLOOKUP($A265,'By SKU - Old RTs'!$A:$V,14,FALSE)</f>
        <v>#N/A</v>
      </c>
      <c r="G265" s="2" t="e">
        <f>VLOOKUP($A265,'By SKU - New RTs'!$A:$V,14,FALSE)</f>
        <v>#N/A</v>
      </c>
      <c r="H265" s="5" t="e">
        <f t="shared" si="21"/>
        <v>#N/A</v>
      </c>
      <c r="I265" s="2" t="e">
        <f>VLOOKUP($A265,'By SKU - Old RTs'!$A:$V,15,FALSE)</f>
        <v>#N/A</v>
      </c>
      <c r="J265" s="2" t="e">
        <f>VLOOKUP($A265,'By SKU - New RTs'!$A:$V,15,FALSE)</f>
        <v>#N/A</v>
      </c>
      <c r="K265" s="5" t="e">
        <f t="shared" si="22"/>
        <v>#N/A</v>
      </c>
      <c r="L265" s="2" t="e">
        <f>VLOOKUP($A265,'By SKU - Old RTs'!$A:$V,16,FALSE)</f>
        <v>#N/A</v>
      </c>
      <c r="M265" s="2" t="e">
        <f>VLOOKUP($A265,'By SKU - New RTs'!$A:$V,16,FALSE)</f>
        <v>#N/A</v>
      </c>
      <c r="N265" s="5" t="e">
        <f t="shared" si="23"/>
        <v>#N/A</v>
      </c>
      <c r="O265" s="2" t="e">
        <f>VLOOKUP($A265,'By SKU - Old RTs'!$A:$V,17,FALSE)</f>
        <v>#N/A</v>
      </c>
      <c r="P265" s="2" t="e">
        <f>VLOOKUP($A265,'By SKU - New RTs'!$A:$V,17,FALSE)</f>
        <v>#N/A</v>
      </c>
      <c r="Q265" s="2" t="e">
        <f t="shared" si="24"/>
        <v>#N/A</v>
      </c>
    </row>
    <row r="266" spans="1:17" hidden="1" x14ac:dyDescent="0.3">
      <c r="A266" s="3" t="str">
        <v>2414</v>
      </c>
      <c r="B266" s="4" t="str">
        <v>MULTI PURPOSE DISINFECTANT GAL</v>
      </c>
      <c r="C266" s="2" t="e">
        <f>VLOOKUP($A266,'By SKU - Old RTs'!$A:$V,13,FALSE)</f>
        <v>#N/A</v>
      </c>
      <c r="D266" s="2" t="e">
        <f>VLOOKUP($A266,'By SKU - New RTs'!$A:$V,13,FALSE)</f>
        <v>#N/A</v>
      </c>
      <c r="E266" s="5" t="e">
        <f t="shared" si="20"/>
        <v>#N/A</v>
      </c>
      <c r="F266" s="2" t="e">
        <f>VLOOKUP($A266,'By SKU - Old RTs'!$A:$V,14,FALSE)</f>
        <v>#N/A</v>
      </c>
      <c r="G266" s="2" t="e">
        <f>VLOOKUP($A266,'By SKU - New RTs'!$A:$V,14,FALSE)</f>
        <v>#N/A</v>
      </c>
      <c r="H266" s="5" t="e">
        <f t="shared" si="21"/>
        <v>#N/A</v>
      </c>
      <c r="I266" s="2" t="e">
        <f>VLOOKUP($A266,'By SKU - Old RTs'!$A:$V,15,FALSE)</f>
        <v>#N/A</v>
      </c>
      <c r="J266" s="2" t="e">
        <f>VLOOKUP($A266,'By SKU - New RTs'!$A:$V,15,FALSE)</f>
        <v>#N/A</v>
      </c>
      <c r="K266" s="5" t="e">
        <f t="shared" si="22"/>
        <v>#N/A</v>
      </c>
      <c r="L266" s="2" t="e">
        <f>VLOOKUP($A266,'By SKU - Old RTs'!$A:$V,16,FALSE)</f>
        <v>#N/A</v>
      </c>
      <c r="M266" s="2" t="e">
        <f>VLOOKUP($A266,'By SKU - New RTs'!$A:$V,16,FALSE)</f>
        <v>#N/A</v>
      </c>
      <c r="N266" s="5" t="e">
        <f t="shared" si="23"/>
        <v>#N/A</v>
      </c>
      <c r="O266" s="2" t="e">
        <f>VLOOKUP($A266,'By SKU - Old RTs'!$A:$V,17,FALSE)</f>
        <v>#N/A</v>
      </c>
      <c r="P266" s="2" t="e">
        <f>VLOOKUP($A266,'By SKU - New RTs'!$A:$V,17,FALSE)</f>
        <v>#N/A</v>
      </c>
      <c r="Q266" s="2" t="e">
        <f t="shared" si="24"/>
        <v>#N/A</v>
      </c>
    </row>
    <row r="267" spans="1:17" hidden="1" x14ac:dyDescent="0.3">
      <c r="A267" s="3" t="str">
        <v>2420</v>
      </c>
      <c r="B267" s="4" t="str">
        <v>FOAMING SKIN SANITIZER</v>
      </c>
      <c r="C267" s="2" t="e">
        <f>VLOOKUP($A267,'By SKU - Old RTs'!$A:$V,13,FALSE)</f>
        <v>#N/A</v>
      </c>
      <c r="D267" s="2" t="e">
        <f>VLOOKUP($A267,'By SKU - New RTs'!$A:$V,13,FALSE)</f>
        <v>#N/A</v>
      </c>
      <c r="E267" s="5" t="e">
        <f t="shared" si="20"/>
        <v>#N/A</v>
      </c>
      <c r="F267" s="2" t="e">
        <f>VLOOKUP($A267,'By SKU - Old RTs'!$A:$V,14,FALSE)</f>
        <v>#N/A</v>
      </c>
      <c r="G267" s="2" t="e">
        <f>VLOOKUP($A267,'By SKU - New RTs'!$A:$V,14,FALSE)</f>
        <v>#N/A</v>
      </c>
      <c r="H267" s="5" t="e">
        <f t="shared" si="21"/>
        <v>#N/A</v>
      </c>
      <c r="I267" s="2" t="e">
        <f>VLOOKUP($A267,'By SKU - Old RTs'!$A:$V,15,FALSE)</f>
        <v>#N/A</v>
      </c>
      <c r="J267" s="2" t="e">
        <f>VLOOKUP($A267,'By SKU - New RTs'!$A:$V,15,FALSE)</f>
        <v>#N/A</v>
      </c>
      <c r="K267" s="5" t="e">
        <f t="shared" si="22"/>
        <v>#N/A</v>
      </c>
      <c r="L267" s="2" t="e">
        <f>VLOOKUP($A267,'By SKU - Old RTs'!$A:$V,16,FALSE)</f>
        <v>#N/A</v>
      </c>
      <c r="M267" s="2" t="e">
        <f>VLOOKUP($A267,'By SKU - New RTs'!$A:$V,16,FALSE)</f>
        <v>#N/A</v>
      </c>
      <c r="N267" s="5" t="e">
        <f t="shared" si="23"/>
        <v>#N/A</v>
      </c>
      <c r="O267" s="2" t="e">
        <f>VLOOKUP($A267,'By SKU - Old RTs'!$A:$V,17,FALSE)</f>
        <v>#N/A</v>
      </c>
      <c r="P267" s="2" t="e">
        <f>VLOOKUP($A267,'By SKU - New RTs'!$A:$V,17,FALSE)</f>
        <v>#N/A</v>
      </c>
      <c r="Q267" s="2" t="e">
        <f t="shared" si="24"/>
        <v>#N/A</v>
      </c>
    </row>
    <row r="268" spans="1:17" hidden="1" x14ac:dyDescent="0.3">
      <c r="A268" s="3" t="str">
        <v>2421</v>
      </c>
      <c r="B268" s="4" t="str">
        <v>FOAMING SKIN SANITIZER CASE</v>
      </c>
      <c r="C268" s="2" t="e">
        <f>VLOOKUP($A268,'By SKU - Old RTs'!$A:$V,13,FALSE)</f>
        <v>#N/A</v>
      </c>
      <c r="D268" s="2" t="e">
        <f>VLOOKUP($A268,'By SKU - New RTs'!$A:$V,13,FALSE)</f>
        <v>#N/A</v>
      </c>
      <c r="E268" s="5" t="e">
        <f t="shared" si="20"/>
        <v>#N/A</v>
      </c>
      <c r="F268" s="2" t="e">
        <f>VLOOKUP($A268,'By SKU - Old RTs'!$A:$V,14,FALSE)</f>
        <v>#N/A</v>
      </c>
      <c r="G268" s="2" t="e">
        <f>VLOOKUP($A268,'By SKU - New RTs'!$A:$V,14,FALSE)</f>
        <v>#N/A</v>
      </c>
      <c r="H268" s="5" t="e">
        <f t="shared" si="21"/>
        <v>#N/A</v>
      </c>
      <c r="I268" s="2" t="e">
        <f>VLOOKUP($A268,'By SKU - Old RTs'!$A:$V,15,FALSE)</f>
        <v>#N/A</v>
      </c>
      <c r="J268" s="2" t="e">
        <f>VLOOKUP($A268,'By SKU - New RTs'!$A:$V,15,FALSE)</f>
        <v>#N/A</v>
      </c>
      <c r="K268" s="5" t="e">
        <f t="shared" si="22"/>
        <v>#N/A</v>
      </c>
      <c r="L268" s="2" t="e">
        <f>VLOOKUP($A268,'By SKU - Old RTs'!$A:$V,16,FALSE)</f>
        <v>#N/A</v>
      </c>
      <c r="M268" s="2" t="e">
        <f>VLOOKUP($A268,'By SKU - New RTs'!$A:$V,16,FALSE)</f>
        <v>#N/A</v>
      </c>
      <c r="N268" s="5" t="e">
        <f t="shared" si="23"/>
        <v>#N/A</v>
      </c>
      <c r="O268" s="2" t="e">
        <f>VLOOKUP($A268,'By SKU - Old RTs'!$A:$V,17,FALSE)</f>
        <v>#N/A</v>
      </c>
      <c r="P268" s="2" t="e">
        <f>VLOOKUP($A268,'By SKU - New RTs'!$A:$V,17,FALSE)</f>
        <v>#N/A</v>
      </c>
      <c r="Q268" s="2" t="e">
        <f t="shared" si="24"/>
        <v>#N/A</v>
      </c>
    </row>
    <row r="269" spans="1:17" hidden="1" x14ac:dyDescent="0.3">
      <c r="A269" s="3" t="str">
        <v>2436</v>
      </c>
      <c r="B269" s="4" t="str">
        <v>SPRAY &amp; WIPE CLEANER CS</v>
      </c>
      <c r="C269" s="2" t="e">
        <f>VLOOKUP($A269,'By SKU - Old RTs'!$A:$V,13,FALSE)</f>
        <v>#N/A</v>
      </c>
      <c r="D269" s="2" t="e">
        <f>VLOOKUP($A269,'By SKU - New RTs'!$A:$V,13,FALSE)</f>
        <v>#N/A</v>
      </c>
      <c r="E269" s="5" t="e">
        <f t="shared" si="20"/>
        <v>#N/A</v>
      </c>
      <c r="F269" s="2" t="e">
        <f>VLOOKUP($A269,'By SKU - Old RTs'!$A:$V,14,FALSE)</f>
        <v>#N/A</v>
      </c>
      <c r="G269" s="2" t="e">
        <f>VLOOKUP($A269,'By SKU - New RTs'!$A:$V,14,FALSE)</f>
        <v>#N/A</v>
      </c>
      <c r="H269" s="5" t="e">
        <f t="shared" si="21"/>
        <v>#N/A</v>
      </c>
      <c r="I269" s="2" t="e">
        <f>VLOOKUP($A269,'By SKU - Old RTs'!$A:$V,15,FALSE)</f>
        <v>#N/A</v>
      </c>
      <c r="J269" s="2" t="e">
        <f>VLOOKUP($A269,'By SKU - New RTs'!$A:$V,15,FALSE)</f>
        <v>#N/A</v>
      </c>
      <c r="K269" s="5" t="e">
        <f t="shared" si="22"/>
        <v>#N/A</v>
      </c>
      <c r="L269" s="2" t="e">
        <f>VLOOKUP($A269,'By SKU - Old RTs'!$A:$V,16,FALSE)</f>
        <v>#N/A</v>
      </c>
      <c r="M269" s="2" t="e">
        <f>VLOOKUP($A269,'By SKU - New RTs'!$A:$V,16,FALSE)</f>
        <v>#N/A</v>
      </c>
      <c r="N269" s="5" t="e">
        <f t="shared" si="23"/>
        <v>#N/A</v>
      </c>
      <c r="O269" s="2" t="e">
        <f>VLOOKUP($A269,'By SKU - Old RTs'!$A:$V,17,FALSE)</f>
        <v>#N/A</v>
      </c>
      <c r="P269" s="2" t="e">
        <f>VLOOKUP($A269,'By SKU - New RTs'!$A:$V,17,FALSE)</f>
        <v>#N/A</v>
      </c>
      <c r="Q269" s="2" t="e">
        <f t="shared" si="24"/>
        <v>#N/A</v>
      </c>
    </row>
    <row r="270" spans="1:17" x14ac:dyDescent="0.3">
      <c r="A270" s="3" t="str">
        <v>2450</v>
      </c>
      <c r="B270" s="4" t="str">
        <v>SANIPOD PETITE</v>
      </c>
      <c r="C270" s="2">
        <f>VLOOKUP($A270,'By SKU - Old RTs'!$A:$V,13,FALSE)</f>
        <v>0</v>
      </c>
      <c r="D270" s="2">
        <f>VLOOKUP($A270,'By SKU - New RTs'!$A:$V,13,FALSE)</f>
        <v>0</v>
      </c>
      <c r="E270" s="5">
        <f t="shared" si="20"/>
        <v>0</v>
      </c>
      <c r="F270" s="2">
        <f>VLOOKUP($A270,'By SKU - Old RTs'!$A:$V,14,FALSE)</f>
        <v>0.5</v>
      </c>
      <c r="G270" s="2">
        <f>VLOOKUP($A270,'By SKU - New RTs'!$A:$V,14,FALSE)</f>
        <v>0.5</v>
      </c>
      <c r="H270" s="5">
        <f t="shared" si="21"/>
        <v>0</v>
      </c>
      <c r="I270" s="2">
        <f>VLOOKUP($A270,'By SKU - Old RTs'!$A:$V,15,FALSE)</f>
        <v>0.25</v>
      </c>
      <c r="J270" s="2">
        <f>VLOOKUP($A270,'By SKU - New RTs'!$A:$V,15,FALSE)</f>
        <v>0.25</v>
      </c>
      <c r="K270" s="5">
        <f t="shared" si="22"/>
        <v>0</v>
      </c>
      <c r="L270" s="2">
        <f>VLOOKUP($A270,'By SKU - Old RTs'!$A:$V,16,FALSE)</f>
        <v>0</v>
      </c>
      <c r="M270" s="2">
        <f>VLOOKUP($A270,'By SKU - New RTs'!$A:$V,16,FALSE)</f>
        <v>0</v>
      </c>
      <c r="N270" s="5">
        <f t="shared" si="23"/>
        <v>0</v>
      </c>
      <c r="O270" s="2">
        <f>VLOOKUP($A270,'By SKU - Old RTs'!$A:$V,17,FALSE)</f>
        <v>0</v>
      </c>
      <c r="P270" s="2">
        <f>VLOOKUP($A270,'By SKU - New RTs'!$A:$V,17,FALSE)</f>
        <v>0</v>
      </c>
      <c r="Q270" s="2">
        <f t="shared" si="24"/>
        <v>0</v>
      </c>
    </row>
    <row r="271" spans="1:17" hidden="1" x14ac:dyDescent="0.3">
      <c r="A271" s="3" t="str">
        <v>2451</v>
      </c>
      <c r="B271" s="4" t="str">
        <v>POD PETITE LINER CASSETTE REFILL</v>
      </c>
      <c r="C271" s="2" t="e">
        <f>VLOOKUP($A271,'By SKU - Old RTs'!$A:$V,13,FALSE)</f>
        <v>#N/A</v>
      </c>
      <c r="D271" s="2" t="e">
        <f>VLOOKUP($A271,'By SKU - New RTs'!$A:$V,13,FALSE)</f>
        <v>#N/A</v>
      </c>
      <c r="E271" s="5" t="e">
        <f t="shared" si="20"/>
        <v>#N/A</v>
      </c>
      <c r="F271" s="2" t="e">
        <f>VLOOKUP($A271,'By SKU - Old RTs'!$A:$V,14,FALSE)</f>
        <v>#N/A</v>
      </c>
      <c r="G271" s="2" t="e">
        <f>VLOOKUP($A271,'By SKU - New RTs'!$A:$V,14,FALSE)</f>
        <v>#N/A</v>
      </c>
      <c r="H271" s="5" t="e">
        <f t="shared" si="21"/>
        <v>#N/A</v>
      </c>
      <c r="I271" s="2" t="e">
        <f>VLOOKUP($A271,'By SKU - Old RTs'!$A:$V,15,FALSE)</f>
        <v>#N/A</v>
      </c>
      <c r="J271" s="2" t="e">
        <f>VLOOKUP($A271,'By SKU - New RTs'!$A:$V,15,FALSE)</f>
        <v>#N/A</v>
      </c>
      <c r="K271" s="5" t="e">
        <f t="shared" si="22"/>
        <v>#N/A</v>
      </c>
      <c r="L271" s="2" t="e">
        <f>VLOOKUP($A271,'By SKU - Old RTs'!$A:$V,16,FALSE)</f>
        <v>#N/A</v>
      </c>
      <c r="M271" s="2" t="e">
        <f>VLOOKUP($A271,'By SKU - New RTs'!$A:$V,16,FALSE)</f>
        <v>#N/A</v>
      </c>
      <c r="N271" s="5" t="e">
        <f t="shared" si="23"/>
        <v>#N/A</v>
      </c>
      <c r="O271" s="2" t="e">
        <f>VLOOKUP($A271,'By SKU - Old RTs'!$A:$V,17,FALSE)</f>
        <v>#N/A</v>
      </c>
      <c r="P271" s="2" t="e">
        <f>VLOOKUP($A271,'By SKU - New RTs'!$A:$V,17,FALSE)</f>
        <v>#N/A</v>
      </c>
      <c r="Q271" s="2" t="e">
        <f t="shared" si="24"/>
        <v>#N/A</v>
      </c>
    </row>
    <row r="272" spans="1:17" x14ac:dyDescent="0.3">
      <c r="A272" s="3" t="str">
        <v>5990</v>
      </c>
      <c r="B272" s="4" t="str">
        <v>BAG FL RES YELLOW</v>
      </c>
      <c r="C272" s="2">
        <f>VLOOKUP($A272,'By SKU - Old RTs'!$A:$V,13,FALSE)</f>
        <v>2.5</v>
      </c>
      <c r="D272" s="2">
        <f>VLOOKUP($A272,'By SKU - New RTs'!$A:$V,13,FALSE)</f>
        <v>2</v>
      </c>
      <c r="E272" s="5">
        <f t="shared" si="20"/>
        <v>-0.5</v>
      </c>
      <c r="F272" s="2">
        <f>VLOOKUP($A272,'By SKU - Old RTs'!$A:$V,14,FALSE)</f>
        <v>2.5</v>
      </c>
      <c r="G272" s="2">
        <f>VLOOKUP($A272,'By SKU - New RTs'!$A:$V,14,FALSE)</f>
        <v>3</v>
      </c>
      <c r="H272" s="5">
        <f t="shared" si="21"/>
        <v>0.5</v>
      </c>
      <c r="I272" s="2">
        <f>VLOOKUP($A272,'By SKU - Old RTs'!$A:$V,15,FALSE)</f>
        <v>20.5</v>
      </c>
      <c r="J272" s="2">
        <f>VLOOKUP($A272,'By SKU - New RTs'!$A:$V,15,FALSE)</f>
        <v>22.5</v>
      </c>
      <c r="K272" s="5">
        <f t="shared" si="22"/>
        <v>2</v>
      </c>
      <c r="L272" s="2">
        <f>VLOOKUP($A272,'By SKU - Old RTs'!$A:$V,16,FALSE)</f>
        <v>63.5</v>
      </c>
      <c r="M272" s="2">
        <f>VLOOKUP($A272,'By SKU - New RTs'!$A:$V,16,FALSE)</f>
        <v>63.5</v>
      </c>
      <c r="N272" s="5">
        <f t="shared" si="23"/>
        <v>0</v>
      </c>
      <c r="O272" s="2">
        <f>VLOOKUP($A272,'By SKU - Old RTs'!$A:$V,17,FALSE)</f>
        <v>2.5</v>
      </c>
      <c r="P272" s="2">
        <f>VLOOKUP($A272,'By SKU - New RTs'!$A:$V,17,FALSE)</f>
        <v>0.5</v>
      </c>
      <c r="Q272" s="2">
        <f t="shared" si="24"/>
        <v>-2</v>
      </c>
    </row>
    <row r="273" spans="1:17" hidden="1" x14ac:dyDescent="0.3">
      <c r="A273" s="3" t="str">
        <v>7502</v>
      </c>
      <c r="B273" s="4" t="str">
        <v xml:space="preserve">MIRCO HANDLE        </v>
      </c>
      <c r="C273" s="2" t="e">
        <f>VLOOKUP($A273,'By SKU - Old RTs'!$A:$V,13,FALSE)</f>
        <v>#N/A</v>
      </c>
      <c r="D273" s="2" t="e">
        <f>VLOOKUP($A273,'By SKU - New RTs'!$A:$V,13,FALSE)</f>
        <v>#N/A</v>
      </c>
      <c r="E273" s="5" t="e">
        <f t="shared" si="20"/>
        <v>#N/A</v>
      </c>
      <c r="F273" s="2" t="e">
        <f>VLOOKUP($A273,'By SKU - Old RTs'!$A:$V,14,FALSE)</f>
        <v>#N/A</v>
      </c>
      <c r="G273" s="2" t="e">
        <f>VLOOKUP($A273,'By SKU - New RTs'!$A:$V,14,FALSE)</f>
        <v>#N/A</v>
      </c>
      <c r="H273" s="5" t="e">
        <f t="shared" si="21"/>
        <v>#N/A</v>
      </c>
      <c r="I273" s="2" t="e">
        <f>VLOOKUP($A273,'By SKU - Old RTs'!$A:$V,15,FALSE)</f>
        <v>#N/A</v>
      </c>
      <c r="J273" s="2" t="e">
        <f>VLOOKUP($A273,'By SKU - New RTs'!$A:$V,15,FALSE)</f>
        <v>#N/A</v>
      </c>
      <c r="K273" s="5" t="e">
        <f t="shared" si="22"/>
        <v>#N/A</v>
      </c>
      <c r="L273" s="2" t="e">
        <f>VLOOKUP($A273,'By SKU - Old RTs'!$A:$V,16,FALSE)</f>
        <v>#N/A</v>
      </c>
      <c r="M273" s="2" t="e">
        <f>VLOOKUP($A273,'By SKU - New RTs'!$A:$V,16,FALSE)</f>
        <v>#N/A</v>
      </c>
      <c r="N273" s="5" t="e">
        <f t="shared" si="23"/>
        <v>#N/A</v>
      </c>
      <c r="O273" s="2" t="e">
        <f>VLOOKUP($A273,'By SKU - Old RTs'!$A:$V,17,FALSE)</f>
        <v>#N/A</v>
      </c>
      <c r="P273" s="2" t="e">
        <f>VLOOKUP($A273,'By SKU - New RTs'!$A:$V,17,FALSE)</f>
        <v>#N/A</v>
      </c>
      <c r="Q273" s="2" t="e">
        <f t="shared" si="24"/>
        <v>#N/A</v>
      </c>
    </row>
    <row r="274" spans="1:17" x14ac:dyDescent="0.3">
      <c r="A274" s="3" t="str">
        <v>7514</v>
      </c>
      <c r="B274" s="4" t="str">
        <v xml:space="preserve">FRAME MOP 24        </v>
      </c>
      <c r="C274" s="2">
        <f>VLOOKUP($A274,'By SKU - Old RTs'!$A:$V,13,FALSE)</f>
        <v>0</v>
      </c>
      <c r="D274" s="2">
        <f>VLOOKUP($A274,'By SKU - New RTs'!$A:$V,13,FALSE)</f>
        <v>0</v>
      </c>
      <c r="E274" s="5">
        <f t="shared" si="20"/>
        <v>0</v>
      </c>
      <c r="F274" s="2">
        <f>VLOOKUP($A274,'By SKU - Old RTs'!$A:$V,14,FALSE)</f>
        <v>0</v>
      </c>
      <c r="G274" s="2">
        <f>VLOOKUP($A274,'By SKU - New RTs'!$A:$V,14,FALSE)</f>
        <v>0</v>
      </c>
      <c r="H274" s="5">
        <f t="shared" si="21"/>
        <v>0</v>
      </c>
      <c r="I274" s="2">
        <f>VLOOKUP($A274,'By SKU - Old RTs'!$A:$V,15,FALSE)</f>
        <v>0</v>
      </c>
      <c r="J274" s="2">
        <f>VLOOKUP($A274,'By SKU - New RTs'!$A:$V,15,FALSE)</f>
        <v>0</v>
      </c>
      <c r="K274" s="5">
        <f t="shared" si="22"/>
        <v>0</v>
      </c>
      <c r="L274" s="2">
        <f>VLOOKUP($A274,'By SKU - Old RTs'!$A:$V,16,FALSE)</f>
        <v>0</v>
      </c>
      <c r="M274" s="2">
        <f>VLOOKUP($A274,'By SKU - New RTs'!$A:$V,16,FALSE)</f>
        <v>0</v>
      </c>
      <c r="N274" s="5">
        <f t="shared" si="23"/>
        <v>0</v>
      </c>
      <c r="O274" s="2">
        <f>VLOOKUP($A274,'By SKU - Old RTs'!$A:$V,17,FALSE)</f>
        <v>0.25</v>
      </c>
      <c r="P274" s="2">
        <f>VLOOKUP($A274,'By SKU - New RTs'!$A:$V,17,FALSE)</f>
        <v>0.25</v>
      </c>
      <c r="Q274" s="2">
        <f t="shared" si="24"/>
        <v>0</v>
      </c>
    </row>
    <row r="275" spans="1:17" hidden="1" x14ac:dyDescent="0.3">
      <c r="A275" s="3" t="str">
        <v>7516</v>
      </c>
      <c r="B275" s="4" t="str">
        <v xml:space="preserve">24 MIRCO INSERT     </v>
      </c>
      <c r="C275" s="2" t="e">
        <f>VLOOKUP($A275,'By SKU - Old RTs'!$A:$V,13,FALSE)</f>
        <v>#N/A</v>
      </c>
      <c r="D275" s="2" t="e">
        <f>VLOOKUP($A275,'By SKU - New RTs'!$A:$V,13,FALSE)</f>
        <v>#N/A</v>
      </c>
      <c r="E275" s="5" t="e">
        <f t="shared" si="20"/>
        <v>#N/A</v>
      </c>
      <c r="F275" s="2" t="e">
        <f>VLOOKUP($A275,'By SKU - Old RTs'!$A:$V,14,FALSE)</f>
        <v>#N/A</v>
      </c>
      <c r="G275" s="2" t="e">
        <f>VLOOKUP($A275,'By SKU - New RTs'!$A:$V,14,FALSE)</f>
        <v>#N/A</v>
      </c>
      <c r="H275" s="5" t="e">
        <f t="shared" si="21"/>
        <v>#N/A</v>
      </c>
      <c r="I275" s="2" t="e">
        <f>VLOOKUP($A275,'By SKU - Old RTs'!$A:$V,15,FALSE)</f>
        <v>#N/A</v>
      </c>
      <c r="J275" s="2" t="e">
        <f>VLOOKUP($A275,'By SKU - New RTs'!$A:$V,15,FALSE)</f>
        <v>#N/A</v>
      </c>
      <c r="K275" s="5" t="e">
        <f t="shared" si="22"/>
        <v>#N/A</v>
      </c>
      <c r="L275" s="2" t="e">
        <f>VLOOKUP($A275,'By SKU - Old RTs'!$A:$V,16,FALSE)</f>
        <v>#N/A</v>
      </c>
      <c r="M275" s="2" t="e">
        <f>VLOOKUP($A275,'By SKU - New RTs'!$A:$V,16,FALSE)</f>
        <v>#N/A</v>
      </c>
      <c r="N275" s="5" t="e">
        <f t="shared" si="23"/>
        <v>#N/A</v>
      </c>
      <c r="O275" s="2" t="e">
        <f>VLOOKUP($A275,'By SKU - Old RTs'!$A:$V,17,FALSE)</f>
        <v>#N/A</v>
      </c>
      <c r="P275" s="2" t="e">
        <f>VLOOKUP($A275,'By SKU - New RTs'!$A:$V,17,FALSE)</f>
        <v>#N/A</v>
      </c>
      <c r="Q275" s="2" t="e">
        <f t="shared" si="24"/>
        <v>#N/A</v>
      </c>
    </row>
    <row r="276" spans="1:17" x14ac:dyDescent="0.3">
      <c r="A276" s="3" t="str">
        <v>7526</v>
      </c>
      <c r="B276" s="4" t="str">
        <v xml:space="preserve">FRAME MOP 36        </v>
      </c>
      <c r="C276" s="2">
        <f>VLOOKUP($A276,'By SKU - Old RTs'!$A:$V,13,FALSE)</f>
        <v>0</v>
      </c>
      <c r="D276" s="2">
        <f>VLOOKUP($A276,'By SKU - New RTs'!$A:$V,13,FALSE)</f>
        <v>0</v>
      </c>
      <c r="E276" s="5">
        <f t="shared" si="20"/>
        <v>0</v>
      </c>
      <c r="F276" s="2">
        <f>VLOOKUP($A276,'By SKU - Old RTs'!$A:$V,14,FALSE)</f>
        <v>0</v>
      </c>
      <c r="G276" s="2">
        <f>VLOOKUP($A276,'By SKU - New RTs'!$A:$V,14,FALSE)</f>
        <v>0</v>
      </c>
      <c r="H276" s="5">
        <f t="shared" si="21"/>
        <v>0</v>
      </c>
      <c r="I276" s="2">
        <f>VLOOKUP($A276,'By SKU - Old RTs'!$A:$V,15,FALSE)</f>
        <v>0</v>
      </c>
      <c r="J276" s="2">
        <f>VLOOKUP($A276,'By SKU - New RTs'!$A:$V,15,FALSE)</f>
        <v>0</v>
      </c>
      <c r="K276" s="5">
        <f t="shared" si="22"/>
        <v>0</v>
      </c>
      <c r="L276" s="2">
        <f>VLOOKUP($A276,'By SKU - Old RTs'!$A:$V,16,FALSE)</f>
        <v>0</v>
      </c>
      <c r="M276" s="2">
        <f>VLOOKUP($A276,'By SKU - New RTs'!$A:$V,16,FALSE)</f>
        <v>0</v>
      </c>
      <c r="N276" s="5">
        <f t="shared" si="23"/>
        <v>0</v>
      </c>
      <c r="O276" s="2">
        <f>VLOOKUP($A276,'By SKU - Old RTs'!$A:$V,17,FALSE)</f>
        <v>0.25</v>
      </c>
      <c r="P276" s="2">
        <f>VLOOKUP($A276,'By SKU - New RTs'!$A:$V,17,FALSE)</f>
        <v>0.25</v>
      </c>
      <c r="Q276" s="2">
        <f t="shared" si="24"/>
        <v>0</v>
      </c>
    </row>
    <row r="277" spans="1:17" hidden="1" x14ac:dyDescent="0.3">
      <c r="A277" s="3" t="str">
        <v>7538</v>
      </c>
      <c r="B277" s="4" t="str">
        <v xml:space="preserve">FRAME MOP 48        </v>
      </c>
      <c r="C277" s="2" t="e">
        <f>VLOOKUP($A277,'By SKU - Old RTs'!$A:$V,13,FALSE)</f>
        <v>#N/A</v>
      </c>
      <c r="D277" s="2" t="e">
        <f>VLOOKUP($A277,'By SKU - New RTs'!$A:$V,13,FALSE)</f>
        <v>#N/A</v>
      </c>
      <c r="E277" s="5" t="e">
        <f t="shared" si="20"/>
        <v>#N/A</v>
      </c>
      <c r="F277" s="2" t="e">
        <f>VLOOKUP($A277,'By SKU - Old RTs'!$A:$V,14,FALSE)</f>
        <v>#N/A</v>
      </c>
      <c r="G277" s="2" t="e">
        <f>VLOOKUP($A277,'By SKU - New RTs'!$A:$V,14,FALSE)</f>
        <v>#N/A</v>
      </c>
      <c r="H277" s="5" t="e">
        <f t="shared" si="21"/>
        <v>#N/A</v>
      </c>
      <c r="I277" s="2" t="e">
        <f>VLOOKUP($A277,'By SKU - Old RTs'!$A:$V,15,FALSE)</f>
        <v>#N/A</v>
      </c>
      <c r="J277" s="2" t="e">
        <f>VLOOKUP($A277,'By SKU - New RTs'!$A:$V,15,FALSE)</f>
        <v>#N/A</v>
      </c>
      <c r="K277" s="5" t="e">
        <f t="shared" si="22"/>
        <v>#N/A</v>
      </c>
      <c r="L277" s="2" t="e">
        <f>VLOOKUP($A277,'By SKU - Old RTs'!$A:$V,16,FALSE)</f>
        <v>#N/A</v>
      </c>
      <c r="M277" s="2" t="e">
        <f>VLOOKUP($A277,'By SKU - New RTs'!$A:$V,16,FALSE)</f>
        <v>#N/A</v>
      </c>
      <c r="N277" s="5" t="e">
        <f t="shared" si="23"/>
        <v>#N/A</v>
      </c>
      <c r="O277" s="2" t="e">
        <f>VLOOKUP($A277,'By SKU - Old RTs'!$A:$V,17,FALSE)</f>
        <v>#N/A</v>
      </c>
      <c r="P277" s="2" t="e">
        <f>VLOOKUP($A277,'By SKU - New RTs'!$A:$V,17,FALSE)</f>
        <v>#N/A</v>
      </c>
      <c r="Q277" s="2" t="e">
        <f t="shared" si="24"/>
        <v>#N/A</v>
      </c>
    </row>
    <row r="278" spans="1:17" hidden="1" x14ac:dyDescent="0.3">
      <c r="A278" s="3" t="str">
        <v>7540</v>
      </c>
      <c r="B278" s="4" t="str">
        <v xml:space="preserve">FRAME MOP 60        </v>
      </c>
      <c r="C278" s="2" t="e">
        <f>VLOOKUP($A278,'By SKU - Old RTs'!$A:$V,13,FALSE)</f>
        <v>#N/A</v>
      </c>
      <c r="D278" s="2" t="e">
        <f>VLOOKUP($A278,'By SKU - New RTs'!$A:$V,13,FALSE)</f>
        <v>#N/A</v>
      </c>
      <c r="E278" s="5" t="e">
        <f t="shared" si="20"/>
        <v>#N/A</v>
      </c>
      <c r="F278" s="2" t="e">
        <f>VLOOKUP($A278,'By SKU - Old RTs'!$A:$V,14,FALSE)</f>
        <v>#N/A</v>
      </c>
      <c r="G278" s="2" t="e">
        <f>VLOOKUP($A278,'By SKU - New RTs'!$A:$V,14,FALSE)</f>
        <v>#N/A</v>
      </c>
      <c r="H278" s="5" t="e">
        <f t="shared" si="21"/>
        <v>#N/A</v>
      </c>
      <c r="I278" s="2" t="e">
        <f>VLOOKUP($A278,'By SKU - Old RTs'!$A:$V,15,FALSE)</f>
        <v>#N/A</v>
      </c>
      <c r="J278" s="2" t="e">
        <f>VLOOKUP($A278,'By SKU - New RTs'!$A:$V,15,FALSE)</f>
        <v>#N/A</v>
      </c>
      <c r="K278" s="5" t="e">
        <f t="shared" si="22"/>
        <v>#N/A</v>
      </c>
      <c r="L278" s="2" t="e">
        <f>VLOOKUP($A278,'By SKU - Old RTs'!$A:$V,16,FALSE)</f>
        <v>#N/A</v>
      </c>
      <c r="M278" s="2" t="e">
        <f>VLOOKUP($A278,'By SKU - New RTs'!$A:$V,16,FALSE)</f>
        <v>#N/A</v>
      </c>
      <c r="N278" s="5" t="e">
        <f t="shared" si="23"/>
        <v>#N/A</v>
      </c>
      <c r="O278" s="2" t="e">
        <f>VLOOKUP($A278,'By SKU - Old RTs'!$A:$V,17,FALSE)</f>
        <v>#N/A</v>
      </c>
      <c r="P278" s="2" t="e">
        <f>VLOOKUP($A278,'By SKU - New RTs'!$A:$V,17,FALSE)</f>
        <v>#N/A</v>
      </c>
      <c r="Q278" s="2" t="e">
        <f t="shared" si="24"/>
        <v>#N/A</v>
      </c>
    </row>
    <row r="279" spans="1:17" hidden="1" x14ac:dyDescent="0.3">
      <c r="A279" s="3" t="str">
        <v>7550</v>
      </c>
      <c r="B279" s="4" t="str">
        <v>HANDLE DUSTMOP WOOD</v>
      </c>
      <c r="C279" s="2" t="e">
        <f>VLOOKUP($A279,'By SKU - Old RTs'!$A:$V,13,FALSE)</f>
        <v>#N/A</v>
      </c>
      <c r="D279" s="2" t="e">
        <f>VLOOKUP($A279,'By SKU - New RTs'!$A:$V,13,FALSE)</f>
        <v>#N/A</v>
      </c>
      <c r="E279" s="5" t="e">
        <f t="shared" si="20"/>
        <v>#N/A</v>
      </c>
      <c r="F279" s="2" t="e">
        <f>VLOOKUP($A279,'By SKU - Old RTs'!$A:$V,14,FALSE)</f>
        <v>#N/A</v>
      </c>
      <c r="G279" s="2" t="e">
        <f>VLOOKUP($A279,'By SKU - New RTs'!$A:$V,14,FALSE)</f>
        <v>#N/A</v>
      </c>
      <c r="H279" s="5" t="e">
        <f t="shared" si="21"/>
        <v>#N/A</v>
      </c>
      <c r="I279" s="2" t="e">
        <f>VLOOKUP($A279,'By SKU - Old RTs'!$A:$V,15,FALSE)</f>
        <v>#N/A</v>
      </c>
      <c r="J279" s="2" t="e">
        <f>VLOOKUP($A279,'By SKU - New RTs'!$A:$V,15,FALSE)</f>
        <v>#N/A</v>
      </c>
      <c r="K279" s="5" t="e">
        <f t="shared" si="22"/>
        <v>#N/A</v>
      </c>
      <c r="L279" s="2" t="e">
        <f>VLOOKUP($A279,'By SKU - Old RTs'!$A:$V,16,FALSE)</f>
        <v>#N/A</v>
      </c>
      <c r="M279" s="2" t="e">
        <f>VLOOKUP($A279,'By SKU - New RTs'!$A:$V,16,FALSE)</f>
        <v>#N/A</v>
      </c>
      <c r="N279" s="5" t="e">
        <f t="shared" si="23"/>
        <v>#N/A</v>
      </c>
      <c r="O279" s="2" t="e">
        <f>VLOOKUP($A279,'By SKU - Old RTs'!$A:$V,17,FALSE)</f>
        <v>#N/A</v>
      </c>
      <c r="P279" s="2" t="e">
        <f>VLOOKUP($A279,'By SKU - New RTs'!$A:$V,17,FALSE)</f>
        <v>#N/A</v>
      </c>
      <c r="Q279" s="2" t="e">
        <f t="shared" si="24"/>
        <v>#N/A</v>
      </c>
    </row>
    <row r="280" spans="1:17" x14ac:dyDescent="0.3">
      <c r="A280" s="3" t="str">
        <v>7552</v>
      </c>
      <c r="B280" s="4" t="str">
        <v>ALUM WET MOP HANDLE</v>
      </c>
      <c r="C280" s="2">
        <f>VLOOKUP($A280,'By SKU - Old RTs'!$A:$V,13,FALSE)</f>
        <v>0.25</v>
      </c>
      <c r="D280" s="2">
        <f>VLOOKUP($A280,'By SKU - New RTs'!$A:$V,13,FALSE)</f>
        <v>0</v>
      </c>
      <c r="E280" s="5">
        <f t="shared" si="20"/>
        <v>-0.25</v>
      </c>
      <c r="F280" s="2">
        <f>VLOOKUP($A280,'By SKU - Old RTs'!$A:$V,14,FALSE)</f>
        <v>0</v>
      </c>
      <c r="G280" s="2">
        <f>VLOOKUP($A280,'By SKU - New RTs'!$A:$V,14,FALSE)</f>
        <v>0.25</v>
      </c>
      <c r="H280" s="5">
        <f t="shared" si="21"/>
        <v>0.25</v>
      </c>
      <c r="I280" s="2">
        <f>VLOOKUP($A280,'By SKU - Old RTs'!$A:$V,15,FALSE)</f>
        <v>0.5</v>
      </c>
      <c r="J280" s="2">
        <f>VLOOKUP($A280,'By SKU - New RTs'!$A:$V,15,FALSE)</f>
        <v>0.5</v>
      </c>
      <c r="K280" s="5">
        <f t="shared" si="22"/>
        <v>0</v>
      </c>
      <c r="L280" s="2">
        <f>VLOOKUP($A280,'By SKU - Old RTs'!$A:$V,16,FALSE)</f>
        <v>0</v>
      </c>
      <c r="M280" s="2">
        <f>VLOOKUP($A280,'By SKU - New RTs'!$A:$V,16,FALSE)</f>
        <v>0</v>
      </c>
      <c r="N280" s="5">
        <f t="shared" si="23"/>
        <v>0</v>
      </c>
      <c r="O280" s="2">
        <f>VLOOKUP($A280,'By SKU - Old RTs'!$A:$V,17,FALSE)</f>
        <v>0.5</v>
      </c>
      <c r="P280" s="2">
        <f>VLOOKUP($A280,'By SKU - New RTs'!$A:$V,17,FALSE)</f>
        <v>0.5</v>
      </c>
      <c r="Q280" s="2">
        <f t="shared" si="24"/>
        <v>0</v>
      </c>
    </row>
    <row r="281" spans="1:17" hidden="1" x14ac:dyDescent="0.3">
      <c r="A281" s="3" t="str">
        <v>7553</v>
      </c>
      <c r="B281" s="4" t="str">
        <v>FIBERGLASS DUST MOP HANDLE</v>
      </c>
      <c r="C281" s="2" t="e">
        <f>VLOOKUP($A281,'By SKU - Old RTs'!$A:$V,13,FALSE)</f>
        <v>#N/A</v>
      </c>
      <c r="D281" s="2" t="e">
        <f>VLOOKUP($A281,'By SKU - New RTs'!$A:$V,13,FALSE)</f>
        <v>#N/A</v>
      </c>
      <c r="E281" s="5" t="e">
        <f t="shared" si="20"/>
        <v>#N/A</v>
      </c>
      <c r="F281" s="2" t="e">
        <f>VLOOKUP($A281,'By SKU - Old RTs'!$A:$V,14,FALSE)</f>
        <v>#N/A</v>
      </c>
      <c r="G281" s="2" t="e">
        <f>VLOOKUP($A281,'By SKU - New RTs'!$A:$V,14,FALSE)</f>
        <v>#N/A</v>
      </c>
      <c r="H281" s="5" t="e">
        <f t="shared" si="21"/>
        <v>#N/A</v>
      </c>
      <c r="I281" s="2" t="e">
        <f>VLOOKUP($A281,'By SKU - Old RTs'!$A:$V,15,FALSE)</f>
        <v>#N/A</v>
      </c>
      <c r="J281" s="2" t="e">
        <f>VLOOKUP($A281,'By SKU - New RTs'!$A:$V,15,FALSE)</f>
        <v>#N/A</v>
      </c>
      <c r="K281" s="5" t="e">
        <f t="shared" si="22"/>
        <v>#N/A</v>
      </c>
      <c r="L281" s="2" t="e">
        <f>VLOOKUP($A281,'By SKU - Old RTs'!$A:$V,16,FALSE)</f>
        <v>#N/A</v>
      </c>
      <c r="M281" s="2" t="e">
        <f>VLOOKUP($A281,'By SKU - New RTs'!$A:$V,16,FALSE)</f>
        <v>#N/A</v>
      </c>
      <c r="N281" s="5" t="e">
        <f t="shared" si="23"/>
        <v>#N/A</v>
      </c>
      <c r="O281" s="2" t="e">
        <f>VLOOKUP($A281,'By SKU - Old RTs'!$A:$V,17,FALSE)</f>
        <v>#N/A</v>
      </c>
      <c r="P281" s="2" t="e">
        <f>VLOOKUP($A281,'By SKU - New RTs'!$A:$V,17,FALSE)</f>
        <v>#N/A</v>
      </c>
      <c r="Q281" s="2" t="e">
        <f t="shared" si="24"/>
        <v>#N/A</v>
      </c>
    </row>
    <row r="282" spans="1:17" x14ac:dyDescent="0.3">
      <c r="A282" s="3" t="str">
        <v>7600</v>
      </c>
      <c r="B282" s="4" t="str">
        <v xml:space="preserve">CRT CABINET SVC     </v>
      </c>
      <c r="C282" s="2">
        <f>VLOOKUP($A282,'By SKU - Old RTs'!$A:$V,13,FALSE)</f>
        <v>0</v>
      </c>
      <c r="D282" s="2">
        <f>VLOOKUP($A282,'By SKU - New RTs'!$A:$V,13,FALSE)</f>
        <v>0</v>
      </c>
      <c r="E282" s="5">
        <f t="shared" si="20"/>
        <v>0</v>
      </c>
      <c r="F282" s="2">
        <f>VLOOKUP($A282,'By SKU - Old RTs'!$A:$V,14,FALSE)</f>
        <v>0.25</v>
      </c>
      <c r="G282" s="2">
        <f>VLOOKUP($A282,'By SKU - New RTs'!$A:$V,14,FALSE)</f>
        <v>0.25</v>
      </c>
      <c r="H282" s="5">
        <f t="shared" si="21"/>
        <v>0</v>
      </c>
      <c r="I282" s="2">
        <f>VLOOKUP($A282,'By SKU - Old RTs'!$A:$V,15,FALSE)</f>
        <v>0</v>
      </c>
      <c r="J282" s="2">
        <f>VLOOKUP($A282,'By SKU - New RTs'!$A:$V,15,FALSE)</f>
        <v>0</v>
      </c>
      <c r="K282" s="5">
        <f t="shared" si="22"/>
        <v>0</v>
      </c>
      <c r="L282" s="2">
        <f>VLOOKUP($A282,'By SKU - Old RTs'!$A:$V,16,FALSE)</f>
        <v>0</v>
      </c>
      <c r="M282" s="2">
        <f>VLOOKUP($A282,'By SKU - New RTs'!$A:$V,16,FALSE)</f>
        <v>0</v>
      </c>
      <c r="N282" s="5">
        <f t="shared" si="23"/>
        <v>0</v>
      </c>
      <c r="O282" s="2">
        <f>VLOOKUP($A282,'By SKU - Old RTs'!$A:$V,17,FALSE)</f>
        <v>0</v>
      </c>
      <c r="P282" s="2">
        <f>VLOOKUP($A282,'By SKU - New RTs'!$A:$V,17,FALSE)</f>
        <v>0</v>
      </c>
      <c r="Q282" s="2">
        <f t="shared" si="24"/>
        <v>0</v>
      </c>
    </row>
    <row r="283" spans="1:17" x14ac:dyDescent="0.3">
      <c r="A283" s="3" t="str">
        <v>7601</v>
      </c>
      <c r="B283" s="4" t="str">
        <v>CLS FOAM DISP #7507</v>
      </c>
      <c r="C283" s="2">
        <f>VLOOKUP($A283,'By SKU - Old RTs'!$A:$V,13,FALSE)</f>
        <v>0.5</v>
      </c>
      <c r="D283" s="2">
        <f>VLOOKUP($A283,'By SKU - New RTs'!$A:$V,13,FALSE)</f>
        <v>0</v>
      </c>
      <c r="E283" s="5">
        <f t="shared" si="20"/>
        <v>-0.5</v>
      </c>
      <c r="F283" s="2">
        <f>VLOOKUP($A283,'By SKU - Old RTs'!$A:$V,14,FALSE)</f>
        <v>0.5</v>
      </c>
      <c r="G283" s="2">
        <f>VLOOKUP($A283,'By SKU - New RTs'!$A:$V,14,FALSE)</f>
        <v>1.25</v>
      </c>
      <c r="H283" s="5">
        <f t="shared" si="21"/>
        <v>0.75</v>
      </c>
      <c r="I283" s="2">
        <f>VLOOKUP($A283,'By SKU - Old RTs'!$A:$V,15,FALSE)</f>
        <v>0.25</v>
      </c>
      <c r="J283" s="2">
        <f>VLOOKUP($A283,'By SKU - New RTs'!$A:$V,15,FALSE)</f>
        <v>0</v>
      </c>
      <c r="K283" s="5">
        <f t="shared" si="22"/>
        <v>-0.25</v>
      </c>
      <c r="L283" s="2">
        <f>VLOOKUP($A283,'By SKU - Old RTs'!$A:$V,16,FALSE)</f>
        <v>0</v>
      </c>
      <c r="M283" s="2">
        <f>VLOOKUP($A283,'By SKU - New RTs'!$A:$V,16,FALSE)</f>
        <v>0</v>
      </c>
      <c r="N283" s="5">
        <f t="shared" si="23"/>
        <v>0</v>
      </c>
      <c r="O283" s="2">
        <f>VLOOKUP($A283,'By SKU - Old RTs'!$A:$V,17,FALSE)</f>
        <v>0</v>
      </c>
      <c r="P283" s="2">
        <f>VLOOKUP($A283,'By SKU - New RTs'!$A:$V,17,FALSE)</f>
        <v>0</v>
      </c>
      <c r="Q283" s="2">
        <f t="shared" si="24"/>
        <v>0</v>
      </c>
    </row>
    <row r="284" spans="1:17" hidden="1" x14ac:dyDescent="0.3">
      <c r="A284" s="3" t="str">
        <v>7602</v>
      </c>
      <c r="B284" s="4" t="str">
        <v>CLS SENSOR FOAM DISP #7707</v>
      </c>
      <c r="C284" s="2" t="e">
        <f>VLOOKUP($A284,'By SKU - Old RTs'!$A:$V,13,FALSE)</f>
        <v>#N/A</v>
      </c>
      <c r="D284" s="2" t="e">
        <f>VLOOKUP($A284,'By SKU - New RTs'!$A:$V,13,FALSE)</f>
        <v>#N/A</v>
      </c>
      <c r="E284" s="5" t="e">
        <f t="shared" si="20"/>
        <v>#N/A</v>
      </c>
      <c r="F284" s="2" t="e">
        <f>VLOOKUP($A284,'By SKU - Old RTs'!$A:$V,14,FALSE)</f>
        <v>#N/A</v>
      </c>
      <c r="G284" s="2" t="e">
        <f>VLOOKUP($A284,'By SKU - New RTs'!$A:$V,14,FALSE)</f>
        <v>#N/A</v>
      </c>
      <c r="H284" s="5" t="e">
        <f t="shared" si="21"/>
        <v>#N/A</v>
      </c>
      <c r="I284" s="2" t="e">
        <f>VLOOKUP($A284,'By SKU - Old RTs'!$A:$V,15,FALSE)</f>
        <v>#N/A</v>
      </c>
      <c r="J284" s="2" t="e">
        <f>VLOOKUP($A284,'By SKU - New RTs'!$A:$V,15,FALSE)</f>
        <v>#N/A</v>
      </c>
      <c r="K284" s="5" t="e">
        <f t="shared" si="22"/>
        <v>#N/A</v>
      </c>
      <c r="L284" s="2" t="e">
        <f>VLOOKUP($A284,'By SKU - Old RTs'!$A:$V,16,FALSE)</f>
        <v>#N/A</v>
      </c>
      <c r="M284" s="2" t="e">
        <f>VLOOKUP($A284,'By SKU - New RTs'!$A:$V,16,FALSE)</f>
        <v>#N/A</v>
      </c>
      <c r="N284" s="5" t="e">
        <f t="shared" si="23"/>
        <v>#N/A</v>
      </c>
      <c r="O284" s="2" t="e">
        <f>VLOOKUP($A284,'By SKU - Old RTs'!$A:$V,17,FALSE)</f>
        <v>#N/A</v>
      </c>
      <c r="P284" s="2" t="e">
        <f>VLOOKUP($A284,'By SKU - New RTs'!$A:$V,17,FALSE)</f>
        <v>#N/A</v>
      </c>
      <c r="Q284" s="2" t="e">
        <f t="shared" si="24"/>
        <v>#N/A</v>
      </c>
    </row>
    <row r="285" spans="1:17" hidden="1" x14ac:dyDescent="0.3">
      <c r="A285" s="3" t="str">
        <v>7603</v>
      </c>
      <c r="B285" s="4" t="str">
        <v>CLS SAN 400 DISP #7405</v>
      </c>
      <c r="C285" s="2" t="e">
        <f>VLOOKUP($A285,'By SKU - Old RTs'!$A:$V,13,FALSE)</f>
        <v>#N/A</v>
      </c>
      <c r="D285" s="2" t="e">
        <f>VLOOKUP($A285,'By SKU - New RTs'!$A:$V,13,FALSE)</f>
        <v>#N/A</v>
      </c>
      <c r="E285" s="5" t="e">
        <f t="shared" si="20"/>
        <v>#N/A</v>
      </c>
      <c r="F285" s="2" t="e">
        <f>VLOOKUP($A285,'By SKU - Old RTs'!$A:$V,14,FALSE)</f>
        <v>#N/A</v>
      </c>
      <c r="G285" s="2" t="e">
        <f>VLOOKUP($A285,'By SKU - New RTs'!$A:$V,14,FALSE)</f>
        <v>#N/A</v>
      </c>
      <c r="H285" s="5" t="e">
        <f t="shared" si="21"/>
        <v>#N/A</v>
      </c>
      <c r="I285" s="2" t="e">
        <f>VLOOKUP($A285,'By SKU - Old RTs'!$A:$V,15,FALSE)</f>
        <v>#N/A</v>
      </c>
      <c r="J285" s="2" t="e">
        <f>VLOOKUP($A285,'By SKU - New RTs'!$A:$V,15,FALSE)</f>
        <v>#N/A</v>
      </c>
      <c r="K285" s="5" t="e">
        <f t="shared" si="22"/>
        <v>#N/A</v>
      </c>
      <c r="L285" s="2" t="e">
        <f>VLOOKUP($A285,'By SKU - Old RTs'!$A:$V,16,FALSE)</f>
        <v>#N/A</v>
      </c>
      <c r="M285" s="2" t="e">
        <f>VLOOKUP($A285,'By SKU - New RTs'!$A:$V,16,FALSE)</f>
        <v>#N/A</v>
      </c>
      <c r="N285" s="5" t="e">
        <f t="shared" si="23"/>
        <v>#N/A</v>
      </c>
      <c r="O285" s="2" t="e">
        <f>VLOOKUP($A285,'By SKU - Old RTs'!$A:$V,17,FALSE)</f>
        <v>#N/A</v>
      </c>
      <c r="P285" s="2" t="e">
        <f>VLOOKUP($A285,'By SKU - New RTs'!$A:$V,17,FALSE)</f>
        <v>#N/A</v>
      </c>
      <c r="Q285" s="2" t="e">
        <f t="shared" si="24"/>
        <v>#N/A</v>
      </c>
    </row>
    <row r="286" spans="1:17" hidden="1" x14ac:dyDescent="0.3">
      <c r="A286" s="3" t="str">
        <v>7604</v>
      </c>
      <c r="B286" s="4" t="str">
        <v>CLS HD GRIT SOAP DISP</v>
      </c>
      <c r="C286" s="2" t="e">
        <f>VLOOKUP($A286,'By SKU - Old RTs'!$A:$V,13,FALSE)</f>
        <v>#N/A</v>
      </c>
      <c r="D286" s="2" t="e">
        <f>VLOOKUP($A286,'By SKU - New RTs'!$A:$V,13,FALSE)</f>
        <v>#N/A</v>
      </c>
      <c r="E286" s="5" t="e">
        <f t="shared" si="20"/>
        <v>#N/A</v>
      </c>
      <c r="F286" s="2" t="e">
        <f>VLOOKUP($A286,'By SKU - Old RTs'!$A:$V,14,FALSE)</f>
        <v>#N/A</v>
      </c>
      <c r="G286" s="2" t="e">
        <f>VLOOKUP($A286,'By SKU - New RTs'!$A:$V,14,FALSE)</f>
        <v>#N/A</v>
      </c>
      <c r="H286" s="5" t="e">
        <f t="shared" si="21"/>
        <v>#N/A</v>
      </c>
      <c r="I286" s="2" t="e">
        <f>VLOOKUP($A286,'By SKU - Old RTs'!$A:$V,15,FALSE)</f>
        <v>#N/A</v>
      </c>
      <c r="J286" s="2" t="e">
        <f>VLOOKUP($A286,'By SKU - New RTs'!$A:$V,15,FALSE)</f>
        <v>#N/A</v>
      </c>
      <c r="K286" s="5" t="e">
        <f t="shared" si="22"/>
        <v>#N/A</v>
      </c>
      <c r="L286" s="2" t="e">
        <f>VLOOKUP($A286,'By SKU - Old RTs'!$A:$V,16,FALSE)</f>
        <v>#N/A</v>
      </c>
      <c r="M286" s="2" t="e">
        <f>VLOOKUP($A286,'By SKU - New RTs'!$A:$V,16,FALSE)</f>
        <v>#N/A</v>
      </c>
      <c r="N286" s="5" t="e">
        <f t="shared" si="23"/>
        <v>#N/A</v>
      </c>
      <c r="O286" s="2" t="e">
        <f>VLOOKUP($A286,'By SKU - Old RTs'!$A:$V,17,FALSE)</f>
        <v>#N/A</v>
      </c>
      <c r="P286" s="2" t="e">
        <f>VLOOKUP($A286,'By SKU - New RTs'!$A:$V,17,FALSE)</f>
        <v>#N/A</v>
      </c>
      <c r="Q286" s="2" t="e">
        <f t="shared" si="24"/>
        <v>#N/A</v>
      </c>
    </row>
    <row r="287" spans="1:17" hidden="1" x14ac:dyDescent="0.3">
      <c r="A287" s="3" t="str">
        <v>7625</v>
      </c>
      <c r="B287" s="4" t="str">
        <v>SN DSP(HSD-100)</v>
      </c>
      <c r="C287" s="2" t="e">
        <f>VLOOKUP($A287,'By SKU - Old RTs'!$A:$V,13,FALSE)</f>
        <v>#N/A</v>
      </c>
      <c r="D287" s="2" t="e">
        <f>VLOOKUP($A287,'By SKU - New RTs'!$A:$V,13,FALSE)</f>
        <v>#N/A</v>
      </c>
      <c r="E287" s="5" t="e">
        <f t="shared" si="20"/>
        <v>#N/A</v>
      </c>
      <c r="F287" s="2" t="e">
        <f>VLOOKUP($A287,'By SKU - Old RTs'!$A:$V,14,FALSE)</f>
        <v>#N/A</v>
      </c>
      <c r="G287" s="2" t="e">
        <f>VLOOKUP($A287,'By SKU - New RTs'!$A:$V,14,FALSE)</f>
        <v>#N/A</v>
      </c>
      <c r="H287" s="5" t="e">
        <f t="shared" si="21"/>
        <v>#N/A</v>
      </c>
      <c r="I287" s="2" t="e">
        <f>VLOOKUP($A287,'By SKU - Old RTs'!$A:$V,15,FALSE)</f>
        <v>#N/A</v>
      </c>
      <c r="J287" s="2" t="e">
        <f>VLOOKUP($A287,'By SKU - New RTs'!$A:$V,15,FALSE)</f>
        <v>#N/A</v>
      </c>
      <c r="K287" s="5" t="e">
        <f t="shared" si="22"/>
        <v>#N/A</v>
      </c>
      <c r="L287" s="2" t="e">
        <f>VLOOKUP($A287,'By SKU - Old RTs'!$A:$V,16,FALSE)</f>
        <v>#N/A</v>
      </c>
      <c r="M287" s="2" t="e">
        <f>VLOOKUP($A287,'By SKU - New RTs'!$A:$V,16,FALSE)</f>
        <v>#N/A</v>
      </c>
      <c r="N287" s="5" t="e">
        <f t="shared" si="23"/>
        <v>#N/A</v>
      </c>
      <c r="O287" s="2" t="e">
        <f>VLOOKUP($A287,'By SKU - Old RTs'!$A:$V,17,FALSE)</f>
        <v>#N/A</v>
      </c>
      <c r="P287" s="2" t="e">
        <f>VLOOKUP($A287,'By SKU - New RTs'!$A:$V,17,FALSE)</f>
        <v>#N/A</v>
      </c>
      <c r="Q287" s="2" t="e">
        <f t="shared" si="24"/>
        <v>#N/A</v>
      </c>
    </row>
    <row r="288" spans="1:17" hidden="1" x14ac:dyDescent="0.3">
      <c r="A288" s="3" t="str">
        <v>7626</v>
      </c>
      <c r="B288" s="4" t="str">
        <v>CFDDSP(CCD-050)</v>
      </c>
      <c r="C288" s="2" t="e">
        <f>VLOOKUP($A288,'By SKU - Old RTs'!$A:$V,13,FALSE)</f>
        <v>#N/A</v>
      </c>
      <c r="D288" s="2" t="e">
        <f>VLOOKUP($A288,'By SKU - New RTs'!$A:$V,13,FALSE)</f>
        <v>#N/A</v>
      </c>
      <c r="E288" s="5" t="e">
        <f t="shared" si="20"/>
        <v>#N/A</v>
      </c>
      <c r="F288" s="2" t="e">
        <f>VLOOKUP($A288,'By SKU - Old RTs'!$A:$V,14,FALSE)</f>
        <v>#N/A</v>
      </c>
      <c r="G288" s="2" t="e">
        <f>VLOOKUP($A288,'By SKU - New RTs'!$A:$V,14,FALSE)</f>
        <v>#N/A</v>
      </c>
      <c r="H288" s="5" t="e">
        <f t="shared" si="21"/>
        <v>#N/A</v>
      </c>
      <c r="I288" s="2" t="e">
        <f>VLOOKUP($A288,'By SKU - Old RTs'!$A:$V,15,FALSE)</f>
        <v>#N/A</v>
      </c>
      <c r="J288" s="2" t="e">
        <f>VLOOKUP($A288,'By SKU - New RTs'!$A:$V,15,FALSE)</f>
        <v>#N/A</v>
      </c>
      <c r="K288" s="5" t="e">
        <f t="shared" si="22"/>
        <v>#N/A</v>
      </c>
      <c r="L288" s="2" t="e">
        <f>VLOOKUP($A288,'By SKU - Old RTs'!$A:$V,16,FALSE)</f>
        <v>#N/A</v>
      </c>
      <c r="M288" s="2" t="e">
        <f>VLOOKUP($A288,'By SKU - New RTs'!$A:$V,16,FALSE)</f>
        <v>#N/A</v>
      </c>
      <c r="N288" s="5" t="e">
        <f t="shared" si="23"/>
        <v>#N/A</v>
      </c>
      <c r="O288" s="2" t="e">
        <f>VLOOKUP($A288,'By SKU - Old RTs'!$A:$V,17,FALSE)</f>
        <v>#N/A</v>
      </c>
      <c r="P288" s="2" t="e">
        <f>VLOOKUP($A288,'By SKU - New RTs'!$A:$V,17,FALSE)</f>
        <v>#N/A</v>
      </c>
      <c r="Q288" s="2" t="e">
        <f t="shared" si="24"/>
        <v>#N/A</v>
      </c>
    </row>
    <row r="289" spans="1:17" x14ac:dyDescent="0.3">
      <c r="A289" s="3" t="str">
        <v>7627</v>
      </c>
      <c r="B289" s="4" t="str">
        <v>AC DSP(HAD-100)</v>
      </c>
      <c r="C289" s="2">
        <f>VLOOKUP($A289,'By SKU - Old RTs'!$A:$V,13,FALSE)</f>
        <v>1.75</v>
      </c>
      <c r="D289" s="2">
        <f>VLOOKUP($A289,'By SKU - New RTs'!$A:$V,13,FALSE)</f>
        <v>1.25</v>
      </c>
      <c r="E289" s="5">
        <f t="shared" si="20"/>
        <v>-0.5</v>
      </c>
      <c r="F289" s="2">
        <f>VLOOKUP($A289,'By SKU - Old RTs'!$A:$V,14,FALSE)</f>
        <v>1</v>
      </c>
      <c r="G289" s="2">
        <f>VLOOKUP($A289,'By SKU - New RTs'!$A:$V,14,FALSE)</f>
        <v>1</v>
      </c>
      <c r="H289" s="5">
        <f t="shared" si="21"/>
        <v>0</v>
      </c>
      <c r="I289" s="2">
        <f>VLOOKUP($A289,'By SKU - Old RTs'!$A:$V,15,FALSE)</f>
        <v>0</v>
      </c>
      <c r="J289" s="2">
        <f>VLOOKUP($A289,'By SKU - New RTs'!$A:$V,15,FALSE)</f>
        <v>0.5</v>
      </c>
      <c r="K289" s="5">
        <f t="shared" si="22"/>
        <v>0.5</v>
      </c>
      <c r="L289" s="2">
        <f>VLOOKUP($A289,'By SKU - Old RTs'!$A:$V,16,FALSE)</f>
        <v>0</v>
      </c>
      <c r="M289" s="2">
        <f>VLOOKUP($A289,'By SKU - New RTs'!$A:$V,16,FALSE)</f>
        <v>0</v>
      </c>
      <c r="N289" s="5">
        <f t="shared" si="23"/>
        <v>0</v>
      </c>
      <c r="O289" s="2">
        <f>VLOOKUP($A289,'By SKU - Old RTs'!$A:$V,17,FALSE)</f>
        <v>0</v>
      </c>
      <c r="P289" s="2">
        <f>VLOOKUP($A289,'By SKU - New RTs'!$A:$V,17,FALSE)</f>
        <v>0</v>
      </c>
      <c r="Q289" s="2">
        <f t="shared" si="24"/>
        <v>0</v>
      </c>
    </row>
    <row r="290" spans="1:17" hidden="1" x14ac:dyDescent="0.3">
      <c r="A290" s="3" t="str">
        <v>7630</v>
      </c>
      <c r="B290" s="4" t="str">
        <v xml:space="preserve">EXPRESS TORK DI     </v>
      </c>
      <c r="C290" s="2" t="e">
        <f>VLOOKUP($A290,'By SKU - Old RTs'!$A:$V,13,FALSE)</f>
        <v>#N/A</v>
      </c>
      <c r="D290" s="2" t="e">
        <f>VLOOKUP($A290,'By SKU - New RTs'!$A:$V,13,FALSE)</f>
        <v>#N/A</v>
      </c>
      <c r="E290" s="5" t="e">
        <f t="shared" si="20"/>
        <v>#N/A</v>
      </c>
      <c r="F290" s="2" t="e">
        <f>VLOOKUP($A290,'By SKU - Old RTs'!$A:$V,14,FALSE)</f>
        <v>#N/A</v>
      </c>
      <c r="G290" s="2" t="e">
        <f>VLOOKUP($A290,'By SKU - New RTs'!$A:$V,14,FALSE)</f>
        <v>#N/A</v>
      </c>
      <c r="H290" s="5" t="e">
        <f t="shared" si="21"/>
        <v>#N/A</v>
      </c>
      <c r="I290" s="2" t="e">
        <f>VLOOKUP($A290,'By SKU - Old RTs'!$A:$V,15,FALSE)</f>
        <v>#N/A</v>
      </c>
      <c r="J290" s="2" t="e">
        <f>VLOOKUP($A290,'By SKU - New RTs'!$A:$V,15,FALSE)</f>
        <v>#N/A</v>
      </c>
      <c r="K290" s="5" t="e">
        <f t="shared" si="22"/>
        <v>#N/A</v>
      </c>
      <c r="L290" s="2" t="e">
        <f>VLOOKUP($A290,'By SKU - Old RTs'!$A:$V,16,FALSE)</f>
        <v>#N/A</v>
      </c>
      <c r="M290" s="2" t="e">
        <f>VLOOKUP($A290,'By SKU - New RTs'!$A:$V,16,FALSE)</f>
        <v>#N/A</v>
      </c>
      <c r="N290" s="5" t="e">
        <f t="shared" si="23"/>
        <v>#N/A</v>
      </c>
      <c r="O290" s="2" t="e">
        <f>VLOOKUP($A290,'By SKU - Old RTs'!$A:$V,17,FALSE)</f>
        <v>#N/A</v>
      </c>
      <c r="P290" s="2" t="e">
        <f>VLOOKUP($A290,'By SKU - New RTs'!$A:$V,17,FALSE)</f>
        <v>#N/A</v>
      </c>
      <c r="Q290" s="2" t="e">
        <f t="shared" si="24"/>
        <v>#N/A</v>
      </c>
    </row>
    <row r="291" spans="1:17" hidden="1" x14ac:dyDescent="0.3">
      <c r="A291" s="3" t="str">
        <v>7632</v>
      </c>
      <c r="B291" s="4" t="str">
        <v>TPDISP(JSD-100)</v>
      </c>
      <c r="C291" s="2" t="e">
        <f>VLOOKUP($A291,'By SKU - Old RTs'!$A:$V,13,FALSE)</f>
        <v>#N/A</v>
      </c>
      <c r="D291" s="2" t="e">
        <f>VLOOKUP($A291,'By SKU - New RTs'!$A:$V,13,FALSE)</f>
        <v>#N/A</v>
      </c>
      <c r="E291" s="5" t="e">
        <f t="shared" si="20"/>
        <v>#N/A</v>
      </c>
      <c r="F291" s="2" t="e">
        <f>VLOOKUP($A291,'By SKU - Old RTs'!$A:$V,14,FALSE)</f>
        <v>#N/A</v>
      </c>
      <c r="G291" s="2" t="e">
        <f>VLOOKUP($A291,'By SKU - New RTs'!$A:$V,14,FALSE)</f>
        <v>#N/A</v>
      </c>
      <c r="H291" s="5" t="e">
        <f t="shared" si="21"/>
        <v>#N/A</v>
      </c>
      <c r="I291" s="2" t="e">
        <f>VLOOKUP($A291,'By SKU - Old RTs'!$A:$V,15,FALSE)</f>
        <v>#N/A</v>
      </c>
      <c r="J291" s="2" t="e">
        <f>VLOOKUP($A291,'By SKU - New RTs'!$A:$V,15,FALSE)</f>
        <v>#N/A</v>
      </c>
      <c r="K291" s="5" t="e">
        <f t="shared" si="22"/>
        <v>#N/A</v>
      </c>
      <c r="L291" s="2" t="e">
        <f>VLOOKUP($A291,'By SKU - Old RTs'!$A:$V,16,FALSE)</f>
        <v>#N/A</v>
      </c>
      <c r="M291" s="2" t="e">
        <f>VLOOKUP($A291,'By SKU - New RTs'!$A:$V,16,FALSE)</f>
        <v>#N/A</v>
      </c>
      <c r="N291" s="5" t="e">
        <f t="shared" si="23"/>
        <v>#N/A</v>
      </c>
      <c r="O291" s="2" t="e">
        <f>VLOOKUP($A291,'By SKU - Old RTs'!$A:$V,17,FALSE)</f>
        <v>#N/A</v>
      </c>
      <c r="P291" s="2" t="e">
        <f>VLOOKUP($A291,'By SKU - New RTs'!$A:$V,17,FALSE)</f>
        <v>#N/A</v>
      </c>
      <c r="Q291" s="2" t="e">
        <f t="shared" si="24"/>
        <v>#N/A</v>
      </c>
    </row>
    <row r="292" spans="1:17" hidden="1" x14ac:dyDescent="0.3">
      <c r="A292" s="3" t="str">
        <v>7633</v>
      </c>
      <c r="B292" s="4" t="str">
        <v>2TPDSP(JST-102)</v>
      </c>
      <c r="C292" s="2" t="e">
        <f>VLOOKUP($A292,'By SKU - Old RTs'!$A:$V,13,FALSE)</f>
        <v>#N/A</v>
      </c>
      <c r="D292" s="2" t="e">
        <f>VLOOKUP($A292,'By SKU - New RTs'!$A:$V,13,FALSE)</f>
        <v>#N/A</v>
      </c>
      <c r="E292" s="5" t="e">
        <f t="shared" si="20"/>
        <v>#N/A</v>
      </c>
      <c r="F292" s="2" t="e">
        <f>VLOOKUP($A292,'By SKU - Old RTs'!$A:$V,14,FALSE)</f>
        <v>#N/A</v>
      </c>
      <c r="G292" s="2" t="e">
        <f>VLOOKUP($A292,'By SKU - New RTs'!$A:$V,14,FALSE)</f>
        <v>#N/A</v>
      </c>
      <c r="H292" s="5" t="e">
        <f t="shared" si="21"/>
        <v>#N/A</v>
      </c>
      <c r="I292" s="2" t="e">
        <f>VLOOKUP($A292,'By SKU - Old RTs'!$A:$V,15,FALSE)</f>
        <v>#N/A</v>
      </c>
      <c r="J292" s="2" t="e">
        <f>VLOOKUP($A292,'By SKU - New RTs'!$A:$V,15,FALSE)</f>
        <v>#N/A</v>
      </c>
      <c r="K292" s="5" t="e">
        <f t="shared" si="22"/>
        <v>#N/A</v>
      </c>
      <c r="L292" s="2" t="e">
        <f>VLOOKUP($A292,'By SKU - Old RTs'!$A:$V,16,FALSE)</f>
        <v>#N/A</v>
      </c>
      <c r="M292" s="2" t="e">
        <f>VLOOKUP($A292,'By SKU - New RTs'!$A:$V,16,FALSE)</f>
        <v>#N/A</v>
      </c>
      <c r="N292" s="5" t="e">
        <f t="shared" si="23"/>
        <v>#N/A</v>
      </c>
      <c r="O292" s="2" t="e">
        <f>VLOOKUP($A292,'By SKU - Old RTs'!$A:$V,17,FALSE)</f>
        <v>#N/A</v>
      </c>
      <c r="P292" s="2" t="e">
        <f>VLOOKUP($A292,'By SKU - New RTs'!$A:$V,17,FALSE)</f>
        <v>#N/A</v>
      </c>
      <c r="Q292" s="2" t="e">
        <f t="shared" si="24"/>
        <v>#N/A</v>
      </c>
    </row>
    <row r="293" spans="1:17" hidden="1" x14ac:dyDescent="0.3">
      <c r="A293" s="3" t="str">
        <v>7634</v>
      </c>
      <c r="B293" s="4" t="str">
        <v>CFDDSP(CDS-100)</v>
      </c>
      <c r="C293" s="2" t="e">
        <f>VLOOKUP($A293,'By SKU - Old RTs'!$A:$V,13,FALSE)</f>
        <v>#N/A</v>
      </c>
      <c r="D293" s="2" t="e">
        <f>VLOOKUP($A293,'By SKU - New RTs'!$A:$V,13,FALSE)</f>
        <v>#N/A</v>
      </c>
      <c r="E293" s="5" t="e">
        <f t="shared" si="20"/>
        <v>#N/A</v>
      </c>
      <c r="F293" s="2" t="e">
        <f>VLOOKUP($A293,'By SKU - Old RTs'!$A:$V,14,FALSE)</f>
        <v>#N/A</v>
      </c>
      <c r="G293" s="2" t="e">
        <f>VLOOKUP($A293,'By SKU - New RTs'!$A:$V,14,FALSE)</f>
        <v>#N/A</v>
      </c>
      <c r="H293" s="5" t="e">
        <f t="shared" si="21"/>
        <v>#N/A</v>
      </c>
      <c r="I293" s="2" t="e">
        <f>VLOOKUP($A293,'By SKU - Old RTs'!$A:$V,15,FALSE)</f>
        <v>#N/A</v>
      </c>
      <c r="J293" s="2" t="e">
        <f>VLOOKUP($A293,'By SKU - New RTs'!$A:$V,15,FALSE)</f>
        <v>#N/A</v>
      </c>
      <c r="K293" s="5" t="e">
        <f t="shared" si="22"/>
        <v>#N/A</v>
      </c>
      <c r="L293" s="2" t="e">
        <f>VLOOKUP($A293,'By SKU - Old RTs'!$A:$V,16,FALSE)</f>
        <v>#N/A</v>
      </c>
      <c r="M293" s="2" t="e">
        <f>VLOOKUP($A293,'By SKU - New RTs'!$A:$V,16,FALSE)</f>
        <v>#N/A</v>
      </c>
      <c r="N293" s="5" t="e">
        <f t="shared" si="23"/>
        <v>#N/A</v>
      </c>
      <c r="O293" s="2" t="e">
        <f>VLOOKUP($A293,'By SKU - Old RTs'!$A:$V,17,FALSE)</f>
        <v>#N/A</v>
      </c>
      <c r="P293" s="2" t="e">
        <f>VLOOKUP($A293,'By SKU - New RTs'!$A:$V,17,FALSE)</f>
        <v>#N/A</v>
      </c>
      <c r="Q293" s="2" t="e">
        <f t="shared" si="24"/>
        <v>#N/A</v>
      </c>
    </row>
    <row r="294" spans="1:17" hidden="1" x14ac:dyDescent="0.3">
      <c r="A294" s="3" t="str">
        <v>7637</v>
      </c>
      <c r="B294" s="4" t="str">
        <v xml:space="preserve">BATH TISSUE BOX     </v>
      </c>
      <c r="C294" s="2" t="e">
        <f>VLOOKUP($A294,'By SKU - Old RTs'!$A:$V,13,FALSE)</f>
        <v>#N/A</v>
      </c>
      <c r="D294" s="2" t="e">
        <f>VLOOKUP($A294,'By SKU - New RTs'!$A:$V,13,FALSE)</f>
        <v>#N/A</v>
      </c>
      <c r="E294" s="5" t="e">
        <f t="shared" si="20"/>
        <v>#N/A</v>
      </c>
      <c r="F294" s="2" t="e">
        <f>VLOOKUP($A294,'By SKU - Old RTs'!$A:$V,14,FALSE)</f>
        <v>#N/A</v>
      </c>
      <c r="G294" s="2" t="e">
        <f>VLOOKUP($A294,'By SKU - New RTs'!$A:$V,14,FALSE)</f>
        <v>#N/A</v>
      </c>
      <c r="H294" s="5" t="e">
        <f t="shared" si="21"/>
        <v>#N/A</v>
      </c>
      <c r="I294" s="2" t="e">
        <f>VLOOKUP($A294,'By SKU - Old RTs'!$A:$V,15,FALSE)</f>
        <v>#N/A</v>
      </c>
      <c r="J294" s="2" t="e">
        <f>VLOOKUP($A294,'By SKU - New RTs'!$A:$V,15,FALSE)</f>
        <v>#N/A</v>
      </c>
      <c r="K294" s="5" t="e">
        <f t="shared" si="22"/>
        <v>#N/A</v>
      </c>
      <c r="L294" s="2" t="e">
        <f>VLOOKUP($A294,'By SKU - Old RTs'!$A:$V,16,FALSE)</f>
        <v>#N/A</v>
      </c>
      <c r="M294" s="2" t="e">
        <f>VLOOKUP($A294,'By SKU - New RTs'!$A:$V,16,FALSE)</f>
        <v>#N/A</v>
      </c>
      <c r="N294" s="5" t="e">
        <f t="shared" si="23"/>
        <v>#N/A</v>
      </c>
      <c r="O294" s="2" t="e">
        <f>VLOOKUP($A294,'By SKU - Old RTs'!$A:$V,17,FALSE)</f>
        <v>#N/A</v>
      </c>
      <c r="P294" s="2" t="e">
        <f>VLOOKUP($A294,'By SKU - New RTs'!$A:$V,17,FALSE)</f>
        <v>#N/A</v>
      </c>
      <c r="Q294" s="2" t="e">
        <f t="shared" si="24"/>
        <v>#N/A</v>
      </c>
    </row>
    <row r="295" spans="1:17" hidden="1" x14ac:dyDescent="0.3">
      <c r="A295" s="3" t="str">
        <v>7643</v>
      </c>
      <c r="B295" s="4" t="str">
        <v xml:space="preserve">MULTI/CFOLD DIS     </v>
      </c>
      <c r="C295" s="2" t="e">
        <f>VLOOKUP($A295,'By SKU - Old RTs'!$A:$V,13,FALSE)</f>
        <v>#N/A</v>
      </c>
      <c r="D295" s="2" t="e">
        <f>VLOOKUP($A295,'By SKU - New RTs'!$A:$V,13,FALSE)</f>
        <v>#N/A</v>
      </c>
      <c r="E295" s="5" t="e">
        <f t="shared" si="20"/>
        <v>#N/A</v>
      </c>
      <c r="F295" s="2" t="e">
        <f>VLOOKUP($A295,'By SKU - Old RTs'!$A:$V,14,FALSE)</f>
        <v>#N/A</v>
      </c>
      <c r="G295" s="2" t="e">
        <f>VLOOKUP($A295,'By SKU - New RTs'!$A:$V,14,FALSE)</f>
        <v>#N/A</v>
      </c>
      <c r="H295" s="5" t="e">
        <f t="shared" si="21"/>
        <v>#N/A</v>
      </c>
      <c r="I295" s="2" t="e">
        <f>VLOOKUP($A295,'By SKU - Old RTs'!$A:$V,15,FALSE)</f>
        <v>#N/A</v>
      </c>
      <c r="J295" s="2" t="e">
        <f>VLOOKUP($A295,'By SKU - New RTs'!$A:$V,15,FALSE)</f>
        <v>#N/A</v>
      </c>
      <c r="K295" s="5" t="e">
        <f t="shared" si="22"/>
        <v>#N/A</v>
      </c>
      <c r="L295" s="2" t="e">
        <f>VLOOKUP($A295,'By SKU - Old RTs'!$A:$V,16,FALSE)</f>
        <v>#N/A</v>
      </c>
      <c r="M295" s="2" t="e">
        <f>VLOOKUP($A295,'By SKU - New RTs'!$A:$V,16,FALSE)</f>
        <v>#N/A</v>
      </c>
      <c r="N295" s="5" t="e">
        <f t="shared" si="23"/>
        <v>#N/A</v>
      </c>
      <c r="O295" s="2" t="e">
        <f>VLOOKUP($A295,'By SKU - Old RTs'!$A:$V,17,FALSE)</f>
        <v>#N/A</v>
      </c>
      <c r="P295" s="2" t="e">
        <f>VLOOKUP($A295,'By SKU - New RTs'!$A:$V,17,FALSE)</f>
        <v>#N/A</v>
      </c>
      <c r="Q295" s="2" t="e">
        <f t="shared" si="24"/>
        <v>#N/A</v>
      </c>
    </row>
    <row r="296" spans="1:17" x14ac:dyDescent="0.3">
      <c r="A296" s="3" t="str">
        <v>7670</v>
      </c>
      <c r="B296" s="4" t="str">
        <v xml:space="preserve">HANGER STAND        </v>
      </c>
      <c r="C296" s="2">
        <f>VLOOKUP($A296,'By SKU - Old RTs'!$A:$V,13,FALSE)</f>
        <v>0.5</v>
      </c>
      <c r="D296" s="2">
        <f>VLOOKUP($A296,'By SKU - New RTs'!$A:$V,13,FALSE)</f>
        <v>0.75</v>
      </c>
      <c r="E296" s="5">
        <f t="shared" si="20"/>
        <v>0.25</v>
      </c>
      <c r="F296" s="2">
        <f>VLOOKUP($A296,'By SKU - Old RTs'!$A:$V,14,FALSE)</f>
        <v>0.25</v>
      </c>
      <c r="G296" s="2">
        <f>VLOOKUP($A296,'By SKU - New RTs'!$A:$V,14,FALSE)</f>
        <v>0</v>
      </c>
      <c r="H296" s="5">
        <f t="shared" si="21"/>
        <v>-0.25</v>
      </c>
      <c r="I296" s="2">
        <f>VLOOKUP($A296,'By SKU - Old RTs'!$A:$V,15,FALSE)</f>
        <v>0.25</v>
      </c>
      <c r="J296" s="2">
        <f>VLOOKUP($A296,'By SKU - New RTs'!$A:$V,15,FALSE)</f>
        <v>0</v>
      </c>
      <c r="K296" s="5">
        <f t="shared" si="22"/>
        <v>-0.25</v>
      </c>
      <c r="L296" s="2">
        <f>VLOOKUP($A296,'By SKU - Old RTs'!$A:$V,16,FALSE)</f>
        <v>1.25</v>
      </c>
      <c r="M296" s="2">
        <f>VLOOKUP($A296,'By SKU - New RTs'!$A:$V,16,FALSE)</f>
        <v>1.25</v>
      </c>
      <c r="N296" s="5">
        <f t="shared" si="23"/>
        <v>0</v>
      </c>
      <c r="O296" s="2">
        <f>VLOOKUP($A296,'By SKU - Old RTs'!$A:$V,17,FALSE)</f>
        <v>0.25</v>
      </c>
      <c r="P296" s="2">
        <f>VLOOKUP($A296,'By SKU - New RTs'!$A:$V,17,FALSE)</f>
        <v>0.5</v>
      </c>
      <c r="Q296" s="2">
        <f t="shared" si="24"/>
        <v>0.25</v>
      </c>
    </row>
    <row r="297" spans="1:17" hidden="1" x14ac:dyDescent="0.3">
      <c r="A297" s="3" t="str">
        <v>7672</v>
      </c>
      <c r="B297" s="4" t="str">
        <v>SANITIZING STATION</v>
      </c>
      <c r="C297" s="2" t="e">
        <f>VLOOKUP($A297,'By SKU - Old RTs'!$A:$V,13,FALSE)</f>
        <v>#N/A</v>
      </c>
      <c r="D297" s="2" t="e">
        <f>VLOOKUP($A297,'By SKU - New RTs'!$A:$V,13,FALSE)</f>
        <v>#N/A</v>
      </c>
      <c r="E297" s="5" t="e">
        <f t="shared" si="20"/>
        <v>#N/A</v>
      </c>
      <c r="F297" s="2" t="e">
        <f>VLOOKUP($A297,'By SKU - Old RTs'!$A:$V,14,FALSE)</f>
        <v>#N/A</v>
      </c>
      <c r="G297" s="2" t="e">
        <f>VLOOKUP($A297,'By SKU - New RTs'!$A:$V,14,FALSE)</f>
        <v>#N/A</v>
      </c>
      <c r="H297" s="5" t="e">
        <f t="shared" si="21"/>
        <v>#N/A</v>
      </c>
      <c r="I297" s="2" t="e">
        <f>VLOOKUP($A297,'By SKU - Old RTs'!$A:$V,15,FALSE)</f>
        <v>#N/A</v>
      </c>
      <c r="J297" s="2" t="e">
        <f>VLOOKUP($A297,'By SKU - New RTs'!$A:$V,15,FALSE)</f>
        <v>#N/A</v>
      </c>
      <c r="K297" s="5" t="e">
        <f t="shared" si="22"/>
        <v>#N/A</v>
      </c>
      <c r="L297" s="2" t="e">
        <f>VLOOKUP($A297,'By SKU - Old RTs'!$A:$V,16,FALSE)</f>
        <v>#N/A</v>
      </c>
      <c r="M297" s="2" t="e">
        <f>VLOOKUP($A297,'By SKU - New RTs'!$A:$V,16,FALSE)</f>
        <v>#N/A</v>
      </c>
      <c r="N297" s="5" t="e">
        <f t="shared" si="23"/>
        <v>#N/A</v>
      </c>
      <c r="O297" s="2" t="e">
        <f>VLOOKUP($A297,'By SKU - Old RTs'!$A:$V,17,FALSE)</f>
        <v>#N/A</v>
      </c>
      <c r="P297" s="2" t="e">
        <f>VLOOKUP($A297,'By SKU - New RTs'!$A:$V,17,FALSE)</f>
        <v>#N/A</v>
      </c>
      <c r="Q297" s="2" t="e">
        <f t="shared" si="24"/>
        <v>#N/A</v>
      </c>
    </row>
    <row r="298" spans="1:17" hidden="1" x14ac:dyDescent="0.3">
      <c r="A298" s="3" t="str">
        <v>7680</v>
      </c>
      <c r="B298" s="4" t="str">
        <v xml:space="preserve">BAG STAND           </v>
      </c>
      <c r="C298" s="2" t="e">
        <f>VLOOKUP($A298,'By SKU - Old RTs'!$A:$V,13,FALSE)</f>
        <v>#N/A</v>
      </c>
      <c r="D298" s="2" t="e">
        <f>VLOOKUP($A298,'By SKU - New RTs'!$A:$V,13,FALSE)</f>
        <v>#N/A</v>
      </c>
      <c r="E298" s="5" t="e">
        <f t="shared" si="20"/>
        <v>#N/A</v>
      </c>
      <c r="F298" s="2" t="e">
        <f>VLOOKUP($A298,'By SKU - Old RTs'!$A:$V,14,FALSE)</f>
        <v>#N/A</v>
      </c>
      <c r="G298" s="2" t="e">
        <f>VLOOKUP($A298,'By SKU - New RTs'!$A:$V,14,FALSE)</f>
        <v>#N/A</v>
      </c>
      <c r="H298" s="5" t="e">
        <f t="shared" si="21"/>
        <v>#N/A</v>
      </c>
      <c r="I298" s="2" t="e">
        <f>VLOOKUP($A298,'By SKU - Old RTs'!$A:$V,15,FALSE)</f>
        <v>#N/A</v>
      </c>
      <c r="J298" s="2" t="e">
        <f>VLOOKUP($A298,'By SKU - New RTs'!$A:$V,15,FALSE)</f>
        <v>#N/A</v>
      </c>
      <c r="K298" s="5" t="e">
        <f t="shared" si="22"/>
        <v>#N/A</v>
      </c>
      <c r="L298" s="2" t="e">
        <f>VLOOKUP($A298,'By SKU - Old RTs'!$A:$V,16,FALSE)</f>
        <v>#N/A</v>
      </c>
      <c r="M298" s="2" t="e">
        <f>VLOOKUP($A298,'By SKU - New RTs'!$A:$V,16,FALSE)</f>
        <v>#N/A</v>
      </c>
      <c r="N298" s="5" t="e">
        <f t="shared" si="23"/>
        <v>#N/A</v>
      </c>
      <c r="O298" s="2" t="e">
        <f>VLOOKUP($A298,'By SKU - Old RTs'!$A:$V,17,FALSE)</f>
        <v>#N/A</v>
      </c>
      <c r="P298" s="2" t="e">
        <f>VLOOKUP($A298,'By SKU - New RTs'!$A:$V,17,FALSE)</f>
        <v>#N/A</v>
      </c>
      <c r="Q298" s="2" t="e">
        <f t="shared" si="24"/>
        <v>#N/A</v>
      </c>
    </row>
    <row r="299" spans="1:17" hidden="1" x14ac:dyDescent="0.3">
      <c r="A299" s="3" t="str">
        <v>7790</v>
      </c>
      <c r="B299" s="4" t="str">
        <v>FRESHSCENT DISP. BLACK</v>
      </c>
      <c r="C299" s="2" t="e">
        <f>VLOOKUP($A299,'By SKU - Old RTs'!$A:$V,13,FALSE)</f>
        <v>#N/A</v>
      </c>
      <c r="D299" s="2" t="e">
        <f>VLOOKUP($A299,'By SKU - New RTs'!$A:$V,13,FALSE)</f>
        <v>#N/A</v>
      </c>
      <c r="E299" s="5" t="e">
        <f t="shared" si="20"/>
        <v>#N/A</v>
      </c>
      <c r="F299" s="2" t="e">
        <f>VLOOKUP($A299,'By SKU - Old RTs'!$A:$V,14,FALSE)</f>
        <v>#N/A</v>
      </c>
      <c r="G299" s="2" t="e">
        <f>VLOOKUP($A299,'By SKU - New RTs'!$A:$V,14,FALSE)</f>
        <v>#N/A</v>
      </c>
      <c r="H299" s="5" t="e">
        <f t="shared" si="21"/>
        <v>#N/A</v>
      </c>
      <c r="I299" s="2" t="e">
        <f>VLOOKUP($A299,'By SKU - Old RTs'!$A:$V,15,FALSE)</f>
        <v>#N/A</v>
      </c>
      <c r="J299" s="2" t="e">
        <f>VLOOKUP($A299,'By SKU - New RTs'!$A:$V,15,FALSE)</f>
        <v>#N/A</v>
      </c>
      <c r="K299" s="5" t="e">
        <f t="shared" si="22"/>
        <v>#N/A</v>
      </c>
      <c r="L299" s="2" t="e">
        <f>VLOOKUP($A299,'By SKU - Old RTs'!$A:$V,16,FALSE)</f>
        <v>#N/A</v>
      </c>
      <c r="M299" s="2" t="e">
        <f>VLOOKUP($A299,'By SKU - New RTs'!$A:$V,16,FALSE)</f>
        <v>#N/A</v>
      </c>
      <c r="N299" s="5" t="e">
        <f t="shared" si="23"/>
        <v>#N/A</v>
      </c>
      <c r="O299" s="2" t="e">
        <f>VLOOKUP($A299,'By SKU - Old RTs'!$A:$V,17,FALSE)</f>
        <v>#N/A</v>
      </c>
      <c r="P299" s="2" t="e">
        <f>VLOOKUP($A299,'By SKU - New RTs'!$A:$V,17,FALSE)</f>
        <v>#N/A</v>
      </c>
      <c r="Q299" s="2" t="e">
        <f t="shared" si="24"/>
        <v>#N/A</v>
      </c>
    </row>
    <row r="300" spans="1:17" hidden="1" x14ac:dyDescent="0.3">
      <c r="A300" s="3" t="str">
        <v>7791</v>
      </c>
      <c r="B300" s="4" t="str">
        <v>FRESHSCENT DISP. WHITE</v>
      </c>
      <c r="C300" s="2" t="e">
        <f>VLOOKUP($A300,'By SKU - Old RTs'!$A:$V,13,FALSE)</f>
        <v>#N/A</v>
      </c>
      <c r="D300" s="2" t="e">
        <f>VLOOKUP($A300,'By SKU - New RTs'!$A:$V,13,FALSE)</f>
        <v>#N/A</v>
      </c>
      <c r="E300" s="5" t="e">
        <f t="shared" si="20"/>
        <v>#N/A</v>
      </c>
      <c r="F300" s="2" t="e">
        <f>VLOOKUP($A300,'By SKU - Old RTs'!$A:$V,14,FALSE)</f>
        <v>#N/A</v>
      </c>
      <c r="G300" s="2" t="e">
        <f>VLOOKUP($A300,'By SKU - New RTs'!$A:$V,14,FALSE)</f>
        <v>#N/A</v>
      </c>
      <c r="H300" s="5" t="e">
        <f t="shared" si="21"/>
        <v>#N/A</v>
      </c>
      <c r="I300" s="2" t="e">
        <f>VLOOKUP($A300,'By SKU - Old RTs'!$A:$V,15,FALSE)</f>
        <v>#N/A</v>
      </c>
      <c r="J300" s="2" t="e">
        <f>VLOOKUP($A300,'By SKU - New RTs'!$A:$V,15,FALSE)</f>
        <v>#N/A</v>
      </c>
      <c r="K300" s="5" t="e">
        <f t="shared" si="22"/>
        <v>#N/A</v>
      </c>
      <c r="L300" s="2" t="e">
        <f>VLOOKUP($A300,'By SKU - Old RTs'!$A:$V,16,FALSE)</f>
        <v>#N/A</v>
      </c>
      <c r="M300" s="2" t="e">
        <f>VLOOKUP($A300,'By SKU - New RTs'!$A:$V,16,FALSE)</f>
        <v>#N/A</v>
      </c>
      <c r="N300" s="5" t="e">
        <f t="shared" si="23"/>
        <v>#N/A</v>
      </c>
      <c r="O300" s="2" t="e">
        <f>VLOOKUP($A300,'By SKU - Old RTs'!$A:$V,17,FALSE)</f>
        <v>#N/A</v>
      </c>
      <c r="P300" s="2" t="e">
        <f>VLOOKUP($A300,'By SKU - New RTs'!$A:$V,17,FALSE)</f>
        <v>#N/A</v>
      </c>
      <c r="Q300" s="2" t="e">
        <f t="shared" si="24"/>
        <v>#N/A</v>
      </c>
    </row>
    <row r="301" spans="1:17" hidden="1" x14ac:dyDescent="0.3">
      <c r="A301" s="3" t="str">
        <v>4016210</v>
      </c>
      <c r="B301" s="4" t="str">
        <v>AP RED VINYL</v>
      </c>
      <c r="C301" s="2" t="e">
        <f>VLOOKUP($A301,'By SKU - Old RTs'!$A:$V,13,FALSE)</f>
        <v>#N/A</v>
      </c>
      <c r="D301" s="2" t="e">
        <f>VLOOKUP($A301,'By SKU - New RTs'!$A:$V,13,FALSE)</f>
        <v>#N/A</v>
      </c>
      <c r="E301" s="5" t="e">
        <f t="shared" si="20"/>
        <v>#N/A</v>
      </c>
      <c r="F301" s="2" t="e">
        <f>VLOOKUP($A301,'By SKU - Old RTs'!$A:$V,14,FALSE)</f>
        <v>#N/A</v>
      </c>
      <c r="G301" s="2" t="e">
        <f>VLOOKUP($A301,'By SKU - New RTs'!$A:$V,14,FALSE)</f>
        <v>#N/A</v>
      </c>
      <c r="H301" s="5" t="e">
        <f t="shared" si="21"/>
        <v>#N/A</v>
      </c>
      <c r="I301" s="2" t="e">
        <f>VLOOKUP($A301,'By SKU - Old RTs'!$A:$V,15,FALSE)</f>
        <v>#N/A</v>
      </c>
      <c r="J301" s="2" t="e">
        <f>VLOOKUP($A301,'By SKU - New RTs'!$A:$V,15,FALSE)</f>
        <v>#N/A</v>
      </c>
      <c r="K301" s="5" t="e">
        <f t="shared" si="22"/>
        <v>#N/A</v>
      </c>
      <c r="L301" s="2" t="e">
        <f>VLOOKUP($A301,'By SKU - Old RTs'!$A:$V,16,FALSE)</f>
        <v>#N/A</v>
      </c>
      <c r="M301" s="2" t="e">
        <f>VLOOKUP($A301,'By SKU - New RTs'!$A:$V,16,FALSE)</f>
        <v>#N/A</v>
      </c>
      <c r="N301" s="5" t="e">
        <f t="shared" si="23"/>
        <v>#N/A</v>
      </c>
      <c r="O301" s="2" t="e">
        <f>VLOOKUP($A301,'By SKU - Old RTs'!$A:$V,17,FALSE)</f>
        <v>#N/A</v>
      </c>
      <c r="P301" s="2" t="e">
        <f>VLOOKUP($A301,'By SKU - New RTs'!$A:$V,17,FALSE)</f>
        <v>#N/A</v>
      </c>
      <c r="Q301" s="2" t="e">
        <f t="shared" si="24"/>
        <v>#N/A</v>
      </c>
    </row>
    <row r="302" spans="1:17" x14ac:dyDescent="0.3">
      <c r="A302" s="3" t="str">
        <v>1077-01</v>
      </c>
      <c r="B302" s="4" t="str">
        <v xml:space="preserve">ST EXEC OX/BDC                  </v>
      </c>
      <c r="C302" s="2">
        <f>VLOOKUP($A302,'By SKU - Old RTs'!$A:$V,13,FALSE)</f>
        <v>0</v>
      </c>
      <c r="D302" s="2">
        <f>VLOOKUP($A302,'By SKU - New RTs'!$A:$V,13,FALSE)</f>
        <v>0</v>
      </c>
      <c r="E302" s="5">
        <f t="shared" si="20"/>
        <v>0</v>
      </c>
      <c r="F302" s="2">
        <f>VLOOKUP($A302,'By SKU - Old RTs'!$A:$V,14,FALSE)</f>
        <v>1.25</v>
      </c>
      <c r="G302" s="2">
        <f>VLOOKUP($A302,'By SKU - New RTs'!$A:$V,14,FALSE)</f>
        <v>1.25</v>
      </c>
      <c r="H302" s="5">
        <f t="shared" si="21"/>
        <v>0</v>
      </c>
      <c r="I302" s="2">
        <f>VLOOKUP($A302,'By SKU - Old RTs'!$A:$V,15,FALSE)</f>
        <v>0</v>
      </c>
      <c r="J302" s="2">
        <f>VLOOKUP($A302,'By SKU - New RTs'!$A:$V,15,FALSE)</f>
        <v>0</v>
      </c>
      <c r="K302" s="5">
        <f t="shared" si="22"/>
        <v>0</v>
      </c>
      <c r="L302" s="2">
        <f>VLOOKUP($A302,'By SKU - Old RTs'!$A:$V,16,FALSE)</f>
        <v>0</v>
      </c>
      <c r="M302" s="2">
        <f>VLOOKUP($A302,'By SKU - New RTs'!$A:$V,16,FALSE)</f>
        <v>0</v>
      </c>
      <c r="N302" s="5">
        <f t="shared" si="23"/>
        <v>0</v>
      </c>
      <c r="O302" s="2">
        <f>VLOOKUP($A302,'By SKU - Old RTs'!$A:$V,17,FALSE)</f>
        <v>0</v>
      </c>
      <c r="P302" s="2">
        <f>VLOOKUP($A302,'By SKU - New RTs'!$A:$V,17,FALSE)</f>
        <v>0</v>
      </c>
      <c r="Q302" s="2">
        <f t="shared" si="24"/>
        <v>0</v>
      </c>
    </row>
    <row r="303" spans="1:17" x14ac:dyDescent="0.3">
      <c r="A303" s="3" t="str">
        <v>1147L</v>
      </c>
      <c r="B303" s="4" t="str">
        <v>MT 3X5 CLA LOGO-LOGO</v>
      </c>
      <c r="C303" s="2">
        <f>VLOOKUP($A303,'By SKU - Old RTs'!$A:$V,13,FALSE)</f>
        <v>0</v>
      </c>
      <c r="D303" s="2">
        <f>VLOOKUP($A303,'By SKU - New RTs'!$A:$V,13,FALSE)</f>
        <v>0</v>
      </c>
      <c r="E303" s="5">
        <f t="shared" si="20"/>
        <v>0</v>
      </c>
      <c r="F303" s="2">
        <f>VLOOKUP($A303,'By SKU - Old RTs'!$A:$V,14,FALSE)</f>
        <v>0.25</v>
      </c>
      <c r="G303" s="2">
        <f>VLOOKUP($A303,'By SKU - New RTs'!$A:$V,14,FALSE)</f>
        <v>0.25</v>
      </c>
      <c r="H303" s="5">
        <f t="shared" si="21"/>
        <v>0</v>
      </c>
      <c r="I303" s="2">
        <f>VLOOKUP($A303,'By SKU - Old RTs'!$A:$V,15,FALSE)</f>
        <v>0</v>
      </c>
      <c r="J303" s="2">
        <f>VLOOKUP($A303,'By SKU - New RTs'!$A:$V,15,FALSE)</f>
        <v>0</v>
      </c>
      <c r="K303" s="5">
        <f t="shared" si="22"/>
        <v>0</v>
      </c>
      <c r="L303" s="2">
        <f>VLOOKUP($A303,'By SKU - Old RTs'!$A:$V,16,FALSE)</f>
        <v>0</v>
      </c>
      <c r="M303" s="2">
        <f>VLOOKUP($A303,'By SKU - New RTs'!$A:$V,16,FALSE)</f>
        <v>0</v>
      </c>
      <c r="N303" s="5">
        <f t="shared" si="23"/>
        <v>0</v>
      </c>
      <c r="O303" s="2">
        <f>VLOOKUP($A303,'By SKU - Old RTs'!$A:$V,17,FALSE)</f>
        <v>1</v>
      </c>
      <c r="P303" s="2">
        <f>VLOOKUP($A303,'By SKU - New RTs'!$A:$V,17,FALSE)</f>
        <v>1</v>
      </c>
      <c r="Q303" s="2">
        <f t="shared" si="24"/>
        <v>0</v>
      </c>
    </row>
    <row r="304" spans="1:17" hidden="1" x14ac:dyDescent="0.3">
      <c r="A304" s="3" t="str">
        <v>1190EOW</v>
      </c>
      <c r="B304" s="4" t="str">
        <v>2X3 COMPLETE COMFORT</v>
      </c>
      <c r="C304" s="2" t="e">
        <f>VLOOKUP($A304,'By SKU - Old RTs'!$A:$V,13,FALSE)</f>
        <v>#N/A</v>
      </c>
      <c r="D304" s="2" t="e">
        <f>VLOOKUP($A304,'By SKU - New RTs'!$A:$V,13,FALSE)</f>
        <v>#N/A</v>
      </c>
      <c r="E304" s="5" t="e">
        <f t="shared" si="20"/>
        <v>#N/A</v>
      </c>
      <c r="F304" s="2" t="e">
        <f>VLOOKUP($A304,'By SKU - Old RTs'!$A:$V,14,FALSE)</f>
        <v>#N/A</v>
      </c>
      <c r="G304" s="2" t="e">
        <f>VLOOKUP($A304,'By SKU - New RTs'!$A:$V,14,FALSE)</f>
        <v>#N/A</v>
      </c>
      <c r="H304" s="5" t="e">
        <f t="shared" si="21"/>
        <v>#N/A</v>
      </c>
      <c r="I304" s="2" t="e">
        <f>VLOOKUP($A304,'By SKU - Old RTs'!$A:$V,15,FALSE)</f>
        <v>#N/A</v>
      </c>
      <c r="J304" s="2" t="e">
        <f>VLOOKUP($A304,'By SKU - New RTs'!$A:$V,15,FALSE)</f>
        <v>#N/A</v>
      </c>
      <c r="K304" s="5" t="e">
        <f t="shared" si="22"/>
        <v>#N/A</v>
      </c>
      <c r="L304" s="2" t="e">
        <f>VLOOKUP($A304,'By SKU - Old RTs'!$A:$V,16,FALSE)</f>
        <v>#N/A</v>
      </c>
      <c r="M304" s="2" t="e">
        <f>VLOOKUP($A304,'By SKU - New RTs'!$A:$V,16,FALSE)</f>
        <v>#N/A</v>
      </c>
      <c r="N304" s="5" t="e">
        <f t="shared" si="23"/>
        <v>#N/A</v>
      </c>
      <c r="O304" s="2" t="e">
        <f>VLOOKUP($A304,'By SKU - Old RTs'!$A:$V,17,FALSE)</f>
        <v>#N/A</v>
      </c>
      <c r="P304" s="2" t="e">
        <f>VLOOKUP($A304,'By SKU - New RTs'!$A:$V,17,FALSE)</f>
        <v>#N/A</v>
      </c>
      <c r="Q304" s="2" t="e">
        <f t="shared" si="24"/>
        <v>#N/A</v>
      </c>
    </row>
    <row r="305" spans="1:17" hidden="1" x14ac:dyDescent="0.3">
      <c r="A305" s="3" t="str">
        <v>1194EOW</v>
      </c>
      <c r="B305" s="4" t="str">
        <v xml:space="preserve">3X5 SCRAPER </v>
      </c>
      <c r="C305" s="2" t="e">
        <f>VLOOKUP($A305,'By SKU - Old RTs'!$A:$V,13,FALSE)</f>
        <v>#N/A</v>
      </c>
      <c r="D305" s="2" t="e">
        <f>VLOOKUP($A305,'By SKU - New RTs'!$A:$V,13,FALSE)</f>
        <v>#N/A</v>
      </c>
      <c r="E305" s="5" t="e">
        <f t="shared" si="20"/>
        <v>#N/A</v>
      </c>
      <c r="F305" s="2" t="e">
        <f>VLOOKUP($A305,'By SKU - Old RTs'!$A:$V,14,FALSE)</f>
        <v>#N/A</v>
      </c>
      <c r="G305" s="2" t="e">
        <f>VLOOKUP($A305,'By SKU - New RTs'!$A:$V,14,FALSE)</f>
        <v>#N/A</v>
      </c>
      <c r="H305" s="5" t="e">
        <f t="shared" si="21"/>
        <v>#N/A</v>
      </c>
      <c r="I305" s="2" t="e">
        <f>VLOOKUP($A305,'By SKU - Old RTs'!$A:$V,15,FALSE)</f>
        <v>#N/A</v>
      </c>
      <c r="J305" s="2" t="e">
        <f>VLOOKUP($A305,'By SKU - New RTs'!$A:$V,15,FALSE)</f>
        <v>#N/A</v>
      </c>
      <c r="K305" s="5" t="e">
        <f t="shared" si="22"/>
        <v>#N/A</v>
      </c>
      <c r="L305" s="2" t="e">
        <f>VLOOKUP($A305,'By SKU - Old RTs'!$A:$V,16,FALSE)</f>
        <v>#N/A</v>
      </c>
      <c r="M305" s="2" t="e">
        <f>VLOOKUP($A305,'By SKU - New RTs'!$A:$V,16,FALSE)</f>
        <v>#N/A</v>
      </c>
      <c r="N305" s="5" t="e">
        <f t="shared" si="23"/>
        <v>#N/A</v>
      </c>
      <c r="O305" s="2" t="e">
        <f>VLOOKUP($A305,'By SKU - Old RTs'!$A:$V,17,FALSE)</f>
        <v>#N/A</v>
      </c>
      <c r="P305" s="2" t="e">
        <f>VLOOKUP($A305,'By SKU - New RTs'!$A:$V,17,FALSE)</f>
        <v>#N/A</v>
      </c>
      <c r="Q305" s="2" t="e">
        <f t="shared" si="24"/>
        <v>#N/A</v>
      </c>
    </row>
    <row r="306" spans="1:17" x14ac:dyDescent="0.3">
      <c r="A306" s="3" t="str">
        <v>1247L</v>
      </c>
      <c r="B306" s="4" t="str">
        <v>MT 3X10 CLA LOG-LOGO</v>
      </c>
      <c r="C306" s="2">
        <f>VLOOKUP($A306,'By SKU - Old RTs'!$A:$V,13,FALSE)</f>
        <v>0</v>
      </c>
      <c r="D306" s="2">
        <f>VLOOKUP($A306,'By SKU - New RTs'!$A:$V,13,FALSE)</f>
        <v>0</v>
      </c>
      <c r="E306" s="5">
        <f t="shared" si="20"/>
        <v>0</v>
      </c>
      <c r="F306" s="2">
        <f>VLOOKUP($A306,'By SKU - Old RTs'!$A:$V,14,FALSE)</f>
        <v>0</v>
      </c>
      <c r="G306" s="2">
        <f>VLOOKUP($A306,'By SKU - New RTs'!$A:$V,14,FALSE)</f>
        <v>0</v>
      </c>
      <c r="H306" s="5">
        <f t="shared" si="21"/>
        <v>0</v>
      </c>
      <c r="I306" s="2">
        <f>VLOOKUP($A306,'By SKU - Old RTs'!$A:$V,15,FALSE)</f>
        <v>0</v>
      </c>
      <c r="J306" s="2">
        <f>VLOOKUP($A306,'By SKU - New RTs'!$A:$V,15,FALSE)</f>
        <v>0</v>
      </c>
      <c r="K306" s="5">
        <f t="shared" si="22"/>
        <v>0</v>
      </c>
      <c r="L306" s="2">
        <f>VLOOKUP($A306,'By SKU - Old RTs'!$A:$V,16,FALSE)</f>
        <v>2.5</v>
      </c>
      <c r="M306" s="2">
        <f>VLOOKUP($A306,'By SKU - New RTs'!$A:$V,16,FALSE)</f>
        <v>2.5</v>
      </c>
      <c r="N306" s="5">
        <f t="shared" si="23"/>
        <v>0</v>
      </c>
      <c r="O306" s="2">
        <f>VLOOKUP($A306,'By SKU - Old RTs'!$A:$V,17,FALSE)</f>
        <v>0</v>
      </c>
      <c r="P306" s="2">
        <f>VLOOKUP($A306,'By SKU - New RTs'!$A:$V,17,FALSE)</f>
        <v>0</v>
      </c>
      <c r="Q306" s="2">
        <f t="shared" si="24"/>
        <v>0</v>
      </c>
    </row>
    <row r="307" spans="1:17" x14ac:dyDescent="0.3">
      <c r="A307" s="3" t="str">
        <v>1447L</v>
      </c>
      <c r="B307" s="4" t="str">
        <v>MT 4X6 CLA LOGO-LOGO</v>
      </c>
      <c r="C307" s="2">
        <f>VLOOKUP($A307,'By SKU - Old RTs'!$A:$V,13,FALSE)</f>
        <v>1</v>
      </c>
      <c r="D307" s="2">
        <f>VLOOKUP($A307,'By SKU - New RTs'!$A:$V,13,FALSE)</f>
        <v>4</v>
      </c>
      <c r="E307" s="5">
        <f t="shared" si="20"/>
        <v>3</v>
      </c>
      <c r="F307" s="2">
        <f>VLOOKUP($A307,'By SKU - Old RTs'!$A:$V,14,FALSE)</f>
        <v>3.75</v>
      </c>
      <c r="G307" s="2">
        <f>VLOOKUP($A307,'By SKU - New RTs'!$A:$V,14,FALSE)</f>
        <v>0.75</v>
      </c>
      <c r="H307" s="5">
        <f t="shared" si="21"/>
        <v>-3</v>
      </c>
      <c r="I307" s="2">
        <f>VLOOKUP($A307,'By SKU - Old RTs'!$A:$V,15,FALSE)</f>
        <v>3</v>
      </c>
      <c r="J307" s="2">
        <f>VLOOKUP($A307,'By SKU - New RTs'!$A:$V,15,FALSE)</f>
        <v>3</v>
      </c>
      <c r="K307" s="5">
        <f t="shared" si="22"/>
        <v>0</v>
      </c>
      <c r="L307" s="2">
        <f>VLOOKUP($A307,'By SKU - Old RTs'!$A:$V,16,FALSE)</f>
        <v>5</v>
      </c>
      <c r="M307" s="2">
        <f>VLOOKUP($A307,'By SKU - New RTs'!$A:$V,16,FALSE)</f>
        <v>5</v>
      </c>
      <c r="N307" s="5">
        <f t="shared" si="23"/>
        <v>0</v>
      </c>
      <c r="O307" s="2">
        <f>VLOOKUP($A307,'By SKU - Old RTs'!$A:$V,17,FALSE)</f>
        <v>4</v>
      </c>
      <c r="P307" s="2">
        <f>VLOOKUP($A307,'By SKU - New RTs'!$A:$V,17,FALSE)</f>
        <v>4</v>
      </c>
      <c r="Q307" s="2">
        <f t="shared" si="24"/>
        <v>0</v>
      </c>
    </row>
    <row r="308" spans="1:17" hidden="1" x14ac:dyDescent="0.3">
      <c r="A308" s="3" t="str">
        <v>1494E4W</v>
      </c>
      <c r="B308" s="4" t="str">
        <v xml:space="preserve">4X6 SCRAPER </v>
      </c>
      <c r="C308" s="2" t="e">
        <f>VLOOKUP($A308,'By SKU - Old RTs'!$A:$V,13,FALSE)</f>
        <v>#N/A</v>
      </c>
      <c r="D308" s="2" t="e">
        <f>VLOOKUP($A308,'By SKU - New RTs'!$A:$V,13,FALSE)</f>
        <v>#N/A</v>
      </c>
      <c r="E308" s="5" t="e">
        <f t="shared" si="20"/>
        <v>#N/A</v>
      </c>
      <c r="F308" s="2" t="e">
        <f>VLOOKUP($A308,'By SKU - Old RTs'!$A:$V,14,FALSE)</f>
        <v>#N/A</v>
      </c>
      <c r="G308" s="2" t="e">
        <f>VLOOKUP($A308,'By SKU - New RTs'!$A:$V,14,FALSE)</f>
        <v>#N/A</v>
      </c>
      <c r="H308" s="5" t="e">
        <f t="shared" si="21"/>
        <v>#N/A</v>
      </c>
      <c r="I308" s="2" t="e">
        <f>VLOOKUP($A308,'By SKU - Old RTs'!$A:$V,15,FALSE)</f>
        <v>#N/A</v>
      </c>
      <c r="J308" s="2" t="e">
        <f>VLOOKUP($A308,'By SKU - New RTs'!$A:$V,15,FALSE)</f>
        <v>#N/A</v>
      </c>
      <c r="K308" s="5" t="e">
        <f t="shared" si="22"/>
        <v>#N/A</v>
      </c>
      <c r="L308" s="2" t="e">
        <f>VLOOKUP($A308,'By SKU - Old RTs'!$A:$V,16,FALSE)</f>
        <v>#N/A</v>
      </c>
      <c r="M308" s="2" t="e">
        <f>VLOOKUP($A308,'By SKU - New RTs'!$A:$V,16,FALSE)</f>
        <v>#N/A</v>
      </c>
      <c r="N308" s="5" t="e">
        <f t="shared" si="23"/>
        <v>#N/A</v>
      </c>
      <c r="O308" s="2" t="e">
        <f>VLOOKUP($A308,'By SKU - Old RTs'!$A:$V,17,FALSE)</f>
        <v>#N/A</v>
      </c>
      <c r="P308" s="2" t="e">
        <f>VLOOKUP($A308,'By SKU - New RTs'!$A:$V,17,FALSE)</f>
        <v>#N/A</v>
      </c>
      <c r="Q308" s="2" t="e">
        <f t="shared" si="24"/>
        <v>#N/A</v>
      </c>
    </row>
    <row r="309" spans="1:17" x14ac:dyDescent="0.3">
      <c r="A309" s="3" t="str">
        <v>1494EOW</v>
      </c>
      <c r="B309" s="4" t="str">
        <v xml:space="preserve">4X6 SCRAPER </v>
      </c>
      <c r="C309" s="2">
        <f>VLOOKUP($A309,'By SKU - Old RTs'!$A:$V,13,FALSE)</f>
        <v>0</v>
      </c>
      <c r="D309" s="2">
        <f>VLOOKUP($A309,'By SKU - New RTs'!$A:$V,13,FALSE)</f>
        <v>0</v>
      </c>
      <c r="E309" s="5">
        <f t="shared" si="20"/>
        <v>0</v>
      </c>
      <c r="F309" s="2">
        <f>VLOOKUP($A309,'By SKU - Old RTs'!$A:$V,14,FALSE)</f>
        <v>0</v>
      </c>
      <c r="G309" s="2">
        <f>VLOOKUP($A309,'By SKU - New RTs'!$A:$V,14,FALSE)</f>
        <v>0</v>
      </c>
      <c r="H309" s="5">
        <f t="shared" si="21"/>
        <v>0</v>
      </c>
      <c r="I309" s="2">
        <f>VLOOKUP($A309,'By SKU - Old RTs'!$A:$V,15,FALSE)</f>
        <v>0</v>
      </c>
      <c r="J309" s="2">
        <f>VLOOKUP($A309,'By SKU - New RTs'!$A:$V,15,FALSE)</f>
        <v>0</v>
      </c>
      <c r="K309" s="5">
        <f t="shared" si="22"/>
        <v>0</v>
      </c>
      <c r="L309" s="2">
        <f>VLOOKUP($A309,'By SKU - Old RTs'!$A:$V,16,FALSE)</f>
        <v>0</v>
      </c>
      <c r="M309" s="2">
        <f>VLOOKUP($A309,'By SKU - New RTs'!$A:$V,16,FALSE)</f>
        <v>0</v>
      </c>
      <c r="N309" s="5">
        <f t="shared" si="23"/>
        <v>0</v>
      </c>
      <c r="O309" s="2">
        <f>VLOOKUP($A309,'By SKU - Old RTs'!$A:$V,17,FALSE)</f>
        <v>0</v>
      </c>
      <c r="P309" s="2">
        <f>VLOOKUP($A309,'By SKU - New RTs'!$A:$V,17,FALSE)</f>
        <v>0</v>
      </c>
      <c r="Q309" s="2">
        <f t="shared" si="24"/>
        <v>0</v>
      </c>
    </row>
    <row r="310" spans="1:17" hidden="1" x14ac:dyDescent="0.3">
      <c r="A310" s="3" t="str">
        <v>2397CS</v>
      </c>
      <c r="B310" s="4" t="str">
        <v>FRESH SCENT U-SCREEN CASE</v>
      </c>
      <c r="C310" s="2" t="e">
        <f>VLOOKUP($A310,'By SKU - Old RTs'!$A:$V,13,FALSE)</f>
        <v>#N/A</v>
      </c>
      <c r="D310" s="2" t="e">
        <f>VLOOKUP($A310,'By SKU - New RTs'!$A:$V,13,FALSE)</f>
        <v>#N/A</v>
      </c>
      <c r="E310" s="5" t="e">
        <f t="shared" si="20"/>
        <v>#N/A</v>
      </c>
      <c r="F310" s="2" t="e">
        <f>VLOOKUP($A310,'By SKU - Old RTs'!$A:$V,14,FALSE)</f>
        <v>#N/A</v>
      </c>
      <c r="G310" s="2" t="e">
        <f>VLOOKUP($A310,'By SKU - New RTs'!$A:$V,14,FALSE)</f>
        <v>#N/A</v>
      </c>
      <c r="H310" s="5" t="e">
        <f t="shared" si="21"/>
        <v>#N/A</v>
      </c>
      <c r="I310" s="2" t="e">
        <f>VLOOKUP($A310,'By SKU - Old RTs'!$A:$V,15,FALSE)</f>
        <v>#N/A</v>
      </c>
      <c r="J310" s="2" t="e">
        <f>VLOOKUP($A310,'By SKU - New RTs'!$A:$V,15,FALSE)</f>
        <v>#N/A</v>
      </c>
      <c r="K310" s="5" t="e">
        <f t="shared" si="22"/>
        <v>#N/A</v>
      </c>
      <c r="L310" s="2" t="e">
        <f>VLOOKUP($A310,'By SKU - Old RTs'!$A:$V,16,FALSE)</f>
        <v>#N/A</v>
      </c>
      <c r="M310" s="2" t="e">
        <f>VLOOKUP($A310,'By SKU - New RTs'!$A:$V,16,FALSE)</f>
        <v>#N/A</v>
      </c>
      <c r="N310" s="5" t="e">
        <f t="shared" si="23"/>
        <v>#N/A</v>
      </c>
      <c r="O310" s="2" t="e">
        <f>VLOOKUP($A310,'By SKU - Old RTs'!$A:$V,17,FALSE)</f>
        <v>#N/A</v>
      </c>
      <c r="P310" s="2" t="e">
        <f>VLOOKUP($A310,'By SKU - New RTs'!$A:$V,17,FALSE)</f>
        <v>#N/A</v>
      </c>
      <c r="Q310" s="2" t="e">
        <f t="shared" si="24"/>
        <v>#N/A</v>
      </c>
    </row>
    <row r="311" spans="1:17" x14ac:dyDescent="0.3">
      <c r="A311" s="3" t="str">
        <v>5010WH</v>
      </c>
      <c r="B311" s="4" t="str">
        <v>ST BAKER WITH BUTTONS SS</v>
      </c>
      <c r="C311" s="2">
        <f>VLOOKUP($A311,'By SKU - Old RTs'!$A:$V,13,FALSE)</f>
        <v>5.5</v>
      </c>
      <c r="D311" s="2">
        <f>VLOOKUP($A311,'By SKU - New RTs'!$A:$V,13,FALSE)</f>
        <v>0</v>
      </c>
      <c r="E311" s="5">
        <f t="shared" si="20"/>
        <v>-5.5</v>
      </c>
      <c r="F311" s="2">
        <f>VLOOKUP($A311,'By SKU - Old RTs'!$A:$V,14,FALSE)</f>
        <v>0</v>
      </c>
      <c r="G311" s="2">
        <f>VLOOKUP($A311,'By SKU - New RTs'!$A:$V,14,FALSE)</f>
        <v>0</v>
      </c>
      <c r="H311" s="5">
        <f t="shared" si="21"/>
        <v>0</v>
      </c>
      <c r="I311" s="2">
        <f>VLOOKUP($A311,'By SKU - Old RTs'!$A:$V,15,FALSE)</f>
        <v>0</v>
      </c>
      <c r="J311" s="2">
        <f>VLOOKUP($A311,'By SKU - New RTs'!$A:$V,15,FALSE)</f>
        <v>5.5</v>
      </c>
      <c r="K311" s="5">
        <f t="shared" si="22"/>
        <v>5.5</v>
      </c>
      <c r="L311" s="2">
        <f>VLOOKUP($A311,'By SKU - Old RTs'!$A:$V,16,FALSE)</f>
        <v>0</v>
      </c>
      <c r="M311" s="2">
        <f>VLOOKUP($A311,'By SKU - New RTs'!$A:$V,16,FALSE)</f>
        <v>0</v>
      </c>
      <c r="N311" s="5">
        <f t="shared" si="23"/>
        <v>0</v>
      </c>
      <c r="O311" s="2">
        <f>VLOOKUP($A311,'By SKU - Old RTs'!$A:$V,17,FALSE)</f>
        <v>0</v>
      </c>
      <c r="P311" s="2">
        <f>VLOOKUP($A311,'By SKU - New RTs'!$A:$V,17,FALSE)</f>
        <v>0</v>
      </c>
      <c r="Q311" s="2">
        <f t="shared" si="24"/>
        <v>0</v>
      </c>
    </row>
    <row r="312" spans="1:17" hidden="1" x14ac:dyDescent="0.3">
      <c r="A312" s="3" t="str">
        <v>7601SAN</v>
      </c>
      <c r="B312" s="4" t="str">
        <v>CLS SANITIZER DISP #7507</v>
      </c>
      <c r="C312" s="2" t="e">
        <f>VLOOKUP($A312,'By SKU - Old RTs'!$A:$V,13,FALSE)</f>
        <v>#N/A</v>
      </c>
      <c r="D312" s="2" t="e">
        <f>VLOOKUP($A312,'By SKU - New RTs'!$A:$V,13,FALSE)</f>
        <v>#N/A</v>
      </c>
      <c r="E312" s="5" t="e">
        <f t="shared" si="20"/>
        <v>#N/A</v>
      </c>
      <c r="F312" s="2" t="e">
        <f>VLOOKUP($A312,'By SKU - Old RTs'!$A:$V,14,FALSE)</f>
        <v>#N/A</v>
      </c>
      <c r="G312" s="2" t="e">
        <f>VLOOKUP($A312,'By SKU - New RTs'!$A:$V,14,FALSE)</f>
        <v>#N/A</v>
      </c>
      <c r="H312" s="5" t="e">
        <f t="shared" si="21"/>
        <v>#N/A</v>
      </c>
      <c r="I312" s="2" t="e">
        <f>VLOOKUP($A312,'By SKU - Old RTs'!$A:$V,15,FALSE)</f>
        <v>#N/A</v>
      </c>
      <c r="J312" s="2" t="e">
        <f>VLOOKUP($A312,'By SKU - New RTs'!$A:$V,15,FALSE)</f>
        <v>#N/A</v>
      </c>
      <c r="K312" s="5" t="e">
        <f t="shared" si="22"/>
        <v>#N/A</v>
      </c>
      <c r="L312" s="2" t="e">
        <f>VLOOKUP($A312,'By SKU - Old RTs'!$A:$V,16,FALSE)</f>
        <v>#N/A</v>
      </c>
      <c r="M312" s="2" t="e">
        <f>VLOOKUP($A312,'By SKU - New RTs'!$A:$V,16,FALSE)</f>
        <v>#N/A</v>
      </c>
      <c r="N312" s="5" t="e">
        <f t="shared" si="23"/>
        <v>#N/A</v>
      </c>
      <c r="O312" s="2" t="e">
        <f>VLOOKUP($A312,'By SKU - Old RTs'!$A:$V,17,FALSE)</f>
        <v>#N/A</v>
      </c>
      <c r="P312" s="2" t="e">
        <f>VLOOKUP($A312,'By SKU - New RTs'!$A:$V,17,FALSE)</f>
        <v>#N/A</v>
      </c>
      <c r="Q312" s="2" t="e">
        <f t="shared" si="24"/>
        <v>#N/A</v>
      </c>
    </row>
    <row r="313" spans="1:17" hidden="1" x14ac:dyDescent="0.3">
      <c r="A313" s="3" t="str">
        <v>7602SAN</v>
      </c>
      <c r="B313" s="4" t="str">
        <v>CLS SENSOR SANITIZER DISP #7707</v>
      </c>
      <c r="C313" s="2" t="e">
        <f>VLOOKUP($A313,'By SKU - Old RTs'!$A:$V,13,FALSE)</f>
        <v>#N/A</v>
      </c>
      <c r="D313" s="2" t="e">
        <f>VLOOKUP($A313,'By SKU - New RTs'!$A:$V,13,FALSE)</f>
        <v>#N/A</v>
      </c>
      <c r="E313" s="5" t="e">
        <f t="shared" si="20"/>
        <v>#N/A</v>
      </c>
      <c r="F313" s="2" t="e">
        <f>VLOOKUP($A313,'By SKU - Old RTs'!$A:$V,14,FALSE)</f>
        <v>#N/A</v>
      </c>
      <c r="G313" s="2" t="e">
        <f>VLOOKUP($A313,'By SKU - New RTs'!$A:$V,14,FALSE)</f>
        <v>#N/A</v>
      </c>
      <c r="H313" s="5" t="e">
        <f t="shared" si="21"/>
        <v>#N/A</v>
      </c>
      <c r="I313" s="2" t="e">
        <f>VLOOKUP($A313,'By SKU - Old RTs'!$A:$V,15,FALSE)</f>
        <v>#N/A</v>
      </c>
      <c r="J313" s="2" t="e">
        <f>VLOOKUP($A313,'By SKU - New RTs'!$A:$V,15,FALSE)</f>
        <v>#N/A</v>
      </c>
      <c r="K313" s="5" t="e">
        <f t="shared" si="22"/>
        <v>#N/A</v>
      </c>
      <c r="L313" s="2" t="e">
        <f>VLOOKUP($A313,'By SKU - Old RTs'!$A:$V,16,FALSE)</f>
        <v>#N/A</v>
      </c>
      <c r="M313" s="2" t="e">
        <f>VLOOKUP($A313,'By SKU - New RTs'!$A:$V,16,FALSE)</f>
        <v>#N/A</v>
      </c>
      <c r="N313" s="5" t="e">
        <f t="shared" si="23"/>
        <v>#N/A</v>
      </c>
      <c r="O313" s="2" t="e">
        <f>VLOOKUP($A313,'By SKU - Old RTs'!$A:$V,17,FALSE)</f>
        <v>#N/A</v>
      </c>
      <c r="P313" s="2" t="e">
        <f>VLOOKUP($A313,'By SKU - New RTs'!$A:$V,17,FALSE)</f>
        <v>#N/A</v>
      </c>
      <c r="Q313" s="2" t="e">
        <f t="shared" si="24"/>
        <v>#N/A</v>
      </c>
    </row>
    <row r="314" spans="1:17" x14ac:dyDescent="0.3">
      <c r="A314" s="3" t="str">
        <v>800NTJLCA</v>
      </c>
      <c r="B314" s="4" t="str">
        <v>PT SCRUB LG PERFOMAX MEDLINE</v>
      </c>
      <c r="C314" s="2">
        <f>VLOOKUP($A314,'By SKU - Old RTs'!$A:$V,13,FALSE)</f>
        <v>0</v>
      </c>
      <c r="D314" s="2">
        <f>VLOOKUP($A314,'By SKU - New RTs'!$A:$V,13,FALSE)</f>
        <v>0</v>
      </c>
      <c r="E314" s="5">
        <f t="shared" si="20"/>
        <v>0</v>
      </c>
      <c r="F314" s="2">
        <f>VLOOKUP($A314,'By SKU - Old RTs'!$A:$V,14,FALSE)</f>
        <v>0</v>
      </c>
      <c r="G314" s="2">
        <f>VLOOKUP($A314,'By SKU - New RTs'!$A:$V,14,FALSE)</f>
        <v>0</v>
      </c>
      <c r="H314" s="5">
        <f t="shared" si="21"/>
        <v>0</v>
      </c>
      <c r="I314" s="2">
        <f>VLOOKUP($A314,'By SKU - Old RTs'!$A:$V,15,FALSE)</f>
        <v>0</v>
      </c>
      <c r="J314" s="2">
        <f>VLOOKUP($A314,'By SKU - New RTs'!$A:$V,15,FALSE)</f>
        <v>0</v>
      </c>
      <c r="K314" s="5">
        <f t="shared" si="22"/>
        <v>0</v>
      </c>
      <c r="L314" s="2">
        <f>VLOOKUP($A314,'By SKU - Old RTs'!$A:$V,16,FALSE)</f>
        <v>34.25</v>
      </c>
      <c r="M314" s="2">
        <f>VLOOKUP($A314,'By SKU - New RTs'!$A:$V,16,FALSE)</f>
        <v>34.25</v>
      </c>
      <c r="N314" s="5">
        <f t="shared" si="23"/>
        <v>0</v>
      </c>
      <c r="O314" s="2">
        <f>VLOOKUP($A314,'By SKU - Old RTs'!$A:$V,17,FALSE)</f>
        <v>0</v>
      </c>
      <c r="P314" s="2">
        <f>VLOOKUP($A314,'By SKU - New RTs'!$A:$V,17,FALSE)</f>
        <v>0</v>
      </c>
      <c r="Q314" s="2">
        <f t="shared" si="24"/>
        <v>0</v>
      </c>
    </row>
    <row r="315" spans="1:17" x14ac:dyDescent="0.3">
      <c r="A315" s="3" t="str">
        <v>800NTJMCA</v>
      </c>
      <c r="B315" s="4" t="str">
        <v>PT SCRUB MD PERFOMAX MEDLINE</v>
      </c>
      <c r="C315" s="2">
        <f>VLOOKUP($A315,'By SKU - Old RTs'!$A:$V,13,FALSE)</f>
        <v>0</v>
      </c>
      <c r="D315" s="2">
        <f>VLOOKUP($A315,'By SKU - New RTs'!$A:$V,13,FALSE)</f>
        <v>0</v>
      </c>
      <c r="E315" s="5">
        <f t="shared" si="20"/>
        <v>0</v>
      </c>
      <c r="F315" s="2">
        <f>VLOOKUP($A315,'By SKU - Old RTs'!$A:$V,14,FALSE)</f>
        <v>0</v>
      </c>
      <c r="G315" s="2">
        <f>VLOOKUP($A315,'By SKU - New RTs'!$A:$V,14,FALSE)</f>
        <v>0</v>
      </c>
      <c r="H315" s="5">
        <f t="shared" si="21"/>
        <v>0</v>
      </c>
      <c r="I315" s="2">
        <f>VLOOKUP($A315,'By SKU - Old RTs'!$A:$V,15,FALSE)</f>
        <v>0</v>
      </c>
      <c r="J315" s="2">
        <f>VLOOKUP($A315,'By SKU - New RTs'!$A:$V,15,FALSE)</f>
        <v>0</v>
      </c>
      <c r="K315" s="5">
        <f t="shared" si="22"/>
        <v>0</v>
      </c>
      <c r="L315" s="2">
        <f>VLOOKUP($A315,'By SKU - Old RTs'!$A:$V,16,FALSE)</f>
        <v>49.75</v>
      </c>
      <c r="M315" s="2">
        <f>VLOOKUP($A315,'By SKU - New RTs'!$A:$V,16,FALSE)</f>
        <v>49.75</v>
      </c>
      <c r="N315" s="5">
        <f t="shared" si="23"/>
        <v>0</v>
      </c>
      <c r="O315" s="2">
        <f>VLOOKUP($A315,'By SKU - Old RTs'!$A:$V,17,FALSE)</f>
        <v>0</v>
      </c>
      <c r="P315" s="2">
        <f>VLOOKUP($A315,'By SKU - New RTs'!$A:$V,17,FALSE)</f>
        <v>0</v>
      </c>
      <c r="Q315" s="2">
        <f t="shared" si="24"/>
        <v>0</v>
      </c>
    </row>
    <row r="316" spans="1:17" x14ac:dyDescent="0.3">
      <c r="A316" s="3" t="str">
        <v>800NTJ-S</v>
      </c>
      <c r="B316" s="4" t="str">
        <v>PT SCRUB SM PERFOMAX JADE</v>
      </c>
      <c r="C316" s="2">
        <f>VLOOKUP($A316,'By SKU - Old RTs'!$A:$V,13,FALSE)</f>
        <v>0</v>
      </c>
      <c r="D316" s="2">
        <f>VLOOKUP($A316,'By SKU - New RTs'!$A:$V,13,FALSE)</f>
        <v>0</v>
      </c>
      <c r="E316" s="5">
        <f t="shared" si="20"/>
        <v>0</v>
      </c>
      <c r="F316" s="2">
        <f>VLOOKUP($A316,'By SKU - Old RTs'!$A:$V,14,FALSE)</f>
        <v>0</v>
      </c>
      <c r="G316" s="2">
        <f>VLOOKUP($A316,'By SKU - New RTs'!$A:$V,14,FALSE)</f>
        <v>0</v>
      </c>
      <c r="H316" s="5">
        <f t="shared" si="21"/>
        <v>0</v>
      </c>
      <c r="I316" s="2">
        <f>VLOOKUP($A316,'By SKU - Old RTs'!$A:$V,15,FALSE)</f>
        <v>0</v>
      </c>
      <c r="J316" s="2">
        <f>VLOOKUP($A316,'By SKU - New RTs'!$A:$V,15,FALSE)</f>
        <v>0</v>
      </c>
      <c r="K316" s="5">
        <f t="shared" si="22"/>
        <v>0</v>
      </c>
      <c r="L316" s="2">
        <f>VLOOKUP($A316,'By SKU - Old RTs'!$A:$V,16,FALSE)</f>
        <v>37.25</v>
      </c>
      <c r="M316" s="2">
        <f>VLOOKUP($A316,'By SKU - New RTs'!$A:$V,16,FALSE)</f>
        <v>37.25</v>
      </c>
      <c r="N316" s="5">
        <f t="shared" si="23"/>
        <v>0</v>
      </c>
      <c r="O316" s="2">
        <f>VLOOKUP($A316,'By SKU - Old RTs'!$A:$V,17,FALSE)</f>
        <v>0</v>
      </c>
      <c r="P316" s="2">
        <f>VLOOKUP($A316,'By SKU - New RTs'!$A:$V,17,FALSE)</f>
        <v>0</v>
      </c>
      <c r="Q316" s="2">
        <f t="shared" si="24"/>
        <v>0</v>
      </c>
    </row>
    <row r="317" spans="1:17" x14ac:dyDescent="0.3">
      <c r="A317" s="3" t="str">
        <v>800NTJXLC</v>
      </c>
      <c r="B317" s="4" t="str">
        <v>PT SCRUB XL PERFOMAX MEDLINE</v>
      </c>
      <c r="C317" s="2">
        <f>VLOOKUP($A317,'By SKU - Old RTs'!$A:$V,13,FALSE)</f>
        <v>0</v>
      </c>
      <c r="D317" s="2">
        <f>VLOOKUP($A317,'By SKU - New RTs'!$A:$V,13,FALSE)</f>
        <v>0</v>
      </c>
      <c r="E317" s="5">
        <f t="shared" si="20"/>
        <v>0</v>
      </c>
      <c r="F317" s="2">
        <f>VLOOKUP($A317,'By SKU - Old RTs'!$A:$V,14,FALSE)</f>
        <v>0</v>
      </c>
      <c r="G317" s="2">
        <f>VLOOKUP($A317,'By SKU - New RTs'!$A:$V,14,FALSE)</f>
        <v>0</v>
      </c>
      <c r="H317" s="5">
        <f t="shared" si="21"/>
        <v>0</v>
      </c>
      <c r="I317" s="2">
        <f>VLOOKUP($A317,'By SKU - Old RTs'!$A:$V,15,FALSE)</f>
        <v>0</v>
      </c>
      <c r="J317" s="2">
        <f>VLOOKUP($A317,'By SKU - New RTs'!$A:$V,15,FALSE)</f>
        <v>0</v>
      </c>
      <c r="K317" s="5">
        <f t="shared" si="22"/>
        <v>0</v>
      </c>
      <c r="L317" s="2">
        <f>VLOOKUP($A317,'By SKU - Old RTs'!$A:$V,16,FALSE)</f>
        <v>19.75</v>
      </c>
      <c r="M317" s="2">
        <f>VLOOKUP($A317,'By SKU - New RTs'!$A:$V,16,FALSE)</f>
        <v>19.75</v>
      </c>
      <c r="N317" s="5">
        <f t="shared" si="23"/>
        <v>0</v>
      </c>
      <c r="O317" s="2">
        <f>VLOOKUP($A317,'By SKU - Old RTs'!$A:$V,17,FALSE)</f>
        <v>0</v>
      </c>
      <c r="P317" s="2">
        <f>VLOOKUP($A317,'By SKU - New RTs'!$A:$V,17,FALSE)</f>
        <v>0</v>
      </c>
      <c r="Q317" s="2">
        <f t="shared" si="24"/>
        <v>0</v>
      </c>
    </row>
    <row r="318" spans="1:17" x14ac:dyDescent="0.3">
      <c r="A318" s="3" t="str">
        <v>800NTJ-XS</v>
      </c>
      <c r="B318" s="4" t="str">
        <v>PT SCRUB XS PERFOMAX JADE</v>
      </c>
      <c r="C318" s="2">
        <f>VLOOKUP($A318,'By SKU - Old RTs'!$A:$V,13,FALSE)</f>
        <v>0</v>
      </c>
      <c r="D318" s="2">
        <f>VLOOKUP($A318,'By SKU - New RTs'!$A:$V,13,FALSE)</f>
        <v>0</v>
      </c>
      <c r="E318" s="5">
        <f t="shared" si="20"/>
        <v>0</v>
      </c>
      <c r="F318" s="2">
        <f>VLOOKUP($A318,'By SKU - Old RTs'!$A:$V,14,FALSE)</f>
        <v>0</v>
      </c>
      <c r="G318" s="2">
        <f>VLOOKUP($A318,'By SKU - New RTs'!$A:$V,14,FALSE)</f>
        <v>0</v>
      </c>
      <c r="H318" s="5">
        <f t="shared" si="21"/>
        <v>0</v>
      </c>
      <c r="I318" s="2">
        <f>VLOOKUP($A318,'By SKU - Old RTs'!$A:$V,15,FALSE)</f>
        <v>0</v>
      </c>
      <c r="J318" s="2">
        <f>VLOOKUP($A318,'By SKU - New RTs'!$A:$V,15,FALSE)</f>
        <v>0</v>
      </c>
      <c r="K318" s="5">
        <f t="shared" si="22"/>
        <v>0</v>
      </c>
      <c r="L318" s="2">
        <f>VLOOKUP($A318,'By SKU - Old RTs'!$A:$V,16,FALSE)</f>
        <v>8</v>
      </c>
      <c r="M318" s="2">
        <f>VLOOKUP($A318,'By SKU - New RTs'!$A:$V,16,FALSE)</f>
        <v>8</v>
      </c>
      <c r="N318" s="5">
        <f t="shared" si="23"/>
        <v>0</v>
      </c>
      <c r="O318" s="2">
        <f>VLOOKUP($A318,'By SKU - Old RTs'!$A:$V,17,FALSE)</f>
        <v>0</v>
      </c>
      <c r="P318" s="2">
        <f>VLOOKUP($A318,'By SKU - New RTs'!$A:$V,17,FALSE)</f>
        <v>0</v>
      </c>
      <c r="Q318" s="2">
        <f t="shared" si="24"/>
        <v>0</v>
      </c>
    </row>
    <row r="319" spans="1:17" x14ac:dyDescent="0.3">
      <c r="A319" s="3" t="str">
        <v>800NTJXXL</v>
      </c>
      <c r="B319" s="4" t="str">
        <v>PT SCRUB XXL PERFOMAX MEDLINE</v>
      </c>
      <c r="C319" s="2">
        <f>VLOOKUP($A319,'By SKU - Old RTs'!$A:$V,13,FALSE)</f>
        <v>0</v>
      </c>
      <c r="D319" s="2">
        <f>VLOOKUP($A319,'By SKU - New RTs'!$A:$V,13,FALSE)</f>
        <v>0</v>
      </c>
      <c r="E319" s="5">
        <f t="shared" si="20"/>
        <v>0</v>
      </c>
      <c r="F319" s="2">
        <f>VLOOKUP($A319,'By SKU - Old RTs'!$A:$V,14,FALSE)</f>
        <v>0</v>
      </c>
      <c r="G319" s="2">
        <f>VLOOKUP($A319,'By SKU - New RTs'!$A:$V,14,FALSE)</f>
        <v>0</v>
      </c>
      <c r="H319" s="5">
        <f t="shared" si="21"/>
        <v>0</v>
      </c>
      <c r="I319" s="2">
        <f>VLOOKUP($A319,'By SKU - Old RTs'!$A:$V,15,FALSE)</f>
        <v>0</v>
      </c>
      <c r="J319" s="2">
        <f>VLOOKUP($A319,'By SKU - New RTs'!$A:$V,15,FALSE)</f>
        <v>0</v>
      </c>
      <c r="K319" s="5">
        <f t="shared" si="22"/>
        <v>0</v>
      </c>
      <c r="L319" s="2">
        <f>VLOOKUP($A319,'By SKU - Old RTs'!$A:$V,16,FALSE)</f>
        <v>17</v>
      </c>
      <c r="M319" s="2">
        <f>VLOOKUP($A319,'By SKU - New RTs'!$A:$V,16,FALSE)</f>
        <v>17</v>
      </c>
      <c r="N319" s="5">
        <f t="shared" si="23"/>
        <v>0</v>
      </c>
      <c r="O319" s="2">
        <f>VLOOKUP($A319,'By SKU - Old RTs'!$A:$V,17,FALSE)</f>
        <v>0</v>
      </c>
      <c r="P319" s="2">
        <f>VLOOKUP($A319,'By SKU - New RTs'!$A:$V,17,FALSE)</f>
        <v>0</v>
      </c>
      <c r="Q319" s="2">
        <f t="shared" si="24"/>
        <v>0</v>
      </c>
    </row>
    <row r="320" spans="1:17" x14ac:dyDescent="0.3">
      <c r="A320" s="3" t="str">
        <v>810NTJLCA</v>
      </c>
      <c r="B320" s="4" t="str">
        <v>ST SCRUB LG PERFOMAX JADE SS</v>
      </c>
      <c r="C320" s="2">
        <f>VLOOKUP($A320,'By SKU - Old RTs'!$A:$V,13,FALSE)</f>
        <v>0</v>
      </c>
      <c r="D320" s="2">
        <f>VLOOKUP($A320,'By SKU - New RTs'!$A:$V,13,FALSE)</f>
        <v>0</v>
      </c>
      <c r="E320" s="5">
        <f t="shared" si="20"/>
        <v>0</v>
      </c>
      <c r="F320" s="2">
        <f>VLOOKUP($A320,'By SKU - Old RTs'!$A:$V,14,FALSE)</f>
        <v>0</v>
      </c>
      <c r="G320" s="2">
        <f>VLOOKUP($A320,'By SKU - New RTs'!$A:$V,14,FALSE)</f>
        <v>0</v>
      </c>
      <c r="H320" s="5">
        <f t="shared" si="21"/>
        <v>0</v>
      </c>
      <c r="I320" s="2">
        <f>VLOOKUP($A320,'By SKU - Old RTs'!$A:$V,15,FALSE)</f>
        <v>0</v>
      </c>
      <c r="J320" s="2">
        <f>VLOOKUP($A320,'By SKU - New RTs'!$A:$V,15,FALSE)</f>
        <v>0</v>
      </c>
      <c r="K320" s="5">
        <f t="shared" si="22"/>
        <v>0</v>
      </c>
      <c r="L320" s="2">
        <f>VLOOKUP($A320,'By SKU - Old RTs'!$A:$V,16,FALSE)</f>
        <v>39.5</v>
      </c>
      <c r="M320" s="2">
        <f>VLOOKUP($A320,'By SKU - New RTs'!$A:$V,16,FALSE)</f>
        <v>39.5</v>
      </c>
      <c r="N320" s="5">
        <f t="shared" si="23"/>
        <v>0</v>
      </c>
      <c r="O320" s="2">
        <f>VLOOKUP($A320,'By SKU - Old RTs'!$A:$V,17,FALSE)</f>
        <v>0</v>
      </c>
      <c r="P320" s="2">
        <f>VLOOKUP($A320,'By SKU - New RTs'!$A:$V,17,FALSE)</f>
        <v>0</v>
      </c>
      <c r="Q320" s="2">
        <f t="shared" si="24"/>
        <v>0</v>
      </c>
    </row>
    <row r="321" spans="1:17" x14ac:dyDescent="0.3">
      <c r="A321" s="3" t="str">
        <v>810NTJMCA</v>
      </c>
      <c r="B321" s="4" t="str">
        <v>ST SCRUB MD PERFOMAX JADE SS</v>
      </c>
      <c r="C321" s="2">
        <f>VLOOKUP($A321,'By SKU - Old RTs'!$A:$V,13,FALSE)</f>
        <v>0</v>
      </c>
      <c r="D321" s="2">
        <f>VLOOKUP($A321,'By SKU - New RTs'!$A:$V,13,FALSE)</f>
        <v>0</v>
      </c>
      <c r="E321" s="5">
        <f t="shared" si="20"/>
        <v>0</v>
      </c>
      <c r="F321" s="2">
        <f>VLOOKUP($A321,'By SKU - Old RTs'!$A:$V,14,FALSE)</f>
        <v>0</v>
      </c>
      <c r="G321" s="2">
        <f>VLOOKUP($A321,'By SKU - New RTs'!$A:$V,14,FALSE)</f>
        <v>0</v>
      </c>
      <c r="H321" s="5">
        <f t="shared" si="21"/>
        <v>0</v>
      </c>
      <c r="I321" s="2">
        <f>VLOOKUP($A321,'By SKU - Old RTs'!$A:$V,15,FALSE)</f>
        <v>0</v>
      </c>
      <c r="J321" s="2">
        <f>VLOOKUP($A321,'By SKU - New RTs'!$A:$V,15,FALSE)</f>
        <v>0</v>
      </c>
      <c r="K321" s="5">
        <f t="shared" si="22"/>
        <v>0</v>
      </c>
      <c r="L321" s="2">
        <f>VLOOKUP($A321,'By SKU - Old RTs'!$A:$V,16,FALSE)</f>
        <v>38.75</v>
      </c>
      <c r="M321" s="2">
        <f>VLOOKUP($A321,'By SKU - New RTs'!$A:$V,16,FALSE)</f>
        <v>38.75</v>
      </c>
      <c r="N321" s="5">
        <f t="shared" si="23"/>
        <v>0</v>
      </c>
      <c r="O321" s="2">
        <f>VLOOKUP($A321,'By SKU - Old RTs'!$A:$V,17,FALSE)</f>
        <v>0</v>
      </c>
      <c r="P321" s="2">
        <f>VLOOKUP($A321,'By SKU - New RTs'!$A:$V,17,FALSE)</f>
        <v>0</v>
      </c>
      <c r="Q321" s="2">
        <f t="shared" si="24"/>
        <v>0</v>
      </c>
    </row>
    <row r="322" spans="1:17" x14ac:dyDescent="0.3">
      <c r="A322" s="3" t="str">
        <v>810NTJ-S</v>
      </c>
      <c r="B322" s="4" t="str">
        <v>ST SCRUB SM PERFOMAX JADE</v>
      </c>
      <c r="C322" s="2">
        <f>VLOOKUP($A322,'By SKU - Old RTs'!$A:$V,13,FALSE)</f>
        <v>0</v>
      </c>
      <c r="D322" s="2">
        <f>VLOOKUP($A322,'By SKU - New RTs'!$A:$V,13,FALSE)</f>
        <v>0</v>
      </c>
      <c r="E322" s="5">
        <f t="shared" si="20"/>
        <v>0</v>
      </c>
      <c r="F322" s="2">
        <f>VLOOKUP($A322,'By SKU - Old RTs'!$A:$V,14,FALSE)</f>
        <v>0</v>
      </c>
      <c r="G322" s="2">
        <f>VLOOKUP($A322,'By SKU - New RTs'!$A:$V,14,FALSE)</f>
        <v>0</v>
      </c>
      <c r="H322" s="5">
        <f t="shared" si="21"/>
        <v>0</v>
      </c>
      <c r="I322" s="2">
        <f>VLOOKUP($A322,'By SKU - Old RTs'!$A:$V,15,FALSE)</f>
        <v>0</v>
      </c>
      <c r="J322" s="2">
        <f>VLOOKUP($A322,'By SKU - New RTs'!$A:$V,15,FALSE)</f>
        <v>0</v>
      </c>
      <c r="K322" s="5">
        <f t="shared" si="22"/>
        <v>0</v>
      </c>
      <c r="L322" s="2">
        <f>VLOOKUP($A322,'By SKU - Old RTs'!$A:$V,16,FALSE)</f>
        <v>28</v>
      </c>
      <c r="M322" s="2">
        <f>VLOOKUP($A322,'By SKU - New RTs'!$A:$V,16,FALSE)</f>
        <v>28</v>
      </c>
      <c r="N322" s="5">
        <f t="shared" si="23"/>
        <v>0</v>
      </c>
      <c r="O322" s="2">
        <f>VLOOKUP($A322,'By SKU - Old RTs'!$A:$V,17,FALSE)</f>
        <v>0</v>
      </c>
      <c r="P322" s="2">
        <f>VLOOKUP($A322,'By SKU - New RTs'!$A:$V,17,FALSE)</f>
        <v>0</v>
      </c>
      <c r="Q322" s="2">
        <f t="shared" si="24"/>
        <v>0</v>
      </c>
    </row>
    <row r="323" spans="1:17" x14ac:dyDescent="0.3">
      <c r="A323" s="3" t="str">
        <v>810NTJXLC</v>
      </c>
      <c r="B323" s="4" t="str">
        <v>ST SCRUB XL PERFOMAX JADE SS</v>
      </c>
      <c r="C323" s="2">
        <f>VLOOKUP($A323,'By SKU - Old RTs'!$A:$V,13,FALSE)</f>
        <v>0</v>
      </c>
      <c r="D323" s="2">
        <f>VLOOKUP($A323,'By SKU - New RTs'!$A:$V,13,FALSE)</f>
        <v>0</v>
      </c>
      <c r="E323" s="5">
        <f t="shared" si="20"/>
        <v>0</v>
      </c>
      <c r="F323" s="2">
        <f>VLOOKUP($A323,'By SKU - Old RTs'!$A:$V,14,FALSE)</f>
        <v>0</v>
      </c>
      <c r="G323" s="2">
        <f>VLOOKUP($A323,'By SKU - New RTs'!$A:$V,14,FALSE)</f>
        <v>0</v>
      </c>
      <c r="H323" s="5">
        <f t="shared" si="21"/>
        <v>0</v>
      </c>
      <c r="I323" s="2">
        <f>VLOOKUP($A323,'By SKU - Old RTs'!$A:$V,15,FALSE)</f>
        <v>0</v>
      </c>
      <c r="J323" s="2">
        <f>VLOOKUP($A323,'By SKU - New RTs'!$A:$V,15,FALSE)</f>
        <v>0</v>
      </c>
      <c r="K323" s="5">
        <f t="shared" si="22"/>
        <v>0</v>
      </c>
      <c r="L323" s="2">
        <f>VLOOKUP($A323,'By SKU - Old RTs'!$A:$V,16,FALSE)</f>
        <v>31.5</v>
      </c>
      <c r="M323" s="2">
        <f>VLOOKUP($A323,'By SKU - New RTs'!$A:$V,16,FALSE)</f>
        <v>31.5</v>
      </c>
      <c r="N323" s="5">
        <f t="shared" si="23"/>
        <v>0</v>
      </c>
      <c r="O323" s="2">
        <f>VLOOKUP($A323,'By SKU - Old RTs'!$A:$V,17,FALSE)</f>
        <v>0</v>
      </c>
      <c r="P323" s="2">
        <f>VLOOKUP($A323,'By SKU - New RTs'!$A:$V,17,FALSE)</f>
        <v>0</v>
      </c>
      <c r="Q323" s="2">
        <f t="shared" si="24"/>
        <v>0</v>
      </c>
    </row>
    <row r="324" spans="1:17" x14ac:dyDescent="0.3">
      <c r="A324" s="3" t="str">
        <v>810NTJ-XS</v>
      </c>
      <c r="B324" s="4" t="str">
        <v>ST SCRUB XS PERFOMAX JADE SS</v>
      </c>
      <c r="C324" s="2">
        <f>VLOOKUP($A324,'By SKU - Old RTs'!$A:$V,13,FALSE)</f>
        <v>0</v>
      </c>
      <c r="D324" s="2">
        <f>VLOOKUP($A324,'By SKU - New RTs'!$A:$V,13,FALSE)</f>
        <v>0</v>
      </c>
      <c r="E324" s="5">
        <f t="shared" ref="E324:E363" si="25">D324-C324</f>
        <v>0</v>
      </c>
      <c r="F324" s="2">
        <f>VLOOKUP($A324,'By SKU - Old RTs'!$A:$V,14,FALSE)</f>
        <v>0</v>
      </c>
      <c r="G324" s="2">
        <f>VLOOKUP($A324,'By SKU - New RTs'!$A:$V,14,FALSE)</f>
        <v>0</v>
      </c>
      <c r="H324" s="5">
        <f t="shared" ref="H324:H363" si="26">G324-F324</f>
        <v>0</v>
      </c>
      <c r="I324" s="2">
        <f>VLOOKUP($A324,'By SKU - Old RTs'!$A:$V,15,FALSE)</f>
        <v>0</v>
      </c>
      <c r="J324" s="2">
        <f>VLOOKUP($A324,'By SKU - New RTs'!$A:$V,15,FALSE)</f>
        <v>0</v>
      </c>
      <c r="K324" s="5">
        <f t="shared" ref="K324:K363" si="27">J324-I324</f>
        <v>0</v>
      </c>
      <c r="L324" s="2">
        <f>VLOOKUP($A324,'By SKU - Old RTs'!$A:$V,16,FALSE)</f>
        <v>18</v>
      </c>
      <c r="M324" s="2">
        <f>VLOOKUP($A324,'By SKU - New RTs'!$A:$V,16,FALSE)</f>
        <v>18</v>
      </c>
      <c r="N324" s="5">
        <f t="shared" ref="N324:N363" si="28">M324-L324</f>
        <v>0</v>
      </c>
      <c r="O324" s="2">
        <f>VLOOKUP($A324,'By SKU - Old RTs'!$A:$V,17,FALSE)</f>
        <v>0</v>
      </c>
      <c r="P324" s="2">
        <f>VLOOKUP($A324,'By SKU - New RTs'!$A:$V,17,FALSE)</f>
        <v>0</v>
      </c>
      <c r="Q324" s="2">
        <f t="shared" ref="Q324:Q363" si="29">P324-O324</f>
        <v>0</v>
      </c>
    </row>
    <row r="325" spans="1:17" x14ac:dyDescent="0.3">
      <c r="A325" s="3" t="str">
        <v>810NTJXXL</v>
      </c>
      <c r="B325" s="4" t="str">
        <v>ST SCRUB XXL PERFOMAX JADE SS</v>
      </c>
      <c r="C325" s="2">
        <f>VLOOKUP($A325,'By SKU - Old RTs'!$A:$V,13,FALSE)</f>
        <v>0</v>
      </c>
      <c r="D325" s="2">
        <f>VLOOKUP($A325,'By SKU - New RTs'!$A:$V,13,FALSE)</f>
        <v>0</v>
      </c>
      <c r="E325" s="5">
        <f t="shared" si="25"/>
        <v>0</v>
      </c>
      <c r="F325" s="2">
        <f>VLOOKUP($A325,'By SKU - Old RTs'!$A:$V,14,FALSE)</f>
        <v>0</v>
      </c>
      <c r="G325" s="2">
        <f>VLOOKUP($A325,'By SKU - New RTs'!$A:$V,14,FALSE)</f>
        <v>0</v>
      </c>
      <c r="H325" s="5">
        <f t="shared" si="26"/>
        <v>0</v>
      </c>
      <c r="I325" s="2">
        <f>VLOOKUP($A325,'By SKU - Old RTs'!$A:$V,15,FALSE)</f>
        <v>0</v>
      </c>
      <c r="J325" s="2">
        <f>VLOOKUP($A325,'By SKU - New RTs'!$A:$V,15,FALSE)</f>
        <v>0</v>
      </c>
      <c r="K325" s="5">
        <f t="shared" si="27"/>
        <v>0</v>
      </c>
      <c r="L325" s="2">
        <f>VLOOKUP($A325,'By SKU - Old RTs'!$A:$V,16,FALSE)</f>
        <v>10</v>
      </c>
      <c r="M325" s="2">
        <f>VLOOKUP($A325,'By SKU - New RTs'!$A:$V,16,FALSE)</f>
        <v>10</v>
      </c>
      <c r="N325" s="5">
        <f t="shared" si="28"/>
        <v>0</v>
      </c>
      <c r="O325" s="2">
        <f>VLOOKUP($A325,'By SKU - Old RTs'!$A:$V,17,FALSE)</f>
        <v>0</v>
      </c>
      <c r="P325" s="2">
        <f>VLOOKUP($A325,'By SKU - New RTs'!$A:$V,17,FALSE)</f>
        <v>0</v>
      </c>
      <c r="Q325" s="2">
        <f t="shared" si="29"/>
        <v>0</v>
      </c>
    </row>
    <row r="326" spans="1:17" x14ac:dyDescent="0.3">
      <c r="A326" s="3" t="str">
        <v>829NTJ-1X</v>
      </c>
      <c r="B326" s="4" t="str">
        <v>JACKET PERFOMAX XL JADE</v>
      </c>
      <c r="C326" s="2">
        <f>VLOOKUP($A326,'By SKU - Old RTs'!$A:$V,13,FALSE)</f>
        <v>0</v>
      </c>
      <c r="D326" s="2">
        <f>VLOOKUP($A326,'By SKU - New RTs'!$A:$V,13,FALSE)</f>
        <v>0</v>
      </c>
      <c r="E326" s="5">
        <f t="shared" si="25"/>
        <v>0</v>
      </c>
      <c r="F326" s="2">
        <f>VLOOKUP($A326,'By SKU - Old RTs'!$A:$V,14,FALSE)</f>
        <v>0</v>
      </c>
      <c r="G326" s="2">
        <f>VLOOKUP($A326,'By SKU - New RTs'!$A:$V,14,FALSE)</f>
        <v>0</v>
      </c>
      <c r="H326" s="5">
        <f t="shared" si="26"/>
        <v>0</v>
      </c>
      <c r="I326" s="2">
        <f>VLOOKUP($A326,'By SKU - Old RTs'!$A:$V,15,FALSE)</f>
        <v>0</v>
      </c>
      <c r="J326" s="2">
        <f>VLOOKUP($A326,'By SKU - New RTs'!$A:$V,15,FALSE)</f>
        <v>0</v>
      </c>
      <c r="K326" s="5">
        <f t="shared" si="27"/>
        <v>0</v>
      </c>
      <c r="L326" s="2">
        <f>VLOOKUP($A326,'By SKU - Old RTs'!$A:$V,16,FALSE)</f>
        <v>19.75</v>
      </c>
      <c r="M326" s="2">
        <f>VLOOKUP($A326,'By SKU - New RTs'!$A:$V,16,FALSE)</f>
        <v>19.75</v>
      </c>
      <c r="N326" s="5">
        <f t="shared" si="28"/>
        <v>0</v>
      </c>
      <c r="O326" s="2">
        <f>VLOOKUP($A326,'By SKU - Old RTs'!$A:$V,17,FALSE)</f>
        <v>0</v>
      </c>
      <c r="P326" s="2">
        <f>VLOOKUP($A326,'By SKU - New RTs'!$A:$V,17,FALSE)</f>
        <v>0</v>
      </c>
      <c r="Q326" s="2">
        <f t="shared" si="29"/>
        <v>0</v>
      </c>
    </row>
    <row r="327" spans="1:17" x14ac:dyDescent="0.3">
      <c r="A327" s="3" t="str">
        <v>829NTJ-2X</v>
      </c>
      <c r="B327" s="4" t="str">
        <v>JACKET PERFOMAX 2X JADE</v>
      </c>
      <c r="C327" s="2">
        <f>VLOOKUP($A327,'By SKU - Old RTs'!$A:$V,13,FALSE)</f>
        <v>0</v>
      </c>
      <c r="D327" s="2">
        <f>VLOOKUP($A327,'By SKU - New RTs'!$A:$V,13,FALSE)</f>
        <v>0</v>
      </c>
      <c r="E327" s="5">
        <f t="shared" si="25"/>
        <v>0</v>
      </c>
      <c r="F327" s="2">
        <f>VLOOKUP($A327,'By SKU - Old RTs'!$A:$V,14,FALSE)</f>
        <v>0</v>
      </c>
      <c r="G327" s="2">
        <f>VLOOKUP($A327,'By SKU - New RTs'!$A:$V,14,FALSE)</f>
        <v>0</v>
      </c>
      <c r="H327" s="5">
        <f t="shared" si="26"/>
        <v>0</v>
      </c>
      <c r="I327" s="2">
        <f>VLOOKUP($A327,'By SKU - Old RTs'!$A:$V,15,FALSE)</f>
        <v>0</v>
      </c>
      <c r="J327" s="2">
        <f>VLOOKUP($A327,'By SKU - New RTs'!$A:$V,15,FALSE)</f>
        <v>0</v>
      </c>
      <c r="K327" s="5">
        <f t="shared" si="27"/>
        <v>0</v>
      </c>
      <c r="L327" s="2">
        <f>VLOOKUP($A327,'By SKU - Old RTs'!$A:$V,16,FALSE)</f>
        <v>8</v>
      </c>
      <c r="M327" s="2">
        <f>VLOOKUP($A327,'By SKU - New RTs'!$A:$V,16,FALSE)</f>
        <v>8</v>
      </c>
      <c r="N327" s="5">
        <f t="shared" si="28"/>
        <v>0</v>
      </c>
      <c r="O327" s="2">
        <f>VLOOKUP($A327,'By SKU - Old RTs'!$A:$V,17,FALSE)</f>
        <v>0</v>
      </c>
      <c r="P327" s="2">
        <f>VLOOKUP($A327,'By SKU - New RTs'!$A:$V,17,FALSE)</f>
        <v>0</v>
      </c>
      <c r="Q327" s="2">
        <f t="shared" si="29"/>
        <v>0</v>
      </c>
    </row>
    <row r="328" spans="1:17" x14ac:dyDescent="0.3">
      <c r="A328" s="3" t="str">
        <v>829NTJ-L</v>
      </c>
      <c r="B328" s="4" t="str">
        <v>JACKET PERFOMAX LG JADE</v>
      </c>
      <c r="C328" s="2">
        <f>VLOOKUP($A328,'By SKU - Old RTs'!$A:$V,13,FALSE)</f>
        <v>0</v>
      </c>
      <c r="D328" s="2">
        <f>VLOOKUP($A328,'By SKU - New RTs'!$A:$V,13,FALSE)</f>
        <v>0</v>
      </c>
      <c r="E328" s="5">
        <f t="shared" si="25"/>
        <v>0</v>
      </c>
      <c r="F328" s="2">
        <f>VLOOKUP($A328,'By SKU - Old RTs'!$A:$V,14,FALSE)</f>
        <v>0</v>
      </c>
      <c r="G328" s="2">
        <f>VLOOKUP($A328,'By SKU - New RTs'!$A:$V,14,FALSE)</f>
        <v>0</v>
      </c>
      <c r="H328" s="5">
        <f t="shared" si="26"/>
        <v>0</v>
      </c>
      <c r="I328" s="2">
        <f>VLOOKUP($A328,'By SKU - Old RTs'!$A:$V,15,FALSE)</f>
        <v>0</v>
      </c>
      <c r="J328" s="2">
        <f>VLOOKUP($A328,'By SKU - New RTs'!$A:$V,15,FALSE)</f>
        <v>0</v>
      </c>
      <c r="K328" s="5">
        <f t="shared" si="27"/>
        <v>0</v>
      </c>
      <c r="L328" s="2">
        <f>VLOOKUP($A328,'By SKU - Old RTs'!$A:$V,16,FALSE)</f>
        <v>8.25</v>
      </c>
      <c r="M328" s="2">
        <f>VLOOKUP($A328,'By SKU - New RTs'!$A:$V,16,FALSE)</f>
        <v>8.25</v>
      </c>
      <c r="N328" s="5">
        <f t="shared" si="28"/>
        <v>0</v>
      </c>
      <c r="O328" s="2">
        <f>VLOOKUP($A328,'By SKU - Old RTs'!$A:$V,17,FALSE)</f>
        <v>0</v>
      </c>
      <c r="P328" s="2">
        <f>VLOOKUP($A328,'By SKU - New RTs'!$A:$V,17,FALSE)</f>
        <v>0</v>
      </c>
      <c r="Q328" s="2">
        <f t="shared" si="29"/>
        <v>0</v>
      </c>
    </row>
    <row r="329" spans="1:17" x14ac:dyDescent="0.3">
      <c r="A329" s="3" t="str">
        <v>829NTJ-M</v>
      </c>
      <c r="B329" s="4" t="str">
        <v>JACKET PERFOMAX MD JADE</v>
      </c>
      <c r="C329" s="2">
        <f>VLOOKUP($A329,'By SKU - Old RTs'!$A:$V,13,FALSE)</f>
        <v>0</v>
      </c>
      <c r="D329" s="2">
        <f>VLOOKUP($A329,'By SKU - New RTs'!$A:$V,13,FALSE)</f>
        <v>0</v>
      </c>
      <c r="E329" s="5">
        <f t="shared" si="25"/>
        <v>0</v>
      </c>
      <c r="F329" s="2">
        <f>VLOOKUP($A329,'By SKU - Old RTs'!$A:$V,14,FALSE)</f>
        <v>0</v>
      </c>
      <c r="G329" s="2">
        <f>VLOOKUP($A329,'By SKU - New RTs'!$A:$V,14,FALSE)</f>
        <v>0</v>
      </c>
      <c r="H329" s="5">
        <f t="shared" si="26"/>
        <v>0</v>
      </c>
      <c r="I329" s="2">
        <f>VLOOKUP($A329,'By SKU - Old RTs'!$A:$V,15,FALSE)</f>
        <v>0</v>
      </c>
      <c r="J329" s="2">
        <f>VLOOKUP($A329,'By SKU - New RTs'!$A:$V,15,FALSE)</f>
        <v>0</v>
      </c>
      <c r="K329" s="5">
        <f t="shared" si="27"/>
        <v>0</v>
      </c>
      <c r="L329" s="2">
        <f>VLOOKUP($A329,'By SKU - Old RTs'!$A:$V,16,FALSE)</f>
        <v>27.75</v>
      </c>
      <c r="M329" s="2">
        <f>VLOOKUP($A329,'By SKU - New RTs'!$A:$V,16,FALSE)</f>
        <v>27.75</v>
      </c>
      <c r="N329" s="5">
        <f t="shared" si="28"/>
        <v>0</v>
      </c>
      <c r="O329" s="2">
        <f>VLOOKUP($A329,'By SKU - Old RTs'!$A:$V,17,FALSE)</f>
        <v>0</v>
      </c>
      <c r="P329" s="2">
        <f>VLOOKUP($A329,'By SKU - New RTs'!$A:$V,17,FALSE)</f>
        <v>0</v>
      </c>
      <c r="Q329" s="2">
        <f t="shared" si="29"/>
        <v>0</v>
      </c>
    </row>
    <row r="330" spans="1:17" x14ac:dyDescent="0.3">
      <c r="A330" s="3" t="str">
        <v>829NTJ-S</v>
      </c>
      <c r="B330" s="4" t="str">
        <v>JACKET PERFOMAX SM JADE</v>
      </c>
      <c r="C330" s="2">
        <f>VLOOKUP($A330,'By SKU - Old RTs'!$A:$V,13,FALSE)</f>
        <v>0</v>
      </c>
      <c r="D330" s="2">
        <f>VLOOKUP($A330,'By SKU - New RTs'!$A:$V,13,FALSE)</f>
        <v>0</v>
      </c>
      <c r="E330" s="5">
        <f t="shared" si="25"/>
        <v>0</v>
      </c>
      <c r="F330" s="2">
        <f>VLOOKUP($A330,'By SKU - Old RTs'!$A:$V,14,FALSE)</f>
        <v>0</v>
      </c>
      <c r="G330" s="2">
        <f>VLOOKUP($A330,'By SKU - New RTs'!$A:$V,14,FALSE)</f>
        <v>0</v>
      </c>
      <c r="H330" s="5">
        <f t="shared" si="26"/>
        <v>0</v>
      </c>
      <c r="I330" s="2">
        <f>VLOOKUP($A330,'By SKU - Old RTs'!$A:$V,15,FALSE)</f>
        <v>0</v>
      </c>
      <c r="J330" s="2">
        <f>VLOOKUP($A330,'By SKU - New RTs'!$A:$V,15,FALSE)</f>
        <v>0</v>
      </c>
      <c r="K330" s="5">
        <f t="shared" si="27"/>
        <v>0</v>
      </c>
      <c r="L330" s="2">
        <f>VLOOKUP($A330,'By SKU - Old RTs'!$A:$V,16,FALSE)</f>
        <v>19.25</v>
      </c>
      <c r="M330" s="2">
        <f>VLOOKUP($A330,'By SKU - New RTs'!$A:$V,16,FALSE)</f>
        <v>19.25</v>
      </c>
      <c r="N330" s="5">
        <f t="shared" si="28"/>
        <v>0</v>
      </c>
      <c r="O330" s="2">
        <f>VLOOKUP($A330,'By SKU - Old RTs'!$A:$V,17,FALSE)</f>
        <v>0</v>
      </c>
      <c r="P330" s="2">
        <f>VLOOKUP($A330,'By SKU - New RTs'!$A:$V,17,FALSE)</f>
        <v>0</v>
      </c>
      <c r="Q330" s="2">
        <f t="shared" si="29"/>
        <v>0</v>
      </c>
    </row>
    <row r="331" spans="1:17" x14ac:dyDescent="0.3">
      <c r="A331" s="3" t="str">
        <v>829NTJ-XS</v>
      </c>
      <c r="B331" s="4" t="str">
        <v>JACKET PERFOMAX XS JADE</v>
      </c>
      <c r="C331" s="2">
        <f>VLOOKUP($A331,'By SKU - Old RTs'!$A:$V,13,FALSE)</f>
        <v>0</v>
      </c>
      <c r="D331" s="2">
        <f>VLOOKUP($A331,'By SKU - New RTs'!$A:$V,13,FALSE)</f>
        <v>0</v>
      </c>
      <c r="E331" s="5">
        <f t="shared" si="25"/>
        <v>0</v>
      </c>
      <c r="F331" s="2">
        <f>VLOOKUP($A331,'By SKU - Old RTs'!$A:$V,14,FALSE)</f>
        <v>0</v>
      </c>
      <c r="G331" s="2">
        <f>VLOOKUP($A331,'By SKU - New RTs'!$A:$V,14,FALSE)</f>
        <v>0</v>
      </c>
      <c r="H331" s="5">
        <f t="shared" si="26"/>
        <v>0</v>
      </c>
      <c r="I331" s="2">
        <f>VLOOKUP($A331,'By SKU - Old RTs'!$A:$V,15,FALSE)</f>
        <v>0</v>
      </c>
      <c r="J331" s="2">
        <f>VLOOKUP($A331,'By SKU - New RTs'!$A:$V,15,FALSE)</f>
        <v>0</v>
      </c>
      <c r="K331" s="5">
        <f t="shared" si="27"/>
        <v>0</v>
      </c>
      <c r="L331" s="2">
        <f>VLOOKUP($A331,'By SKU - Old RTs'!$A:$V,16,FALSE)</f>
        <v>14.5</v>
      </c>
      <c r="M331" s="2">
        <f>VLOOKUP($A331,'By SKU - New RTs'!$A:$V,16,FALSE)</f>
        <v>14.5</v>
      </c>
      <c r="N331" s="5">
        <f t="shared" si="28"/>
        <v>0</v>
      </c>
      <c r="O331" s="2">
        <f>VLOOKUP($A331,'By SKU - Old RTs'!$A:$V,17,FALSE)</f>
        <v>0</v>
      </c>
      <c r="P331" s="2">
        <f>VLOOKUP($A331,'By SKU - New RTs'!$A:$V,17,FALSE)</f>
        <v>0</v>
      </c>
      <c r="Q331" s="2">
        <f t="shared" si="29"/>
        <v>0</v>
      </c>
    </row>
    <row r="332" spans="1:17" x14ac:dyDescent="0.3">
      <c r="A332" s="3" t="str">
        <v>C310BK</v>
      </c>
      <c r="B332" s="4" t="str">
        <v>CT CHEF LS</v>
      </c>
      <c r="C332" s="2">
        <f>VLOOKUP($A332,'By SKU - Old RTs'!$A:$V,13,FALSE)</f>
        <v>0</v>
      </c>
      <c r="D332" s="2">
        <f>VLOOKUP($A332,'By SKU - New RTs'!$A:$V,13,FALSE)</f>
        <v>3.25</v>
      </c>
      <c r="E332" s="5">
        <f t="shared" si="25"/>
        <v>3.25</v>
      </c>
      <c r="F332" s="2">
        <f>VLOOKUP($A332,'By SKU - Old RTs'!$A:$V,14,FALSE)</f>
        <v>0</v>
      </c>
      <c r="G332" s="2">
        <f>VLOOKUP($A332,'By SKU - New RTs'!$A:$V,14,FALSE)</f>
        <v>0</v>
      </c>
      <c r="H332" s="5">
        <f t="shared" si="26"/>
        <v>0</v>
      </c>
      <c r="I332" s="2">
        <f>VLOOKUP($A332,'By SKU - Old RTs'!$A:$V,15,FALSE)</f>
        <v>3.25</v>
      </c>
      <c r="J332" s="2">
        <f>VLOOKUP($A332,'By SKU - New RTs'!$A:$V,15,FALSE)</f>
        <v>0</v>
      </c>
      <c r="K332" s="5">
        <f t="shared" si="27"/>
        <v>-3.25</v>
      </c>
      <c r="L332" s="2">
        <f>VLOOKUP($A332,'By SKU - Old RTs'!$A:$V,16,FALSE)</f>
        <v>0</v>
      </c>
      <c r="M332" s="2">
        <f>VLOOKUP($A332,'By SKU - New RTs'!$A:$V,16,FALSE)</f>
        <v>0</v>
      </c>
      <c r="N332" s="5">
        <f t="shared" si="28"/>
        <v>0</v>
      </c>
      <c r="O332" s="2">
        <f>VLOOKUP($A332,'By SKU - Old RTs'!$A:$V,17,FALSE)</f>
        <v>0</v>
      </c>
      <c r="P332" s="2">
        <f>VLOOKUP($A332,'By SKU - New RTs'!$A:$V,17,FALSE)</f>
        <v>0</v>
      </c>
      <c r="Q332" s="2">
        <f t="shared" si="29"/>
        <v>0</v>
      </c>
    </row>
    <row r="333" spans="1:17" x14ac:dyDescent="0.3">
      <c r="A333" s="3" t="str">
        <v>CC14NV</v>
      </c>
      <c r="B333" s="4" t="str">
        <v>COVERALL COT LS</v>
      </c>
      <c r="C333" s="2">
        <f>VLOOKUP($A333,'By SKU - Old RTs'!$A:$V,13,FALSE)</f>
        <v>0</v>
      </c>
      <c r="D333" s="2">
        <f>VLOOKUP($A333,'By SKU - New RTs'!$A:$V,13,FALSE)</f>
        <v>0</v>
      </c>
      <c r="E333" s="5">
        <f t="shared" si="25"/>
        <v>0</v>
      </c>
      <c r="F333" s="2">
        <f>VLOOKUP($A333,'By SKU - Old RTs'!$A:$V,14,FALSE)</f>
        <v>1</v>
      </c>
      <c r="G333" s="2">
        <f>VLOOKUP($A333,'By SKU - New RTs'!$A:$V,14,FALSE)</f>
        <v>1</v>
      </c>
      <c r="H333" s="5">
        <f t="shared" si="26"/>
        <v>0</v>
      </c>
      <c r="I333" s="2">
        <f>VLOOKUP($A333,'By SKU - Old RTs'!$A:$V,15,FALSE)</f>
        <v>0</v>
      </c>
      <c r="J333" s="2">
        <f>VLOOKUP($A333,'By SKU - New RTs'!$A:$V,15,FALSE)</f>
        <v>0</v>
      </c>
      <c r="K333" s="5">
        <f t="shared" si="27"/>
        <v>0</v>
      </c>
      <c r="L333" s="2">
        <f>VLOOKUP($A333,'By SKU - Old RTs'!$A:$V,16,FALSE)</f>
        <v>2.75</v>
      </c>
      <c r="M333" s="2">
        <f>VLOOKUP($A333,'By SKU - New RTs'!$A:$V,16,FALSE)</f>
        <v>2.75</v>
      </c>
      <c r="N333" s="5">
        <f t="shared" si="28"/>
        <v>0</v>
      </c>
      <c r="O333" s="2">
        <f>VLOOKUP($A333,'By SKU - Old RTs'!$A:$V,17,FALSE)</f>
        <v>0</v>
      </c>
      <c r="P333" s="2">
        <f>VLOOKUP($A333,'By SKU - New RTs'!$A:$V,17,FALSE)</f>
        <v>0</v>
      </c>
      <c r="Q333" s="2">
        <f t="shared" si="29"/>
        <v>0</v>
      </c>
    </row>
    <row r="334" spans="1:17" x14ac:dyDescent="0.3">
      <c r="A334" s="3" t="str">
        <v>CEB2NV</v>
      </c>
      <c r="B334" s="4" t="str">
        <v xml:space="preserve">COVERALL BLEND                  </v>
      </c>
      <c r="C334" s="2">
        <f>VLOOKUP($A334,'By SKU - Old RTs'!$A:$V,13,FALSE)</f>
        <v>0</v>
      </c>
      <c r="D334" s="2">
        <f>VLOOKUP($A334,'By SKU - New RTs'!$A:$V,13,FALSE)</f>
        <v>0</v>
      </c>
      <c r="E334" s="5">
        <f t="shared" si="25"/>
        <v>0</v>
      </c>
      <c r="F334" s="2">
        <f>VLOOKUP($A334,'By SKU - Old RTs'!$A:$V,14,FALSE)</f>
        <v>0</v>
      </c>
      <c r="G334" s="2">
        <f>VLOOKUP($A334,'By SKU - New RTs'!$A:$V,14,FALSE)</f>
        <v>0</v>
      </c>
      <c r="H334" s="5">
        <f t="shared" si="26"/>
        <v>0</v>
      </c>
      <c r="I334" s="2">
        <f>VLOOKUP($A334,'By SKU - Old RTs'!$A:$V,15,FALSE)</f>
        <v>1.5</v>
      </c>
      <c r="J334" s="2">
        <f>VLOOKUP($A334,'By SKU - New RTs'!$A:$V,15,FALSE)</f>
        <v>1.5</v>
      </c>
      <c r="K334" s="5">
        <f t="shared" si="27"/>
        <v>0</v>
      </c>
      <c r="L334" s="2">
        <f>VLOOKUP($A334,'By SKU - Old RTs'!$A:$V,16,FALSE)</f>
        <v>0</v>
      </c>
      <c r="M334" s="2">
        <f>VLOOKUP($A334,'By SKU - New RTs'!$A:$V,16,FALSE)</f>
        <v>0</v>
      </c>
      <c r="N334" s="5">
        <f t="shared" si="28"/>
        <v>0</v>
      </c>
      <c r="O334" s="2">
        <f>VLOOKUP($A334,'By SKU - Old RTs'!$A:$V,17,FALSE)</f>
        <v>4.5</v>
      </c>
      <c r="P334" s="2">
        <f>VLOOKUP($A334,'By SKU - New RTs'!$A:$V,17,FALSE)</f>
        <v>4.5</v>
      </c>
      <c r="Q334" s="2">
        <f t="shared" si="29"/>
        <v>0</v>
      </c>
    </row>
    <row r="335" spans="1:17" x14ac:dyDescent="0.3">
      <c r="A335" s="3" t="str">
        <v>CEH2NV</v>
      </c>
      <c r="B335" s="4" t="str">
        <v>COVERALL FR</v>
      </c>
      <c r="C335" s="2">
        <f>VLOOKUP($A335,'By SKU - Old RTs'!$A:$V,13,FALSE)</f>
        <v>0</v>
      </c>
      <c r="D335" s="2">
        <f>VLOOKUP($A335,'By SKU - New RTs'!$A:$V,13,FALSE)</f>
        <v>0</v>
      </c>
      <c r="E335" s="5">
        <f t="shared" si="25"/>
        <v>0</v>
      </c>
      <c r="F335" s="2">
        <f>VLOOKUP($A335,'By SKU - Old RTs'!$A:$V,14,FALSE)</f>
        <v>1.5</v>
      </c>
      <c r="G335" s="2">
        <f>VLOOKUP($A335,'By SKU - New RTs'!$A:$V,14,FALSE)</f>
        <v>0</v>
      </c>
      <c r="H335" s="5">
        <f t="shared" si="26"/>
        <v>-1.5</v>
      </c>
      <c r="I335" s="2">
        <f>VLOOKUP($A335,'By SKU - Old RTs'!$A:$V,15,FALSE)</f>
        <v>0</v>
      </c>
      <c r="J335" s="2">
        <f>VLOOKUP($A335,'By SKU - New RTs'!$A:$V,15,FALSE)</f>
        <v>0</v>
      </c>
      <c r="K335" s="5">
        <f t="shared" si="27"/>
        <v>0</v>
      </c>
      <c r="L335" s="2">
        <f>VLOOKUP($A335,'By SKU - Old RTs'!$A:$V,16,FALSE)</f>
        <v>0</v>
      </c>
      <c r="M335" s="2">
        <f>VLOOKUP($A335,'By SKU - New RTs'!$A:$V,16,FALSE)</f>
        <v>0</v>
      </c>
      <c r="N335" s="5">
        <f t="shared" si="28"/>
        <v>0</v>
      </c>
      <c r="O335" s="2">
        <f>VLOOKUP($A335,'By SKU - Old RTs'!$A:$V,17,FALSE)</f>
        <v>0</v>
      </c>
      <c r="P335" s="2">
        <f>VLOOKUP($A335,'By SKU - New RTs'!$A:$V,17,FALSE)</f>
        <v>1.5</v>
      </c>
      <c r="Q335" s="2">
        <f t="shared" si="29"/>
        <v>1.5</v>
      </c>
    </row>
    <row r="336" spans="1:17" x14ac:dyDescent="0.3">
      <c r="A336" s="3" t="str">
        <v>CR36S</v>
      </c>
      <c r="B336" s="4" t="str">
        <v>ORANGE 36" 10# BLK BASE CONE</v>
      </c>
      <c r="C336" s="2">
        <f>VLOOKUP($A336,'By SKU - Old RTs'!$A:$V,13,FALSE)</f>
        <v>0</v>
      </c>
      <c r="D336" s="2">
        <f>VLOOKUP($A336,'By SKU - New RTs'!$A:$V,13,FALSE)</f>
        <v>0</v>
      </c>
      <c r="E336" s="5">
        <f t="shared" si="25"/>
        <v>0</v>
      </c>
      <c r="F336" s="2">
        <f>VLOOKUP($A336,'By SKU - Old RTs'!$A:$V,14,FALSE)</f>
        <v>0.5</v>
      </c>
      <c r="G336" s="2">
        <f>VLOOKUP($A336,'By SKU - New RTs'!$A:$V,14,FALSE)</f>
        <v>0.5</v>
      </c>
      <c r="H336" s="5">
        <f t="shared" si="26"/>
        <v>0</v>
      </c>
      <c r="I336" s="2">
        <f>VLOOKUP($A336,'By SKU - Old RTs'!$A:$V,15,FALSE)</f>
        <v>0</v>
      </c>
      <c r="J336" s="2">
        <f>VLOOKUP($A336,'By SKU - New RTs'!$A:$V,15,FALSE)</f>
        <v>0</v>
      </c>
      <c r="K336" s="5">
        <f t="shared" si="27"/>
        <v>0</v>
      </c>
      <c r="L336" s="2">
        <f>VLOOKUP($A336,'By SKU - Old RTs'!$A:$V,16,FALSE)</f>
        <v>0</v>
      </c>
      <c r="M336" s="2">
        <f>VLOOKUP($A336,'By SKU - New RTs'!$A:$V,16,FALSE)</f>
        <v>0</v>
      </c>
      <c r="N336" s="5">
        <f t="shared" si="28"/>
        <v>0</v>
      </c>
      <c r="O336" s="2">
        <f>VLOOKUP($A336,'By SKU - Old RTs'!$A:$V,17,FALSE)</f>
        <v>0</v>
      </c>
      <c r="P336" s="2">
        <f>VLOOKUP($A336,'By SKU - New RTs'!$A:$V,17,FALSE)</f>
        <v>0</v>
      </c>
      <c r="Q336" s="2">
        <f t="shared" si="29"/>
        <v>0</v>
      </c>
    </row>
    <row r="337" spans="1:17" x14ac:dyDescent="0.3">
      <c r="A337" s="3" t="str">
        <v>CT10NV</v>
      </c>
      <c r="B337" s="4" t="str">
        <v>COVERALL BLEND LS</v>
      </c>
      <c r="C337" s="2">
        <f>VLOOKUP($A337,'By SKU - Old RTs'!$A:$V,13,FALSE)</f>
        <v>0.5</v>
      </c>
      <c r="D337" s="2">
        <f>VLOOKUP($A337,'By SKU - New RTs'!$A:$V,13,FALSE)</f>
        <v>0.5</v>
      </c>
      <c r="E337" s="5">
        <f t="shared" si="25"/>
        <v>0</v>
      </c>
      <c r="F337" s="2">
        <f>VLOOKUP($A337,'By SKU - Old RTs'!$A:$V,14,FALSE)</f>
        <v>6.5</v>
      </c>
      <c r="G337" s="2">
        <f>VLOOKUP($A337,'By SKU - New RTs'!$A:$V,14,FALSE)</f>
        <v>3.5</v>
      </c>
      <c r="H337" s="5">
        <f t="shared" si="26"/>
        <v>-3</v>
      </c>
      <c r="I337" s="2">
        <f>VLOOKUP($A337,'By SKU - Old RTs'!$A:$V,15,FALSE)</f>
        <v>0</v>
      </c>
      <c r="J337" s="2">
        <f>VLOOKUP($A337,'By SKU - New RTs'!$A:$V,15,FALSE)</f>
        <v>0</v>
      </c>
      <c r="K337" s="5">
        <f t="shared" si="27"/>
        <v>0</v>
      </c>
      <c r="L337" s="2">
        <f>VLOOKUP($A337,'By SKU - Old RTs'!$A:$V,16,FALSE)</f>
        <v>15</v>
      </c>
      <c r="M337" s="2">
        <f>VLOOKUP($A337,'By SKU - New RTs'!$A:$V,16,FALSE)</f>
        <v>15</v>
      </c>
      <c r="N337" s="5">
        <f t="shared" si="28"/>
        <v>0</v>
      </c>
      <c r="O337" s="2">
        <f>VLOOKUP($A337,'By SKU - Old RTs'!$A:$V,17,FALSE)</f>
        <v>1.75</v>
      </c>
      <c r="P337" s="2">
        <f>VLOOKUP($A337,'By SKU - New RTs'!$A:$V,17,FALSE)</f>
        <v>4.75</v>
      </c>
      <c r="Q337" s="2">
        <f t="shared" si="29"/>
        <v>3</v>
      </c>
    </row>
    <row r="338" spans="1:17" x14ac:dyDescent="0.3">
      <c r="A338" s="3" t="str">
        <v>CT10OR</v>
      </c>
      <c r="B338" s="4" t="str">
        <v>COVERALL BLEND LS</v>
      </c>
      <c r="C338" s="2">
        <f>VLOOKUP($A338,'By SKU - Old RTs'!$A:$V,13,FALSE)</f>
        <v>5.75</v>
      </c>
      <c r="D338" s="2">
        <f>VLOOKUP($A338,'By SKU - New RTs'!$A:$V,13,FALSE)</f>
        <v>5.75</v>
      </c>
      <c r="E338" s="5">
        <f t="shared" si="25"/>
        <v>0</v>
      </c>
      <c r="F338" s="2">
        <f>VLOOKUP($A338,'By SKU - Old RTs'!$A:$V,14,FALSE)</f>
        <v>0</v>
      </c>
      <c r="G338" s="2">
        <f>VLOOKUP($A338,'By SKU - New RTs'!$A:$V,14,FALSE)</f>
        <v>0</v>
      </c>
      <c r="H338" s="5">
        <f t="shared" si="26"/>
        <v>0</v>
      </c>
      <c r="I338" s="2">
        <f>VLOOKUP($A338,'By SKU - Old RTs'!$A:$V,15,FALSE)</f>
        <v>0</v>
      </c>
      <c r="J338" s="2">
        <f>VLOOKUP($A338,'By SKU - New RTs'!$A:$V,15,FALSE)</f>
        <v>0</v>
      </c>
      <c r="K338" s="5">
        <f t="shared" si="27"/>
        <v>0</v>
      </c>
      <c r="L338" s="2">
        <f>VLOOKUP($A338,'By SKU - Old RTs'!$A:$V,16,FALSE)</f>
        <v>0</v>
      </c>
      <c r="M338" s="2">
        <f>VLOOKUP($A338,'By SKU - New RTs'!$A:$V,16,FALSE)</f>
        <v>0</v>
      </c>
      <c r="N338" s="5">
        <f t="shared" si="28"/>
        <v>0</v>
      </c>
      <c r="O338" s="2">
        <f>VLOOKUP($A338,'By SKU - Old RTs'!$A:$V,17,FALSE)</f>
        <v>0</v>
      </c>
      <c r="P338" s="2">
        <f>VLOOKUP($A338,'By SKU - New RTs'!$A:$V,17,FALSE)</f>
        <v>0</v>
      </c>
      <c r="Q338" s="2">
        <f t="shared" si="29"/>
        <v>0</v>
      </c>
    </row>
    <row r="339" spans="1:17" hidden="1" x14ac:dyDescent="0.3">
      <c r="A339" s="3" t="str">
        <v>EPK5000DF</v>
      </c>
      <c r="B339" s="4" t="str">
        <v>EPIK LUXURY FOAM HAND WASH</v>
      </c>
      <c r="C339" s="2" t="e">
        <f>VLOOKUP($A339,'By SKU - Old RTs'!$A:$V,13,FALSE)</f>
        <v>#N/A</v>
      </c>
      <c r="D339" s="2" t="e">
        <f>VLOOKUP($A339,'By SKU - New RTs'!$A:$V,13,FALSE)</f>
        <v>#N/A</v>
      </c>
      <c r="E339" s="5" t="e">
        <f t="shared" si="25"/>
        <v>#N/A</v>
      </c>
      <c r="F339" s="2" t="e">
        <f>VLOOKUP($A339,'By SKU - Old RTs'!$A:$V,14,FALSE)</f>
        <v>#N/A</v>
      </c>
      <c r="G339" s="2" t="e">
        <f>VLOOKUP($A339,'By SKU - New RTs'!$A:$V,14,FALSE)</f>
        <v>#N/A</v>
      </c>
      <c r="H339" s="5" t="e">
        <f t="shared" si="26"/>
        <v>#N/A</v>
      </c>
      <c r="I339" s="2" t="e">
        <f>VLOOKUP($A339,'By SKU - Old RTs'!$A:$V,15,FALSE)</f>
        <v>#N/A</v>
      </c>
      <c r="J339" s="2" t="e">
        <f>VLOOKUP($A339,'By SKU - New RTs'!$A:$V,15,FALSE)</f>
        <v>#N/A</v>
      </c>
      <c r="K339" s="5" t="e">
        <f t="shared" si="27"/>
        <v>#N/A</v>
      </c>
      <c r="L339" s="2" t="e">
        <f>VLOOKUP($A339,'By SKU - Old RTs'!$A:$V,16,FALSE)</f>
        <v>#N/A</v>
      </c>
      <c r="M339" s="2" t="e">
        <f>VLOOKUP($A339,'By SKU - New RTs'!$A:$V,16,FALSE)</f>
        <v>#N/A</v>
      </c>
      <c r="N339" s="5" t="e">
        <f t="shared" si="28"/>
        <v>#N/A</v>
      </c>
      <c r="O339" s="2" t="e">
        <f>VLOOKUP($A339,'By SKU - Old RTs'!$A:$V,17,FALSE)</f>
        <v>#N/A</v>
      </c>
      <c r="P339" s="2" t="e">
        <f>VLOOKUP($A339,'By SKU - New RTs'!$A:$V,17,FALSE)</f>
        <v>#N/A</v>
      </c>
      <c r="Q339" s="2" t="e">
        <f t="shared" si="29"/>
        <v>#N/A</v>
      </c>
    </row>
    <row r="340" spans="1:17" hidden="1" x14ac:dyDescent="0.3">
      <c r="A340" s="3" t="str">
        <v>EPK9007MB</v>
      </c>
      <c r="B340" s="4" t="str">
        <v>EPIK MANUAL SOAP DISP (BK)</v>
      </c>
      <c r="C340" s="2" t="e">
        <f>VLOOKUP($A340,'By SKU - Old RTs'!$A:$V,13,FALSE)</f>
        <v>#N/A</v>
      </c>
      <c r="D340" s="2" t="e">
        <f>VLOOKUP($A340,'By SKU - New RTs'!$A:$V,13,FALSE)</f>
        <v>#N/A</v>
      </c>
      <c r="E340" s="5" t="e">
        <f t="shared" si="25"/>
        <v>#N/A</v>
      </c>
      <c r="F340" s="2" t="e">
        <f>VLOOKUP($A340,'By SKU - Old RTs'!$A:$V,14,FALSE)</f>
        <v>#N/A</v>
      </c>
      <c r="G340" s="2" t="e">
        <f>VLOOKUP($A340,'By SKU - New RTs'!$A:$V,14,FALSE)</f>
        <v>#N/A</v>
      </c>
      <c r="H340" s="5" t="e">
        <f t="shared" si="26"/>
        <v>#N/A</v>
      </c>
      <c r="I340" s="2" t="e">
        <f>VLOOKUP($A340,'By SKU - Old RTs'!$A:$V,15,FALSE)</f>
        <v>#N/A</v>
      </c>
      <c r="J340" s="2" t="e">
        <f>VLOOKUP($A340,'By SKU - New RTs'!$A:$V,15,FALSE)</f>
        <v>#N/A</v>
      </c>
      <c r="K340" s="5" t="e">
        <f t="shared" si="27"/>
        <v>#N/A</v>
      </c>
      <c r="L340" s="2" t="e">
        <f>VLOOKUP($A340,'By SKU - Old RTs'!$A:$V,16,FALSE)</f>
        <v>#N/A</v>
      </c>
      <c r="M340" s="2" t="e">
        <f>VLOOKUP($A340,'By SKU - New RTs'!$A:$V,16,FALSE)</f>
        <v>#N/A</v>
      </c>
      <c r="N340" s="5" t="e">
        <f t="shared" si="28"/>
        <v>#N/A</v>
      </c>
      <c r="O340" s="2" t="e">
        <f>VLOOKUP($A340,'By SKU - Old RTs'!$A:$V,17,FALSE)</f>
        <v>#N/A</v>
      </c>
      <c r="P340" s="2" t="e">
        <f>VLOOKUP($A340,'By SKU - New RTs'!$A:$V,17,FALSE)</f>
        <v>#N/A</v>
      </c>
      <c r="Q340" s="2" t="e">
        <f t="shared" si="29"/>
        <v>#N/A</v>
      </c>
    </row>
    <row r="341" spans="1:17" x14ac:dyDescent="0.3">
      <c r="A341" s="3" t="str">
        <v>F1503</v>
      </c>
      <c r="B341" s="4" t="str">
        <v>WH BUTCHER FROCK</v>
      </c>
      <c r="C341" s="2">
        <f>VLOOKUP($A341,'By SKU - Old RTs'!$A:$V,13,FALSE)</f>
        <v>17.5</v>
      </c>
      <c r="D341" s="2">
        <f>VLOOKUP($A341,'By SKU - New RTs'!$A:$V,13,FALSE)</f>
        <v>17</v>
      </c>
      <c r="E341" s="5">
        <f t="shared" si="25"/>
        <v>-0.5</v>
      </c>
      <c r="F341" s="2">
        <f>VLOOKUP($A341,'By SKU - Old RTs'!$A:$V,14,FALSE)</f>
        <v>18.75</v>
      </c>
      <c r="G341" s="2">
        <f>VLOOKUP($A341,'By SKU - New RTs'!$A:$V,14,FALSE)</f>
        <v>20.25</v>
      </c>
      <c r="H341" s="5">
        <f t="shared" si="26"/>
        <v>1.5</v>
      </c>
      <c r="I341" s="2">
        <f>VLOOKUP($A341,'By SKU - Old RTs'!$A:$V,15,FALSE)</f>
        <v>29</v>
      </c>
      <c r="J341" s="2">
        <f>VLOOKUP($A341,'By SKU - New RTs'!$A:$V,15,FALSE)</f>
        <v>27</v>
      </c>
      <c r="K341" s="5">
        <f t="shared" si="27"/>
        <v>-2</v>
      </c>
      <c r="L341" s="2">
        <f>VLOOKUP($A341,'By SKU - Old RTs'!$A:$V,16,FALSE)</f>
        <v>2.5</v>
      </c>
      <c r="M341" s="2">
        <f>VLOOKUP($A341,'By SKU - New RTs'!$A:$V,16,FALSE)</f>
        <v>2.5</v>
      </c>
      <c r="N341" s="5">
        <f t="shared" si="28"/>
        <v>0</v>
      </c>
      <c r="O341" s="2">
        <f>VLOOKUP($A341,'By SKU - Old RTs'!$A:$V,17,FALSE)</f>
        <v>0</v>
      </c>
      <c r="P341" s="2">
        <f>VLOOKUP($A341,'By SKU - New RTs'!$A:$V,17,FALSE)</f>
        <v>1</v>
      </c>
      <c r="Q341" s="2">
        <f t="shared" si="29"/>
        <v>1</v>
      </c>
    </row>
    <row r="342" spans="1:17" x14ac:dyDescent="0.3">
      <c r="A342" s="3" t="str">
        <v>F380C</v>
      </c>
      <c r="B342" s="4" t="str">
        <v>FRCK WRAPAROUND WITH CUFFS LS</v>
      </c>
      <c r="C342" s="2">
        <f>VLOOKUP($A342,'By SKU - Old RTs'!$A:$V,13,FALSE)</f>
        <v>1</v>
      </c>
      <c r="D342" s="2">
        <f>VLOOKUP($A342,'By SKU - New RTs'!$A:$V,13,FALSE)</f>
        <v>0</v>
      </c>
      <c r="E342" s="5">
        <f t="shared" si="25"/>
        <v>-1</v>
      </c>
      <c r="F342" s="2">
        <f>VLOOKUP($A342,'By SKU - Old RTs'!$A:$V,14,FALSE)</f>
        <v>0</v>
      </c>
      <c r="G342" s="2">
        <f>VLOOKUP($A342,'By SKU - New RTs'!$A:$V,14,FALSE)</f>
        <v>1</v>
      </c>
      <c r="H342" s="5">
        <f t="shared" si="26"/>
        <v>1</v>
      </c>
      <c r="I342" s="2">
        <f>VLOOKUP($A342,'By SKU - Old RTs'!$A:$V,15,FALSE)</f>
        <v>0</v>
      </c>
      <c r="J342" s="2">
        <f>VLOOKUP($A342,'By SKU - New RTs'!$A:$V,15,FALSE)</f>
        <v>0</v>
      </c>
      <c r="K342" s="5">
        <f t="shared" si="27"/>
        <v>0</v>
      </c>
      <c r="L342" s="2">
        <f>VLOOKUP($A342,'By SKU - Old RTs'!$A:$V,16,FALSE)</f>
        <v>0</v>
      </c>
      <c r="M342" s="2">
        <f>VLOOKUP($A342,'By SKU - New RTs'!$A:$V,16,FALSE)</f>
        <v>0</v>
      </c>
      <c r="N342" s="5">
        <f t="shared" si="28"/>
        <v>0</v>
      </c>
      <c r="O342" s="2">
        <f>VLOOKUP($A342,'By SKU - Old RTs'!$A:$V,17,FALSE)</f>
        <v>0</v>
      </c>
      <c r="P342" s="2">
        <f>VLOOKUP($A342,'By SKU - New RTs'!$A:$V,17,FALSE)</f>
        <v>0</v>
      </c>
      <c r="Q342" s="2">
        <f t="shared" si="29"/>
        <v>0</v>
      </c>
    </row>
    <row r="343" spans="1:17" x14ac:dyDescent="0.3">
      <c r="A343" s="3" t="str">
        <v>FA-0741</v>
      </c>
      <c r="B343" s="4" t="str">
        <v>STOP BLEEDING POWDER</v>
      </c>
      <c r="C343" s="2">
        <f>VLOOKUP($A343,'By SKU - Old RTs'!$A:$V,13,FALSE)</f>
        <v>0</v>
      </c>
      <c r="D343" s="2">
        <f>VLOOKUP($A343,'By SKU - New RTs'!$A:$V,13,FALSE)</f>
        <v>0</v>
      </c>
      <c r="E343" s="5">
        <f t="shared" si="25"/>
        <v>0</v>
      </c>
      <c r="F343" s="2">
        <f>VLOOKUP($A343,'By SKU - Old RTs'!$A:$V,14,FALSE)</f>
        <v>1.25</v>
      </c>
      <c r="G343" s="2">
        <f>VLOOKUP($A343,'By SKU - New RTs'!$A:$V,14,FALSE)</f>
        <v>1.25</v>
      </c>
      <c r="H343" s="5">
        <f t="shared" si="26"/>
        <v>0</v>
      </c>
      <c r="I343" s="2">
        <f>VLOOKUP($A343,'By SKU - Old RTs'!$A:$V,15,FALSE)</f>
        <v>0</v>
      </c>
      <c r="J343" s="2">
        <f>VLOOKUP($A343,'By SKU - New RTs'!$A:$V,15,FALSE)</f>
        <v>0</v>
      </c>
      <c r="K343" s="5">
        <f t="shared" si="27"/>
        <v>0</v>
      </c>
      <c r="L343" s="2">
        <f>VLOOKUP($A343,'By SKU - Old RTs'!$A:$V,16,FALSE)</f>
        <v>0</v>
      </c>
      <c r="M343" s="2">
        <f>VLOOKUP($A343,'By SKU - New RTs'!$A:$V,16,FALSE)</f>
        <v>0</v>
      </c>
      <c r="N343" s="5">
        <f t="shared" si="28"/>
        <v>0</v>
      </c>
      <c r="O343" s="2">
        <f>VLOOKUP($A343,'By SKU - Old RTs'!$A:$V,17,FALSE)</f>
        <v>0</v>
      </c>
      <c r="P343" s="2">
        <f>VLOOKUP($A343,'By SKU - New RTs'!$A:$V,17,FALSE)</f>
        <v>0</v>
      </c>
      <c r="Q343" s="2">
        <f t="shared" si="29"/>
        <v>0</v>
      </c>
    </row>
    <row r="344" spans="1:17" hidden="1" x14ac:dyDescent="0.3">
      <c r="A344" s="3" t="str">
        <v>FA1122</v>
      </c>
      <c r="B344" s="4" t="str">
        <v>NON ASPIRIN TABLETS</v>
      </c>
      <c r="C344" s="2" t="e">
        <f>VLOOKUP($A344,'By SKU - Old RTs'!$A:$V,13,FALSE)</f>
        <v>#N/A</v>
      </c>
      <c r="D344" s="2" t="e">
        <f>VLOOKUP($A344,'By SKU - New RTs'!$A:$V,13,FALSE)</f>
        <v>#N/A</v>
      </c>
      <c r="E344" s="5" t="e">
        <f t="shared" si="25"/>
        <v>#N/A</v>
      </c>
      <c r="F344" s="2" t="e">
        <f>VLOOKUP($A344,'By SKU - Old RTs'!$A:$V,14,FALSE)</f>
        <v>#N/A</v>
      </c>
      <c r="G344" s="2" t="e">
        <f>VLOOKUP($A344,'By SKU - New RTs'!$A:$V,14,FALSE)</f>
        <v>#N/A</v>
      </c>
      <c r="H344" s="5" t="e">
        <f t="shared" si="26"/>
        <v>#N/A</v>
      </c>
      <c r="I344" s="2" t="e">
        <f>VLOOKUP($A344,'By SKU - Old RTs'!$A:$V,15,FALSE)</f>
        <v>#N/A</v>
      </c>
      <c r="J344" s="2" t="e">
        <f>VLOOKUP($A344,'By SKU - New RTs'!$A:$V,15,FALSE)</f>
        <v>#N/A</v>
      </c>
      <c r="K344" s="5" t="e">
        <f t="shared" si="27"/>
        <v>#N/A</v>
      </c>
      <c r="L344" s="2" t="e">
        <f>VLOOKUP($A344,'By SKU - Old RTs'!$A:$V,16,FALSE)</f>
        <v>#N/A</v>
      </c>
      <c r="M344" s="2" t="e">
        <f>VLOOKUP($A344,'By SKU - New RTs'!$A:$V,16,FALSE)</f>
        <v>#N/A</v>
      </c>
      <c r="N344" s="5" t="e">
        <f t="shared" si="28"/>
        <v>#N/A</v>
      </c>
      <c r="O344" s="2" t="e">
        <f>VLOOKUP($A344,'By SKU - Old RTs'!$A:$V,17,FALSE)</f>
        <v>#N/A</v>
      </c>
      <c r="P344" s="2" t="e">
        <f>VLOOKUP($A344,'By SKU - New RTs'!$A:$V,17,FALSE)</f>
        <v>#N/A</v>
      </c>
      <c r="Q344" s="2" t="e">
        <f t="shared" si="29"/>
        <v>#N/A</v>
      </c>
    </row>
    <row r="345" spans="1:17" x14ac:dyDescent="0.3">
      <c r="A345" s="3" t="str">
        <v>FA-2466</v>
      </c>
      <c r="B345" s="4" t="str">
        <v>FOIL BLANKET 52" X 84"</v>
      </c>
      <c r="C345" s="2">
        <f>VLOOKUP($A345,'By SKU - Old RTs'!$A:$V,13,FALSE)</f>
        <v>0</v>
      </c>
      <c r="D345" s="2">
        <f>VLOOKUP($A345,'By SKU - New RTs'!$A:$V,13,FALSE)</f>
        <v>0</v>
      </c>
      <c r="E345" s="5">
        <f t="shared" si="25"/>
        <v>0</v>
      </c>
      <c r="F345" s="2">
        <f>VLOOKUP($A345,'By SKU - Old RTs'!$A:$V,14,FALSE)</f>
        <v>1.25</v>
      </c>
      <c r="G345" s="2">
        <f>VLOOKUP($A345,'By SKU - New RTs'!$A:$V,14,FALSE)</f>
        <v>1.25</v>
      </c>
      <c r="H345" s="5">
        <f t="shared" si="26"/>
        <v>0</v>
      </c>
      <c r="I345" s="2">
        <f>VLOOKUP($A345,'By SKU - Old RTs'!$A:$V,15,FALSE)</f>
        <v>1</v>
      </c>
      <c r="J345" s="2">
        <f>VLOOKUP($A345,'By SKU - New RTs'!$A:$V,15,FALSE)</f>
        <v>1</v>
      </c>
      <c r="K345" s="5">
        <f t="shared" si="27"/>
        <v>0</v>
      </c>
      <c r="L345" s="2">
        <f>VLOOKUP($A345,'By SKU - Old RTs'!$A:$V,16,FALSE)</f>
        <v>0</v>
      </c>
      <c r="M345" s="2">
        <f>VLOOKUP($A345,'By SKU - New RTs'!$A:$V,16,FALSE)</f>
        <v>0</v>
      </c>
      <c r="N345" s="5">
        <f t="shared" si="28"/>
        <v>0</v>
      </c>
      <c r="O345" s="2">
        <f>VLOOKUP($A345,'By SKU - Old RTs'!$A:$V,17,FALSE)</f>
        <v>0</v>
      </c>
      <c r="P345" s="2">
        <f>VLOOKUP($A345,'By SKU - New RTs'!$A:$V,17,FALSE)</f>
        <v>0</v>
      </c>
      <c r="Q345" s="2">
        <f t="shared" si="29"/>
        <v>0</v>
      </c>
    </row>
    <row r="346" spans="1:17" x14ac:dyDescent="0.3">
      <c r="A346" s="3" t="str">
        <v>FA360C</v>
      </c>
      <c r="B346" s="4" t="str">
        <v>SAFETY GLASSES</v>
      </c>
      <c r="C346" s="2">
        <f>VLOOKUP($A346,'By SKU - Old RTs'!$A:$V,13,FALSE)</f>
        <v>0.25</v>
      </c>
      <c r="D346" s="2">
        <f>VLOOKUP($A346,'By SKU - New RTs'!$A:$V,13,FALSE)</f>
        <v>0</v>
      </c>
      <c r="E346" s="5">
        <f t="shared" si="25"/>
        <v>-0.25</v>
      </c>
      <c r="F346" s="2">
        <f>VLOOKUP($A346,'By SKU - Old RTs'!$A:$V,14,FALSE)</f>
        <v>0</v>
      </c>
      <c r="G346" s="2">
        <f>VLOOKUP($A346,'By SKU - New RTs'!$A:$V,14,FALSE)</f>
        <v>0</v>
      </c>
      <c r="H346" s="5">
        <f t="shared" si="26"/>
        <v>0</v>
      </c>
      <c r="I346" s="2">
        <f>VLOOKUP($A346,'By SKU - Old RTs'!$A:$V,15,FALSE)</f>
        <v>0</v>
      </c>
      <c r="J346" s="2">
        <f>VLOOKUP($A346,'By SKU - New RTs'!$A:$V,15,FALSE)</f>
        <v>0.25</v>
      </c>
      <c r="K346" s="5">
        <f t="shared" si="27"/>
        <v>0.25</v>
      </c>
      <c r="L346" s="2">
        <f>VLOOKUP($A346,'By SKU - Old RTs'!$A:$V,16,FALSE)</f>
        <v>0</v>
      </c>
      <c r="M346" s="2">
        <f>VLOOKUP($A346,'By SKU - New RTs'!$A:$V,16,FALSE)</f>
        <v>0</v>
      </c>
      <c r="N346" s="5">
        <f t="shared" si="28"/>
        <v>0</v>
      </c>
      <c r="O346" s="2">
        <f>VLOOKUP($A346,'By SKU - Old RTs'!$A:$V,17,FALSE)</f>
        <v>0</v>
      </c>
      <c r="P346" s="2">
        <f>VLOOKUP($A346,'By SKU - New RTs'!$A:$V,17,FALSE)</f>
        <v>0</v>
      </c>
      <c r="Q346" s="2">
        <f t="shared" si="29"/>
        <v>0</v>
      </c>
    </row>
    <row r="347" spans="1:17" hidden="1" x14ac:dyDescent="0.3">
      <c r="A347" s="3" t="str">
        <v>FA615CAB</v>
      </c>
      <c r="B347" s="4" t="str">
        <v>FIRST AID KIT CAB (25 PERSON)</v>
      </c>
      <c r="C347" s="2" t="e">
        <f>VLOOKUP($A347,'By SKU - Old RTs'!$A:$V,13,FALSE)</f>
        <v>#N/A</v>
      </c>
      <c r="D347" s="2" t="e">
        <f>VLOOKUP($A347,'By SKU - New RTs'!$A:$V,13,FALSE)</f>
        <v>#N/A</v>
      </c>
      <c r="E347" s="5" t="e">
        <f t="shared" si="25"/>
        <v>#N/A</v>
      </c>
      <c r="F347" s="2" t="e">
        <f>VLOOKUP($A347,'By SKU - Old RTs'!$A:$V,14,FALSE)</f>
        <v>#N/A</v>
      </c>
      <c r="G347" s="2" t="e">
        <f>VLOOKUP($A347,'By SKU - New RTs'!$A:$V,14,FALSE)</f>
        <v>#N/A</v>
      </c>
      <c r="H347" s="5" t="e">
        <f t="shared" si="26"/>
        <v>#N/A</v>
      </c>
      <c r="I347" s="2" t="e">
        <f>VLOOKUP($A347,'By SKU - Old RTs'!$A:$V,15,FALSE)</f>
        <v>#N/A</v>
      </c>
      <c r="J347" s="2" t="e">
        <f>VLOOKUP($A347,'By SKU - New RTs'!$A:$V,15,FALSE)</f>
        <v>#N/A</v>
      </c>
      <c r="K347" s="5" t="e">
        <f t="shared" si="27"/>
        <v>#N/A</v>
      </c>
      <c r="L347" s="2" t="e">
        <f>VLOOKUP($A347,'By SKU - Old RTs'!$A:$V,16,FALSE)</f>
        <v>#N/A</v>
      </c>
      <c r="M347" s="2" t="e">
        <f>VLOOKUP($A347,'By SKU - New RTs'!$A:$V,16,FALSE)</f>
        <v>#N/A</v>
      </c>
      <c r="N347" s="5" t="e">
        <f t="shared" si="28"/>
        <v>#N/A</v>
      </c>
      <c r="O347" s="2" t="e">
        <f>VLOOKUP($A347,'By SKU - Old RTs'!$A:$V,17,FALSE)</f>
        <v>#N/A</v>
      </c>
      <c r="P347" s="2" t="e">
        <f>VLOOKUP($A347,'By SKU - New RTs'!$A:$V,17,FALSE)</f>
        <v>#N/A</v>
      </c>
      <c r="Q347" s="2" t="e">
        <f t="shared" si="29"/>
        <v>#N/A</v>
      </c>
    </row>
    <row r="348" spans="1:17" x14ac:dyDescent="0.3">
      <c r="A348" s="3" t="str">
        <v>FA-CA0314</v>
      </c>
      <c r="B348" s="4" t="str">
        <v>ELASTIC BANDAGES</v>
      </c>
      <c r="C348" s="2">
        <f>VLOOKUP($A348,'By SKU - Old RTs'!$A:$V,13,FALSE)</f>
        <v>0</v>
      </c>
      <c r="D348" s="2">
        <f>VLOOKUP($A348,'By SKU - New RTs'!$A:$V,13,FALSE)</f>
        <v>0</v>
      </c>
      <c r="E348" s="5">
        <f t="shared" si="25"/>
        <v>0</v>
      </c>
      <c r="F348" s="2">
        <f>VLOOKUP($A348,'By SKU - Old RTs'!$A:$V,14,FALSE)</f>
        <v>1.25</v>
      </c>
      <c r="G348" s="2">
        <f>VLOOKUP($A348,'By SKU - New RTs'!$A:$V,14,FALSE)</f>
        <v>1.25</v>
      </c>
      <c r="H348" s="5">
        <f t="shared" si="26"/>
        <v>0</v>
      </c>
      <c r="I348" s="2">
        <f>VLOOKUP($A348,'By SKU - Old RTs'!$A:$V,15,FALSE)</f>
        <v>1</v>
      </c>
      <c r="J348" s="2">
        <f>VLOOKUP($A348,'By SKU - New RTs'!$A:$V,15,FALSE)</f>
        <v>1</v>
      </c>
      <c r="K348" s="5">
        <f t="shared" si="27"/>
        <v>0</v>
      </c>
      <c r="L348" s="2">
        <f>VLOOKUP($A348,'By SKU - Old RTs'!$A:$V,16,FALSE)</f>
        <v>0</v>
      </c>
      <c r="M348" s="2">
        <f>VLOOKUP($A348,'By SKU - New RTs'!$A:$V,16,FALSE)</f>
        <v>0</v>
      </c>
      <c r="N348" s="5">
        <f t="shared" si="28"/>
        <v>0</v>
      </c>
      <c r="O348" s="2">
        <f>VLOOKUP($A348,'By SKU - Old RTs'!$A:$V,17,FALSE)</f>
        <v>0</v>
      </c>
      <c r="P348" s="2">
        <f>VLOOKUP($A348,'By SKU - New RTs'!$A:$V,17,FALSE)</f>
        <v>0</v>
      </c>
      <c r="Q348" s="2">
        <f t="shared" si="29"/>
        <v>0</v>
      </c>
    </row>
    <row r="349" spans="1:17" x14ac:dyDescent="0.3">
      <c r="A349" s="3" t="str">
        <v>FA-CA0324</v>
      </c>
      <c r="B349" s="4" t="str">
        <v>KNUCKLE BANDAGES</v>
      </c>
      <c r="C349" s="2">
        <f>VLOOKUP($A349,'By SKU - Old RTs'!$A:$V,13,FALSE)</f>
        <v>0</v>
      </c>
      <c r="D349" s="2">
        <f>VLOOKUP($A349,'By SKU - New RTs'!$A:$V,13,FALSE)</f>
        <v>0</v>
      </c>
      <c r="E349" s="5">
        <f t="shared" si="25"/>
        <v>0</v>
      </c>
      <c r="F349" s="2">
        <f>VLOOKUP($A349,'By SKU - Old RTs'!$A:$V,14,FALSE)</f>
        <v>1</v>
      </c>
      <c r="G349" s="2">
        <f>VLOOKUP($A349,'By SKU - New RTs'!$A:$V,14,FALSE)</f>
        <v>1</v>
      </c>
      <c r="H349" s="5">
        <f t="shared" si="26"/>
        <v>0</v>
      </c>
      <c r="I349" s="2">
        <f>VLOOKUP($A349,'By SKU - Old RTs'!$A:$V,15,FALSE)</f>
        <v>0</v>
      </c>
      <c r="J349" s="2">
        <f>VLOOKUP($A349,'By SKU - New RTs'!$A:$V,15,FALSE)</f>
        <v>0</v>
      </c>
      <c r="K349" s="5">
        <f t="shared" si="27"/>
        <v>0</v>
      </c>
      <c r="L349" s="2">
        <f>VLOOKUP($A349,'By SKU - Old RTs'!$A:$V,16,FALSE)</f>
        <v>0</v>
      </c>
      <c r="M349" s="2">
        <f>VLOOKUP($A349,'By SKU - New RTs'!$A:$V,16,FALSE)</f>
        <v>0</v>
      </c>
      <c r="N349" s="5">
        <f t="shared" si="28"/>
        <v>0</v>
      </c>
      <c r="O349" s="2">
        <f>VLOOKUP($A349,'By SKU - Old RTs'!$A:$V,17,FALSE)</f>
        <v>0</v>
      </c>
      <c r="P349" s="2">
        <f>VLOOKUP($A349,'By SKU - New RTs'!$A:$V,17,FALSE)</f>
        <v>0</v>
      </c>
      <c r="Q349" s="2">
        <f t="shared" si="29"/>
        <v>0</v>
      </c>
    </row>
    <row r="350" spans="1:17" x14ac:dyDescent="0.3">
      <c r="A350" s="3" t="str">
        <v>FA-CA0334</v>
      </c>
      <c r="B350" s="4" t="str">
        <v>FINGERTIP BANDAGES</v>
      </c>
      <c r="C350" s="2">
        <f>VLOOKUP($A350,'By SKU - Old RTs'!$A:$V,13,FALSE)</f>
        <v>0</v>
      </c>
      <c r="D350" s="2">
        <f>VLOOKUP($A350,'By SKU - New RTs'!$A:$V,13,FALSE)</f>
        <v>0</v>
      </c>
      <c r="E350" s="5">
        <f t="shared" si="25"/>
        <v>0</v>
      </c>
      <c r="F350" s="2">
        <f>VLOOKUP($A350,'By SKU - Old RTs'!$A:$V,14,FALSE)</f>
        <v>1</v>
      </c>
      <c r="G350" s="2">
        <f>VLOOKUP($A350,'By SKU - New RTs'!$A:$V,14,FALSE)</f>
        <v>1</v>
      </c>
      <c r="H350" s="5">
        <f t="shared" si="26"/>
        <v>0</v>
      </c>
      <c r="I350" s="2">
        <f>VLOOKUP($A350,'By SKU - Old RTs'!$A:$V,15,FALSE)</f>
        <v>0</v>
      </c>
      <c r="J350" s="2">
        <f>VLOOKUP($A350,'By SKU - New RTs'!$A:$V,15,FALSE)</f>
        <v>0</v>
      </c>
      <c r="K350" s="5">
        <f t="shared" si="27"/>
        <v>0</v>
      </c>
      <c r="L350" s="2">
        <f>VLOOKUP($A350,'By SKU - Old RTs'!$A:$V,16,FALSE)</f>
        <v>0</v>
      </c>
      <c r="M350" s="2">
        <f>VLOOKUP($A350,'By SKU - New RTs'!$A:$V,16,FALSE)</f>
        <v>0</v>
      </c>
      <c r="N350" s="5">
        <f t="shared" si="28"/>
        <v>0</v>
      </c>
      <c r="O350" s="2">
        <f>VLOOKUP($A350,'By SKU - Old RTs'!$A:$V,17,FALSE)</f>
        <v>0</v>
      </c>
      <c r="P350" s="2">
        <f>VLOOKUP($A350,'By SKU - New RTs'!$A:$V,17,FALSE)</f>
        <v>0</v>
      </c>
      <c r="Q350" s="2">
        <f t="shared" si="29"/>
        <v>0</v>
      </c>
    </row>
    <row r="351" spans="1:17" hidden="1" x14ac:dyDescent="0.3">
      <c r="A351" s="3" t="str">
        <v>FA-CA0535</v>
      </c>
      <c r="B351" s="4" t="str">
        <v>TAPE-TRICUT</v>
      </c>
      <c r="C351" s="2" t="e">
        <f>VLOOKUP($A351,'By SKU - Old RTs'!$A:$V,13,FALSE)</f>
        <v>#N/A</v>
      </c>
      <c r="D351" s="2" t="e">
        <f>VLOOKUP($A351,'By SKU - New RTs'!$A:$V,13,FALSE)</f>
        <v>#N/A</v>
      </c>
      <c r="E351" s="5" t="e">
        <f t="shared" si="25"/>
        <v>#N/A</v>
      </c>
      <c r="F351" s="2" t="e">
        <f>VLOOKUP($A351,'By SKU - Old RTs'!$A:$V,14,FALSE)</f>
        <v>#N/A</v>
      </c>
      <c r="G351" s="2" t="e">
        <f>VLOOKUP($A351,'By SKU - New RTs'!$A:$V,14,FALSE)</f>
        <v>#N/A</v>
      </c>
      <c r="H351" s="5" t="e">
        <f t="shared" si="26"/>
        <v>#N/A</v>
      </c>
      <c r="I351" s="2" t="e">
        <f>VLOOKUP($A351,'By SKU - Old RTs'!$A:$V,15,FALSE)</f>
        <v>#N/A</v>
      </c>
      <c r="J351" s="2" t="e">
        <f>VLOOKUP($A351,'By SKU - New RTs'!$A:$V,15,FALSE)</f>
        <v>#N/A</v>
      </c>
      <c r="K351" s="5" t="e">
        <f t="shared" si="27"/>
        <v>#N/A</v>
      </c>
      <c r="L351" s="2" t="e">
        <f>VLOOKUP($A351,'By SKU - Old RTs'!$A:$V,16,FALSE)</f>
        <v>#N/A</v>
      </c>
      <c r="M351" s="2" t="e">
        <f>VLOOKUP($A351,'By SKU - New RTs'!$A:$V,16,FALSE)</f>
        <v>#N/A</v>
      </c>
      <c r="N351" s="5" t="e">
        <f t="shared" si="28"/>
        <v>#N/A</v>
      </c>
      <c r="O351" s="2" t="e">
        <f>VLOOKUP($A351,'By SKU - Old RTs'!$A:$V,17,FALSE)</f>
        <v>#N/A</v>
      </c>
      <c r="P351" s="2" t="e">
        <f>VLOOKUP($A351,'By SKU - New RTs'!$A:$V,17,FALSE)</f>
        <v>#N/A</v>
      </c>
      <c r="Q351" s="2" t="e">
        <f t="shared" si="29"/>
        <v>#N/A</v>
      </c>
    </row>
    <row r="352" spans="1:17" x14ac:dyDescent="0.3">
      <c r="A352" s="3" t="str">
        <v>FA-CA0562</v>
      </c>
      <c r="B352" s="4" t="str">
        <v>MEDI-RIP 2"</v>
      </c>
      <c r="C352" s="2">
        <f>VLOOKUP($A352,'By SKU - Old RTs'!$A:$V,13,FALSE)</f>
        <v>0</v>
      </c>
      <c r="D352" s="2">
        <f>VLOOKUP($A352,'By SKU - New RTs'!$A:$V,13,FALSE)</f>
        <v>0</v>
      </c>
      <c r="E352" s="5">
        <f t="shared" si="25"/>
        <v>0</v>
      </c>
      <c r="F352" s="2">
        <f>VLOOKUP($A352,'By SKU - Old RTs'!$A:$V,14,FALSE)</f>
        <v>1.25</v>
      </c>
      <c r="G352" s="2">
        <f>VLOOKUP($A352,'By SKU - New RTs'!$A:$V,14,FALSE)</f>
        <v>1.25</v>
      </c>
      <c r="H352" s="5">
        <f t="shared" si="26"/>
        <v>0</v>
      </c>
      <c r="I352" s="2">
        <f>VLOOKUP($A352,'By SKU - Old RTs'!$A:$V,15,FALSE)</f>
        <v>0.5</v>
      </c>
      <c r="J352" s="2">
        <f>VLOOKUP($A352,'By SKU - New RTs'!$A:$V,15,FALSE)</f>
        <v>0.5</v>
      </c>
      <c r="K352" s="5">
        <f t="shared" si="27"/>
        <v>0</v>
      </c>
      <c r="L352" s="2">
        <f>VLOOKUP($A352,'By SKU - Old RTs'!$A:$V,16,FALSE)</f>
        <v>0</v>
      </c>
      <c r="M352" s="2">
        <f>VLOOKUP($A352,'By SKU - New RTs'!$A:$V,16,FALSE)</f>
        <v>0</v>
      </c>
      <c r="N352" s="5">
        <f t="shared" si="28"/>
        <v>0</v>
      </c>
      <c r="O352" s="2">
        <f>VLOOKUP($A352,'By SKU - Old RTs'!$A:$V,17,FALSE)</f>
        <v>0</v>
      </c>
      <c r="P352" s="2">
        <f>VLOOKUP($A352,'By SKU - New RTs'!$A:$V,17,FALSE)</f>
        <v>0</v>
      </c>
      <c r="Q352" s="2">
        <f t="shared" si="29"/>
        <v>0</v>
      </c>
    </row>
    <row r="353" spans="1:17" x14ac:dyDescent="0.3">
      <c r="A353" s="3" t="str">
        <v>FA-CA0721</v>
      </c>
      <c r="B353" s="4" t="str">
        <v>ANTISEPTIC WIPES</v>
      </c>
      <c r="C353" s="2">
        <f>VLOOKUP($A353,'By SKU - Old RTs'!$A:$V,13,FALSE)</f>
        <v>0</v>
      </c>
      <c r="D353" s="2">
        <f>VLOOKUP($A353,'By SKU - New RTs'!$A:$V,13,FALSE)</f>
        <v>0</v>
      </c>
      <c r="E353" s="5">
        <f t="shared" si="25"/>
        <v>0</v>
      </c>
      <c r="F353" s="2">
        <f>VLOOKUP($A353,'By SKU - Old RTs'!$A:$V,14,FALSE)</f>
        <v>0</v>
      </c>
      <c r="G353" s="2">
        <f>VLOOKUP($A353,'By SKU - New RTs'!$A:$V,14,FALSE)</f>
        <v>0</v>
      </c>
      <c r="H353" s="5">
        <f t="shared" si="26"/>
        <v>0</v>
      </c>
      <c r="I353" s="2">
        <f>VLOOKUP($A353,'By SKU - Old RTs'!$A:$V,15,FALSE)</f>
        <v>0.75</v>
      </c>
      <c r="J353" s="2">
        <f>VLOOKUP($A353,'By SKU - New RTs'!$A:$V,15,FALSE)</f>
        <v>0.75</v>
      </c>
      <c r="K353" s="5">
        <f t="shared" si="27"/>
        <v>0</v>
      </c>
      <c r="L353" s="2">
        <f>VLOOKUP($A353,'By SKU - Old RTs'!$A:$V,16,FALSE)</f>
        <v>0</v>
      </c>
      <c r="M353" s="2">
        <f>VLOOKUP($A353,'By SKU - New RTs'!$A:$V,16,FALSE)</f>
        <v>0</v>
      </c>
      <c r="N353" s="5">
        <f t="shared" si="28"/>
        <v>0</v>
      </c>
      <c r="O353" s="2">
        <f>VLOOKUP($A353,'By SKU - Old RTs'!$A:$V,17,FALSE)</f>
        <v>0</v>
      </c>
      <c r="P353" s="2">
        <f>VLOOKUP($A353,'By SKU - New RTs'!$A:$V,17,FALSE)</f>
        <v>0</v>
      </c>
      <c r="Q353" s="2">
        <f t="shared" si="29"/>
        <v>0</v>
      </c>
    </row>
    <row r="354" spans="1:17" x14ac:dyDescent="0.3">
      <c r="A354" s="3" t="str">
        <v>FA-CA0802</v>
      </c>
      <c r="B354" s="4" t="str">
        <v>GAUZE ROLL 2"</v>
      </c>
      <c r="C354" s="2">
        <f>VLOOKUP($A354,'By SKU - Old RTs'!$A:$V,13,FALSE)</f>
        <v>0</v>
      </c>
      <c r="D354" s="2">
        <f>VLOOKUP($A354,'By SKU - New RTs'!$A:$V,13,FALSE)</f>
        <v>0</v>
      </c>
      <c r="E354" s="5">
        <f t="shared" si="25"/>
        <v>0</v>
      </c>
      <c r="F354" s="2">
        <f>VLOOKUP($A354,'By SKU - Old RTs'!$A:$V,14,FALSE)</f>
        <v>0</v>
      </c>
      <c r="G354" s="2">
        <f>VLOOKUP($A354,'By SKU - New RTs'!$A:$V,14,FALSE)</f>
        <v>0</v>
      </c>
      <c r="H354" s="5">
        <f t="shared" si="26"/>
        <v>0</v>
      </c>
      <c r="I354" s="2">
        <f>VLOOKUP($A354,'By SKU - Old RTs'!$A:$V,15,FALSE)</f>
        <v>0.5</v>
      </c>
      <c r="J354" s="2">
        <f>VLOOKUP($A354,'By SKU - New RTs'!$A:$V,15,FALSE)</f>
        <v>0.5</v>
      </c>
      <c r="K354" s="5">
        <f t="shared" si="27"/>
        <v>0</v>
      </c>
      <c r="L354" s="2">
        <f>VLOOKUP($A354,'By SKU - Old RTs'!$A:$V,16,FALSE)</f>
        <v>0</v>
      </c>
      <c r="M354" s="2">
        <f>VLOOKUP($A354,'By SKU - New RTs'!$A:$V,16,FALSE)</f>
        <v>0</v>
      </c>
      <c r="N354" s="5">
        <f t="shared" si="28"/>
        <v>0</v>
      </c>
      <c r="O354" s="2">
        <f>VLOOKUP($A354,'By SKU - Old RTs'!$A:$V,17,FALSE)</f>
        <v>0</v>
      </c>
      <c r="P354" s="2">
        <f>VLOOKUP($A354,'By SKU - New RTs'!$A:$V,17,FALSE)</f>
        <v>0</v>
      </c>
      <c r="Q354" s="2">
        <f t="shared" si="29"/>
        <v>0</v>
      </c>
    </row>
    <row r="355" spans="1:17" x14ac:dyDescent="0.3">
      <c r="A355" s="3" t="str">
        <v>FA-CA0832</v>
      </c>
      <c r="B355" s="4" t="str">
        <v>GAUZE PADS 3 X 3</v>
      </c>
      <c r="C355" s="2">
        <f>VLOOKUP($A355,'By SKU - Old RTs'!$A:$V,13,FALSE)</f>
        <v>0</v>
      </c>
      <c r="D355" s="2">
        <f>VLOOKUP($A355,'By SKU - New RTs'!$A:$V,13,FALSE)</f>
        <v>0</v>
      </c>
      <c r="E355" s="5">
        <f t="shared" si="25"/>
        <v>0</v>
      </c>
      <c r="F355" s="2">
        <f>VLOOKUP($A355,'By SKU - Old RTs'!$A:$V,14,FALSE)</f>
        <v>1</v>
      </c>
      <c r="G355" s="2">
        <f>VLOOKUP($A355,'By SKU - New RTs'!$A:$V,14,FALSE)</f>
        <v>1</v>
      </c>
      <c r="H355" s="5">
        <f t="shared" si="26"/>
        <v>0</v>
      </c>
      <c r="I355" s="2">
        <f>VLOOKUP($A355,'By SKU - Old RTs'!$A:$V,15,FALSE)</f>
        <v>0.75</v>
      </c>
      <c r="J355" s="2">
        <f>VLOOKUP($A355,'By SKU - New RTs'!$A:$V,15,FALSE)</f>
        <v>0.75</v>
      </c>
      <c r="K355" s="5">
        <f t="shared" si="27"/>
        <v>0</v>
      </c>
      <c r="L355" s="2">
        <f>VLOOKUP($A355,'By SKU - Old RTs'!$A:$V,16,FALSE)</f>
        <v>0</v>
      </c>
      <c r="M355" s="2">
        <f>VLOOKUP($A355,'By SKU - New RTs'!$A:$V,16,FALSE)</f>
        <v>0</v>
      </c>
      <c r="N355" s="5">
        <f t="shared" si="28"/>
        <v>0</v>
      </c>
      <c r="O355" s="2">
        <f>VLOOKUP($A355,'By SKU - Old RTs'!$A:$V,17,FALSE)</f>
        <v>0</v>
      </c>
      <c r="P355" s="2">
        <f>VLOOKUP($A355,'By SKU - New RTs'!$A:$V,17,FALSE)</f>
        <v>0</v>
      </c>
      <c r="Q355" s="2">
        <f t="shared" si="29"/>
        <v>0</v>
      </c>
    </row>
    <row r="356" spans="1:17" x14ac:dyDescent="0.3">
      <c r="A356" s="3" t="str">
        <v>FA-CA0873</v>
      </c>
      <c r="B356" s="4" t="str">
        <v>TRAUMA PAD 5X9</v>
      </c>
      <c r="C356" s="2">
        <f>VLOOKUP($A356,'By SKU - Old RTs'!$A:$V,13,FALSE)</f>
        <v>0</v>
      </c>
      <c r="D356" s="2">
        <f>VLOOKUP($A356,'By SKU - New RTs'!$A:$V,13,FALSE)</f>
        <v>0</v>
      </c>
      <c r="E356" s="5">
        <f t="shared" si="25"/>
        <v>0</v>
      </c>
      <c r="F356" s="2">
        <f>VLOOKUP($A356,'By SKU - Old RTs'!$A:$V,14,FALSE)</f>
        <v>0</v>
      </c>
      <c r="G356" s="2">
        <f>VLOOKUP($A356,'By SKU - New RTs'!$A:$V,14,FALSE)</f>
        <v>0</v>
      </c>
      <c r="H356" s="5">
        <f t="shared" si="26"/>
        <v>0</v>
      </c>
      <c r="I356" s="2">
        <f>VLOOKUP($A356,'By SKU - Old RTs'!$A:$V,15,FALSE)</f>
        <v>1</v>
      </c>
      <c r="J356" s="2">
        <f>VLOOKUP($A356,'By SKU - New RTs'!$A:$V,15,FALSE)</f>
        <v>1</v>
      </c>
      <c r="K356" s="5">
        <f t="shared" si="27"/>
        <v>0</v>
      </c>
      <c r="L356" s="2">
        <f>VLOOKUP($A356,'By SKU - Old RTs'!$A:$V,16,FALSE)</f>
        <v>0</v>
      </c>
      <c r="M356" s="2">
        <f>VLOOKUP($A356,'By SKU - New RTs'!$A:$V,16,FALSE)</f>
        <v>0</v>
      </c>
      <c r="N356" s="5">
        <f t="shared" si="28"/>
        <v>0</v>
      </c>
      <c r="O356" s="2">
        <f>VLOOKUP($A356,'By SKU - Old RTs'!$A:$V,17,FALSE)</f>
        <v>0</v>
      </c>
      <c r="P356" s="2">
        <f>VLOOKUP($A356,'By SKU - New RTs'!$A:$V,17,FALSE)</f>
        <v>0</v>
      </c>
      <c r="Q356" s="2">
        <f t="shared" si="29"/>
        <v>0</v>
      </c>
    </row>
    <row r="357" spans="1:17" x14ac:dyDescent="0.3">
      <c r="A357" s="3" t="str">
        <v>FA-CA0912</v>
      </c>
      <c r="B357" s="4" t="str">
        <v>COLD PACK SMALL</v>
      </c>
      <c r="C357" s="2">
        <f>VLOOKUP($A357,'By SKU - Old RTs'!$A:$V,13,FALSE)</f>
        <v>0</v>
      </c>
      <c r="D357" s="2">
        <f>VLOOKUP($A357,'By SKU - New RTs'!$A:$V,13,FALSE)</f>
        <v>0</v>
      </c>
      <c r="E357" s="5">
        <f t="shared" si="25"/>
        <v>0</v>
      </c>
      <c r="F357" s="2">
        <f>VLOOKUP($A357,'By SKU - Old RTs'!$A:$V,14,FALSE)</f>
        <v>0</v>
      </c>
      <c r="G357" s="2">
        <f>VLOOKUP($A357,'By SKU - New RTs'!$A:$V,14,FALSE)</f>
        <v>0</v>
      </c>
      <c r="H357" s="5">
        <f t="shared" si="26"/>
        <v>0</v>
      </c>
      <c r="I357" s="2">
        <f>VLOOKUP($A357,'By SKU - Old RTs'!$A:$V,15,FALSE)</f>
        <v>0.25</v>
      </c>
      <c r="J357" s="2">
        <f>VLOOKUP($A357,'By SKU - New RTs'!$A:$V,15,FALSE)</f>
        <v>0.25</v>
      </c>
      <c r="K357" s="5">
        <f t="shared" si="27"/>
        <v>0</v>
      </c>
      <c r="L357" s="2">
        <f>VLOOKUP($A357,'By SKU - Old RTs'!$A:$V,16,FALSE)</f>
        <v>0</v>
      </c>
      <c r="M357" s="2">
        <f>VLOOKUP($A357,'By SKU - New RTs'!$A:$V,16,FALSE)</f>
        <v>0</v>
      </c>
      <c r="N357" s="5">
        <f t="shared" si="28"/>
        <v>0</v>
      </c>
      <c r="O357" s="2">
        <f>VLOOKUP($A357,'By SKU - Old RTs'!$A:$V,17,FALSE)</f>
        <v>0</v>
      </c>
      <c r="P357" s="2">
        <f>VLOOKUP($A357,'By SKU - New RTs'!$A:$V,17,FALSE)</f>
        <v>0</v>
      </c>
      <c r="Q357" s="2">
        <f t="shared" si="29"/>
        <v>0</v>
      </c>
    </row>
    <row r="358" spans="1:17" x14ac:dyDescent="0.3">
      <c r="A358" s="3" t="str">
        <v>FA-CA1000</v>
      </c>
      <c r="B358" s="4" t="str">
        <v>TRIPLE ANTIBIOTICS</v>
      </c>
      <c r="C358" s="2">
        <f>VLOOKUP($A358,'By SKU - Old RTs'!$A:$V,13,FALSE)</f>
        <v>0</v>
      </c>
      <c r="D358" s="2">
        <f>VLOOKUP($A358,'By SKU - New RTs'!$A:$V,13,FALSE)</f>
        <v>0</v>
      </c>
      <c r="E358" s="5">
        <f t="shared" si="25"/>
        <v>0</v>
      </c>
      <c r="F358" s="2">
        <f>VLOOKUP($A358,'By SKU - Old RTs'!$A:$V,14,FALSE)</f>
        <v>1</v>
      </c>
      <c r="G358" s="2">
        <f>VLOOKUP($A358,'By SKU - New RTs'!$A:$V,14,FALSE)</f>
        <v>1</v>
      </c>
      <c r="H358" s="5">
        <f t="shared" si="26"/>
        <v>0</v>
      </c>
      <c r="I358" s="2">
        <f>VLOOKUP($A358,'By SKU - Old RTs'!$A:$V,15,FALSE)</f>
        <v>1</v>
      </c>
      <c r="J358" s="2">
        <f>VLOOKUP($A358,'By SKU - New RTs'!$A:$V,15,FALSE)</f>
        <v>1</v>
      </c>
      <c r="K358" s="5">
        <f t="shared" si="27"/>
        <v>0</v>
      </c>
      <c r="L358" s="2">
        <f>VLOOKUP($A358,'By SKU - Old RTs'!$A:$V,16,FALSE)</f>
        <v>0</v>
      </c>
      <c r="M358" s="2">
        <f>VLOOKUP($A358,'By SKU - New RTs'!$A:$V,16,FALSE)</f>
        <v>0</v>
      </c>
      <c r="N358" s="5">
        <f t="shared" si="28"/>
        <v>0</v>
      </c>
      <c r="O358" s="2">
        <f>VLOOKUP($A358,'By SKU - Old RTs'!$A:$V,17,FALSE)</f>
        <v>0</v>
      </c>
      <c r="P358" s="2">
        <f>VLOOKUP($A358,'By SKU - New RTs'!$A:$V,17,FALSE)</f>
        <v>0</v>
      </c>
      <c r="Q358" s="2">
        <f t="shared" si="29"/>
        <v>0</v>
      </c>
    </row>
    <row r="359" spans="1:17" hidden="1" x14ac:dyDescent="0.3">
      <c r="A359" s="3" t="str">
        <v>FA-CA1102</v>
      </c>
      <c r="B359" s="4" t="str">
        <v>IBUPROFEN TABLETS</v>
      </c>
      <c r="C359" s="2" t="e">
        <f>VLOOKUP($A359,'By SKU - Old RTs'!$A:$V,13,FALSE)</f>
        <v>#N/A</v>
      </c>
      <c r="D359" s="2" t="e">
        <f>VLOOKUP($A359,'By SKU - New RTs'!$A:$V,13,FALSE)</f>
        <v>#N/A</v>
      </c>
      <c r="E359" s="5" t="e">
        <f t="shared" si="25"/>
        <v>#N/A</v>
      </c>
      <c r="F359" s="2" t="e">
        <f>VLOOKUP($A359,'By SKU - Old RTs'!$A:$V,14,FALSE)</f>
        <v>#N/A</v>
      </c>
      <c r="G359" s="2" t="e">
        <f>VLOOKUP($A359,'By SKU - New RTs'!$A:$V,14,FALSE)</f>
        <v>#N/A</v>
      </c>
      <c r="H359" s="5" t="e">
        <f t="shared" si="26"/>
        <v>#N/A</v>
      </c>
      <c r="I359" s="2" t="e">
        <f>VLOOKUP($A359,'By SKU - Old RTs'!$A:$V,15,FALSE)</f>
        <v>#N/A</v>
      </c>
      <c r="J359" s="2" t="e">
        <f>VLOOKUP($A359,'By SKU - New RTs'!$A:$V,15,FALSE)</f>
        <v>#N/A</v>
      </c>
      <c r="K359" s="5" t="e">
        <f t="shared" si="27"/>
        <v>#N/A</v>
      </c>
      <c r="L359" s="2" t="e">
        <f>VLOOKUP($A359,'By SKU - Old RTs'!$A:$V,16,FALSE)</f>
        <v>#N/A</v>
      </c>
      <c r="M359" s="2" t="e">
        <f>VLOOKUP($A359,'By SKU - New RTs'!$A:$V,16,FALSE)</f>
        <v>#N/A</v>
      </c>
      <c r="N359" s="5" t="e">
        <f t="shared" si="28"/>
        <v>#N/A</v>
      </c>
      <c r="O359" s="2" t="e">
        <f>VLOOKUP($A359,'By SKU - Old RTs'!$A:$V,17,FALSE)</f>
        <v>#N/A</v>
      </c>
      <c r="P359" s="2" t="e">
        <f>VLOOKUP($A359,'By SKU - New RTs'!$A:$V,17,FALSE)</f>
        <v>#N/A</v>
      </c>
      <c r="Q359" s="2" t="e">
        <f t="shared" si="29"/>
        <v>#N/A</v>
      </c>
    </row>
    <row r="360" spans="1:17" x14ac:dyDescent="0.3">
      <c r="A360" s="3" t="str">
        <v>FA-CA1401</v>
      </c>
      <c r="B360" s="4" t="str">
        <v>EYE WASH 1/2 OZ</v>
      </c>
      <c r="C360" s="2">
        <f>VLOOKUP($A360,'By SKU - Old RTs'!$A:$V,13,FALSE)</f>
        <v>0</v>
      </c>
      <c r="D360" s="2">
        <f>VLOOKUP($A360,'By SKU - New RTs'!$A:$V,13,FALSE)</f>
        <v>0</v>
      </c>
      <c r="E360" s="5">
        <f t="shared" si="25"/>
        <v>0</v>
      </c>
      <c r="F360" s="2">
        <f>VLOOKUP($A360,'By SKU - Old RTs'!$A:$V,14,FALSE)</f>
        <v>1.25</v>
      </c>
      <c r="G360" s="2">
        <f>VLOOKUP($A360,'By SKU - New RTs'!$A:$V,14,FALSE)</f>
        <v>1.25</v>
      </c>
      <c r="H360" s="5">
        <f t="shared" si="26"/>
        <v>0</v>
      </c>
      <c r="I360" s="2">
        <f>VLOOKUP($A360,'By SKU - Old RTs'!$A:$V,15,FALSE)</f>
        <v>0</v>
      </c>
      <c r="J360" s="2">
        <f>VLOOKUP($A360,'By SKU - New RTs'!$A:$V,15,FALSE)</f>
        <v>0</v>
      </c>
      <c r="K360" s="5">
        <f t="shared" si="27"/>
        <v>0</v>
      </c>
      <c r="L360" s="2">
        <f>VLOOKUP($A360,'By SKU - Old RTs'!$A:$V,16,FALSE)</f>
        <v>0</v>
      </c>
      <c r="M360" s="2">
        <f>VLOOKUP($A360,'By SKU - New RTs'!$A:$V,16,FALSE)</f>
        <v>0</v>
      </c>
      <c r="N360" s="5">
        <f t="shared" si="28"/>
        <v>0</v>
      </c>
      <c r="O360" s="2">
        <f>VLOOKUP($A360,'By SKU - Old RTs'!$A:$V,17,FALSE)</f>
        <v>0</v>
      </c>
      <c r="P360" s="2">
        <f>VLOOKUP($A360,'By SKU - New RTs'!$A:$V,17,FALSE)</f>
        <v>0</v>
      </c>
      <c r="Q360" s="2">
        <f t="shared" si="29"/>
        <v>0</v>
      </c>
    </row>
    <row r="361" spans="1:17" x14ac:dyDescent="0.3">
      <c r="A361" s="3" t="str">
        <v>FA-CA1426</v>
      </c>
      <c r="B361" s="4" t="str">
        <v>EYEWASH REFILL 32OZ</v>
      </c>
      <c r="C361" s="2">
        <f>VLOOKUP($A361,'By SKU - Old RTs'!$A:$V,13,FALSE)</f>
        <v>0</v>
      </c>
      <c r="D361" s="2">
        <f>VLOOKUP($A361,'By SKU - New RTs'!$A:$V,13,FALSE)</f>
        <v>0</v>
      </c>
      <c r="E361" s="5">
        <f t="shared" si="25"/>
        <v>0</v>
      </c>
      <c r="F361" s="2">
        <f>VLOOKUP($A361,'By SKU - Old RTs'!$A:$V,14,FALSE)</f>
        <v>0.75</v>
      </c>
      <c r="G361" s="2">
        <f>VLOOKUP($A361,'By SKU - New RTs'!$A:$V,14,FALSE)</f>
        <v>0.75</v>
      </c>
      <c r="H361" s="5">
        <f t="shared" si="26"/>
        <v>0</v>
      </c>
      <c r="I361" s="2">
        <f>VLOOKUP($A361,'By SKU - Old RTs'!$A:$V,15,FALSE)</f>
        <v>0</v>
      </c>
      <c r="J361" s="2">
        <f>VLOOKUP($A361,'By SKU - New RTs'!$A:$V,15,FALSE)</f>
        <v>0</v>
      </c>
      <c r="K361" s="5">
        <f t="shared" si="27"/>
        <v>0</v>
      </c>
      <c r="L361" s="2">
        <f>VLOOKUP($A361,'By SKU - Old RTs'!$A:$V,16,FALSE)</f>
        <v>0</v>
      </c>
      <c r="M361" s="2">
        <f>VLOOKUP($A361,'By SKU - New RTs'!$A:$V,16,FALSE)</f>
        <v>0</v>
      </c>
      <c r="N361" s="5">
        <f t="shared" si="28"/>
        <v>0</v>
      </c>
      <c r="O361" s="2">
        <f>VLOOKUP($A361,'By SKU - Old RTs'!$A:$V,17,FALSE)</f>
        <v>0</v>
      </c>
      <c r="P361" s="2">
        <f>VLOOKUP($A361,'By SKU - New RTs'!$A:$V,17,FALSE)</f>
        <v>0</v>
      </c>
      <c r="Q361" s="2">
        <f t="shared" si="29"/>
        <v>0</v>
      </c>
    </row>
    <row r="362" spans="1:17" x14ac:dyDescent="0.3">
      <c r="A362" s="3" t="str">
        <v>FA-CA1638</v>
      </c>
      <c r="B362" s="4" t="str">
        <v>BLOOD STOPPER COMPRESS</v>
      </c>
      <c r="C362" s="2">
        <f>VLOOKUP($A362,'By SKU - Old RTs'!$A:$V,13,FALSE)</f>
        <v>0</v>
      </c>
      <c r="D362" s="2">
        <f>VLOOKUP($A362,'By SKU - New RTs'!$A:$V,13,FALSE)</f>
        <v>0</v>
      </c>
      <c r="E362" s="5">
        <f t="shared" si="25"/>
        <v>0</v>
      </c>
      <c r="F362" s="2">
        <f>VLOOKUP($A362,'By SKU - Old RTs'!$A:$V,14,FALSE)</f>
        <v>1.25</v>
      </c>
      <c r="G362" s="2">
        <f>VLOOKUP($A362,'By SKU - New RTs'!$A:$V,14,FALSE)</f>
        <v>1.25</v>
      </c>
      <c r="H362" s="5">
        <f t="shared" si="26"/>
        <v>0</v>
      </c>
      <c r="I362" s="2">
        <f>VLOOKUP($A362,'By SKU - Old RTs'!$A:$V,15,FALSE)</f>
        <v>0.5</v>
      </c>
      <c r="J362" s="2">
        <f>VLOOKUP($A362,'By SKU - New RTs'!$A:$V,15,FALSE)</f>
        <v>0.5</v>
      </c>
      <c r="K362" s="5">
        <f t="shared" si="27"/>
        <v>0</v>
      </c>
      <c r="L362" s="2">
        <f>VLOOKUP($A362,'By SKU - Old RTs'!$A:$V,16,FALSE)</f>
        <v>0</v>
      </c>
      <c r="M362" s="2">
        <f>VLOOKUP($A362,'By SKU - New RTs'!$A:$V,16,FALSE)</f>
        <v>0</v>
      </c>
      <c r="N362" s="5">
        <f t="shared" si="28"/>
        <v>0</v>
      </c>
      <c r="O362" s="2">
        <f>VLOOKUP($A362,'By SKU - Old RTs'!$A:$V,17,FALSE)</f>
        <v>0</v>
      </c>
      <c r="P362" s="2">
        <f>VLOOKUP($A362,'By SKU - New RTs'!$A:$V,17,FALSE)</f>
        <v>0</v>
      </c>
      <c r="Q362" s="2">
        <f t="shared" si="29"/>
        <v>0</v>
      </c>
    </row>
    <row r="363" spans="1:17" x14ac:dyDescent="0.3">
      <c r="A363" s="3" t="str">
        <v>FA-CA1640</v>
      </c>
      <c r="B363" s="4" t="str">
        <v>TRIANGULAR BANDAGES</v>
      </c>
      <c r="C363" s="2">
        <f>VLOOKUP($A363,'By SKU - Old RTs'!$A:$V,13,FALSE)</f>
        <v>0</v>
      </c>
      <c r="D363" s="2">
        <f>VLOOKUP($A363,'By SKU - New RTs'!$A:$V,13,FALSE)</f>
        <v>0</v>
      </c>
      <c r="E363" s="5">
        <f t="shared" si="25"/>
        <v>0</v>
      </c>
      <c r="F363" s="2">
        <f>VLOOKUP($A363,'By SKU - Old RTs'!$A:$V,14,FALSE)</f>
        <v>1.25</v>
      </c>
      <c r="G363" s="2">
        <f>VLOOKUP($A363,'By SKU - New RTs'!$A:$V,14,FALSE)</f>
        <v>1.25</v>
      </c>
      <c r="H363" s="5">
        <f t="shared" si="26"/>
        <v>0</v>
      </c>
      <c r="I363" s="2">
        <f>VLOOKUP($A363,'By SKU - Old RTs'!$A:$V,15,FALSE)</f>
        <v>0.75</v>
      </c>
      <c r="J363" s="2">
        <f>VLOOKUP($A363,'By SKU - New RTs'!$A:$V,15,FALSE)</f>
        <v>0.75</v>
      </c>
      <c r="K363" s="5">
        <f t="shared" si="27"/>
        <v>0</v>
      </c>
      <c r="L363" s="2">
        <f>VLOOKUP($A363,'By SKU - Old RTs'!$A:$V,16,FALSE)</f>
        <v>0</v>
      </c>
      <c r="M363" s="2">
        <f>VLOOKUP($A363,'By SKU - New RTs'!$A:$V,16,FALSE)</f>
        <v>0</v>
      </c>
      <c r="N363" s="5">
        <f t="shared" si="28"/>
        <v>0</v>
      </c>
      <c r="O363" s="2">
        <f>VLOOKUP($A363,'By SKU - Old RTs'!$A:$V,17,FALSE)</f>
        <v>0</v>
      </c>
      <c r="P363" s="2">
        <f>VLOOKUP($A363,'By SKU - New RTs'!$A:$V,17,FALSE)</f>
        <v>0</v>
      </c>
      <c r="Q363" s="2">
        <f t="shared" si="29"/>
        <v>0</v>
      </c>
    </row>
    <row r="364" spans="1:17" x14ac:dyDescent="0.3">
      <c r="A364" s="3" t="str">
        <v>FA-CA1732</v>
      </c>
      <c r="B364" s="4" t="str">
        <v>BURN GEL</v>
      </c>
      <c r="C364" s="2">
        <f>VLOOKUP($A364,'By SKU - Old RTs'!$A:$V,13,FALSE)</f>
        <v>0</v>
      </c>
      <c r="D364" s="2">
        <f>VLOOKUP($A364,'By SKU - New RTs'!$A:$V,13,FALSE)</f>
        <v>0</v>
      </c>
      <c r="E364" s="5">
        <f t="shared" ref="E364:E392" si="30">D364-C364</f>
        <v>0</v>
      </c>
      <c r="F364" s="2">
        <f>VLOOKUP($A364,'By SKU - Old RTs'!$A:$V,14,FALSE)</f>
        <v>0</v>
      </c>
      <c r="G364" s="2">
        <f>VLOOKUP($A364,'By SKU - New RTs'!$A:$V,14,FALSE)</f>
        <v>0</v>
      </c>
      <c r="H364" s="5">
        <f t="shared" ref="H364:H392" si="31">G364-F364</f>
        <v>0</v>
      </c>
      <c r="I364" s="2">
        <f>VLOOKUP($A364,'By SKU - Old RTs'!$A:$V,15,FALSE)</f>
        <v>0.5</v>
      </c>
      <c r="J364" s="2">
        <f>VLOOKUP($A364,'By SKU - New RTs'!$A:$V,15,FALSE)</f>
        <v>0.5</v>
      </c>
      <c r="K364" s="5">
        <f t="shared" ref="K364:K392" si="32">J364-I364</f>
        <v>0</v>
      </c>
      <c r="L364" s="2">
        <f>VLOOKUP($A364,'By SKU - Old RTs'!$A:$V,16,FALSE)</f>
        <v>0</v>
      </c>
      <c r="M364" s="2">
        <f>VLOOKUP($A364,'By SKU - New RTs'!$A:$V,16,FALSE)</f>
        <v>0</v>
      </c>
      <c r="N364" s="5">
        <f t="shared" ref="N364:N392" si="33">M364-L364</f>
        <v>0</v>
      </c>
      <c r="O364" s="2">
        <f>VLOOKUP($A364,'By SKU - Old RTs'!$A:$V,17,FALSE)</f>
        <v>0</v>
      </c>
      <c r="P364" s="2">
        <f>VLOOKUP($A364,'By SKU - New RTs'!$A:$V,17,FALSE)</f>
        <v>0</v>
      </c>
      <c r="Q364" s="2">
        <f t="shared" ref="Q364:Q392" si="34">P364-O364</f>
        <v>0</v>
      </c>
    </row>
    <row r="365" spans="1:17" x14ac:dyDescent="0.3">
      <c r="A365" s="3" t="str">
        <v>FA-CA1756</v>
      </c>
      <c r="B365" s="4" t="str">
        <v>BURN DRESSING 4X4</v>
      </c>
      <c r="C365" s="2">
        <f>VLOOKUP($A365,'By SKU - Old RTs'!$A:$V,13,FALSE)</f>
        <v>0</v>
      </c>
      <c r="D365" s="2">
        <f>VLOOKUP($A365,'By SKU - New RTs'!$A:$V,13,FALSE)</f>
        <v>0</v>
      </c>
      <c r="E365" s="5">
        <f t="shared" si="30"/>
        <v>0</v>
      </c>
      <c r="F365" s="2">
        <f>VLOOKUP($A365,'By SKU - Old RTs'!$A:$V,14,FALSE)</f>
        <v>1</v>
      </c>
      <c r="G365" s="2">
        <f>VLOOKUP($A365,'By SKU - New RTs'!$A:$V,14,FALSE)</f>
        <v>1</v>
      </c>
      <c r="H365" s="5">
        <f t="shared" si="31"/>
        <v>0</v>
      </c>
      <c r="I365" s="2">
        <f>VLOOKUP($A365,'By SKU - Old RTs'!$A:$V,15,FALSE)</f>
        <v>0.75</v>
      </c>
      <c r="J365" s="2">
        <f>VLOOKUP($A365,'By SKU - New RTs'!$A:$V,15,FALSE)</f>
        <v>0.75</v>
      </c>
      <c r="K365" s="5">
        <f t="shared" si="32"/>
        <v>0</v>
      </c>
      <c r="L365" s="2">
        <f>VLOOKUP($A365,'By SKU - Old RTs'!$A:$V,16,FALSE)</f>
        <v>0</v>
      </c>
      <c r="M365" s="2">
        <f>VLOOKUP($A365,'By SKU - New RTs'!$A:$V,16,FALSE)</f>
        <v>0</v>
      </c>
      <c r="N365" s="5">
        <f t="shared" si="33"/>
        <v>0</v>
      </c>
      <c r="O365" s="2">
        <f>VLOOKUP($A365,'By SKU - Old RTs'!$A:$V,17,FALSE)</f>
        <v>0</v>
      </c>
      <c r="P365" s="2">
        <f>VLOOKUP($A365,'By SKU - New RTs'!$A:$V,17,FALSE)</f>
        <v>0</v>
      </c>
      <c r="Q365" s="2">
        <f t="shared" si="34"/>
        <v>0</v>
      </c>
    </row>
    <row r="366" spans="1:17" x14ac:dyDescent="0.3">
      <c r="A366" s="3" t="str">
        <v>FA-CA2821</v>
      </c>
      <c r="B366" s="4" t="str">
        <v>BLOOD BOURNE PATHOGEN KIT</v>
      </c>
      <c r="C366" s="2">
        <f>VLOOKUP($A366,'By SKU - Old RTs'!$A:$V,13,FALSE)</f>
        <v>0</v>
      </c>
      <c r="D366" s="2">
        <f>VLOOKUP($A366,'By SKU - New RTs'!$A:$V,13,FALSE)</f>
        <v>0</v>
      </c>
      <c r="E366" s="5">
        <f t="shared" si="30"/>
        <v>0</v>
      </c>
      <c r="F366" s="2">
        <f>VLOOKUP($A366,'By SKU - Old RTs'!$A:$V,14,FALSE)</f>
        <v>0</v>
      </c>
      <c r="G366" s="2">
        <f>VLOOKUP($A366,'By SKU - New RTs'!$A:$V,14,FALSE)</f>
        <v>0</v>
      </c>
      <c r="H366" s="5">
        <f t="shared" si="31"/>
        <v>0</v>
      </c>
      <c r="I366" s="2">
        <f>VLOOKUP($A366,'By SKU - Old RTs'!$A:$V,15,FALSE)</f>
        <v>0.25</v>
      </c>
      <c r="J366" s="2">
        <f>VLOOKUP($A366,'By SKU - New RTs'!$A:$V,15,FALSE)</f>
        <v>0.25</v>
      </c>
      <c r="K366" s="5">
        <f t="shared" si="32"/>
        <v>0</v>
      </c>
      <c r="L366" s="2">
        <f>VLOOKUP($A366,'By SKU - Old RTs'!$A:$V,16,FALSE)</f>
        <v>0</v>
      </c>
      <c r="M366" s="2">
        <f>VLOOKUP($A366,'By SKU - New RTs'!$A:$V,16,FALSE)</f>
        <v>0</v>
      </c>
      <c r="N366" s="5">
        <f t="shared" si="33"/>
        <v>0</v>
      </c>
      <c r="O366" s="2">
        <f>VLOOKUP($A366,'By SKU - Old RTs'!$A:$V,17,FALSE)</f>
        <v>0</v>
      </c>
      <c r="P366" s="2">
        <f>VLOOKUP($A366,'By SKU - New RTs'!$A:$V,17,FALSE)</f>
        <v>0</v>
      </c>
      <c r="Q366" s="2">
        <f t="shared" si="34"/>
        <v>0</v>
      </c>
    </row>
    <row r="367" spans="1:17" x14ac:dyDescent="0.3">
      <c r="A367" s="3" t="str">
        <v>FA-CA5000</v>
      </c>
      <c r="B367" s="4" t="str">
        <v>BURN SPRAY</v>
      </c>
      <c r="C367" s="2">
        <f>VLOOKUP($A367,'By SKU - Old RTs'!$A:$V,13,FALSE)</f>
        <v>0</v>
      </c>
      <c r="D367" s="2">
        <f>VLOOKUP($A367,'By SKU - New RTs'!$A:$V,13,FALSE)</f>
        <v>0</v>
      </c>
      <c r="E367" s="5">
        <f t="shared" si="30"/>
        <v>0</v>
      </c>
      <c r="F367" s="2">
        <f>VLOOKUP($A367,'By SKU - Old RTs'!$A:$V,14,FALSE)</f>
        <v>1</v>
      </c>
      <c r="G367" s="2">
        <f>VLOOKUP($A367,'By SKU - New RTs'!$A:$V,14,FALSE)</f>
        <v>1</v>
      </c>
      <c r="H367" s="5">
        <f t="shared" si="31"/>
        <v>0</v>
      </c>
      <c r="I367" s="2">
        <f>VLOOKUP($A367,'By SKU - Old RTs'!$A:$V,15,FALSE)</f>
        <v>0</v>
      </c>
      <c r="J367" s="2">
        <f>VLOOKUP($A367,'By SKU - New RTs'!$A:$V,15,FALSE)</f>
        <v>0</v>
      </c>
      <c r="K367" s="5">
        <f t="shared" si="32"/>
        <v>0</v>
      </c>
      <c r="L367" s="2">
        <f>VLOOKUP($A367,'By SKU - Old RTs'!$A:$V,16,FALSE)</f>
        <v>0</v>
      </c>
      <c r="M367" s="2">
        <f>VLOOKUP($A367,'By SKU - New RTs'!$A:$V,16,FALSE)</f>
        <v>0</v>
      </c>
      <c r="N367" s="5">
        <f t="shared" si="33"/>
        <v>0</v>
      </c>
      <c r="O367" s="2">
        <f>VLOOKUP($A367,'By SKU - Old RTs'!$A:$V,17,FALSE)</f>
        <v>0</v>
      </c>
      <c r="P367" s="2">
        <f>VLOOKUP($A367,'By SKU - New RTs'!$A:$V,17,FALSE)</f>
        <v>0</v>
      </c>
      <c r="Q367" s="2">
        <f t="shared" si="34"/>
        <v>0</v>
      </c>
    </row>
    <row r="368" spans="1:17" hidden="1" x14ac:dyDescent="0.3">
      <c r="A368" s="3" t="str">
        <v>FA-CA5300</v>
      </c>
      <c r="B368" s="4" t="str">
        <v>ANTISEPTIC SPRAY</v>
      </c>
      <c r="C368" s="2" t="e">
        <f>VLOOKUP($A368,'By SKU - Old RTs'!$A:$V,13,FALSE)</f>
        <v>#N/A</v>
      </c>
      <c r="D368" s="2" t="e">
        <f>VLOOKUP($A368,'By SKU - New RTs'!$A:$V,13,FALSE)</f>
        <v>#N/A</v>
      </c>
      <c r="E368" s="5" t="e">
        <f t="shared" si="30"/>
        <v>#N/A</v>
      </c>
      <c r="F368" s="2" t="e">
        <f>VLOOKUP($A368,'By SKU - Old RTs'!$A:$V,14,FALSE)</f>
        <v>#N/A</v>
      </c>
      <c r="G368" s="2" t="e">
        <f>VLOOKUP($A368,'By SKU - New RTs'!$A:$V,14,FALSE)</f>
        <v>#N/A</v>
      </c>
      <c r="H368" s="5" t="e">
        <f t="shared" si="31"/>
        <v>#N/A</v>
      </c>
      <c r="I368" s="2" t="e">
        <f>VLOOKUP($A368,'By SKU - Old RTs'!$A:$V,15,FALSE)</f>
        <v>#N/A</v>
      </c>
      <c r="J368" s="2" t="e">
        <f>VLOOKUP($A368,'By SKU - New RTs'!$A:$V,15,FALSE)</f>
        <v>#N/A</v>
      </c>
      <c r="K368" s="5" t="e">
        <f t="shared" si="32"/>
        <v>#N/A</v>
      </c>
      <c r="L368" s="2" t="e">
        <f>VLOOKUP($A368,'By SKU - Old RTs'!$A:$V,16,FALSE)</f>
        <v>#N/A</v>
      </c>
      <c r="M368" s="2" t="e">
        <f>VLOOKUP($A368,'By SKU - New RTs'!$A:$V,16,FALSE)</f>
        <v>#N/A</v>
      </c>
      <c r="N368" s="5" t="e">
        <f t="shared" si="33"/>
        <v>#N/A</v>
      </c>
      <c r="O368" s="2" t="e">
        <f>VLOOKUP($A368,'By SKU - Old RTs'!$A:$V,17,FALSE)</f>
        <v>#N/A</v>
      </c>
      <c r="P368" s="2" t="e">
        <f>VLOOKUP($A368,'By SKU - New RTs'!$A:$V,17,FALSE)</f>
        <v>#N/A</v>
      </c>
      <c r="Q368" s="2" t="e">
        <f t="shared" si="34"/>
        <v>#N/A</v>
      </c>
    </row>
    <row r="369" spans="1:17" x14ac:dyDescent="0.3">
      <c r="A369" s="3" t="str">
        <v>FA-CAKG</v>
      </c>
      <c r="B369" s="4" t="str">
        <v>KIT GLOVES</v>
      </c>
      <c r="C369" s="2">
        <f>VLOOKUP($A369,'By SKU - Old RTs'!$A:$V,13,FALSE)</f>
        <v>0</v>
      </c>
      <c r="D369" s="2">
        <f>VLOOKUP($A369,'By SKU - New RTs'!$A:$V,13,FALSE)</f>
        <v>0</v>
      </c>
      <c r="E369" s="5">
        <f t="shared" si="30"/>
        <v>0</v>
      </c>
      <c r="F369" s="2">
        <f>VLOOKUP($A369,'By SKU - Old RTs'!$A:$V,14,FALSE)</f>
        <v>0</v>
      </c>
      <c r="G369" s="2">
        <f>VLOOKUP($A369,'By SKU - New RTs'!$A:$V,14,FALSE)</f>
        <v>0</v>
      </c>
      <c r="H369" s="5">
        <f t="shared" si="31"/>
        <v>0</v>
      </c>
      <c r="I369" s="2">
        <f>VLOOKUP($A369,'By SKU - Old RTs'!$A:$V,15,FALSE)</f>
        <v>0.5</v>
      </c>
      <c r="J369" s="2">
        <f>VLOOKUP($A369,'By SKU - New RTs'!$A:$V,15,FALSE)</f>
        <v>0.5</v>
      </c>
      <c r="K369" s="5">
        <f t="shared" si="32"/>
        <v>0</v>
      </c>
      <c r="L369" s="2">
        <f>VLOOKUP($A369,'By SKU - Old RTs'!$A:$V,16,FALSE)</f>
        <v>0</v>
      </c>
      <c r="M369" s="2">
        <f>VLOOKUP($A369,'By SKU - New RTs'!$A:$V,16,FALSE)</f>
        <v>0</v>
      </c>
      <c r="N369" s="5">
        <f t="shared" si="33"/>
        <v>0</v>
      </c>
      <c r="O369" s="2">
        <f>VLOOKUP($A369,'By SKU - Old RTs'!$A:$V,17,FALSE)</f>
        <v>0</v>
      </c>
      <c r="P369" s="2">
        <f>VLOOKUP($A369,'By SKU - New RTs'!$A:$V,17,FALSE)</f>
        <v>0</v>
      </c>
      <c r="Q369" s="2">
        <f t="shared" si="34"/>
        <v>0</v>
      </c>
    </row>
    <row r="370" spans="1:17" x14ac:dyDescent="0.3">
      <c r="A370" s="3" t="str">
        <v>FA-CAR213</v>
      </c>
      <c r="B370" s="4" t="str">
        <v>HAND SANITIZER</v>
      </c>
      <c r="C370" s="2">
        <f>VLOOKUP($A370,'By SKU - Old RTs'!$A:$V,13,FALSE)</f>
        <v>0</v>
      </c>
      <c r="D370" s="2">
        <f>VLOOKUP($A370,'By SKU - New RTs'!$A:$V,13,FALSE)</f>
        <v>0</v>
      </c>
      <c r="E370" s="5">
        <f t="shared" si="30"/>
        <v>0</v>
      </c>
      <c r="F370" s="2">
        <f>VLOOKUP($A370,'By SKU - Old RTs'!$A:$V,14,FALSE)</f>
        <v>0</v>
      </c>
      <c r="G370" s="2">
        <f>VLOOKUP($A370,'By SKU - New RTs'!$A:$V,14,FALSE)</f>
        <v>0</v>
      </c>
      <c r="H370" s="5">
        <f t="shared" si="31"/>
        <v>0</v>
      </c>
      <c r="I370" s="2">
        <f>VLOOKUP($A370,'By SKU - Old RTs'!$A:$V,15,FALSE)</f>
        <v>0.5</v>
      </c>
      <c r="J370" s="2">
        <f>VLOOKUP($A370,'By SKU - New RTs'!$A:$V,15,FALSE)</f>
        <v>0.5</v>
      </c>
      <c r="K370" s="5">
        <f t="shared" si="32"/>
        <v>0</v>
      </c>
      <c r="L370" s="2">
        <f>VLOOKUP($A370,'By SKU - Old RTs'!$A:$V,16,FALSE)</f>
        <v>0</v>
      </c>
      <c r="M370" s="2">
        <f>VLOOKUP($A370,'By SKU - New RTs'!$A:$V,16,FALSE)</f>
        <v>0</v>
      </c>
      <c r="N370" s="5">
        <f t="shared" si="33"/>
        <v>0</v>
      </c>
      <c r="O370" s="2">
        <f>VLOOKUP($A370,'By SKU - Old RTs'!$A:$V,17,FALSE)</f>
        <v>0</v>
      </c>
      <c r="P370" s="2">
        <f>VLOOKUP($A370,'By SKU - New RTs'!$A:$V,17,FALSE)</f>
        <v>0</v>
      </c>
      <c r="Q370" s="2">
        <f t="shared" si="34"/>
        <v>0</v>
      </c>
    </row>
    <row r="371" spans="1:17" x14ac:dyDescent="0.3">
      <c r="A371" s="3" t="str">
        <v>FA-CAR214</v>
      </c>
      <c r="B371" s="4" t="str">
        <v>EYE PADS</v>
      </c>
      <c r="C371" s="2">
        <f>VLOOKUP($A371,'By SKU - Old RTs'!$A:$V,13,FALSE)</f>
        <v>0</v>
      </c>
      <c r="D371" s="2">
        <f>VLOOKUP($A371,'By SKU - New RTs'!$A:$V,13,FALSE)</f>
        <v>0</v>
      </c>
      <c r="E371" s="5">
        <f t="shared" si="30"/>
        <v>0</v>
      </c>
      <c r="F371" s="2">
        <f>VLOOKUP($A371,'By SKU - Old RTs'!$A:$V,14,FALSE)</f>
        <v>1.25</v>
      </c>
      <c r="G371" s="2">
        <f>VLOOKUP($A371,'By SKU - New RTs'!$A:$V,14,FALSE)</f>
        <v>1.25</v>
      </c>
      <c r="H371" s="5">
        <f t="shared" si="31"/>
        <v>0</v>
      </c>
      <c r="I371" s="2">
        <f>VLOOKUP($A371,'By SKU - Old RTs'!$A:$V,15,FALSE)</f>
        <v>0.75</v>
      </c>
      <c r="J371" s="2">
        <f>VLOOKUP($A371,'By SKU - New RTs'!$A:$V,15,FALSE)</f>
        <v>0.75</v>
      </c>
      <c r="K371" s="5">
        <f t="shared" si="32"/>
        <v>0</v>
      </c>
      <c r="L371" s="2">
        <f>VLOOKUP($A371,'By SKU - Old RTs'!$A:$V,16,FALSE)</f>
        <v>0</v>
      </c>
      <c r="M371" s="2">
        <f>VLOOKUP($A371,'By SKU - New RTs'!$A:$V,16,FALSE)</f>
        <v>0</v>
      </c>
      <c r="N371" s="5">
        <f t="shared" si="33"/>
        <v>0</v>
      </c>
      <c r="O371" s="2">
        <f>VLOOKUP($A371,'By SKU - Old RTs'!$A:$V,17,FALSE)</f>
        <v>0</v>
      </c>
      <c r="P371" s="2">
        <f>VLOOKUP($A371,'By SKU - New RTs'!$A:$V,17,FALSE)</f>
        <v>0</v>
      </c>
      <c r="Q371" s="2">
        <f t="shared" si="34"/>
        <v>0</v>
      </c>
    </row>
    <row r="372" spans="1:17" x14ac:dyDescent="0.3">
      <c r="A372" s="3" t="str">
        <v>FA-LOG</v>
      </c>
      <c r="B372" s="4" t="str">
        <v>FA INSPECTION LOG</v>
      </c>
      <c r="C372" s="2">
        <f>VLOOKUP($A372,'By SKU - Old RTs'!$A:$V,13,FALSE)</f>
        <v>0</v>
      </c>
      <c r="D372" s="2">
        <f>VLOOKUP($A372,'By SKU - New RTs'!$A:$V,13,FALSE)</f>
        <v>0</v>
      </c>
      <c r="E372" s="5">
        <f t="shared" si="30"/>
        <v>0</v>
      </c>
      <c r="F372" s="2">
        <f>VLOOKUP($A372,'By SKU - Old RTs'!$A:$V,14,FALSE)</f>
        <v>1.75</v>
      </c>
      <c r="G372" s="2">
        <f>VLOOKUP($A372,'By SKU - New RTs'!$A:$V,14,FALSE)</f>
        <v>1.75</v>
      </c>
      <c r="H372" s="5">
        <f t="shared" si="31"/>
        <v>0</v>
      </c>
      <c r="I372" s="2">
        <f>VLOOKUP($A372,'By SKU - Old RTs'!$A:$V,15,FALSE)</f>
        <v>1</v>
      </c>
      <c r="J372" s="2">
        <f>VLOOKUP($A372,'By SKU - New RTs'!$A:$V,15,FALSE)</f>
        <v>1</v>
      </c>
      <c r="K372" s="5">
        <f t="shared" si="32"/>
        <v>0</v>
      </c>
      <c r="L372" s="2">
        <f>VLOOKUP($A372,'By SKU - Old RTs'!$A:$V,16,FALSE)</f>
        <v>0</v>
      </c>
      <c r="M372" s="2">
        <f>VLOOKUP($A372,'By SKU - New RTs'!$A:$V,16,FALSE)</f>
        <v>0</v>
      </c>
      <c r="N372" s="5">
        <f t="shared" si="33"/>
        <v>0</v>
      </c>
      <c r="O372" s="2">
        <f>VLOOKUP($A372,'By SKU - Old RTs'!$A:$V,17,FALSE)</f>
        <v>0</v>
      </c>
      <c r="P372" s="2">
        <f>VLOOKUP($A372,'By SKU - New RTs'!$A:$V,17,FALSE)</f>
        <v>0</v>
      </c>
      <c r="Q372" s="2">
        <f t="shared" si="34"/>
        <v>0</v>
      </c>
    </row>
    <row r="373" spans="1:17" hidden="1" x14ac:dyDescent="0.3">
      <c r="A373" s="3" t="str">
        <v>FAS746005</v>
      </c>
      <c r="B373" s="4" t="str">
        <v>READY FIRST AID PLUS</v>
      </c>
      <c r="C373" s="2" t="e">
        <f>VLOOKUP($A373,'By SKU - Old RTs'!$A:$V,13,FALSE)</f>
        <v>#N/A</v>
      </c>
      <c r="D373" s="2" t="e">
        <f>VLOOKUP($A373,'By SKU - New RTs'!$A:$V,13,FALSE)</f>
        <v>#N/A</v>
      </c>
      <c r="E373" s="5" t="e">
        <f t="shared" si="30"/>
        <v>#N/A</v>
      </c>
      <c r="F373" s="2" t="e">
        <f>VLOOKUP($A373,'By SKU - Old RTs'!$A:$V,14,FALSE)</f>
        <v>#N/A</v>
      </c>
      <c r="G373" s="2" t="e">
        <f>VLOOKUP($A373,'By SKU - New RTs'!$A:$V,14,FALSE)</f>
        <v>#N/A</v>
      </c>
      <c r="H373" s="5" t="e">
        <f t="shared" si="31"/>
        <v>#N/A</v>
      </c>
      <c r="I373" s="2" t="e">
        <f>VLOOKUP($A373,'By SKU - Old RTs'!$A:$V,15,FALSE)</f>
        <v>#N/A</v>
      </c>
      <c r="J373" s="2" t="e">
        <f>VLOOKUP($A373,'By SKU - New RTs'!$A:$V,15,FALSE)</f>
        <v>#N/A</v>
      </c>
      <c r="K373" s="5" t="e">
        <f t="shared" si="32"/>
        <v>#N/A</v>
      </c>
      <c r="L373" s="2" t="e">
        <f>VLOOKUP($A373,'By SKU - Old RTs'!$A:$V,16,FALSE)</f>
        <v>#N/A</v>
      </c>
      <c r="M373" s="2" t="e">
        <f>VLOOKUP($A373,'By SKU - New RTs'!$A:$V,16,FALSE)</f>
        <v>#N/A</v>
      </c>
      <c r="N373" s="5" t="e">
        <f t="shared" si="33"/>
        <v>#N/A</v>
      </c>
      <c r="O373" s="2" t="e">
        <f>VLOOKUP($A373,'By SKU - Old RTs'!$A:$V,17,FALSE)</f>
        <v>#N/A</v>
      </c>
      <c r="P373" s="2" t="e">
        <f>VLOOKUP($A373,'By SKU - New RTs'!$A:$V,17,FALSE)</f>
        <v>#N/A</v>
      </c>
      <c r="Q373" s="2" t="e">
        <f t="shared" si="34"/>
        <v>#N/A</v>
      </c>
    </row>
    <row r="374" spans="1:17" hidden="1" x14ac:dyDescent="0.3">
      <c r="A374" s="3" t="str">
        <v>FAS90658</v>
      </c>
      <c r="B374" s="4" t="str">
        <v>READY FIRST AID</v>
      </c>
      <c r="C374" s="2" t="e">
        <f>VLOOKUP($A374,'By SKU - Old RTs'!$A:$V,13,FALSE)</f>
        <v>#N/A</v>
      </c>
      <c r="D374" s="2" t="e">
        <f>VLOOKUP($A374,'By SKU - New RTs'!$A:$V,13,FALSE)</f>
        <v>#N/A</v>
      </c>
      <c r="E374" s="5" t="e">
        <f t="shared" si="30"/>
        <v>#N/A</v>
      </c>
      <c r="F374" s="2" t="e">
        <f>VLOOKUP($A374,'By SKU - Old RTs'!$A:$V,14,FALSE)</f>
        <v>#N/A</v>
      </c>
      <c r="G374" s="2" t="e">
        <f>VLOOKUP($A374,'By SKU - New RTs'!$A:$V,14,FALSE)</f>
        <v>#N/A</v>
      </c>
      <c r="H374" s="5" t="e">
        <f t="shared" si="31"/>
        <v>#N/A</v>
      </c>
      <c r="I374" s="2" t="e">
        <f>VLOOKUP($A374,'By SKU - Old RTs'!$A:$V,15,FALSE)</f>
        <v>#N/A</v>
      </c>
      <c r="J374" s="2" t="e">
        <f>VLOOKUP($A374,'By SKU - New RTs'!$A:$V,15,FALSE)</f>
        <v>#N/A</v>
      </c>
      <c r="K374" s="5" t="e">
        <f t="shared" si="32"/>
        <v>#N/A</v>
      </c>
      <c r="L374" s="2" t="e">
        <f>VLOOKUP($A374,'By SKU - Old RTs'!$A:$V,16,FALSE)</f>
        <v>#N/A</v>
      </c>
      <c r="M374" s="2" t="e">
        <f>VLOOKUP($A374,'By SKU - New RTs'!$A:$V,16,FALSE)</f>
        <v>#N/A</v>
      </c>
      <c r="N374" s="5" t="e">
        <f t="shared" si="33"/>
        <v>#N/A</v>
      </c>
      <c r="O374" s="2" t="e">
        <f>VLOOKUP($A374,'By SKU - Old RTs'!$A:$V,17,FALSE)</f>
        <v>#N/A</v>
      </c>
      <c r="P374" s="2" t="e">
        <f>VLOOKUP($A374,'By SKU - New RTs'!$A:$V,17,FALSE)</f>
        <v>#N/A</v>
      </c>
      <c r="Q374" s="2" t="e">
        <f t="shared" si="34"/>
        <v>#N/A</v>
      </c>
    </row>
    <row r="375" spans="1:17" hidden="1" x14ac:dyDescent="0.3">
      <c r="A375" s="3" t="str">
        <v>G-7604</v>
      </c>
      <c r="B375" s="4" t="str">
        <v>G-CLS HD GRIT SOAP DISP</v>
      </c>
      <c r="C375" s="2" t="e">
        <f>VLOOKUP($A375,'By SKU - Old RTs'!$A:$V,13,FALSE)</f>
        <v>#N/A</v>
      </c>
      <c r="D375" s="2" t="e">
        <f>VLOOKUP($A375,'By SKU - New RTs'!$A:$V,13,FALSE)</f>
        <v>#N/A</v>
      </c>
      <c r="E375" s="5" t="e">
        <f t="shared" si="30"/>
        <v>#N/A</v>
      </c>
      <c r="F375" s="2" t="e">
        <f>VLOOKUP($A375,'By SKU - Old RTs'!$A:$V,14,FALSE)</f>
        <v>#N/A</v>
      </c>
      <c r="G375" s="2" t="e">
        <f>VLOOKUP($A375,'By SKU - New RTs'!$A:$V,14,FALSE)</f>
        <v>#N/A</v>
      </c>
      <c r="H375" s="5" t="e">
        <f t="shared" si="31"/>
        <v>#N/A</v>
      </c>
      <c r="I375" s="2" t="e">
        <f>VLOOKUP($A375,'By SKU - Old RTs'!$A:$V,15,FALSE)</f>
        <v>#N/A</v>
      </c>
      <c r="J375" s="2" t="e">
        <f>VLOOKUP($A375,'By SKU - New RTs'!$A:$V,15,FALSE)</f>
        <v>#N/A</v>
      </c>
      <c r="K375" s="5" t="e">
        <f t="shared" si="32"/>
        <v>#N/A</v>
      </c>
      <c r="L375" s="2" t="e">
        <f>VLOOKUP($A375,'By SKU - Old RTs'!$A:$V,16,FALSE)</f>
        <v>#N/A</v>
      </c>
      <c r="M375" s="2" t="e">
        <f>VLOOKUP($A375,'By SKU - New RTs'!$A:$V,16,FALSE)</f>
        <v>#N/A</v>
      </c>
      <c r="N375" s="5" t="e">
        <f t="shared" si="33"/>
        <v>#N/A</v>
      </c>
      <c r="O375" s="2" t="e">
        <f>VLOOKUP($A375,'By SKU - Old RTs'!$A:$V,17,FALSE)</f>
        <v>#N/A</v>
      </c>
      <c r="P375" s="2" t="e">
        <f>VLOOKUP($A375,'By SKU - New RTs'!$A:$V,17,FALSE)</f>
        <v>#N/A</v>
      </c>
      <c r="Q375" s="2" t="e">
        <f t="shared" si="34"/>
        <v>#N/A</v>
      </c>
    </row>
    <row r="376" spans="1:17" x14ac:dyDescent="0.3">
      <c r="A376" s="3" t="str">
        <v>HJ10BK</v>
      </c>
      <c r="B376" s="4" t="str">
        <v>PERFORMANCE WORK HOODIE</v>
      </c>
      <c r="C376" s="2">
        <f>VLOOKUP($A376,'By SKU - Old RTs'!$A:$V,13,FALSE)</f>
        <v>1.25</v>
      </c>
      <c r="D376" s="2">
        <f>VLOOKUP($A376,'By SKU - New RTs'!$A:$V,13,FALSE)</f>
        <v>1.25</v>
      </c>
      <c r="E376" s="5">
        <f t="shared" si="30"/>
        <v>0</v>
      </c>
      <c r="F376" s="2">
        <f>VLOOKUP($A376,'By SKU - Old RTs'!$A:$V,14,FALSE)</f>
        <v>0</v>
      </c>
      <c r="G376" s="2">
        <f>VLOOKUP($A376,'By SKU - New RTs'!$A:$V,14,FALSE)</f>
        <v>0</v>
      </c>
      <c r="H376" s="5">
        <f t="shared" si="31"/>
        <v>0</v>
      </c>
      <c r="I376" s="2">
        <f>VLOOKUP($A376,'By SKU - Old RTs'!$A:$V,15,FALSE)</f>
        <v>0</v>
      </c>
      <c r="J376" s="2">
        <f>VLOOKUP($A376,'By SKU - New RTs'!$A:$V,15,FALSE)</f>
        <v>0</v>
      </c>
      <c r="K376" s="5">
        <f t="shared" si="32"/>
        <v>0</v>
      </c>
      <c r="L376" s="2">
        <f>VLOOKUP($A376,'By SKU - Old RTs'!$A:$V,16,FALSE)</f>
        <v>0</v>
      </c>
      <c r="M376" s="2">
        <f>VLOOKUP($A376,'By SKU - New RTs'!$A:$V,16,FALSE)</f>
        <v>0</v>
      </c>
      <c r="N376" s="5">
        <f t="shared" si="33"/>
        <v>0</v>
      </c>
      <c r="O376" s="2">
        <f>VLOOKUP($A376,'By SKU - Old RTs'!$A:$V,17,FALSE)</f>
        <v>0</v>
      </c>
      <c r="P376" s="2">
        <f>VLOOKUP($A376,'By SKU - New RTs'!$A:$V,17,FALSE)</f>
        <v>0</v>
      </c>
      <c r="Q376" s="2">
        <f t="shared" si="34"/>
        <v>0</v>
      </c>
    </row>
    <row r="377" spans="1:17" x14ac:dyDescent="0.3">
      <c r="A377" s="3" t="str">
        <v>HJ10NV</v>
      </c>
      <c r="B377" s="4" t="str">
        <v>PERFORMANCE WORK HOODIE</v>
      </c>
      <c r="C377" s="2">
        <f>VLOOKUP($A377,'By SKU - Old RTs'!$A:$V,13,FALSE)</f>
        <v>0</v>
      </c>
      <c r="D377" s="2">
        <f>VLOOKUP($A377,'By SKU - New RTs'!$A:$V,13,FALSE)</f>
        <v>0</v>
      </c>
      <c r="E377" s="5">
        <f t="shared" si="30"/>
        <v>0</v>
      </c>
      <c r="F377" s="2">
        <f>VLOOKUP($A377,'By SKU - Old RTs'!$A:$V,14,FALSE)</f>
        <v>0.5</v>
      </c>
      <c r="G377" s="2">
        <f>VLOOKUP($A377,'By SKU - New RTs'!$A:$V,14,FALSE)</f>
        <v>0.5</v>
      </c>
      <c r="H377" s="5">
        <f t="shared" si="31"/>
        <v>0</v>
      </c>
      <c r="I377" s="2">
        <f>VLOOKUP($A377,'By SKU - Old RTs'!$A:$V,15,FALSE)</f>
        <v>0</v>
      </c>
      <c r="J377" s="2">
        <f>VLOOKUP($A377,'By SKU - New RTs'!$A:$V,15,FALSE)</f>
        <v>0</v>
      </c>
      <c r="K377" s="5">
        <f t="shared" si="32"/>
        <v>0</v>
      </c>
      <c r="L377" s="2">
        <f>VLOOKUP($A377,'By SKU - Old RTs'!$A:$V,16,FALSE)</f>
        <v>0</v>
      </c>
      <c r="M377" s="2">
        <f>VLOOKUP($A377,'By SKU - New RTs'!$A:$V,16,FALSE)</f>
        <v>0</v>
      </c>
      <c r="N377" s="5">
        <f t="shared" si="33"/>
        <v>0</v>
      </c>
      <c r="O377" s="2">
        <f>VLOOKUP($A377,'By SKU - Old RTs'!$A:$V,17,FALSE)</f>
        <v>0</v>
      </c>
      <c r="P377" s="2">
        <f>VLOOKUP($A377,'By SKU - New RTs'!$A:$V,17,FALSE)</f>
        <v>0</v>
      </c>
      <c r="Q377" s="2">
        <f t="shared" si="34"/>
        <v>0</v>
      </c>
    </row>
    <row r="378" spans="1:17" x14ac:dyDescent="0.3">
      <c r="A378" s="3" t="str">
        <v>JEL2NV</v>
      </c>
      <c r="B378" s="4" t="str">
        <v xml:space="preserve">JACKET FR                       </v>
      </c>
      <c r="C378" s="2">
        <f>VLOOKUP($A378,'By SKU - Old RTs'!$A:$V,13,FALSE)</f>
        <v>1</v>
      </c>
      <c r="D378" s="2">
        <f>VLOOKUP($A378,'By SKU - New RTs'!$A:$V,13,FALSE)</f>
        <v>1</v>
      </c>
      <c r="E378" s="5">
        <f t="shared" si="30"/>
        <v>0</v>
      </c>
      <c r="F378" s="2">
        <f>VLOOKUP($A378,'By SKU - Old RTs'!$A:$V,14,FALSE)</f>
        <v>0</v>
      </c>
      <c r="G378" s="2">
        <f>VLOOKUP($A378,'By SKU - New RTs'!$A:$V,14,FALSE)</f>
        <v>0</v>
      </c>
      <c r="H378" s="5">
        <f t="shared" si="31"/>
        <v>0</v>
      </c>
      <c r="I378" s="2">
        <f>VLOOKUP($A378,'By SKU - Old RTs'!$A:$V,15,FALSE)</f>
        <v>0</v>
      </c>
      <c r="J378" s="2">
        <f>VLOOKUP($A378,'By SKU - New RTs'!$A:$V,15,FALSE)</f>
        <v>0</v>
      </c>
      <c r="K378" s="5">
        <f t="shared" si="32"/>
        <v>0</v>
      </c>
      <c r="L378" s="2">
        <f>VLOOKUP($A378,'By SKU - Old RTs'!$A:$V,16,FALSE)</f>
        <v>0</v>
      </c>
      <c r="M378" s="2">
        <f>VLOOKUP($A378,'By SKU - New RTs'!$A:$V,16,FALSE)</f>
        <v>0</v>
      </c>
      <c r="N378" s="5">
        <f t="shared" si="33"/>
        <v>0</v>
      </c>
      <c r="O378" s="2">
        <f>VLOOKUP($A378,'By SKU - Old RTs'!$A:$V,17,FALSE)</f>
        <v>0</v>
      </c>
      <c r="P378" s="2">
        <f>VLOOKUP($A378,'By SKU - New RTs'!$A:$V,17,FALSE)</f>
        <v>0</v>
      </c>
      <c r="Q378" s="2">
        <f t="shared" si="34"/>
        <v>0</v>
      </c>
    </row>
    <row r="379" spans="1:17" x14ac:dyDescent="0.3">
      <c r="A379" s="3" t="str">
        <v>JT38BK</v>
      </c>
      <c r="B379" s="4" t="str">
        <v>JACKETS, TEAM LS</v>
      </c>
      <c r="C379" s="2">
        <f>VLOOKUP($A379,'By SKU - Old RTs'!$A:$V,13,FALSE)</f>
        <v>0</v>
      </c>
      <c r="D379" s="2">
        <f>VLOOKUP($A379,'By SKU - New RTs'!$A:$V,13,FALSE)</f>
        <v>0</v>
      </c>
      <c r="E379" s="5">
        <f t="shared" si="30"/>
        <v>0</v>
      </c>
      <c r="F379" s="2">
        <f>VLOOKUP($A379,'By SKU - Old RTs'!$A:$V,14,FALSE)</f>
        <v>0</v>
      </c>
      <c r="G379" s="2">
        <f>VLOOKUP($A379,'By SKU - New RTs'!$A:$V,14,FALSE)</f>
        <v>0</v>
      </c>
      <c r="H379" s="5">
        <f t="shared" si="31"/>
        <v>0</v>
      </c>
      <c r="I379" s="2">
        <f>VLOOKUP($A379,'By SKU - Old RTs'!$A:$V,15,FALSE)</f>
        <v>0</v>
      </c>
      <c r="J379" s="2">
        <f>VLOOKUP($A379,'By SKU - New RTs'!$A:$V,15,FALSE)</f>
        <v>0</v>
      </c>
      <c r="K379" s="5">
        <f t="shared" si="32"/>
        <v>0</v>
      </c>
      <c r="L379" s="2">
        <f>VLOOKUP($A379,'By SKU - Old RTs'!$A:$V,16,FALSE)</f>
        <v>0.25</v>
      </c>
      <c r="M379" s="2">
        <f>VLOOKUP($A379,'By SKU - New RTs'!$A:$V,16,FALSE)</f>
        <v>0.25</v>
      </c>
      <c r="N379" s="5">
        <f t="shared" si="33"/>
        <v>0</v>
      </c>
      <c r="O379" s="2">
        <f>VLOOKUP($A379,'By SKU - Old RTs'!$A:$V,17,FALSE)</f>
        <v>0</v>
      </c>
      <c r="P379" s="2">
        <f>VLOOKUP($A379,'By SKU - New RTs'!$A:$V,17,FALSE)</f>
        <v>0</v>
      </c>
      <c r="Q379" s="2">
        <f t="shared" si="34"/>
        <v>0</v>
      </c>
    </row>
    <row r="380" spans="1:17" x14ac:dyDescent="0.3">
      <c r="A380" s="3" t="str">
        <v>JT50BK</v>
      </c>
      <c r="B380" s="4" t="str">
        <v>JACKETS, LINED LS</v>
      </c>
      <c r="C380" s="2">
        <f>VLOOKUP($A380,'By SKU - Old RTs'!$A:$V,13,FALSE)</f>
        <v>2.25</v>
      </c>
      <c r="D380" s="2">
        <f>VLOOKUP($A380,'By SKU - New RTs'!$A:$V,13,FALSE)</f>
        <v>2.5</v>
      </c>
      <c r="E380" s="5">
        <f t="shared" si="30"/>
        <v>0.25</v>
      </c>
      <c r="F380" s="2">
        <f>VLOOKUP($A380,'By SKU - Old RTs'!$A:$V,14,FALSE)</f>
        <v>1</v>
      </c>
      <c r="G380" s="2">
        <f>VLOOKUP($A380,'By SKU - New RTs'!$A:$V,14,FALSE)</f>
        <v>0.75</v>
      </c>
      <c r="H380" s="5">
        <f t="shared" si="31"/>
        <v>-0.25</v>
      </c>
      <c r="I380" s="2">
        <f>VLOOKUP($A380,'By SKU - Old RTs'!$A:$V,15,FALSE)</f>
        <v>0</v>
      </c>
      <c r="J380" s="2">
        <f>VLOOKUP($A380,'By SKU - New RTs'!$A:$V,15,FALSE)</f>
        <v>0</v>
      </c>
      <c r="K380" s="5">
        <f t="shared" si="32"/>
        <v>0</v>
      </c>
      <c r="L380" s="2">
        <f>VLOOKUP($A380,'By SKU - Old RTs'!$A:$V,16,FALSE)</f>
        <v>1.25</v>
      </c>
      <c r="M380" s="2">
        <f>VLOOKUP($A380,'By SKU - New RTs'!$A:$V,16,FALSE)</f>
        <v>1.25</v>
      </c>
      <c r="N380" s="5">
        <f t="shared" si="33"/>
        <v>0</v>
      </c>
      <c r="O380" s="2">
        <f>VLOOKUP($A380,'By SKU - Old RTs'!$A:$V,17,FALSE)</f>
        <v>0</v>
      </c>
      <c r="P380" s="2">
        <f>VLOOKUP($A380,'By SKU - New RTs'!$A:$V,17,FALSE)</f>
        <v>0</v>
      </c>
      <c r="Q380" s="2">
        <f t="shared" si="34"/>
        <v>0</v>
      </c>
    </row>
    <row r="381" spans="1:17" x14ac:dyDescent="0.3">
      <c r="A381" s="3" t="str">
        <v>JT50CH</v>
      </c>
      <c r="B381" s="4" t="str">
        <v>JACKETS, LINED LS</v>
      </c>
      <c r="C381" s="2">
        <f>VLOOKUP($A381,'By SKU - Old RTs'!$A:$V,13,FALSE)</f>
        <v>0</v>
      </c>
      <c r="D381" s="2">
        <f>VLOOKUP($A381,'By SKU - New RTs'!$A:$V,13,FALSE)</f>
        <v>0</v>
      </c>
      <c r="E381" s="5">
        <f t="shared" si="30"/>
        <v>0</v>
      </c>
      <c r="F381" s="2">
        <f>VLOOKUP($A381,'By SKU - Old RTs'!$A:$V,14,FALSE)</f>
        <v>0</v>
      </c>
      <c r="G381" s="2">
        <f>VLOOKUP($A381,'By SKU - New RTs'!$A:$V,14,FALSE)</f>
        <v>0</v>
      </c>
      <c r="H381" s="5">
        <f t="shared" si="31"/>
        <v>0</v>
      </c>
      <c r="I381" s="2">
        <f>VLOOKUP($A381,'By SKU - Old RTs'!$A:$V,15,FALSE)</f>
        <v>0</v>
      </c>
      <c r="J381" s="2">
        <f>VLOOKUP($A381,'By SKU - New RTs'!$A:$V,15,FALSE)</f>
        <v>0</v>
      </c>
      <c r="K381" s="5">
        <f t="shared" si="32"/>
        <v>0</v>
      </c>
      <c r="L381" s="2">
        <f>VLOOKUP($A381,'By SKU - Old RTs'!$A:$V,16,FALSE)</f>
        <v>0</v>
      </c>
      <c r="M381" s="2">
        <f>VLOOKUP($A381,'By SKU - New RTs'!$A:$V,16,FALSE)</f>
        <v>0</v>
      </c>
      <c r="N381" s="5">
        <f t="shared" si="33"/>
        <v>0</v>
      </c>
      <c r="O381" s="2">
        <f>VLOOKUP($A381,'By SKU - Old RTs'!$A:$V,17,FALSE)</f>
        <v>0.5</v>
      </c>
      <c r="P381" s="2">
        <f>VLOOKUP($A381,'By SKU - New RTs'!$A:$V,17,FALSE)</f>
        <v>0.5</v>
      </c>
      <c r="Q381" s="2">
        <f t="shared" si="34"/>
        <v>0</v>
      </c>
    </row>
    <row r="382" spans="1:17" x14ac:dyDescent="0.3">
      <c r="A382" s="3" t="str">
        <v>KP10WH</v>
      </c>
      <c r="B382" s="4" t="str">
        <v>CT COUNTER MENS LS</v>
      </c>
      <c r="C382" s="2">
        <f>VLOOKUP($A382,'By SKU - Old RTs'!$A:$V,13,FALSE)</f>
        <v>0</v>
      </c>
      <c r="D382" s="2">
        <f>VLOOKUP($A382,'By SKU - New RTs'!$A:$V,13,FALSE)</f>
        <v>0</v>
      </c>
      <c r="E382" s="5">
        <f t="shared" si="30"/>
        <v>0</v>
      </c>
      <c r="F382" s="2">
        <f>VLOOKUP($A382,'By SKU - Old RTs'!$A:$V,14,FALSE)</f>
        <v>0</v>
      </c>
      <c r="G382" s="2">
        <f>VLOOKUP($A382,'By SKU - New RTs'!$A:$V,14,FALSE)</f>
        <v>1</v>
      </c>
      <c r="H382" s="5">
        <f t="shared" si="31"/>
        <v>1</v>
      </c>
      <c r="I382" s="2">
        <f>VLOOKUP($A382,'By SKU - Old RTs'!$A:$V,15,FALSE)</f>
        <v>1</v>
      </c>
      <c r="J382" s="2">
        <f>VLOOKUP($A382,'By SKU - New RTs'!$A:$V,15,FALSE)</f>
        <v>0</v>
      </c>
      <c r="K382" s="5">
        <f t="shared" si="32"/>
        <v>-1</v>
      </c>
      <c r="L382" s="2">
        <f>VLOOKUP($A382,'By SKU - Old RTs'!$A:$V,16,FALSE)</f>
        <v>11</v>
      </c>
      <c r="M382" s="2">
        <f>VLOOKUP($A382,'By SKU - New RTs'!$A:$V,16,FALSE)</f>
        <v>11</v>
      </c>
      <c r="N382" s="5">
        <f t="shared" si="33"/>
        <v>0</v>
      </c>
      <c r="O382" s="2">
        <f>VLOOKUP($A382,'By SKU - Old RTs'!$A:$V,17,FALSE)</f>
        <v>0</v>
      </c>
      <c r="P382" s="2">
        <f>VLOOKUP($A382,'By SKU - New RTs'!$A:$V,17,FALSE)</f>
        <v>0</v>
      </c>
      <c r="Q382" s="2">
        <f t="shared" si="34"/>
        <v>0</v>
      </c>
    </row>
    <row r="383" spans="1:17" x14ac:dyDescent="0.3">
      <c r="A383" s="3" t="str">
        <v>LML2GY</v>
      </c>
      <c r="B383" s="4" t="str">
        <v xml:space="preserve">JACKET LINER FR                 </v>
      </c>
      <c r="C383" s="2">
        <f>VLOOKUP($A383,'By SKU - Old RTs'!$A:$V,13,FALSE)</f>
        <v>1</v>
      </c>
      <c r="D383" s="2">
        <f>VLOOKUP($A383,'By SKU - New RTs'!$A:$V,13,FALSE)</f>
        <v>1</v>
      </c>
      <c r="E383" s="5">
        <f t="shared" si="30"/>
        <v>0</v>
      </c>
      <c r="F383" s="2">
        <f>VLOOKUP($A383,'By SKU - Old RTs'!$A:$V,14,FALSE)</f>
        <v>0</v>
      </c>
      <c r="G383" s="2">
        <f>VLOOKUP($A383,'By SKU - New RTs'!$A:$V,14,FALSE)</f>
        <v>0</v>
      </c>
      <c r="H383" s="5">
        <f t="shared" si="31"/>
        <v>0</v>
      </c>
      <c r="I383" s="2">
        <f>VLOOKUP($A383,'By SKU - Old RTs'!$A:$V,15,FALSE)</f>
        <v>0</v>
      </c>
      <c r="J383" s="2">
        <f>VLOOKUP($A383,'By SKU - New RTs'!$A:$V,15,FALSE)</f>
        <v>0</v>
      </c>
      <c r="K383" s="5">
        <f t="shared" si="32"/>
        <v>0</v>
      </c>
      <c r="L383" s="2">
        <f>VLOOKUP($A383,'By SKU - Old RTs'!$A:$V,16,FALSE)</f>
        <v>0</v>
      </c>
      <c r="M383" s="2">
        <f>VLOOKUP($A383,'By SKU - New RTs'!$A:$V,16,FALSE)</f>
        <v>0</v>
      </c>
      <c r="N383" s="5">
        <f t="shared" si="33"/>
        <v>0</v>
      </c>
      <c r="O383" s="2">
        <f>VLOOKUP($A383,'By SKU - Old RTs'!$A:$V,17,FALSE)</f>
        <v>0</v>
      </c>
      <c r="P383" s="2">
        <f>VLOOKUP($A383,'By SKU - New RTs'!$A:$V,17,FALSE)</f>
        <v>0</v>
      </c>
      <c r="Q383" s="2">
        <f t="shared" si="34"/>
        <v>0</v>
      </c>
    </row>
    <row r="384" spans="1:17" x14ac:dyDescent="0.3">
      <c r="A384" s="3" t="str">
        <v>LU200RNB</v>
      </c>
      <c r="B384" s="4" t="str">
        <v xml:space="preserve">PT RIGGS JEANS                  </v>
      </c>
      <c r="C384" s="2">
        <f>VLOOKUP($A384,'By SKU - Old RTs'!$A:$V,13,FALSE)</f>
        <v>0</v>
      </c>
      <c r="D384" s="2">
        <f>VLOOKUP($A384,'By SKU - New RTs'!$A:$V,13,FALSE)</f>
        <v>0</v>
      </c>
      <c r="E384" s="5">
        <f t="shared" si="30"/>
        <v>0</v>
      </c>
      <c r="F384" s="2">
        <f>VLOOKUP($A384,'By SKU - Old RTs'!$A:$V,14,FALSE)</f>
        <v>0</v>
      </c>
      <c r="G384" s="2">
        <f>VLOOKUP($A384,'By SKU - New RTs'!$A:$V,14,FALSE)</f>
        <v>0</v>
      </c>
      <c r="H384" s="5">
        <f t="shared" si="31"/>
        <v>0</v>
      </c>
      <c r="I384" s="2">
        <f>VLOOKUP($A384,'By SKU - Old RTs'!$A:$V,15,FALSE)</f>
        <v>0</v>
      </c>
      <c r="J384" s="2">
        <f>VLOOKUP($A384,'By SKU - New RTs'!$A:$V,15,FALSE)</f>
        <v>0</v>
      </c>
      <c r="K384" s="5">
        <f t="shared" si="32"/>
        <v>0</v>
      </c>
      <c r="L384" s="2">
        <f>VLOOKUP($A384,'By SKU - Old RTs'!$A:$V,16,FALSE)</f>
        <v>0.75</v>
      </c>
      <c r="M384" s="2">
        <f>VLOOKUP($A384,'By SKU - New RTs'!$A:$V,16,FALSE)</f>
        <v>0.75</v>
      </c>
      <c r="N384" s="5">
        <f t="shared" si="33"/>
        <v>0</v>
      </c>
      <c r="O384" s="2">
        <f>VLOOKUP($A384,'By SKU - Old RTs'!$A:$V,17,FALSE)</f>
        <v>0</v>
      </c>
      <c r="P384" s="2">
        <f>VLOOKUP($A384,'By SKU - New RTs'!$A:$V,17,FALSE)</f>
        <v>0</v>
      </c>
      <c r="Q384" s="2">
        <f t="shared" si="34"/>
        <v>0</v>
      </c>
    </row>
    <row r="385" spans="1:17" x14ac:dyDescent="0.3">
      <c r="A385" s="3" t="str">
        <v>PC20BN</v>
      </c>
      <c r="B385" s="4" t="str">
        <v xml:space="preserve">PT WORK COTTON                  </v>
      </c>
      <c r="C385" s="2">
        <f>VLOOKUP($A385,'By SKU - Old RTs'!$A:$V,13,FALSE)</f>
        <v>4.5</v>
      </c>
      <c r="D385" s="2">
        <f>VLOOKUP($A385,'By SKU - New RTs'!$A:$V,13,FALSE)</f>
        <v>4.5</v>
      </c>
      <c r="E385" s="5">
        <f t="shared" si="30"/>
        <v>0</v>
      </c>
      <c r="F385" s="2">
        <f>VLOOKUP($A385,'By SKU - Old RTs'!$A:$V,14,FALSE)</f>
        <v>0</v>
      </c>
      <c r="G385" s="2">
        <f>VLOOKUP($A385,'By SKU - New RTs'!$A:$V,14,FALSE)</f>
        <v>0</v>
      </c>
      <c r="H385" s="5">
        <f t="shared" si="31"/>
        <v>0</v>
      </c>
      <c r="I385" s="2">
        <f>VLOOKUP($A385,'By SKU - Old RTs'!$A:$V,15,FALSE)</f>
        <v>0</v>
      </c>
      <c r="J385" s="2">
        <f>VLOOKUP($A385,'By SKU - New RTs'!$A:$V,15,FALSE)</f>
        <v>0</v>
      </c>
      <c r="K385" s="5">
        <f t="shared" si="32"/>
        <v>0</v>
      </c>
      <c r="L385" s="2">
        <f>VLOOKUP($A385,'By SKU - Old RTs'!$A:$V,16,FALSE)</f>
        <v>0</v>
      </c>
      <c r="M385" s="2">
        <f>VLOOKUP($A385,'By SKU - New RTs'!$A:$V,16,FALSE)</f>
        <v>0</v>
      </c>
      <c r="N385" s="5">
        <f t="shared" si="33"/>
        <v>0</v>
      </c>
      <c r="O385" s="2">
        <f>VLOOKUP($A385,'By SKU - Old RTs'!$A:$V,17,FALSE)</f>
        <v>0</v>
      </c>
      <c r="P385" s="2">
        <f>VLOOKUP($A385,'By SKU - New RTs'!$A:$V,17,FALSE)</f>
        <v>0</v>
      </c>
      <c r="Q385" s="2">
        <f t="shared" si="34"/>
        <v>0</v>
      </c>
    </row>
    <row r="386" spans="1:17" x14ac:dyDescent="0.3">
      <c r="A386" s="3" t="str">
        <v>PC20CH</v>
      </c>
      <c r="B386" s="4" t="str">
        <v xml:space="preserve">PT WORK COTTON                  </v>
      </c>
      <c r="C386" s="2">
        <f>VLOOKUP($A386,'By SKU - Old RTs'!$A:$V,13,FALSE)</f>
        <v>5.75</v>
      </c>
      <c r="D386" s="2">
        <f>VLOOKUP($A386,'By SKU - New RTs'!$A:$V,13,FALSE)</f>
        <v>5.75</v>
      </c>
      <c r="E386" s="5">
        <f t="shared" si="30"/>
        <v>0</v>
      </c>
      <c r="F386" s="2">
        <f>VLOOKUP($A386,'By SKU - Old RTs'!$A:$V,14,FALSE)</f>
        <v>0</v>
      </c>
      <c r="G386" s="2">
        <f>VLOOKUP($A386,'By SKU - New RTs'!$A:$V,14,FALSE)</f>
        <v>0</v>
      </c>
      <c r="H386" s="5">
        <f t="shared" si="31"/>
        <v>0</v>
      </c>
      <c r="I386" s="2">
        <f>VLOOKUP($A386,'By SKU - Old RTs'!$A:$V,15,FALSE)</f>
        <v>1.5</v>
      </c>
      <c r="J386" s="2">
        <f>VLOOKUP($A386,'By SKU - New RTs'!$A:$V,15,FALSE)</f>
        <v>1.5</v>
      </c>
      <c r="K386" s="5">
        <f t="shared" si="32"/>
        <v>0</v>
      </c>
      <c r="L386" s="2">
        <f>VLOOKUP($A386,'By SKU - Old RTs'!$A:$V,16,FALSE)</f>
        <v>22.75</v>
      </c>
      <c r="M386" s="2">
        <f>VLOOKUP($A386,'By SKU - New RTs'!$A:$V,16,FALSE)</f>
        <v>22.75</v>
      </c>
      <c r="N386" s="5">
        <f t="shared" si="33"/>
        <v>0</v>
      </c>
      <c r="O386" s="2">
        <f>VLOOKUP($A386,'By SKU - Old RTs'!$A:$V,17,FALSE)</f>
        <v>0</v>
      </c>
      <c r="P386" s="2">
        <f>VLOOKUP($A386,'By SKU - New RTs'!$A:$V,17,FALSE)</f>
        <v>0</v>
      </c>
      <c r="Q386" s="2">
        <f t="shared" si="34"/>
        <v>0</v>
      </c>
    </row>
    <row r="387" spans="1:17" x14ac:dyDescent="0.3">
      <c r="A387" s="3" t="str">
        <v>PC20NV</v>
      </c>
      <c r="B387" s="4" t="str">
        <v xml:space="preserve">PT WORK COTTON                  </v>
      </c>
      <c r="C387" s="2">
        <f>VLOOKUP($A387,'By SKU - Old RTs'!$A:$V,13,FALSE)</f>
        <v>0.75</v>
      </c>
      <c r="D387" s="2">
        <f>VLOOKUP($A387,'By SKU - New RTs'!$A:$V,13,FALSE)</f>
        <v>0.75</v>
      </c>
      <c r="E387" s="5">
        <f t="shared" si="30"/>
        <v>0</v>
      </c>
      <c r="F387" s="2">
        <f>VLOOKUP($A387,'By SKU - Old RTs'!$A:$V,14,FALSE)</f>
        <v>19</v>
      </c>
      <c r="G387" s="2">
        <f>VLOOKUP($A387,'By SKU - New RTs'!$A:$V,14,FALSE)</f>
        <v>19</v>
      </c>
      <c r="H387" s="5">
        <f t="shared" si="31"/>
        <v>0</v>
      </c>
      <c r="I387" s="2">
        <f>VLOOKUP($A387,'By SKU - Old RTs'!$A:$V,15,FALSE)</f>
        <v>10</v>
      </c>
      <c r="J387" s="2">
        <f>VLOOKUP($A387,'By SKU - New RTs'!$A:$V,15,FALSE)</f>
        <v>38.25</v>
      </c>
      <c r="K387" s="5">
        <f t="shared" si="32"/>
        <v>28.25</v>
      </c>
      <c r="L387" s="2">
        <f>VLOOKUP($A387,'By SKU - Old RTs'!$A:$V,16,FALSE)</f>
        <v>2.75</v>
      </c>
      <c r="M387" s="2">
        <f>VLOOKUP($A387,'By SKU - New RTs'!$A:$V,16,FALSE)</f>
        <v>2.75</v>
      </c>
      <c r="N387" s="5">
        <f t="shared" si="33"/>
        <v>0</v>
      </c>
      <c r="O387" s="2">
        <f>VLOOKUP($A387,'By SKU - Old RTs'!$A:$V,17,FALSE)</f>
        <v>28.25</v>
      </c>
      <c r="P387" s="2">
        <f>VLOOKUP($A387,'By SKU - New RTs'!$A:$V,17,FALSE)</f>
        <v>0</v>
      </c>
      <c r="Q387" s="2">
        <f t="shared" si="34"/>
        <v>-28.25</v>
      </c>
    </row>
    <row r="388" spans="1:17" x14ac:dyDescent="0.3">
      <c r="A388" s="3" t="str">
        <v>PD60PW</v>
      </c>
      <c r="B388" s="4" t="str">
        <v>PT JEAN</v>
      </c>
      <c r="C388" s="2">
        <f>VLOOKUP($A388,'By SKU - Old RTs'!$A:$V,13,FALSE)</f>
        <v>8.75</v>
      </c>
      <c r="D388" s="2">
        <f>VLOOKUP($A388,'By SKU - New RTs'!$A:$V,13,FALSE)</f>
        <v>8.75</v>
      </c>
      <c r="E388" s="5">
        <f t="shared" si="30"/>
        <v>0</v>
      </c>
      <c r="F388" s="2">
        <f>VLOOKUP($A388,'By SKU - Old RTs'!$A:$V,14,FALSE)</f>
        <v>60.5</v>
      </c>
      <c r="G388" s="2">
        <f>VLOOKUP($A388,'By SKU - New RTs'!$A:$V,14,FALSE)</f>
        <v>27.5</v>
      </c>
      <c r="H388" s="5">
        <f t="shared" si="31"/>
        <v>-33</v>
      </c>
      <c r="I388" s="2">
        <f>VLOOKUP($A388,'By SKU - Old RTs'!$A:$V,15,FALSE)</f>
        <v>0</v>
      </c>
      <c r="J388" s="2">
        <f>VLOOKUP($A388,'By SKU - New RTs'!$A:$V,15,FALSE)</f>
        <v>0</v>
      </c>
      <c r="K388" s="5">
        <f t="shared" si="32"/>
        <v>0</v>
      </c>
      <c r="L388" s="2">
        <f>VLOOKUP($A388,'By SKU - Old RTs'!$A:$V,16,FALSE)</f>
        <v>20</v>
      </c>
      <c r="M388" s="2">
        <f>VLOOKUP($A388,'By SKU - New RTs'!$A:$V,16,FALSE)</f>
        <v>20</v>
      </c>
      <c r="N388" s="5">
        <f t="shared" si="33"/>
        <v>0</v>
      </c>
      <c r="O388" s="2">
        <f>VLOOKUP($A388,'By SKU - Old RTs'!$A:$V,17,FALSE)</f>
        <v>9</v>
      </c>
      <c r="P388" s="2">
        <f>VLOOKUP($A388,'By SKU - New RTs'!$A:$V,17,FALSE)</f>
        <v>42</v>
      </c>
      <c r="Q388" s="2">
        <f t="shared" si="34"/>
        <v>33</v>
      </c>
    </row>
    <row r="389" spans="1:17" x14ac:dyDescent="0.3">
      <c r="A389" s="3" t="str">
        <v>PD80PW</v>
      </c>
      <c r="B389" s="4" t="str">
        <v>PT JEAN</v>
      </c>
      <c r="C389" s="2">
        <f>VLOOKUP($A389,'By SKU - Old RTs'!$A:$V,13,FALSE)</f>
        <v>0</v>
      </c>
      <c r="D389" s="2">
        <f>VLOOKUP($A389,'By SKU - New RTs'!$A:$V,13,FALSE)</f>
        <v>0</v>
      </c>
      <c r="E389" s="5">
        <f t="shared" si="30"/>
        <v>0</v>
      </c>
      <c r="F389" s="2">
        <f>VLOOKUP($A389,'By SKU - Old RTs'!$A:$V,14,FALSE)</f>
        <v>4.75</v>
      </c>
      <c r="G389" s="2">
        <f>VLOOKUP($A389,'By SKU - New RTs'!$A:$V,14,FALSE)</f>
        <v>4.75</v>
      </c>
      <c r="H389" s="5">
        <f t="shared" si="31"/>
        <v>0</v>
      </c>
      <c r="I389" s="2">
        <f>VLOOKUP($A389,'By SKU - Old RTs'!$A:$V,15,FALSE)</f>
        <v>5.25</v>
      </c>
      <c r="J389" s="2">
        <f>VLOOKUP($A389,'By SKU - New RTs'!$A:$V,15,FALSE)</f>
        <v>5.25</v>
      </c>
      <c r="K389" s="5">
        <f t="shared" si="32"/>
        <v>0</v>
      </c>
      <c r="L389" s="2">
        <f>VLOOKUP($A389,'By SKU - Old RTs'!$A:$V,16,FALSE)</f>
        <v>21.5</v>
      </c>
      <c r="M389" s="2">
        <f>VLOOKUP($A389,'By SKU - New RTs'!$A:$V,16,FALSE)</f>
        <v>21.5</v>
      </c>
      <c r="N389" s="5">
        <f t="shared" si="33"/>
        <v>0</v>
      </c>
      <c r="O389" s="2">
        <f>VLOOKUP($A389,'By SKU - Old RTs'!$A:$V,17,FALSE)</f>
        <v>0</v>
      </c>
      <c r="P389" s="2">
        <f>VLOOKUP($A389,'By SKU - New RTs'!$A:$V,17,FALSE)</f>
        <v>0</v>
      </c>
      <c r="Q389" s="2">
        <f t="shared" si="34"/>
        <v>0</v>
      </c>
    </row>
    <row r="390" spans="1:17" x14ac:dyDescent="0.3">
      <c r="A390" s="3" t="str">
        <v>PD90PW</v>
      </c>
      <c r="B390" s="4" t="str">
        <v>PT FLEX JEAN</v>
      </c>
      <c r="C390" s="2">
        <f>VLOOKUP($A390,'By SKU - Old RTs'!$A:$V,13,FALSE)</f>
        <v>0</v>
      </c>
      <c r="D390" s="2">
        <f>VLOOKUP($A390,'By SKU - New RTs'!$A:$V,13,FALSE)</f>
        <v>0</v>
      </c>
      <c r="E390" s="5">
        <f t="shared" si="30"/>
        <v>0</v>
      </c>
      <c r="F390" s="2">
        <f>VLOOKUP($A390,'By SKU - Old RTs'!$A:$V,14,FALSE)</f>
        <v>0</v>
      </c>
      <c r="G390" s="2">
        <f>VLOOKUP($A390,'By SKU - New RTs'!$A:$V,14,FALSE)</f>
        <v>0</v>
      </c>
      <c r="H390" s="5">
        <f t="shared" si="31"/>
        <v>0</v>
      </c>
      <c r="I390" s="2">
        <f>VLOOKUP($A390,'By SKU - Old RTs'!$A:$V,15,FALSE)</f>
        <v>5.25</v>
      </c>
      <c r="J390" s="2">
        <f>VLOOKUP($A390,'By SKU - New RTs'!$A:$V,15,FALSE)</f>
        <v>5.25</v>
      </c>
      <c r="K390" s="5">
        <f t="shared" si="32"/>
        <v>0</v>
      </c>
      <c r="L390" s="2">
        <f>VLOOKUP($A390,'By SKU - Old RTs'!$A:$V,16,FALSE)</f>
        <v>0</v>
      </c>
      <c r="M390" s="2">
        <f>VLOOKUP($A390,'By SKU - New RTs'!$A:$V,16,FALSE)</f>
        <v>0</v>
      </c>
      <c r="N390" s="5">
        <f t="shared" si="33"/>
        <v>0</v>
      </c>
      <c r="O390" s="2">
        <f>VLOOKUP($A390,'By SKU - Old RTs'!$A:$V,17,FALSE)</f>
        <v>0</v>
      </c>
      <c r="P390" s="2">
        <f>VLOOKUP($A390,'By SKU - New RTs'!$A:$V,17,FALSE)</f>
        <v>0</v>
      </c>
      <c r="Q390" s="2">
        <f t="shared" si="34"/>
        <v>0</v>
      </c>
    </row>
    <row r="391" spans="1:17" x14ac:dyDescent="0.3">
      <c r="A391" s="3" t="str">
        <v>PEJ2DD</v>
      </c>
      <c r="B391" s="4" t="str">
        <v>PT FLAME RESISTANT</v>
      </c>
      <c r="C391" s="2">
        <f>VLOOKUP($A391,'By SKU - Old RTs'!$A:$V,13,FALSE)</f>
        <v>17.75</v>
      </c>
      <c r="D391" s="2">
        <f>VLOOKUP($A391,'By SKU - New RTs'!$A:$V,13,FALSE)</f>
        <v>17.75</v>
      </c>
      <c r="E391" s="5">
        <f t="shared" si="30"/>
        <v>0</v>
      </c>
      <c r="F391" s="2">
        <f>VLOOKUP($A391,'By SKU - Old RTs'!$A:$V,14,FALSE)</f>
        <v>0</v>
      </c>
      <c r="G391" s="2">
        <f>VLOOKUP($A391,'By SKU - New RTs'!$A:$V,14,FALSE)</f>
        <v>0</v>
      </c>
      <c r="H391" s="5">
        <f t="shared" si="31"/>
        <v>0</v>
      </c>
      <c r="I391" s="2">
        <f>VLOOKUP($A391,'By SKU - Old RTs'!$A:$V,15,FALSE)</f>
        <v>0</v>
      </c>
      <c r="J391" s="2">
        <f>VLOOKUP($A391,'By SKU - New RTs'!$A:$V,15,FALSE)</f>
        <v>0</v>
      </c>
      <c r="K391" s="5">
        <f t="shared" si="32"/>
        <v>0</v>
      </c>
      <c r="L391" s="2">
        <f>VLOOKUP($A391,'By SKU - Old RTs'!$A:$V,16,FALSE)</f>
        <v>0</v>
      </c>
      <c r="M391" s="2">
        <f>VLOOKUP($A391,'By SKU - New RTs'!$A:$V,16,FALSE)</f>
        <v>0</v>
      </c>
      <c r="N391" s="5">
        <f t="shared" si="33"/>
        <v>0</v>
      </c>
      <c r="O391" s="2">
        <f>VLOOKUP($A391,'By SKU - Old RTs'!$A:$V,17,FALSE)</f>
        <v>0</v>
      </c>
      <c r="P391" s="2">
        <f>VLOOKUP($A391,'By SKU - New RTs'!$A:$V,17,FALSE)</f>
        <v>0</v>
      </c>
      <c r="Q391" s="2">
        <f t="shared" si="34"/>
        <v>0</v>
      </c>
    </row>
    <row r="392" spans="1:17" x14ac:dyDescent="0.3">
      <c r="A392" s="3" t="str">
        <v>PLW2NV</v>
      </c>
      <c r="B392" s="4" t="str">
        <v>PT FLAME RESISTANT</v>
      </c>
      <c r="C392" s="2">
        <f>VLOOKUP($A392,'By SKU - Old RTs'!$A:$V,13,FALSE)</f>
        <v>0</v>
      </c>
      <c r="D392" s="2">
        <f>VLOOKUP($A392,'By SKU - New RTs'!$A:$V,13,FALSE)</f>
        <v>0</v>
      </c>
      <c r="E392" s="5">
        <f t="shared" si="30"/>
        <v>0</v>
      </c>
      <c r="F392" s="2">
        <f>VLOOKUP($A392,'By SKU - Old RTs'!$A:$V,14,FALSE)</f>
        <v>15.5</v>
      </c>
      <c r="G392" s="2">
        <f>VLOOKUP($A392,'By SKU - New RTs'!$A:$V,14,FALSE)</f>
        <v>0</v>
      </c>
      <c r="H392" s="5">
        <f t="shared" si="31"/>
        <v>-15.5</v>
      </c>
      <c r="I392" s="2">
        <f>VLOOKUP($A392,'By SKU - Old RTs'!$A:$V,15,FALSE)</f>
        <v>8.75</v>
      </c>
      <c r="J392" s="2">
        <f>VLOOKUP($A392,'By SKU - New RTs'!$A:$V,15,FALSE)</f>
        <v>8.75</v>
      </c>
      <c r="K392" s="5">
        <f t="shared" si="32"/>
        <v>0</v>
      </c>
      <c r="L392" s="2">
        <f>VLOOKUP($A392,'By SKU - Old RTs'!$A:$V,16,FALSE)</f>
        <v>0</v>
      </c>
      <c r="M392" s="2">
        <f>VLOOKUP($A392,'By SKU - New RTs'!$A:$V,16,FALSE)</f>
        <v>0</v>
      </c>
      <c r="N392" s="5">
        <f t="shared" si="33"/>
        <v>0</v>
      </c>
      <c r="O392" s="2">
        <f>VLOOKUP($A392,'By SKU - Old RTs'!$A:$V,17,FALSE)</f>
        <v>0</v>
      </c>
      <c r="P392" s="2">
        <f>VLOOKUP($A392,'By SKU - New RTs'!$A:$V,17,FALSE)</f>
        <v>15.5</v>
      </c>
      <c r="Q392" s="2">
        <f t="shared" si="34"/>
        <v>15.5</v>
      </c>
    </row>
    <row r="393" spans="1:17" x14ac:dyDescent="0.3">
      <c r="A393" s="3" t="str">
        <v>PT20BK</v>
      </c>
      <c r="B393" s="4" t="str">
        <v xml:space="preserve">PT WORK BLEND                   </v>
      </c>
      <c r="C393" s="2">
        <f>VLOOKUP($A393,'By SKU - Old RTs'!$A:$V,13,FALSE)</f>
        <v>11.5</v>
      </c>
      <c r="D393" s="2">
        <f>VLOOKUP($A393,'By SKU - New RTs'!$A:$V,13,FALSE)</f>
        <v>11.5</v>
      </c>
      <c r="E393" s="5">
        <f t="shared" ref="E393:E456" si="35">D393-C393</f>
        <v>0</v>
      </c>
      <c r="F393" s="2">
        <f>VLOOKUP($A393,'By SKU - Old RTs'!$A:$V,14,FALSE)</f>
        <v>16.5</v>
      </c>
      <c r="G393" s="2">
        <f>VLOOKUP($A393,'By SKU - New RTs'!$A:$V,14,FALSE)</f>
        <v>16.5</v>
      </c>
      <c r="H393" s="5">
        <f t="shared" ref="H393:H456" si="36">G393-F393</f>
        <v>0</v>
      </c>
      <c r="I393" s="2">
        <f>VLOOKUP($A393,'By SKU - Old RTs'!$A:$V,15,FALSE)</f>
        <v>1</v>
      </c>
      <c r="J393" s="2">
        <f>VLOOKUP($A393,'By SKU - New RTs'!$A:$V,15,FALSE)</f>
        <v>1</v>
      </c>
      <c r="K393" s="5">
        <f t="shared" ref="K393:K456" si="37">J393-I393</f>
        <v>0</v>
      </c>
      <c r="L393" s="2">
        <f>VLOOKUP($A393,'By SKU - Old RTs'!$A:$V,16,FALSE)</f>
        <v>0</v>
      </c>
      <c r="M393" s="2">
        <f>VLOOKUP($A393,'By SKU - New RTs'!$A:$V,16,FALSE)</f>
        <v>0</v>
      </c>
      <c r="N393" s="5">
        <f t="shared" ref="N393:N456" si="38">M393-L393</f>
        <v>0</v>
      </c>
      <c r="O393" s="2">
        <f>VLOOKUP($A393,'By SKU - Old RTs'!$A:$V,17,FALSE)</f>
        <v>0</v>
      </c>
      <c r="P393" s="2">
        <f>VLOOKUP($A393,'By SKU - New RTs'!$A:$V,17,FALSE)</f>
        <v>0</v>
      </c>
      <c r="Q393" s="2">
        <f t="shared" ref="Q393:Q456" si="39">P393-O393</f>
        <v>0</v>
      </c>
    </row>
    <row r="394" spans="1:17" x14ac:dyDescent="0.3">
      <c r="A394" s="3" t="str">
        <v>PT20CH</v>
      </c>
      <c r="B394" s="4" t="str">
        <v xml:space="preserve">PT WORK BLEND                   </v>
      </c>
      <c r="C394" s="2">
        <f>VLOOKUP($A394,'By SKU - Old RTs'!$A:$V,13,FALSE)</f>
        <v>22.5</v>
      </c>
      <c r="D394" s="2">
        <f>VLOOKUP($A394,'By SKU - New RTs'!$A:$V,13,FALSE)</f>
        <v>22.5</v>
      </c>
      <c r="E394" s="5">
        <f t="shared" si="35"/>
        <v>0</v>
      </c>
      <c r="F394" s="2">
        <f>VLOOKUP($A394,'By SKU - Old RTs'!$A:$V,14,FALSE)</f>
        <v>52.5</v>
      </c>
      <c r="G394" s="2">
        <f>VLOOKUP($A394,'By SKU - New RTs'!$A:$V,14,FALSE)</f>
        <v>10.5</v>
      </c>
      <c r="H394" s="5">
        <f t="shared" si="36"/>
        <v>-42</v>
      </c>
      <c r="I394" s="2">
        <f>VLOOKUP($A394,'By SKU - Old RTs'!$A:$V,15,FALSE)</f>
        <v>0</v>
      </c>
      <c r="J394" s="2">
        <f>VLOOKUP($A394,'By SKU - New RTs'!$A:$V,15,FALSE)</f>
        <v>0</v>
      </c>
      <c r="K394" s="5">
        <f t="shared" si="37"/>
        <v>0</v>
      </c>
      <c r="L394" s="2">
        <f>VLOOKUP($A394,'By SKU - Old RTs'!$A:$V,16,FALSE)</f>
        <v>0</v>
      </c>
      <c r="M394" s="2">
        <f>VLOOKUP($A394,'By SKU - New RTs'!$A:$V,16,FALSE)</f>
        <v>0</v>
      </c>
      <c r="N394" s="5">
        <f t="shared" si="38"/>
        <v>0</v>
      </c>
      <c r="O394" s="2">
        <f>VLOOKUP($A394,'By SKU - Old RTs'!$A:$V,17,FALSE)</f>
        <v>13.25</v>
      </c>
      <c r="P394" s="2">
        <f>VLOOKUP($A394,'By SKU - New RTs'!$A:$V,17,FALSE)</f>
        <v>55.25</v>
      </c>
      <c r="Q394" s="2">
        <f t="shared" si="39"/>
        <v>42</v>
      </c>
    </row>
    <row r="395" spans="1:17" x14ac:dyDescent="0.3">
      <c r="A395" s="3" t="str">
        <v>PT20KH</v>
      </c>
      <c r="B395" s="4" t="str">
        <v xml:space="preserve">PT WORK BLEND                   </v>
      </c>
      <c r="C395" s="2">
        <f>VLOOKUP($A395,'By SKU - Old RTs'!$A:$V,13,FALSE)</f>
        <v>0</v>
      </c>
      <c r="D395" s="2">
        <f>VLOOKUP($A395,'By SKU - New RTs'!$A:$V,13,FALSE)</f>
        <v>0</v>
      </c>
      <c r="E395" s="5">
        <f t="shared" si="35"/>
        <v>0</v>
      </c>
      <c r="F395" s="2">
        <f>VLOOKUP($A395,'By SKU - Old RTs'!$A:$V,14,FALSE)</f>
        <v>1.25</v>
      </c>
      <c r="G395" s="2">
        <f>VLOOKUP($A395,'By SKU - New RTs'!$A:$V,14,FALSE)</f>
        <v>0</v>
      </c>
      <c r="H395" s="5">
        <f t="shared" si="36"/>
        <v>-1.25</v>
      </c>
      <c r="I395" s="2">
        <f>VLOOKUP($A395,'By SKU - Old RTs'!$A:$V,15,FALSE)</f>
        <v>0</v>
      </c>
      <c r="J395" s="2">
        <f>VLOOKUP($A395,'By SKU - New RTs'!$A:$V,15,FALSE)</f>
        <v>0</v>
      </c>
      <c r="K395" s="5">
        <f t="shared" si="37"/>
        <v>0</v>
      </c>
      <c r="L395" s="2">
        <f>VLOOKUP($A395,'By SKU - Old RTs'!$A:$V,16,FALSE)</f>
        <v>0</v>
      </c>
      <c r="M395" s="2">
        <f>VLOOKUP($A395,'By SKU - New RTs'!$A:$V,16,FALSE)</f>
        <v>0</v>
      </c>
      <c r="N395" s="5">
        <f t="shared" si="38"/>
        <v>0</v>
      </c>
      <c r="O395" s="2">
        <f>VLOOKUP($A395,'By SKU - Old RTs'!$A:$V,17,FALSE)</f>
        <v>0</v>
      </c>
      <c r="P395" s="2">
        <f>VLOOKUP($A395,'By SKU - New RTs'!$A:$V,17,FALSE)</f>
        <v>1.25</v>
      </c>
      <c r="Q395" s="2">
        <f t="shared" si="39"/>
        <v>1.25</v>
      </c>
    </row>
    <row r="396" spans="1:17" x14ac:dyDescent="0.3">
      <c r="A396" s="3" t="str">
        <v>PT20NV</v>
      </c>
      <c r="B396" s="4" t="str">
        <v xml:space="preserve">PT WORK BLEND                   </v>
      </c>
      <c r="C396" s="2">
        <f>VLOOKUP($A396,'By SKU - Old RTs'!$A:$V,13,FALSE)</f>
        <v>0</v>
      </c>
      <c r="D396" s="2">
        <f>VLOOKUP($A396,'By SKU - New RTs'!$A:$V,13,FALSE)</f>
        <v>0</v>
      </c>
      <c r="E396" s="5">
        <f t="shared" si="35"/>
        <v>0</v>
      </c>
      <c r="F396" s="2">
        <f>VLOOKUP($A396,'By SKU - Old RTs'!$A:$V,14,FALSE)</f>
        <v>36.75</v>
      </c>
      <c r="G396" s="2">
        <f>VLOOKUP($A396,'By SKU - New RTs'!$A:$V,14,FALSE)</f>
        <v>8.75</v>
      </c>
      <c r="H396" s="5">
        <f t="shared" si="36"/>
        <v>-28</v>
      </c>
      <c r="I396" s="2">
        <f>VLOOKUP($A396,'By SKU - Old RTs'!$A:$V,15,FALSE)</f>
        <v>6.75</v>
      </c>
      <c r="J396" s="2">
        <f>VLOOKUP($A396,'By SKU - New RTs'!$A:$V,15,FALSE)</f>
        <v>6.75</v>
      </c>
      <c r="K396" s="5">
        <f t="shared" si="37"/>
        <v>0</v>
      </c>
      <c r="L396" s="2">
        <f>VLOOKUP($A396,'By SKU - Old RTs'!$A:$V,16,FALSE)</f>
        <v>30</v>
      </c>
      <c r="M396" s="2">
        <f>VLOOKUP($A396,'By SKU - New RTs'!$A:$V,16,FALSE)</f>
        <v>30</v>
      </c>
      <c r="N396" s="5">
        <f t="shared" si="38"/>
        <v>0</v>
      </c>
      <c r="O396" s="2">
        <f>VLOOKUP($A396,'By SKU - Old RTs'!$A:$V,17,FALSE)</f>
        <v>0</v>
      </c>
      <c r="P396" s="2">
        <f>VLOOKUP($A396,'By SKU - New RTs'!$A:$V,17,FALSE)</f>
        <v>28</v>
      </c>
      <c r="Q396" s="2">
        <f t="shared" si="39"/>
        <v>28</v>
      </c>
    </row>
    <row r="397" spans="1:17" x14ac:dyDescent="0.3">
      <c r="A397" s="3" t="str">
        <v>PT2ABK</v>
      </c>
      <c r="B397" s="4" t="str">
        <v>PT WORK PERF</v>
      </c>
      <c r="C397" s="2">
        <f>VLOOKUP($A397,'By SKU - Old RTs'!$A:$V,13,FALSE)</f>
        <v>0</v>
      </c>
      <c r="D397" s="2">
        <f>VLOOKUP($A397,'By SKU - New RTs'!$A:$V,13,FALSE)</f>
        <v>0</v>
      </c>
      <c r="E397" s="5">
        <f t="shared" si="35"/>
        <v>0</v>
      </c>
      <c r="F397" s="2">
        <f>VLOOKUP($A397,'By SKU - Old RTs'!$A:$V,14,FALSE)</f>
        <v>0</v>
      </c>
      <c r="G397" s="2">
        <f>VLOOKUP($A397,'By SKU - New RTs'!$A:$V,14,FALSE)</f>
        <v>0</v>
      </c>
      <c r="H397" s="5">
        <f t="shared" si="36"/>
        <v>0</v>
      </c>
      <c r="I397" s="2">
        <f>VLOOKUP($A397,'By SKU - Old RTs'!$A:$V,15,FALSE)</f>
        <v>0</v>
      </c>
      <c r="J397" s="2">
        <f>VLOOKUP($A397,'By SKU - New RTs'!$A:$V,15,FALSE)</f>
        <v>0</v>
      </c>
      <c r="K397" s="5">
        <f t="shared" si="37"/>
        <v>0</v>
      </c>
      <c r="L397" s="2">
        <f>VLOOKUP($A397,'By SKU - Old RTs'!$A:$V,16,FALSE)</f>
        <v>6.75</v>
      </c>
      <c r="M397" s="2">
        <f>VLOOKUP($A397,'By SKU - New RTs'!$A:$V,16,FALSE)</f>
        <v>6.75</v>
      </c>
      <c r="N397" s="5">
        <f t="shared" si="38"/>
        <v>0</v>
      </c>
      <c r="O397" s="2">
        <f>VLOOKUP($A397,'By SKU - Old RTs'!$A:$V,17,FALSE)</f>
        <v>0.75</v>
      </c>
      <c r="P397" s="2">
        <f>VLOOKUP($A397,'By SKU - New RTs'!$A:$V,17,FALSE)</f>
        <v>0.75</v>
      </c>
      <c r="Q397" s="2">
        <f t="shared" si="39"/>
        <v>0</v>
      </c>
    </row>
    <row r="398" spans="1:17" x14ac:dyDescent="0.3">
      <c r="A398" s="3" t="str">
        <v>PT2ANV</v>
      </c>
      <c r="B398" s="4" t="str">
        <v>PT WORK PERF</v>
      </c>
      <c r="C398" s="2">
        <f>VLOOKUP($A398,'By SKU - Old RTs'!$A:$V,13,FALSE)</f>
        <v>0</v>
      </c>
      <c r="D398" s="2">
        <f>VLOOKUP($A398,'By SKU - New RTs'!$A:$V,13,FALSE)</f>
        <v>0</v>
      </c>
      <c r="E398" s="5">
        <f t="shared" si="35"/>
        <v>0</v>
      </c>
      <c r="F398" s="2">
        <f>VLOOKUP($A398,'By SKU - Old RTs'!$A:$V,14,FALSE)</f>
        <v>10.25</v>
      </c>
      <c r="G398" s="2">
        <f>VLOOKUP($A398,'By SKU - New RTs'!$A:$V,14,FALSE)</f>
        <v>0</v>
      </c>
      <c r="H398" s="5">
        <f t="shared" si="36"/>
        <v>-10.25</v>
      </c>
      <c r="I398" s="2">
        <f>VLOOKUP($A398,'By SKU - Old RTs'!$A:$V,15,FALSE)</f>
        <v>8.5</v>
      </c>
      <c r="J398" s="2">
        <f>VLOOKUP($A398,'By SKU - New RTs'!$A:$V,15,FALSE)</f>
        <v>8.5</v>
      </c>
      <c r="K398" s="5">
        <f t="shared" si="37"/>
        <v>0</v>
      </c>
      <c r="L398" s="2">
        <f>VLOOKUP($A398,'By SKU - Old RTs'!$A:$V,16,FALSE)</f>
        <v>0</v>
      </c>
      <c r="M398" s="2">
        <f>VLOOKUP($A398,'By SKU - New RTs'!$A:$V,16,FALSE)</f>
        <v>0</v>
      </c>
      <c r="N398" s="5">
        <f t="shared" si="38"/>
        <v>0</v>
      </c>
      <c r="O398" s="2">
        <f>VLOOKUP($A398,'By SKU - Old RTs'!$A:$V,17,FALSE)</f>
        <v>0</v>
      </c>
      <c r="P398" s="2">
        <f>VLOOKUP($A398,'By SKU - New RTs'!$A:$V,17,FALSE)</f>
        <v>10.25</v>
      </c>
      <c r="Q398" s="2">
        <f t="shared" si="39"/>
        <v>10.25</v>
      </c>
    </row>
    <row r="399" spans="1:17" x14ac:dyDescent="0.3">
      <c r="A399" s="3" t="str">
        <v>PT88CH</v>
      </c>
      <c r="B399" s="4" t="str">
        <v xml:space="preserve">CARGO PANT                      </v>
      </c>
      <c r="C399" s="2">
        <f>VLOOKUP($A399,'By SKU - Old RTs'!$A:$V,13,FALSE)</f>
        <v>0</v>
      </c>
      <c r="D399" s="2">
        <f>VLOOKUP($A399,'By SKU - New RTs'!$A:$V,13,FALSE)</f>
        <v>12.25</v>
      </c>
      <c r="E399" s="5">
        <f t="shared" si="35"/>
        <v>12.25</v>
      </c>
      <c r="F399" s="2">
        <f>VLOOKUP($A399,'By SKU - Old RTs'!$A:$V,14,FALSE)</f>
        <v>12.25</v>
      </c>
      <c r="G399" s="2">
        <f>VLOOKUP($A399,'By SKU - New RTs'!$A:$V,14,FALSE)</f>
        <v>0</v>
      </c>
      <c r="H399" s="5">
        <f t="shared" si="36"/>
        <v>-12.25</v>
      </c>
      <c r="I399" s="2">
        <f>VLOOKUP($A399,'By SKU - Old RTs'!$A:$V,15,FALSE)</f>
        <v>0</v>
      </c>
      <c r="J399" s="2">
        <f>VLOOKUP($A399,'By SKU - New RTs'!$A:$V,15,FALSE)</f>
        <v>0</v>
      </c>
      <c r="K399" s="5">
        <f t="shared" si="37"/>
        <v>0</v>
      </c>
      <c r="L399" s="2">
        <f>VLOOKUP($A399,'By SKU - Old RTs'!$A:$V,16,FALSE)</f>
        <v>0</v>
      </c>
      <c r="M399" s="2">
        <f>VLOOKUP($A399,'By SKU - New RTs'!$A:$V,16,FALSE)</f>
        <v>0</v>
      </c>
      <c r="N399" s="5">
        <f t="shared" si="38"/>
        <v>0</v>
      </c>
      <c r="O399" s="2">
        <f>VLOOKUP($A399,'By SKU - Old RTs'!$A:$V,17,FALSE)</f>
        <v>4.5</v>
      </c>
      <c r="P399" s="2">
        <f>VLOOKUP($A399,'By SKU - New RTs'!$A:$V,17,FALSE)</f>
        <v>4.5</v>
      </c>
      <c r="Q399" s="2">
        <f t="shared" si="39"/>
        <v>0</v>
      </c>
    </row>
    <row r="400" spans="1:17" x14ac:dyDescent="0.3">
      <c r="A400" s="3" t="str">
        <v>PT88NV</v>
      </c>
      <c r="B400" s="4" t="str">
        <v xml:space="preserve">CARGO PANT                      </v>
      </c>
      <c r="C400" s="2">
        <f>VLOOKUP($A400,'By SKU - Old RTs'!$A:$V,13,FALSE)</f>
        <v>0</v>
      </c>
      <c r="D400" s="2">
        <f>VLOOKUP($A400,'By SKU - New RTs'!$A:$V,13,FALSE)</f>
        <v>0</v>
      </c>
      <c r="E400" s="5">
        <f t="shared" si="35"/>
        <v>0</v>
      </c>
      <c r="F400" s="2">
        <f>VLOOKUP($A400,'By SKU - Old RTs'!$A:$V,14,FALSE)</f>
        <v>0</v>
      </c>
      <c r="G400" s="2">
        <f>VLOOKUP($A400,'By SKU - New RTs'!$A:$V,14,FALSE)</f>
        <v>0</v>
      </c>
      <c r="H400" s="5">
        <f t="shared" si="36"/>
        <v>0</v>
      </c>
      <c r="I400" s="2">
        <f>VLOOKUP($A400,'By SKU - Old RTs'!$A:$V,15,FALSE)</f>
        <v>7</v>
      </c>
      <c r="J400" s="2">
        <f>VLOOKUP($A400,'By SKU - New RTs'!$A:$V,15,FALSE)</f>
        <v>7</v>
      </c>
      <c r="K400" s="5">
        <f t="shared" si="37"/>
        <v>0</v>
      </c>
      <c r="L400" s="2">
        <f>VLOOKUP($A400,'By SKU - Old RTs'!$A:$V,16,FALSE)</f>
        <v>3.5</v>
      </c>
      <c r="M400" s="2">
        <f>VLOOKUP($A400,'By SKU - New RTs'!$A:$V,16,FALSE)</f>
        <v>3.5</v>
      </c>
      <c r="N400" s="5">
        <f t="shared" si="38"/>
        <v>0</v>
      </c>
      <c r="O400" s="2">
        <f>VLOOKUP($A400,'By SKU - Old RTs'!$A:$V,17,FALSE)</f>
        <v>0</v>
      </c>
      <c r="P400" s="2">
        <f>VLOOKUP($A400,'By SKU - New RTs'!$A:$V,17,FALSE)</f>
        <v>0</v>
      </c>
      <c r="Q400" s="2">
        <f t="shared" si="39"/>
        <v>0</v>
      </c>
    </row>
    <row r="401" spans="1:17" x14ac:dyDescent="0.3">
      <c r="A401" s="3" t="str">
        <v>PX62BK</v>
      </c>
      <c r="B401" s="4" t="str">
        <v>MIMIX PRO PANT</v>
      </c>
      <c r="C401" s="2">
        <f>VLOOKUP($A401,'By SKU - Old RTs'!$A:$V,13,FALSE)</f>
        <v>0</v>
      </c>
      <c r="D401" s="2">
        <f>VLOOKUP($A401,'By SKU - New RTs'!$A:$V,13,FALSE)</f>
        <v>9.5</v>
      </c>
      <c r="E401" s="5">
        <f t="shared" si="35"/>
        <v>9.5</v>
      </c>
      <c r="F401" s="2">
        <f>VLOOKUP($A401,'By SKU - Old RTs'!$A:$V,14,FALSE)</f>
        <v>0</v>
      </c>
      <c r="G401" s="2">
        <f>VLOOKUP($A401,'By SKU - New RTs'!$A:$V,14,FALSE)</f>
        <v>0</v>
      </c>
      <c r="H401" s="5">
        <f t="shared" si="36"/>
        <v>0</v>
      </c>
      <c r="I401" s="2">
        <f>VLOOKUP($A401,'By SKU - Old RTs'!$A:$V,15,FALSE)</f>
        <v>9.5</v>
      </c>
      <c r="J401" s="2">
        <f>VLOOKUP($A401,'By SKU - New RTs'!$A:$V,15,FALSE)</f>
        <v>0</v>
      </c>
      <c r="K401" s="5">
        <f t="shared" si="37"/>
        <v>-9.5</v>
      </c>
      <c r="L401" s="2">
        <f>VLOOKUP($A401,'By SKU - Old RTs'!$A:$V,16,FALSE)</f>
        <v>0</v>
      </c>
      <c r="M401" s="2">
        <f>VLOOKUP($A401,'By SKU - New RTs'!$A:$V,16,FALSE)</f>
        <v>0</v>
      </c>
      <c r="N401" s="5">
        <f t="shared" si="38"/>
        <v>0</v>
      </c>
      <c r="O401" s="2">
        <f>VLOOKUP($A401,'By SKU - Old RTs'!$A:$V,17,FALSE)</f>
        <v>0</v>
      </c>
      <c r="P401" s="2">
        <f>VLOOKUP($A401,'By SKU - New RTs'!$A:$V,17,FALSE)</f>
        <v>0</v>
      </c>
      <c r="Q401" s="2">
        <f t="shared" si="39"/>
        <v>0</v>
      </c>
    </row>
    <row r="402" spans="1:17" x14ac:dyDescent="0.3">
      <c r="A402" s="3" t="str">
        <v>S302WH</v>
      </c>
      <c r="B402" s="4" t="str">
        <v>ST BAKER WHITE W POCKET SS</v>
      </c>
      <c r="C402" s="2">
        <f>VLOOKUP($A402,'By SKU - Old RTs'!$A:$V,13,FALSE)</f>
        <v>0</v>
      </c>
      <c r="D402" s="2">
        <f>VLOOKUP($A402,'By SKU - New RTs'!$A:$V,13,FALSE)</f>
        <v>0</v>
      </c>
      <c r="E402" s="5">
        <f t="shared" si="35"/>
        <v>0</v>
      </c>
      <c r="F402" s="2">
        <f>VLOOKUP($A402,'By SKU - Old RTs'!$A:$V,14,FALSE)</f>
        <v>0</v>
      </c>
      <c r="G402" s="2">
        <f>VLOOKUP($A402,'By SKU - New RTs'!$A:$V,14,FALSE)</f>
        <v>0</v>
      </c>
      <c r="H402" s="5">
        <f t="shared" si="36"/>
        <v>0</v>
      </c>
      <c r="I402" s="2">
        <f>VLOOKUP($A402,'By SKU - Old RTs'!$A:$V,15,FALSE)</f>
        <v>0</v>
      </c>
      <c r="J402" s="2">
        <f>VLOOKUP($A402,'By SKU - New RTs'!$A:$V,15,FALSE)</f>
        <v>16.25</v>
      </c>
      <c r="K402" s="5">
        <f t="shared" si="37"/>
        <v>16.25</v>
      </c>
      <c r="L402" s="2">
        <f>VLOOKUP($A402,'By SKU - Old RTs'!$A:$V,16,FALSE)</f>
        <v>0</v>
      </c>
      <c r="M402" s="2">
        <f>VLOOKUP($A402,'By SKU - New RTs'!$A:$V,16,FALSE)</f>
        <v>0</v>
      </c>
      <c r="N402" s="5">
        <f t="shared" si="38"/>
        <v>0</v>
      </c>
      <c r="O402" s="2">
        <f>VLOOKUP($A402,'By SKU - Old RTs'!$A:$V,17,FALSE)</f>
        <v>16.25</v>
      </c>
      <c r="P402" s="2">
        <f>VLOOKUP($A402,'By SKU - New RTs'!$A:$V,17,FALSE)</f>
        <v>0</v>
      </c>
      <c r="Q402" s="2">
        <f t="shared" si="39"/>
        <v>-16.25</v>
      </c>
    </row>
    <row r="403" spans="1:17" x14ac:dyDescent="0.3">
      <c r="A403" s="3" t="str">
        <v>S315</v>
      </c>
      <c r="B403" s="4" t="str">
        <v>ST BAKER SS</v>
      </c>
      <c r="C403" s="2">
        <f>VLOOKUP($A403,'By SKU - Old RTs'!$A:$V,13,FALSE)</f>
        <v>9</v>
      </c>
      <c r="D403" s="2">
        <f>VLOOKUP($A403,'By SKU - New RTs'!$A:$V,13,FALSE)</f>
        <v>9</v>
      </c>
      <c r="E403" s="5">
        <f t="shared" si="35"/>
        <v>0</v>
      </c>
      <c r="F403" s="2">
        <f>VLOOKUP($A403,'By SKU - Old RTs'!$A:$V,14,FALSE)</f>
        <v>0</v>
      </c>
      <c r="G403" s="2">
        <f>VLOOKUP($A403,'By SKU - New RTs'!$A:$V,14,FALSE)</f>
        <v>0</v>
      </c>
      <c r="H403" s="5">
        <f t="shared" si="36"/>
        <v>0</v>
      </c>
      <c r="I403" s="2">
        <f>VLOOKUP($A403,'By SKU - Old RTs'!$A:$V,15,FALSE)</f>
        <v>0</v>
      </c>
      <c r="J403" s="2">
        <f>VLOOKUP($A403,'By SKU - New RTs'!$A:$V,15,FALSE)</f>
        <v>24.75</v>
      </c>
      <c r="K403" s="5">
        <f t="shared" si="37"/>
        <v>24.75</v>
      </c>
      <c r="L403" s="2">
        <f>VLOOKUP($A403,'By SKU - Old RTs'!$A:$V,16,FALSE)</f>
        <v>0</v>
      </c>
      <c r="M403" s="2">
        <f>VLOOKUP($A403,'By SKU - New RTs'!$A:$V,16,FALSE)</f>
        <v>0</v>
      </c>
      <c r="N403" s="5">
        <f t="shared" si="38"/>
        <v>0</v>
      </c>
      <c r="O403" s="2">
        <f>VLOOKUP($A403,'By SKU - Old RTs'!$A:$V,17,FALSE)</f>
        <v>24.75</v>
      </c>
      <c r="P403" s="2">
        <f>VLOOKUP($A403,'By SKU - New RTs'!$A:$V,17,FALSE)</f>
        <v>0</v>
      </c>
      <c r="Q403" s="2">
        <f t="shared" si="39"/>
        <v>-24.75</v>
      </c>
    </row>
    <row r="404" spans="1:17" x14ac:dyDescent="0.3">
      <c r="A404" s="3" t="str">
        <v>SC30GG</v>
      </c>
      <c r="B404" s="4" t="str">
        <v>ST WORK COTTON LS</v>
      </c>
      <c r="C404" s="2">
        <f>VLOOKUP($A404,'By SKU - Old RTs'!$A:$V,13,FALSE)</f>
        <v>0</v>
      </c>
      <c r="D404" s="2">
        <f>VLOOKUP($A404,'By SKU - New RTs'!$A:$V,13,FALSE)</f>
        <v>0</v>
      </c>
      <c r="E404" s="5">
        <f t="shared" si="35"/>
        <v>0</v>
      </c>
      <c r="F404" s="2">
        <f>VLOOKUP($A404,'By SKU - Old RTs'!$A:$V,14,FALSE)</f>
        <v>0</v>
      </c>
      <c r="G404" s="2">
        <f>VLOOKUP($A404,'By SKU - New RTs'!$A:$V,14,FALSE)</f>
        <v>0</v>
      </c>
      <c r="H404" s="5">
        <f t="shared" si="36"/>
        <v>0</v>
      </c>
      <c r="I404" s="2">
        <f>VLOOKUP($A404,'By SKU - Old RTs'!$A:$V,15,FALSE)</f>
        <v>0.25</v>
      </c>
      <c r="J404" s="2">
        <f>VLOOKUP($A404,'By SKU - New RTs'!$A:$V,15,FALSE)</f>
        <v>0.25</v>
      </c>
      <c r="K404" s="5">
        <f t="shared" si="37"/>
        <v>0</v>
      </c>
      <c r="L404" s="2">
        <f>VLOOKUP($A404,'By SKU - Old RTs'!$A:$V,16,FALSE)</f>
        <v>6.25</v>
      </c>
      <c r="M404" s="2">
        <f>VLOOKUP($A404,'By SKU - New RTs'!$A:$V,16,FALSE)</f>
        <v>6.25</v>
      </c>
      <c r="N404" s="5">
        <f t="shared" si="38"/>
        <v>0</v>
      </c>
      <c r="O404" s="2">
        <f>VLOOKUP($A404,'By SKU - Old RTs'!$A:$V,17,FALSE)</f>
        <v>0</v>
      </c>
      <c r="P404" s="2">
        <f>VLOOKUP($A404,'By SKU - New RTs'!$A:$V,17,FALSE)</f>
        <v>0</v>
      </c>
      <c r="Q404" s="2">
        <f t="shared" si="39"/>
        <v>0</v>
      </c>
    </row>
    <row r="405" spans="1:17" x14ac:dyDescent="0.3">
      <c r="A405" s="3" t="str">
        <v>SC30KH</v>
      </c>
      <c r="B405" s="4" t="str">
        <v>ST WORK COTTON LS</v>
      </c>
      <c r="C405" s="2">
        <f>VLOOKUP($A405,'By SKU - Old RTs'!$A:$V,13,FALSE)</f>
        <v>4.75</v>
      </c>
      <c r="D405" s="2">
        <f>VLOOKUP($A405,'By SKU - New RTs'!$A:$V,13,FALSE)</f>
        <v>4.75</v>
      </c>
      <c r="E405" s="5">
        <f t="shared" si="35"/>
        <v>0</v>
      </c>
      <c r="F405" s="2">
        <f>VLOOKUP($A405,'By SKU - Old RTs'!$A:$V,14,FALSE)</f>
        <v>0</v>
      </c>
      <c r="G405" s="2">
        <f>VLOOKUP($A405,'By SKU - New RTs'!$A:$V,14,FALSE)</f>
        <v>0</v>
      </c>
      <c r="H405" s="5">
        <f t="shared" si="36"/>
        <v>0</v>
      </c>
      <c r="I405" s="2">
        <f>VLOOKUP($A405,'By SKU - Old RTs'!$A:$V,15,FALSE)</f>
        <v>0</v>
      </c>
      <c r="J405" s="2">
        <f>VLOOKUP($A405,'By SKU - New RTs'!$A:$V,15,FALSE)</f>
        <v>0</v>
      </c>
      <c r="K405" s="5">
        <f t="shared" si="37"/>
        <v>0</v>
      </c>
      <c r="L405" s="2">
        <f>VLOOKUP($A405,'By SKU - Old RTs'!$A:$V,16,FALSE)</f>
        <v>0</v>
      </c>
      <c r="M405" s="2">
        <f>VLOOKUP($A405,'By SKU - New RTs'!$A:$V,16,FALSE)</f>
        <v>0</v>
      </c>
      <c r="N405" s="5">
        <f t="shared" si="38"/>
        <v>0</v>
      </c>
      <c r="O405" s="2">
        <f>VLOOKUP($A405,'By SKU - Old RTs'!$A:$V,17,FALSE)</f>
        <v>0</v>
      </c>
      <c r="P405" s="2">
        <f>VLOOKUP($A405,'By SKU - New RTs'!$A:$V,17,FALSE)</f>
        <v>0</v>
      </c>
      <c r="Q405" s="2">
        <f t="shared" si="39"/>
        <v>0</v>
      </c>
    </row>
    <row r="406" spans="1:17" x14ac:dyDescent="0.3">
      <c r="A406" s="3" t="str">
        <v>SC30NV</v>
      </c>
      <c r="B406" s="4" t="str">
        <v>ST WORK COTTON LS</v>
      </c>
      <c r="C406" s="2">
        <f>VLOOKUP($A406,'By SKU - Old RTs'!$A:$V,13,FALSE)</f>
        <v>3.25</v>
      </c>
      <c r="D406" s="2">
        <f>VLOOKUP($A406,'By SKU - New RTs'!$A:$V,13,FALSE)</f>
        <v>3.25</v>
      </c>
      <c r="E406" s="5">
        <f t="shared" si="35"/>
        <v>0</v>
      </c>
      <c r="F406" s="2">
        <f>VLOOKUP($A406,'By SKU - Old RTs'!$A:$V,14,FALSE)</f>
        <v>29.75</v>
      </c>
      <c r="G406" s="2">
        <f>VLOOKUP($A406,'By SKU - New RTs'!$A:$V,14,FALSE)</f>
        <v>26.75</v>
      </c>
      <c r="H406" s="5">
        <f t="shared" si="36"/>
        <v>-3</v>
      </c>
      <c r="I406" s="2">
        <f>VLOOKUP($A406,'By SKU - Old RTs'!$A:$V,15,FALSE)</f>
        <v>9</v>
      </c>
      <c r="J406" s="2">
        <f>VLOOKUP($A406,'By SKU - New RTs'!$A:$V,15,FALSE)</f>
        <v>13.5</v>
      </c>
      <c r="K406" s="5">
        <f t="shared" si="37"/>
        <v>4.5</v>
      </c>
      <c r="L406" s="2">
        <f>VLOOKUP($A406,'By SKU - Old RTs'!$A:$V,16,FALSE)</f>
        <v>12.25</v>
      </c>
      <c r="M406" s="2">
        <f>VLOOKUP($A406,'By SKU - New RTs'!$A:$V,16,FALSE)</f>
        <v>12.25</v>
      </c>
      <c r="N406" s="5">
        <f t="shared" si="38"/>
        <v>0</v>
      </c>
      <c r="O406" s="2">
        <f>VLOOKUP($A406,'By SKU - Old RTs'!$A:$V,17,FALSE)</f>
        <v>4.5</v>
      </c>
      <c r="P406" s="2">
        <f>VLOOKUP($A406,'By SKU - New RTs'!$A:$V,17,FALSE)</f>
        <v>3</v>
      </c>
      <c r="Q406" s="2">
        <f t="shared" si="39"/>
        <v>-1.5</v>
      </c>
    </row>
    <row r="407" spans="1:17" x14ac:dyDescent="0.3">
      <c r="A407" s="3" t="str">
        <v>SC40GG</v>
      </c>
      <c r="B407" s="4" t="str">
        <v>ST WORK COTTON SS</v>
      </c>
      <c r="C407" s="2">
        <f>VLOOKUP($A407,'By SKU - Old RTs'!$A:$V,13,FALSE)</f>
        <v>0</v>
      </c>
      <c r="D407" s="2">
        <f>VLOOKUP($A407,'By SKU - New RTs'!$A:$V,13,FALSE)</f>
        <v>0</v>
      </c>
      <c r="E407" s="5">
        <f t="shared" si="35"/>
        <v>0</v>
      </c>
      <c r="F407" s="2">
        <f>VLOOKUP($A407,'By SKU - Old RTs'!$A:$V,14,FALSE)</f>
        <v>0</v>
      </c>
      <c r="G407" s="2">
        <f>VLOOKUP($A407,'By SKU - New RTs'!$A:$V,14,FALSE)</f>
        <v>0</v>
      </c>
      <c r="H407" s="5">
        <f t="shared" si="36"/>
        <v>0</v>
      </c>
      <c r="I407" s="2">
        <f>VLOOKUP($A407,'By SKU - Old RTs'!$A:$V,15,FALSE)</f>
        <v>1</v>
      </c>
      <c r="J407" s="2">
        <f>VLOOKUP($A407,'By SKU - New RTs'!$A:$V,15,FALSE)</f>
        <v>1</v>
      </c>
      <c r="K407" s="5">
        <f t="shared" si="37"/>
        <v>0</v>
      </c>
      <c r="L407" s="2">
        <f>VLOOKUP($A407,'By SKU - Old RTs'!$A:$V,16,FALSE)</f>
        <v>4.25</v>
      </c>
      <c r="M407" s="2">
        <f>VLOOKUP($A407,'By SKU - New RTs'!$A:$V,16,FALSE)</f>
        <v>4.25</v>
      </c>
      <c r="N407" s="5">
        <f t="shared" si="38"/>
        <v>0</v>
      </c>
      <c r="O407" s="2">
        <f>VLOOKUP($A407,'By SKU - Old RTs'!$A:$V,17,FALSE)</f>
        <v>0</v>
      </c>
      <c r="P407" s="2">
        <f>VLOOKUP($A407,'By SKU - New RTs'!$A:$V,17,FALSE)</f>
        <v>0</v>
      </c>
      <c r="Q407" s="2">
        <f t="shared" si="39"/>
        <v>0</v>
      </c>
    </row>
    <row r="408" spans="1:17" x14ac:dyDescent="0.3">
      <c r="A408" s="3" t="str">
        <v>SC40NV</v>
      </c>
      <c r="B408" s="4" t="str">
        <v>ST WORK COTTON SS</v>
      </c>
      <c r="C408" s="2">
        <f>VLOOKUP($A408,'By SKU - Old RTs'!$A:$V,13,FALSE)</f>
        <v>1.5</v>
      </c>
      <c r="D408" s="2">
        <f>VLOOKUP($A408,'By SKU - New RTs'!$A:$V,13,FALSE)</f>
        <v>1.5</v>
      </c>
      <c r="E408" s="5">
        <f t="shared" si="35"/>
        <v>0</v>
      </c>
      <c r="F408" s="2">
        <f>VLOOKUP($A408,'By SKU - Old RTs'!$A:$V,14,FALSE)</f>
        <v>0</v>
      </c>
      <c r="G408" s="2">
        <f>VLOOKUP($A408,'By SKU - New RTs'!$A:$V,14,FALSE)</f>
        <v>0</v>
      </c>
      <c r="H408" s="5">
        <f t="shared" si="36"/>
        <v>0</v>
      </c>
      <c r="I408" s="2">
        <f>VLOOKUP($A408,'By SKU - Old RTs'!$A:$V,15,FALSE)</f>
        <v>0</v>
      </c>
      <c r="J408" s="2">
        <f>VLOOKUP($A408,'By SKU - New RTs'!$A:$V,15,FALSE)</f>
        <v>3.75</v>
      </c>
      <c r="K408" s="5">
        <f t="shared" si="37"/>
        <v>3.75</v>
      </c>
      <c r="L408" s="2">
        <f>VLOOKUP($A408,'By SKU - Old RTs'!$A:$V,16,FALSE)</f>
        <v>0</v>
      </c>
      <c r="M408" s="2">
        <f>VLOOKUP($A408,'By SKU - New RTs'!$A:$V,16,FALSE)</f>
        <v>0</v>
      </c>
      <c r="N408" s="5">
        <f t="shared" si="38"/>
        <v>0</v>
      </c>
      <c r="O408" s="2">
        <f>VLOOKUP($A408,'By SKU - Old RTs'!$A:$V,17,FALSE)</f>
        <v>3.75</v>
      </c>
      <c r="P408" s="2">
        <f>VLOOKUP($A408,'By SKU - New RTs'!$A:$V,17,FALSE)</f>
        <v>0</v>
      </c>
      <c r="Q408" s="2">
        <f t="shared" si="39"/>
        <v>-3.75</v>
      </c>
    </row>
    <row r="409" spans="1:17" x14ac:dyDescent="0.3">
      <c r="A409" s="3" t="str">
        <v>SEW2NV</v>
      </c>
      <c r="B409" s="4" t="str">
        <v>ST FLAME RESISTANT LS</v>
      </c>
      <c r="C409" s="2">
        <f>VLOOKUP($A409,'By SKU - Old RTs'!$A:$V,13,FALSE)</f>
        <v>7.75</v>
      </c>
      <c r="D409" s="2">
        <f>VLOOKUP($A409,'By SKU - New RTs'!$A:$V,13,FALSE)</f>
        <v>7.75</v>
      </c>
      <c r="E409" s="5">
        <f t="shared" si="35"/>
        <v>0</v>
      </c>
      <c r="F409" s="2">
        <f>VLOOKUP($A409,'By SKU - Old RTs'!$A:$V,14,FALSE)</f>
        <v>0</v>
      </c>
      <c r="G409" s="2">
        <f>VLOOKUP($A409,'By SKU - New RTs'!$A:$V,14,FALSE)</f>
        <v>0</v>
      </c>
      <c r="H409" s="5">
        <f t="shared" si="36"/>
        <v>0</v>
      </c>
      <c r="I409" s="2">
        <f>VLOOKUP($A409,'By SKU - Old RTs'!$A:$V,15,FALSE)</f>
        <v>8</v>
      </c>
      <c r="J409" s="2">
        <f>VLOOKUP($A409,'By SKU - New RTs'!$A:$V,15,FALSE)</f>
        <v>8</v>
      </c>
      <c r="K409" s="5">
        <f t="shared" si="37"/>
        <v>0</v>
      </c>
      <c r="L409" s="2">
        <f>VLOOKUP($A409,'By SKU - Old RTs'!$A:$V,16,FALSE)</f>
        <v>0</v>
      </c>
      <c r="M409" s="2">
        <f>VLOOKUP($A409,'By SKU - New RTs'!$A:$V,16,FALSE)</f>
        <v>0</v>
      </c>
      <c r="N409" s="5">
        <f t="shared" si="38"/>
        <v>0</v>
      </c>
      <c r="O409" s="2">
        <f>VLOOKUP($A409,'By SKU - Old RTs'!$A:$V,17,FALSE)</f>
        <v>0</v>
      </c>
      <c r="P409" s="2">
        <f>VLOOKUP($A409,'By SKU - New RTs'!$A:$V,17,FALSE)</f>
        <v>0</v>
      </c>
      <c r="Q409" s="2">
        <f t="shared" si="39"/>
        <v>0</v>
      </c>
    </row>
    <row r="410" spans="1:17" x14ac:dyDescent="0.3">
      <c r="A410" s="3" t="str">
        <v>SLU8NV</v>
      </c>
      <c r="B410" s="4" t="str">
        <v>ST FLAME RESISTANT LS</v>
      </c>
      <c r="C410" s="2">
        <f>VLOOKUP($A410,'By SKU - Old RTs'!$A:$V,13,FALSE)</f>
        <v>0</v>
      </c>
      <c r="D410" s="2">
        <f>VLOOKUP($A410,'By SKU - New RTs'!$A:$V,13,FALSE)</f>
        <v>0</v>
      </c>
      <c r="E410" s="5">
        <f t="shared" si="35"/>
        <v>0</v>
      </c>
      <c r="F410" s="2">
        <f>VLOOKUP($A410,'By SKU - Old RTs'!$A:$V,14,FALSE)</f>
        <v>16</v>
      </c>
      <c r="G410" s="2">
        <f>VLOOKUP($A410,'By SKU - New RTs'!$A:$V,14,FALSE)</f>
        <v>0</v>
      </c>
      <c r="H410" s="5">
        <f t="shared" si="36"/>
        <v>-16</v>
      </c>
      <c r="I410" s="2">
        <f>VLOOKUP($A410,'By SKU - Old RTs'!$A:$V,15,FALSE)</f>
        <v>0</v>
      </c>
      <c r="J410" s="2">
        <f>VLOOKUP($A410,'By SKU - New RTs'!$A:$V,15,FALSE)</f>
        <v>0</v>
      </c>
      <c r="K410" s="5">
        <f t="shared" si="37"/>
        <v>0</v>
      </c>
      <c r="L410" s="2">
        <f>VLOOKUP($A410,'By SKU - Old RTs'!$A:$V,16,FALSE)</f>
        <v>0</v>
      </c>
      <c r="M410" s="2">
        <f>VLOOKUP($A410,'By SKU - New RTs'!$A:$V,16,FALSE)</f>
        <v>0</v>
      </c>
      <c r="N410" s="5">
        <f t="shared" si="38"/>
        <v>0</v>
      </c>
      <c r="O410" s="2">
        <f>VLOOKUP($A410,'By SKU - Old RTs'!$A:$V,17,FALSE)</f>
        <v>0</v>
      </c>
      <c r="P410" s="2">
        <f>VLOOKUP($A410,'By SKU - New RTs'!$A:$V,17,FALSE)</f>
        <v>16</v>
      </c>
      <c r="Q410" s="2">
        <f t="shared" si="39"/>
        <v>16</v>
      </c>
    </row>
    <row r="411" spans="1:17" x14ac:dyDescent="0.3">
      <c r="A411" s="3" t="str">
        <v>SP14BK</v>
      </c>
      <c r="B411" s="4" t="str">
        <v>ST WORK LS</v>
      </c>
      <c r="C411" s="2">
        <f>VLOOKUP($A411,'By SKU - Old RTs'!$A:$V,13,FALSE)</f>
        <v>0</v>
      </c>
      <c r="D411" s="2">
        <f>VLOOKUP($A411,'By SKU - New RTs'!$A:$V,13,FALSE)</f>
        <v>0</v>
      </c>
      <c r="E411" s="5">
        <f t="shared" si="35"/>
        <v>0</v>
      </c>
      <c r="F411" s="2">
        <f>VLOOKUP($A411,'By SKU - Old RTs'!$A:$V,14,FALSE)</f>
        <v>0</v>
      </c>
      <c r="G411" s="2">
        <f>VLOOKUP($A411,'By SKU - New RTs'!$A:$V,14,FALSE)</f>
        <v>0</v>
      </c>
      <c r="H411" s="5">
        <f t="shared" si="36"/>
        <v>0</v>
      </c>
      <c r="I411" s="2">
        <f>VLOOKUP($A411,'By SKU - Old RTs'!$A:$V,15,FALSE)</f>
        <v>0</v>
      </c>
      <c r="J411" s="2">
        <f>VLOOKUP($A411,'By SKU - New RTs'!$A:$V,15,FALSE)</f>
        <v>0</v>
      </c>
      <c r="K411" s="5">
        <f t="shared" si="37"/>
        <v>0</v>
      </c>
      <c r="L411" s="2">
        <f>VLOOKUP($A411,'By SKU - Old RTs'!$A:$V,16,FALSE)</f>
        <v>1</v>
      </c>
      <c r="M411" s="2">
        <f>VLOOKUP($A411,'By SKU - New RTs'!$A:$V,16,FALSE)</f>
        <v>1</v>
      </c>
      <c r="N411" s="5">
        <f t="shared" si="38"/>
        <v>0</v>
      </c>
      <c r="O411" s="2">
        <f>VLOOKUP($A411,'By SKU - Old RTs'!$A:$V,17,FALSE)</f>
        <v>0</v>
      </c>
      <c r="P411" s="2">
        <f>VLOOKUP($A411,'By SKU - New RTs'!$A:$V,17,FALSE)</f>
        <v>0</v>
      </c>
      <c r="Q411" s="2">
        <f t="shared" si="39"/>
        <v>0</v>
      </c>
    </row>
    <row r="412" spans="1:17" x14ac:dyDescent="0.3">
      <c r="A412" s="3" t="str">
        <v>SP14CH</v>
      </c>
      <c r="B412" s="4" t="str">
        <v>ST WORK LS</v>
      </c>
      <c r="C412" s="2">
        <f>VLOOKUP($A412,'By SKU - Old RTs'!$A:$V,13,FALSE)</f>
        <v>10.5</v>
      </c>
      <c r="D412" s="2">
        <f>VLOOKUP($A412,'By SKU - New RTs'!$A:$V,13,FALSE)</f>
        <v>10.5</v>
      </c>
      <c r="E412" s="5">
        <f t="shared" si="35"/>
        <v>0</v>
      </c>
      <c r="F412" s="2">
        <f>VLOOKUP($A412,'By SKU - Old RTs'!$A:$V,14,FALSE)</f>
        <v>8</v>
      </c>
      <c r="G412" s="2">
        <f>VLOOKUP($A412,'By SKU - New RTs'!$A:$V,14,FALSE)</f>
        <v>8</v>
      </c>
      <c r="H412" s="5">
        <f t="shared" si="36"/>
        <v>0</v>
      </c>
      <c r="I412" s="2">
        <f>VLOOKUP($A412,'By SKU - Old RTs'!$A:$V,15,FALSE)</f>
        <v>0</v>
      </c>
      <c r="J412" s="2">
        <f>VLOOKUP($A412,'By SKU - New RTs'!$A:$V,15,FALSE)</f>
        <v>0</v>
      </c>
      <c r="K412" s="5">
        <f t="shared" si="37"/>
        <v>0</v>
      </c>
      <c r="L412" s="2">
        <f>VLOOKUP($A412,'By SKU - Old RTs'!$A:$V,16,FALSE)</f>
        <v>0</v>
      </c>
      <c r="M412" s="2">
        <f>VLOOKUP($A412,'By SKU - New RTs'!$A:$V,16,FALSE)</f>
        <v>0</v>
      </c>
      <c r="N412" s="5">
        <f t="shared" si="38"/>
        <v>0</v>
      </c>
      <c r="O412" s="2">
        <f>VLOOKUP($A412,'By SKU - Old RTs'!$A:$V,17,FALSE)</f>
        <v>0</v>
      </c>
      <c r="P412" s="2">
        <f>VLOOKUP($A412,'By SKU - New RTs'!$A:$V,17,FALSE)</f>
        <v>0</v>
      </c>
      <c r="Q412" s="2">
        <f t="shared" si="39"/>
        <v>0</v>
      </c>
    </row>
    <row r="413" spans="1:17" x14ac:dyDescent="0.3">
      <c r="A413" s="3" t="str">
        <v>SP14DN</v>
      </c>
      <c r="B413" s="4" t="str">
        <v>ST WORK LS</v>
      </c>
      <c r="C413" s="2">
        <f>VLOOKUP($A413,'By SKU - Old RTs'!$A:$V,13,FALSE)</f>
        <v>0</v>
      </c>
      <c r="D413" s="2">
        <f>VLOOKUP($A413,'By SKU - New RTs'!$A:$V,13,FALSE)</f>
        <v>0</v>
      </c>
      <c r="E413" s="5">
        <f t="shared" si="35"/>
        <v>0</v>
      </c>
      <c r="F413" s="2">
        <f>VLOOKUP($A413,'By SKU - Old RTs'!$A:$V,14,FALSE)</f>
        <v>2.75</v>
      </c>
      <c r="G413" s="2">
        <f>VLOOKUP($A413,'By SKU - New RTs'!$A:$V,14,FALSE)</f>
        <v>2.75</v>
      </c>
      <c r="H413" s="5">
        <f t="shared" si="36"/>
        <v>0</v>
      </c>
      <c r="I413" s="2">
        <f>VLOOKUP($A413,'By SKU - Old RTs'!$A:$V,15,FALSE)</f>
        <v>0</v>
      </c>
      <c r="J413" s="2">
        <f>VLOOKUP($A413,'By SKU - New RTs'!$A:$V,15,FALSE)</f>
        <v>0</v>
      </c>
      <c r="K413" s="5">
        <f t="shared" si="37"/>
        <v>0</v>
      </c>
      <c r="L413" s="2">
        <f>VLOOKUP($A413,'By SKU - Old RTs'!$A:$V,16,FALSE)</f>
        <v>0</v>
      </c>
      <c r="M413" s="2">
        <f>VLOOKUP($A413,'By SKU - New RTs'!$A:$V,16,FALSE)</f>
        <v>0</v>
      </c>
      <c r="N413" s="5">
        <f t="shared" si="38"/>
        <v>0</v>
      </c>
      <c r="O413" s="2">
        <f>VLOOKUP($A413,'By SKU - Old RTs'!$A:$V,17,FALSE)</f>
        <v>0</v>
      </c>
      <c r="P413" s="2">
        <f>VLOOKUP($A413,'By SKU - New RTs'!$A:$V,17,FALSE)</f>
        <v>0</v>
      </c>
      <c r="Q413" s="2">
        <f t="shared" si="39"/>
        <v>0</v>
      </c>
    </row>
    <row r="414" spans="1:17" x14ac:dyDescent="0.3">
      <c r="A414" s="3" t="str">
        <v>SP14EX</v>
      </c>
      <c r="B414" s="4" t="str">
        <v>ST WORK LS</v>
      </c>
      <c r="C414" s="2">
        <f>VLOOKUP($A414,'By SKU - Old RTs'!$A:$V,13,FALSE)</f>
        <v>4.5</v>
      </c>
      <c r="D414" s="2">
        <f>VLOOKUP($A414,'By SKU - New RTs'!$A:$V,13,FALSE)</f>
        <v>4.5</v>
      </c>
      <c r="E414" s="5">
        <f t="shared" si="35"/>
        <v>0</v>
      </c>
      <c r="F414" s="2">
        <f>VLOOKUP($A414,'By SKU - Old RTs'!$A:$V,14,FALSE)</f>
        <v>4</v>
      </c>
      <c r="G414" s="2">
        <f>VLOOKUP($A414,'By SKU - New RTs'!$A:$V,14,FALSE)</f>
        <v>4</v>
      </c>
      <c r="H414" s="5">
        <f t="shared" si="36"/>
        <v>0</v>
      </c>
      <c r="I414" s="2">
        <f>VLOOKUP($A414,'By SKU - Old RTs'!$A:$V,15,FALSE)</f>
        <v>0</v>
      </c>
      <c r="J414" s="2">
        <f>VLOOKUP($A414,'By SKU - New RTs'!$A:$V,15,FALSE)</f>
        <v>0</v>
      </c>
      <c r="K414" s="5">
        <f t="shared" si="37"/>
        <v>0</v>
      </c>
      <c r="L414" s="2">
        <f>VLOOKUP($A414,'By SKU - Old RTs'!$A:$V,16,FALSE)</f>
        <v>0</v>
      </c>
      <c r="M414" s="2">
        <f>VLOOKUP($A414,'By SKU - New RTs'!$A:$V,16,FALSE)</f>
        <v>0</v>
      </c>
      <c r="N414" s="5">
        <f t="shared" si="38"/>
        <v>0</v>
      </c>
      <c r="O414" s="2">
        <f>VLOOKUP($A414,'By SKU - Old RTs'!$A:$V,17,FALSE)</f>
        <v>0</v>
      </c>
      <c r="P414" s="2">
        <f>VLOOKUP($A414,'By SKU - New RTs'!$A:$V,17,FALSE)</f>
        <v>0</v>
      </c>
      <c r="Q414" s="2">
        <f t="shared" si="39"/>
        <v>0</v>
      </c>
    </row>
    <row r="415" spans="1:17" x14ac:dyDescent="0.3">
      <c r="A415" s="3" t="str">
        <v>SP14GB</v>
      </c>
      <c r="B415" s="4" t="str">
        <v>ST WORK LS</v>
      </c>
      <c r="C415" s="2">
        <f>VLOOKUP($A415,'By SKU - Old RTs'!$A:$V,13,FALSE)</f>
        <v>0</v>
      </c>
      <c r="D415" s="2">
        <f>VLOOKUP($A415,'By SKU - New RTs'!$A:$V,13,FALSE)</f>
        <v>0</v>
      </c>
      <c r="E415" s="5">
        <f t="shared" si="35"/>
        <v>0</v>
      </c>
      <c r="F415" s="2">
        <f>VLOOKUP($A415,'By SKU - Old RTs'!$A:$V,14,FALSE)</f>
        <v>0</v>
      </c>
      <c r="G415" s="2">
        <f>VLOOKUP($A415,'By SKU - New RTs'!$A:$V,14,FALSE)</f>
        <v>0</v>
      </c>
      <c r="H415" s="5">
        <f t="shared" si="36"/>
        <v>0</v>
      </c>
      <c r="I415" s="2">
        <f>VLOOKUP($A415,'By SKU - Old RTs'!$A:$V,15,FALSE)</f>
        <v>0</v>
      </c>
      <c r="J415" s="2">
        <f>VLOOKUP($A415,'By SKU - New RTs'!$A:$V,15,FALSE)</f>
        <v>0</v>
      </c>
      <c r="K415" s="5">
        <f t="shared" si="37"/>
        <v>0</v>
      </c>
      <c r="L415" s="2">
        <f>VLOOKUP($A415,'By SKU - Old RTs'!$A:$V,16,FALSE)</f>
        <v>7.75</v>
      </c>
      <c r="M415" s="2">
        <f>VLOOKUP($A415,'By SKU - New RTs'!$A:$V,16,FALSE)</f>
        <v>7.75</v>
      </c>
      <c r="N415" s="5">
        <f t="shared" si="38"/>
        <v>0</v>
      </c>
      <c r="O415" s="2">
        <f>VLOOKUP($A415,'By SKU - Old RTs'!$A:$V,17,FALSE)</f>
        <v>0</v>
      </c>
      <c r="P415" s="2">
        <f>VLOOKUP($A415,'By SKU - New RTs'!$A:$V,17,FALSE)</f>
        <v>0</v>
      </c>
      <c r="Q415" s="2">
        <f t="shared" si="39"/>
        <v>0</v>
      </c>
    </row>
    <row r="416" spans="1:17" x14ac:dyDescent="0.3">
      <c r="A416" s="3" t="str">
        <v>SP14LB</v>
      </c>
      <c r="B416" s="4" t="str">
        <v xml:space="preserve">ST WORK BLEND                   </v>
      </c>
      <c r="C416" s="2">
        <f>VLOOKUP($A416,'By SKU - Old RTs'!$A:$V,13,FALSE)</f>
        <v>0</v>
      </c>
      <c r="D416" s="2">
        <f>VLOOKUP($A416,'By SKU - New RTs'!$A:$V,13,FALSE)</f>
        <v>0</v>
      </c>
      <c r="E416" s="5">
        <f t="shared" si="35"/>
        <v>0</v>
      </c>
      <c r="F416" s="2">
        <f>VLOOKUP($A416,'By SKU - Old RTs'!$A:$V,14,FALSE)</f>
        <v>0</v>
      </c>
      <c r="G416" s="2">
        <f>VLOOKUP($A416,'By SKU - New RTs'!$A:$V,14,FALSE)</f>
        <v>0</v>
      </c>
      <c r="H416" s="5">
        <f t="shared" si="36"/>
        <v>0</v>
      </c>
      <c r="I416" s="2">
        <f>VLOOKUP($A416,'By SKU - Old RTs'!$A:$V,15,FALSE)</f>
        <v>0</v>
      </c>
      <c r="J416" s="2">
        <f>VLOOKUP($A416,'By SKU - New RTs'!$A:$V,15,FALSE)</f>
        <v>0</v>
      </c>
      <c r="K416" s="5">
        <f t="shared" si="37"/>
        <v>0</v>
      </c>
      <c r="L416" s="2">
        <f>VLOOKUP($A416,'By SKU - Old RTs'!$A:$V,16,FALSE)</f>
        <v>7.25</v>
      </c>
      <c r="M416" s="2">
        <f>VLOOKUP($A416,'By SKU - New RTs'!$A:$V,16,FALSE)</f>
        <v>7.25</v>
      </c>
      <c r="N416" s="5">
        <f t="shared" si="38"/>
        <v>0</v>
      </c>
      <c r="O416" s="2">
        <f>VLOOKUP($A416,'By SKU - Old RTs'!$A:$V,17,FALSE)</f>
        <v>0</v>
      </c>
      <c r="P416" s="2">
        <f>VLOOKUP($A416,'By SKU - New RTs'!$A:$V,17,FALSE)</f>
        <v>0</v>
      </c>
      <c r="Q416" s="2">
        <f t="shared" si="39"/>
        <v>0</v>
      </c>
    </row>
    <row r="417" spans="1:17" x14ac:dyDescent="0.3">
      <c r="A417" s="3" t="str">
        <v>SP14NV</v>
      </c>
      <c r="B417" s="4" t="str">
        <v xml:space="preserve">ST WORK BLEND                   </v>
      </c>
      <c r="C417" s="2">
        <f>VLOOKUP($A417,'By SKU - Old RTs'!$A:$V,13,FALSE)</f>
        <v>2.25</v>
      </c>
      <c r="D417" s="2">
        <f>VLOOKUP($A417,'By SKU - New RTs'!$A:$V,13,FALSE)</f>
        <v>2.25</v>
      </c>
      <c r="E417" s="5">
        <f t="shared" si="35"/>
        <v>0</v>
      </c>
      <c r="F417" s="2">
        <f>VLOOKUP($A417,'By SKU - Old RTs'!$A:$V,14,FALSE)</f>
        <v>22.25</v>
      </c>
      <c r="G417" s="2">
        <f>VLOOKUP($A417,'By SKU - New RTs'!$A:$V,14,FALSE)</f>
        <v>0</v>
      </c>
      <c r="H417" s="5">
        <f t="shared" si="36"/>
        <v>-22.25</v>
      </c>
      <c r="I417" s="2">
        <f>VLOOKUP($A417,'By SKU - Old RTs'!$A:$V,15,FALSE)</f>
        <v>0</v>
      </c>
      <c r="J417" s="2">
        <f>VLOOKUP($A417,'By SKU - New RTs'!$A:$V,15,FALSE)</f>
        <v>0</v>
      </c>
      <c r="K417" s="5">
        <f t="shared" si="37"/>
        <v>0</v>
      </c>
      <c r="L417" s="2">
        <f>VLOOKUP($A417,'By SKU - Old RTs'!$A:$V,16,FALSE)</f>
        <v>10</v>
      </c>
      <c r="M417" s="2">
        <f>VLOOKUP($A417,'By SKU - New RTs'!$A:$V,16,FALSE)</f>
        <v>10</v>
      </c>
      <c r="N417" s="5">
        <f t="shared" si="38"/>
        <v>0</v>
      </c>
      <c r="O417" s="2">
        <f>VLOOKUP($A417,'By SKU - Old RTs'!$A:$V,17,FALSE)</f>
        <v>0</v>
      </c>
      <c r="P417" s="2">
        <f>VLOOKUP($A417,'By SKU - New RTs'!$A:$V,17,FALSE)</f>
        <v>22.25</v>
      </c>
      <c r="Q417" s="2">
        <f t="shared" si="39"/>
        <v>22.25</v>
      </c>
    </row>
    <row r="418" spans="1:17" x14ac:dyDescent="0.3">
      <c r="A418" s="3" t="str">
        <v>SP14SG</v>
      </c>
      <c r="B418" s="4" t="str">
        <v xml:space="preserve">ST WORK                         </v>
      </c>
      <c r="C418" s="2">
        <f>VLOOKUP($A418,'By SKU - Old RTs'!$A:$V,13,FALSE)</f>
        <v>0</v>
      </c>
      <c r="D418" s="2">
        <f>VLOOKUP($A418,'By SKU - New RTs'!$A:$V,13,FALSE)</f>
        <v>0</v>
      </c>
      <c r="E418" s="5">
        <f t="shared" si="35"/>
        <v>0</v>
      </c>
      <c r="F418" s="2">
        <f>VLOOKUP($A418,'By SKU - Old RTs'!$A:$V,14,FALSE)</f>
        <v>0.25</v>
      </c>
      <c r="G418" s="2">
        <f>VLOOKUP($A418,'By SKU - New RTs'!$A:$V,14,FALSE)</f>
        <v>0.25</v>
      </c>
      <c r="H418" s="5">
        <f t="shared" si="36"/>
        <v>0</v>
      </c>
      <c r="I418" s="2">
        <f>VLOOKUP($A418,'By SKU - Old RTs'!$A:$V,15,FALSE)</f>
        <v>0</v>
      </c>
      <c r="J418" s="2">
        <f>VLOOKUP($A418,'By SKU - New RTs'!$A:$V,15,FALSE)</f>
        <v>0</v>
      </c>
      <c r="K418" s="5">
        <f t="shared" si="37"/>
        <v>0</v>
      </c>
      <c r="L418" s="2">
        <f>VLOOKUP($A418,'By SKU - Old RTs'!$A:$V,16,FALSE)</f>
        <v>0</v>
      </c>
      <c r="M418" s="2">
        <f>VLOOKUP($A418,'By SKU - New RTs'!$A:$V,16,FALSE)</f>
        <v>0</v>
      </c>
      <c r="N418" s="5">
        <f t="shared" si="38"/>
        <v>0</v>
      </c>
      <c r="O418" s="2">
        <f>VLOOKUP($A418,'By SKU - Old RTs'!$A:$V,17,FALSE)</f>
        <v>0</v>
      </c>
      <c r="P418" s="2">
        <f>VLOOKUP($A418,'By SKU - New RTs'!$A:$V,17,FALSE)</f>
        <v>0</v>
      </c>
      <c r="Q418" s="2">
        <f t="shared" si="39"/>
        <v>0</v>
      </c>
    </row>
    <row r="419" spans="1:17" x14ac:dyDescent="0.3">
      <c r="A419" s="3" t="str">
        <v>SP14WH</v>
      </c>
      <c r="B419" s="4" t="str">
        <v xml:space="preserve">ST WORK                         </v>
      </c>
      <c r="C419" s="2">
        <f>VLOOKUP($A419,'By SKU - Old RTs'!$A:$V,13,FALSE)</f>
        <v>0</v>
      </c>
      <c r="D419" s="2">
        <f>VLOOKUP($A419,'By SKU - New RTs'!$A:$V,13,FALSE)</f>
        <v>0</v>
      </c>
      <c r="E419" s="5">
        <f t="shared" si="35"/>
        <v>0</v>
      </c>
      <c r="F419" s="2">
        <f>VLOOKUP($A419,'By SKU - Old RTs'!$A:$V,14,FALSE)</f>
        <v>0</v>
      </c>
      <c r="G419" s="2">
        <f>VLOOKUP($A419,'By SKU - New RTs'!$A:$V,14,FALSE)</f>
        <v>0</v>
      </c>
      <c r="H419" s="5">
        <f t="shared" si="36"/>
        <v>0</v>
      </c>
      <c r="I419" s="2">
        <f>VLOOKUP($A419,'By SKU - Old RTs'!$A:$V,15,FALSE)</f>
        <v>0</v>
      </c>
      <c r="J419" s="2">
        <f>VLOOKUP($A419,'By SKU - New RTs'!$A:$V,15,FALSE)</f>
        <v>0</v>
      </c>
      <c r="K419" s="5">
        <f t="shared" si="37"/>
        <v>0</v>
      </c>
      <c r="L419" s="2">
        <f>VLOOKUP($A419,'By SKU - Old RTs'!$A:$V,16,FALSE)</f>
        <v>0.5</v>
      </c>
      <c r="M419" s="2">
        <f>VLOOKUP($A419,'By SKU - New RTs'!$A:$V,16,FALSE)</f>
        <v>0.5</v>
      </c>
      <c r="N419" s="5">
        <f t="shared" si="38"/>
        <v>0</v>
      </c>
      <c r="O419" s="2">
        <f>VLOOKUP($A419,'By SKU - Old RTs'!$A:$V,17,FALSE)</f>
        <v>0</v>
      </c>
      <c r="P419" s="2">
        <f>VLOOKUP($A419,'By SKU - New RTs'!$A:$V,17,FALSE)</f>
        <v>0</v>
      </c>
      <c r="Q419" s="2">
        <f t="shared" si="39"/>
        <v>0</v>
      </c>
    </row>
    <row r="420" spans="1:17" x14ac:dyDescent="0.3">
      <c r="A420" s="3" t="str">
        <v>SP18BG</v>
      </c>
      <c r="B420" s="4" t="str">
        <v xml:space="preserve">ST WORK                         </v>
      </c>
      <c r="C420" s="2">
        <f>VLOOKUP($A420,'By SKU - Old RTs'!$A:$V,13,FALSE)</f>
        <v>0</v>
      </c>
      <c r="D420" s="2">
        <f>VLOOKUP($A420,'By SKU - New RTs'!$A:$V,13,FALSE)</f>
        <v>0</v>
      </c>
      <c r="E420" s="5">
        <f t="shared" si="35"/>
        <v>0</v>
      </c>
      <c r="F420" s="2">
        <f>VLOOKUP($A420,'By SKU - Old RTs'!$A:$V,14,FALSE)</f>
        <v>0</v>
      </c>
      <c r="G420" s="2">
        <f>VLOOKUP($A420,'By SKU - New RTs'!$A:$V,14,FALSE)</f>
        <v>0</v>
      </c>
      <c r="H420" s="5">
        <f t="shared" si="36"/>
        <v>0</v>
      </c>
      <c r="I420" s="2">
        <f>VLOOKUP($A420,'By SKU - Old RTs'!$A:$V,15,FALSE)</f>
        <v>0</v>
      </c>
      <c r="J420" s="2">
        <f>VLOOKUP($A420,'By SKU - New RTs'!$A:$V,15,FALSE)</f>
        <v>0</v>
      </c>
      <c r="K420" s="5">
        <f t="shared" si="37"/>
        <v>0</v>
      </c>
      <c r="L420" s="2">
        <f>VLOOKUP($A420,'By SKU - Old RTs'!$A:$V,16,FALSE)</f>
        <v>0.75</v>
      </c>
      <c r="M420" s="2">
        <f>VLOOKUP($A420,'By SKU - New RTs'!$A:$V,16,FALSE)</f>
        <v>0.75</v>
      </c>
      <c r="N420" s="5">
        <f t="shared" si="38"/>
        <v>0</v>
      </c>
      <c r="O420" s="2">
        <f>VLOOKUP($A420,'By SKU - Old RTs'!$A:$V,17,FALSE)</f>
        <v>0</v>
      </c>
      <c r="P420" s="2">
        <f>VLOOKUP($A420,'By SKU - New RTs'!$A:$V,17,FALSE)</f>
        <v>0</v>
      </c>
      <c r="Q420" s="2">
        <f t="shared" si="39"/>
        <v>0</v>
      </c>
    </row>
    <row r="421" spans="1:17" x14ac:dyDescent="0.3">
      <c r="A421" s="3" t="str">
        <v>SP20GI</v>
      </c>
      <c r="B421" s="4" t="str">
        <v>ST WORK SS</v>
      </c>
      <c r="C421" s="2">
        <f>VLOOKUP($A421,'By SKU - Old RTs'!$A:$V,13,FALSE)</f>
        <v>0</v>
      </c>
      <c r="D421" s="2">
        <f>VLOOKUP($A421,'By SKU - New RTs'!$A:$V,13,FALSE)</f>
        <v>0</v>
      </c>
      <c r="E421" s="5">
        <f t="shared" si="35"/>
        <v>0</v>
      </c>
      <c r="F421" s="2">
        <f>VLOOKUP($A421,'By SKU - Old RTs'!$A:$V,14,FALSE)</f>
        <v>0</v>
      </c>
      <c r="G421" s="2">
        <f>VLOOKUP($A421,'By SKU - New RTs'!$A:$V,14,FALSE)</f>
        <v>0</v>
      </c>
      <c r="H421" s="5">
        <f t="shared" si="36"/>
        <v>0</v>
      </c>
      <c r="I421" s="2">
        <f>VLOOKUP($A421,'By SKU - Old RTs'!$A:$V,15,FALSE)</f>
        <v>4.75</v>
      </c>
      <c r="J421" s="2">
        <f>VLOOKUP($A421,'By SKU - New RTs'!$A:$V,15,FALSE)</f>
        <v>4.75</v>
      </c>
      <c r="K421" s="5">
        <f t="shared" si="37"/>
        <v>0</v>
      </c>
      <c r="L421" s="2">
        <f>VLOOKUP($A421,'By SKU - Old RTs'!$A:$V,16,FALSE)</f>
        <v>0</v>
      </c>
      <c r="M421" s="2">
        <f>VLOOKUP($A421,'By SKU - New RTs'!$A:$V,16,FALSE)</f>
        <v>0</v>
      </c>
      <c r="N421" s="5">
        <f t="shared" si="38"/>
        <v>0</v>
      </c>
      <c r="O421" s="2">
        <f>VLOOKUP($A421,'By SKU - Old RTs'!$A:$V,17,FALSE)</f>
        <v>0</v>
      </c>
      <c r="P421" s="2">
        <f>VLOOKUP($A421,'By SKU - New RTs'!$A:$V,17,FALSE)</f>
        <v>0</v>
      </c>
      <c r="Q421" s="2">
        <f t="shared" si="39"/>
        <v>0</v>
      </c>
    </row>
    <row r="422" spans="1:17" x14ac:dyDescent="0.3">
      <c r="A422" s="3" t="str">
        <v>SP24BK</v>
      </c>
      <c r="B422" s="4" t="str">
        <v>ST WORK SS</v>
      </c>
      <c r="C422" s="2">
        <f>VLOOKUP($A422,'By SKU - Old RTs'!$A:$V,13,FALSE)</f>
        <v>5.25</v>
      </c>
      <c r="D422" s="2">
        <f>VLOOKUP($A422,'By SKU - New RTs'!$A:$V,13,FALSE)</f>
        <v>5.25</v>
      </c>
      <c r="E422" s="5">
        <f t="shared" si="35"/>
        <v>0</v>
      </c>
      <c r="F422" s="2">
        <f>VLOOKUP($A422,'By SKU - Old RTs'!$A:$V,14,FALSE)</f>
        <v>0</v>
      </c>
      <c r="G422" s="2">
        <f>VLOOKUP($A422,'By SKU - New RTs'!$A:$V,14,FALSE)</f>
        <v>0</v>
      </c>
      <c r="H422" s="5">
        <f t="shared" si="36"/>
        <v>0</v>
      </c>
      <c r="I422" s="2">
        <f>VLOOKUP($A422,'By SKU - Old RTs'!$A:$V,15,FALSE)</f>
        <v>0</v>
      </c>
      <c r="J422" s="2">
        <f>VLOOKUP($A422,'By SKU - New RTs'!$A:$V,15,FALSE)</f>
        <v>0</v>
      </c>
      <c r="K422" s="5">
        <f t="shared" si="37"/>
        <v>0</v>
      </c>
      <c r="L422" s="2">
        <f>VLOOKUP($A422,'By SKU - Old RTs'!$A:$V,16,FALSE)</f>
        <v>0</v>
      </c>
      <c r="M422" s="2">
        <f>VLOOKUP($A422,'By SKU - New RTs'!$A:$V,16,FALSE)</f>
        <v>0</v>
      </c>
      <c r="N422" s="5">
        <f t="shared" si="38"/>
        <v>0</v>
      </c>
      <c r="O422" s="2">
        <f>VLOOKUP($A422,'By SKU - Old RTs'!$A:$V,17,FALSE)</f>
        <v>0</v>
      </c>
      <c r="P422" s="2">
        <f>VLOOKUP($A422,'By SKU - New RTs'!$A:$V,17,FALSE)</f>
        <v>0</v>
      </c>
      <c r="Q422" s="2">
        <f t="shared" si="39"/>
        <v>0</v>
      </c>
    </row>
    <row r="423" spans="1:17" x14ac:dyDescent="0.3">
      <c r="A423" s="3" t="str">
        <v>SP24CH</v>
      </c>
      <c r="B423" s="4" t="str">
        <v>ST WORK SS</v>
      </c>
      <c r="C423" s="2">
        <f>VLOOKUP($A423,'By SKU - Old RTs'!$A:$V,13,FALSE)</f>
        <v>28</v>
      </c>
      <c r="D423" s="2">
        <f>VLOOKUP($A423,'By SKU - New RTs'!$A:$V,13,FALSE)</f>
        <v>28</v>
      </c>
      <c r="E423" s="5">
        <f t="shared" si="35"/>
        <v>0</v>
      </c>
      <c r="F423" s="2">
        <f>VLOOKUP($A423,'By SKU - Old RTs'!$A:$V,14,FALSE)</f>
        <v>2.5</v>
      </c>
      <c r="G423" s="2">
        <f>VLOOKUP($A423,'By SKU - New RTs'!$A:$V,14,FALSE)</f>
        <v>2.5</v>
      </c>
      <c r="H423" s="5">
        <f t="shared" si="36"/>
        <v>0</v>
      </c>
      <c r="I423" s="2">
        <f>VLOOKUP($A423,'By SKU - Old RTs'!$A:$V,15,FALSE)</f>
        <v>0</v>
      </c>
      <c r="J423" s="2">
        <f>VLOOKUP($A423,'By SKU - New RTs'!$A:$V,15,FALSE)</f>
        <v>0</v>
      </c>
      <c r="K423" s="5">
        <f t="shared" si="37"/>
        <v>0</v>
      </c>
      <c r="L423" s="2">
        <f>VLOOKUP($A423,'By SKU - Old RTs'!$A:$V,16,FALSE)</f>
        <v>0</v>
      </c>
      <c r="M423" s="2">
        <f>VLOOKUP($A423,'By SKU - New RTs'!$A:$V,16,FALSE)</f>
        <v>0</v>
      </c>
      <c r="N423" s="5">
        <f t="shared" si="38"/>
        <v>0</v>
      </c>
      <c r="O423" s="2">
        <f>VLOOKUP($A423,'By SKU - Old RTs'!$A:$V,17,FALSE)</f>
        <v>0</v>
      </c>
      <c r="P423" s="2">
        <f>VLOOKUP($A423,'By SKU - New RTs'!$A:$V,17,FALSE)</f>
        <v>0</v>
      </c>
      <c r="Q423" s="2">
        <f t="shared" si="39"/>
        <v>0</v>
      </c>
    </row>
    <row r="424" spans="1:17" x14ac:dyDescent="0.3">
      <c r="A424" s="3" t="str">
        <v>SP24EX</v>
      </c>
      <c r="B424" s="4" t="str">
        <v>ST WORK SS</v>
      </c>
      <c r="C424" s="2">
        <f>VLOOKUP($A424,'By SKU - Old RTs'!$A:$V,13,FALSE)</f>
        <v>0</v>
      </c>
      <c r="D424" s="2">
        <f>VLOOKUP($A424,'By SKU - New RTs'!$A:$V,13,FALSE)</f>
        <v>0</v>
      </c>
      <c r="E424" s="5">
        <f t="shared" si="35"/>
        <v>0</v>
      </c>
      <c r="F424" s="2">
        <f>VLOOKUP($A424,'By SKU - Old RTs'!$A:$V,14,FALSE)</f>
        <v>12</v>
      </c>
      <c r="G424" s="2">
        <f>VLOOKUP($A424,'By SKU - New RTs'!$A:$V,14,FALSE)</f>
        <v>0</v>
      </c>
      <c r="H424" s="5">
        <f t="shared" si="36"/>
        <v>-12</v>
      </c>
      <c r="I424" s="2">
        <f>VLOOKUP($A424,'By SKU - Old RTs'!$A:$V,15,FALSE)</f>
        <v>10.5</v>
      </c>
      <c r="J424" s="2">
        <f>VLOOKUP($A424,'By SKU - New RTs'!$A:$V,15,FALSE)</f>
        <v>10.5</v>
      </c>
      <c r="K424" s="5">
        <f t="shared" si="37"/>
        <v>0</v>
      </c>
      <c r="L424" s="2">
        <f>VLOOKUP($A424,'By SKU - Old RTs'!$A:$V,16,FALSE)</f>
        <v>0</v>
      </c>
      <c r="M424" s="2">
        <f>VLOOKUP($A424,'By SKU - New RTs'!$A:$V,16,FALSE)</f>
        <v>0</v>
      </c>
      <c r="N424" s="5">
        <f t="shared" si="38"/>
        <v>0</v>
      </c>
      <c r="O424" s="2">
        <f>VLOOKUP($A424,'By SKU - Old RTs'!$A:$V,17,FALSE)</f>
        <v>0</v>
      </c>
      <c r="P424" s="2">
        <f>VLOOKUP($A424,'By SKU - New RTs'!$A:$V,17,FALSE)</f>
        <v>12</v>
      </c>
      <c r="Q424" s="2">
        <f t="shared" si="39"/>
        <v>12</v>
      </c>
    </row>
    <row r="425" spans="1:17" x14ac:dyDescent="0.3">
      <c r="A425" s="3" t="str">
        <v>SP24FD</v>
      </c>
      <c r="B425" s="4" t="str">
        <v>ST WORK SS</v>
      </c>
      <c r="C425" s="2">
        <f>VLOOKUP($A425,'By SKU - Old RTs'!$A:$V,13,FALSE)</f>
        <v>0</v>
      </c>
      <c r="D425" s="2">
        <f>VLOOKUP($A425,'By SKU - New RTs'!$A:$V,13,FALSE)</f>
        <v>0</v>
      </c>
      <c r="E425" s="5">
        <f t="shared" si="35"/>
        <v>0</v>
      </c>
      <c r="F425" s="2">
        <f>VLOOKUP($A425,'By SKU - Old RTs'!$A:$V,14,FALSE)</f>
        <v>0</v>
      </c>
      <c r="G425" s="2">
        <f>VLOOKUP($A425,'By SKU - New RTs'!$A:$V,14,FALSE)</f>
        <v>0</v>
      </c>
      <c r="H425" s="5">
        <f t="shared" si="36"/>
        <v>0</v>
      </c>
      <c r="I425" s="2">
        <f>VLOOKUP($A425,'By SKU - Old RTs'!$A:$V,15,FALSE)</f>
        <v>0</v>
      </c>
      <c r="J425" s="2">
        <f>VLOOKUP($A425,'By SKU - New RTs'!$A:$V,15,FALSE)</f>
        <v>0</v>
      </c>
      <c r="K425" s="5">
        <f t="shared" si="37"/>
        <v>0</v>
      </c>
      <c r="L425" s="2">
        <f>VLOOKUP($A425,'By SKU - Old RTs'!$A:$V,16,FALSE)</f>
        <v>3</v>
      </c>
      <c r="M425" s="2">
        <f>VLOOKUP($A425,'By SKU - New RTs'!$A:$V,16,FALSE)</f>
        <v>3</v>
      </c>
      <c r="N425" s="5">
        <f t="shared" si="38"/>
        <v>0</v>
      </c>
      <c r="O425" s="2">
        <f>VLOOKUP($A425,'By SKU - Old RTs'!$A:$V,17,FALSE)</f>
        <v>0</v>
      </c>
      <c r="P425" s="2">
        <f>VLOOKUP($A425,'By SKU - New RTs'!$A:$V,17,FALSE)</f>
        <v>0</v>
      </c>
      <c r="Q425" s="2">
        <f t="shared" si="39"/>
        <v>0</v>
      </c>
    </row>
    <row r="426" spans="1:17" x14ac:dyDescent="0.3">
      <c r="A426" s="3" t="str">
        <v>SP24NV</v>
      </c>
      <c r="B426" s="4" t="str">
        <v>ST WORK SS</v>
      </c>
      <c r="C426" s="2">
        <f>VLOOKUP($A426,'By SKU - Old RTs'!$A:$V,13,FALSE)</f>
        <v>4.25</v>
      </c>
      <c r="D426" s="2">
        <f>VLOOKUP($A426,'By SKU - New RTs'!$A:$V,13,FALSE)</f>
        <v>4.25</v>
      </c>
      <c r="E426" s="5">
        <f t="shared" si="35"/>
        <v>0</v>
      </c>
      <c r="F426" s="2">
        <f>VLOOKUP($A426,'By SKU - Old RTs'!$A:$V,14,FALSE)</f>
        <v>0</v>
      </c>
      <c r="G426" s="2">
        <f>VLOOKUP($A426,'By SKU - New RTs'!$A:$V,14,FALSE)</f>
        <v>0</v>
      </c>
      <c r="H426" s="5">
        <f t="shared" si="36"/>
        <v>0</v>
      </c>
      <c r="I426" s="2">
        <f>VLOOKUP($A426,'By SKU - Old RTs'!$A:$V,15,FALSE)</f>
        <v>0</v>
      </c>
      <c r="J426" s="2">
        <f>VLOOKUP($A426,'By SKU - New RTs'!$A:$V,15,FALSE)</f>
        <v>0</v>
      </c>
      <c r="K426" s="5">
        <f t="shared" si="37"/>
        <v>0</v>
      </c>
      <c r="L426" s="2">
        <f>VLOOKUP($A426,'By SKU - Old RTs'!$A:$V,16,FALSE)</f>
        <v>7.5</v>
      </c>
      <c r="M426" s="2">
        <f>VLOOKUP($A426,'By SKU - New RTs'!$A:$V,16,FALSE)</f>
        <v>7.5</v>
      </c>
      <c r="N426" s="5">
        <f t="shared" si="38"/>
        <v>0</v>
      </c>
      <c r="O426" s="2">
        <f>VLOOKUP($A426,'By SKU - Old RTs'!$A:$V,17,FALSE)</f>
        <v>0</v>
      </c>
      <c r="P426" s="2">
        <f>VLOOKUP($A426,'By SKU - New RTs'!$A:$V,17,FALSE)</f>
        <v>0</v>
      </c>
      <c r="Q426" s="2">
        <f t="shared" si="39"/>
        <v>0</v>
      </c>
    </row>
    <row r="427" spans="1:17" x14ac:dyDescent="0.3">
      <c r="A427" s="3" t="str">
        <v>SP28BG</v>
      </c>
      <c r="B427" s="4" t="str">
        <v>ST WORK SS</v>
      </c>
      <c r="C427" s="2">
        <f>VLOOKUP($A427,'By SKU - Old RTs'!$A:$V,13,FALSE)</f>
        <v>0</v>
      </c>
      <c r="D427" s="2">
        <f>VLOOKUP($A427,'By SKU - New RTs'!$A:$V,13,FALSE)</f>
        <v>0</v>
      </c>
      <c r="E427" s="5">
        <f t="shared" si="35"/>
        <v>0</v>
      </c>
      <c r="F427" s="2">
        <f>VLOOKUP($A427,'By SKU - Old RTs'!$A:$V,14,FALSE)</f>
        <v>0</v>
      </c>
      <c r="G427" s="2">
        <f>VLOOKUP($A427,'By SKU - New RTs'!$A:$V,14,FALSE)</f>
        <v>0</v>
      </c>
      <c r="H427" s="5">
        <f t="shared" si="36"/>
        <v>0</v>
      </c>
      <c r="I427" s="2">
        <f>VLOOKUP($A427,'By SKU - Old RTs'!$A:$V,15,FALSE)</f>
        <v>0</v>
      </c>
      <c r="J427" s="2">
        <f>VLOOKUP($A427,'By SKU - New RTs'!$A:$V,15,FALSE)</f>
        <v>0</v>
      </c>
      <c r="K427" s="5">
        <f t="shared" si="37"/>
        <v>0</v>
      </c>
      <c r="L427" s="2">
        <f>VLOOKUP($A427,'By SKU - Old RTs'!$A:$V,16,FALSE)</f>
        <v>4.25</v>
      </c>
      <c r="M427" s="2">
        <f>VLOOKUP($A427,'By SKU - New RTs'!$A:$V,16,FALSE)</f>
        <v>4.25</v>
      </c>
      <c r="N427" s="5">
        <f t="shared" si="38"/>
        <v>0</v>
      </c>
      <c r="O427" s="2">
        <f>VLOOKUP($A427,'By SKU - Old RTs'!$A:$V,17,FALSE)</f>
        <v>0</v>
      </c>
      <c r="P427" s="2">
        <f>VLOOKUP($A427,'By SKU - New RTs'!$A:$V,17,FALSE)</f>
        <v>0</v>
      </c>
      <c r="Q427" s="2">
        <f t="shared" si="39"/>
        <v>0</v>
      </c>
    </row>
    <row r="428" spans="1:17" x14ac:dyDescent="0.3">
      <c r="A428" s="3" t="str">
        <v>ST52CH</v>
      </c>
      <c r="B428" s="4" t="str">
        <v xml:space="preserve">ST WORK                         </v>
      </c>
      <c r="C428" s="2">
        <f>VLOOKUP($A428,'By SKU - Old RTs'!$A:$V,13,FALSE)</f>
        <v>0</v>
      </c>
      <c r="D428" s="2">
        <f>VLOOKUP($A428,'By SKU - New RTs'!$A:$V,13,FALSE)</f>
        <v>0</v>
      </c>
      <c r="E428" s="5">
        <f t="shared" si="35"/>
        <v>0</v>
      </c>
      <c r="F428" s="2">
        <f>VLOOKUP($A428,'By SKU - Old RTs'!$A:$V,14,FALSE)</f>
        <v>2.5</v>
      </c>
      <c r="G428" s="2">
        <f>VLOOKUP($A428,'By SKU - New RTs'!$A:$V,14,FALSE)</f>
        <v>2.5</v>
      </c>
      <c r="H428" s="5">
        <f t="shared" si="36"/>
        <v>0</v>
      </c>
      <c r="I428" s="2">
        <f>VLOOKUP($A428,'By SKU - Old RTs'!$A:$V,15,FALSE)</f>
        <v>0</v>
      </c>
      <c r="J428" s="2">
        <f>VLOOKUP($A428,'By SKU - New RTs'!$A:$V,15,FALSE)</f>
        <v>0</v>
      </c>
      <c r="K428" s="5">
        <f t="shared" si="37"/>
        <v>0</v>
      </c>
      <c r="L428" s="2">
        <f>VLOOKUP($A428,'By SKU - Old RTs'!$A:$V,16,FALSE)</f>
        <v>0</v>
      </c>
      <c r="M428" s="2">
        <f>VLOOKUP($A428,'By SKU - New RTs'!$A:$V,16,FALSE)</f>
        <v>0</v>
      </c>
      <c r="N428" s="5">
        <f t="shared" si="38"/>
        <v>0</v>
      </c>
      <c r="O428" s="2">
        <f>VLOOKUP($A428,'By SKU - Old RTs'!$A:$V,17,FALSE)</f>
        <v>0</v>
      </c>
      <c r="P428" s="2">
        <f>VLOOKUP($A428,'By SKU - New RTs'!$A:$V,17,FALSE)</f>
        <v>0</v>
      </c>
      <c r="Q428" s="2">
        <f t="shared" si="39"/>
        <v>0</v>
      </c>
    </row>
    <row r="429" spans="1:17" x14ac:dyDescent="0.3">
      <c r="A429" s="3" t="str">
        <v>SV02</v>
      </c>
      <c r="B429" s="4" t="str">
        <v>ORANGE MESH HI-VIS VEST</v>
      </c>
      <c r="C429" s="2">
        <f>VLOOKUP($A429,'By SKU - Old RTs'!$A:$V,13,FALSE)</f>
        <v>0.25</v>
      </c>
      <c r="D429" s="2">
        <f>VLOOKUP($A429,'By SKU - New RTs'!$A:$V,13,FALSE)</f>
        <v>0</v>
      </c>
      <c r="E429" s="5">
        <f t="shared" si="35"/>
        <v>-0.25</v>
      </c>
      <c r="F429" s="2">
        <f>VLOOKUP($A429,'By SKU - Old RTs'!$A:$V,14,FALSE)</f>
        <v>0</v>
      </c>
      <c r="G429" s="2">
        <f>VLOOKUP($A429,'By SKU - New RTs'!$A:$V,14,FALSE)</f>
        <v>0</v>
      </c>
      <c r="H429" s="5">
        <f t="shared" si="36"/>
        <v>0</v>
      </c>
      <c r="I429" s="2">
        <f>VLOOKUP($A429,'By SKU - Old RTs'!$A:$V,15,FALSE)</f>
        <v>0</v>
      </c>
      <c r="J429" s="2">
        <f>VLOOKUP($A429,'By SKU - New RTs'!$A:$V,15,FALSE)</f>
        <v>0.25</v>
      </c>
      <c r="K429" s="5">
        <f t="shared" si="37"/>
        <v>0.25</v>
      </c>
      <c r="L429" s="2">
        <f>VLOOKUP($A429,'By SKU - Old RTs'!$A:$V,16,FALSE)</f>
        <v>0</v>
      </c>
      <c r="M429" s="2">
        <f>VLOOKUP($A429,'By SKU - New RTs'!$A:$V,16,FALSE)</f>
        <v>0</v>
      </c>
      <c r="N429" s="5">
        <f t="shared" si="38"/>
        <v>0</v>
      </c>
      <c r="O429" s="2">
        <f>VLOOKUP($A429,'By SKU - Old RTs'!$A:$V,17,FALSE)</f>
        <v>0</v>
      </c>
      <c r="P429" s="2">
        <f>VLOOKUP($A429,'By SKU - New RTs'!$A:$V,17,FALSE)</f>
        <v>0</v>
      </c>
      <c r="Q429" s="2">
        <f t="shared" si="39"/>
        <v>0</v>
      </c>
    </row>
    <row r="430" spans="1:17" x14ac:dyDescent="0.3">
      <c r="A430" s="3" t="str">
        <v>SY10BC</v>
      </c>
      <c r="B430" s="4" t="str">
        <v xml:space="preserve">ST WORK BLEND                   </v>
      </c>
      <c r="C430" s="2">
        <f>VLOOKUP($A430,'By SKU - Old RTs'!$A:$V,13,FALSE)</f>
        <v>0</v>
      </c>
      <c r="D430" s="2">
        <f>VLOOKUP($A430,'By SKU - New RTs'!$A:$V,13,FALSE)</f>
        <v>0</v>
      </c>
      <c r="E430" s="5">
        <f t="shared" si="35"/>
        <v>0</v>
      </c>
      <c r="F430" s="2">
        <f>VLOOKUP($A430,'By SKU - Old RTs'!$A:$V,14,FALSE)</f>
        <v>4.75</v>
      </c>
      <c r="G430" s="2">
        <f>VLOOKUP($A430,'By SKU - New RTs'!$A:$V,14,FALSE)</f>
        <v>4.75</v>
      </c>
      <c r="H430" s="5">
        <f t="shared" si="36"/>
        <v>0</v>
      </c>
      <c r="I430" s="2">
        <f>VLOOKUP($A430,'By SKU - Old RTs'!$A:$V,15,FALSE)</f>
        <v>0</v>
      </c>
      <c r="J430" s="2">
        <f>VLOOKUP($A430,'By SKU - New RTs'!$A:$V,15,FALSE)</f>
        <v>0</v>
      </c>
      <c r="K430" s="5">
        <f t="shared" si="37"/>
        <v>0</v>
      </c>
      <c r="L430" s="2">
        <f>VLOOKUP($A430,'By SKU - Old RTs'!$A:$V,16,FALSE)</f>
        <v>8.25</v>
      </c>
      <c r="M430" s="2">
        <f>VLOOKUP($A430,'By SKU - New RTs'!$A:$V,16,FALSE)</f>
        <v>8.25</v>
      </c>
      <c r="N430" s="5">
        <f t="shared" si="38"/>
        <v>0</v>
      </c>
      <c r="O430" s="2">
        <f>VLOOKUP($A430,'By SKU - Old RTs'!$A:$V,17,FALSE)</f>
        <v>0</v>
      </c>
      <c r="P430" s="2">
        <f>VLOOKUP($A430,'By SKU - New RTs'!$A:$V,17,FALSE)</f>
        <v>0</v>
      </c>
      <c r="Q430" s="2">
        <f t="shared" si="39"/>
        <v>0</v>
      </c>
    </row>
    <row r="431" spans="1:17" x14ac:dyDescent="0.3">
      <c r="A431" s="3" t="str">
        <v>SY10CR</v>
      </c>
      <c r="B431" s="4" t="str">
        <v xml:space="preserve">ST WORK BLEND                   </v>
      </c>
      <c r="C431" s="2">
        <f>VLOOKUP($A431,'By SKU - Old RTs'!$A:$V,13,FALSE)</f>
        <v>0</v>
      </c>
      <c r="D431" s="2">
        <f>VLOOKUP($A431,'By SKU - New RTs'!$A:$V,13,FALSE)</f>
        <v>0</v>
      </c>
      <c r="E431" s="5">
        <f t="shared" si="35"/>
        <v>0</v>
      </c>
      <c r="F431" s="2">
        <f>VLOOKUP($A431,'By SKU - Old RTs'!$A:$V,14,FALSE)</f>
        <v>4.5</v>
      </c>
      <c r="G431" s="2">
        <f>VLOOKUP($A431,'By SKU - New RTs'!$A:$V,14,FALSE)</f>
        <v>0</v>
      </c>
      <c r="H431" s="5">
        <f t="shared" si="36"/>
        <v>-4.5</v>
      </c>
      <c r="I431" s="2">
        <f>VLOOKUP($A431,'By SKU - Old RTs'!$A:$V,15,FALSE)</f>
        <v>0</v>
      </c>
      <c r="J431" s="2">
        <f>VLOOKUP($A431,'By SKU - New RTs'!$A:$V,15,FALSE)</f>
        <v>0</v>
      </c>
      <c r="K431" s="5">
        <f t="shared" si="37"/>
        <v>0</v>
      </c>
      <c r="L431" s="2">
        <f>VLOOKUP($A431,'By SKU - Old RTs'!$A:$V,16,FALSE)</f>
        <v>0</v>
      </c>
      <c r="M431" s="2">
        <f>VLOOKUP($A431,'By SKU - New RTs'!$A:$V,16,FALSE)</f>
        <v>0</v>
      </c>
      <c r="N431" s="5">
        <f t="shared" si="38"/>
        <v>0</v>
      </c>
      <c r="O431" s="2">
        <f>VLOOKUP($A431,'By SKU - Old RTs'!$A:$V,17,FALSE)</f>
        <v>0</v>
      </c>
      <c r="P431" s="2">
        <f>VLOOKUP($A431,'By SKU - New RTs'!$A:$V,17,FALSE)</f>
        <v>4.5</v>
      </c>
      <c r="Q431" s="2">
        <f t="shared" si="39"/>
        <v>4.5</v>
      </c>
    </row>
    <row r="432" spans="1:17" x14ac:dyDescent="0.3">
      <c r="A432" s="3" t="str">
        <v>SY14CV</v>
      </c>
      <c r="B432" s="4" t="str">
        <v xml:space="preserve">ST WORK BLEND                   </v>
      </c>
      <c r="C432" s="2">
        <f>VLOOKUP($A432,'By SKU - Old RTs'!$A:$V,13,FALSE)</f>
        <v>0</v>
      </c>
      <c r="D432" s="2">
        <f>VLOOKUP($A432,'By SKU - New RTs'!$A:$V,13,FALSE)</f>
        <v>3.75</v>
      </c>
      <c r="E432" s="5">
        <f t="shared" si="35"/>
        <v>3.75</v>
      </c>
      <c r="F432" s="2">
        <f>VLOOKUP($A432,'By SKU - Old RTs'!$A:$V,14,FALSE)</f>
        <v>11.75</v>
      </c>
      <c r="G432" s="2">
        <f>VLOOKUP($A432,'By SKU - New RTs'!$A:$V,14,FALSE)</f>
        <v>8</v>
      </c>
      <c r="H432" s="5">
        <f t="shared" si="36"/>
        <v>-3.75</v>
      </c>
      <c r="I432" s="2">
        <f>VLOOKUP($A432,'By SKU - Old RTs'!$A:$V,15,FALSE)</f>
        <v>0</v>
      </c>
      <c r="J432" s="2">
        <f>VLOOKUP($A432,'By SKU - New RTs'!$A:$V,15,FALSE)</f>
        <v>0</v>
      </c>
      <c r="K432" s="5">
        <f t="shared" si="37"/>
        <v>0</v>
      </c>
      <c r="L432" s="2">
        <f>VLOOKUP($A432,'By SKU - Old RTs'!$A:$V,16,FALSE)</f>
        <v>0</v>
      </c>
      <c r="M432" s="2">
        <f>VLOOKUP($A432,'By SKU - New RTs'!$A:$V,16,FALSE)</f>
        <v>0</v>
      </c>
      <c r="N432" s="5">
        <f t="shared" si="38"/>
        <v>0</v>
      </c>
      <c r="O432" s="2">
        <f>VLOOKUP($A432,'By SKU - Old RTs'!$A:$V,17,FALSE)</f>
        <v>5</v>
      </c>
      <c r="P432" s="2">
        <f>VLOOKUP($A432,'By SKU - New RTs'!$A:$V,17,FALSE)</f>
        <v>5</v>
      </c>
      <c r="Q432" s="2">
        <f t="shared" si="39"/>
        <v>0</v>
      </c>
    </row>
    <row r="433" spans="1:17" x14ac:dyDescent="0.3">
      <c r="A433" s="3" t="str">
        <v>SY14FD</v>
      </c>
      <c r="B433" s="4" t="str">
        <v xml:space="preserve">ST WORK                         </v>
      </c>
      <c r="C433" s="2">
        <f>VLOOKUP($A433,'By SKU - Old RTs'!$A:$V,13,FALSE)</f>
        <v>0</v>
      </c>
      <c r="D433" s="2">
        <f>VLOOKUP($A433,'By SKU - New RTs'!$A:$V,13,FALSE)</f>
        <v>0</v>
      </c>
      <c r="E433" s="5">
        <f t="shared" si="35"/>
        <v>0</v>
      </c>
      <c r="F433" s="2">
        <f>VLOOKUP($A433,'By SKU - Old RTs'!$A:$V,14,FALSE)</f>
        <v>0</v>
      </c>
      <c r="G433" s="2">
        <f>VLOOKUP($A433,'By SKU - New RTs'!$A:$V,14,FALSE)</f>
        <v>0</v>
      </c>
      <c r="H433" s="5">
        <f t="shared" si="36"/>
        <v>0</v>
      </c>
      <c r="I433" s="2">
        <f>VLOOKUP($A433,'By SKU - Old RTs'!$A:$V,15,FALSE)</f>
        <v>0</v>
      </c>
      <c r="J433" s="2">
        <f>VLOOKUP($A433,'By SKU - New RTs'!$A:$V,15,FALSE)</f>
        <v>0</v>
      </c>
      <c r="K433" s="5">
        <f t="shared" si="37"/>
        <v>0</v>
      </c>
      <c r="L433" s="2">
        <f>VLOOKUP($A433,'By SKU - Old RTs'!$A:$V,16,FALSE)</f>
        <v>0.25</v>
      </c>
      <c r="M433" s="2">
        <f>VLOOKUP($A433,'By SKU - New RTs'!$A:$V,16,FALSE)</f>
        <v>0.25</v>
      </c>
      <c r="N433" s="5">
        <f t="shared" si="38"/>
        <v>0</v>
      </c>
      <c r="O433" s="2">
        <f>VLOOKUP($A433,'By SKU - Old RTs'!$A:$V,17,FALSE)</f>
        <v>0</v>
      </c>
      <c r="P433" s="2">
        <f>VLOOKUP($A433,'By SKU - New RTs'!$A:$V,17,FALSE)</f>
        <v>0</v>
      </c>
      <c r="Q433" s="2">
        <f t="shared" si="39"/>
        <v>0</v>
      </c>
    </row>
    <row r="434" spans="1:17" x14ac:dyDescent="0.3">
      <c r="A434" s="3" t="str">
        <v>SY20BC</v>
      </c>
      <c r="B434" s="4" t="str">
        <v>ST WORK BLEND SS</v>
      </c>
      <c r="C434" s="2">
        <f>VLOOKUP($A434,'By SKU - Old RTs'!$A:$V,13,FALSE)</f>
        <v>0</v>
      </c>
      <c r="D434" s="2">
        <f>VLOOKUP($A434,'By SKU - New RTs'!$A:$V,13,FALSE)</f>
        <v>0</v>
      </c>
      <c r="E434" s="5">
        <f t="shared" si="35"/>
        <v>0</v>
      </c>
      <c r="F434" s="2">
        <f>VLOOKUP($A434,'By SKU - Old RTs'!$A:$V,14,FALSE)</f>
        <v>2.75</v>
      </c>
      <c r="G434" s="2">
        <f>VLOOKUP($A434,'By SKU - New RTs'!$A:$V,14,FALSE)</f>
        <v>2.75</v>
      </c>
      <c r="H434" s="5">
        <f t="shared" si="36"/>
        <v>0</v>
      </c>
      <c r="I434" s="2">
        <f>VLOOKUP($A434,'By SKU - Old RTs'!$A:$V,15,FALSE)</f>
        <v>0</v>
      </c>
      <c r="J434" s="2">
        <f>VLOOKUP($A434,'By SKU - New RTs'!$A:$V,15,FALSE)</f>
        <v>0</v>
      </c>
      <c r="K434" s="5">
        <f t="shared" si="37"/>
        <v>0</v>
      </c>
      <c r="L434" s="2">
        <f>VLOOKUP($A434,'By SKU - Old RTs'!$A:$V,16,FALSE)</f>
        <v>0</v>
      </c>
      <c r="M434" s="2">
        <f>VLOOKUP($A434,'By SKU - New RTs'!$A:$V,16,FALSE)</f>
        <v>0</v>
      </c>
      <c r="N434" s="5">
        <f t="shared" si="38"/>
        <v>0</v>
      </c>
      <c r="O434" s="2">
        <f>VLOOKUP($A434,'By SKU - Old RTs'!$A:$V,17,FALSE)</f>
        <v>0</v>
      </c>
      <c r="P434" s="2">
        <f>VLOOKUP($A434,'By SKU - New RTs'!$A:$V,17,FALSE)</f>
        <v>0</v>
      </c>
      <c r="Q434" s="2">
        <f t="shared" si="39"/>
        <v>0</v>
      </c>
    </row>
    <row r="435" spans="1:17" x14ac:dyDescent="0.3">
      <c r="A435" s="3" t="str">
        <v>SY20CR</v>
      </c>
      <c r="B435" s="4" t="str">
        <v>ST WORK SS</v>
      </c>
      <c r="C435" s="2">
        <f>VLOOKUP($A435,'By SKU - Old RTs'!$A:$V,13,FALSE)</f>
        <v>0</v>
      </c>
      <c r="D435" s="2">
        <f>VLOOKUP($A435,'By SKU - New RTs'!$A:$V,13,FALSE)</f>
        <v>0</v>
      </c>
      <c r="E435" s="5">
        <f t="shared" si="35"/>
        <v>0</v>
      </c>
      <c r="F435" s="2">
        <f>VLOOKUP($A435,'By SKU - Old RTs'!$A:$V,14,FALSE)</f>
        <v>4.25</v>
      </c>
      <c r="G435" s="2">
        <f>VLOOKUP($A435,'By SKU - New RTs'!$A:$V,14,FALSE)</f>
        <v>0</v>
      </c>
      <c r="H435" s="5">
        <f t="shared" si="36"/>
        <v>-4.25</v>
      </c>
      <c r="I435" s="2">
        <f>VLOOKUP($A435,'By SKU - Old RTs'!$A:$V,15,FALSE)</f>
        <v>0</v>
      </c>
      <c r="J435" s="2">
        <f>VLOOKUP($A435,'By SKU - New RTs'!$A:$V,15,FALSE)</f>
        <v>0</v>
      </c>
      <c r="K435" s="5">
        <f t="shared" si="37"/>
        <v>0</v>
      </c>
      <c r="L435" s="2">
        <f>VLOOKUP($A435,'By SKU - Old RTs'!$A:$V,16,FALSE)</f>
        <v>0</v>
      </c>
      <c r="M435" s="2">
        <f>VLOOKUP($A435,'By SKU - New RTs'!$A:$V,16,FALSE)</f>
        <v>0</v>
      </c>
      <c r="N435" s="5">
        <f t="shared" si="38"/>
        <v>0</v>
      </c>
      <c r="O435" s="2">
        <f>VLOOKUP($A435,'By SKU - Old RTs'!$A:$V,17,FALSE)</f>
        <v>0</v>
      </c>
      <c r="P435" s="2">
        <f>VLOOKUP($A435,'By SKU - New RTs'!$A:$V,17,FALSE)</f>
        <v>4.25</v>
      </c>
      <c r="Q435" s="2">
        <f t="shared" si="39"/>
        <v>4.25</v>
      </c>
    </row>
    <row r="436" spans="1:17" x14ac:dyDescent="0.3">
      <c r="A436" s="3" t="str">
        <v>SY24CV</v>
      </c>
      <c r="B436" s="4" t="str">
        <v>ST WORK SS</v>
      </c>
      <c r="C436" s="2">
        <f>VLOOKUP($A436,'By SKU - Old RTs'!$A:$V,13,FALSE)</f>
        <v>0</v>
      </c>
      <c r="D436" s="2">
        <f>VLOOKUP($A436,'By SKU - New RTs'!$A:$V,13,FALSE)</f>
        <v>5</v>
      </c>
      <c r="E436" s="5">
        <f t="shared" si="35"/>
        <v>5</v>
      </c>
      <c r="F436" s="2">
        <f>VLOOKUP($A436,'By SKU - Old RTs'!$A:$V,14,FALSE)</f>
        <v>8.75</v>
      </c>
      <c r="G436" s="2">
        <f>VLOOKUP($A436,'By SKU - New RTs'!$A:$V,14,FALSE)</f>
        <v>3.75</v>
      </c>
      <c r="H436" s="5">
        <f t="shared" si="36"/>
        <v>-5</v>
      </c>
      <c r="I436" s="2">
        <f>VLOOKUP($A436,'By SKU - Old RTs'!$A:$V,15,FALSE)</f>
        <v>0</v>
      </c>
      <c r="J436" s="2">
        <f>VLOOKUP($A436,'By SKU - New RTs'!$A:$V,15,FALSE)</f>
        <v>0</v>
      </c>
      <c r="K436" s="5">
        <f t="shared" si="37"/>
        <v>0</v>
      </c>
      <c r="L436" s="2">
        <f>VLOOKUP($A436,'By SKU - Old RTs'!$A:$V,16,FALSE)</f>
        <v>0</v>
      </c>
      <c r="M436" s="2">
        <f>VLOOKUP($A436,'By SKU - New RTs'!$A:$V,16,FALSE)</f>
        <v>0</v>
      </c>
      <c r="N436" s="5">
        <f t="shared" si="38"/>
        <v>0</v>
      </c>
      <c r="O436" s="2">
        <f>VLOOKUP($A436,'By SKU - Old RTs'!$A:$V,17,FALSE)</f>
        <v>7.25</v>
      </c>
      <c r="P436" s="2">
        <f>VLOOKUP($A436,'By SKU - New RTs'!$A:$V,17,FALSE)</f>
        <v>7.25</v>
      </c>
      <c r="Q436" s="2">
        <f t="shared" si="39"/>
        <v>0</v>
      </c>
    </row>
    <row r="437" spans="1:17" x14ac:dyDescent="0.3">
      <c r="A437" s="3" t="str">
        <v>SY24FD</v>
      </c>
      <c r="B437" s="4" t="str">
        <v>ST WORK SS</v>
      </c>
      <c r="C437" s="2">
        <f>VLOOKUP($A437,'By SKU - Old RTs'!$A:$V,13,FALSE)</f>
        <v>0</v>
      </c>
      <c r="D437" s="2">
        <f>VLOOKUP($A437,'By SKU - New RTs'!$A:$V,13,FALSE)</f>
        <v>0</v>
      </c>
      <c r="E437" s="5">
        <f t="shared" si="35"/>
        <v>0</v>
      </c>
      <c r="F437" s="2">
        <f>VLOOKUP($A437,'By SKU - Old RTs'!$A:$V,14,FALSE)</f>
        <v>0</v>
      </c>
      <c r="G437" s="2">
        <f>VLOOKUP($A437,'By SKU - New RTs'!$A:$V,14,FALSE)</f>
        <v>0</v>
      </c>
      <c r="H437" s="5">
        <f t="shared" si="36"/>
        <v>0</v>
      </c>
      <c r="I437" s="2">
        <f>VLOOKUP($A437,'By SKU - Old RTs'!$A:$V,15,FALSE)</f>
        <v>0</v>
      </c>
      <c r="J437" s="2">
        <f>VLOOKUP($A437,'By SKU - New RTs'!$A:$V,15,FALSE)</f>
        <v>0</v>
      </c>
      <c r="K437" s="5">
        <f t="shared" si="37"/>
        <v>0</v>
      </c>
      <c r="L437" s="2">
        <f>VLOOKUP($A437,'By SKU - Old RTs'!$A:$V,16,FALSE)</f>
        <v>10.5</v>
      </c>
      <c r="M437" s="2">
        <f>VLOOKUP($A437,'By SKU - New RTs'!$A:$V,16,FALSE)</f>
        <v>10.5</v>
      </c>
      <c r="N437" s="5">
        <f t="shared" si="38"/>
        <v>0</v>
      </c>
      <c r="O437" s="2">
        <f>VLOOKUP($A437,'By SKU - Old RTs'!$A:$V,17,FALSE)</f>
        <v>0</v>
      </c>
      <c r="P437" s="2">
        <f>VLOOKUP($A437,'By SKU - New RTs'!$A:$V,17,FALSE)</f>
        <v>0</v>
      </c>
      <c r="Q437" s="2">
        <f t="shared" si="39"/>
        <v>0</v>
      </c>
    </row>
    <row r="438" spans="1:17" x14ac:dyDescent="0.3">
      <c r="A438" s="3" t="str">
        <v>SY32BC</v>
      </c>
      <c r="B438" s="4" t="str">
        <v xml:space="preserve">ST WORK BLEND                   </v>
      </c>
      <c r="C438" s="2">
        <f>VLOOKUP($A438,'By SKU - Old RTs'!$A:$V,13,FALSE)</f>
        <v>0</v>
      </c>
      <c r="D438" s="2">
        <f>VLOOKUP($A438,'By SKU - New RTs'!$A:$V,13,FALSE)</f>
        <v>0</v>
      </c>
      <c r="E438" s="5">
        <f t="shared" si="35"/>
        <v>0</v>
      </c>
      <c r="F438" s="2">
        <f>VLOOKUP($A438,'By SKU - Old RTs'!$A:$V,14,FALSE)</f>
        <v>9</v>
      </c>
      <c r="G438" s="2">
        <f>VLOOKUP($A438,'By SKU - New RTs'!$A:$V,14,FALSE)</f>
        <v>0</v>
      </c>
      <c r="H438" s="5">
        <f t="shared" si="36"/>
        <v>-9</v>
      </c>
      <c r="I438" s="2">
        <f>VLOOKUP($A438,'By SKU - Old RTs'!$A:$V,15,FALSE)</f>
        <v>0</v>
      </c>
      <c r="J438" s="2">
        <f>VLOOKUP($A438,'By SKU - New RTs'!$A:$V,15,FALSE)</f>
        <v>0</v>
      </c>
      <c r="K438" s="5">
        <f t="shared" si="37"/>
        <v>0</v>
      </c>
      <c r="L438" s="2">
        <f>VLOOKUP($A438,'By SKU - Old RTs'!$A:$V,16,FALSE)</f>
        <v>0</v>
      </c>
      <c r="M438" s="2">
        <f>VLOOKUP($A438,'By SKU - New RTs'!$A:$V,16,FALSE)</f>
        <v>0</v>
      </c>
      <c r="N438" s="5">
        <f t="shared" si="38"/>
        <v>0</v>
      </c>
      <c r="O438" s="2">
        <f>VLOOKUP($A438,'By SKU - Old RTs'!$A:$V,17,FALSE)</f>
        <v>1.25</v>
      </c>
      <c r="P438" s="2">
        <f>VLOOKUP($A438,'By SKU - New RTs'!$A:$V,17,FALSE)</f>
        <v>10.25</v>
      </c>
      <c r="Q438" s="2">
        <f t="shared" si="39"/>
        <v>9</v>
      </c>
    </row>
    <row r="439" spans="1:17" x14ac:dyDescent="0.3">
      <c r="A439" s="3" t="str">
        <v>SY32BR</v>
      </c>
      <c r="B439" s="4" t="str">
        <v xml:space="preserve">ST WORK BLEND                   </v>
      </c>
      <c r="C439" s="2">
        <f>VLOOKUP($A439,'By SKU - Old RTs'!$A:$V,13,FALSE)</f>
        <v>8</v>
      </c>
      <c r="D439" s="2">
        <f>VLOOKUP($A439,'By SKU - New RTs'!$A:$V,13,FALSE)</f>
        <v>8</v>
      </c>
      <c r="E439" s="5">
        <f t="shared" si="35"/>
        <v>0</v>
      </c>
      <c r="F439" s="2">
        <f>VLOOKUP($A439,'By SKU - Old RTs'!$A:$V,14,FALSE)</f>
        <v>1</v>
      </c>
      <c r="G439" s="2">
        <f>VLOOKUP($A439,'By SKU - New RTs'!$A:$V,14,FALSE)</f>
        <v>1</v>
      </c>
      <c r="H439" s="5">
        <f t="shared" si="36"/>
        <v>0</v>
      </c>
      <c r="I439" s="2">
        <f>VLOOKUP($A439,'By SKU - Old RTs'!$A:$V,15,FALSE)</f>
        <v>6.5</v>
      </c>
      <c r="J439" s="2">
        <f>VLOOKUP($A439,'By SKU - New RTs'!$A:$V,15,FALSE)</f>
        <v>6.5</v>
      </c>
      <c r="K439" s="5">
        <f t="shared" si="37"/>
        <v>0</v>
      </c>
      <c r="L439" s="2">
        <f>VLOOKUP($A439,'By SKU - Old RTs'!$A:$V,16,FALSE)</f>
        <v>0</v>
      </c>
      <c r="M439" s="2">
        <f>VLOOKUP($A439,'By SKU - New RTs'!$A:$V,16,FALSE)</f>
        <v>0</v>
      </c>
      <c r="N439" s="5">
        <f t="shared" si="38"/>
        <v>0</v>
      </c>
      <c r="O439" s="2">
        <f>VLOOKUP($A439,'By SKU - Old RTs'!$A:$V,17,FALSE)</f>
        <v>0</v>
      </c>
      <c r="P439" s="2">
        <f>VLOOKUP($A439,'By SKU - New RTs'!$A:$V,17,FALSE)</f>
        <v>0</v>
      </c>
      <c r="Q439" s="2">
        <f t="shared" si="39"/>
        <v>0</v>
      </c>
    </row>
    <row r="440" spans="1:17" x14ac:dyDescent="0.3">
      <c r="A440" s="3" t="str">
        <v>SY32CF</v>
      </c>
      <c r="B440" s="4" t="str">
        <v xml:space="preserve">ST WORK BLEND                   </v>
      </c>
      <c r="C440" s="2">
        <f>VLOOKUP($A440,'By SKU - Old RTs'!$A:$V,13,FALSE)</f>
        <v>0</v>
      </c>
      <c r="D440" s="2">
        <f>VLOOKUP($A440,'By SKU - New RTs'!$A:$V,13,FALSE)</f>
        <v>0</v>
      </c>
      <c r="E440" s="5">
        <f t="shared" si="35"/>
        <v>0</v>
      </c>
      <c r="F440" s="2">
        <f>VLOOKUP($A440,'By SKU - Old RTs'!$A:$V,14,FALSE)</f>
        <v>0</v>
      </c>
      <c r="G440" s="2">
        <f>VLOOKUP($A440,'By SKU - New RTs'!$A:$V,14,FALSE)</f>
        <v>0</v>
      </c>
      <c r="H440" s="5">
        <f t="shared" si="36"/>
        <v>0</v>
      </c>
      <c r="I440" s="2">
        <f>VLOOKUP($A440,'By SKU - Old RTs'!$A:$V,15,FALSE)</f>
        <v>0</v>
      </c>
      <c r="J440" s="2">
        <f>VLOOKUP($A440,'By SKU - New RTs'!$A:$V,15,FALSE)</f>
        <v>0</v>
      </c>
      <c r="K440" s="5">
        <f t="shared" si="37"/>
        <v>0</v>
      </c>
      <c r="L440" s="2">
        <f>VLOOKUP($A440,'By SKU - Old RTs'!$A:$V,16,FALSE)</f>
        <v>0</v>
      </c>
      <c r="M440" s="2">
        <f>VLOOKUP($A440,'By SKU - New RTs'!$A:$V,16,FALSE)</f>
        <v>0</v>
      </c>
      <c r="N440" s="5">
        <f t="shared" si="38"/>
        <v>0</v>
      </c>
      <c r="O440" s="2">
        <f>VLOOKUP($A440,'By SKU - Old RTs'!$A:$V,17,FALSE)</f>
        <v>7.5</v>
      </c>
      <c r="P440" s="2">
        <f>VLOOKUP($A440,'By SKU - New RTs'!$A:$V,17,FALSE)</f>
        <v>7.5</v>
      </c>
      <c r="Q440" s="2">
        <f t="shared" si="39"/>
        <v>0</v>
      </c>
    </row>
    <row r="441" spans="1:17" x14ac:dyDescent="0.3">
      <c r="A441" s="3" t="str">
        <v>SY36MP</v>
      </c>
      <c r="B441" s="4" t="str">
        <v xml:space="preserve">ST WORK                         </v>
      </c>
      <c r="C441" s="2">
        <f>VLOOKUP($A441,'By SKU - Old RTs'!$A:$V,13,FALSE)</f>
        <v>0</v>
      </c>
      <c r="D441" s="2">
        <f>VLOOKUP($A441,'By SKU - New RTs'!$A:$V,13,FALSE)</f>
        <v>0</v>
      </c>
      <c r="E441" s="5">
        <f t="shared" si="35"/>
        <v>0</v>
      </c>
      <c r="F441" s="2">
        <f>VLOOKUP($A441,'By SKU - Old RTs'!$A:$V,14,FALSE)</f>
        <v>0</v>
      </c>
      <c r="G441" s="2">
        <f>VLOOKUP($A441,'By SKU - New RTs'!$A:$V,14,FALSE)</f>
        <v>0</v>
      </c>
      <c r="H441" s="5">
        <f t="shared" si="36"/>
        <v>0</v>
      </c>
      <c r="I441" s="2">
        <f>VLOOKUP($A441,'By SKU - Old RTs'!$A:$V,15,FALSE)</f>
        <v>0</v>
      </c>
      <c r="J441" s="2">
        <f>VLOOKUP($A441,'By SKU - New RTs'!$A:$V,15,FALSE)</f>
        <v>0</v>
      </c>
      <c r="K441" s="5">
        <f t="shared" si="37"/>
        <v>0</v>
      </c>
      <c r="L441" s="2">
        <f>VLOOKUP($A441,'By SKU - Old RTs'!$A:$V,16,FALSE)</f>
        <v>1.25</v>
      </c>
      <c r="M441" s="2">
        <f>VLOOKUP($A441,'By SKU - New RTs'!$A:$V,16,FALSE)</f>
        <v>1.25</v>
      </c>
      <c r="N441" s="5">
        <f t="shared" si="38"/>
        <v>0</v>
      </c>
      <c r="O441" s="2">
        <f>VLOOKUP($A441,'By SKU - Old RTs'!$A:$V,17,FALSE)</f>
        <v>0</v>
      </c>
      <c r="P441" s="2">
        <f>VLOOKUP($A441,'By SKU - New RTs'!$A:$V,17,FALSE)</f>
        <v>0</v>
      </c>
      <c r="Q441" s="2">
        <f t="shared" si="39"/>
        <v>0</v>
      </c>
    </row>
    <row r="442" spans="1:17" x14ac:dyDescent="0.3">
      <c r="A442" s="3" t="str">
        <v>SY42BC</v>
      </c>
      <c r="B442" s="4" t="str">
        <v>ST WORK BLEND SS</v>
      </c>
      <c r="C442" s="2">
        <f>VLOOKUP($A442,'By SKU - Old RTs'!$A:$V,13,FALSE)</f>
        <v>0</v>
      </c>
      <c r="D442" s="2">
        <f>VLOOKUP($A442,'By SKU - New RTs'!$A:$V,13,FALSE)</f>
        <v>9.5</v>
      </c>
      <c r="E442" s="5">
        <f t="shared" si="35"/>
        <v>9.5</v>
      </c>
      <c r="F442" s="2">
        <f>VLOOKUP($A442,'By SKU - Old RTs'!$A:$V,14,FALSE)</f>
        <v>30.75</v>
      </c>
      <c r="G442" s="2">
        <f>VLOOKUP($A442,'By SKU - New RTs'!$A:$V,14,FALSE)</f>
        <v>2</v>
      </c>
      <c r="H442" s="5">
        <f t="shared" si="36"/>
        <v>-28.75</v>
      </c>
      <c r="I442" s="2">
        <f>VLOOKUP($A442,'By SKU - Old RTs'!$A:$V,15,FALSE)</f>
        <v>9.5</v>
      </c>
      <c r="J442" s="2">
        <f>VLOOKUP($A442,'By SKU - New RTs'!$A:$V,15,FALSE)</f>
        <v>0</v>
      </c>
      <c r="K442" s="5">
        <f t="shared" si="37"/>
        <v>-9.5</v>
      </c>
      <c r="L442" s="2">
        <f>VLOOKUP($A442,'By SKU - Old RTs'!$A:$V,16,FALSE)</f>
        <v>5.75</v>
      </c>
      <c r="M442" s="2">
        <f>VLOOKUP($A442,'By SKU - New RTs'!$A:$V,16,FALSE)</f>
        <v>5.75</v>
      </c>
      <c r="N442" s="5">
        <f t="shared" si="38"/>
        <v>0</v>
      </c>
      <c r="O442" s="2">
        <f>VLOOKUP($A442,'By SKU - Old RTs'!$A:$V,17,FALSE)</f>
        <v>3.5</v>
      </c>
      <c r="P442" s="2">
        <f>VLOOKUP($A442,'By SKU - New RTs'!$A:$V,17,FALSE)</f>
        <v>32.25</v>
      </c>
      <c r="Q442" s="2">
        <f t="shared" si="39"/>
        <v>28.75</v>
      </c>
    </row>
    <row r="443" spans="1:17" x14ac:dyDescent="0.3">
      <c r="A443" s="3" t="str">
        <v>SY42BR</v>
      </c>
      <c r="B443" s="4" t="str">
        <v>ST WORK BLEND SS</v>
      </c>
      <c r="C443" s="2">
        <f>VLOOKUP($A443,'By SKU - Old RTs'!$A:$V,13,FALSE)</f>
        <v>0.5</v>
      </c>
      <c r="D443" s="2">
        <f>VLOOKUP($A443,'By SKU - New RTs'!$A:$V,13,FALSE)</f>
        <v>0.5</v>
      </c>
      <c r="E443" s="5">
        <f t="shared" si="35"/>
        <v>0</v>
      </c>
      <c r="F443" s="2">
        <f>VLOOKUP($A443,'By SKU - Old RTs'!$A:$V,14,FALSE)</f>
        <v>1.5</v>
      </c>
      <c r="G443" s="2">
        <f>VLOOKUP($A443,'By SKU - New RTs'!$A:$V,14,FALSE)</f>
        <v>1.5</v>
      </c>
      <c r="H443" s="5">
        <f t="shared" si="36"/>
        <v>0</v>
      </c>
      <c r="I443" s="2">
        <f>VLOOKUP($A443,'By SKU - Old RTs'!$A:$V,15,FALSE)</f>
        <v>0</v>
      </c>
      <c r="J443" s="2">
        <f>VLOOKUP($A443,'By SKU - New RTs'!$A:$V,15,FALSE)</f>
        <v>0</v>
      </c>
      <c r="K443" s="5">
        <f t="shared" si="37"/>
        <v>0</v>
      </c>
      <c r="L443" s="2">
        <f>VLOOKUP($A443,'By SKU - Old RTs'!$A:$V,16,FALSE)</f>
        <v>0</v>
      </c>
      <c r="M443" s="2">
        <f>VLOOKUP($A443,'By SKU - New RTs'!$A:$V,16,FALSE)</f>
        <v>0</v>
      </c>
      <c r="N443" s="5">
        <f t="shared" si="38"/>
        <v>0</v>
      </c>
      <c r="O443" s="2">
        <f>VLOOKUP($A443,'By SKU - Old RTs'!$A:$V,17,FALSE)</f>
        <v>0</v>
      </c>
      <c r="P443" s="2">
        <f>VLOOKUP($A443,'By SKU - New RTs'!$A:$V,17,FALSE)</f>
        <v>0</v>
      </c>
      <c r="Q443" s="2">
        <f t="shared" si="39"/>
        <v>0</v>
      </c>
    </row>
    <row r="444" spans="1:17" x14ac:dyDescent="0.3">
      <c r="A444" s="3" t="str">
        <v>SY42CF</v>
      </c>
      <c r="B444" s="4" t="str">
        <v>ST WORK BLEND SS</v>
      </c>
      <c r="C444" s="2">
        <f>VLOOKUP($A444,'By SKU - Old RTs'!$A:$V,13,FALSE)</f>
        <v>0</v>
      </c>
      <c r="D444" s="2">
        <f>VLOOKUP($A444,'By SKU - New RTs'!$A:$V,13,FALSE)</f>
        <v>0</v>
      </c>
      <c r="E444" s="5">
        <f t="shared" si="35"/>
        <v>0</v>
      </c>
      <c r="F444" s="2">
        <f>VLOOKUP($A444,'By SKU - Old RTs'!$A:$V,14,FALSE)</f>
        <v>0</v>
      </c>
      <c r="G444" s="2">
        <f>VLOOKUP($A444,'By SKU - New RTs'!$A:$V,14,FALSE)</f>
        <v>0</v>
      </c>
      <c r="H444" s="5">
        <f t="shared" si="36"/>
        <v>0</v>
      </c>
      <c r="I444" s="2">
        <f>VLOOKUP($A444,'By SKU - Old RTs'!$A:$V,15,FALSE)</f>
        <v>1.25</v>
      </c>
      <c r="J444" s="2">
        <f>VLOOKUP($A444,'By SKU - New RTs'!$A:$V,15,FALSE)</f>
        <v>1.25</v>
      </c>
      <c r="K444" s="5">
        <f t="shared" si="37"/>
        <v>0</v>
      </c>
      <c r="L444" s="2">
        <f>VLOOKUP($A444,'By SKU - Old RTs'!$A:$V,16,FALSE)</f>
        <v>0</v>
      </c>
      <c r="M444" s="2">
        <f>VLOOKUP($A444,'By SKU - New RTs'!$A:$V,16,FALSE)</f>
        <v>0</v>
      </c>
      <c r="N444" s="5">
        <f t="shared" si="38"/>
        <v>0</v>
      </c>
      <c r="O444" s="2">
        <f>VLOOKUP($A444,'By SKU - Old RTs'!$A:$V,17,FALSE)</f>
        <v>0</v>
      </c>
      <c r="P444" s="2">
        <f>VLOOKUP($A444,'By SKU - New RTs'!$A:$V,17,FALSE)</f>
        <v>0</v>
      </c>
      <c r="Q444" s="2">
        <f t="shared" si="39"/>
        <v>0</v>
      </c>
    </row>
    <row r="445" spans="1:17" x14ac:dyDescent="0.3">
      <c r="A445" s="3" t="str">
        <v>SY46MP</v>
      </c>
      <c r="B445" s="4" t="str">
        <v>ST WORK SS</v>
      </c>
      <c r="C445" s="2">
        <f>VLOOKUP($A445,'By SKU - Old RTs'!$A:$V,13,FALSE)</f>
        <v>0</v>
      </c>
      <c r="D445" s="2">
        <f>VLOOKUP($A445,'By SKU - New RTs'!$A:$V,13,FALSE)</f>
        <v>0</v>
      </c>
      <c r="E445" s="5">
        <f t="shared" si="35"/>
        <v>0</v>
      </c>
      <c r="F445" s="2">
        <f>VLOOKUP($A445,'By SKU - Old RTs'!$A:$V,14,FALSE)</f>
        <v>0</v>
      </c>
      <c r="G445" s="2">
        <f>VLOOKUP($A445,'By SKU - New RTs'!$A:$V,14,FALSE)</f>
        <v>0</v>
      </c>
      <c r="H445" s="5">
        <f t="shared" si="36"/>
        <v>0</v>
      </c>
      <c r="I445" s="2">
        <f>VLOOKUP($A445,'By SKU - Old RTs'!$A:$V,15,FALSE)</f>
        <v>0</v>
      </c>
      <c r="J445" s="2">
        <f>VLOOKUP($A445,'By SKU - New RTs'!$A:$V,15,FALSE)</f>
        <v>0</v>
      </c>
      <c r="K445" s="5">
        <f t="shared" si="37"/>
        <v>0</v>
      </c>
      <c r="L445" s="2">
        <f>VLOOKUP($A445,'By SKU - Old RTs'!$A:$V,16,FALSE)</f>
        <v>0.5</v>
      </c>
      <c r="M445" s="2">
        <f>VLOOKUP($A445,'By SKU - New RTs'!$A:$V,16,FALSE)</f>
        <v>0.5</v>
      </c>
      <c r="N445" s="5">
        <f t="shared" si="38"/>
        <v>0</v>
      </c>
      <c r="O445" s="2">
        <f>VLOOKUP($A445,'By SKU - Old RTs'!$A:$V,17,FALSE)</f>
        <v>0</v>
      </c>
      <c r="P445" s="2">
        <f>VLOOKUP($A445,'By SKU - New RTs'!$A:$V,17,FALSE)</f>
        <v>0</v>
      </c>
      <c r="Q445" s="2">
        <f t="shared" si="39"/>
        <v>0</v>
      </c>
    </row>
    <row r="446" spans="1:17" hidden="1" x14ac:dyDescent="0.3">
      <c r="B446" s="4"/>
      <c r="C446" s="2" t="e">
        <f>VLOOKUP($A446,'By SKU - Old RTs'!$A:$V,13,FALSE)</f>
        <v>#N/A</v>
      </c>
      <c r="D446" s="2" t="e">
        <f>VLOOKUP($A446,'By SKU - New RTs'!$A:$V,13,FALSE)</f>
        <v>#N/A</v>
      </c>
      <c r="E446" s="5" t="e">
        <f t="shared" si="35"/>
        <v>#N/A</v>
      </c>
      <c r="F446" s="2" t="e">
        <f>VLOOKUP($A446,'By SKU - Old RTs'!$A:$V,14,FALSE)</f>
        <v>#N/A</v>
      </c>
      <c r="G446" s="2" t="e">
        <f>VLOOKUP($A446,'By SKU - New RTs'!$A:$V,14,FALSE)</f>
        <v>#N/A</v>
      </c>
      <c r="H446" s="5" t="e">
        <f t="shared" si="36"/>
        <v>#N/A</v>
      </c>
      <c r="I446" s="2" t="e">
        <f>VLOOKUP($A446,'By SKU - Old RTs'!$A:$V,15,FALSE)</f>
        <v>#N/A</v>
      </c>
      <c r="J446" s="2" t="e">
        <f>VLOOKUP($A446,'By SKU - New RTs'!$A:$V,15,FALSE)</f>
        <v>#N/A</v>
      </c>
      <c r="K446" s="5" t="e">
        <f t="shared" si="37"/>
        <v>#N/A</v>
      </c>
      <c r="L446" s="2" t="e">
        <f>VLOOKUP($A446,'By SKU - Old RTs'!$A:$V,16,FALSE)</f>
        <v>#N/A</v>
      </c>
      <c r="M446" s="2" t="e">
        <f>VLOOKUP($A446,'By SKU - New RTs'!$A:$V,16,FALSE)</f>
        <v>#N/A</v>
      </c>
      <c r="N446" s="5" t="e">
        <f t="shared" si="38"/>
        <v>#N/A</v>
      </c>
      <c r="O446" s="2" t="e">
        <f>VLOOKUP($A446,'By SKU - Old RTs'!$A:$V,17,FALSE)</f>
        <v>#N/A</v>
      </c>
      <c r="P446" s="2" t="e">
        <f>VLOOKUP($A446,'By SKU - New RTs'!$A:$V,17,FALSE)</f>
        <v>#N/A</v>
      </c>
      <c r="Q446" s="2" t="e">
        <f t="shared" si="39"/>
        <v>#N/A</v>
      </c>
    </row>
    <row r="447" spans="1:17" hidden="1" x14ac:dyDescent="0.3">
      <c r="B447" s="4"/>
      <c r="C447" s="2" t="e">
        <f>VLOOKUP($A447,'By SKU - Old RTs'!$A:$V,13,FALSE)</f>
        <v>#N/A</v>
      </c>
      <c r="D447" s="2" t="e">
        <f>VLOOKUP($A447,'By SKU - New RTs'!$A:$V,13,FALSE)</f>
        <v>#N/A</v>
      </c>
      <c r="E447" s="5" t="e">
        <f t="shared" si="35"/>
        <v>#N/A</v>
      </c>
      <c r="F447" s="2" t="e">
        <f>VLOOKUP($A447,'By SKU - Old RTs'!$A:$V,14,FALSE)</f>
        <v>#N/A</v>
      </c>
      <c r="G447" s="2" t="e">
        <f>VLOOKUP($A447,'By SKU - New RTs'!$A:$V,14,FALSE)</f>
        <v>#N/A</v>
      </c>
      <c r="H447" s="5" t="e">
        <f t="shared" si="36"/>
        <v>#N/A</v>
      </c>
      <c r="I447" s="2" t="e">
        <f>VLOOKUP($A447,'By SKU - Old RTs'!$A:$V,15,FALSE)</f>
        <v>#N/A</v>
      </c>
      <c r="J447" s="2" t="e">
        <f>VLOOKUP($A447,'By SKU - New RTs'!$A:$V,15,FALSE)</f>
        <v>#N/A</v>
      </c>
      <c r="K447" s="5" t="e">
        <f t="shared" si="37"/>
        <v>#N/A</v>
      </c>
      <c r="L447" s="2" t="e">
        <f>VLOOKUP($A447,'By SKU - Old RTs'!$A:$V,16,FALSE)</f>
        <v>#N/A</v>
      </c>
      <c r="M447" s="2" t="e">
        <f>VLOOKUP($A447,'By SKU - New RTs'!$A:$V,16,FALSE)</f>
        <v>#N/A</v>
      </c>
      <c r="N447" s="5" t="e">
        <f t="shared" si="38"/>
        <v>#N/A</v>
      </c>
      <c r="O447" s="2" t="e">
        <f>VLOOKUP($A447,'By SKU - Old RTs'!$A:$V,17,FALSE)</f>
        <v>#N/A</v>
      </c>
      <c r="P447" s="2" t="e">
        <f>VLOOKUP($A447,'By SKU - New RTs'!$A:$V,17,FALSE)</f>
        <v>#N/A</v>
      </c>
      <c r="Q447" s="2" t="e">
        <f t="shared" si="39"/>
        <v>#N/A</v>
      </c>
    </row>
    <row r="448" spans="1:17" hidden="1" x14ac:dyDescent="0.3">
      <c r="B448" s="4"/>
      <c r="C448" s="2" t="e">
        <f>VLOOKUP($A448,'By SKU - Old RTs'!$A:$V,13,FALSE)</f>
        <v>#N/A</v>
      </c>
      <c r="D448" s="2" t="e">
        <f>VLOOKUP($A448,'By SKU - New RTs'!$A:$V,13,FALSE)</f>
        <v>#N/A</v>
      </c>
      <c r="E448" s="5" t="e">
        <f t="shared" si="35"/>
        <v>#N/A</v>
      </c>
      <c r="F448" s="2" t="e">
        <f>VLOOKUP($A448,'By SKU - Old RTs'!$A:$V,14,FALSE)</f>
        <v>#N/A</v>
      </c>
      <c r="G448" s="2" t="e">
        <f>VLOOKUP($A448,'By SKU - New RTs'!$A:$V,14,FALSE)</f>
        <v>#N/A</v>
      </c>
      <c r="H448" s="5" t="e">
        <f t="shared" si="36"/>
        <v>#N/A</v>
      </c>
      <c r="I448" s="2" t="e">
        <f>VLOOKUP($A448,'By SKU - Old RTs'!$A:$V,15,FALSE)</f>
        <v>#N/A</v>
      </c>
      <c r="J448" s="2" t="e">
        <f>VLOOKUP($A448,'By SKU - New RTs'!$A:$V,15,FALSE)</f>
        <v>#N/A</v>
      </c>
      <c r="K448" s="5" t="e">
        <f t="shared" si="37"/>
        <v>#N/A</v>
      </c>
      <c r="L448" s="2" t="e">
        <f>VLOOKUP($A448,'By SKU - Old RTs'!$A:$V,16,FALSE)</f>
        <v>#N/A</v>
      </c>
      <c r="M448" s="2" t="e">
        <f>VLOOKUP($A448,'By SKU - New RTs'!$A:$V,16,FALSE)</f>
        <v>#N/A</v>
      </c>
      <c r="N448" s="5" t="e">
        <f t="shared" si="38"/>
        <v>#N/A</v>
      </c>
      <c r="O448" s="2" t="e">
        <f>VLOOKUP($A448,'By SKU - Old RTs'!$A:$V,17,FALSE)</f>
        <v>#N/A</v>
      </c>
      <c r="P448" s="2" t="e">
        <f>VLOOKUP($A448,'By SKU - New RTs'!$A:$V,17,FALSE)</f>
        <v>#N/A</v>
      </c>
      <c r="Q448" s="2" t="e">
        <f t="shared" si="39"/>
        <v>#N/A</v>
      </c>
    </row>
    <row r="449" spans="2:17" hidden="1" x14ac:dyDescent="0.3">
      <c r="B449" s="4"/>
      <c r="C449" s="2" t="e">
        <f>VLOOKUP($A449,'By SKU - Old RTs'!$A:$V,13,FALSE)</f>
        <v>#N/A</v>
      </c>
      <c r="D449" s="2" t="e">
        <f>VLOOKUP($A449,'By SKU - New RTs'!$A:$V,13,FALSE)</f>
        <v>#N/A</v>
      </c>
      <c r="E449" s="5" t="e">
        <f t="shared" si="35"/>
        <v>#N/A</v>
      </c>
      <c r="F449" s="2" t="e">
        <f>VLOOKUP($A449,'By SKU - Old RTs'!$A:$V,14,FALSE)</f>
        <v>#N/A</v>
      </c>
      <c r="G449" s="2" t="e">
        <f>VLOOKUP($A449,'By SKU - New RTs'!$A:$V,14,FALSE)</f>
        <v>#N/A</v>
      </c>
      <c r="H449" s="5" t="e">
        <f t="shared" si="36"/>
        <v>#N/A</v>
      </c>
      <c r="I449" s="2" t="e">
        <f>VLOOKUP($A449,'By SKU - Old RTs'!$A:$V,15,FALSE)</f>
        <v>#N/A</v>
      </c>
      <c r="J449" s="2" t="e">
        <f>VLOOKUP($A449,'By SKU - New RTs'!$A:$V,15,FALSE)</f>
        <v>#N/A</v>
      </c>
      <c r="K449" s="5" t="e">
        <f t="shared" si="37"/>
        <v>#N/A</v>
      </c>
      <c r="L449" s="2" t="e">
        <f>VLOOKUP($A449,'By SKU - Old RTs'!$A:$V,16,FALSE)</f>
        <v>#N/A</v>
      </c>
      <c r="M449" s="2" t="e">
        <f>VLOOKUP($A449,'By SKU - New RTs'!$A:$V,16,FALSE)</f>
        <v>#N/A</v>
      </c>
      <c r="N449" s="5" t="e">
        <f t="shared" si="38"/>
        <v>#N/A</v>
      </c>
      <c r="O449" s="2" t="e">
        <f>VLOOKUP($A449,'By SKU - Old RTs'!$A:$V,17,FALSE)</f>
        <v>#N/A</v>
      </c>
      <c r="P449" s="2" t="e">
        <f>VLOOKUP($A449,'By SKU - New RTs'!$A:$V,17,FALSE)</f>
        <v>#N/A</v>
      </c>
      <c r="Q449" s="2" t="e">
        <f t="shared" si="39"/>
        <v>#N/A</v>
      </c>
    </row>
    <row r="450" spans="2:17" hidden="1" x14ac:dyDescent="0.3">
      <c r="B450" s="4"/>
      <c r="C450" s="2" t="e">
        <f>VLOOKUP($A450,'By SKU - Old RTs'!$A:$V,13,FALSE)</f>
        <v>#N/A</v>
      </c>
      <c r="D450" s="2" t="e">
        <f>VLOOKUP($A450,'By SKU - New RTs'!$A:$V,13,FALSE)</f>
        <v>#N/A</v>
      </c>
      <c r="E450" s="5" t="e">
        <f t="shared" si="35"/>
        <v>#N/A</v>
      </c>
      <c r="F450" s="2" t="e">
        <f>VLOOKUP($A450,'By SKU - Old RTs'!$A:$V,14,FALSE)</f>
        <v>#N/A</v>
      </c>
      <c r="G450" s="2" t="e">
        <f>VLOOKUP($A450,'By SKU - New RTs'!$A:$V,14,FALSE)</f>
        <v>#N/A</v>
      </c>
      <c r="H450" s="5" t="e">
        <f t="shared" si="36"/>
        <v>#N/A</v>
      </c>
      <c r="I450" s="2" t="e">
        <f>VLOOKUP($A450,'By SKU - Old RTs'!$A:$V,15,FALSE)</f>
        <v>#N/A</v>
      </c>
      <c r="J450" s="2" t="e">
        <f>VLOOKUP($A450,'By SKU - New RTs'!$A:$V,15,FALSE)</f>
        <v>#N/A</v>
      </c>
      <c r="K450" s="5" t="e">
        <f t="shared" si="37"/>
        <v>#N/A</v>
      </c>
      <c r="L450" s="2" t="e">
        <f>VLOOKUP($A450,'By SKU - Old RTs'!$A:$V,16,FALSE)</f>
        <v>#N/A</v>
      </c>
      <c r="M450" s="2" t="e">
        <f>VLOOKUP($A450,'By SKU - New RTs'!$A:$V,16,FALSE)</f>
        <v>#N/A</v>
      </c>
      <c r="N450" s="5" t="e">
        <f t="shared" si="38"/>
        <v>#N/A</v>
      </c>
      <c r="O450" s="2" t="e">
        <f>VLOOKUP($A450,'By SKU - Old RTs'!$A:$V,17,FALSE)</f>
        <v>#N/A</v>
      </c>
      <c r="P450" s="2" t="e">
        <f>VLOOKUP($A450,'By SKU - New RTs'!$A:$V,17,FALSE)</f>
        <v>#N/A</v>
      </c>
      <c r="Q450" s="2" t="e">
        <f t="shared" si="39"/>
        <v>#N/A</v>
      </c>
    </row>
    <row r="451" spans="2:17" hidden="1" x14ac:dyDescent="0.3">
      <c r="B451" s="4"/>
      <c r="C451" s="2" t="e">
        <f>VLOOKUP($A451,'By SKU - Old RTs'!$A:$V,13,FALSE)</f>
        <v>#N/A</v>
      </c>
      <c r="D451" s="2" t="e">
        <f>VLOOKUP($A451,'By SKU - New RTs'!$A:$V,13,FALSE)</f>
        <v>#N/A</v>
      </c>
      <c r="E451" s="5" t="e">
        <f t="shared" si="35"/>
        <v>#N/A</v>
      </c>
      <c r="F451" s="2" t="e">
        <f>VLOOKUP($A451,'By SKU - Old RTs'!$A:$V,14,FALSE)</f>
        <v>#N/A</v>
      </c>
      <c r="G451" s="2" t="e">
        <f>VLOOKUP($A451,'By SKU - New RTs'!$A:$V,14,FALSE)</f>
        <v>#N/A</v>
      </c>
      <c r="H451" s="5" t="e">
        <f t="shared" si="36"/>
        <v>#N/A</v>
      </c>
      <c r="I451" s="2" t="e">
        <f>VLOOKUP($A451,'By SKU - Old RTs'!$A:$V,15,FALSE)</f>
        <v>#N/A</v>
      </c>
      <c r="J451" s="2" t="e">
        <f>VLOOKUP($A451,'By SKU - New RTs'!$A:$V,15,FALSE)</f>
        <v>#N/A</v>
      </c>
      <c r="K451" s="5" t="e">
        <f t="shared" si="37"/>
        <v>#N/A</v>
      </c>
      <c r="L451" s="2" t="e">
        <f>VLOOKUP($A451,'By SKU - Old RTs'!$A:$V,16,FALSE)</f>
        <v>#N/A</v>
      </c>
      <c r="M451" s="2" t="e">
        <f>VLOOKUP($A451,'By SKU - New RTs'!$A:$V,16,FALSE)</f>
        <v>#N/A</v>
      </c>
      <c r="N451" s="5" t="e">
        <f t="shared" si="38"/>
        <v>#N/A</v>
      </c>
      <c r="O451" s="2" t="e">
        <f>VLOOKUP($A451,'By SKU - Old RTs'!$A:$V,17,FALSE)</f>
        <v>#N/A</v>
      </c>
      <c r="P451" s="2" t="e">
        <f>VLOOKUP($A451,'By SKU - New RTs'!$A:$V,17,FALSE)</f>
        <v>#N/A</v>
      </c>
      <c r="Q451" s="2" t="e">
        <f t="shared" si="39"/>
        <v>#N/A</v>
      </c>
    </row>
    <row r="452" spans="2:17" hidden="1" x14ac:dyDescent="0.3">
      <c r="B452" s="4"/>
      <c r="C452" s="2" t="e">
        <f>VLOOKUP($A452,'By SKU - Old RTs'!$A:$V,13,FALSE)</f>
        <v>#N/A</v>
      </c>
      <c r="D452" s="2" t="e">
        <f>VLOOKUP($A452,'By SKU - New RTs'!$A:$V,13,FALSE)</f>
        <v>#N/A</v>
      </c>
      <c r="E452" s="5" t="e">
        <f t="shared" si="35"/>
        <v>#N/A</v>
      </c>
      <c r="F452" s="2" t="e">
        <f>VLOOKUP($A452,'By SKU - Old RTs'!$A:$V,14,FALSE)</f>
        <v>#N/A</v>
      </c>
      <c r="G452" s="2" t="e">
        <f>VLOOKUP($A452,'By SKU - New RTs'!$A:$V,14,FALSE)</f>
        <v>#N/A</v>
      </c>
      <c r="H452" s="5" t="e">
        <f t="shared" si="36"/>
        <v>#N/A</v>
      </c>
      <c r="I452" s="2" t="e">
        <f>VLOOKUP($A452,'By SKU - Old RTs'!$A:$V,15,FALSE)</f>
        <v>#N/A</v>
      </c>
      <c r="J452" s="2" t="e">
        <f>VLOOKUP($A452,'By SKU - New RTs'!$A:$V,15,FALSE)</f>
        <v>#N/A</v>
      </c>
      <c r="K452" s="5" t="e">
        <f t="shared" si="37"/>
        <v>#N/A</v>
      </c>
      <c r="L452" s="2" t="e">
        <f>VLOOKUP($A452,'By SKU - Old RTs'!$A:$V,16,FALSE)</f>
        <v>#N/A</v>
      </c>
      <c r="M452" s="2" t="e">
        <f>VLOOKUP($A452,'By SKU - New RTs'!$A:$V,16,FALSE)</f>
        <v>#N/A</v>
      </c>
      <c r="N452" s="5" t="e">
        <f t="shared" si="38"/>
        <v>#N/A</v>
      </c>
      <c r="O452" s="2" t="e">
        <f>VLOOKUP($A452,'By SKU - Old RTs'!$A:$V,17,FALSE)</f>
        <v>#N/A</v>
      </c>
      <c r="P452" s="2" t="e">
        <f>VLOOKUP($A452,'By SKU - New RTs'!$A:$V,17,FALSE)</f>
        <v>#N/A</v>
      </c>
      <c r="Q452" s="2" t="e">
        <f t="shared" si="39"/>
        <v>#N/A</v>
      </c>
    </row>
    <row r="453" spans="2:17" hidden="1" x14ac:dyDescent="0.3">
      <c r="B453" s="4"/>
      <c r="C453" s="2" t="e">
        <f>VLOOKUP($A453,'By SKU - Old RTs'!$A:$V,13,FALSE)</f>
        <v>#N/A</v>
      </c>
      <c r="D453" s="2" t="e">
        <f>VLOOKUP($A453,'By SKU - New RTs'!$A:$V,13,FALSE)</f>
        <v>#N/A</v>
      </c>
      <c r="E453" s="5" t="e">
        <f t="shared" si="35"/>
        <v>#N/A</v>
      </c>
      <c r="F453" s="2" t="e">
        <f>VLOOKUP($A453,'By SKU - Old RTs'!$A:$V,14,FALSE)</f>
        <v>#N/A</v>
      </c>
      <c r="G453" s="2" t="e">
        <f>VLOOKUP($A453,'By SKU - New RTs'!$A:$V,14,FALSE)</f>
        <v>#N/A</v>
      </c>
      <c r="H453" s="5" t="e">
        <f t="shared" si="36"/>
        <v>#N/A</v>
      </c>
      <c r="I453" s="2" t="e">
        <f>VLOOKUP($A453,'By SKU - Old RTs'!$A:$V,15,FALSE)</f>
        <v>#N/A</v>
      </c>
      <c r="J453" s="2" t="e">
        <f>VLOOKUP($A453,'By SKU - New RTs'!$A:$V,15,FALSE)</f>
        <v>#N/A</v>
      </c>
      <c r="K453" s="5" t="e">
        <f t="shared" si="37"/>
        <v>#N/A</v>
      </c>
      <c r="L453" s="2" t="e">
        <f>VLOOKUP($A453,'By SKU - Old RTs'!$A:$V,16,FALSE)</f>
        <v>#N/A</v>
      </c>
      <c r="M453" s="2" t="e">
        <f>VLOOKUP($A453,'By SKU - New RTs'!$A:$V,16,FALSE)</f>
        <v>#N/A</v>
      </c>
      <c r="N453" s="5" t="e">
        <f t="shared" si="38"/>
        <v>#N/A</v>
      </c>
      <c r="O453" s="2" t="e">
        <f>VLOOKUP($A453,'By SKU - Old RTs'!$A:$V,17,FALSE)</f>
        <v>#N/A</v>
      </c>
      <c r="P453" s="2" t="e">
        <f>VLOOKUP($A453,'By SKU - New RTs'!$A:$V,17,FALSE)</f>
        <v>#N/A</v>
      </c>
      <c r="Q453" s="2" t="e">
        <f t="shared" si="39"/>
        <v>#N/A</v>
      </c>
    </row>
    <row r="454" spans="2:17" hidden="1" x14ac:dyDescent="0.3">
      <c r="B454" s="4"/>
      <c r="C454" s="2" t="e">
        <f>VLOOKUP($A454,'By SKU - Old RTs'!$A:$V,13,FALSE)</f>
        <v>#N/A</v>
      </c>
      <c r="D454" s="2" t="e">
        <f>VLOOKUP($A454,'By SKU - New RTs'!$A:$V,13,FALSE)</f>
        <v>#N/A</v>
      </c>
      <c r="E454" s="5" t="e">
        <f t="shared" si="35"/>
        <v>#N/A</v>
      </c>
      <c r="F454" s="2" t="e">
        <f>VLOOKUP($A454,'By SKU - Old RTs'!$A:$V,14,FALSE)</f>
        <v>#N/A</v>
      </c>
      <c r="G454" s="2" t="e">
        <f>VLOOKUP($A454,'By SKU - New RTs'!$A:$V,14,FALSE)</f>
        <v>#N/A</v>
      </c>
      <c r="H454" s="5" t="e">
        <f t="shared" si="36"/>
        <v>#N/A</v>
      </c>
      <c r="I454" s="2" t="e">
        <f>VLOOKUP($A454,'By SKU - Old RTs'!$A:$V,15,FALSE)</f>
        <v>#N/A</v>
      </c>
      <c r="J454" s="2" t="e">
        <f>VLOOKUP($A454,'By SKU - New RTs'!$A:$V,15,FALSE)</f>
        <v>#N/A</v>
      </c>
      <c r="K454" s="5" t="e">
        <f t="shared" si="37"/>
        <v>#N/A</v>
      </c>
      <c r="L454" s="2" t="e">
        <f>VLOOKUP($A454,'By SKU - Old RTs'!$A:$V,16,FALSE)</f>
        <v>#N/A</v>
      </c>
      <c r="M454" s="2" t="e">
        <f>VLOOKUP($A454,'By SKU - New RTs'!$A:$V,16,FALSE)</f>
        <v>#N/A</v>
      </c>
      <c r="N454" s="5" t="e">
        <f t="shared" si="38"/>
        <v>#N/A</v>
      </c>
      <c r="O454" s="2" t="e">
        <f>VLOOKUP($A454,'By SKU - Old RTs'!$A:$V,17,FALSE)</f>
        <v>#N/A</v>
      </c>
      <c r="P454" s="2" t="e">
        <f>VLOOKUP($A454,'By SKU - New RTs'!$A:$V,17,FALSE)</f>
        <v>#N/A</v>
      </c>
      <c r="Q454" s="2" t="e">
        <f t="shared" si="39"/>
        <v>#N/A</v>
      </c>
    </row>
    <row r="455" spans="2:17" hidden="1" x14ac:dyDescent="0.3">
      <c r="B455" s="4"/>
      <c r="C455" s="2" t="e">
        <f>VLOOKUP($A455,'By SKU - Old RTs'!$A:$V,13,FALSE)</f>
        <v>#N/A</v>
      </c>
      <c r="D455" s="2" t="e">
        <f>VLOOKUP($A455,'By SKU - New RTs'!$A:$V,13,FALSE)</f>
        <v>#N/A</v>
      </c>
      <c r="E455" s="5" t="e">
        <f t="shared" si="35"/>
        <v>#N/A</v>
      </c>
      <c r="F455" s="2" t="e">
        <f>VLOOKUP($A455,'By SKU - Old RTs'!$A:$V,14,FALSE)</f>
        <v>#N/A</v>
      </c>
      <c r="G455" s="2" t="e">
        <f>VLOOKUP($A455,'By SKU - New RTs'!$A:$V,14,FALSE)</f>
        <v>#N/A</v>
      </c>
      <c r="H455" s="5" t="e">
        <f t="shared" si="36"/>
        <v>#N/A</v>
      </c>
      <c r="I455" s="2" t="e">
        <f>VLOOKUP($A455,'By SKU - Old RTs'!$A:$V,15,FALSE)</f>
        <v>#N/A</v>
      </c>
      <c r="J455" s="2" t="e">
        <f>VLOOKUP($A455,'By SKU - New RTs'!$A:$V,15,FALSE)</f>
        <v>#N/A</v>
      </c>
      <c r="K455" s="5" t="e">
        <f t="shared" si="37"/>
        <v>#N/A</v>
      </c>
      <c r="L455" s="2" t="e">
        <f>VLOOKUP($A455,'By SKU - Old RTs'!$A:$V,16,FALSE)</f>
        <v>#N/A</v>
      </c>
      <c r="M455" s="2" t="e">
        <f>VLOOKUP($A455,'By SKU - New RTs'!$A:$V,16,FALSE)</f>
        <v>#N/A</v>
      </c>
      <c r="N455" s="5" t="e">
        <f t="shared" si="38"/>
        <v>#N/A</v>
      </c>
      <c r="O455" s="2" t="e">
        <f>VLOOKUP($A455,'By SKU - Old RTs'!$A:$V,17,FALSE)</f>
        <v>#N/A</v>
      </c>
      <c r="P455" s="2" t="e">
        <f>VLOOKUP($A455,'By SKU - New RTs'!$A:$V,17,FALSE)</f>
        <v>#N/A</v>
      </c>
      <c r="Q455" s="2" t="e">
        <f t="shared" si="39"/>
        <v>#N/A</v>
      </c>
    </row>
    <row r="456" spans="2:17" hidden="1" x14ac:dyDescent="0.3">
      <c r="B456" s="4"/>
      <c r="C456" s="2" t="e">
        <f>VLOOKUP($A456,'By SKU - Old RTs'!$A:$V,13,FALSE)</f>
        <v>#N/A</v>
      </c>
      <c r="D456" s="2" t="e">
        <f>VLOOKUP($A456,'By SKU - New RTs'!$A:$V,13,FALSE)</f>
        <v>#N/A</v>
      </c>
      <c r="E456" s="5" t="e">
        <f t="shared" si="35"/>
        <v>#N/A</v>
      </c>
      <c r="F456" s="2" t="e">
        <f>VLOOKUP($A456,'By SKU - Old RTs'!$A:$V,14,FALSE)</f>
        <v>#N/A</v>
      </c>
      <c r="G456" s="2" t="e">
        <f>VLOOKUP($A456,'By SKU - New RTs'!$A:$V,14,FALSE)</f>
        <v>#N/A</v>
      </c>
      <c r="H456" s="5" t="e">
        <f t="shared" si="36"/>
        <v>#N/A</v>
      </c>
      <c r="I456" s="2" t="e">
        <f>VLOOKUP($A456,'By SKU - Old RTs'!$A:$V,15,FALSE)</f>
        <v>#N/A</v>
      </c>
      <c r="J456" s="2" t="e">
        <f>VLOOKUP($A456,'By SKU - New RTs'!$A:$V,15,FALSE)</f>
        <v>#N/A</v>
      </c>
      <c r="K456" s="5" t="e">
        <f t="shared" si="37"/>
        <v>#N/A</v>
      </c>
      <c r="L456" s="2" t="e">
        <f>VLOOKUP($A456,'By SKU - Old RTs'!$A:$V,16,FALSE)</f>
        <v>#N/A</v>
      </c>
      <c r="M456" s="2" t="e">
        <f>VLOOKUP($A456,'By SKU - New RTs'!$A:$V,16,FALSE)</f>
        <v>#N/A</v>
      </c>
      <c r="N456" s="5" t="e">
        <f t="shared" si="38"/>
        <v>#N/A</v>
      </c>
      <c r="O456" s="2" t="e">
        <f>VLOOKUP($A456,'By SKU - Old RTs'!$A:$V,17,FALSE)</f>
        <v>#N/A</v>
      </c>
      <c r="P456" s="2" t="e">
        <f>VLOOKUP($A456,'By SKU - New RTs'!$A:$V,17,FALSE)</f>
        <v>#N/A</v>
      </c>
      <c r="Q456" s="2" t="e">
        <f t="shared" si="39"/>
        <v>#N/A</v>
      </c>
    </row>
    <row r="457" spans="2:17" hidden="1" x14ac:dyDescent="0.3">
      <c r="B457" s="4"/>
      <c r="C457" s="2" t="e">
        <f>VLOOKUP($A457,'By SKU - Old RTs'!$A:$V,13,FALSE)</f>
        <v>#N/A</v>
      </c>
      <c r="D457" s="2" t="e">
        <f>VLOOKUP($A457,'By SKU - New RTs'!$A:$V,13,FALSE)</f>
        <v>#N/A</v>
      </c>
      <c r="E457" s="5" t="e">
        <f t="shared" ref="E457:E520" si="40">D457-C457</f>
        <v>#N/A</v>
      </c>
      <c r="F457" s="2" t="e">
        <f>VLOOKUP($A457,'By SKU - Old RTs'!$A:$V,14,FALSE)</f>
        <v>#N/A</v>
      </c>
      <c r="G457" s="2" t="e">
        <f>VLOOKUP($A457,'By SKU - New RTs'!$A:$V,14,FALSE)</f>
        <v>#N/A</v>
      </c>
      <c r="H457" s="5" t="e">
        <f t="shared" ref="H457:H520" si="41">G457-F457</f>
        <v>#N/A</v>
      </c>
      <c r="I457" s="2" t="e">
        <f>VLOOKUP($A457,'By SKU - Old RTs'!$A:$V,15,FALSE)</f>
        <v>#N/A</v>
      </c>
      <c r="J457" s="2" t="e">
        <f>VLOOKUP($A457,'By SKU - New RTs'!$A:$V,15,FALSE)</f>
        <v>#N/A</v>
      </c>
      <c r="K457" s="5" t="e">
        <f t="shared" ref="K457:K520" si="42">J457-I457</f>
        <v>#N/A</v>
      </c>
      <c r="L457" s="2" t="e">
        <f>VLOOKUP($A457,'By SKU - Old RTs'!$A:$V,16,FALSE)</f>
        <v>#N/A</v>
      </c>
      <c r="M457" s="2" t="e">
        <f>VLOOKUP($A457,'By SKU - New RTs'!$A:$V,16,FALSE)</f>
        <v>#N/A</v>
      </c>
      <c r="N457" s="5" t="e">
        <f t="shared" ref="N457:N520" si="43">M457-L457</f>
        <v>#N/A</v>
      </c>
      <c r="O457" s="2" t="e">
        <f>VLOOKUP($A457,'By SKU - Old RTs'!$A:$V,17,FALSE)</f>
        <v>#N/A</v>
      </c>
      <c r="P457" s="2" t="e">
        <f>VLOOKUP($A457,'By SKU - New RTs'!$A:$V,17,FALSE)</f>
        <v>#N/A</v>
      </c>
      <c r="Q457" s="2" t="e">
        <f t="shared" ref="Q457:Q520" si="44">P457-O457</f>
        <v>#N/A</v>
      </c>
    </row>
    <row r="458" spans="2:17" hidden="1" x14ac:dyDescent="0.3">
      <c r="B458" s="4"/>
      <c r="C458" s="2" t="e">
        <f>VLOOKUP($A458,'By SKU - Old RTs'!$A:$V,13,FALSE)</f>
        <v>#N/A</v>
      </c>
      <c r="D458" s="2" t="e">
        <f>VLOOKUP($A458,'By SKU - New RTs'!$A:$V,13,FALSE)</f>
        <v>#N/A</v>
      </c>
      <c r="E458" s="5" t="e">
        <f t="shared" si="40"/>
        <v>#N/A</v>
      </c>
      <c r="F458" s="2" t="e">
        <f>VLOOKUP($A458,'By SKU - Old RTs'!$A:$V,14,FALSE)</f>
        <v>#N/A</v>
      </c>
      <c r="G458" s="2" t="e">
        <f>VLOOKUP($A458,'By SKU - New RTs'!$A:$V,14,FALSE)</f>
        <v>#N/A</v>
      </c>
      <c r="H458" s="5" t="e">
        <f t="shared" si="41"/>
        <v>#N/A</v>
      </c>
      <c r="I458" s="2" t="e">
        <f>VLOOKUP($A458,'By SKU - Old RTs'!$A:$V,15,FALSE)</f>
        <v>#N/A</v>
      </c>
      <c r="J458" s="2" t="e">
        <f>VLOOKUP($A458,'By SKU - New RTs'!$A:$V,15,FALSE)</f>
        <v>#N/A</v>
      </c>
      <c r="K458" s="5" t="e">
        <f t="shared" si="42"/>
        <v>#N/A</v>
      </c>
      <c r="L458" s="2" t="e">
        <f>VLOOKUP($A458,'By SKU - Old RTs'!$A:$V,16,FALSE)</f>
        <v>#N/A</v>
      </c>
      <c r="M458" s="2" t="e">
        <f>VLOOKUP($A458,'By SKU - New RTs'!$A:$V,16,FALSE)</f>
        <v>#N/A</v>
      </c>
      <c r="N458" s="5" t="e">
        <f t="shared" si="43"/>
        <v>#N/A</v>
      </c>
      <c r="O458" s="2" t="e">
        <f>VLOOKUP($A458,'By SKU - Old RTs'!$A:$V,17,FALSE)</f>
        <v>#N/A</v>
      </c>
      <c r="P458" s="2" t="e">
        <f>VLOOKUP($A458,'By SKU - New RTs'!$A:$V,17,FALSE)</f>
        <v>#N/A</v>
      </c>
      <c r="Q458" s="2" t="e">
        <f t="shared" si="44"/>
        <v>#N/A</v>
      </c>
    </row>
    <row r="459" spans="2:17" hidden="1" x14ac:dyDescent="0.3">
      <c r="B459" s="4"/>
      <c r="C459" s="2" t="e">
        <f>VLOOKUP($A459,'By SKU - Old RTs'!$A:$V,13,FALSE)</f>
        <v>#N/A</v>
      </c>
      <c r="D459" s="2" t="e">
        <f>VLOOKUP($A459,'By SKU - New RTs'!$A:$V,13,FALSE)</f>
        <v>#N/A</v>
      </c>
      <c r="E459" s="5" t="e">
        <f t="shared" si="40"/>
        <v>#N/A</v>
      </c>
      <c r="F459" s="2" t="e">
        <f>VLOOKUP($A459,'By SKU - Old RTs'!$A:$V,14,FALSE)</f>
        <v>#N/A</v>
      </c>
      <c r="G459" s="2" t="e">
        <f>VLOOKUP($A459,'By SKU - New RTs'!$A:$V,14,FALSE)</f>
        <v>#N/A</v>
      </c>
      <c r="H459" s="5" t="e">
        <f t="shared" si="41"/>
        <v>#N/A</v>
      </c>
      <c r="I459" s="2" t="e">
        <f>VLOOKUP($A459,'By SKU - Old RTs'!$A:$V,15,FALSE)</f>
        <v>#N/A</v>
      </c>
      <c r="J459" s="2" t="e">
        <f>VLOOKUP($A459,'By SKU - New RTs'!$A:$V,15,FALSE)</f>
        <v>#N/A</v>
      </c>
      <c r="K459" s="5" t="e">
        <f t="shared" si="42"/>
        <v>#N/A</v>
      </c>
      <c r="L459" s="2" t="e">
        <f>VLOOKUP($A459,'By SKU - Old RTs'!$A:$V,16,FALSE)</f>
        <v>#N/A</v>
      </c>
      <c r="M459" s="2" t="e">
        <f>VLOOKUP($A459,'By SKU - New RTs'!$A:$V,16,FALSE)</f>
        <v>#N/A</v>
      </c>
      <c r="N459" s="5" t="e">
        <f t="shared" si="43"/>
        <v>#N/A</v>
      </c>
      <c r="O459" s="2" t="e">
        <f>VLOOKUP($A459,'By SKU - Old RTs'!$A:$V,17,FALSE)</f>
        <v>#N/A</v>
      </c>
      <c r="P459" s="2" t="e">
        <f>VLOOKUP($A459,'By SKU - New RTs'!$A:$V,17,FALSE)</f>
        <v>#N/A</v>
      </c>
      <c r="Q459" s="2" t="e">
        <f t="shared" si="44"/>
        <v>#N/A</v>
      </c>
    </row>
    <row r="460" spans="2:17" hidden="1" x14ac:dyDescent="0.3">
      <c r="B460" s="4"/>
      <c r="C460" s="2" t="e">
        <f>VLOOKUP($A460,'By SKU - Old RTs'!$A:$V,13,FALSE)</f>
        <v>#N/A</v>
      </c>
      <c r="D460" s="2" t="e">
        <f>VLOOKUP($A460,'By SKU - New RTs'!$A:$V,13,FALSE)</f>
        <v>#N/A</v>
      </c>
      <c r="E460" s="5" t="e">
        <f t="shared" si="40"/>
        <v>#N/A</v>
      </c>
      <c r="F460" s="2" t="e">
        <f>VLOOKUP($A460,'By SKU - Old RTs'!$A:$V,14,FALSE)</f>
        <v>#N/A</v>
      </c>
      <c r="G460" s="2" t="e">
        <f>VLOOKUP($A460,'By SKU - New RTs'!$A:$V,14,FALSE)</f>
        <v>#N/A</v>
      </c>
      <c r="H460" s="5" t="e">
        <f t="shared" si="41"/>
        <v>#N/A</v>
      </c>
      <c r="I460" s="2" t="e">
        <f>VLOOKUP($A460,'By SKU - Old RTs'!$A:$V,15,FALSE)</f>
        <v>#N/A</v>
      </c>
      <c r="J460" s="2" t="e">
        <f>VLOOKUP($A460,'By SKU - New RTs'!$A:$V,15,FALSE)</f>
        <v>#N/A</v>
      </c>
      <c r="K460" s="5" t="e">
        <f t="shared" si="42"/>
        <v>#N/A</v>
      </c>
      <c r="L460" s="2" t="e">
        <f>VLOOKUP($A460,'By SKU - Old RTs'!$A:$V,16,FALSE)</f>
        <v>#N/A</v>
      </c>
      <c r="M460" s="2" t="e">
        <f>VLOOKUP($A460,'By SKU - New RTs'!$A:$V,16,FALSE)</f>
        <v>#N/A</v>
      </c>
      <c r="N460" s="5" t="e">
        <f t="shared" si="43"/>
        <v>#N/A</v>
      </c>
      <c r="O460" s="2" t="e">
        <f>VLOOKUP($A460,'By SKU - Old RTs'!$A:$V,17,FALSE)</f>
        <v>#N/A</v>
      </c>
      <c r="P460" s="2" t="e">
        <f>VLOOKUP($A460,'By SKU - New RTs'!$A:$V,17,FALSE)</f>
        <v>#N/A</v>
      </c>
      <c r="Q460" s="2" t="e">
        <f t="shared" si="44"/>
        <v>#N/A</v>
      </c>
    </row>
    <row r="461" spans="2:17" hidden="1" x14ac:dyDescent="0.3">
      <c r="B461" s="4"/>
      <c r="C461" s="2" t="e">
        <f>VLOOKUP($A461,'By SKU - Old RTs'!$A:$V,13,FALSE)</f>
        <v>#N/A</v>
      </c>
      <c r="D461" s="2" t="e">
        <f>VLOOKUP($A461,'By SKU - New RTs'!$A:$V,13,FALSE)</f>
        <v>#N/A</v>
      </c>
      <c r="E461" s="5" t="e">
        <f t="shared" si="40"/>
        <v>#N/A</v>
      </c>
      <c r="F461" s="2" t="e">
        <f>VLOOKUP($A461,'By SKU - Old RTs'!$A:$V,14,FALSE)</f>
        <v>#N/A</v>
      </c>
      <c r="G461" s="2" t="e">
        <f>VLOOKUP($A461,'By SKU - New RTs'!$A:$V,14,FALSE)</f>
        <v>#N/A</v>
      </c>
      <c r="H461" s="5" t="e">
        <f t="shared" si="41"/>
        <v>#N/A</v>
      </c>
      <c r="I461" s="2" t="e">
        <f>VLOOKUP($A461,'By SKU - Old RTs'!$A:$V,15,FALSE)</f>
        <v>#N/A</v>
      </c>
      <c r="J461" s="2" t="e">
        <f>VLOOKUP($A461,'By SKU - New RTs'!$A:$V,15,FALSE)</f>
        <v>#N/A</v>
      </c>
      <c r="K461" s="5" t="e">
        <f t="shared" si="42"/>
        <v>#N/A</v>
      </c>
      <c r="L461" s="2" t="e">
        <f>VLOOKUP($A461,'By SKU - Old RTs'!$A:$V,16,FALSE)</f>
        <v>#N/A</v>
      </c>
      <c r="M461" s="2" t="e">
        <f>VLOOKUP($A461,'By SKU - New RTs'!$A:$V,16,FALSE)</f>
        <v>#N/A</v>
      </c>
      <c r="N461" s="5" t="e">
        <f t="shared" si="43"/>
        <v>#N/A</v>
      </c>
      <c r="O461" s="2" t="e">
        <f>VLOOKUP($A461,'By SKU - Old RTs'!$A:$V,17,FALSE)</f>
        <v>#N/A</v>
      </c>
      <c r="P461" s="2" t="e">
        <f>VLOOKUP($A461,'By SKU - New RTs'!$A:$V,17,FALSE)</f>
        <v>#N/A</v>
      </c>
      <c r="Q461" s="2" t="e">
        <f t="shared" si="44"/>
        <v>#N/A</v>
      </c>
    </row>
    <row r="462" spans="2:17" hidden="1" x14ac:dyDescent="0.3">
      <c r="B462" s="4"/>
      <c r="C462" s="2" t="e">
        <f>VLOOKUP($A462,'By SKU - Old RTs'!$A:$V,13,FALSE)</f>
        <v>#N/A</v>
      </c>
      <c r="D462" s="2" t="e">
        <f>VLOOKUP($A462,'By SKU - New RTs'!$A:$V,13,FALSE)</f>
        <v>#N/A</v>
      </c>
      <c r="E462" s="5" t="e">
        <f t="shared" si="40"/>
        <v>#N/A</v>
      </c>
      <c r="F462" s="2" t="e">
        <f>VLOOKUP($A462,'By SKU - Old RTs'!$A:$V,14,FALSE)</f>
        <v>#N/A</v>
      </c>
      <c r="G462" s="2" t="e">
        <f>VLOOKUP($A462,'By SKU - New RTs'!$A:$V,14,FALSE)</f>
        <v>#N/A</v>
      </c>
      <c r="H462" s="5" t="e">
        <f t="shared" si="41"/>
        <v>#N/A</v>
      </c>
      <c r="I462" s="2" t="e">
        <f>VLOOKUP($A462,'By SKU - Old RTs'!$A:$V,15,FALSE)</f>
        <v>#N/A</v>
      </c>
      <c r="J462" s="2" t="e">
        <f>VLOOKUP($A462,'By SKU - New RTs'!$A:$V,15,FALSE)</f>
        <v>#N/A</v>
      </c>
      <c r="K462" s="5" t="e">
        <f t="shared" si="42"/>
        <v>#N/A</v>
      </c>
      <c r="L462" s="2" t="e">
        <f>VLOOKUP($A462,'By SKU - Old RTs'!$A:$V,16,FALSE)</f>
        <v>#N/A</v>
      </c>
      <c r="M462" s="2" t="e">
        <f>VLOOKUP($A462,'By SKU - New RTs'!$A:$V,16,FALSE)</f>
        <v>#N/A</v>
      </c>
      <c r="N462" s="5" t="e">
        <f t="shared" si="43"/>
        <v>#N/A</v>
      </c>
      <c r="O462" s="2" t="e">
        <f>VLOOKUP($A462,'By SKU - Old RTs'!$A:$V,17,FALSE)</f>
        <v>#N/A</v>
      </c>
      <c r="P462" s="2" t="e">
        <f>VLOOKUP($A462,'By SKU - New RTs'!$A:$V,17,FALSE)</f>
        <v>#N/A</v>
      </c>
      <c r="Q462" s="2" t="e">
        <f t="shared" si="44"/>
        <v>#N/A</v>
      </c>
    </row>
    <row r="463" spans="2:17" hidden="1" x14ac:dyDescent="0.3">
      <c r="B463" s="4"/>
      <c r="C463" s="2" t="e">
        <f>VLOOKUP($A463,'By SKU - Old RTs'!$A:$V,13,FALSE)</f>
        <v>#N/A</v>
      </c>
      <c r="D463" s="2" t="e">
        <f>VLOOKUP($A463,'By SKU - New RTs'!$A:$V,13,FALSE)</f>
        <v>#N/A</v>
      </c>
      <c r="E463" s="5" t="e">
        <f t="shared" si="40"/>
        <v>#N/A</v>
      </c>
      <c r="F463" s="2" t="e">
        <f>VLOOKUP($A463,'By SKU - Old RTs'!$A:$V,14,FALSE)</f>
        <v>#N/A</v>
      </c>
      <c r="G463" s="2" t="e">
        <f>VLOOKUP($A463,'By SKU - New RTs'!$A:$V,14,FALSE)</f>
        <v>#N/A</v>
      </c>
      <c r="H463" s="5" t="e">
        <f t="shared" si="41"/>
        <v>#N/A</v>
      </c>
      <c r="I463" s="2" t="e">
        <f>VLOOKUP($A463,'By SKU - Old RTs'!$A:$V,15,FALSE)</f>
        <v>#N/A</v>
      </c>
      <c r="J463" s="2" t="e">
        <f>VLOOKUP($A463,'By SKU - New RTs'!$A:$V,15,FALSE)</f>
        <v>#N/A</v>
      </c>
      <c r="K463" s="5" t="e">
        <f t="shared" si="42"/>
        <v>#N/A</v>
      </c>
      <c r="L463" s="2" t="e">
        <f>VLOOKUP($A463,'By SKU - Old RTs'!$A:$V,16,FALSE)</f>
        <v>#N/A</v>
      </c>
      <c r="M463" s="2" t="e">
        <f>VLOOKUP($A463,'By SKU - New RTs'!$A:$V,16,FALSE)</f>
        <v>#N/A</v>
      </c>
      <c r="N463" s="5" t="e">
        <f t="shared" si="43"/>
        <v>#N/A</v>
      </c>
      <c r="O463" s="2" t="e">
        <f>VLOOKUP($A463,'By SKU - Old RTs'!$A:$V,17,FALSE)</f>
        <v>#N/A</v>
      </c>
      <c r="P463" s="2" t="e">
        <f>VLOOKUP($A463,'By SKU - New RTs'!$A:$V,17,FALSE)</f>
        <v>#N/A</v>
      </c>
      <c r="Q463" s="2" t="e">
        <f t="shared" si="44"/>
        <v>#N/A</v>
      </c>
    </row>
    <row r="464" spans="2:17" hidden="1" x14ac:dyDescent="0.3">
      <c r="B464" s="4"/>
      <c r="C464" s="2" t="e">
        <f>VLOOKUP($A464,'By SKU - Old RTs'!$A:$V,13,FALSE)</f>
        <v>#N/A</v>
      </c>
      <c r="D464" s="2" t="e">
        <f>VLOOKUP($A464,'By SKU - New RTs'!$A:$V,13,FALSE)</f>
        <v>#N/A</v>
      </c>
      <c r="E464" s="5" t="e">
        <f t="shared" si="40"/>
        <v>#N/A</v>
      </c>
      <c r="F464" s="2" t="e">
        <f>VLOOKUP($A464,'By SKU - Old RTs'!$A:$V,14,FALSE)</f>
        <v>#N/A</v>
      </c>
      <c r="G464" s="2" t="e">
        <f>VLOOKUP($A464,'By SKU - New RTs'!$A:$V,14,FALSE)</f>
        <v>#N/A</v>
      </c>
      <c r="H464" s="5" t="e">
        <f t="shared" si="41"/>
        <v>#N/A</v>
      </c>
      <c r="I464" s="2" t="e">
        <f>VLOOKUP($A464,'By SKU - Old RTs'!$A:$V,15,FALSE)</f>
        <v>#N/A</v>
      </c>
      <c r="J464" s="2" t="e">
        <f>VLOOKUP($A464,'By SKU - New RTs'!$A:$V,15,FALSE)</f>
        <v>#N/A</v>
      </c>
      <c r="K464" s="5" t="e">
        <f t="shared" si="42"/>
        <v>#N/A</v>
      </c>
      <c r="L464" s="2" t="e">
        <f>VLOOKUP($A464,'By SKU - Old RTs'!$A:$V,16,FALSE)</f>
        <v>#N/A</v>
      </c>
      <c r="M464" s="2" t="e">
        <f>VLOOKUP($A464,'By SKU - New RTs'!$A:$V,16,FALSE)</f>
        <v>#N/A</v>
      </c>
      <c r="N464" s="5" t="e">
        <f t="shared" si="43"/>
        <v>#N/A</v>
      </c>
      <c r="O464" s="2" t="e">
        <f>VLOOKUP($A464,'By SKU - Old RTs'!$A:$V,17,FALSE)</f>
        <v>#N/A</v>
      </c>
      <c r="P464" s="2" t="e">
        <f>VLOOKUP($A464,'By SKU - New RTs'!$A:$V,17,FALSE)</f>
        <v>#N/A</v>
      </c>
      <c r="Q464" s="2" t="e">
        <f t="shared" si="44"/>
        <v>#N/A</v>
      </c>
    </row>
    <row r="465" spans="2:17" hidden="1" x14ac:dyDescent="0.3">
      <c r="B465" s="4"/>
      <c r="C465" s="2" t="e">
        <f>VLOOKUP($A465,'By SKU - Old RTs'!$A:$V,13,FALSE)</f>
        <v>#N/A</v>
      </c>
      <c r="D465" s="2" t="e">
        <f>VLOOKUP($A465,'By SKU - New RTs'!$A:$V,13,FALSE)</f>
        <v>#N/A</v>
      </c>
      <c r="E465" s="5" t="e">
        <f t="shared" si="40"/>
        <v>#N/A</v>
      </c>
      <c r="F465" s="2" t="e">
        <f>VLOOKUP($A465,'By SKU - Old RTs'!$A:$V,14,FALSE)</f>
        <v>#N/A</v>
      </c>
      <c r="G465" s="2" t="e">
        <f>VLOOKUP($A465,'By SKU - New RTs'!$A:$V,14,FALSE)</f>
        <v>#N/A</v>
      </c>
      <c r="H465" s="5" t="e">
        <f t="shared" si="41"/>
        <v>#N/A</v>
      </c>
      <c r="I465" s="2" t="e">
        <f>VLOOKUP($A465,'By SKU - Old RTs'!$A:$V,15,FALSE)</f>
        <v>#N/A</v>
      </c>
      <c r="J465" s="2" t="e">
        <f>VLOOKUP($A465,'By SKU - New RTs'!$A:$V,15,FALSE)</f>
        <v>#N/A</v>
      </c>
      <c r="K465" s="5" t="e">
        <f t="shared" si="42"/>
        <v>#N/A</v>
      </c>
      <c r="L465" s="2" t="e">
        <f>VLOOKUP($A465,'By SKU - Old RTs'!$A:$V,16,FALSE)</f>
        <v>#N/A</v>
      </c>
      <c r="M465" s="2" t="e">
        <f>VLOOKUP($A465,'By SKU - New RTs'!$A:$V,16,FALSE)</f>
        <v>#N/A</v>
      </c>
      <c r="N465" s="5" t="e">
        <f t="shared" si="43"/>
        <v>#N/A</v>
      </c>
      <c r="O465" s="2" t="e">
        <f>VLOOKUP($A465,'By SKU - Old RTs'!$A:$V,17,FALSE)</f>
        <v>#N/A</v>
      </c>
      <c r="P465" s="2" t="e">
        <f>VLOOKUP($A465,'By SKU - New RTs'!$A:$V,17,FALSE)</f>
        <v>#N/A</v>
      </c>
      <c r="Q465" s="2" t="e">
        <f t="shared" si="44"/>
        <v>#N/A</v>
      </c>
    </row>
    <row r="466" spans="2:17" hidden="1" x14ac:dyDescent="0.3">
      <c r="B466" s="4"/>
      <c r="C466" s="2" t="e">
        <f>VLOOKUP($A466,'By SKU - Old RTs'!$A:$V,13,FALSE)</f>
        <v>#N/A</v>
      </c>
      <c r="D466" s="2" t="e">
        <f>VLOOKUP($A466,'By SKU - New RTs'!$A:$V,13,FALSE)</f>
        <v>#N/A</v>
      </c>
      <c r="E466" s="5" t="e">
        <f t="shared" si="40"/>
        <v>#N/A</v>
      </c>
      <c r="F466" s="2" t="e">
        <f>VLOOKUP($A466,'By SKU - Old RTs'!$A:$V,14,FALSE)</f>
        <v>#N/A</v>
      </c>
      <c r="G466" s="2" t="e">
        <f>VLOOKUP($A466,'By SKU - New RTs'!$A:$V,14,FALSE)</f>
        <v>#N/A</v>
      </c>
      <c r="H466" s="5" t="e">
        <f t="shared" si="41"/>
        <v>#N/A</v>
      </c>
      <c r="I466" s="2" t="e">
        <f>VLOOKUP($A466,'By SKU - Old RTs'!$A:$V,15,FALSE)</f>
        <v>#N/A</v>
      </c>
      <c r="J466" s="2" t="e">
        <f>VLOOKUP($A466,'By SKU - New RTs'!$A:$V,15,FALSE)</f>
        <v>#N/A</v>
      </c>
      <c r="K466" s="5" t="e">
        <f t="shared" si="42"/>
        <v>#N/A</v>
      </c>
      <c r="L466" s="2" t="e">
        <f>VLOOKUP($A466,'By SKU - Old RTs'!$A:$V,16,FALSE)</f>
        <v>#N/A</v>
      </c>
      <c r="M466" s="2" t="e">
        <f>VLOOKUP($A466,'By SKU - New RTs'!$A:$V,16,FALSE)</f>
        <v>#N/A</v>
      </c>
      <c r="N466" s="5" t="e">
        <f t="shared" si="43"/>
        <v>#N/A</v>
      </c>
      <c r="O466" s="2" t="e">
        <f>VLOOKUP($A466,'By SKU - Old RTs'!$A:$V,17,FALSE)</f>
        <v>#N/A</v>
      </c>
      <c r="P466" s="2" t="e">
        <f>VLOOKUP($A466,'By SKU - New RTs'!$A:$V,17,FALSE)</f>
        <v>#N/A</v>
      </c>
      <c r="Q466" s="2" t="e">
        <f t="shared" si="44"/>
        <v>#N/A</v>
      </c>
    </row>
    <row r="467" spans="2:17" hidden="1" x14ac:dyDescent="0.3">
      <c r="B467" s="4"/>
      <c r="C467" s="2" t="e">
        <f>VLOOKUP($A467,'By SKU - Old RTs'!$A:$V,13,FALSE)</f>
        <v>#N/A</v>
      </c>
      <c r="D467" s="2" t="e">
        <f>VLOOKUP($A467,'By SKU - New RTs'!$A:$V,13,FALSE)</f>
        <v>#N/A</v>
      </c>
      <c r="E467" s="5" t="e">
        <f t="shared" si="40"/>
        <v>#N/A</v>
      </c>
      <c r="F467" s="2" t="e">
        <f>VLOOKUP($A467,'By SKU - Old RTs'!$A:$V,14,FALSE)</f>
        <v>#N/A</v>
      </c>
      <c r="G467" s="2" t="e">
        <f>VLOOKUP($A467,'By SKU - New RTs'!$A:$V,14,FALSE)</f>
        <v>#N/A</v>
      </c>
      <c r="H467" s="5" t="e">
        <f t="shared" si="41"/>
        <v>#N/A</v>
      </c>
      <c r="I467" s="2" t="e">
        <f>VLOOKUP($A467,'By SKU - Old RTs'!$A:$V,15,FALSE)</f>
        <v>#N/A</v>
      </c>
      <c r="J467" s="2" t="e">
        <f>VLOOKUP($A467,'By SKU - New RTs'!$A:$V,15,FALSE)</f>
        <v>#N/A</v>
      </c>
      <c r="K467" s="5" t="e">
        <f t="shared" si="42"/>
        <v>#N/A</v>
      </c>
      <c r="L467" s="2" t="e">
        <f>VLOOKUP($A467,'By SKU - Old RTs'!$A:$V,16,FALSE)</f>
        <v>#N/A</v>
      </c>
      <c r="M467" s="2" t="e">
        <f>VLOOKUP($A467,'By SKU - New RTs'!$A:$V,16,FALSE)</f>
        <v>#N/A</v>
      </c>
      <c r="N467" s="5" t="e">
        <f t="shared" si="43"/>
        <v>#N/A</v>
      </c>
      <c r="O467" s="2" t="e">
        <f>VLOOKUP($A467,'By SKU - Old RTs'!$A:$V,17,FALSE)</f>
        <v>#N/A</v>
      </c>
      <c r="P467" s="2" t="e">
        <f>VLOOKUP($A467,'By SKU - New RTs'!$A:$V,17,FALSE)</f>
        <v>#N/A</v>
      </c>
      <c r="Q467" s="2" t="e">
        <f t="shared" si="44"/>
        <v>#N/A</v>
      </c>
    </row>
    <row r="468" spans="2:17" hidden="1" x14ac:dyDescent="0.3">
      <c r="B468" s="4"/>
      <c r="C468" s="2" t="e">
        <f>VLOOKUP($A468,'By SKU - Old RTs'!$A:$V,13,FALSE)</f>
        <v>#N/A</v>
      </c>
      <c r="D468" s="2" t="e">
        <f>VLOOKUP($A468,'By SKU - New RTs'!$A:$V,13,FALSE)</f>
        <v>#N/A</v>
      </c>
      <c r="E468" s="5" t="e">
        <f t="shared" si="40"/>
        <v>#N/A</v>
      </c>
      <c r="F468" s="2" t="e">
        <f>VLOOKUP($A468,'By SKU - Old RTs'!$A:$V,14,FALSE)</f>
        <v>#N/A</v>
      </c>
      <c r="G468" s="2" t="e">
        <f>VLOOKUP($A468,'By SKU - New RTs'!$A:$V,14,FALSE)</f>
        <v>#N/A</v>
      </c>
      <c r="H468" s="5" t="e">
        <f t="shared" si="41"/>
        <v>#N/A</v>
      </c>
      <c r="I468" s="2" t="e">
        <f>VLOOKUP($A468,'By SKU - Old RTs'!$A:$V,15,FALSE)</f>
        <v>#N/A</v>
      </c>
      <c r="J468" s="2" t="e">
        <f>VLOOKUP($A468,'By SKU - New RTs'!$A:$V,15,FALSE)</f>
        <v>#N/A</v>
      </c>
      <c r="K468" s="5" t="e">
        <f t="shared" si="42"/>
        <v>#N/A</v>
      </c>
      <c r="L468" s="2" t="e">
        <f>VLOOKUP($A468,'By SKU - Old RTs'!$A:$V,16,FALSE)</f>
        <v>#N/A</v>
      </c>
      <c r="M468" s="2" t="e">
        <f>VLOOKUP($A468,'By SKU - New RTs'!$A:$V,16,FALSE)</f>
        <v>#N/A</v>
      </c>
      <c r="N468" s="5" t="e">
        <f t="shared" si="43"/>
        <v>#N/A</v>
      </c>
      <c r="O468" s="2" t="e">
        <f>VLOOKUP($A468,'By SKU - Old RTs'!$A:$V,17,FALSE)</f>
        <v>#N/A</v>
      </c>
      <c r="P468" s="2" t="e">
        <f>VLOOKUP($A468,'By SKU - New RTs'!$A:$V,17,FALSE)</f>
        <v>#N/A</v>
      </c>
      <c r="Q468" s="2" t="e">
        <f t="shared" si="44"/>
        <v>#N/A</v>
      </c>
    </row>
    <row r="469" spans="2:17" hidden="1" x14ac:dyDescent="0.3">
      <c r="B469" s="4"/>
      <c r="C469" s="2" t="e">
        <f>VLOOKUP($A469,'By SKU - Old RTs'!$A:$V,13,FALSE)</f>
        <v>#N/A</v>
      </c>
      <c r="D469" s="2" t="e">
        <f>VLOOKUP($A469,'By SKU - New RTs'!$A:$V,13,FALSE)</f>
        <v>#N/A</v>
      </c>
      <c r="E469" s="5" t="e">
        <f t="shared" si="40"/>
        <v>#N/A</v>
      </c>
      <c r="F469" s="2" t="e">
        <f>VLOOKUP($A469,'By SKU - Old RTs'!$A:$V,14,FALSE)</f>
        <v>#N/A</v>
      </c>
      <c r="G469" s="2" t="e">
        <f>VLOOKUP($A469,'By SKU - New RTs'!$A:$V,14,FALSE)</f>
        <v>#N/A</v>
      </c>
      <c r="H469" s="5" t="e">
        <f t="shared" si="41"/>
        <v>#N/A</v>
      </c>
      <c r="I469" s="2" t="e">
        <f>VLOOKUP($A469,'By SKU - Old RTs'!$A:$V,15,FALSE)</f>
        <v>#N/A</v>
      </c>
      <c r="J469" s="2" t="e">
        <f>VLOOKUP($A469,'By SKU - New RTs'!$A:$V,15,FALSE)</f>
        <v>#N/A</v>
      </c>
      <c r="K469" s="5" t="e">
        <f t="shared" si="42"/>
        <v>#N/A</v>
      </c>
      <c r="L469" s="2" t="e">
        <f>VLOOKUP($A469,'By SKU - Old RTs'!$A:$V,16,FALSE)</f>
        <v>#N/A</v>
      </c>
      <c r="M469" s="2" t="e">
        <f>VLOOKUP($A469,'By SKU - New RTs'!$A:$V,16,FALSE)</f>
        <v>#N/A</v>
      </c>
      <c r="N469" s="5" t="e">
        <f t="shared" si="43"/>
        <v>#N/A</v>
      </c>
      <c r="O469" s="2" t="e">
        <f>VLOOKUP($A469,'By SKU - Old RTs'!$A:$V,17,FALSE)</f>
        <v>#N/A</v>
      </c>
      <c r="P469" s="2" t="e">
        <f>VLOOKUP($A469,'By SKU - New RTs'!$A:$V,17,FALSE)</f>
        <v>#N/A</v>
      </c>
      <c r="Q469" s="2" t="e">
        <f t="shared" si="44"/>
        <v>#N/A</v>
      </c>
    </row>
    <row r="470" spans="2:17" hidden="1" x14ac:dyDescent="0.3">
      <c r="B470" s="4"/>
      <c r="C470" s="2" t="e">
        <f>VLOOKUP($A470,'By SKU - Old RTs'!$A:$V,13,FALSE)</f>
        <v>#N/A</v>
      </c>
      <c r="D470" s="2" t="e">
        <f>VLOOKUP($A470,'By SKU - New RTs'!$A:$V,13,FALSE)</f>
        <v>#N/A</v>
      </c>
      <c r="E470" s="5" t="e">
        <f t="shared" si="40"/>
        <v>#N/A</v>
      </c>
      <c r="F470" s="2" t="e">
        <f>VLOOKUP($A470,'By SKU - Old RTs'!$A:$V,14,FALSE)</f>
        <v>#N/A</v>
      </c>
      <c r="G470" s="2" t="e">
        <f>VLOOKUP($A470,'By SKU - New RTs'!$A:$V,14,FALSE)</f>
        <v>#N/A</v>
      </c>
      <c r="H470" s="5" t="e">
        <f t="shared" si="41"/>
        <v>#N/A</v>
      </c>
      <c r="I470" s="2" t="e">
        <f>VLOOKUP($A470,'By SKU - Old RTs'!$A:$V,15,FALSE)</f>
        <v>#N/A</v>
      </c>
      <c r="J470" s="2" t="e">
        <f>VLOOKUP($A470,'By SKU - New RTs'!$A:$V,15,FALSE)</f>
        <v>#N/A</v>
      </c>
      <c r="K470" s="5" t="e">
        <f t="shared" si="42"/>
        <v>#N/A</v>
      </c>
      <c r="L470" s="2" t="e">
        <f>VLOOKUP($A470,'By SKU - Old RTs'!$A:$V,16,FALSE)</f>
        <v>#N/A</v>
      </c>
      <c r="M470" s="2" t="e">
        <f>VLOOKUP($A470,'By SKU - New RTs'!$A:$V,16,FALSE)</f>
        <v>#N/A</v>
      </c>
      <c r="N470" s="5" t="e">
        <f t="shared" si="43"/>
        <v>#N/A</v>
      </c>
      <c r="O470" s="2" t="e">
        <f>VLOOKUP($A470,'By SKU - Old RTs'!$A:$V,17,FALSE)</f>
        <v>#N/A</v>
      </c>
      <c r="P470" s="2" t="e">
        <f>VLOOKUP($A470,'By SKU - New RTs'!$A:$V,17,FALSE)</f>
        <v>#N/A</v>
      </c>
      <c r="Q470" s="2" t="e">
        <f t="shared" si="44"/>
        <v>#N/A</v>
      </c>
    </row>
    <row r="471" spans="2:17" hidden="1" x14ac:dyDescent="0.3">
      <c r="B471" s="4"/>
      <c r="C471" s="2" t="e">
        <f>VLOOKUP($A471,'By SKU - Old RTs'!$A:$V,13,FALSE)</f>
        <v>#N/A</v>
      </c>
      <c r="D471" s="2" t="e">
        <f>VLOOKUP($A471,'By SKU - New RTs'!$A:$V,13,FALSE)</f>
        <v>#N/A</v>
      </c>
      <c r="E471" s="5" t="e">
        <f t="shared" si="40"/>
        <v>#N/A</v>
      </c>
      <c r="F471" s="2" t="e">
        <f>VLOOKUP($A471,'By SKU - Old RTs'!$A:$V,14,FALSE)</f>
        <v>#N/A</v>
      </c>
      <c r="G471" s="2" t="e">
        <f>VLOOKUP($A471,'By SKU - New RTs'!$A:$V,14,FALSE)</f>
        <v>#N/A</v>
      </c>
      <c r="H471" s="5" t="e">
        <f t="shared" si="41"/>
        <v>#N/A</v>
      </c>
      <c r="I471" s="2" t="e">
        <f>VLOOKUP($A471,'By SKU - Old RTs'!$A:$V,15,FALSE)</f>
        <v>#N/A</v>
      </c>
      <c r="J471" s="2" t="e">
        <f>VLOOKUP($A471,'By SKU - New RTs'!$A:$V,15,FALSE)</f>
        <v>#N/A</v>
      </c>
      <c r="K471" s="5" t="e">
        <f t="shared" si="42"/>
        <v>#N/A</v>
      </c>
      <c r="L471" s="2" t="e">
        <f>VLOOKUP($A471,'By SKU - Old RTs'!$A:$V,16,FALSE)</f>
        <v>#N/A</v>
      </c>
      <c r="M471" s="2" t="e">
        <f>VLOOKUP($A471,'By SKU - New RTs'!$A:$V,16,FALSE)</f>
        <v>#N/A</v>
      </c>
      <c r="N471" s="5" t="e">
        <f t="shared" si="43"/>
        <v>#N/A</v>
      </c>
      <c r="O471" s="2" t="e">
        <f>VLOOKUP($A471,'By SKU - Old RTs'!$A:$V,17,FALSE)</f>
        <v>#N/A</v>
      </c>
      <c r="P471" s="2" t="e">
        <f>VLOOKUP($A471,'By SKU - New RTs'!$A:$V,17,FALSE)</f>
        <v>#N/A</v>
      </c>
      <c r="Q471" s="2" t="e">
        <f t="shared" si="44"/>
        <v>#N/A</v>
      </c>
    </row>
    <row r="472" spans="2:17" hidden="1" x14ac:dyDescent="0.3">
      <c r="B472" s="4"/>
      <c r="C472" s="2" t="e">
        <f>VLOOKUP($A472,'By SKU - Old RTs'!$A:$V,13,FALSE)</f>
        <v>#N/A</v>
      </c>
      <c r="D472" s="2" t="e">
        <f>VLOOKUP($A472,'By SKU - New RTs'!$A:$V,13,FALSE)</f>
        <v>#N/A</v>
      </c>
      <c r="E472" s="5" t="e">
        <f t="shared" si="40"/>
        <v>#N/A</v>
      </c>
      <c r="F472" s="2" t="e">
        <f>VLOOKUP($A472,'By SKU - Old RTs'!$A:$V,14,FALSE)</f>
        <v>#N/A</v>
      </c>
      <c r="G472" s="2" t="e">
        <f>VLOOKUP($A472,'By SKU - New RTs'!$A:$V,14,FALSE)</f>
        <v>#N/A</v>
      </c>
      <c r="H472" s="5" t="e">
        <f t="shared" si="41"/>
        <v>#N/A</v>
      </c>
      <c r="I472" s="2" t="e">
        <f>VLOOKUP($A472,'By SKU - Old RTs'!$A:$V,15,FALSE)</f>
        <v>#N/A</v>
      </c>
      <c r="J472" s="2" t="e">
        <f>VLOOKUP($A472,'By SKU - New RTs'!$A:$V,15,FALSE)</f>
        <v>#N/A</v>
      </c>
      <c r="K472" s="5" t="e">
        <f t="shared" si="42"/>
        <v>#N/A</v>
      </c>
      <c r="L472" s="2" t="e">
        <f>VLOOKUP($A472,'By SKU - Old RTs'!$A:$V,16,FALSE)</f>
        <v>#N/A</v>
      </c>
      <c r="M472" s="2" t="e">
        <f>VLOOKUP($A472,'By SKU - New RTs'!$A:$V,16,FALSE)</f>
        <v>#N/A</v>
      </c>
      <c r="N472" s="5" t="e">
        <f t="shared" si="43"/>
        <v>#N/A</v>
      </c>
      <c r="O472" s="2" t="e">
        <f>VLOOKUP($A472,'By SKU - Old RTs'!$A:$V,17,FALSE)</f>
        <v>#N/A</v>
      </c>
      <c r="P472" s="2" t="e">
        <f>VLOOKUP($A472,'By SKU - New RTs'!$A:$V,17,FALSE)</f>
        <v>#N/A</v>
      </c>
      <c r="Q472" s="2" t="e">
        <f t="shared" si="44"/>
        <v>#N/A</v>
      </c>
    </row>
    <row r="473" spans="2:17" hidden="1" x14ac:dyDescent="0.3">
      <c r="B473" s="4"/>
      <c r="C473" s="2" t="e">
        <f>VLOOKUP($A473,'By SKU - Old RTs'!$A:$V,13,FALSE)</f>
        <v>#N/A</v>
      </c>
      <c r="D473" s="2" t="e">
        <f>VLOOKUP($A473,'By SKU - New RTs'!$A:$V,13,FALSE)</f>
        <v>#N/A</v>
      </c>
      <c r="E473" s="5" t="e">
        <f t="shared" si="40"/>
        <v>#N/A</v>
      </c>
      <c r="F473" s="2" t="e">
        <f>VLOOKUP($A473,'By SKU - Old RTs'!$A:$V,14,FALSE)</f>
        <v>#N/A</v>
      </c>
      <c r="G473" s="2" t="e">
        <f>VLOOKUP($A473,'By SKU - New RTs'!$A:$V,14,FALSE)</f>
        <v>#N/A</v>
      </c>
      <c r="H473" s="5" t="e">
        <f t="shared" si="41"/>
        <v>#N/A</v>
      </c>
      <c r="I473" s="2" t="e">
        <f>VLOOKUP($A473,'By SKU - Old RTs'!$A:$V,15,FALSE)</f>
        <v>#N/A</v>
      </c>
      <c r="J473" s="2" t="e">
        <f>VLOOKUP($A473,'By SKU - New RTs'!$A:$V,15,FALSE)</f>
        <v>#N/A</v>
      </c>
      <c r="K473" s="5" t="e">
        <f t="shared" si="42"/>
        <v>#N/A</v>
      </c>
      <c r="L473" s="2" t="e">
        <f>VLOOKUP($A473,'By SKU - Old RTs'!$A:$V,16,FALSE)</f>
        <v>#N/A</v>
      </c>
      <c r="M473" s="2" t="e">
        <f>VLOOKUP($A473,'By SKU - New RTs'!$A:$V,16,FALSE)</f>
        <v>#N/A</v>
      </c>
      <c r="N473" s="5" t="e">
        <f t="shared" si="43"/>
        <v>#N/A</v>
      </c>
      <c r="O473" s="2" t="e">
        <f>VLOOKUP($A473,'By SKU - Old RTs'!$A:$V,17,FALSE)</f>
        <v>#N/A</v>
      </c>
      <c r="P473" s="2" t="e">
        <f>VLOOKUP($A473,'By SKU - New RTs'!$A:$V,17,FALSE)</f>
        <v>#N/A</v>
      </c>
      <c r="Q473" s="2" t="e">
        <f t="shared" si="44"/>
        <v>#N/A</v>
      </c>
    </row>
    <row r="474" spans="2:17" hidden="1" x14ac:dyDescent="0.3">
      <c r="B474" s="4"/>
      <c r="C474" s="2" t="e">
        <f>VLOOKUP($A474,'By SKU - Old RTs'!$A:$V,13,FALSE)</f>
        <v>#N/A</v>
      </c>
      <c r="D474" s="2" t="e">
        <f>VLOOKUP($A474,'By SKU - New RTs'!$A:$V,13,FALSE)</f>
        <v>#N/A</v>
      </c>
      <c r="E474" s="5" t="e">
        <f t="shared" si="40"/>
        <v>#N/A</v>
      </c>
      <c r="F474" s="2" t="e">
        <f>VLOOKUP($A474,'By SKU - Old RTs'!$A:$V,14,FALSE)</f>
        <v>#N/A</v>
      </c>
      <c r="G474" s="2" t="e">
        <f>VLOOKUP($A474,'By SKU - New RTs'!$A:$V,14,FALSE)</f>
        <v>#N/A</v>
      </c>
      <c r="H474" s="5" t="e">
        <f t="shared" si="41"/>
        <v>#N/A</v>
      </c>
      <c r="I474" s="2" t="e">
        <f>VLOOKUP($A474,'By SKU - Old RTs'!$A:$V,15,FALSE)</f>
        <v>#N/A</v>
      </c>
      <c r="J474" s="2" t="e">
        <f>VLOOKUP($A474,'By SKU - New RTs'!$A:$V,15,FALSE)</f>
        <v>#N/A</v>
      </c>
      <c r="K474" s="5" t="e">
        <f t="shared" si="42"/>
        <v>#N/A</v>
      </c>
      <c r="L474" s="2" t="e">
        <f>VLOOKUP($A474,'By SKU - Old RTs'!$A:$V,16,FALSE)</f>
        <v>#N/A</v>
      </c>
      <c r="M474" s="2" t="e">
        <f>VLOOKUP($A474,'By SKU - New RTs'!$A:$V,16,FALSE)</f>
        <v>#N/A</v>
      </c>
      <c r="N474" s="5" t="e">
        <f t="shared" si="43"/>
        <v>#N/A</v>
      </c>
      <c r="O474" s="2" t="e">
        <f>VLOOKUP($A474,'By SKU - Old RTs'!$A:$V,17,FALSE)</f>
        <v>#N/A</v>
      </c>
      <c r="P474" s="2" t="e">
        <f>VLOOKUP($A474,'By SKU - New RTs'!$A:$V,17,FALSE)</f>
        <v>#N/A</v>
      </c>
      <c r="Q474" s="2" t="e">
        <f t="shared" si="44"/>
        <v>#N/A</v>
      </c>
    </row>
    <row r="475" spans="2:17" hidden="1" x14ac:dyDescent="0.3">
      <c r="B475" s="4"/>
      <c r="C475" s="2" t="e">
        <f>VLOOKUP($A475,'By SKU - Old RTs'!$A:$V,13,FALSE)</f>
        <v>#N/A</v>
      </c>
      <c r="D475" s="2" t="e">
        <f>VLOOKUP($A475,'By SKU - New RTs'!$A:$V,13,FALSE)</f>
        <v>#N/A</v>
      </c>
      <c r="E475" s="5" t="e">
        <f t="shared" si="40"/>
        <v>#N/A</v>
      </c>
      <c r="F475" s="2" t="e">
        <f>VLOOKUP($A475,'By SKU - Old RTs'!$A:$V,14,FALSE)</f>
        <v>#N/A</v>
      </c>
      <c r="G475" s="2" t="e">
        <f>VLOOKUP($A475,'By SKU - New RTs'!$A:$V,14,FALSE)</f>
        <v>#N/A</v>
      </c>
      <c r="H475" s="5" t="e">
        <f t="shared" si="41"/>
        <v>#N/A</v>
      </c>
      <c r="I475" s="2" t="e">
        <f>VLOOKUP($A475,'By SKU - Old RTs'!$A:$V,15,FALSE)</f>
        <v>#N/A</v>
      </c>
      <c r="J475" s="2" t="e">
        <f>VLOOKUP($A475,'By SKU - New RTs'!$A:$V,15,FALSE)</f>
        <v>#N/A</v>
      </c>
      <c r="K475" s="5" t="e">
        <f t="shared" si="42"/>
        <v>#N/A</v>
      </c>
      <c r="L475" s="2" t="e">
        <f>VLOOKUP($A475,'By SKU - Old RTs'!$A:$V,16,FALSE)</f>
        <v>#N/A</v>
      </c>
      <c r="M475" s="2" t="e">
        <f>VLOOKUP($A475,'By SKU - New RTs'!$A:$V,16,FALSE)</f>
        <v>#N/A</v>
      </c>
      <c r="N475" s="5" t="e">
        <f t="shared" si="43"/>
        <v>#N/A</v>
      </c>
      <c r="O475" s="2" t="e">
        <f>VLOOKUP($A475,'By SKU - Old RTs'!$A:$V,17,FALSE)</f>
        <v>#N/A</v>
      </c>
      <c r="P475" s="2" t="e">
        <f>VLOOKUP($A475,'By SKU - New RTs'!$A:$V,17,FALSE)</f>
        <v>#N/A</v>
      </c>
      <c r="Q475" s="2" t="e">
        <f t="shared" si="44"/>
        <v>#N/A</v>
      </c>
    </row>
    <row r="476" spans="2:17" hidden="1" x14ac:dyDescent="0.3">
      <c r="B476" s="4"/>
      <c r="C476" s="2" t="e">
        <f>VLOOKUP($A476,'By SKU - Old RTs'!$A:$V,13,FALSE)</f>
        <v>#N/A</v>
      </c>
      <c r="D476" s="2" t="e">
        <f>VLOOKUP($A476,'By SKU - New RTs'!$A:$V,13,FALSE)</f>
        <v>#N/A</v>
      </c>
      <c r="E476" s="5" t="e">
        <f t="shared" si="40"/>
        <v>#N/A</v>
      </c>
      <c r="F476" s="2" t="e">
        <f>VLOOKUP($A476,'By SKU - Old RTs'!$A:$V,14,FALSE)</f>
        <v>#N/A</v>
      </c>
      <c r="G476" s="2" t="e">
        <f>VLOOKUP($A476,'By SKU - New RTs'!$A:$V,14,FALSE)</f>
        <v>#N/A</v>
      </c>
      <c r="H476" s="5" t="e">
        <f t="shared" si="41"/>
        <v>#N/A</v>
      </c>
      <c r="I476" s="2" t="e">
        <f>VLOOKUP($A476,'By SKU - Old RTs'!$A:$V,15,FALSE)</f>
        <v>#N/A</v>
      </c>
      <c r="J476" s="2" t="e">
        <f>VLOOKUP($A476,'By SKU - New RTs'!$A:$V,15,FALSE)</f>
        <v>#N/A</v>
      </c>
      <c r="K476" s="5" t="e">
        <f t="shared" si="42"/>
        <v>#N/A</v>
      </c>
      <c r="L476" s="2" t="e">
        <f>VLOOKUP($A476,'By SKU - Old RTs'!$A:$V,16,FALSE)</f>
        <v>#N/A</v>
      </c>
      <c r="M476" s="2" t="e">
        <f>VLOOKUP($A476,'By SKU - New RTs'!$A:$V,16,FALSE)</f>
        <v>#N/A</v>
      </c>
      <c r="N476" s="5" t="e">
        <f t="shared" si="43"/>
        <v>#N/A</v>
      </c>
      <c r="O476" s="2" t="e">
        <f>VLOOKUP($A476,'By SKU - Old RTs'!$A:$V,17,FALSE)</f>
        <v>#N/A</v>
      </c>
      <c r="P476" s="2" t="e">
        <f>VLOOKUP($A476,'By SKU - New RTs'!$A:$V,17,FALSE)</f>
        <v>#N/A</v>
      </c>
      <c r="Q476" s="2" t="e">
        <f t="shared" si="44"/>
        <v>#N/A</v>
      </c>
    </row>
    <row r="477" spans="2:17" hidden="1" x14ac:dyDescent="0.3">
      <c r="B477" s="4"/>
      <c r="C477" s="2" t="e">
        <f>VLOOKUP($A477,'By SKU - Old RTs'!$A:$V,13,FALSE)</f>
        <v>#N/A</v>
      </c>
      <c r="D477" s="2" t="e">
        <f>VLOOKUP($A477,'By SKU - New RTs'!$A:$V,13,FALSE)</f>
        <v>#N/A</v>
      </c>
      <c r="E477" s="5" t="e">
        <f t="shared" si="40"/>
        <v>#N/A</v>
      </c>
      <c r="F477" s="2" t="e">
        <f>VLOOKUP($A477,'By SKU - Old RTs'!$A:$V,14,FALSE)</f>
        <v>#N/A</v>
      </c>
      <c r="G477" s="2" t="e">
        <f>VLOOKUP($A477,'By SKU - New RTs'!$A:$V,14,FALSE)</f>
        <v>#N/A</v>
      </c>
      <c r="H477" s="5" t="e">
        <f t="shared" si="41"/>
        <v>#N/A</v>
      </c>
      <c r="I477" s="2" t="e">
        <f>VLOOKUP($A477,'By SKU - Old RTs'!$A:$V,15,FALSE)</f>
        <v>#N/A</v>
      </c>
      <c r="J477" s="2" t="e">
        <f>VLOOKUP($A477,'By SKU - New RTs'!$A:$V,15,FALSE)</f>
        <v>#N/A</v>
      </c>
      <c r="K477" s="5" t="e">
        <f t="shared" si="42"/>
        <v>#N/A</v>
      </c>
      <c r="L477" s="2" t="e">
        <f>VLOOKUP($A477,'By SKU - Old RTs'!$A:$V,16,FALSE)</f>
        <v>#N/A</v>
      </c>
      <c r="M477" s="2" t="e">
        <f>VLOOKUP($A477,'By SKU - New RTs'!$A:$V,16,FALSE)</f>
        <v>#N/A</v>
      </c>
      <c r="N477" s="5" t="e">
        <f t="shared" si="43"/>
        <v>#N/A</v>
      </c>
      <c r="O477" s="2" t="e">
        <f>VLOOKUP($A477,'By SKU - Old RTs'!$A:$V,17,FALSE)</f>
        <v>#N/A</v>
      </c>
      <c r="P477" s="2" t="e">
        <f>VLOOKUP($A477,'By SKU - New RTs'!$A:$V,17,FALSE)</f>
        <v>#N/A</v>
      </c>
      <c r="Q477" s="2" t="e">
        <f t="shared" si="44"/>
        <v>#N/A</v>
      </c>
    </row>
    <row r="478" spans="2:17" hidden="1" x14ac:dyDescent="0.3">
      <c r="B478" s="4"/>
      <c r="C478" s="2" t="e">
        <f>VLOOKUP($A478,'By SKU - Old RTs'!$A:$V,13,FALSE)</f>
        <v>#N/A</v>
      </c>
      <c r="D478" s="2" t="e">
        <f>VLOOKUP($A478,'By SKU - New RTs'!$A:$V,13,FALSE)</f>
        <v>#N/A</v>
      </c>
      <c r="E478" s="5" t="e">
        <f t="shared" si="40"/>
        <v>#N/A</v>
      </c>
      <c r="F478" s="2" t="e">
        <f>VLOOKUP($A478,'By SKU - Old RTs'!$A:$V,14,FALSE)</f>
        <v>#N/A</v>
      </c>
      <c r="G478" s="2" t="e">
        <f>VLOOKUP($A478,'By SKU - New RTs'!$A:$V,14,FALSE)</f>
        <v>#N/A</v>
      </c>
      <c r="H478" s="5" t="e">
        <f t="shared" si="41"/>
        <v>#N/A</v>
      </c>
      <c r="I478" s="2" t="e">
        <f>VLOOKUP($A478,'By SKU - Old RTs'!$A:$V,15,FALSE)</f>
        <v>#N/A</v>
      </c>
      <c r="J478" s="2" t="e">
        <f>VLOOKUP($A478,'By SKU - New RTs'!$A:$V,15,FALSE)</f>
        <v>#N/A</v>
      </c>
      <c r="K478" s="5" t="e">
        <f t="shared" si="42"/>
        <v>#N/A</v>
      </c>
      <c r="L478" s="2" t="e">
        <f>VLOOKUP($A478,'By SKU - Old RTs'!$A:$V,16,FALSE)</f>
        <v>#N/A</v>
      </c>
      <c r="M478" s="2" t="e">
        <f>VLOOKUP($A478,'By SKU - New RTs'!$A:$V,16,FALSE)</f>
        <v>#N/A</v>
      </c>
      <c r="N478" s="5" t="e">
        <f t="shared" si="43"/>
        <v>#N/A</v>
      </c>
      <c r="O478" s="2" t="e">
        <f>VLOOKUP($A478,'By SKU - Old RTs'!$A:$V,17,FALSE)</f>
        <v>#N/A</v>
      </c>
      <c r="P478" s="2" t="e">
        <f>VLOOKUP($A478,'By SKU - New RTs'!$A:$V,17,FALSE)</f>
        <v>#N/A</v>
      </c>
      <c r="Q478" s="2" t="e">
        <f t="shared" si="44"/>
        <v>#N/A</v>
      </c>
    </row>
    <row r="479" spans="2:17" hidden="1" x14ac:dyDescent="0.3">
      <c r="B479" s="4"/>
      <c r="C479" s="2" t="e">
        <f>VLOOKUP($A479,'By SKU - Old RTs'!$A:$V,13,FALSE)</f>
        <v>#N/A</v>
      </c>
      <c r="D479" s="2" t="e">
        <f>VLOOKUP($A479,'By SKU - New RTs'!$A:$V,13,FALSE)</f>
        <v>#N/A</v>
      </c>
      <c r="E479" s="5" t="e">
        <f t="shared" si="40"/>
        <v>#N/A</v>
      </c>
      <c r="F479" s="2" t="e">
        <f>VLOOKUP($A479,'By SKU - Old RTs'!$A:$V,14,FALSE)</f>
        <v>#N/A</v>
      </c>
      <c r="G479" s="2" t="e">
        <f>VLOOKUP($A479,'By SKU - New RTs'!$A:$V,14,FALSE)</f>
        <v>#N/A</v>
      </c>
      <c r="H479" s="5" t="e">
        <f t="shared" si="41"/>
        <v>#N/A</v>
      </c>
      <c r="I479" s="2" t="e">
        <f>VLOOKUP($A479,'By SKU - Old RTs'!$A:$V,15,FALSE)</f>
        <v>#N/A</v>
      </c>
      <c r="J479" s="2" t="e">
        <f>VLOOKUP($A479,'By SKU - New RTs'!$A:$V,15,FALSE)</f>
        <v>#N/A</v>
      </c>
      <c r="K479" s="5" t="e">
        <f t="shared" si="42"/>
        <v>#N/A</v>
      </c>
      <c r="L479" s="2" t="e">
        <f>VLOOKUP($A479,'By SKU - Old RTs'!$A:$V,16,FALSE)</f>
        <v>#N/A</v>
      </c>
      <c r="M479" s="2" t="e">
        <f>VLOOKUP($A479,'By SKU - New RTs'!$A:$V,16,FALSE)</f>
        <v>#N/A</v>
      </c>
      <c r="N479" s="5" t="e">
        <f t="shared" si="43"/>
        <v>#N/A</v>
      </c>
      <c r="O479" s="2" t="e">
        <f>VLOOKUP($A479,'By SKU - Old RTs'!$A:$V,17,FALSE)</f>
        <v>#N/A</v>
      </c>
      <c r="P479" s="2" t="e">
        <f>VLOOKUP($A479,'By SKU - New RTs'!$A:$V,17,FALSE)</f>
        <v>#N/A</v>
      </c>
      <c r="Q479" s="2" t="e">
        <f t="shared" si="44"/>
        <v>#N/A</v>
      </c>
    </row>
    <row r="480" spans="2:17" hidden="1" x14ac:dyDescent="0.3">
      <c r="B480" s="4"/>
      <c r="C480" s="2" t="e">
        <f>VLOOKUP($A480,'By SKU - Old RTs'!$A:$V,13,FALSE)</f>
        <v>#N/A</v>
      </c>
      <c r="D480" s="2" t="e">
        <f>VLOOKUP($A480,'By SKU - New RTs'!$A:$V,13,FALSE)</f>
        <v>#N/A</v>
      </c>
      <c r="E480" s="5" t="e">
        <f t="shared" si="40"/>
        <v>#N/A</v>
      </c>
      <c r="F480" s="2" t="e">
        <f>VLOOKUP($A480,'By SKU - Old RTs'!$A:$V,14,FALSE)</f>
        <v>#N/A</v>
      </c>
      <c r="G480" s="2" t="e">
        <f>VLOOKUP($A480,'By SKU - New RTs'!$A:$V,14,FALSE)</f>
        <v>#N/A</v>
      </c>
      <c r="H480" s="5" t="e">
        <f t="shared" si="41"/>
        <v>#N/A</v>
      </c>
      <c r="I480" s="2" t="e">
        <f>VLOOKUP($A480,'By SKU - Old RTs'!$A:$V,15,FALSE)</f>
        <v>#N/A</v>
      </c>
      <c r="J480" s="2" t="e">
        <f>VLOOKUP($A480,'By SKU - New RTs'!$A:$V,15,FALSE)</f>
        <v>#N/A</v>
      </c>
      <c r="K480" s="5" t="e">
        <f t="shared" si="42"/>
        <v>#N/A</v>
      </c>
      <c r="L480" s="2" t="e">
        <f>VLOOKUP($A480,'By SKU - Old RTs'!$A:$V,16,FALSE)</f>
        <v>#N/A</v>
      </c>
      <c r="M480" s="2" t="e">
        <f>VLOOKUP($A480,'By SKU - New RTs'!$A:$V,16,FALSE)</f>
        <v>#N/A</v>
      </c>
      <c r="N480" s="5" t="e">
        <f t="shared" si="43"/>
        <v>#N/A</v>
      </c>
      <c r="O480" s="2" t="e">
        <f>VLOOKUP($A480,'By SKU - Old RTs'!$A:$V,17,FALSE)</f>
        <v>#N/A</v>
      </c>
      <c r="P480" s="2" t="e">
        <f>VLOOKUP($A480,'By SKU - New RTs'!$A:$V,17,FALSE)</f>
        <v>#N/A</v>
      </c>
      <c r="Q480" s="2" t="e">
        <f t="shared" si="44"/>
        <v>#N/A</v>
      </c>
    </row>
    <row r="481" spans="2:17" hidden="1" x14ac:dyDescent="0.3">
      <c r="B481" s="4"/>
      <c r="C481" s="2" t="e">
        <f>VLOOKUP($A481,'By SKU - Old RTs'!$A:$V,13,FALSE)</f>
        <v>#N/A</v>
      </c>
      <c r="D481" s="2" t="e">
        <f>VLOOKUP($A481,'By SKU - New RTs'!$A:$V,13,FALSE)</f>
        <v>#N/A</v>
      </c>
      <c r="E481" s="5" t="e">
        <f t="shared" si="40"/>
        <v>#N/A</v>
      </c>
      <c r="F481" s="2" t="e">
        <f>VLOOKUP($A481,'By SKU - Old RTs'!$A:$V,14,FALSE)</f>
        <v>#N/A</v>
      </c>
      <c r="G481" s="2" t="e">
        <f>VLOOKUP($A481,'By SKU - New RTs'!$A:$V,14,FALSE)</f>
        <v>#N/A</v>
      </c>
      <c r="H481" s="5" t="e">
        <f t="shared" si="41"/>
        <v>#N/A</v>
      </c>
      <c r="I481" s="2" t="e">
        <f>VLOOKUP($A481,'By SKU - Old RTs'!$A:$V,15,FALSE)</f>
        <v>#N/A</v>
      </c>
      <c r="J481" s="2" t="e">
        <f>VLOOKUP($A481,'By SKU - New RTs'!$A:$V,15,FALSE)</f>
        <v>#N/A</v>
      </c>
      <c r="K481" s="5" t="e">
        <f t="shared" si="42"/>
        <v>#N/A</v>
      </c>
      <c r="L481" s="2" t="e">
        <f>VLOOKUP($A481,'By SKU - Old RTs'!$A:$V,16,FALSE)</f>
        <v>#N/A</v>
      </c>
      <c r="M481" s="2" t="e">
        <f>VLOOKUP($A481,'By SKU - New RTs'!$A:$V,16,FALSE)</f>
        <v>#N/A</v>
      </c>
      <c r="N481" s="5" t="e">
        <f t="shared" si="43"/>
        <v>#N/A</v>
      </c>
      <c r="O481" s="2" t="e">
        <f>VLOOKUP($A481,'By SKU - Old RTs'!$A:$V,17,FALSE)</f>
        <v>#N/A</v>
      </c>
      <c r="P481" s="2" t="e">
        <f>VLOOKUP($A481,'By SKU - New RTs'!$A:$V,17,FALSE)</f>
        <v>#N/A</v>
      </c>
      <c r="Q481" s="2" t="e">
        <f t="shared" si="44"/>
        <v>#N/A</v>
      </c>
    </row>
    <row r="482" spans="2:17" hidden="1" x14ac:dyDescent="0.3">
      <c r="B482" s="4"/>
      <c r="C482" s="2" t="e">
        <f>VLOOKUP($A482,'By SKU - Old RTs'!$A:$V,13,FALSE)</f>
        <v>#N/A</v>
      </c>
      <c r="D482" s="2" t="e">
        <f>VLOOKUP($A482,'By SKU - New RTs'!$A:$V,13,FALSE)</f>
        <v>#N/A</v>
      </c>
      <c r="E482" s="5" t="e">
        <f t="shared" si="40"/>
        <v>#N/A</v>
      </c>
      <c r="F482" s="2" t="e">
        <f>VLOOKUP($A482,'By SKU - Old RTs'!$A:$V,14,FALSE)</f>
        <v>#N/A</v>
      </c>
      <c r="G482" s="2" t="e">
        <f>VLOOKUP($A482,'By SKU - New RTs'!$A:$V,14,FALSE)</f>
        <v>#N/A</v>
      </c>
      <c r="H482" s="5" t="e">
        <f t="shared" si="41"/>
        <v>#N/A</v>
      </c>
      <c r="I482" s="2" t="e">
        <f>VLOOKUP($A482,'By SKU - Old RTs'!$A:$V,15,FALSE)</f>
        <v>#N/A</v>
      </c>
      <c r="J482" s="2" t="e">
        <f>VLOOKUP($A482,'By SKU - New RTs'!$A:$V,15,FALSE)</f>
        <v>#N/A</v>
      </c>
      <c r="K482" s="5" t="e">
        <f t="shared" si="42"/>
        <v>#N/A</v>
      </c>
      <c r="L482" s="2" t="e">
        <f>VLOOKUP($A482,'By SKU - Old RTs'!$A:$V,16,FALSE)</f>
        <v>#N/A</v>
      </c>
      <c r="M482" s="2" t="e">
        <f>VLOOKUP($A482,'By SKU - New RTs'!$A:$V,16,FALSE)</f>
        <v>#N/A</v>
      </c>
      <c r="N482" s="5" t="e">
        <f t="shared" si="43"/>
        <v>#N/A</v>
      </c>
      <c r="O482" s="2" t="e">
        <f>VLOOKUP($A482,'By SKU - Old RTs'!$A:$V,17,FALSE)</f>
        <v>#N/A</v>
      </c>
      <c r="P482" s="2" t="e">
        <f>VLOOKUP($A482,'By SKU - New RTs'!$A:$V,17,FALSE)</f>
        <v>#N/A</v>
      </c>
      <c r="Q482" s="2" t="e">
        <f t="shared" si="44"/>
        <v>#N/A</v>
      </c>
    </row>
    <row r="483" spans="2:17" hidden="1" x14ac:dyDescent="0.3">
      <c r="B483" s="4"/>
      <c r="C483" s="2" t="e">
        <f>VLOOKUP($A483,'By SKU - Old RTs'!$A:$V,13,FALSE)</f>
        <v>#N/A</v>
      </c>
      <c r="D483" s="2" t="e">
        <f>VLOOKUP($A483,'By SKU - New RTs'!$A:$V,13,FALSE)</f>
        <v>#N/A</v>
      </c>
      <c r="E483" s="5" t="e">
        <f t="shared" si="40"/>
        <v>#N/A</v>
      </c>
      <c r="F483" s="2" t="e">
        <f>VLOOKUP($A483,'By SKU - Old RTs'!$A:$V,14,FALSE)</f>
        <v>#N/A</v>
      </c>
      <c r="G483" s="2" t="e">
        <f>VLOOKUP($A483,'By SKU - New RTs'!$A:$V,14,FALSE)</f>
        <v>#N/A</v>
      </c>
      <c r="H483" s="5" t="e">
        <f t="shared" si="41"/>
        <v>#N/A</v>
      </c>
      <c r="I483" s="2" t="e">
        <f>VLOOKUP($A483,'By SKU - Old RTs'!$A:$V,15,FALSE)</f>
        <v>#N/A</v>
      </c>
      <c r="J483" s="2" t="e">
        <f>VLOOKUP($A483,'By SKU - New RTs'!$A:$V,15,FALSE)</f>
        <v>#N/A</v>
      </c>
      <c r="K483" s="5" t="e">
        <f t="shared" si="42"/>
        <v>#N/A</v>
      </c>
      <c r="L483" s="2" t="e">
        <f>VLOOKUP($A483,'By SKU - Old RTs'!$A:$V,16,FALSE)</f>
        <v>#N/A</v>
      </c>
      <c r="M483" s="2" t="e">
        <f>VLOOKUP($A483,'By SKU - New RTs'!$A:$V,16,FALSE)</f>
        <v>#N/A</v>
      </c>
      <c r="N483" s="5" t="e">
        <f t="shared" si="43"/>
        <v>#N/A</v>
      </c>
      <c r="O483" s="2" t="e">
        <f>VLOOKUP($A483,'By SKU - Old RTs'!$A:$V,17,FALSE)</f>
        <v>#N/A</v>
      </c>
      <c r="P483" s="2" t="e">
        <f>VLOOKUP($A483,'By SKU - New RTs'!$A:$V,17,FALSE)</f>
        <v>#N/A</v>
      </c>
      <c r="Q483" s="2" t="e">
        <f t="shared" si="44"/>
        <v>#N/A</v>
      </c>
    </row>
    <row r="484" spans="2:17" hidden="1" x14ac:dyDescent="0.3">
      <c r="B484" s="4"/>
      <c r="C484" s="2" t="e">
        <f>VLOOKUP($A484,'By SKU - Old RTs'!$A:$V,13,FALSE)</f>
        <v>#N/A</v>
      </c>
      <c r="D484" s="2" t="e">
        <f>VLOOKUP($A484,'By SKU - New RTs'!$A:$V,13,FALSE)</f>
        <v>#N/A</v>
      </c>
      <c r="E484" s="5" t="e">
        <f t="shared" si="40"/>
        <v>#N/A</v>
      </c>
      <c r="F484" s="2" t="e">
        <f>VLOOKUP($A484,'By SKU - Old RTs'!$A:$V,14,FALSE)</f>
        <v>#N/A</v>
      </c>
      <c r="G484" s="2" t="e">
        <f>VLOOKUP($A484,'By SKU - New RTs'!$A:$V,14,FALSE)</f>
        <v>#N/A</v>
      </c>
      <c r="H484" s="5" t="e">
        <f t="shared" si="41"/>
        <v>#N/A</v>
      </c>
      <c r="I484" s="2" t="e">
        <f>VLOOKUP($A484,'By SKU - Old RTs'!$A:$V,15,FALSE)</f>
        <v>#N/A</v>
      </c>
      <c r="J484" s="2" t="e">
        <f>VLOOKUP($A484,'By SKU - New RTs'!$A:$V,15,FALSE)</f>
        <v>#N/A</v>
      </c>
      <c r="K484" s="5" t="e">
        <f t="shared" si="42"/>
        <v>#N/A</v>
      </c>
      <c r="L484" s="2" t="e">
        <f>VLOOKUP($A484,'By SKU - Old RTs'!$A:$V,16,FALSE)</f>
        <v>#N/A</v>
      </c>
      <c r="M484" s="2" t="e">
        <f>VLOOKUP($A484,'By SKU - New RTs'!$A:$V,16,FALSE)</f>
        <v>#N/A</v>
      </c>
      <c r="N484" s="5" t="e">
        <f t="shared" si="43"/>
        <v>#N/A</v>
      </c>
      <c r="O484" s="2" t="e">
        <f>VLOOKUP($A484,'By SKU - Old RTs'!$A:$V,17,FALSE)</f>
        <v>#N/A</v>
      </c>
      <c r="P484" s="2" t="e">
        <f>VLOOKUP($A484,'By SKU - New RTs'!$A:$V,17,FALSE)</f>
        <v>#N/A</v>
      </c>
      <c r="Q484" s="2" t="e">
        <f t="shared" si="44"/>
        <v>#N/A</v>
      </c>
    </row>
    <row r="485" spans="2:17" hidden="1" x14ac:dyDescent="0.3">
      <c r="B485" s="4"/>
      <c r="C485" s="2" t="e">
        <f>VLOOKUP($A485,'By SKU - Old RTs'!$A:$V,13,FALSE)</f>
        <v>#N/A</v>
      </c>
      <c r="D485" s="2" t="e">
        <f>VLOOKUP($A485,'By SKU - New RTs'!$A:$V,13,FALSE)</f>
        <v>#N/A</v>
      </c>
      <c r="E485" s="5" t="e">
        <f t="shared" si="40"/>
        <v>#N/A</v>
      </c>
      <c r="F485" s="2" t="e">
        <f>VLOOKUP($A485,'By SKU - Old RTs'!$A:$V,14,FALSE)</f>
        <v>#N/A</v>
      </c>
      <c r="G485" s="2" t="e">
        <f>VLOOKUP($A485,'By SKU - New RTs'!$A:$V,14,FALSE)</f>
        <v>#N/A</v>
      </c>
      <c r="H485" s="5" t="e">
        <f t="shared" si="41"/>
        <v>#N/A</v>
      </c>
      <c r="I485" s="2" t="e">
        <f>VLOOKUP($A485,'By SKU - Old RTs'!$A:$V,15,FALSE)</f>
        <v>#N/A</v>
      </c>
      <c r="J485" s="2" t="e">
        <f>VLOOKUP($A485,'By SKU - New RTs'!$A:$V,15,FALSE)</f>
        <v>#N/A</v>
      </c>
      <c r="K485" s="5" t="e">
        <f t="shared" si="42"/>
        <v>#N/A</v>
      </c>
      <c r="L485" s="2" t="e">
        <f>VLOOKUP($A485,'By SKU - Old RTs'!$A:$V,16,FALSE)</f>
        <v>#N/A</v>
      </c>
      <c r="M485" s="2" t="e">
        <f>VLOOKUP($A485,'By SKU - New RTs'!$A:$V,16,FALSE)</f>
        <v>#N/A</v>
      </c>
      <c r="N485" s="5" t="e">
        <f t="shared" si="43"/>
        <v>#N/A</v>
      </c>
      <c r="O485" s="2" t="e">
        <f>VLOOKUP($A485,'By SKU - Old RTs'!$A:$V,17,FALSE)</f>
        <v>#N/A</v>
      </c>
      <c r="P485" s="2" t="e">
        <f>VLOOKUP($A485,'By SKU - New RTs'!$A:$V,17,FALSE)</f>
        <v>#N/A</v>
      </c>
      <c r="Q485" s="2" t="e">
        <f t="shared" si="44"/>
        <v>#N/A</v>
      </c>
    </row>
    <row r="486" spans="2:17" hidden="1" x14ac:dyDescent="0.3">
      <c r="B486" s="4"/>
      <c r="C486" s="2" t="e">
        <f>VLOOKUP($A486,'By SKU - Old RTs'!$A:$V,13,FALSE)</f>
        <v>#N/A</v>
      </c>
      <c r="D486" s="2" t="e">
        <f>VLOOKUP($A486,'By SKU - New RTs'!$A:$V,13,FALSE)</f>
        <v>#N/A</v>
      </c>
      <c r="E486" s="5" t="e">
        <f t="shared" si="40"/>
        <v>#N/A</v>
      </c>
      <c r="F486" s="2" t="e">
        <f>VLOOKUP($A486,'By SKU - Old RTs'!$A:$V,14,FALSE)</f>
        <v>#N/A</v>
      </c>
      <c r="G486" s="2" t="e">
        <f>VLOOKUP($A486,'By SKU - New RTs'!$A:$V,14,FALSE)</f>
        <v>#N/A</v>
      </c>
      <c r="H486" s="5" t="e">
        <f t="shared" si="41"/>
        <v>#N/A</v>
      </c>
      <c r="I486" s="2" t="e">
        <f>VLOOKUP($A486,'By SKU - Old RTs'!$A:$V,15,FALSE)</f>
        <v>#N/A</v>
      </c>
      <c r="J486" s="2" t="e">
        <f>VLOOKUP($A486,'By SKU - New RTs'!$A:$V,15,FALSE)</f>
        <v>#N/A</v>
      </c>
      <c r="K486" s="5" t="e">
        <f t="shared" si="42"/>
        <v>#N/A</v>
      </c>
      <c r="L486" s="2" t="e">
        <f>VLOOKUP($A486,'By SKU - Old RTs'!$A:$V,16,FALSE)</f>
        <v>#N/A</v>
      </c>
      <c r="M486" s="2" t="e">
        <f>VLOOKUP($A486,'By SKU - New RTs'!$A:$V,16,FALSE)</f>
        <v>#N/A</v>
      </c>
      <c r="N486" s="5" t="e">
        <f t="shared" si="43"/>
        <v>#N/A</v>
      </c>
      <c r="O486" s="2" t="e">
        <f>VLOOKUP($A486,'By SKU - Old RTs'!$A:$V,17,FALSE)</f>
        <v>#N/A</v>
      </c>
      <c r="P486" s="2" t="e">
        <f>VLOOKUP($A486,'By SKU - New RTs'!$A:$V,17,FALSE)</f>
        <v>#N/A</v>
      </c>
      <c r="Q486" s="2" t="e">
        <f t="shared" si="44"/>
        <v>#N/A</v>
      </c>
    </row>
    <row r="487" spans="2:17" hidden="1" x14ac:dyDescent="0.3">
      <c r="B487" s="4"/>
      <c r="C487" s="2" t="e">
        <f>VLOOKUP($A487,'By SKU - Old RTs'!$A:$V,13,FALSE)</f>
        <v>#N/A</v>
      </c>
      <c r="D487" s="2" t="e">
        <f>VLOOKUP($A487,'By SKU - New RTs'!$A:$V,13,FALSE)</f>
        <v>#N/A</v>
      </c>
      <c r="E487" s="5" t="e">
        <f t="shared" si="40"/>
        <v>#N/A</v>
      </c>
      <c r="F487" s="2" t="e">
        <f>VLOOKUP($A487,'By SKU - Old RTs'!$A:$V,14,FALSE)</f>
        <v>#N/A</v>
      </c>
      <c r="G487" s="2" t="e">
        <f>VLOOKUP($A487,'By SKU - New RTs'!$A:$V,14,FALSE)</f>
        <v>#N/A</v>
      </c>
      <c r="H487" s="5" t="e">
        <f t="shared" si="41"/>
        <v>#N/A</v>
      </c>
      <c r="I487" s="2" t="e">
        <f>VLOOKUP($A487,'By SKU - Old RTs'!$A:$V,15,FALSE)</f>
        <v>#N/A</v>
      </c>
      <c r="J487" s="2" t="e">
        <f>VLOOKUP($A487,'By SKU - New RTs'!$A:$V,15,FALSE)</f>
        <v>#N/A</v>
      </c>
      <c r="K487" s="5" t="e">
        <f t="shared" si="42"/>
        <v>#N/A</v>
      </c>
      <c r="L487" s="2" t="e">
        <f>VLOOKUP($A487,'By SKU - Old RTs'!$A:$V,16,FALSE)</f>
        <v>#N/A</v>
      </c>
      <c r="M487" s="2" t="e">
        <f>VLOOKUP($A487,'By SKU - New RTs'!$A:$V,16,FALSE)</f>
        <v>#N/A</v>
      </c>
      <c r="N487" s="5" t="e">
        <f t="shared" si="43"/>
        <v>#N/A</v>
      </c>
      <c r="O487" s="2" t="e">
        <f>VLOOKUP($A487,'By SKU - Old RTs'!$A:$V,17,FALSE)</f>
        <v>#N/A</v>
      </c>
      <c r="P487" s="2" t="e">
        <f>VLOOKUP($A487,'By SKU - New RTs'!$A:$V,17,FALSE)</f>
        <v>#N/A</v>
      </c>
      <c r="Q487" s="2" t="e">
        <f t="shared" si="44"/>
        <v>#N/A</v>
      </c>
    </row>
    <row r="488" spans="2:17" hidden="1" x14ac:dyDescent="0.3">
      <c r="B488" s="4"/>
      <c r="C488" s="2" t="e">
        <f>VLOOKUP($A488,'By SKU - Old RTs'!$A:$V,13,FALSE)</f>
        <v>#N/A</v>
      </c>
      <c r="D488" s="2" t="e">
        <f>VLOOKUP($A488,'By SKU - New RTs'!$A:$V,13,FALSE)</f>
        <v>#N/A</v>
      </c>
      <c r="E488" s="5" t="e">
        <f t="shared" si="40"/>
        <v>#N/A</v>
      </c>
      <c r="F488" s="2" t="e">
        <f>VLOOKUP($A488,'By SKU - Old RTs'!$A:$V,14,FALSE)</f>
        <v>#N/A</v>
      </c>
      <c r="G488" s="2" t="e">
        <f>VLOOKUP($A488,'By SKU - New RTs'!$A:$V,14,FALSE)</f>
        <v>#N/A</v>
      </c>
      <c r="H488" s="5" t="e">
        <f t="shared" si="41"/>
        <v>#N/A</v>
      </c>
      <c r="I488" s="2" t="e">
        <f>VLOOKUP($A488,'By SKU - Old RTs'!$A:$V,15,FALSE)</f>
        <v>#N/A</v>
      </c>
      <c r="J488" s="2" t="e">
        <f>VLOOKUP($A488,'By SKU - New RTs'!$A:$V,15,FALSE)</f>
        <v>#N/A</v>
      </c>
      <c r="K488" s="5" t="e">
        <f t="shared" si="42"/>
        <v>#N/A</v>
      </c>
      <c r="L488" s="2" t="e">
        <f>VLOOKUP($A488,'By SKU - Old RTs'!$A:$V,16,FALSE)</f>
        <v>#N/A</v>
      </c>
      <c r="M488" s="2" t="e">
        <f>VLOOKUP($A488,'By SKU - New RTs'!$A:$V,16,FALSE)</f>
        <v>#N/A</v>
      </c>
      <c r="N488" s="5" t="e">
        <f t="shared" si="43"/>
        <v>#N/A</v>
      </c>
      <c r="O488" s="2" t="e">
        <f>VLOOKUP($A488,'By SKU - Old RTs'!$A:$V,17,FALSE)</f>
        <v>#N/A</v>
      </c>
      <c r="P488" s="2" t="e">
        <f>VLOOKUP($A488,'By SKU - New RTs'!$A:$V,17,FALSE)</f>
        <v>#N/A</v>
      </c>
      <c r="Q488" s="2" t="e">
        <f t="shared" si="44"/>
        <v>#N/A</v>
      </c>
    </row>
    <row r="489" spans="2:17" hidden="1" x14ac:dyDescent="0.3">
      <c r="B489" s="4"/>
      <c r="C489" s="2" t="e">
        <f>VLOOKUP($A489,'By SKU - Old RTs'!$A:$V,13,FALSE)</f>
        <v>#N/A</v>
      </c>
      <c r="D489" s="2" t="e">
        <f>VLOOKUP($A489,'By SKU - New RTs'!$A:$V,13,FALSE)</f>
        <v>#N/A</v>
      </c>
      <c r="E489" s="5" t="e">
        <f t="shared" si="40"/>
        <v>#N/A</v>
      </c>
      <c r="F489" s="2" t="e">
        <f>VLOOKUP($A489,'By SKU - Old RTs'!$A:$V,14,FALSE)</f>
        <v>#N/A</v>
      </c>
      <c r="G489" s="2" t="e">
        <f>VLOOKUP($A489,'By SKU - New RTs'!$A:$V,14,FALSE)</f>
        <v>#N/A</v>
      </c>
      <c r="H489" s="5" t="e">
        <f t="shared" si="41"/>
        <v>#N/A</v>
      </c>
      <c r="I489" s="2" t="e">
        <f>VLOOKUP($A489,'By SKU - Old RTs'!$A:$V,15,FALSE)</f>
        <v>#N/A</v>
      </c>
      <c r="J489" s="2" t="e">
        <f>VLOOKUP($A489,'By SKU - New RTs'!$A:$V,15,FALSE)</f>
        <v>#N/A</v>
      </c>
      <c r="K489" s="5" t="e">
        <f t="shared" si="42"/>
        <v>#N/A</v>
      </c>
      <c r="L489" s="2" t="e">
        <f>VLOOKUP($A489,'By SKU - Old RTs'!$A:$V,16,FALSE)</f>
        <v>#N/A</v>
      </c>
      <c r="M489" s="2" t="e">
        <f>VLOOKUP($A489,'By SKU - New RTs'!$A:$V,16,FALSE)</f>
        <v>#N/A</v>
      </c>
      <c r="N489" s="5" t="e">
        <f t="shared" si="43"/>
        <v>#N/A</v>
      </c>
      <c r="O489" s="2" t="e">
        <f>VLOOKUP($A489,'By SKU - Old RTs'!$A:$V,17,FALSE)</f>
        <v>#N/A</v>
      </c>
      <c r="P489" s="2" t="e">
        <f>VLOOKUP($A489,'By SKU - New RTs'!$A:$V,17,FALSE)</f>
        <v>#N/A</v>
      </c>
      <c r="Q489" s="2" t="e">
        <f t="shared" si="44"/>
        <v>#N/A</v>
      </c>
    </row>
    <row r="490" spans="2:17" hidden="1" x14ac:dyDescent="0.3">
      <c r="B490" s="4"/>
      <c r="C490" s="2" t="e">
        <f>VLOOKUP($A490,'By SKU - Old RTs'!$A:$V,13,FALSE)</f>
        <v>#N/A</v>
      </c>
      <c r="D490" s="2" t="e">
        <f>VLOOKUP($A490,'By SKU - New RTs'!$A:$V,13,FALSE)</f>
        <v>#N/A</v>
      </c>
      <c r="E490" s="5" t="e">
        <f t="shared" si="40"/>
        <v>#N/A</v>
      </c>
      <c r="F490" s="2" t="e">
        <f>VLOOKUP($A490,'By SKU - Old RTs'!$A:$V,14,FALSE)</f>
        <v>#N/A</v>
      </c>
      <c r="G490" s="2" t="e">
        <f>VLOOKUP($A490,'By SKU - New RTs'!$A:$V,14,FALSE)</f>
        <v>#N/A</v>
      </c>
      <c r="H490" s="5" t="e">
        <f t="shared" si="41"/>
        <v>#N/A</v>
      </c>
      <c r="I490" s="2" t="e">
        <f>VLOOKUP($A490,'By SKU - Old RTs'!$A:$V,15,FALSE)</f>
        <v>#N/A</v>
      </c>
      <c r="J490" s="2" t="e">
        <f>VLOOKUP($A490,'By SKU - New RTs'!$A:$V,15,FALSE)</f>
        <v>#N/A</v>
      </c>
      <c r="K490" s="5" t="e">
        <f t="shared" si="42"/>
        <v>#N/A</v>
      </c>
      <c r="L490" s="2" t="e">
        <f>VLOOKUP($A490,'By SKU - Old RTs'!$A:$V,16,FALSE)</f>
        <v>#N/A</v>
      </c>
      <c r="M490" s="2" t="e">
        <f>VLOOKUP($A490,'By SKU - New RTs'!$A:$V,16,FALSE)</f>
        <v>#N/A</v>
      </c>
      <c r="N490" s="5" t="e">
        <f t="shared" si="43"/>
        <v>#N/A</v>
      </c>
      <c r="O490" s="2" t="e">
        <f>VLOOKUP($A490,'By SKU - Old RTs'!$A:$V,17,FALSE)</f>
        <v>#N/A</v>
      </c>
      <c r="P490" s="2" t="e">
        <f>VLOOKUP($A490,'By SKU - New RTs'!$A:$V,17,FALSE)</f>
        <v>#N/A</v>
      </c>
      <c r="Q490" s="2" t="e">
        <f t="shared" si="44"/>
        <v>#N/A</v>
      </c>
    </row>
    <row r="491" spans="2:17" hidden="1" x14ac:dyDescent="0.3">
      <c r="B491" s="4"/>
      <c r="C491" s="2" t="e">
        <f>VLOOKUP($A491,'By SKU - Old RTs'!$A:$V,13,FALSE)</f>
        <v>#N/A</v>
      </c>
      <c r="D491" s="2" t="e">
        <f>VLOOKUP($A491,'By SKU - New RTs'!$A:$V,13,FALSE)</f>
        <v>#N/A</v>
      </c>
      <c r="E491" s="5" t="e">
        <f t="shared" si="40"/>
        <v>#N/A</v>
      </c>
      <c r="F491" s="2" t="e">
        <f>VLOOKUP($A491,'By SKU - Old RTs'!$A:$V,14,FALSE)</f>
        <v>#N/A</v>
      </c>
      <c r="G491" s="2" t="e">
        <f>VLOOKUP($A491,'By SKU - New RTs'!$A:$V,14,FALSE)</f>
        <v>#N/A</v>
      </c>
      <c r="H491" s="5" t="e">
        <f t="shared" si="41"/>
        <v>#N/A</v>
      </c>
      <c r="I491" s="2" t="e">
        <f>VLOOKUP($A491,'By SKU - Old RTs'!$A:$V,15,FALSE)</f>
        <v>#N/A</v>
      </c>
      <c r="J491" s="2" t="e">
        <f>VLOOKUP($A491,'By SKU - New RTs'!$A:$V,15,FALSE)</f>
        <v>#N/A</v>
      </c>
      <c r="K491" s="5" t="e">
        <f t="shared" si="42"/>
        <v>#N/A</v>
      </c>
      <c r="L491" s="2" t="e">
        <f>VLOOKUP($A491,'By SKU - Old RTs'!$A:$V,16,FALSE)</f>
        <v>#N/A</v>
      </c>
      <c r="M491" s="2" t="e">
        <f>VLOOKUP($A491,'By SKU - New RTs'!$A:$V,16,FALSE)</f>
        <v>#N/A</v>
      </c>
      <c r="N491" s="5" t="e">
        <f t="shared" si="43"/>
        <v>#N/A</v>
      </c>
      <c r="O491" s="2" t="e">
        <f>VLOOKUP($A491,'By SKU - Old RTs'!$A:$V,17,FALSE)</f>
        <v>#N/A</v>
      </c>
      <c r="P491" s="2" t="e">
        <f>VLOOKUP($A491,'By SKU - New RTs'!$A:$V,17,FALSE)</f>
        <v>#N/A</v>
      </c>
      <c r="Q491" s="2" t="e">
        <f t="shared" si="44"/>
        <v>#N/A</v>
      </c>
    </row>
    <row r="492" spans="2:17" hidden="1" x14ac:dyDescent="0.3">
      <c r="B492" s="4"/>
      <c r="C492" s="2" t="e">
        <f>VLOOKUP($A492,'By SKU - Old RTs'!$A:$V,13,FALSE)</f>
        <v>#N/A</v>
      </c>
      <c r="D492" s="2" t="e">
        <f>VLOOKUP($A492,'By SKU - New RTs'!$A:$V,13,FALSE)</f>
        <v>#N/A</v>
      </c>
      <c r="E492" s="5" t="e">
        <f t="shared" si="40"/>
        <v>#N/A</v>
      </c>
      <c r="F492" s="2" t="e">
        <f>VLOOKUP($A492,'By SKU - Old RTs'!$A:$V,14,FALSE)</f>
        <v>#N/A</v>
      </c>
      <c r="G492" s="2" t="e">
        <f>VLOOKUP($A492,'By SKU - New RTs'!$A:$V,14,FALSE)</f>
        <v>#N/A</v>
      </c>
      <c r="H492" s="5" t="e">
        <f t="shared" si="41"/>
        <v>#N/A</v>
      </c>
      <c r="I492" s="2" t="e">
        <f>VLOOKUP($A492,'By SKU - Old RTs'!$A:$V,15,FALSE)</f>
        <v>#N/A</v>
      </c>
      <c r="J492" s="2" t="e">
        <f>VLOOKUP($A492,'By SKU - New RTs'!$A:$V,15,FALSE)</f>
        <v>#N/A</v>
      </c>
      <c r="K492" s="5" t="e">
        <f t="shared" si="42"/>
        <v>#N/A</v>
      </c>
      <c r="L492" s="2" t="e">
        <f>VLOOKUP($A492,'By SKU - Old RTs'!$A:$V,16,FALSE)</f>
        <v>#N/A</v>
      </c>
      <c r="M492" s="2" t="e">
        <f>VLOOKUP($A492,'By SKU - New RTs'!$A:$V,16,FALSE)</f>
        <v>#N/A</v>
      </c>
      <c r="N492" s="5" t="e">
        <f t="shared" si="43"/>
        <v>#N/A</v>
      </c>
      <c r="O492" s="2" t="e">
        <f>VLOOKUP($A492,'By SKU - Old RTs'!$A:$V,17,FALSE)</f>
        <v>#N/A</v>
      </c>
      <c r="P492" s="2" t="e">
        <f>VLOOKUP($A492,'By SKU - New RTs'!$A:$V,17,FALSE)</f>
        <v>#N/A</v>
      </c>
      <c r="Q492" s="2" t="e">
        <f t="shared" si="44"/>
        <v>#N/A</v>
      </c>
    </row>
    <row r="493" spans="2:17" hidden="1" x14ac:dyDescent="0.3">
      <c r="B493" s="4"/>
      <c r="C493" s="2" t="e">
        <f>VLOOKUP($A493,'By SKU - Old RTs'!$A:$V,13,FALSE)</f>
        <v>#N/A</v>
      </c>
      <c r="D493" s="2" t="e">
        <f>VLOOKUP($A493,'By SKU - New RTs'!$A:$V,13,FALSE)</f>
        <v>#N/A</v>
      </c>
      <c r="E493" s="5" t="e">
        <f t="shared" si="40"/>
        <v>#N/A</v>
      </c>
      <c r="F493" s="2" t="e">
        <f>VLOOKUP($A493,'By SKU - Old RTs'!$A:$V,14,FALSE)</f>
        <v>#N/A</v>
      </c>
      <c r="G493" s="2" t="e">
        <f>VLOOKUP($A493,'By SKU - New RTs'!$A:$V,14,FALSE)</f>
        <v>#N/A</v>
      </c>
      <c r="H493" s="5" t="e">
        <f t="shared" si="41"/>
        <v>#N/A</v>
      </c>
      <c r="I493" s="2" t="e">
        <f>VLOOKUP($A493,'By SKU - Old RTs'!$A:$V,15,FALSE)</f>
        <v>#N/A</v>
      </c>
      <c r="J493" s="2" t="e">
        <f>VLOOKUP($A493,'By SKU - New RTs'!$A:$V,15,FALSE)</f>
        <v>#N/A</v>
      </c>
      <c r="K493" s="5" t="e">
        <f t="shared" si="42"/>
        <v>#N/A</v>
      </c>
      <c r="L493" s="2" t="e">
        <f>VLOOKUP($A493,'By SKU - Old RTs'!$A:$V,16,FALSE)</f>
        <v>#N/A</v>
      </c>
      <c r="M493" s="2" t="e">
        <f>VLOOKUP($A493,'By SKU - New RTs'!$A:$V,16,FALSE)</f>
        <v>#N/A</v>
      </c>
      <c r="N493" s="5" t="e">
        <f t="shared" si="43"/>
        <v>#N/A</v>
      </c>
      <c r="O493" s="2" t="e">
        <f>VLOOKUP($A493,'By SKU - Old RTs'!$A:$V,17,FALSE)</f>
        <v>#N/A</v>
      </c>
      <c r="P493" s="2" t="e">
        <f>VLOOKUP($A493,'By SKU - New RTs'!$A:$V,17,FALSE)</f>
        <v>#N/A</v>
      </c>
      <c r="Q493" s="2" t="e">
        <f t="shared" si="44"/>
        <v>#N/A</v>
      </c>
    </row>
    <row r="494" spans="2:17" hidden="1" x14ac:dyDescent="0.3">
      <c r="B494" s="4"/>
      <c r="C494" s="2" t="e">
        <f>VLOOKUP($A494,'By SKU - Old RTs'!$A:$V,13,FALSE)</f>
        <v>#N/A</v>
      </c>
      <c r="D494" s="2" t="e">
        <f>VLOOKUP($A494,'By SKU - New RTs'!$A:$V,13,FALSE)</f>
        <v>#N/A</v>
      </c>
      <c r="E494" s="5" t="e">
        <f t="shared" si="40"/>
        <v>#N/A</v>
      </c>
      <c r="F494" s="2" t="e">
        <f>VLOOKUP($A494,'By SKU - Old RTs'!$A:$V,14,FALSE)</f>
        <v>#N/A</v>
      </c>
      <c r="G494" s="2" t="e">
        <f>VLOOKUP($A494,'By SKU - New RTs'!$A:$V,14,FALSE)</f>
        <v>#N/A</v>
      </c>
      <c r="H494" s="5" t="e">
        <f t="shared" si="41"/>
        <v>#N/A</v>
      </c>
      <c r="I494" s="2" t="e">
        <f>VLOOKUP($A494,'By SKU - Old RTs'!$A:$V,15,FALSE)</f>
        <v>#N/A</v>
      </c>
      <c r="J494" s="2" t="e">
        <f>VLOOKUP($A494,'By SKU - New RTs'!$A:$V,15,FALSE)</f>
        <v>#N/A</v>
      </c>
      <c r="K494" s="5" t="e">
        <f t="shared" si="42"/>
        <v>#N/A</v>
      </c>
      <c r="L494" s="2" t="e">
        <f>VLOOKUP($A494,'By SKU - Old RTs'!$A:$V,16,FALSE)</f>
        <v>#N/A</v>
      </c>
      <c r="M494" s="2" t="e">
        <f>VLOOKUP($A494,'By SKU - New RTs'!$A:$V,16,FALSE)</f>
        <v>#N/A</v>
      </c>
      <c r="N494" s="5" t="e">
        <f t="shared" si="43"/>
        <v>#N/A</v>
      </c>
      <c r="O494" s="2" t="e">
        <f>VLOOKUP($A494,'By SKU - Old RTs'!$A:$V,17,FALSE)</f>
        <v>#N/A</v>
      </c>
      <c r="P494" s="2" t="e">
        <f>VLOOKUP($A494,'By SKU - New RTs'!$A:$V,17,FALSE)</f>
        <v>#N/A</v>
      </c>
      <c r="Q494" s="2" t="e">
        <f t="shared" si="44"/>
        <v>#N/A</v>
      </c>
    </row>
    <row r="495" spans="2:17" hidden="1" x14ac:dyDescent="0.3">
      <c r="B495" s="4"/>
      <c r="C495" s="2" t="e">
        <f>VLOOKUP($A495,'By SKU - Old RTs'!$A:$V,13,FALSE)</f>
        <v>#N/A</v>
      </c>
      <c r="D495" s="2" t="e">
        <f>VLOOKUP($A495,'By SKU - New RTs'!$A:$V,13,FALSE)</f>
        <v>#N/A</v>
      </c>
      <c r="E495" s="5" t="e">
        <f t="shared" si="40"/>
        <v>#N/A</v>
      </c>
      <c r="F495" s="2" t="e">
        <f>VLOOKUP($A495,'By SKU - Old RTs'!$A:$V,14,FALSE)</f>
        <v>#N/A</v>
      </c>
      <c r="G495" s="2" t="e">
        <f>VLOOKUP($A495,'By SKU - New RTs'!$A:$V,14,FALSE)</f>
        <v>#N/A</v>
      </c>
      <c r="H495" s="5" t="e">
        <f t="shared" si="41"/>
        <v>#N/A</v>
      </c>
      <c r="I495" s="2" t="e">
        <f>VLOOKUP($A495,'By SKU - Old RTs'!$A:$V,15,FALSE)</f>
        <v>#N/A</v>
      </c>
      <c r="J495" s="2" t="e">
        <f>VLOOKUP($A495,'By SKU - New RTs'!$A:$V,15,FALSE)</f>
        <v>#N/A</v>
      </c>
      <c r="K495" s="5" t="e">
        <f t="shared" si="42"/>
        <v>#N/A</v>
      </c>
      <c r="L495" s="2" t="e">
        <f>VLOOKUP($A495,'By SKU - Old RTs'!$A:$V,16,FALSE)</f>
        <v>#N/A</v>
      </c>
      <c r="M495" s="2" t="e">
        <f>VLOOKUP($A495,'By SKU - New RTs'!$A:$V,16,FALSE)</f>
        <v>#N/A</v>
      </c>
      <c r="N495" s="5" t="e">
        <f t="shared" si="43"/>
        <v>#N/A</v>
      </c>
      <c r="O495" s="2" t="e">
        <f>VLOOKUP($A495,'By SKU - Old RTs'!$A:$V,17,FALSE)</f>
        <v>#N/A</v>
      </c>
      <c r="P495" s="2" t="e">
        <f>VLOOKUP($A495,'By SKU - New RTs'!$A:$V,17,FALSE)</f>
        <v>#N/A</v>
      </c>
      <c r="Q495" s="2" t="e">
        <f t="shared" si="44"/>
        <v>#N/A</v>
      </c>
    </row>
    <row r="496" spans="2:17" hidden="1" x14ac:dyDescent="0.3">
      <c r="B496" s="4"/>
      <c r="C496" s="2" t="e">
        <f>VLOOKUP($A496,'By SKU - Old RTs'!$A:$V,13,FALSE)</f>
        <v>#N/A</v>
      </c>
      <c r="D496" s="2" t="e">
        <f>VLOOKUP($A496,'By SKU - New RTs'!$A:$V,13,FALSE)</f>
        <v>#N/A</v>
      </c>
      <c r="E496" s="5" t="e">
        <f t="shared" si="40"/>
        <v>#N/A</v>
      </c>
      <c r="F496" s="2" t="e">
        <f>VLOOKUP($A496,'By SKU - Old RTs'!$A:$V,14,FALSE)</f>
        <v>#N/A</v>
      </c>
      <c r="G496" s="2" t="e">
        <f>VLOOKUP($A496,'By SKU - New RTs'!$A:$V,14,FALSE)</f>
        <v>#N/A</v>
      </c>
      <c r="H496" s="5" t="e">
        <f t="shared" si="41"/>
        <v>#N/A</v>
      </c>
      <c r="I496" s="2" t="e">
        <f>VLOOKUP($A496,'By SKU - Old RTs'!$A:$V,15,FALSE)</f>
        <v>#N/A</v>
      </c>
      <c r="J496" s="2" t="e">
        <f>VLOOKUP($A496,'By SKU - New RTs'!$A:$V,15,FALSE)</f>
        <v>#N/A</v>
      </c>
      <c r="K496" s="5" t="e">
        <f t="shared" si="42"/>
        <v>#N/A</v>
      </c>
      <c r="L496" s="2" t="e">
        <f>VLOOKUP($A496,'By SKU - Old RTs'!$A:$V,16,FALSE)</f>
        <v>#N/A</v>
      </c>
      <c r="M496" s="2" t="e">
        <f>VLOOKUP($A496,'By SKU - New RTs'!$A:$V,16,FALSE)</f>
        <v>#N/A</v>
      </c>
      <c r="N496" s="5" t="e">
        <f t="shared" si="43"/>
        <v>#N/A</v>
      </c>
      <c r="O496" s="2" t="e">
        <f>VLOOKUP($A496,'By SKU - Old RTs'!$A:$V,17,FALSE)</f>
        <v>#N/A</v>
      </c>
      <c r="P496" s="2" t="e">
        <f>VLOOKUP($A496,'By SKU - New RTs'!$A:$V,17,FALSE)</f>
        <v>#N/A</v>
      </c>
      <c r="Q496" s="2" t="e">
        <f t="shared" si="44"/>
        <v>#N/A</v>
      </c>
    </row>
    <row r="497" spans="2:17" hidden="1" x14ac:dyDescent="0.3">
      <c r="B497" s="4"/>
      <c r="C497" s="2" t="e">
        <f>VLOOKUP($A497,'By SKU - Old RTs'!$A:$V,13,FALSE)</f>
        <v>#N/A</v>
      </c>
      <c r="D497" s="2" t="e">
        <f>VLOOKUP($A497,'By SKU - New RTs'!$A:$V,13,FALSE)</f>
        <v>#N/A</v>
      </c>
      <c r="E497" s="5" t="e">
        <f t="shared" si="40"/>
        <v>#N/A</v>
      </c>
      <c r="F497" s="2" t="e">
        <f>VLOOKUP($A497,'By SKU - Old RTs'!$A:$V,14,FALSE)</f>
        <v>#N/A</v>
      </c>
      <c r="G497" s="2" t="e">
        <f>VLOOKUP($A497,'By SKU - New RTs'!$A:$V,14,FALSE)</f>
        <v>#N/A</v>
      </c>
      <c r="H497" s="5" t="e">
        <f t="shared" si="41"/>
        <v>#N/A</v>
      </c>
      <c r="I497" s="2" t="e">
        <f>VLOOKUP($A497,'By SKU - Old RTs'!$A:$V,15,FALSE)</f>
        <v>#N/A</v>
      </c>
      <c r="J497" s="2" t="e">
        <f>VLOOKUP($A497,'By SKU - New RTs'!$A:$V,15,FALSE)</f>
        <v>#N/A</v>
      </c>
      <c r="K497" s="5" t="e">
        <f t="shared" si="42"/>
        <v>#N/A</v>
      </c>
      <c r="L497" s="2" t="e">
        <f>VLOOKUP($A497,'By SKU - Old RTs'!$A:$V,16,FALSE)</f>
        <v>#N/A</v>
      </c>
      <c r="M497" s="2" t="e">
        <f>VLOOKUP($A497,'By SKU - New RTs'!$A:$V,16,FALSE)</f>
        <v>#N/A</v>
      </c>
      <c r="N497" s="5" t="e">
        <f t="shared" si="43"/>
        <v>#N/A</v>
      </c>
      <c r="O497" s="2" t="e">
        <f>VLOOKUP($A497,'By SKU - Old RTs'!$A:$V,17,FALSE)</f>
        <v>#N/A</v>
      </c>
      <c r="P497" s="2" t="e">
        <f>VLOOKUP($A497,'By SKU - New RTs'!$A:$V,17,FALSE)</f>
        <v>#N/A</v>
      </c>
      <c r="Q497" s="2" t="e">
        <f t="shared" si="44"/>
        <v>#N/A</v>
      </c>
    </row>
    <row r="498" spans="2:17" hidden="1" x14ac:dyDescent="0.3">
      <c r="B498" s="4"/>
      <c r="C498" s="2" t="e">
        <f>VLOOKUP($A498,'By SKU - Old RTs'!$A:$V,13,FALSE)</f>
        <v>#N/A</v>
      </c>
      <c r="D498" s="2" t="e">
        <f>VLOOKUP($A498,'By SKU - New RTs'!$A:$V,13,FALSE)</f>
        <v>#N/A</v>
      </c>
      <c r="E498" s="5" t="e">
        <f t="shared" si="40"/>
        <v>#N/A</v>
      </c>
      <c r="F498" s="2" t="e">
        <f>VLOOKUP($A498,'By SKU - Old RTs'!$A:$V,14,FALSE)</f>
        <v>#N/A</v>
      </c>
      <c r="G498" s="2" t="e">
        <f>VLOOKUP($A498,'By SKU - New RTs'!$A:$V,14,FALSE)</f>
        <v>#N/A</v>
      </c>
      <c r="H498" s="5" t="e">
        <f t="shared" si="41"/>
        <v>#N/A</v>
      </c>
      <c r="I498" s="2" t="e">
        <f>VLOOKUP($A498,'By SKU - Old RTs'!$A:$V,15,FALSE)</f>
        <v>#N/A</v>
      </c>
      <c r="J498" s="2" t="e">
        <f>VLOOKUP($A498,'By SKU - New RTs'!$A:$V,15,FALSE)</f>
        <v>#N/A</v>
      </c>
      <c r="K498" s="5" t="e">
        <f t="shared" si="42"/>
        <v>#N/A</v>
      </c>
      <c r="L498" s="2" t="e">
        <f>VLOOKUP($A498,'By SKU - Old RTs'!$A:$V,16,FALSE)</f>
        <v>#N/A</v>
      </c>
      <c r="M498" s="2" t="e">
        <f>VLOOKUP($A498,'By SKU - New RTs'!$A:$V,16,FALSE)</f>
        <v>#N/A</v>
      </c>
      <c r="N498" s="5" t="e">
        <f t="shared" si="43"/>
        <v>#N/A</v>
      </c>
      <c r="O498" s="2" t="e">
        <f>VLOOKUP($A498,'By SKU - Old RTs'!$A:$V,17,FALSE)</f>
        <v>#N/A</v>
      </c>
      <c r="P498" s="2" t="e">
        <f>VLOOKUP($A498,'By SKU - New RTs'!$A:$V,17,FALSE)</f>
        <v>#N/A</v>
      </c>
      <c r="Q498" s="2" t="e">
        <f t="shared" si="44"/>
        <v>#N/A</v>
      </c>
    </row>
    <row r="499" spans="2:17" hidden="1" x14ac:dyDescent="0.3">
      <c r="B499" s="4"/>
      <c r="C499" s="2" t="e">
        <f>VLOOKUP($A499,'By SKU - Old RTs'!$A:$V,13,FALSE)</f>
        <v>#N/A</v>
      </c>
      <c r="D499" s="2" t="e">
        <f>VLOOKUP($A499,'By SKU - New RTs'!$A:$V,13,FALSE)</f>
        <v>#N/A</v>
      </c>
      <c r="E499" s="5" t="e">
        <f t="shared" si="40"/>
        <v>#N/A</v>
      </c>
      <c r="F499" s="2" t="e">
        <f>VLOOKUP($A499,'By SKU - Old RTs'!$A:$V,14,FALSE)</f>
        <v>#N/A</v>
      </c>
      <c r="G499" s="2" t="e">
        <f>VLOOKUP($A499,'By SKU - New RTs'!$A:$V,14,FALSE)</f>
        <v>#N/A</v>
      </c>
      <c r="H499" s="5" t="e">
        <f t="shared" si="41"/>
        <v>#N/A</v>
      </c>
      <c r="I499" s="2" t="e">
        <f>VLOOKUP($A499,'By SKU - Old RTs'!$A:$V,15,FALSE)</f>
        <v>#N/A</v>
      </c>
      <c r="J499" s="2" t="e">
        <f>VLOOKUP($A499,'By SKU - New RTs'!$A:$V,15,FALSE)</f>
        <v>#N/A</v>
      </c>
      <c r="K499" s="5" t="e">
        <f t="shared" si="42"/>
        <v>#N/A</v>
      </c>
      <c r="L499" s="2" t="e">
        <f>VLOOKUP($A499,'By SKU - Old RTs'!$A:$V,16,FALSE)</f>
        <v>#N/A</v>
      </c>
      <c r="M499" s="2" t="e">
        <f>VLOOKUP($A499,'By SKU - New RTs'!$A:$V,16,FALSE)</f>
        <v>#N/A</v>
      </c>
      <c r="N499" s="5" t="e">
        <f t="shared" si="43"/>
        <v>#N/A</v>
      </c>
      <c r="O499" s="2" t="e">
        <f>VLOOKUP($A499,'By SKU - Old RTs'!$A:$V,17,FALSE)</f>
        <v>#N/A</v>
      </c>
      <c r="P499" s="2" t="e">
        <f>VLOOKUP($A499,'By SKU - New RTs'!$A:$V,17,FALSE)</f>
        <v>#N/A</v>
      </c>
      <c r="Q499" s="2" t="e">
        <f t="shared" si="44"/>
        <v>#N/A</v>
      </c>
    </row>
    <row r="500" spans="2:17" hidden="1" x14ac:dyDescent="0.3">
      <c r="B500" s="4"/>
      <c r="C500" s="2" t="e">
        <f>VLOOKUP($A500,'By SKU - Old RTs'!$A:$V,13,FALSE)</f>
        <v>#N/A</v>
      </c>
      <c r="D500" s="2" t="e">
        <f>VLOOKUP($A500,'By SKU - New RTs'!$A:$V,13,FALSE)</f>
        <v>#N/A</v>
      </c>
      <c r="E500" s="5" t="e">
        <f t="shared" si="40"/>
        <v>#N/A</v>
      </c>
      <c r="F500" s="2" t="e">
        <f>VLOOKUP($A500,'By SKU - Old RTs'!$A:$V,14,FALSE)</f>
        <v>#N/A</v>
      </c>
      <c r="G500" s="2" t="e">
        <f>VLOOKUP($A500,'By SKU - New RTs'!$A:$V,14,FALSE)</f>
        <v>#N/A</v>
      </c>
      <c r="H500" s="5" t="e">
        <f t="shared" si="41"/>
        <v>#N/A</v>
      </c>
      <c r="I500" s="2" t="e">
        <f>VLOOKUP($A500,'By SKU - Old RTs'!$A:$V,15,FALSE)</f>
        <v>#N/A</v>
      </c>
      <c r="J500" s="2" t="e">
        <f>VLOOKUP($A500,'By SKU - New RTs'!$A:$V,15,FALSE)</f>
        <v>#N/A</v>
      </c>
      <c r="K500" s="5" t="e">
        <f t="shared" si="42"/>
        <v>#N/A</v>
      </c>
      <c r="L500" s="2" t="e">
        <f>VLOOKUP($A500,'By SKU - Old RTs'!$A:$V,16,FALSE)</f>
        <v>#N/A</v>
      </c>
      <c r="M500" s="2" t="e">
        <f>VLOOKUP($A500,'By SKU - New RTs'!$A:$V,16,FALSE)</f>
        <v>#N/A</v>
      </c>
      <c r="N500" s="5" t="e">
        <f t="shared" si="43"/>
        <v>#N/A</v>
      </c>
      <c r="O500" s="2" t="e">
        <f>VLOOKUP($A500,'By SKU - Old RTs'!$A:$V,17,FALSE)</f>
        <v>#N/A</v>
      </c>
      <c r="P500" s="2" t="e">
        <f>VLOOKUP($A500,'By SKU - New RTs'!$A:$V,17,FALSE)</f>
        <v>#N/A</v>
      </c>
      <c r="Q500" s="2" t="e">
        <f t="shared" si="44"/>
        <v>#N/A</v>
      </c>
    </row>
    <row r="501" spans="2:17" hidden="1" x14ac:dyDescent="0.3">
      <c r="B501" s="4"/>
      <c r="C501" s="2" t="e">
        <f>VLOOKUP($A501,'By SKU - Old RTs'!$A:$V,13,FALSE)</f>
        <v>#N/A</v>
      </c>
      <c r="D501" s="2" t="e">
        <f>VLOOKUP($A501,'By SKU - New RTs'!$A:$V,13,FALSE)</f>
        <v>#N/A</v>
      </c>
      <c r="E501" s="5" t="e">
        <f t="shared" si="40"/>
        <v>#N/A</v>
      </c>
      <c r="F501" s="2" t="e">
        <f>VLOOKUP($A501,'By SKU - Old RTs'!$A:$V,14,FALSE)</f>
        <v>#N/A</v>
      </c>
      <c r="G501" s="2" t="e">
        <f>VLOOKUP($A501,'By SKU - New RTs'!$A:$V,14,FALSE)</f>
        <v>#N/A</v>
      </c>
      <c r="H501" s="5" t="e">
        <f t="shared" si="41"/>
        <v>#N/A</v>
      </c>
      <c r="I501" s="2" t="e">
        <f>VLOOKUP($A501,'By SKU - Old RTs'!$A:$V,15,FALSE)</f>
        <v>#N/A</v>
      </c>
      <c r="J501" s="2" t="e">
        <f>VLOOKUP($A501,'By SKU - New RTs'!$A:$V,15,FALSE)</f>
        <v>#N/A</v>
      </c>
      <c r="K501" s="5" t="e">
        <f t="shared" si="42"/>
        <v>#N/A</v>
      </c>
      <c r="L501" s="2" t="e">
        <f>VLOOKUP($A501,'By SKU - Old RTs'!$A:$V,16,FALSE)</f>
        <v>#N/A</v>
      </c>
      <c r="M501" s="2" t="e">
        <f>VLOOKUP($A501,'By SKU - New RTs'!$A:$V,16,FALSE)</f>
        <v>#N/A</v>
      </c>
      <c r="N501" s="5" t="e">
        <f t="shared" si="43"/>
        <v>#N/A</v>
      </c>
      <c r="O501" s="2" t="e">
        <f>VLOOKUP($A501,'By SKU - Old RTs'!$A:$V,17,FALSE)</f>
        <v>#N/A</v>
      </c>
      <c r="P501" s="2" t="e">
        <f>VLOOKUP($A501,'By SKU - New RTs'!$A:$V,17,FALSE)</f>
        <v>#N/A</v>
      </c>
      <c r="Q501" s="2" t="e">
        <f t="shared" si="44"/>
        <v>#N/A</v>
      </c>
    </row>
    <row r="502" spans="2:17" hidden="1" x14ac:dyDescent="0.3">
      <c r="B502" s="4"/>
      <c r="C502" s="2" t="e">
        <f>VLOOKUP($A502,'By SKU - Old RTs'!$A:$V,13,FALSE)</f>
        <v>#N/A</v>
      </c>
      <c r="D502" s="2" t="e">
        <f>VLOOKUP($A502,'By SKU - New RTs'!$A:$V,13,FALSE)</f>
        <v>#N/A</v>
      </c>
      <c r="E502" s="5" t="e">
        <f t="shared" si="40"/>
        <v>#N/A</v>
      </c>
      <c r="F502" s="2" t="e">
        <f>VLOOKUP($A502,'By SKU - Old RTs'!$A:$V,14,FALSE)</f>
        <v>#N/A</v>
      </c>
      <c r="G502" s="2" t="e">
        <f>VLOOKUP($A502,'By SKU - New RTs'!$A:$V,14,FALSE)</f>
        <v>#N/A</v>
      </c>
      <c r="H502" s="5" t="e">
        <f t="shared" si="41"/>
        <v>#N/A</v>
      </c>
      <c r="I502" s="2" t="e">
        <f>VLOOKUP($A502,'By SKU - Old RTs'!$A:$V,15,FALSE)</f>
        <v>#N/A</v>
      </c>
      <c r="J502" s="2" t="e">
        <f>VLOOKUP($A502,'By SKU - New RTs'!$A:$V,15,FALSE)</f>
        <v>#N/A</v>
      </c>
      <c r="K502" s="5" t="e">
        <f t="shared" si="42"/>
        <v>#N/A</v>
      </c>
      <c r="L502" s="2" t="e">
        <f>VLOOKUP($A502,'By SKU - Old RTs'!$A:$V,16,FALSE)</f>
        <v>#N/A</v>
      </c>
      <c r="M502" s="2" t="e">
        <f>VLOOKUP($A502,'By SKU - New RTs'!$A:$V,16,FALSE)</f>
        <v>#N/A</v>
      </c>
      <c r="N502" s="5" t="e">
        <f t="shared" si="43"/>
        <v>#N/A</v>
      </c>
      <c r="O502" s="2" t="e">
        <f>VLOOKUP($A502,'By SKU - Old RTs'!$A:$V,17,FALSE)</f>
        <v>#N/A</v>
      </c>
      <c r="P502" s="2" t="e">
        <f>VLOOKUP($A502,'By SKU - New RTs'!$A:$V,17,FALSE)</f>
        <v>#N/A</v>
      </c>
      <c r="Q502" s="2" t="e">
        <f t="shared" si="44"/>
        <v>#N/A</v>
      </c>
    </row>
    <row r="503" spans="2:17" hidden="1" x14ac:dyDescent="0.3">
      <c r="B503" s="4"/>
      <c r="C503" s="2" t="e">
        <f>VLOOKUP($A503,'By SKU - Old RTs'!$A:$V,13,FALSE)</f>
        <v>#N/A</v>
      </c>
      <c r="D503" s="2" t="e">
        <f>VLOOKUP($A503,'By SKU - New RTs'!$A:$V,13,FALSE)</f>
        <v>#N/A</v>
      </c>
      <c r="E503" s="5" t="e">
        <f t="shared" si="40"/>
        <v>#N/A</v>
      </c>
      <c r="F503" s="2" t="e">
        <f>VLOOKUP($A503,'By SKU - Old RTs'!$A:$V,14,FALSE)</f>
        <v>#N/A</v>
      </c>
      <c r="G503" s="2" t="e">
        <f>VLOOKUP($A503,'By SKU - New RTs'!$A:$V,14,FALSE)</f>
        <v>#N/A</v>
      </c>
      <c r="H503" s="5" t="e">
        <f t="shared" si="41"/>
        <v>#N/A</v>
      </c>
      <c r="I503" s="2" t="e">
        <f>VLOOKUP($A503,'By SKU - Old RTs'!$A:$V,15,FALSE)</f>
        <v>#N/A</v>
      </c>
      <c r="J503" s="2" t="e">
        <f>VLOOKUP($A503,'By SKU - New RTs'!$A:$V,15,FALSE)</f>
        <v>#N/A</v>
      </c>
      <c r="K503" s="5" t="e">
        <f t="shared" si="42"/>
        <v>#N/A</v>
      </c>
      <c r="L503" s="2" t="e">
        <f>VLOOKUP($A503,'By SKU - Old RTs'!$A:$V,16,FALSE)</f>
        <v>#N/A</v>
      </c>
      <c r="M503" s="2" t="e">
        <f>VLOOKUP($A503,'By SKU - New RTs'!$A:$V,16,FALSE)</f>
        <v>#N/A</v>
      </c>
      <c r="N503" s="5" t="e">
        <f t="shared" si="43"/>
        <v>#N/A</v>
      </c>
      <c r="O503" s="2" t="e">
        <f>VLOOKUP($A503,'By SKU - Old RTs'!$A:$V,17,FALSE)</f>
        <v>#N/A</v>
      </c>
      <c r="P503" s="2" t="e">
        <f>VLOOKUP($A503,'By SKU - New RTs'!$A:$V,17,FALSE)</f>
        <v>#N/A</v>
      </c>
      <c r="Q503" s="2" t="e">
        <f t="shared" si="44"/>
        <v>#N/A</v>
      </c>
    </row>
    <row r="504" spans="2:17" hidden="1" x14ac:dyDescent="0.3">
      <c r="B504" s="4"/>
      <c r="C504" s="2" t="e">
        <f>VLOOKUP($A504,'By SKU - Old RTs'!$A:$V,13,FALSE)</f>
        <v>#N/A</v>
      </c>
      <c r="D504" s="2" t="e">
        <f>VLOOKUP($A504,'By SKU - New RTs'!$A:$V,13,FALSE)</f>
        <v>#N/A</v>
      </c>
      <c r="E504" s="5" t="e">
        <f t="shared" si="40"/>
        <v>#N/A</v>
      </c>
      <c r="F504" s="2" t="e">
        <f>VLOOKUP($A504,'By SKU - Old RTs'!$A:$V,14,FALSE)</f>
        <v>#N/A</v>
      </c>
      <c r="G504" s="2" t="e">
        <f>VLOOKUP($A504,'By SKU - New RTs'!$A:$V,14,FALSE)</f>
        <v>#N/A</v>
      </c>
      <c r="H504" s="5" t="e">
        <f t="shared" si="41"/>
        <v>#N/A</v>
      </c>
      <c r="I504" s="2" t="e">
        <f>VLOOKUP($A504,'By SKU - Old RTs'!$A:$V,15,FALSE)</f>
        <v>#N/A</v>
      </c>
      <c r="J504" s="2" t="e">
        <f>VLOOKUP($A504,'By SKU - New RTs'!$A:$V,15,FALSE)</f>
        <v>#N/A</v>
      </c>
      <c r="K504" s="5" t="e">
        <f t="shared" si="42"/>
        <v>#N/A</v>
      </c>
      <c r="L504" s="2" t="e">
        <f>VLOOKUP($A504,'By SKU - Old RTs'!$A:$V,16,FALSE)</f>
        <v>#N/A</v>
      </c>
      <c r="M504" s="2" t="e">
        <f>VLOOKUP($A504,'By SKU - New RTs'!$A:$V,16,FALSE)</f>
        <v>#N/A</v>
      </c>
      <c r="N504" s="5" t="e">
        <f t="shared" si="43"/>
        <v>#N/A</v>
      </c>
      <c r="O504" s="2" t="e">
        <f>VLOOKUP($A504,'By SKU - Old RTs'!$A:$V,17,FALSE)</f>
        <v>#N/A</v>
      </c>
      <c r="P504" s="2" t="e">
        <f>VLOOKUP($A504,'By SKU - New RTs'!$A:$V,17,FALSE)</f>
        <v>#N/A</v>
      </c>
      <c r="Q504" s="2" t="e">
        <f t="shared" si="44"/>
        <v>#N/A</v>
      </c>
    </row>
    <row r="505" spans="2:17" hidden="1" x14ac:dyDescent="0.3">
      <c r="B505" s="4"/>
      <c r="C505" s="2" t="e">
        <f>VLOOKUP($A505,'By SKU - Old RTs'!$A:$V,13,FALSE)</f>
        <v>#N/A</v>
      </c>
      <c r="D505" s="2" t="e">
        <f>VLOOKUP($A505,'By SKU - New RTs'!$A:$V,13,FALSE)</f>
        <v>#N/A</v>
      </c>
      <c r="E505" s="5" t="e">
        <f t="shared" si="40"/>
        <v>#N/A</v>
      </c>
      <c r="F505" s="2" t="e">
        <f>VLOOKUP($A505,'By SKU - Old RTs'!$A:$V,14,FALSE)</f>
        <v>#N/A</v>
      </c>
      <c r="G505" s="2" t="e">
        <f>VLOOKUP($A505,'By SKU - New RTs'!$A:$V,14,FALSE)</f>
        <v>#N/A</v>
      </c>
      <c r="H505" s="5" t="e">
        <f t="shared" si="41"/>
        <v>#N/A</v>
      </c>
      <c r="I505" s="2" t="e">
        <f>VLOOKUP($A505,'By SKU - Old RTs'!$A:$V,15,FALSE)</f>
        <v>#N/A</v>
      </c>
      <c r="J505" s="2" t="e">
        <f>VLOOKUP($A505,'By SKU - New RTs'!$A:$V,15,FALSE)</f>
        <v>#N/A</v>
      </c>
      <c r="K505" s="5" t="e">
        <f t="shared" si="42"/>
        <v>#N/A</v>
      </c>
      <c r="L505" s="2" t="e">
        <f>VLOOKUP($A505,'By SKU - Old RTs'!$A:$V,16,FALSE)</f>
        <v>#N/A</v>
      </c>
      <c r="M505" s="2" t="e">
        <f>VLOOKUP($A505,'By SKU - New RTs'!$A:$V,16,FALSE)</f>
        <v>#N/A</v>
      </c>
      <c r="N505" s="5" t="e">
        <f t="shared" si="43"/>
        <v>#N/A</v>
      </c>
      <c r="O505" s="2" t="e">
        <f>VLOOKUP($A505,'By SKU - Old RTs'!$A:$V,17,FALSE)</f>
        <v>#N/A</v>
      </c>
      <c r="P505" s="2" t="e">
        <f>VLOOKUP($A505,'By SKU - New RTs'!$A:$V,17,FALSE)</f>
        <v>#N/A</v>
      </c>
      <c r="Q505" s="2" t="e">
        <f t="shared" si="44"/>
        <v>#N/A</v>
      </c>
    </row>
    <row r="506" spans="2:17" hidden="1" x14ac:dyDescent="0.3">
      <c r="B506" s="4"/>
      <c r="C506" s="2" t="e">
        <f>VLOOKUP($A506,'By SKU - Old RTs'!$A:$V,13,FALSE)</f>
        <v>#N/A</v>
      </c>
      <c r="D506" s="2" t="e">
        <f>VLOOKUP($A506,'By SKU - New RTs'!$A:$V,13,FALSE)</f>
        <v>#N/A</v>
      </c>
      <c r="E506" s="5" t="e">
        <f t="shared" si="40"/>
        <v>#N/A</v>
      </c>
      <c r="F506" s="2" t="e">
        <f>VLOOKUP($A506,'By SKU - Old RTs'!$A:$V,14,FALSE)</f>
        <v>#N/A</v>
      </c>
      <c r="G506" s="2" t="e">
        <f>VLOOKUP($A506,'By SKU - New RTs'!$A:$V,14,FALSE)</f>
        <v>#N/A</v>
      </c>
      <c r="H506" s="5" t="e">
        <f t="shared" si="41"/>
        <v>#N/A</v>
      </c>
      <c r="I506" s="2" t="e">
        <f>VLOOKUP($A506,'By SKU - Old RTs'!$A:$V,15,FALSE)</f>
        <v>#N/A</v>
      </c>
      <c r="J506" s="2" t="e">
        <f>VLOOKUP($A506,'By SKU - New RTs'!$A:$V,15,FALSE)</f>
        <v>#N/A</v>
      </c>
      <c r="K506" s="5" t="e">
        <f t="shared" si="42"/>
        <v>#N/A</v>
      </c>
      <c r="L506" s="2" t="e">
        <f>VLOOKUP($A506,'By SKU - Old RTs'!$A:$V,16,FALSE)</f>
        <v>#N/A</v>
      </c>
      <c r="M506" s="2" t="e">
        <f>VLOOKUP($A506,'By SKU - New RTs'!$A:$V,16,FALSE)</f>
        <v>#N/A</v>
      </c>
      <c r="N506" s="5" t="e">
        <f t="shared" si="43"/>
        <v>#N/A</v>
      </c>
      <c r="O506" s="2" t="e">
        <f>VLOOKUP($A506,'By SKU - Old RTs'!$A:$V,17,FALSE)</f>
        <v>#N/A</v>
      </c>
      <c r="P506" s="2" t="e">
        <f>VLOOKUP($A506,'By SKU - New RTs'!$A:$V,17,FALSE)</f>
        <v>#N/A</v>
      </c>
      <c r="Q506" s="2" t="e">
        <f t="shared" si="44"/>
        <v>#N/A</v>
      </c>
    </row>
    <row r="507" spans="2:17" hidden="1" x14ac:dyDescent="0.3">
      <c r="B507" s="4"/>
      <c r="C507" s="2" t="e">
        <f>VLOOKUP($A507,'By SKU - Old RTs'!$A:$V,13,FALSE)</f>
        <v>#N/A</v>
      </c>
      <c r="D507" s="2" t="e">
        <f>VLOOKUP($A507,'By SKU - New RTs'!$A:$V,13,FALSE)</f>
        <v>#N/A</v>
      </c>
      <c r="E507" s="5" t="e">
        <f t="shared" si="40"/>
        <v>#N/A</v>
      </c>
      <c r="F507" s="2" t="e">
        <f>VLOOKUP($A507,'By SKU - Old RTs'!$A:$V,14,FALSE)</f>
        <v>#N/A</v>
      </c>
      <c r="G507" s="2" t="e">
        <f>VLOOKUP($A507,'By SKU - New RTs'!$A:$V,14,FALSE)</f>
        <v>#N/A</v>
      </c>
      <c r="H507" s="5" t="e">
        <f t="shared" si="41"/>
        <v>#N/A</v>
      </c>
      <c r="I507" s="2" t="e">
        <f>VLOOKUP($A507,'By SKU - Old RTs'!$A:$V,15,FALSE)</f>
        <v>#N/A</v>
      </c>
      <c r="J507" s="2" t="e">
        <f>VLOOKUP($A507,'By SKU - New RTs'!$A:$V,15,FALSE)</f>
        <v>#N/A</v>
      </c>
      <c r="K507" s="5" t="e">
        <f t="shared" si="42"/>
        <v>#N/A</v>
      </c>
      <c r="L507" s="2" t="e">
        <f>VLOOKUP($A507,'By SKU - Old RTs'!$A:$V,16,FALSE)</f>
        <v>#N/A</v>
      </c>
      <c r="M507" s="2" t="e">
        <f>VLOOKUP($A507,'By SKU - New RTs'!$A:$V,16,FALSE)</f>
        <v>#N/A</v>
      </c>
      <c r="N507" s="5" t="e">
        <f t="shared" si="43"/>
        <v>#N/A</v>
      </c>
      <c r="O507" s="2" t="e">
        <f>VLOOKUP($A507,'By SKU - Old RTs'!$A:$V,17,FALSE)</f>
        <v>#N/A</v>
      </c>
      <c r="P507" s="2" t="e">
        <f>VLOOKUP($A507,'By SKU - New RTs'!$A:$V,17,FALSE)</f>
        <v>#N/A</v>
      </c>
      <c r="Q507" s="2" t="e">
        <f t="shared" si="44"/>
        <v>#N/A</v>
      </c>
    </row>
    <row r="508" spans="2:17" hidden="1" x14ac:dyDescent="0.3">
      <c r="B508" s="4"/>
      <c r="C508" s="2" t="e">
        <f>VLOOKUP($A508,'By SKU - Old RTs'!$A:$V,13,FALSE)</f>
        <v>#N/A</v>
      </c>
      <c r="D508" s="2" t="e">
        <f>VLOOKUP($A508,'By SKU - New RTs'!$A:$V,13,FALSE)</f>
        <v>#N/A</v>
      </c>
      <c r="E508" s="5" t="e">
        <f t="shared" si="40"/>
        <v>#N/A</v>
      </c>
      <c r="F508" s="2" t="e">
        <f>VLOOKUP($A508,'By SKU - Old RTs'!$A:$V,14,FALSE)</f>
        <v>#N/A</v>
      </c>
      <c r="G508" s="2" t="e">
        <f>VLOOKUP($A508,'By SKU - New RTs'!$A:$V,14,FALSE)</f>
        <v>#N/A</v>
      </c>
      <c r="H508" s="5" t="e">
        <f t="shared" si="41"/>
        <v>#N/A</v>
      </c>
      <c r="I508" s="2" t="e">
        <f>VLOOKUP($A508,'By SKU - Old RTs'!$A:$V,15,FALSE)</f>
        <v>#N/A</v>
      </c>
      <c r="J508" s="2" t="e">
        <f>VLOOKUP($A508,'By SKU - New RTs'!$A:$V,15,FALSE)</f>
        <v>#N/A</v>
      </c>
      <c r="K508" s="5" t="e">
        <f t="shared" si="42"/>
        <v>#N/A</v>
      </c>
      <c r="L508" s="2" t="e">
        <f>VLOOKUP($A508,'By SKU - Old RTs'!$A:$V,16,FALSE)</f>
        <v>#N/A</v>
      </c>
      <c r="M508" s="2" t="e">
        <f>VLOOKUP($A508,'By SKU - New RTs'!$A:$V,16,FALSE)</f>
        <v>#N/A</v>
      </c>
      <c r="N508" s="5" t="e">
        <f t="shared" si="43"/>
        <v>#N/A</v>
      </c>
      <c r="O508" s="2" t="e">
        <f>VLOOKUP($A508,'By SKU - Old RTs'!$A:$V,17,FALSE)</f>
        <v>#N/A</v>
      </c>
      <c r="P508" s="2" t="e">
        <f>VLOOKUP($A508,'By SKU - New RTs'!$A:$V,17,FALSE)</f>
        <v>#N/A</v>
      </c>
      <c r="Q508" s="2" t="e">
        <f t="shared" si="44"/>
        <v>#N/A</v>
      </c>
    </row>
    <row r="509" spans="2:17" hidden="1" x14ac:dyDescent="0.3">
      <c r="B509" s="4"/>
      <c r="C509" s="2" t="e">
        <f>VLOOKUP($A509,'By SKU - Old RTs'!$A:$V,13,FALSE)</f>
        <v>#N/A</v>
      </c>
      <c r="D509" s="2" t="e">
        <f>VLOOKUP($A509,'By SKU - New RTs'!$A:$V,13,FALSE)</f>
        <v>#N/A</v>
      </c>
      <c r="E509" s="5" t="e">
        <f t="shared" si="40"/>
        <v>#N/A</v>
      </c>
      <c r="F509" s="2" t="e">
        <f>VLOOKUP($A509,'By SKU - Old RTs'!$A:$V,14,FALSE)</f>
        <v>#N/A</v>
      </c>
      <c r="G509" s="2" t="e">
        <f>VLOOKUP($A509,'By SKU - New RTs'!$A:$V,14,FALSE)</f>
        <v>#N/A</v>
      </c>
      <c r="H509" s="5" t="e">
        <f t="shared" si="41"/>
        <v>#N/A</v>
      </c>
      <c r="I509" s="2" t="e">
        <f>VLOOKUP($A509,'By SKU - Old RTs'!$A:$V,15,FALSE)</f>
        <v>#N/A</v>
      </c>
      <c r="J509" s="2" t="e">
        <f>VLOOKUP($A509,'By SKU - New RTs'!$A:$V,15,FALSE)</f>
        <v>#N/A</v>
      </c>
      <c r="K509" s="5" t="e">
        <f t="shared" si="42"/>
        <v>#N/A</v>
      </c>
      <c r="L509" s="2" t="e">
        <f>VLOOKUP($A509,'By SKU - Old RTs'!$A:$V,16,FALSE)</f>
        <v>#N/A</v>
      </c>
      <c r="M509" s="2" t="e">
        <f>VLOOKUP($A509,'By SKU - New RTs'!$A:$V,16,FALSE)</f>
        <v>#N/A</v>
      </c>
      <c r="N509" s="5" t="e">
        <f t="shared" si="43"/>
        <v>#N/A</v>
      </c>
      <c r="O509" s="2" t="e">
        <f>VLOOKUP($A509,'By SKU - Old RTs'!$A:$V,17,FALSE)</f>
        <v>#N/A</v>
      </c>
      <c r="P509" s="2" t="e">
        <f>VLOOKUP($A509,'By SKU - New RTs'!$A:$V,17,FALSE)</f>
        <v>#N/A</v>
      </c>
      <c r="Q509" s="2" t="e">
        <f t="shared" si="44"/>
        <v>#N/A</v>
      </c>
    </row>
    <row r="510" spans="2:17" hidden="1" x14ac:dyDescent="0.3">
      <c r="B510" s="4"/>
      <c r="C510" s="2" t="e">
        <f>VLOOKUP($A510,'By SKU - Old RTs'!$A:$V,13,FALSE)</f>
        <v>#N/A</v>
      </c>
      <c r="D510" s="2" t="e">
        <f>VLOOKUP($A510,'By SKU - New RTs'!$A:$V,13,FALSE)</f>
        <v>#N/A</v>
      </c>
      <c r="E510" s="5" t="e">
        <f t="shared" si="40"/>
        <v>#N/A</v>
      </c>
      <c r="F510" s="2" t="e">
        <f>VLOOKUP($A510,'By SKU - Old RTs'!$A:$V,14,FALSE)</f>
        <v>#N/A</v>
      </c>
      <c r="G510" s="2" t="e">
        <f>VLOOKUP($A510,'By SKU - New RTs'!$A:$V,14,FALSE)</f>
        <v>#N/A</v>
      </c>
      <c r="H510" s="5" t="e">
        <f t="shared" si="41"/>
        <v>#N/A</v>
      </c>
      <c r="I510" s="2" t="e">
        <f>VLOOKUP($A510,'By SKU - Old RTs'!$A:$V,15,FALSE)</f>
        <v>#N/A</v>
      </c>
      <c r="J510" s="2" t="e">
        <f>VLOOKUP($A510,'By SKU - New RTs'!$A:$V,15,FALSE)</f>
        <v>#N/A</v>
      </c>
      <c r="K510" s="5" t="e">
        <f t="shared" si="42"/>
        <v>#N/A</v>
      </c>
      <c r="L510" s="2" t="e">
        <f>VLOOKUP($A510,'By SKU - Old RTs'!$A:$V,16,FALSE)</f>
        <v>#N/A</v>
      </c>
      <c r="M510" s="2" t="e">
        <f>VLOOKUP($A510,'By SKU - New RTs'!$A:$V,16,FALSE)</f>
        <v>#N/A</v>
      </c>
      <c r="N510" s="5" t="e">
        <f t="shared" si="43"/>
        <v>#N/A</v>
      </c>
      <c r="O510" s="2" t="e">
        <f>VLOOKUP($A510,'By SKU - Old RTs'!$A:$V,17,FALSE)</f>
        <v>#N/A</v>
      </c>
      <c r="P510" s="2" t="e">
        <f>VLOOKUP($A510,'By SKU - New RTs'!$A:$V,17,FALSE)</f>
        <v>#N/A</v>
      </c>
      <c r="Q510" s="2" t="e">
        <f t="shared" si="44"/>
        <v>#N/A</v>
      </c>
    </row>
    <row r="511" spans="2:17" hidden="1" x14ac:dyDescent="0.3">
      <c r="B511" s="4"/>
      <c r="C511" s="2" t="e">
        <f>VLOOKUP($A511,'By SKU - Old RTs'!$A:$V,13,FALSE)</f>
        <v>#N/A</v>
      </c>
      <c r="D511" s="2" t="e">
        <f>VLOOKUP($A511,'By SKU - New RTs'!$A:$V,13,FALSE)</f>
        <v>#N/A</v>
      </c>
      <c r="E511" s="5" t="e">
        <f t="shared" si="40"/>
        <v>#N/A</v>
      </c>
      <c r="F511" s="2" t="e">
        <f>VLOOKUP($A511,'By SKU - Old RTs'!$A:$V,14,FALSE)</f>
        <v>#N/A</v>
      </c>
      <c r="G511" s="2" t="e">
        <f>VLOOKUP($A511,'By SKU - New RTs'!$A:$V,14,FALSE)</f>
        <v>#N/A</v>
      </c>
      <c r="H511" s="5" t="e">
        <f t="shared" si="41"/>
        <v>#N/A</v>
      </c>
      <c r="I511" s="2" t="e">
        <f>VLOOKUP($A511,'By SKU - Old RTs'!$A:$V,15,FALSE)</f>
        <v>#N/A</v>
      </c>
      <c r="J511" s="2" t="e">
        <f>VLOOKUP($A511,'By SKU - New RTs'!$A:$V,15,FALSE)</f>
        <v>#N/A</v>
      </c>
      <c r="K511" s="5" t="e">
        <f t="shared" si="42"/>
        <v>#N/A</v>
      </c>
      <c r="L511" s="2" t="e">
        <f>VLOOKUP($A511,'By SKU - Old RTs'!$A:$V,16,FALSE)</f>
        <v>#N/A</v>
      </c>
      <c r="M511" s="2" t="e">
        <f>VLOOKUP($A511,'By SKU - New RTs'!$A:$V,16,FALSE)</f>
        <v>#N/A</v>
      </c>
      <c r="N511" s="5" t="e">
        <f t="shared" si="43"/>
        <v>#N/A</v>
      </c>
      <c r="O511" s="2" t="e">
        <f>VLOOKUP($A511,'By SKU - Old RTs'!$A:$V,17,FALSE)</f>
        <v>#N/A</v>
      </c>
      <c r="P511" s="2" t="e">
        <f>VLOOKUP($A511,'By SKU - New RTs'!$A:$V,17,FALSE)</f>
        <v>#N/A</v>
      </c>
      <c r="Q511" s="2" t="e">
        <f t="shared" si="44"/>
        <v>#N/A</v>
      </c>
    </row>
    <row r="512" spans="2:17" hidden="1" x14ac:dyDescent="0.3">
      <c r="B512" s="4"/>
      <c r="C512" s="2" t="e">
        <f>VLOOKUP($A512,'By SKU - Old RTs'!$A:$V,13,FALSE)</f>
        <v>#N/A</v>
      </c>
      <c r="D512" s="2" t="e">
        <f>VLOOKUP($A512,'By SKU - New RTs'!$A:$V,13,FALSE)</f>
        <v>#N/A</v>
      </c>
      <c r="E512" s="5" t="e">
        <f t="shared" si="40"/>
        <v>#N/A</v>
      </c>
      <c r="F512" s="2" t="e">
        <f>VLOOKUP($A512,'By SKU - Old RTs'!$A:$V,14,FALSE)</f>
        <v>#N/A</v>
      </c>
      <c r="G512" s="2" t="e">
        <f>VLOOKUP($A512,'By SKU - New RTs'!$A:$V,14,FALSE)</f>
        <v>#N/A</v>
      </c>
      <c r="H512" s="5" t="e">
        <f t="shared" si="41"/>
        <v>#N/A</v>
      </c>
      <c r="I512" s="2" t="e">
        <f>VLOOKUP($A512,'By SKU - Old RTs'!$A:$V,15,FALSE)</f>
        <v>#N/A</v>
      </c>
      <c r="J512" s="2" t="e">
        <f>VLOOKUP($A512,'By SKU - New RTs'!$A:$V,15,FALSE)</f>
        <v>#N/A</v>
      </c>
      <c r="K512" s="5" t="e">
        <f t="shared" si="42"/>
        <v>#N/A</v>
      </c>
      <c r="L512" s="2" t="e">
        <f>VLOOKUP($A512,'By SKU - Old RTs'!$A:$V,16,FALSE)</f>
        <v>#N/A</v>
      </c>
      <c r="M512" s="2" t="e">
        <f>VLOOKUP($A512,'By SKU - New RTs'!$A:$V,16,FALSE)</f>
        <v>#N/A</v>
      </c>
      <c r="N512" s="5" t="e">
        <f t="shared" si="43"/>
        <v>#N/A</v>
      </c>
      <c r="O512" s="2" t="e">
        <f>VLOOKUP($A512,'By SKU - Old RTs'!$A:$V,17,FALSE)</f>
        <v>#N/A</v>
      </c>
      <c r="P512" s="2" t="e">
        <f>VLOOKUP($A512,'By SKU - New RTs'!$A:$V,17,FALSE)</f>
        <v>#N/A</v>
      </c>
      <c r="Q512" s="2" t="e">
        <f t="shared" si="44"/>
        <v>#N/A</v>
      </c>
    </row>
    <row r="513" spans="2:17" hidden="1" x14ac:dyDescent="0.3">
      <c r="B513" s="4"/>
      <c r="C513" s="2" t="e">
        <f>VLOOKUP($A513,'By SKU - Old RTs'!$A:$V,13,FALSE)</f>
        <v>#N/A</v>
      </c>
      <c r="D513" s="2" t="e">
        <f>VLOOKUP($A513,'By SKU - New RTs'!$A:$V,13,FALSE)</f>
        <v>#N/A</v>
      </c>
      <c r="E513" s="5" t="e">
        <f t="shared" si="40"/>
        <v>#N/A</v>
      </c>
      <c r="F513" s="2" t="e">
        <f>VLOOKUP($A513,'By SKU - Old RTs'!$A:$V,14,FALSE)</f>
        <v>#N/A</v>
      </c>
      <c r="G513" s="2" t="e">
        <f>VLOOKUP($A513,'By SKU - New RTs'!$A:$V,14,FALSE)</f>
        <v>#N/A</v>
      </c>
      <c r="H513" s="5" t="e">
        <f t="shared" si="41"/>
        <v>#N/A</v>
      </c>
      <c r="I513" s="2" t="e">
        <f>VLOOKUP($A513,'By SKU - Old RTs'!$A:$V,15,FALSE)</f>
        <v>#N/A</v>
      </c>
      <c r="J513" s="2" t="e">
        <f>VLOOKUP($A513,'By SKU - New RTs'!$A:$V,15,FALSE)</f>
        <v>#N/A</v>
      </c>
      <c r="K513" s="5" t="e">
        <f t="shared" si="42"/>
        <v>#N/A</v>
      </c>
      <c r="L513" s="2" t="e">
        <f>VLOOKUP($A513,'By SKU - Old RTs'!$A:$V,16,FALSE)</f>
        <v>#N/A</v>
      </c>
      <c r="M513" s="2" t="e">
        <f>VLOOKUP($A513,'By SKU - New RTs'!$A:$V,16,FALSE)</f>
        <v>#N/A</v>
      </c>
      <c r="N513" s="5" t="e">
        <f t="shared" si="43"/>
        <v>#N/A</v>
      </c>
      <c r="O513" s="2" t="e">
        <f>VLOOKUP($A513,'By SKU - Old RTs'!$A:$V,17,FALSE)</f>
        <v>#N/A</v>
      </c>
      <c r="P513" s="2" t="e">
        <f>VLOOKUP($A513,'By SKU - New RTs'!$A:$V,17,FALSE)</f>
        <v>#N/A</v>
      </c>
      <c r="Q513" s="2" t="e">
        <f t="shared" si="44"/>
        <v>#N/A</v>
      </c>
    </row>
    <row r="514" spans="2:17" hidden="1" x14ac:dyDescent="0.3">
      <c r="B514" s="4"/>
      <c r="C514" s="2" t="e">
        <f>VLOOKUP($A514,'By SKU - Old RTs'!$A:$V,13,FALSE)</f>
        <v>#N/A</v>
      </c>
      <c r="D514" s="2" t="e">
        <f>VLOOKUP($A514,'By SKU - New RTs'!$A:$V,13,FALSE)</f>
        <v>#N/A</v>
      </c>
      <c r="E514" s="5" t="e">
        <f t="shared" si="40"/>
        <v>#N/A</v>
      </c>
      <c r="F514" s="2" t="e">
        <f>VLOOKUP($A514,'By SKU - Old RTs'!$A:$V,14,FALSE)</f>
        <v>#N/A</v>
      </c>
      <c r="G514" s="2" t="e">
        <f>VLOOKUP($A514,'By SKU - New RTs'!$A:$V,14,FALSE)</f>
        <v>#N/A</v>
      </c>
      <c r="H514" s="5" t="e">
        <f t="shared" si="41"/>
        <v>#N/A</v>
      </c>
      <c r="I514" s="2" t="e">
        <f>VLOOKUP($A514,'By SKU - Old RTs'!$A:$V,15,FALSE)</f>
        <v>#N/A</v>
      </c>
      <c r="J514" s="2" t="e">
        <f>VLOOKUP($A514,'By SKU - New RTs'!$A:$V,15,FALSE)</f>
        <v>#N/A</v>
      </c>
      <c r="K514" s="5" t="e">
        <f t="shared" si="42"/>
        <v>#N/A</v>
      </c>
      <c r="L514" s="2" t="e">
        <f>VLOOKUP($A514,'By SKU - Old RTs'!$A:$V,16,FALSE)</f>
        <v>#N/A</v>
      </c>
      <c r="M514" s="2" t="e">
        <f>VLOOKUP($A514,'By SKU - New RTs'!$A:$V,16,FALSE)</f>
        <v>#N/A</v>
      </c>
      <c r="N514" s="5" t="e">
        <f t="shared" si="43"/>
        <v>#N/A</v>
      </c>
      <c r="O514" s="2" t="e">
        <f>VLOOKUP($A514,'By SKU - Old RTs'!$A:$V,17,FALSE)</f>
        <v>#N/A</v>
      </c>
      <c r="P514" s="2" t="e">
        <f>VLOOKUP($A514,'By SKU - New RTs'!$A:$V,17,FALSE)</f>
        <v>#N/A</v>
      </c>
      <c r="Q514" s="2" t="e">
        <f t="shared" si="44"/>
        <v>#N/A</v>
      </c>
    </row>
    <row r="515" spans="2:17" hidden="1" x14ac:dyDescent="0.3">
      <c r="B515" s="4"/>
      <c r="C515" s="2" t="e">
        <f>VLOOKUP($A515,'By SKU - Old RTs'!$A:$V,13,FALSE)</f>
        <v>#N/A</v>
      </c>
      <c r="D515" s="2" t="e">
        <f>VLOOKUP($A515,'By SKU - New RTs'!$A:$V,13,FALSE)</f>
        <v>#N/A</v>
      </c>
      <c r="E515" s="5" t="e">
        <f t="shared" si="40"/>
        <v>#N/A</v>
      </c>
      <c r="F515" s="2" t="e">
        <f>VLOOKUP($A515,'By SKU - Old RTs'!$A:$V,14,FALSE)</f>
        <v>#N/A</v>
      </c>
      <c r="G515" s="2" t="e">
        <f>VLOOKUP($A515,'By SKU - New RTs'!$A:$V,14,FALSE)</f>
        <v>#N/A</v>
      </c>
      <c r="H515" s="5" t="e">
        <f t="shared" si="41"/>
        <v>#N/A</v>
      </c>
      <c r="I515" s="2" t="e">
        <f>VLOOKUP($A515,'By SKU - Old RTs'!$A:$V,15,FALSE)</f>
        <v>#N/A</v>
      </c>
      <c r="J515" s="2" t="e">
        <f>VLOOKUP($A515,'By SKU - New RTs'!$A:$V,15,FALSE)</f>
        <v>#N/A</v>
      </c>
      <c r="K515" s="5" t="e">
        <f t="shared" si="42"/>
        <v>#N/A</v>
      </c>
      <c r="L515" s="2" t="e">
        <f>VLOOKUP($A515,'By SKU - Old RTs'!$A:$V,16,FALSE)</f>
        <v>#N/A</v>
      </c>
      <c r="M515" s="2" t="e">
        <f>VLOOKUP($A515,'By SKU - New RTs'!$A:$V,16,FALSE)</f>
        <v>#N/A</v>
      </c>
      <c r="N515" s="5" t="e">
        <f t="shared" si="43"/>
        <v>#N/A</v>
      </c>
      <c r="O515" s="2" t="e">
        <f>VLOOKUP($A515,'By SKU - Old RTs'!$A:$V,17,FALSE)</f>
        <v>#N/A</v>
      </c>
      <c r="P515" s="2" t="e">
        <f>VLOOKUP($A515,'By SKU - New RTs'!$A:$V,17,FALSE)</f>
        <v>#N/A</v>
      </c>
      <c r="Q515" s="2" t="e">
        <f t="shared" si="44"/>
        <v>#N/A</v>
      </c>
    </row>
    <row r="516" spans="2:17" hidden="1" x14ac:dyDescent="0.3">
      <c r="B516" s="4"/>
      <c r="C516" s="2" t="e">
        <f>VLOOKUP($A516,'By SKU - Old RTs'!$A:$V,13,FALSE)</f>
        <v>#N/A</v>
      </c>
      <c r="D516" s="2" t="e">
        <f>VLOOKUP($A516,'By SKU - New RTs'!$A:$V,13,FALSE)</f>
        <v>#N/A</v>
      </c>
      <c r="E516" s="5" t="e">
        <f t="shared" si="40"/>
        <v>#N/A</v>
      </c>
      <c r="F516" s="2" t="e">
        <f>VLOOKUP($A516,'By SKU - Old RTs'!$A:$V,14,FALSE)</f>
        <v>#N/A</v>
      </c>
      <c r="G516" s="2" t="e">
        <f>VLOOKUP($A516,'By SKU - New RTs'!$A:$V,14,FALSE)</f>
        <v>#N/A</v>
      </c>
      <c r="H516" s="5" t="e">
        <f t="shared" si="41"/>
        <v>#N/A</v>
      </c>
      <c r="I516" s="2" t="e">
        <f>VLOOKUP($A516,'By SKU - Old RTs'!$A:$V,15,FALSE)</f>
        <v>#N/A</v>
      </c>
      <c r="J516" s="2" t="e">
        <f>VLOOKUP($A516,'By SKU - New RTs'!$A:$V,15,FALSE)</f>
        <v>#N/A</v>
      </c>
      <c r="K516" s="5" t="e">
        <f t="shared" si="42"/>
        <v>#N/A</v>
      </c>
      <c r="L516" s="2" t="e">
        <f>VLOOKUP($A516,'By SKU - Old RTs'!$A:$V,16,FALSE)</f>
        <v>#N/A</v>
      </c>
      <c r="M516" s="2" t="e">
        <f>VLOOKUP($A516,'By SKU - New RTs'!$A:$V,16,FALSE)</f>
        <v>#N/A</v>
      </c>
      <c r="N516" s="5" t="e">
        <f t="shared" si="43"/>
        <v>#N/A</v>
      </c>
      <c r="O516" s="2" t="e">
        <f>VLOOKUP($A516,'By SKU - Old RTs'!$A:$V,17,FALSE)</f>
        <v>#N/A</v>
      </c>
      <c r="P516" s="2" t="e">
        <f>VLOOKUP($A516,'By SKU - New RTs'!$A:$V,17,FALSE)</f>
        <v>#N/A</v>
      </c>
      <c r="Q516" s="2" t="e">
        <f t="shared" si="44"/>
        <v>#N/A</v>
      </c>
    </row>
    <row r="517" spans="2:17" hidden="1" x14ac:dyDescent="0.3">
      <c r="B517" s="4"/>
      <c r="C517" s="2" t="e">
        <f>VLOOKUP($A517,'By SKU - Old RTs'!$A:$V,13,FALSE)</f>
        <v>#N/A</v>
      </c>
      <c r="D517" s="2" t="e">
        <f>VLOOKUP($A517,'By SKU - New RTs'!$A:$V,13,FALSE)</f>
        <v>#N/A</v>
      </c>
      <c r="E517" s="5" t="e">
        <f t="shared" si="40"/>
        <v>#N/A</v>
      </c>
      <c r="F517" s="2" t="e">
        <f>VLOOKUP($A517,'By SKU - Old RTs'!$A:$V,14,FALSE)</f>
        <v>#N/A</v>
      </c>
      <c r="G517" s="2" t="e">
        <f>VLOOKUP($A517,'By SKU - New RTs'!$A:$V,14,FALSE)</f>
        <v>#N/A</v>
      </c>
      <c r="H517" s="5" t="e">
        <f t="shared" si="41"/>
        <v>#N/A</v>
      </c>
      <c r="I517" s="2" t="e">
        <f>VLOOKUP($A517,'By SKU - Old RTs'!$A:$V,15,FALSE)</f>
        <v>#N/A</v>
      </c>
      <c r="J517" s="2" t="e">
        <f>VLOOKUP($A517,'By SKU - New RTs'!$A:$V,15,FALSE)</f>
        <v>#N/A</v>
      </c>
      <c r="K517" s="5" t="e">
        <f t="shared" si="42"/>
        <v>#N/A</v>
      </c>
      <c r="L517" s="2" t="e">
        <f>VLOOKUP($A517,'By SKU - Old RTs'!$A:$V,16,FALSE)</f>
        <v>#N/A</v>
      </c>
      <c r="M517" s="2" t="e">
        <f>VLOOKUP($A517,'By SKU - New RTs'!$A:$V,16,FALSE)</f>
        <v>#N/A</v>
      </c>
      <c r="N517" s="5" t="e">
        <f t="shared" si="43"/>
        <v>#N/A</v>
      </c>
      <c r="O517" s="2" t="e">
        <f>VLOOKUP($A517,'By SKU - Old RTs'!$A:$V,17,FALSE)</f>
        <v>#N/A</v>
      </c>
      <c r="P517" s="2" t="e">
        <f>VLOOKUP($A517,'By SKU - New RTs'!$A:$V,17,FALSE)</f>
        <v>#N/A</v>
      </c>
      <c r="Q517" s="2" t="e">
        <f t="shared" si="44"/>
        <v>#N/A</v>
      </c>
    </row>
    <row r="518" spans="2:17" hidden="1" x14ac:dyDescent="0.3">
      <c r="B518" s="4"/>
      <c r="C518" s="2" t="e">
        <f>VLOOKUP($A518,'By SKU - Old RTs'!$A:$V,13,FALSE)</f>
        <v>#N/A</v>
      </c>
      <c r="D518" s="2" t="e">
        <f>VLOOKUP($A518,'By SKU - New RTs'!$A:$V,13,FALSE)</f>
        <v>#N/A</v>
      </c>
      <c r="E518" s="5" t="e">
        <f t="shared" si="40"/>
        <v>#N/A</v>
      </c>
      <c r="F518" s="2" t="e">
        <f>VLOOKUP($A518,'By SKU - Old RTs'!$A:$V,14,FALSE)</f>
        <v>#N/A</v>
      </c>
      <c r="G518" s="2" t="e">
        <f>VLOOKUP($A518,'By SKU - New RTs'!$A:$V,14,FALSE)</f>
        <v>#N/A</v>
      </c>
      <c r="H518" s="5" t="e">
        <f t="shared" si="41"/>
        <v>#N/A</v>
      </c>
      <c r="I518" s="2" t="e">
        <f>VLOOKUP($A518,'By SKU - Old RTs'!$A:$V,15,FALSE)</f>
        <v>#N/A</v>
      </c>
      <c r="J518" s="2" t="e">
        <f>VLOOKUP($A518,'By SKU - New RTs'!$A:$V,15,FALSE)</f>
        <v>#N/A</v>
      </c>
      <c r="K518" s="5" t="e">
        <f t="shared" si="42"/>
        <v>#N/A</v>
      </c>
      <c r="L518" s="2" t="e">
        <f>VLOOKUP($A518,'By SKU - Old RTs'!$A:$V,16,FALSE)</f>
        <v>#N/A</v>
      </c>
      <c r="M518" s="2" t="e">
        <f>VLOOKUP($A518,'By SKU - New RTs'!$A:$V,16,FALSE)</f>
        <v>#N/A</v>
      </c>
      <c r="N518" s="5" t="e">
        <f t="shared" si="43"/>
        <v>#N/A</v>
      </c>
      <c r="O518" s="2" t="e">
        <f>VLOOKUP($A518,'By SKU - Old RTs'!$A:$V,17,FALSE)</f>
        <v>#N/A</v>
      </c>
      <c r="P518" s="2" t="e">
        <f>VLOOKUP($A518,'By SKU - New RTs'!$A:$V,17,FALSE)</f>
        <v>#N/A</v>
      </c>
      <c r="Q518" s="2" t="e">
        <f t="shared" si="44"/>
        <v>#N/A</v>
      </c>
    </row>
    <row r="519" spans="2:17" hidden="1" x14ac:dyDescent="0.3">
      <c r="B519" s="4"/>
      <c r="C519" s="2" t="e">
        <f>VLOOKUP($A519,'By SKU - Old RTs'!$A:$V,13,FALSE)</f>
        <v>#N/A</v>
      </c>
      <c r="D519" s="2" t="e">
        <f>VLOOKUP($A519,'By SKU - New RTs'!$A:$V,13,FALSE)</f>
        <v>#N/A</v>
      </c>
      <c r="E519" s="5" t="e">
        <f t="shared" si="40"/>
        <v>#N/A</v>
      </c>
      <c r="F519" s="2" t="e">
        <f>VLOOKUP($A519,'By SKU - Old RTs'!$A:$V,14,FALSE)</f>
        <v>#N/A</v>
      </c>
      <c r="G519" s="2" t="e">
        <f>VLOOKUP($A519,'By SKU - New RTs'!$A:$V,14,FALSE)</f>
        <v>#N/A</v>
      </c>
      <c r="H519" s="5" t="e">
        <f t="shared" si="41"/>
        <v>#N/A</v>
      </c>
      <c r="I519" s="2" t="e">
        <f>VLOOKUP($A519,'By SKU - Old RTs'!$A:$V,15,FALSE)</f>
        <v>#N/A</v>
      </c>
      <c r="J519" s="2" t="e">
        <f>VLOOKUP($A519,'By SKU - New RTs'!$A:$V,15,FALSE)</f>
        <v>#N/A</v>
      </c>
      <c r="K519" s="5" t="e">
        <f t="shared" si="42"/>
        <v>#N/A</v>
      </c>
      <c r="L519" s="2" t="e">
        <f>VLOOKUP($A519,'By SKU - Old RTs'!$A:$V,16,FALSE)</f>
        <v>#N/A</v>
      </c>
      <c r="M519" s="2" t="e">
        <f>VLOOKUP($A519,'By SKU - New RTs'!$A:$V,16,FALSE)</f>
        <v>#N/A</v>
      </c>
      <c r="N519" s="5" t="e">
        <f t="shared" si="43"/>
        <v>#N/A</v>
      </c>
      <c r="O519" s="2" t="e">
        <f>VLOOKUP($A519,'By SKU - Old RTs'!$A:$V,17,FALSE)</f>
        <v>#N/A</v>
      </c>
      <c r="P519" s="2" t="e">
        <f>VLOOKUP($A519,'By SKU - New RTs'!$A:$V,17,FALSE)</f>
        <v>#N/A</v>
      </c>
      <c r="Q519" s="2" t="e">
        <f t="shared" si="44"/>
        <v>#N/A</v>
      </c>
    </row>
    <row r="520" spans="2:17" hidden="1" x14ac:dyDescent="0.3">
      <c r="B520" s="4"/>
      <c r="C520" s="2" t="e">
        <f>VLOOKUP($A520,'By SKU - Old RTs'!$A:$V,13,FALSE)</f>
        <v>#N/A</v>
      </c>
      <c r="D520" s="2" t="e">
        <f>VLOOKUP($A520,'By SKU - New RTs'!$A:$V,13,FALSE)</f>
        <v>#N/A</v>
      </c>
      <c r="E520" s="5" t="e">
        <f t="shared" si="40"/>
        <v>#N/A</v>
      </c>
      <c r="F520" s="2" t="e">
        <f>VLOOKUP($A520,'By SKU - Old RTs'!$A:$V,14,FALSE)</f>
        <v>#N/A</v>
      </c>
      <c r="G520" s="2" t="e">
        <f>VLOOKUP($A520,'By SKU - New RTs'!$A:$V,14,FALSE)</f>
        <v>#N/A</v>
      </c>
      <c r="H520" s="5" t="e">
        <f t="shared" si="41"/>
        <v>#N/A</v>
      </c>
      <c r="I520" s="2" t="e">
        <f>VLOOKUP($A520,'By SKU - Old RTs'!$A:$V,15,FALSE)</f>
        <v>#N/A</v>
      </c>
      <c r="J520" s="2" t="e">
        <f>VLOOKUP($A520,'By SKU - New RTs'!$A:$V,15,FALSE)</f>
        <v>#N/A</v>
      </c>
      <c r="K520" s="5" t="e">
        <f t="shared" si="42"/>
        <v>#N/A</v>
      </c>
      <c r="L520" s="2" t="e">
        <f>VLOOKUP($A520,'By SKU - Old RTs'!$A:$V,16,FALSE)</f>
        <v>#N/A</v>
      </c>
      <c r="M520" s="2" t="e">
        <f>VLOOKUP($A520,'By SKU - New RTs'!$A:$V,16,FALSE)</f>
        <v>#N/A</v>
      </c>
      <c r="N520" s="5" t="e">
        <f t="shared" si="43"/>
        <v>#N/A</v>
      </c>
      <c r="O520" s="2" t="e">
        <f>VLOOKUP($A520,'By SKU - Old RTs'!$A:$V,17,FALSE)</f>
        <v>#N/A</v>
      </c>
      <c r="P520" s="2" t="e">
        <f>VLOOKUP($A520,'By SKU - New RTs'!$A:$V,17,FALSE)</f>
        <v>#N/A</v>
      </c>
      <c r="Q520" s="2" t="e">
        <f t="shared" si="44"/>
        <v>#N/A</v>
      </c>
    </row>
    <row r="521" spans="2:17" hidden="1" x14ac:dyDescent="0.3">
      <c r="B521" s="4"/>
      <c r="C521" s="2" t="e">
        <f>VLOOKUP($A521,'By SKU - Old RTs'!$A:$V,13,FALSE)</f>
        <v>#N/A</v>
      </c>
      <c r="D521" s="2" t="e">
        <f>VLOOKUP($A521,'By SKU - New RTs'!$A:$V,13,FALSE)</f>
        <v>#N/A</v>
      </c>
      <c r="E521" s="5" t="e">
        <f t="shared" ref="E521:E584" si="45">D521-C521</f>
        <v>#N/A</v>
      </c>
      <c r="F521" s="2" t="e">
        <f>VLOOKUP($A521,'By SKU - Old RTs'!$A:$V,14,FALSE)</f>
        <v>#N/A</v>
      </c>
      <c r="G521" s="2" t="e">
        <f>VLOOKUP($A521,'By SKU - New RTs'!$A:$V,14,FALSE)</f>
        <v>#N/A</v>
      </c>
      <c r="H521" s="5" t="e">
        <f t="shared" ref="H521:H584" si="46">G521-F521</f>
        <v>#N/A</v>
      </c>
      <c r="I521" s="2" t="e">
        <f>VLOOKUP($A521,'By SKU - Old RTs'!$A:$V,15,FALSE)</f>
        <v>#N/A</v>
      </c>
      <c r="J521" s="2" t="e">
        <f>VLOOKUP($A521,'By SKU - New RTs'!$A:$V,15,FALSE)</f>
        <v>#N/A</v>
      </c>
      <c r="K521" s="5" t="e">
        <f t="shared" ref="K521:K584" si="47">J521-I521</f>
        <v>#N/A</v>
      </c>
      <c r="L521" s="2" t="e">
        <f>VLOOKUP($A521,'By SKU - Old RTs'!$A:$V,16,FALSE)</f>
        <v>#N/A</v>
      </c>
      <c r="M521" s="2" t="e">
        <f>VLOOKUP($A521,'By SKU - New RTs'!$A:$V,16,FALSE)</f>
        <v>#N/A</v>
      </c>
      <c r="N521" s="5" t="e">
        <f t="shared" ref="N521:N584" si="48">M521-L521</f>
        <v>#N/A</v>
      </c>
      <c r="O521" s="2" t="e">
        <f>VLOOKUP($A521,'By SKU - Old RTs'!$A:$V,17,FALSE)</f>
        <v>#N/A</v>
      </c>
      <c r="P521" s="2" t="e">
        <f>VLOOKUP($A521,'By SKU - New RTs'!$A:$V,17,FALSE)</f>
        <v>#N/A</v>
      </c>
      <c r="Q521" s="2" t="e">
        <f t="shared" ref="Q521:Q584" si="49">P521-O521</f>
        <v>#N/A</v>
      </c>
    </row>
    <row r="522" spans="2:17" hidden="1" x14ac:dyDescent="0.3">
      <c r="B522" s="4"/>
      <c r="C522" s="2" t="e">
        <f>VLOOKUP($A522,'By SKU - Old RTs'!$A:$V,13,FALSE)</f>
        <v>#N/A</v>
      </c>
      <c r="D522" s="2" t="e">
        <f>VLOOKUP($A522,'By SKU - New RTs'!$A:$V,13,FALSE)</f>
        <v>#N/A</v>
      </c>
      <c r="E522" s="5" t="e">
        <f t="shared" si="45"/>
        <v>#N/A</v>
      </c>
      <c r="F522" s="2" t="e">
        <f>VLOOKUP($A522,'By SKU - Old RTs'!$A:$V,14,FALSE)</f>
        <v>#N/A</v>
      </c>
      <c r="G522" s="2" t="e">
        <f>VLOOKUP($A522,'By SKU - New RTs'!$A:$V,14,FALSE)</f>
        <v>#N/A</v>
      </c>
      <c r="H522" s="5" t="e">
        <f t="shared" si="46"/>
        <v>#N/A</v>
      </c>
      <c r="I522" s="2" t="e">
        <f>VLOOKUP($A522,'By SKU - Old RTs'!$A:$V,15,FALSE)</f>
        <v>#N/A</v>
      </c>
      <c r="J522" s="2" t="e">
        <f>VLOOKUP($A522,'By SKU - New RTs'!$A:$V,15,FALSE)</f>
        <v>#N/A</v>
      </c>
      <c r="K522" s="5" t="e">
        <f t="shared" si="47"/>
        <v>#N/A</v>
      </c>
      <c r="L522" s="2" t="e">
        <f>VLOOKUP($A522,'By SKU - Old RTs'!$A:$V,16,FALSE)</f>
        <v>#N/A</v>
      </c>
      <c r="M522" s="2" t="e">
        <f>VLOOKUP($A522,'By SKU - New RTs'!$A:$V,16,FALSE)</f>
        <v>#N/A</v>
      </c>
      <c r="N522" s="5" t="e">
        <f t="shared" si="48"/>
        <v>#N/A</v>
      </c>
      <c r="O522" s="2" t="e">
        <f>VLOOKUP($A522,'By SKU - Old RTs'!$A:$V,17,FALSE)</f>
        <v>#N/A</v>
      </c>
      <c r="P522" s="2" t="e">
        <f>VLOOKUP($A522,'By SKU - New RTs'!$A:$V,17,FALSE)</f>
        <v>#N/A</v>
      </c>
      <c r="Q522" s="2" t="e">
        <f t="shared" si="49"/>
        <v>#N/A</v>
      </c>
    </row>
    <row r="523" spans="2:17" hidden="1" x14ac:dyDescent="0.3">
      <c r="B523" s="4"/>
      <c r="C523" s="2" t="e">
        <f>VLOOKUP($A523,'By SKU - Old RTs'!$A:$V,13,FALSE)</f>
        <v>#N/A</v>
      </c>
      <c r="D523" s="2" t="e">
        <f>VLOOKUP($A523,'By SKU - New RTs'!$A:$V,13,FALSE)</f>
        <v>#N/A</v>
      </c>
      <c r="E523" s="5" t="e">
        <f t="shared" si="45"/>
        <v>#N/A</v>
      </c>
      <c r="F523" s="2" t="e">
        <f>VLOOKUP($A523,'By SKU - Old RTs'!$A:$V,14,FALSE)</f>
        <v>#N/A</v>
      </c>
      <c r="G523" s="2" t="e">
        <f>VLOOKUP($A523,'By SKU - New RTs'!$A:$V,14,FALSE)</f>
        <v>#N/A</v>
      </c>
      <c r="H523" s="5" t="e">
        <f t="shared" si="46"/>
        <v>#N/A</v>
      </c>
      <c r="I523" s="2" t="e">
        <f>VLOOKUP($A523,'By SKU - Old RTs'!$A:$V,15,FALSE)</f>
        <v>#N/A</v>
      </c>
      <c r="J523" s="2" t="e">
        <f>VLOOKUP($A523,'By SKU - New RTs'!$A:$V,15,FALSE)</f>
        <v>#N/A</v>
      </c>
      <c r="K523" s="5" t="e">
        <f t="shared" si="47"/>
        <v>#N/A</v>
      </c>
      <c r="L523" s="2" t="e">
        <f>VLOOKUP($A523,'By SKU - Old RTs'!$A:$V,16,FALSE)</f>
        <v>#N/A</v>
      </c>
      <c r="M523" s="2" t="e">
        <f>VLOOKUP($A523,'By SKU - New RTs'!$A:$V,16,FALSE)</f>
        <v>#N/A</v>
      </c>
      <c r="N523" s="5" t="e">
        <f t="shared" si="48"/>
        <v>#N/A</v>
      </c>
      <c r="O523" s="2" t="e">
        <f>VLOOKUP($A523,'By SKU - Old RTs'!$A:$V,17,FALSE)</f>
        <v>#N/A</v>
      </c>
      <c r="P523" s="2" t="e">
        <f>VLOOKUP($A523,'By SKU - New RTs'!$A:$V,17,FALSE)</f>
        <v>#N/A</v>
      </c>
      <c r="Q523" s="2" t="e">
        <f t="shared" si="49"/>
        <v>#N/A</v>
      </c>
    </row>
    <row r="524" spans="2:17" hidden="1" x14ac:dyDescent="0.3">
      <c r="B524" s="4"/>
      <c r="C524" s="2" t="e">
        <f>VLOOKUP($A524,'By SKU - Old RTs'!$A:$V,13,FALSE)</f>
        <v>#N/A</v>
      </c>
      <c r="D524" s="2" t="e">
        <f>VLOOKUP($A524,'By SKU - New RTs'!$A:$V,13,FALSE)</f>
        <v>#N/A</v>
      </c>
      <c r="E524" s="5" t="e">
        <f t="shared" si="45"/>
        <v>#N/A</v>
      </c>
      <c r="F524" s="2" t="e">
        <f>VLOOKUP($A524,'By SKU - Old RTs'!$A:$V,14,FALSE)</f>
        <v>#N/A</v>
      </c>
      <c r="G524" s="2" t="e">
        <f>VLOOKUP($A524,'By SKU - New RTs'!$A:$V,14,FALSE)</f>
        <v>#N/A</v>
      </c>
      <c r="H524" s="5" t="e">
        <f t="shared" si="46"/>
        <v>#N/A</v>
      </c>
      <c r="I524" s="2" t="e">
        <f>VLOOKUP($A524,'By SKU - Old RTs'!$A:$V,15,FALSE)</f>
        <v>#N/A</v>
      </c>
      <c r="J524" s="2" t="e">
        <f>VLOOKUP($A524,'By SKU - New RTs'!$A:$V,15,FALSE)</f>
        <v>#N/A</v>
      </c>
      <c r="K524" s="5" t="e">
        <f t="shared" si="47"/>
        <v>#N/A</v>
      </c>
      <c r="L524" s="2" t="e">
        <f>VLOOKUP($A524,'By SKU - Old RTs'!$A:$V,16,FALSE)</f>
        <v>#N/A</v>
      </c>
      <c r="M524" s="2" t="e">
        <f>VLOOKUP($A524,'By SKU - New RTs'!$A:$V,16,FALSE)</f>
        <v>#N/A</v>
      </c>
      <c r="N524" s="5" t="e">
        <f t="shared" si="48"/>
        <v>#N/A</v>
      </c>
      <c r="O524" s="2" t="e">
        <f>VLOOKUP($A524,'By SKU - Old RTs'!$A:$V,17,FALSE)</f>
        <v>#N/A</v>
      </c>
      <c r="P524" s="2" t="e">
        <f>VLOOKUP($A524,'By SKU - New RTs'!$A:$V,17,FALSE)</f>
        <v>#N/A</v>
      </c>
      <c r="Q524" s="2" t="e">
        <f t="shared" si="49"/>
        <v>#N/A</v>
      </c>
    </row>
    <row r="525" spans="2:17" hidden="1" x14ac:dyDescent="0.3">
      <c r="B525" s="4"/>
      <c r="C525" s="2" t="e">
        <f>VLOOKUP($A525,'By SKU - Old RTs'!$A:$V,13,FALSE)</f>
        <v>#N/A</v>
      </c>
      <c r="D525" s="2" t="e">
        <f>VLOOKUP($A525,'By SKU - New RTs'!$A:$V,13,FALSE)</f>
        <v>#N/A</v>
      </c>
      <c r="E525" s="5" t="e">
        <f t="shared" si="45"/>
        <v>#N/A</v>
      </c>
      <c r="F525" s="2" t="e">
        <f>VLOOKUP($A525,'By SKU - Old RTs'!$A:$V,14,FALSE)</f>
        <v>#N/A</v>
      </c>
      <c r="G525" s="2" t="e">
        <f>VLOOKUP($A525,'By SKU - New RTs'!$A:$V,14,FALSE)</f>
        <v>#N/A</v>
      </c>
      <c r="H525" s="5" t="e">
        <f t="shared" si="46"/>
        <v>#N/A</v>
      </c>
      <c r="I525" s="2" t="e">
        <f>VLOOKUP($A525,'By SKU - Old RTs'!$A:$V,15,FALSE)</f>
        <v>#N/A</v>
      </c>
      <c r="J525" s="2" t="e">
        <f>VLOOKUP($A525,'By SKU - New RTs'!$A:$V,15,FALSE)</f>
        <v>#N/A</v>
      </c>
      <c r="K525" s="5" t="e">
        <f t="shared" si="47"/>
        <v>#N/A</v>
      </c>
      <c r="L525" s="2" t="e">
        <f>VLOOKUP($A525,'By SKU - Old RTs'!$A:$V,16,FALSE)</f>
        <v>#N/A</v>
      </c>
      <c r="M525" s="2" t="e">
        <f>VLOOKUP($A525,'By SKU - New RTs'!$A:$V,16,FALSE)</f>
        <v>#N/A</v>
      </c>
      <c r="N525" s="5" t="e">
        <f t="shared" si="48"/>
        <v>#N/A</v>
      </c>
      <c r="O525" s="2" t="e">
        <f>VLOOKUP($A525,'By SKU - Old RTs'!$A:$V,17,FALSE)</f>
        <v>#N/A</v>
      </c>
      <c r="P525" s="2" t="e">
        <f>VLOOKUP($A525,'By SKU - New RTs'!$A:$V,17,FALSE)</f>
        <v>#N/A</v>
      </c>
      <c r="Q525" s="2" t="e">
        <f t="shared" si="49"/>
        <v>#N/A</v>
      </c>
    </row>
    <row r="526" spans="2:17" hidden="1" x14ac:dyDescent="0.3">
      <c r="B526" s="4"/>
      <c r="C526" s="2" t="e">
        <f>VLOOKUP($A526,'By SKU - Old RTs'!$A:$V,13,FALSE)</f>
        <v>#N/A</v>
      </c>
      <c r="D526" s="2" t="e">
        <f>VLOOKUP($A526,'By SKU - New RTs'!$A:$V,13,FALSE)</f>
        <v>#N/A</v>
      </c>
      <c r="E526" s="5" t="e">
        <f t="shared" si="45"/>
        <v>#N/A</v>
      </c>
      <c r="F526" s="2" t="e">
        <f>VLOOKUP($A526,'By SKU - Old RTs'!$A:$V,14,FALSE)</f>
        <v>#N/A</v>
      </c>
      <c r="G526" s="2" t="e">
        <f>VLOOKUP($A526,'By SKU - New RTs'!$A:$V,14,FALSE)</f>
        <v>#N/A</v>
      </c>
      <c r="H526" s="5" t="e">
        <f t="shared" si="46"/>
        <v>#N/A</v>
      </c>
      <c r="I526" s="2" t="e">
        <f>VLOOKUP($A526,'By SKU - Old RTs'!$A:$V,15,FALSE)</f>
        <v>#N/A</v>
      </c>
      <c r="J526" s="2" t="e">
        <f>VLOOKUP($A526,'By SKU - New RTs'!$A:$V,15,FALSE)</f>
        <v>#N/A</v>
      </c>
      <c r="K526" s="5" t="e">
        <f t="shared" si="47"/>
        <v>#N/A</v>
      </c>
      <c r="L526" s="2" t="e">
        <f>VLOOKUP($A526,'By SKU - Old RTs'!$A:$V,16,FALSE)</f>
        <v>#N/A</v>
      </c>
      <c r="M526" s="2" t="e">
        <f>VLOOKUP($A526,'By SKU - New RTs'!$A:$V,16,FALSE)</f>
        <v>#N/A</v>
      </c>
      <c r="N526" s="5" t="e">
        <f t="shared" si="48"/>
        <v>#N/A</v>
      </c>
      <c r="O526" s="2" t="e">
        <f>VLOOKUP($A526,'By SKU - Old RTs'!$A:$V,17,FALSE)</f>
        <v>#N/A</v>
      </c>
      <c r="P526" s="2" t="e">
        <f>VLOOKUP($A526,'By SKU - New RTs'!$A:$V,17,FALSE)</f>
        <v>#N/A</v>
      </c>
      <c r="Q526" s="2" t="e">
        <f t="shared" si="49"/>
        <v>#N/A</v>
      </c>
    </row>
    <row r="527" spans="2:17" hidden="1" x14ac:dyDescent="0.3">
      <c r="B527" s="4"/>
      <c r="C527" s="2" t="e">
        <f>VLOOKUP($A527,'By SKU - Old RTs'!$A:$V,13,FALSE)</f>
        <v>#N/A</v>
      </c>
      <c r="D527" s="2" t="e">
        <f>VLOOKUP($A527,'By SKU - New RTs'!$A:$V,13,FALSE)</f>
        <v>#N/A</v>
      </c>
      <c r="E527" s="5" t="e">
        <f t="shared" si="45"/>
        <v>#N/A</v>
      </c>
      <c r="F527" s="2" t="e">
        <f>VLOOKUP($A527,'By SKU - Old RTs'!$A:$V,14,FALSE)</f>
        <v>#N/A</v>
      </c>
      <c r="G527" s="2" t="e">
        <f>VLOOKUP($A527,'By SKU - New RTs'!$A:$V,14,FALSE)</f>
        <v>#N/A</v>
      </c>
      <c r="H527" s="5" t="e">
        <f t="shared" si="46"/>
        <v>#N/A</v>
      </c>
      <c r="I527" s="2" t="e">
        <f>VLOOKUP($A527,'By SKU - Old RTs'!$A:$V,15,FALSE)</f>
        <v>#N/A</v>
      </c>
      <c r="J527" s="2" t="e">
        <f>VLOOKUP($A527,'By SKU - New RTs'!$A:$V,15,FALSE)</f>
        <v>#N/A</v>
      </c>
      <c r="K527" s="5" t="e">
        <f t="shared" si="47"/>
        <v>#N/A</v>
      </c>
      <c r="L527" s="2" t="e">
        <f>VLOOKUP($A527,'By SKU - Old RTs'!$A:$V,16,FALSE)</f>
        <v>#N/A</v>
      </c>
      <c r="M527" s="2" t="e">
        <f>VLOOKUP($A527,'By SKU - New RTs'!$A:$V,16,FALSE)</f>
        <v>#N/A</v>
      </c>
      <c r="N527" s="5" t="e">
        <f t="shared" si="48"/>
        <v>#N/A</v>
      </c>
      <c r="O527" s="2" t="e">
        <f>VLOOKUP($A527,'By SKU - Old RTs'!$A:$V,17,FALSE)</f>
        <v>#N/A</v>
      </c>
      <c r="P527" s="2" t="e">
        <f>VLOOKUP($A527,'By SKU - New RTs'!$A:$V,17,FALSE)</f>
        <v>#N/A</v>
      </c>
      <c r="Q527" s="2" t="e">
        <f t="shared" si="49"/>
        <v>#N/A</v>
      </c>
    </row>
    <row r="528" spans="2:17" hidden="1" x14ac:dyDescent="0.3">
      <c r="B528" s="4"/>
      <c r="C528" s="2" t="e">
        <f>VLOOKUP($A528,'By SKU - Old RTs'!$A:$V,13,FALSE)</f>
        <v>#N/A</v>
      </c>
      <c r="D528" s="2" t="e">
        <f>VLOOKUP($A528,'By SKU - New RTs'!$A:$V,13,FALSE)</f>
        <v>#N/A</v>
      </c>
      <c r="E528" s="5" t="e">
        <f t="shared" si="45"/>
        <v>#N/A</v>
      </c>
      <c r="F528" s="2" t="e">
        <f>VLOOKUP($A528,'By SKU - Old RTs'!$A:$V,14,FALSE)</f>
        <v>#N/A</v>
      </c>
      <c r="G528" s="2" t="e">
        <f>VLOOKUP($A528,'By SKU - New RTs'!$A:$V,14,FALSE)</f>
        <v>#N/A</v>
      </c>
      <c r="H528" s="5" t="e">
        <f t="shared" si="46"/>
        <v>#N/A</v>
      </c>
      <c r="I528" s="2" t="e">
        <f>VLOOKUP($A528,'By SKU - Old RTs'!$A:$V,15,FALSE)</f>
        <v>#N/A</v>
      </c>
      <c r="J528" s="2" t="e">
        <f>VLOOKUP($A528,'By SKU - New RTs'!$A:$V,15,FALSE)</f>
        <v>#N/A</v>
      </c>
      <c r="K528" s="5" t="e">
        <f t="shared" si="47"/>
        <v>#N/A</v>
      </c>
      <c r="L528" s="2" t="e">
        <f>VLOOKUP($A528,'By SKU - Old RTs'!$A:$V,16,FALSE)</f>
        <v>#N/A</v>
      </c>
      <c r="M528" s="2" t="e">
        <f>VLOOKUP($A528,'By SKU - New RTs'!$A:$V,16,FALSE)</f>
        <v>#N/A</v>
      </c>
      <c r="N528" s="5" t="e">
        <f t="shared" si="48"/>
        <v>#N/A</v>
      </c>
      <c r="O528" s="2" t="e">
        <f>VLOOKUP($A528,'By SKU - Old RTs'!$A:$V,17,FALSE)</f>
        <v>#N/A</v>
      </c>
      <c r="P528" s="2" t="e">
        <f>VLOOKUP($A528,'By SKU - New RTs'!$A:$V,17,FALSE)</f>
        <v>#N/A</v>
      </c>
      <c r="Q528" s="2" t="e">
        <f t="shared" si="49"/>
        <v>#N/A</v>
      </c>
    </row>
    <row r="529" spans="2:17" hidden="1" x14ac:dyDescent="0.3">
      <c r="B529" s="4"/>
      <c r="C529" s="2" t="e">
        <f>VLOOKUP($A529,'By SKU - Old RTs'!$A:$V,13,FALSE)</f>
        <v>#N/A</v>
      </c>
      <c r="D529" s="2" t="e">
        <f>VLOOKUP($A529,'By SKU - New RTs'!$A:$V,13,FALSE)</f>
        <v>#N/A</v>
      </c>
      <c r="E529" s="5" t="e">
        <f t="shared" si="45"/>
        <v>#N/A</v>
      </c>
      <c r="F529" s="2" t="e">
        <f>VLOOKUP($A529,'By SKU - Old RTs'!$A:$V,14,FALSE)</f>
        <v>#N/A</v>
      </c>
      <c r="G529" s="2" t="e">
        <f>VLOOKUP($A529,'By SKU - New RTs'!$A:$V,14,FALSE)</f>
        <v>#N/A</v>
      </c>
      <c r="H529" s="5" t="e">
        <f t="shared" si="46"/>
        <v>#N/A</v>
      </c>
      <c r="I529" s="2" t="e">
        <f>VLOOKUP($A529,'By SKU - Old RTs'!$A:$V,15,FALSE)</f>
        <v>#N/A</v>
      </c>
      <c r="J529" s="2" t="e">
        <f>VLOOKUP($A529,'By SKU - New RTs'!$A:$V,15,FALSE)</f>
        <v>#N/A</v>
      </c>
      <c r="K529" s="5" t="e">
        <f t="shared" si="47"/>
        <v>#N/A</v>
      </c>
      <c r="L529" s="2" t="e">
        <f>VLOOKUP($A529,'By SKU - Old RTs'!$A:$V,16,FALSE)</f>
        <v>#N/A</v>
      </c>
      <c r="M529" s="2" t="e">
        <f>VLOOKUP($A529,'By SKU - New RTs'!$A:$V,16,FALSE)</f>
        <v>#N/A</v>
      </c>
      <c r="N529" s="5" t="e">
        <f t="shared" si="48"/>
        <v>#N/A</v>
      </c>
      <c r="O529" s="2" t="e">
        <f>VLOOKUP($A529,'By SKU - Old RTs'!$A:$V,17,FALSE)</f>
        <v>#N/A</v>
      </c>
      <c r="P529" s="2" t="e">
        <f>VLOOKUP($A529,'By SKU - New RTs'!$A:$V,17,FALSE)</f>
        <v>#N/A</v>
      </c>
      <c r="Q529" s="2" t="e">
        <f t="shared" si="49"/>
        <v>#N/A</v>
      </c>
    </row>
    <row r="530" spans="2:17" hidden="1" x14ac:dyDescent="0.3">
      <c r="B530" s="4"/>
      <c r="C530" s="2" t="e">
        <f>VLOOKUP($A530,'By SKU - Old RTs'!$A:$V,13,FALSE)</f>
        <v>#N/A</v>
      </c>
      <c r="D530" s="2" t="e">
        <f>VLOOKUP($A530,'By SKU - New RTs'!$A:$V,13,FALSE)</f>
        <v>#N/A</v>
      </c>
      <c r="E530" s="5" t="e">
        <f t="shared" si="45"/>
        <v>#N/A</v>
      </c>
      <c r="F530" s="2" t="e">
        <f>VLOOKUP($A530,'By SKU - Old RTs'!$A:$V,14,FALSE)</f>
        <v>#N/A</v>
      </c>
      <c r="G530" s="2" t="e">
        <f>VLOOKUP($A530,'By SKU - New RTs'!$A:$V,14,FALSE)</f>
        <v>#N/A</v>
      </c>
      <c r="H530" s="5" t="e">
        <f t="shared" si="46"/>
        <v>#N/A</v>
      </c>
      <c r="I530" s="2" t="e">
        <f>VLOOKUP($A530,'By SKU - Old RTs'!$A:$V,15,FALSE)</f>
        <v>#N/A</v>
      </c>
      <c r="J530" s="2" t="e">
        <f>VLOOKUP($A530,'By SKU - New RTs'!$A:$V,15,FALSE)</f>
        <v>#N/A</v>
      </c>
      <c r="K530" s="5" t="e">
        <f t="shared" si="47"/>
        <v>#N/A</v>
      </c>
      <c r="L530" s="2" t="e">
        <f>VLOOKUP($A530,'By SKU - Old RTs'!$A:$V,16,FALSE)</f>
        <v>#N/A</v>
      </c>
      <c r="M530" s="2" t="e">
        <f>VLOOKUP($A530,'By SKU - New RTs'!$A:$V,16,FALSE)</f>
        <v>#N/A</v>
      </c>
      <c r="N530" s="5" t="e">
        <f t="shared" si="48"/>
        <v>#N/A</v>
      </c>
      <c r="O530" s="2" t="e">
        <f>VLOOKUP($A530,'By SKU - Old RTs'!$A:$V,17,FALSE)</f>
        <v>#N/A</v>
      </c>
      <c r="P530" s="2" t="e">
        <f>VLOOKUP($A530,'By SKU - New RTs'!$A:$V,17,FALSE)</f>
        <v>#N/A</v>
      </c>
      <c r="Q530" s="2" t="e">
        <f t="shared" si="49"/>
        <v>#N/A</v>
      </c>
    </row>
    <row r="531" spans="2:17" hidden="1" x14ac:dyDescent="0.3">
      <c r="B531" s="4"/>
      <c r="C531" s="2" t="e">
        <f>VLOOKUP($A531,'By SKU - Old RTs'!$A:$V,13,FALSE)</f>
        <v>#N/A</v>
      </c>
      <c r="D531" s="2" t="e">
        <f>VLOOKUP($A531,'By SKU - New RTs'!$A:$V,13,FALSE)</f>
        <v>#N/A</v>
      </c>
      <c r="E531" s="5" t="e">
        <f t="shared" si="45"/>
        <v>#N/A</v>
      </c>
      <c r="F531" s="2" t="e">
        <f>VLOOKUP($A531,'By SKU - Old RTs'!$A:$V,14,FALSE)</f>
        <v>#N/A</v>
      </c>
      <c r="G531" s="2" t="e">
        <f>VLOOKUP($A531,'By SKU - New RTs'!$A:$V,14,FALSE)</f>
        <v>#N/A</v>
      </c>
      <c r="H531" s="5" t="e">
        <f t="shared" si="46"/>
        <v>#N/A</v>
      </c>
      <c r="I531" s="2" t="e">
        <f>VLOOKUP($A531,'By SKU - Old RTs'!$A:$V,15,FALSE)</f>
        <v>#N/A</v>
      </c>
      <c r="J531" s="2" t="e">
        <f>VLOOKUP($A531,'By SKU - New RTs'!$A:$V,15,FALSE)</f>
        <v>#N/A</v>
      </c>
      <c r="K531" s="5" t="e">
        <f t="shared" si="47"/>
        <v>#N/A</v>
      </c>
      <c r="L531" s="2" t="e">
        <f>VLOOKUP($A531,'By SKU - Old RTs'!$A:$V,16,FALSE)</f>
        <v>#N/A</v>
      </c>
      <c r="M531" s="2" t="e">
        <f>VLOOKUP($A531,'By SKU - New RTs'!$A:$V,16,FALSE)</f>
        <v>#N/A</v>
      </c>
      <c r="N531" s="5" t="e">
        <f t="shared" si="48"/>
        <v>#N/A</v>
      </c>
      <c r="O531" s="2" t="e">
        <f>VLOOKUP($A531,'By SKU - Old RTs'!$A:$V,17,FALSE)</f>
        <v>#N/A</v>
      </c>
      <c r="P531" s="2" t="e">
        <f>VLOOKUP($A531,'By SKU - New RTs'!$A:$V,17,FALSE)</f>
        <v>#N/A</v>
      </c>
      <c r="Q531" s="2" t="e">
        <f t="shared" si="49"/>
        <v>#N/A</v>
      </c>
    </row>
    <row r="532" spans="2:17" hidden="1" x14ac:dyDescent="0.3">
      <c r="B532" s="4"/>
      <c r="C532" s="2" t="e">
        <f>VLOOKUP($A532,'By SKU - Old RTs'!$A:$V,13,FALSE)</f>
        <v>#N/A</v>
      </c>
      <c r="D532" s="2" t="e">
        <f>VLOOKUP($A532,'By SKU - New RTs'!$A:$V,13,FALSE)</f>
        <v>#N/A</v>
      </c>
      <c r="E532" s="5" t="e">
        <f t="shared" si="45"/>
        <v>#N/A</v>
      </c>
      <c r="F532" s="2" t="e">
        <f>VLOOKUP($A532,'By SKU - Old RTs'!$A:$V,14,FALSE)</f>
        <v>#N/A</v>
      </c>
      <c r="G532" s="2" t="e">
        <f>VLOOKUP($A532,'By SKU - New RTs'!$A:$V,14,FALSE)</f>
        <v>#N/A</v>
      </c>
      <c r="H532" s="5" t="e">
        <f t="shared" si="46"/>
        <v>#N/A</v>
      </c>
      <c r="I532" s="2" t="e">
        <f>VLOOKUP($A532,'By SKU - Old RTs'!$A:$V,15,FALSE)</f>
        <v>#N/A</v>
      </c>
      <c r="J532" s="2" t="e">
        <f>VLOOKUP($A532,'By SKU - New RTs'!$A:$V,15,FALSE)</f>
        <v>#N/A</v>
      </c>
      <c r="K532" s="5" t="e">
        <f t="shared" si="47"/>
        <v>#N/A</v>
      </c>
      <c r="L532" s="2" t="e">
        <f>VLOOKUP($A532,'By SKU - Old RTs'!$A:$V,16,FALSE)</f>
        <v>#N/A</v>
      </c>
      <c r="M532" s="2" t="e">
        <f>VLOOKUP($A532,'By SKU - New RTs'!$A:$V,16,FALSE)</f>
        <v>#N/A</v>
      </c>
      <c r="N532" s="5" t="e">
        <f t="shared" si="48"/>
        <v>#N/A</v>
      </c>
      <c r="O532" s="2" t="e">
        <f>VLOOKUP($A532,'By SKU - Old RTs'!$A:$V,17,FALSE)</f>
        <v>#N/A</v>
      </c>
      <c r="P532" s="2" t="e">
        <f>VLOOKUP($A532,'By SKU - New RTs'!$A:$V,17,FALSE)</f>
        <v>#N/A</v>
      </c>
      <c r="Q532" s="2" t="e">
        <f t="shared" si="49"/>
        <v>#N/A</v>
      </c>
    </row>
    <row r="533" spans="2:17" hidden="1" x14ac:dyDescent="0.3">
      <c r="B533" s="4"/>
      <c r="C533" s="2" t="e">
        <f>VLOOKUP($A533,'By SKU - Old RTs'!$A:$V,13,FALSE)</f>
        <v>#N/A</v>
      </c>
      <c r="D533" s="2" t="e">
        <f>VLOOKUP($A533,'By SKU - New RTs'!$A:$V,13,FALSE)</f>
        <v>#N/A</v>
      </c>
      <c r="E533" s="5" t="e">
        <f t="shared" si="45"/>
        <v>#N/A</v>
      </c>
      <c r="F533" s="2" t="e">
        <f>VLOOKUP($A533,'By SKU - Old RTs'!$A:$V,14,FALSE)</f>
        <v>#N/A</v>
      </c>
      <c r="G533" s="2" t="e">
        <f>VLOOKUP($A533,'By SKU - New RTs'!$A:$V,14,FALSE)</f>
        <v>#N/A</v>
      </c>
      <c r="H533" s="5" t="e">
        <f t="shared" si="46"/>
        <v>#N/A</v>
      </c>
      <c r="I533" s="2" t="e">
        <f>VLOOKUP($A533,'By SKU - Old RTs'!$A:$V,15,FALSE)</f>
        <v>#N/A</v>
      </c>
      <c r="J533" s="2" t="e">
        <f>VLOOKUP($A533,'By SKU - New RTs'!$A:$V,15,FALSE)</f>
        <v>#N/A</v>
      </c>
      <c r="K533" s="5" t="e">
        <f t="shared" si="47"/>
        <v>#N/A</v>
      </c>
      <c r="L533" s="2" t="e">
        <f>VLOOKUP($A533,'By SKU - Old RTs'!$A:$V,16,FALSE)</f>
        <v>#N/A</v>
      </c>
      <c r="M533" s="2" t="e">
        <f>VLOOKUP($A533,'By SKU - New RTs'!$A:$V,16,FALSE)</f>
        <v>#N/A</v>
      </c>
      <c r="N533" s="5" t="e">
        <f t="shared" si="48"/>
        <v>#N/A</v>
      </c>
      <c r="O533" s="2" t="e">
        <f>VLOOKUP($A533,'By SKU - Old RTs'!$A:$V,17,FALSE)</f>
        <v>#N/A</v>
      </c>
      <c r="P533" s="2" t="e">
        <f>VLOOKUP($A533,'By SKU - New RTs'!$A:$V,17,FALSE)</f>
        <v>#N/A</v>
      </c>
      <c r="Q533" s="2" t="e">
        <f t="shared" si="49"/>
        <v>#N/A</v>
      </c>
    </row>
    <row r="534" spans="2:17" hidden="1" x14ac:dyDescent="0.3">
      <c r="B534" s="4"/>
      <c r="C534" s="2" t="e">
        <f>VLOOKUP($A534,'By SKU - Old RTs'!$A:$V,13,FALSE)</f>
        <v>#N/A</v>
      </c>
      <c r="D534" s="2" t="e">
        <f>VLOOKUP($A534,'By SKU - New RTs'!$A:$V,13,FALSE)</f>
        <v>#N/A</v>
      </c>
      <c r="E534" s="5" t="e">
        <f t="shared" si="45"/>
        <v>#N/A</v>
      </c>
      <c r="F534" s="2" t="e">
        <f>VLOOKUP($A534,'By SKU - Old RTs'!$A:$V,14,FALSE)</f>
        <v>#N/A</v>
      </c>
      <c r="G534" s="2" t="e">
        <f>VLOOKUP($A534,'By SKU - New RTs'!$A:$V,14,FALSE)</f>
        <v>#N/A</v>
      </c>
      <c r="H534" s="5" t="e">
        <f t="shared" si="46"/>
        <v>#N/A</v>
      </c>
      <c r="I534" s="2" t="e">
        <f>VLOOKUP($A534,'By SKU - Old RTs'!$A:$V,15,FALSE)</f>
        <v>#N/A</v>
      </c>
      <c r="J534" s="2" t="e">
        <f>VLOOKUP($A534,'By SKU - New RTs'!$A:$V,15,FALSE)</f>
        <v>#N/A</v>
      </c>
      <c r="K534" s="5" t="e">
        <f t="shared" si="47"/>
        <v>#N/A</v>
      </c>
      <c r="L534" s="2" t="e">
        <f>VLOOKUP($A534,'By SKU - Old RTs'!$A:$V,16,FALSE)</f>
        <v>#N/A</v>
      </c>
      <c r="M534" s="2" t="e">
        <f>VLOOKUP($A534,'By SKU - New RTs'!$A:$V,16,FALSE)</f>
        <v>#N/A</v>
      </c>
      <c r="N534" s="5" t="e">
        <f t="shared" si="48"/>
        <v>#N/A</v>
      </c>
      <c r="O534" s="2" t="e">
        <f>VLOOKUP($A534,'By SKU - Old RTs'!$A:$V,17,FALSE)</f>
        <v>#N/A</v>
      </c>
      <c r="P534" s="2" t="e">
        <f>VLOOKUP($A534,'By SKU - New RTs'!$A:$V,17,FALSE)</f>
        <v>#N/A</v>
      </c>
      <c r="Q534" s="2" t="e">
        <f t="shared" si="49"/>
        <v>#N/A</v>
      </c>
    </row>
    <row r="535" spans="2:17" hidden="1" x14ac:dyDescent="0.3">
      <c r="B535" s="4"/>
      <c r="C535" s="2" t="e">
        <f>VLOOKUP($A535,'By SKU - Old RTs'!$A:$V,13,FALSE)</f>
        <v>#N/A</v>
      </c>
      <c r="D535" s="2" t="e">
        <f>VLOOKUP($A535,'By SKU - New RTs'!$A:$V,13,FALSE)</f>
        <v>#N/A</v>
      </c>
      <c r="E535" s="5" t="e">
        <f t="shared" si="45"/>
        <v>#N/A</v>
      </c>
      <c r="F535" s="2" t="e">
        <f>VLOOKUP($A535,'By SKU - Old RTs'!$A:$V,14,FALSE)</f>
        <v>#N/A</v>
      </c>
      <c r="G535" s="2" t="e">
        <f>VLOOKUP($A535,'By SKU - New RTs'!$A:$V,14,FALSE)</f>
        <v>#N/A</v>
      </c>
      <c r="H535" s="5" t="e">
        <f t="shared" si="46"/>
        <v>#N/A</v>
      </c>
      <c r="I535" s="2" t="e">
        <f>VLOOKUP($A535,'By SKU - Old RTs'!$A:$V,15,FALSE)</f>
        <v>#N/A</v>
      </c>
      <c r="J535" s="2" t="e">
        <f>VLOOKUP($A535,'By SKU - New RTs'!$A:$V,15,FALSE)</f>
        <v>#N/A</v>
      </c>
      <c r="K535" s="5" t="e">
        <f t="shared" si="47"/>
        <v>#N/A</v>
      </c>
      <c r="L535" s="2" t="e">
        <f>VLOOKUP($A535,'By SKU - Old RTs'!$A:$V,16,FALSE)</f>
        <v>#N/A</v>
      </c>
      <c r="M535" s="2" t="e">
        <f>VLOOKUP($A535,'By SKU - New RTs'!$A:$V,16,FALSE)</f>
        <v>#N/A</v>
      </c>
      <c r="N535" s="5" t="e">
        <f t="shared" si="48"/>
        <v>#N/A</v>
      </c>
      <c r="O535" s="2" t="e">
        <f>VLOOKUP($A535,'By SKU - Old RTs'!$A:$V,17,FALSE)</f>
        <v>#N/A</v>
      </c>
      <c r="P535" s="2" t="e">
        <f>VLOOKUP($A535,'By SKU - New RTs'!$A:$V,17,FALSE)</f>
        <v>#N/A</v>
      </c>
      <c r="Q535" s="2" t="e">
        <f t="shared" si="49"/>
        <v>#N/A</v>
      </c>
    </row>
    <row r="536" spans="2:17" hidden="1" x14ac:dyDescent="0.3">
      <c r="B536" s="4"/>
      <c r="C536" s="2" t="e">
        <f>VLOOKUP($A536,'By SKU - Old RTs'!$A:$V,13,FALSE)</f>
        <v>#N/A</v>
      </c>
      <c r="D536" s="2" t="e">
        <f>VLOOKUP($A536,'By SKU - New RTs'!$A:$V,13,FALSE)</f>
        <v>#N/A</v>
      </c>
      <c r="E536" s="5" t="e">
        <f t="shared" si="45"/>
        <v>#N/A</v>
      </c>
      <c r="F536" s="2" t="e">
        <f>VLOOKUP($A536,'By SKU - Old RTs'!$A:$V,14,FALSE)</f>
        <v>#N/A</v>
      </c>
      <c r="G536" s="2" t="e">
        <f>VLOOKUP($A536,'By SKU - New RTs'!$A:$V,14,FALSE)</f>
        <v>#N/A</v>
      </c>
      <c r="H536" s="5" t="e">
        <f t="shared" si="46"/>
        <v>#N/A</v>
      </c>
      <c r="I536" s="2" t="e">
        <f>VLOOKUP($A536,'By SKU - Old RTs'!$A:$V,15,FALSE)</f>
        <v>#N/A</v>
      </c>
      <c r="J536" s="2" t="e">
        <f>VLOOKUP($A536,'By SKU - New RTs'!$A:$V,15,FALSE)</f>
        <v>#N/A</v>
      </c>
      <c r="K536" s="5" t="e">
        <f t="shared" si="47"/>
        <v>#N/A</v>
      </c>
      <c r="L536" s="2" t="e">
        <f>VLOOKUP($A536,'By SKU - Old RTs'!$A:$V,16,FALSE)</f>
        <v>#N/A</v>
      </c>
      <c r="M536" s="2" t="e">
        <f>VLOOKUP($A536,'By SKU - New RTs'!$A:$V,16,FALSE)</f>
        <v>#N/A</v>
      </c>
      <c r="N536" s="5" t="e">
        <f t="shared" si="48"/>
        <v>#N/A</v>
      </c>
      <c r="O536" s="2" t="e">
        <f>VLOOKUP($A536,'By SKU - Old RTs'!$A:$V,17,FALSE)</f>
        <v>#N/A</v>
      </c>
      <c r="P536" s="2" t="e">
        <f>VLOOKUP($A536,'By SKU - New RTs'!$A:$V,17,FALSE)</f>
        <v>#N/A</v>
      </c>
      <c r="Q536" s="2" t="e">
        <f t="shared" si="49"/>
        <v>#N/A</v>
      </c>
    </row>
    <row r="537" spans="2:17" hidden="1" x14ac:dyDescent="0.3">
      <c r="B537" s="4"/>
      <c r="C537" s="2" t="e">
        <f>VLOOKUP($A537,'By SKU - Old RTs'!$A:$V,13,FALSE)</f>
        <v>#N/A</v>
      </c>
      <c r="D537" s="2" t="e">
        <f>VLOOKUP($A537,'By SKU - New RTs'!$A:$V,13,FALSE)</f>
        <v>#N/A</v>
      </c>
      <c r="E537" s="5" t="e">
        <f t="shared" si="45"/>
        <v>#N/A</v>
      </c>
      <c r="F537" s="2" t="e">
        <f>VLOOKUP($A537,'By SKU - Old RTs'!$A:$V,14,FALSE)</f>
        <v>#N/A</v>
      </c>
      <c r="G537" s="2" t="e">
        <f>VLOOKUP($A537,'By SKU - New RTs'!$A:$V,14,FALSE)</f>
        <v>#N/A</v>
      </c>
      <c r="H537" s="5" t="e">
        <f t="shared" si="46"/>
        <v>#N/A</v>
      </c>
      <c r="I537" s="2" t="e">
        <f>VLOOKUP($A537,'By SKU - Old RTs'!$A:$V,15,FALSE)</f>
        <v>#N/A</v>
      </c>
      <c r="J537" s="2" t="e">
        <f>VLOOKUP($A537,'By SKU - New RTs'!$A:$V,15,FALSE)</f>
        <v>#N/A</v>
      </c>
      <c r="K537" s="5" t="e">
        <f t="shared" si="47"/>
        <v>#N/A</v>
      </c>
      <c r="L537" s="2" t="e">
        <f>VLOOKUP($A537,'By SKU - Old RTs'!$A:$V,16,FALSE)</f>
        <v>#N/A</v>
      </c>
      <c r="M537" s="2" t="e">
        <f>VLOOKUP($A537,'By SKU - New RTs'!$A:$V,16,FALSE)</f>
        <v>#N/A</v>
      </c>
      <c r="N537" s="5" t="e">
        <f t="shared" si="48"/>
        <v>#N/A</v>
      </c>
      <c r="O537" s="2" t="e">
        <f>VLOOKUP($A537,'By SKU - Old RTs'!$A:$V,17,FALSE)</f>
        <v>#N/A</v>
      </c>
      <c r="P537" s="2" t="e">
        <f>VLOOKUP($A537,'By SKU - New RTs'!$A:$V,17,FALSE)</f>
        <v>#N/A</v>
      </c>
      <c r="Q537" s="2" t="e">
        <f t="shared" si="49"/>
        <v>#N/A</v>
      </c>
    </row>
    <row r="538" spans="2:17" hidden="1" x14ac:dyDescent="0.3">
      <c r="B538" s="4"/>
      <c r="C538" s="2" t="e">
        <f>VLOOKUP($A538,'By SKU - Old RTs'!$A:$V,13,FALSE)</f>
        <v>#N/A</v>
      </c>
      <c r="D538" s="2" t="e">
        <f>VLOOKUP($A538,'By SKU - New RTs'!$A:$V,13,FALSE)</f>
        <v>#N/A</v>
      </c>
      <c r="E538" s="5" t="e">
        <f t="shared" si="45"/>
        <v>#N/A</v>
      </c>
      <c r="F538" s="2" t="e">
        <f>VLOOKUP($A538,'By SKU - Old RTs'!$A:$V,14,FALSE)</f>
        <v>#N/A</v>
      </c>
      <c r="G538" s="2" t="e">
        <f>VLOOKUP($A538,'By SKU - New RTs'!$A:$V,14,FALSE)</f>
        <v>#N/A</v>
      </c>
      <c r="H538" s="5" t="e">
        <f t="shared" si="46"/>
        <v>#N/A</v>
      </c>
      <c r="I538" s="2" t="e">
        <f>VLOOKUP($A538,'By SKU - Old RTs'!$A:$V,15,FALSE)</f>
        <v>#N/A</v>
      </c>
      <c r="J538" s="2" t="e">
        <f>VLOOKUP($A538,'By SKU - New RTs'!$A:$V,15,FALSE)</f>
        <v>#N/A</v>
      </c>
      <c r="K538" s="5" t="e">
        <f t="shared" si="47"/>
        <v>#N/A</v>
      </c>
      <c r="L538" s="2" t="e">
        <f>VLOOKUP($A538,'By SKU - Old RTs'!$A:$V,16,FALSE)</f>
        <v>#N/A</v>
      </c>
      <c r="M538" s="2" t="e">
        <f>VLOOKUP($A538,'By SKU - New RTs'!$A:$V,16,FALSE)</f>
        <v>#N/A</v>
      </c>
      <c r="N538" s="5" t="e">
        <f t="shared" si="48"/>
        <v>#N/A</v>
      </c>
      <c r="O538" s="2" t="e">
        <f>VLOOKUP($A538,'By SKU - Old RTs'!$A:$V,17,FALSE)</f>
        <v>#N/A</v>
      </c>
      <c r="P538" s="2" t="e">
        <f>VLOOKUP($A538,'By SKU - New RTs'!$A:$V,17,FALSE)</f>
        <v>#N/A</v>
      </c>
      <c r="Q538" s="2" t="e">
        <f t="shared" si="49"/>
        <v>#N/A</v>
      </c>
    </row>
    <row r="539" spans="2:17" hidden="1" x14ac:dyDescent="0.3">
      <c r="B539" s="4"/>
      <c r="C539" s="2" t="e">
        <f>VLOOKUP($A539,'By SKU - Old RTs'!$A:$V,13,FALSE)</f>
        <v>#N/A</v>
      </c>
      <c r="D539" s="2" t="e">
        <f>VLOOKUP($A539,'By SKU - New RTs'!$A:$V,13,FALSE)</f>
        <v>#N/A</v>
      </c>
      <c r="E539" s="5" t="e">
        <f t="shared" si="45"/>
        <v>#N/A</v>
      </c>
      <c r="F539" s="2" t="e">
        <f>VLOOKUP($A539,'By SKU - Old RTs'!$A:$V,14,FALSE)</f>
        <v>#N/A</v>
      </c>
      <c r="G539" s="2" t="e">
        <f>VLOOKUP($A539,'By SKU - New RTs'!$A:$V,14,FALSE)</f>
        <v>#N/A</v>
      </c>
      <c r="H539" s="5" t="e">
        <f t="shared" si="46"/>
        <v>#N/A</v>
      </c>
      <c r="I539" s="2" t="e">
        <f>VLOOKUP($A539,'By SKU - Old RTs'!$A:$V,15,FALSE)</f>
        <v>#N/A</v>
      </c>
      <c r="J539" s="2" t="e">
        <f>VLOOKUP($A539,'By SKU - New RTs'!$A:$V,15,FALSE)</f>
        <v>#N/A</v>
      </c>
      <c r="K539" s="5" t="e">
        <f t="shared" si="47"/>
        <v>#N/A</v>
      </c>
      <c r="L539" s="2" t="e">
        <f>VLOOKUP($A539,'By SKU - Old RTs'!$A:$V,16,FALSE)</f>
        <v>#N/A</v>
      </c>
      <c r="M539" s="2" t="e">
        <f>VLOOKUP($A539,'By SKU - New RTs'!$A:$V,16,FALSE)</f>
        <v>#N/A</v>
      </c>
      <c r="N539" s="5" t="e">
        <f t="shared" si="48"/>
        <v>#N/A</v>
      </c>
      <c r="O539" s="2" t="e">
        <f>VLOOKUP($A539,'By SKU - Old RTs'!$A:$V,17,FALSE)</f>
        <v>#N/A</v>
      </c>
      <c r="P539" s="2" t="e">
        <f>VLOOKUP($A539,'By SKU - New RTs'!$A:$V,17,FALSE)</f>
        <v>#N/A</v>
      </c>
      <c r="Q539" s="2" t="e">
        <f t="shared" si="49"/>
        <v>#N/A</v>
      </c>
    </row>
    <row r="540" spans="2:17" hidden="1" x14ac:dyDescent="0.3">
      <c r="B540" s="4"/>
      <c r="C540" s="2" t="e">
        <f>VLOOKUP($A540,'By SKU - Old RTs'!$A:$V,13,FALSE)</f>
        <v>#N/A</v>
      </c>
      <c r="D540" s="2" t="e">
        <f>VLOOKUP($A540,'By SKU - New RTs'!$A:$V,13,FALSE)</f>
        <v>#N/A</v>
      </c>
      <c r="E540" s="5" t="e">
        <f t="shared" si="45"/>
        <v>#N/A</v>
      </c>
      <c r="F540" s="2" t="e">
        <f>VLOOKUP($A540,'By SKU - Old RTs'!$A:$V,14,FALSE)</f>
        <v>#N/A</v>
      </c>
      <c r="G540" s="2" t="e">
        <f>VLOOKUP($A540,'By SKU - New RTs'!$A:$V,14,FALSE)</f>
        <v>#N/A</v>
      </c>
      <c r="H540" s="5" t="e">
        <f t="shared" si="46"/>
        <v>#N/A</v>
      </c>
      <c r="I540" s="2" t="e">
        <f>VLOOKUP($A540,'By SKU - Old RTs'!$A:$V,15,FALSE)</f>
        <v>#N/A</v>
      </c>
      <c r="J540" s="2" t="e">
        <f>VLOOKUP($A540,'By SKU - New RTs'!$A:$V,15,FALSE)</f>
        <v>#N/A</v>
      </c>
      <c r="K540" s="5" t="e">
        <f t="shared" si="47"/>
        <v>#N/A</v>
      </c>
      <c r="L540" s="2" t="e">
        <f>VLOOKUP($A540,'By SKU - Old RTs'!$A:$V,16,FALSE)</f>
        <v>#N/A</v>
      </c>
      <c r="M540" s="2" t="e">
        <f>VLOOKUP($A540,'By SKU - New RTs'!$A:$V,16,FALSE)</f>
        <v>#N/A</v>
      </c>
      <c r="N540" s="5" t="e">
        <f t="shared" si="48"/>
        <v>#N/A</v>
      </c>
      <c r="O540" s="2" t="e">
        <f>VLOOKUP($A540,'By SKU - Old RTs'!$A:$V,17,FALSE)</f>
        <v>#N/A</v>
      </c>
      <c r="P540" s="2" t="e">
        <f>VLOOKUP($A540,'By SKU - New RTs'!$A:$V,17,FALSE)</f>
        <v>#N/A</v>
      </c>
      <c r="Q540" s="2" t="e">
        <f t="shared" si="49"/>
        <v>#N/A</v>
      </c>
    </row>
    <row r="541" spans="2:17" hidden="1" x14ac:dyDescent="0.3">
      <c r="B541" s="4"/>
      <c r="C541" s="2" t="e">
        <f>VLOOKUP($A541,'By SKU - Old RTs'!$A:$V,13,FALSE)</f>
        <v>#N/A</v>
      </c>
      <c r="D541" s="2" t="e">
        <f>VLOOKUP($A541,'By SKU - New RTs'!$A:$V,13,FALSE)</f>
        <v>#N/A</v>
      </c>
      <c r="E541" s="5" t="e">
        <f t="shared" si="45"/>
        <v>#N/A</v>
      </c>
      <c r="F541" s="2" t="e">
        <f>VLOOKUP($A541,'By SKU - Old RTs'!$A:$V,14,FALSE)</f>
        <v>#N/A</v>
      </c>
      <c r="G541" s="2" t="e">
        <f>VLOOKUP($A541,'By SKU - New RTs'!$A:$V,14,FALSE)</f>
        <v>#N/A</v>
      </c>
      <c r="H541" s="5" t="e">
        <f t="shared" si="46"/>
        <v>#N/A</v>
      </c>
      <c r="I541" s="2" t="e">
        <f>VLOOKUP($A541,'By SKU - Old RTs'!$A:$V,15,FALSE)</f>
        <v>#N/A</v>
      </c>
      <c r="J541" s="2" t="e">
        <f>VLOOKUP($A541,'By SKU - New RTs'!$A:$V,15,FALSE)</f>
        <v>#N/A</v>
      </c>
      <c r="K541" s="5" t="e">
        <f t="shared" si="47"/>
        <v>#N/A</v>
      </c>
      <c r="L541" s="2" t="e">
        <f>VLOOKUP($A541,'By SKU - Old RTs'!$A:$V,16,FALSE)</f>
        <v>#N/A</v>
      </c>
      <c r="M541" s="2" t="e">
        <f>VLOOKUP($A541,'By SKU - New RTs'!$A:$V,16,FALSE)</f>
        <v>#N/A</v>
      </c>
      <c r="N541" s="5" t="e">
        <f t="shared" si="48"/>
        <v>#N/A</v>
      </c>
      <c r="O541" s="2" t="e">
        <f>VLOOKUP($A541,'By SKU - Old RTs'!$A:$V,17,FALSE)</f>
        <v>#N/A</v>
      </c>
      <c r="P541" s="2" t="e">
        <f>VLOOKUP($A541,'By SKU - New RTs'!$A:$V,17,FALSE)</f>
        <v>#N/A</v>
      </c>
      <c r="Q541" s="2" t="e">
        <f t="shared" si="49"/>
        <v>#N/A</v>
      </c>
    </row>
    <row r="542" spans="2:17" hidden="1" x14ac:dyDescent="0.3">
      <c r="B542" s="4"/>
      <c r="C542" s="2" t="e">
        <f>VLOOKUP($A542,'By SKU - Old RTs'!$A:$V,13,FALSE)</f>
        <v>#N/A</v>
      </c>
      <c r="D542" s="2" t="e">
        <f>VLOOKUP($A542,'By SKU - New RTs'!$A:$V,13,FALSE)</f>
        <v>#N/A</v>
      </c>
      <c r="E542" s="5" t="e">
        <f t="shared" si="45"/>
        <v>#N/A</v>
      </c>
      <c r="F542" s="2" t="e">
        <f>VLOOKUP($A542,'By SKU - Old RTs'!$A:$V,14,FALSE)</f>
        <v>#N/A</v>
      </c>
      <c r="G542" s="2" t="e">
        <f>VLOOKUP($A542,'By SKU - New RTs'!$A:$V,14,FALSE)</f>
        <v>#N/A</v>
      </c>
      <c r="H542" s="5" t="e">
        <f t="shared" si="46"/>
        <v>#N/A</v>
      </c>
      <c r="I542" s="2" t="e">
        <f>VLOOKUP($A542,'By SKU - Old RTs'!$A:$V,15,FALSE)</f>
        <v>#N/A</v>
      </c>
      <c r="J542" s="2" t="e">
        <f>VLOOKUP($A542,'By SKU - New RTs'!$A:$V,15,FALSE)</f>
        <v>#N/A</v>
      </c>
      <c r="K542" s="5" t="e">
        <f t="shared" si="47"/>
        <v>#N/A</v>
      </c>
      <c r="L542" s="2" t="e">
        <f>VLOOKUP($A542,'By SKU - Old RTs'!$A:$V,16,FALSE)</f>
        <v>#N/A</v>
      </c>
      <c r="M542" s="2" t="e">
        <f>VLOOKUP($A542,'By SKU - New RTs'!$A:$V,16,FALSE)</f>
        <v>#N/A</v>
      </c>
      <c r="N542" s="5" t="e">
        <f t="shared" si="48"/>
        <v>#N/A</v>
      </c>
      <c r="O542" s="2" t="e">
        <f>VLOOKUP($A542,'By SKU - Old RTs'!$A:$V,17,FALSE)</f>
        <v>#N/A</v>
      </c>
      <c r="P542" s="2" t="e">
        <f>VLOOKUP($A542,'By SKU - New RTs'!$A:$V,17,FALSE)</f>
        <v>#N/A</v>
      </c>
      <c r="Q542" s="2" t="e">
        <f t="shared" si="49"/>
        <v>#N/A</v>
      </c>
    </row>
    <row r="543" spans="2:17" hidden="1" x14ac:dyDescent="0.3">
      <c r="B543" s="4"/>
      <c r="C543" s="2" t="e">
        <f>VLOOKUP($A543,'By SKU - Old RTs'!$A:$V,13,FALSE)</f>
        <v>#N/A</v>
      </c>
      <c r="D543" s="2" t="e">
        <f>VLOOKUP($A543,'By SKU - New RTs'!$A:$V,13,FALSE)</f>
        <v>#N/A</v>
      </c>
      <c r="E543" s="5" t="e">
        <f t="shared" si="45"/>
        <v>#N/A</v>
      </c>
      <c r="F543" s="2" t="e">
        <f>VLOOKUP($A543,'By SKU - Old RTs'!$A:$V,14,FALSE)</f>
        <v>#N/A</v>
      </c>
      <c r="G543" s="2" t="e">
        <f>VLOOKUP($A543,'By SKU - New RTs'!$A:$V,14,FALSE)</f>
        <v>#N/A</v>
      </c>
      <c r="H543" s="5" t="e">
        <f t="shared" si="46"/>
        <v>#N/A</v>
      </c>
      <c r="I543" s="2" t="e">
        <f>VLOOKUP($A543,'By SKU - Old RTs'!$A:$V,15,FALSE)</f>
        <v>#N/A</v>
      </c>
      <c r="J543" s="2" t="e">
        <f>VLOOKUP($A543,'By SKU - New RTs'!$A:$V,15,FALSE)</f>
        <v>#N/A</v>
      </c>
      <c r="K543" s="5" t="e">
        <f t="shared" si="47"/>
        <v>#N/A</v>
      </c>
      <c r="L543" s="2" t="e">
        <f>VLOOKUP($A543,'By SKU - Old RTs'!$A:$V,16,FALSE)</f>
        <v>#N/A</v>
      </c>
      <c r="M543" s="2" t="e">
        <f>VLOOKUP($A543,'By SKU - New RTs'!$A:$V,16,FALSE)</f>
        <v>#N/A</v>
      </c>
      <c r="N543" s="5" t="e">
        <f t="shared" si="48"/>
        <v>#N/A</v>
      </c>
      <c r="O543" s="2" t="e">
        <f>VLOOKUP($A543,'By SKU - Old RTs'!$A:$V,17,FALSE)</f>
        <v>#N/A</v>
      </c>
      <c r="P543" s="2" t="e">
        <f>VLOOKUP($A543,'By SKU - New RTs'!$A:$V,17,FALSE)</f>
        <v>#N/A</v>
      </c>
      <c r="Q543" s="2" t="e">
        <f t="shared" si="49"/>
        <v>#N/A</v>
      </c>
    </row>
    <row r="544" spans="2:17" hidden="1" x14ac:dyDescent="0.3">
      <c r="B544" s="4"/>
      <c r="C544" s="2" t="e">
        <f>VLOOKUP($A544,'By SKU - Old RTs'!$A:$V,13,FALSE)</f>
        <v>#N/A</v>
      </c>
      <c r="D544" s="2" t="e">
        <f>VLOOKUP($A544,'By SKU - New RTs'!$A:$V,13,FALSE)</f>
        <v>#N/A</v>
      </c>
      <c r="E544" s="5" t="e">
        <f t="shared" si="45"/>
        <v>#N/A</v>
      </c>
      <c r="F544" s="2" t="e">
        <f>VLOOKUP($A544,'By SKU - Old RTs'!$A:$V,14,FALSE)</f>
        <v>#N/A</v>
      </c>
      <c r="G544" s="2" t="e">
        <f>VLOOKUP($A544,'By SKU - New RTs'!$A:$V,14,FALSE)</f>
        <v>#N/A</v>
      </c>
      <c r="H544" s="5" t="e">
        <f t="shared" si="46"/>
        <v>#N/A</v>
      </c>
      <c r="I544" s="2" t="e">
        <f>VLOOKUP($A544,'By SKU - Old RTs'!$A:$V,15,FALSE)</f>
        <v>#N/A</v>
      </c>
      <c r="J544" s="2" t="e">
        <f>VLOOKUP($A544,'By SKU - New RTs'!$A:$V,15,FALSE)</f>
        <v>#N/A</v>
      </c>
      <c r="K544" s="5" t="e">
        <f t="shared" si="47"/>
        <v>#N/A</v>
      </c>
      <c r="L544" s="2" t="e">
        <f>VLOOKUP($A544,'By SKU - Old RTs'!$A:$V,16,FALSE)</f>
        <v>#N/A</v>
      </c>
      <c r="M544" s="2" t="e">
        <f>VLOOKUP($A544,'By SKU - New RTs'!$A:$V,16,FALSE)</f>
        <v>#N/A</v>
      </c>
      <c r="N544" s="5" t="e">
        <f t="shared" si="48"/>
        <v>#N/A</v>
      </c>
      <c r="O544" s="2" t="e">
        <f>VLOOKUP($A544,'By SKU - Old RTs'!$A:$V,17,FALSE)</f>
        <v>#N/A</v>
      </c>
      <c r="P544" s="2" t="e">
        <f>VLOOKUP($A544,'By SKU - New RTs'!$A:$V,17,FALSE)</f>
        <v>#N/A</v>
      </c>
      <c r="Q544" s="2" t="e">
        <f t="shared" si="49"/>
        <v>#N/A</v>
      </c>
    </row>
    <row r="545" spans="2:17" hidden="1" x14ac:dyDescent="0.3">
      <c r="B545" s="4"/>
      <c r="C545" s="2" t="e">
        <f>VLOOKUP($A545,'By SKU - Old RTs'!$A:$V,13,FALSE)</f>
        <v>#N/A</v>
      </c>
      <c r="D545" s="2" t="e">
        <f>VLOOKUP($A545,'By SKU - New RTs'!$A:$V,13,FALSE)</f>
        <v>#N/A</v>
      </c>
      <c r="E545" s="5" t="e">
        <f t="shared" si="45"/>
        <v>#N/A</v>
      </c>
      <c r="F545" s="2" t="e">
        <f>VLOOKUP($A545,'By SKU - Old RTs'!$A:$V,14,FALSE)</f>
        <v>#N/A</v>
      </c>
      <c r="G545" s="2" t="e">
        <f>VLOOKUP($A545,'By SKU - New RTs'!$A:$V,14,FALSE)</f>
        <v>#N/A</v>
      </c>
      <c r="H545" s="5" t="e">
        <f t="shared" si="46"/>
        <v>#N/A</v>
      </c>
      <c r="I545" s="2" t="e">
        <f>VLOOKUP($A545,'By SKU - Old RTs'!$A:$V,15,FALSE)</f>
        <v>#N/A</v>
      </c>
      <c r="J545" s="2" t="e">
        <f>VLOOKUP($A545,'By SKU - New RTs'!$A:$V,15,FALSE)</f>
        <v>#N/A</v>
      </c>
      <c r="K545" s="5" t="e">
        <f t="shared" si="47"/>
        <v>#N/A</v>
      </c>
      <c r="L545" s="2" t="e">
        <f>VLOOKUP($A545,'By SKU - Old RTs'!$A:$V,16,FALSE)</f>
        <v>#N/A</v>
      </c>
      <c r="M545" s="2" t="e">
        <f>VLOOKUP($A545,'By SKU - New RTs'!$A:$V,16,FALSE)</f>
        <v>#N/A</v>
      </c>
      <c r="N545" s="5" t="e">
        <f t="shared" si="48"/>
        <v>#N/A</v>
      </c>
      <c r="O545" s="2" t="e">
        <f>VLOOKUP($A545,'By SKU - Old RTs'!$A:$V,17,FALSE)</f>
        <v>#N/A</v>
      </c>
      <c r="P545" s="2" t="e">
        <f>VLOOKUP($A545,'By SKU - New RTs'!$A:$V,17,FALSE)</f>
        <v>#N/A</v>
      </c>
      <c r="Q545" s="2" t="e">
        <f t="shared" si="49"/>
        <v>#N/A</v>
      </c>
    </row>
    <row r="546" spans="2:17" hidden="1" x14ac:dyDescent="0.3">
      <c r="B546" s="4"/>
      <c r="C546" s="2" t="e">
        <f>VLOOKUP($A546,'By SKU - Old RTs'!$A:$V,13,FALSE)</f>
        <v>#N/A</v>
      </c>
      <c r="D546" s="2" t="e">
        <f>VLOOKUP($A546,'By SKU - New RTs'!$A:$V,13,FALSE)</f>
        <v>#N/A</v>
      </c>
      <c r="E546" s="5" t="e">
        <f t="shared" si="45"/>
        <v>#N/A</v>
      </c>
      <c r="F546" s="2" t="e">
        <f>VLOOKUP($A546,'By SKU - Old RTs'!$A:$V,14,FALSE)</f>
        <v>#N/A</v>
      </c>
      <c r="G546" s="2" t="e">
        <f>VLOOKUP($A546,'By SKU - New RTs'!$A:$V,14,FALSE)</f>
        <v>#N/A</v>
      </c>
      <c r="H546" s="5" t="e">
        <f t="shared" si="46"/>
        <v>#N/A</v>
      </c>
      <c r="I546" s="2" t="e">
        <f>VLOOKUP($A546,'By SKU - Old RTs'!$A:$V,15,FALSE)</f>
        <v>#N/A</v>
      </c>
      <c r="J546" s="2" t="e">
        <f>VLOOKUP($A546,'By SKU - New RTs'!$A:$V,15,FALSE)</f>
        <v>#N/A</v>
      </c>
      <c r="K546" s="5" t="e">
        <f t="shared" si="47"/>
        <v>#N/A</v>
      </c>
      <c r="L546" s="2" t="e">
        <f>VLOOKUP($A546,'By SKU - Old RTs'!$A:$V,16,FALSE)</f>
        <v>#N/A</v>
      </c>
      <c r="M546" s="2" t="e">
        <f>VLOOKUP($A546,'By SKU - New RTs'!$A:$V,16,FALSE)</f>
        <v>#N/A</v>
      </c>
      <c r="N546" s="5" t="e">
        <f t="shared" si="48"/>
        <v>#N/A</v>
      </c>
      <c r="O546" s="2" t="e">
        <f>VLOOKUP($A546,'By SKU - Old RTs'!$A:$V,17,FALSE)</f>
        <v>#N/A</v>
      </c>
      <c r="P546" s="2" t="e">
        <f>VLOOKUP($A546,'By SKU - New RTs'!$A:$V,17,FALSE)</f>
        <v>#N/A</v>
      </c>
      <c r="Q546" s="2" t="e">
        <f t="shared" si="49"/>
        <v>#N/A</v>
      </c>
    </row>
    <row r="547" spans="2:17" hidden="1" x14ac:dyDescent="0.3">
      <c r="B547" s="4"/>
      <c r="C547" s="2" t="e">
        <f>VLOOKUP($A547,'By SKU - Old RTs'!$A:$V,13,FALSE)</f>
        <v>#N/A</v>
      </c>
      <c r="D547" s="2" t="e">
        <f>VLOOKUP($A547,'By SKU - New RTs'!$A:$V,13,FALSE)</f>
        <v>#N/A</v>
      </c>
      <c r="E547" s="5" t="e">
        <f t="shared" si="45"/>
        <v>#N/A</v>
      </c>
      <c r="F547" s="2" t="e">
        <f>VLOOKUP($A547,'By SKU - Old RTs'!$A:$V,14,FALSE)</f>
        <v>#N/A</v>
      </c>
      <c r="G547" s="2" t="e">
        <f>VLOOKUP($A547,'By SKU - New RTs'!$A:$V,14,FALSE)</f>
        <v>#N/A</v>
      </c>
      <c r="H547" s="5" t="e">
        <f t="shared" si="46"/>
        <v>#N/A</v>
      </c>
      <c r="I547" s="2" t="e">
        <f>VLOOKUP($A547,'By SKU - Old RTs'!$A:$V,15,FALSE)</f>
        <v>#N/A</v>
      </c>
      <c r="J547" s="2" t="e">
        <f>VLOOKUP($A547,'By SKU - New RTs'!$A:$V,15,FALSE)</f>
        <v>#N/A</v>
      </c>
      <c r="K547" s="5" t="e">
        <f t="shared" si="47"/>
        <v>#N/A</v>
      </c>
      <c r="L547" s="2" t="e">
        <f>VLOOKUP($A547,'By SKU - Old RTs'!$A:$V,16,FALSE)</f>
        <v>#N/A</v>
      </c>
      <c r="M547" s="2" t="e">
        <f>VLOOKUP($A547,'By SKU - New RTs'!$A:$V,16,FALSE)</f>
        <v>#N/A</v>
      </c>
      <c r="N547" s="5" t="e">
        <f t="shared" si="48"/>
        <v>#N/A</v>
      </c>
      <c r="O547" s="2" t="e">
        <f>VLOOKUP($A547,'By SKU - Old RTs'!$A:$V,17,FALSE)</f>
        <v>#N/A</v>
      </c>
      <c r="P547" s="2" t="e">
        <f>VLOOKUP($A547,'By SKU - New RTs'!$A:$V,17,FALSE)</f>
        <v>#N/A</v>
      </c>
      <c r="Q547" s="2" t="e">
        <f t="shared" si="49"/>
        <v>#N/A</v>
      </c>
    </row>
    <row r="548" spans="2:17" hidden="1" x14ac:dyDescent="0.3">
      <c r="B548" s="4"/>
      <c r="C548" s="2" t="e">
        <f>VLOOKUP($A548,'By SKU - Old RTs'!$A:$V,13,FALSE)</f>
        <v>#N/A</v>
      </c>
      <c r="D548" s="2" t="e">
        <f>VLOOKUP($A548,'By SKU - New RTs'!$A:$V,13,FALSE)</f>
        <v>#N/A</v>
      </c>
      <c r="E548" s="5" t="e">
        <f t="shared" si="45"/>
        <v>#N/A</v>
      </c>
      <c r="F548" s="2" t="e">
        <f>VLOOKUP($A548,'By SKU - Old RTs'!$A:$V,14,FALSE)</f>
        <v>#N/A</v>
      </c>
      <c r="G548" s="2" t="e">
        <f>VLOOKUP($A548,'By SKU - New RTs'!$A:$V,14,FALSE)</f>
        <v>#N/A</v>
      </c>
      <c r="H548" s="5" t="e">
        <f t="shared" si="46"/>
        <v>#N/A</v>
      </c>
      <c r="I548" s="2" t="e">
        <f>VLOOKUP($A548,'By SKU - Old RTs'!$A:$V,15,FALSE)</f>
        <v>#N/A</v>
      </c>
      <c r="J548" s="2" t="e">
        <f>VLOOKUP($A548,'By SKU - New RTs'!$A:$V,15,FALSE)</f>
        <v>#N/A</v>
      </c>
      <c r="K548" s="5" t="e">
        <f t="shared" si="47"/>
        <v>#N/A</v>
      </c>
      <c r="L548" s="2" t="e">
        <f>VLOOKUP($A548,'By SKU - Old RTs'!$A:$V,16,FALSE)</f>
        <v>#N/A</v>
      </c>
      <c r="M548" s="2" t="e">
        <f>VLOOKUP($A548,'By SKU - New RTs'!$A:$V,16,FALSE)</f>
        <v>#N/A</v>
      </c>
      <c r="N548" s="5" t="e">
        <f t="shared" si="48"/>
        <v>#N/A</v>
      </c>
      <c r="O548" s="2" t="e">
        <f>VLOOKUP($A548,'By SKU - Old RTs'!$A:$V,17,FALSE)</f>
        <v>#N/A</v>
      </c>
      <c r="P548" s="2" t="e">
        <f>VLOOKUP($A548,'By SKU - New RTs'!$A:$V,17,FALSE)</f>
        <v>#N/A</v>
      </c>
      <c r="Q548" s="2" t="e">
        <f t="shared" si="49"/>
        <v>#N/A</v>
      </c>
    </row>
    <row r="549" spans="2:17" hidden="1" x14ac:dyDescent="0.3">
      <c r="B549" s="4"/>
      <c r="C549" s="2" t="e">
        <f>VLOOKUP($A549,'By SKU - Old RTs'!$A:$V,13,FALSE)</f>
        <v>#N/A</v>
      </c>
      <c r="D549" s="2" t="e">
        <f>VLOOKUP($A549,'By SKU - New RTs'!$A:$V,13,FALSE)</f>
        <v>#N/A</v>
      </c>
      <c r="E549" s="5" t="e">
        <f t="shared" si="45"/>
        <v>#N/A</v>
      </c>
      <c r="F549" s="2" t="e">
        <f>VLOOKUP($A549,'By SKU - Old RTs'!$A:$V,14,FALSE)</f>
        <v>#N/A</v>
      </c>
      <c r="G549" s="2" t="e">
        <f>VLOOKUP($A549,'By SKU - New RTs'!$A:$V,14,FALSE)</f>
        <v>#N/A</v>
      </c>
      <c r="H549" s="5" t="e">
        <f t="shared" si="46"/>
        <v>#N/A</v>
      </c>
      <c r="I549" s="2" t="e">
        <f>VLOOKUP($A549,'By SKU - Old RTs'!$A:$V,15,FALSE)</f>
        <v>#N/A</v>
      </c>
      <c r="J549" s="2" t="e">
        <f>VLOOKUP($A549,'By SKU - New RTs'!$A:$V,15,FALSE)</f>
        <v>#N/A</v>
      </c>
      <c r="K549" s="5" t="e">
        <f t="shared" si="47"/>
        <v>#N/A</v>
      </c>
      <c r="L549" s="2" t="e">
        <f>VLOOKUP($A549,'By SKU - Old RTs'!$A:$V,16,FALSE)</f>
        <v>#N/A</v>
      </c>
      <c r="M549" s="2" t="e">
        <f>VLOOKUP($A549,'By SKU - New RTs'!$A:$V,16,FALSE)</f>
        <v>#N/A</v>
      </c>
      <c r="N549" s="5" t="e">
        <f t="shared" si="48"/>
        <v>#N/A</v>
      </c>
      <c r="O549" s="2" t="e">
        <f>VLOOKUP($A549,'By SKU - Old RTs'!$A:$V,17,FALSE)</f>
        <v>#N/A</v>
      </c>
      <c r="P549" s="2" t="e">
        <f>VLOOKUP($A549,'By SKU - New RTs'!$A:$V,17,FALSE)</f>
        <v>#N/A</v>
      </c>
      <c r="Q549" s="2" t="e">
        <f t="shared" si="49"/>
        <v>#N/A</v>
      </c>
    </row>
    <row r="550" spans="2:17" hidden="1" x14ac:dyDescent="0.3">
      <c r="B550" s="4"/>
      <c r="C550" s="2" t="e">
        <f>VLOOKUP($A550,'By SKU - Old RTs'!$A:$V,13,FALSE)</f>
        <v>#N/A</v>
      </c>
      <c r="D550" s="2" t="e">
        <f>VLOOKUP($A550,'By SKU - New RTs'!$A:$V,13,FALSE)</f>
        <v>#N/A</v>
      </c>
      <c r="E550" s="5" t="e">
        <f t="shared" si="45"/>
        <v>#N/A</v>
      </c>
      <c r="F550" s="2" t="e">
        <f>VLOOKUP($A550,'By SKU - Old RTs'!$A:$V,14,FALSE)</f>
        <v>#N/A</v>
      </c>
      <c r="G550" s="2" t="e">
        <f>VLOOKUP($A550,'By SKU - New RTs'!$A:$V,14,FALSE)</f>
        <v>#N/A</v>
      </c>
      <c r="H550" s="5" t="e">
        <f t="shared" si="46"/>
        <v>#N/A</v>
      </c>
      <c r="I550" s="2" t="e">
        <f>VLOOKUP($A550,'By SKU - Old RTs'!$A:$V,15,FALSE)</f>
        <v>#N/A</v>
      </c>
      <c r="J550" s="2" t="e">
        <f>VLOOKUP($A550,'By SKU - New RTs'!$A:$V,15,FALSE)</f>
        <v>#N/A</v>
      </c>
      <c r="K550" s="5" t="e">
        <f t="shared" si="47"/>
        <v>#N/A</v>
      </c>
      <c r="L550" s="2" t="e">
        <f>VLOOKUP($A550,'By SKU - Old RTs'!$A:$V,16,FALSE)</f>
        <v>#N/A</v>
      </c>
      <c r="M550" s="2" t="e">
        <f>VLOOKUP($A550,'By SKU - New RTs'!$A:$V,16,FALSE)</f>
        <v>#N/A</v>
      </c>
      <c r="N550" s="5" t="e">
        <f t="shared" si="48"/>
        <v>#N/A</v>
      </c>
      <c r="O550" s="2" t="e">
        <f>VLOOKUP($A550,'By SKU - Old RTs'!$A:$V,17,FALSE)</f>
        <v>#N/A</v>
      </c>
      <c r="P550" s="2" t="e">
        <f>VLOOKUP($A550,'By SKU - New RTs'!$A:$V,17,FALSE)</f>
        <v>#N/A</v>
      </c>
      <c r="Q550" s="2" t="e">
        <f t="shared" si="49"/>
        <v>#N/A</v>
      </c>
    </row>
    <row r="551" spans="2:17" hidden="1" x14ac:dyDescent="0.3">
      <c r="B551" s="4"/>
      <c r="C551" s="2" t="e">
        <f>VLOOKUP($A551,'By SKU - Old RTs'!$A:$V,13,FALSE)</f>
        <v>#N/A</v>
      </c>
      <c r="D551" s="2" t="e">
        <f>VLOOKUP($A551,'By SKU - New RTs'!$A:$V,13,FALSE)</f>
        <v>#N/A</v>
      </c>
      <c r="E551" s="5" t="e">
        <f t="shared" si="45"/>
        <v>#N/A</v>
      </c>
      <c r="F551" s="2" t="e">
        <f>VLOOKUP($A551,'By SKU - Old RTs'!$A:$V,14,FALSE)</f>
        <v>#N/A</v>
      </c>
      <c r="G551" s="2" t="e">
        <f>VLOOKUP($A551,'By SKU - New RTs'!$A:$V,14,FALSE)</f>
        <v>#N/A</v>
      </c>
      <c r="H551" s="5" t="e">
        <f t="shared" si="46"/>
        <v>#N/A</v>
      </c>
      <c r="I551" s="2" t="e">
        <f>VLOOKUP($A551,'By SKU - Old RTs'!$A:$V,15,FALSE)</f>
        <v>#N/A</v>
      </c>
      <c r="J551" s="2" t="e">
        <f>VLOOKUP($A551,'By SKU - New RTs'!$A:$V,15,FALSE)</f>
        <v>#N/A</v>
      </c>
      <c r="K551" s="5" t="e">
        <f t="shared" si="47"/>
        <v>#N/A</v>
      </c>
      <c r="L551" s="2" t="e">
        <f>VLOOKUP($A551,'By SKU - Old RTs'!$A:$V,16,FALSE)</f>
        <v>#N/A</v>
      </c>
      <c r="M551" s="2" t="e">
        <f>VLOOKUP($A551,'By SKU - New RTs'!$A:$V,16,FALSE)</f>
        <v>#N/A</v>
      </c>
      <c r="N551" s="5" t="e">
        <f t="shared" si="48"/>
        <v>#N/A</v>
      </c>
      <c r="O551" s="2" t="e">
        <f>VLOOKUP($A551,'By SKU - Old RTs'!$A:$V,17,FALSE)</f>
        <v>#N/A</v>
      </c>
      <c r="P551" s="2" t="e">
        <f>VLOOKUP($A551,'By SKU - New RTs'!$A:$V,17,FALSE)</f>
        <v>#N/A</v>
      </c>
      <c r="Q551" s="2" t="e">
        <f t="shared" si="49"/>
        <v>#N/A</v>
      </c>
    </row>
    <row r="552" spans="2:17" hidden="1" x14ac:dyDescent="0.3">
      <c r="B552" s="4"/>
      <c r="C552" s="2" t="e">
        <f>VLOOKUP($A552,'By SKU - Old RTs'!$A:$V,13,FALSE)</f>
        <v>#N/A</v>
      </c>
      <c r="D552" s="2" t="e">
        <f>VLOOKUP($A552,'By SKU - New RTs'!$A:$V,13,FALSE)</f>
        <v>#N/A</v>
      </c>
      <c r="E552" s="5" t="e">
        <f t="shared" si="45"/>
        <v>#N/A</v>
      </c>
      <c r="F552" s="2" t="e">
        <f>VLOOKUP($A552,'By SKU - Old RTs'!$A:$V,14,FALSE)</f>
        <v>#N/A</v>
      </c>
      <c r="G552" s="2" t="e">
        <f>VLOOKUP($A552,'By SKU - New RTs'!$A:$V,14,FALSE)</f>
        <v>#N/A</v>
      </c>
      <c r="H552" s="5" t="e">
        <f t="shared" si="46"/>
        <v>#N/A</v>
      </c>
      <c r="I552" s="2" t="e">
        <f>VLOOKUP($A552,'By SKU - Old RTs'!$A:$V,15,FALSE)</f>
        <v>#N/A</v>
      </c>
      <c r="J552" s="2" t="e">
        <f>VLOOKUP($A552,'By SKU - New RTs'!$A:$V,15,FALSE)</f>
        <v>#N/A</v>
      </c>
      <c r="K552" s="5" t="e">
        <f t="shared" si="47"/>
        <v>#N/A</v>
      </c>
      <c r="L552" s="2" t="e">
        <f>VLOOKUP($A552,'By SKU - Old RTs'!$A:$V,16,FALSE)</f>
        <v>#N/A</v>
      </c>
      <c r="M552" s="2" t="e">
        <f>VLOOKUP($A552,'By SKU - New RTs'!$A:$V,16,FALSE)</f>
        <v>#N/A</v>
      </c>
      <c r="N552" s="5" t="e">
        <f t="shared" si="48"/>
        <v>#N/A</v>
      </c>
      <c r="O552" s="2" t="e">
        <f>VLOOKUP($A552,'By SKU - Old RTs'!$A:$V,17,FALSE)</f>
        <v>#N/A</v>
      </c>
      <c r="P552" s="2" t="e">
        <f>VLOOKUP($A552,'By SKU - New RTs'!$A:$V,17,FALSE)</f>
        <v>#N/A</v>
      </c>
      <c r="Q552" s="2" t="e">
        <f t="shared" si="49"/>
        <v>#N/A</v>
      </c>
    </row>
    <row r="553" spans="2:17" hidden="1" x14ac:dyDescent="0.3">
      <c r="B553" s="4"/>
      <c r="C553" s="2" t="e">
        <f>VLOOKUP($A553,'By SKU - Old RTs'!$A:$V,13,FALSE)</f>
        <v>#N/A</v>
      </c>
      <c r="D553" s="2" t="e">
        <f>VLOOKUP($A553,'By SKU - New RTs'!$A:$V,13,FALSE)</f>
        <v>#N/A</v>
      </c>
      <c r="E553" s="5" t="e">
        <f t="shared" si="45"/>
        <v>#N/A</v>
      </c>
      <c r="F553" s="2" t="e">
        <f>VLOOKUP($A553,'By SKU - Old RTs'!$A:$V,14,FALSE)</f>
        <v>#N/A</v>
      </c>
      <c r="G553" s="2" t="e">
        <f>VLOOKUP($A553,'By SKU - New RTs'!$A:$V,14,FALSE)</f>
        <v>#N/A</v>
      </c>
      <c r="H553" s="5" t="e">
        <f t="shared" si="46"/>
        <v>#N/A</v>
      </c>
      <c r="I553" s="2" t="e">
        <f>VLOOKUP($A553,'By SKU - Old RTs'!$A:$V,15,FALSE)</f>
        <v>#N/A</v>
      </c>
      <c r="J553" s="2" t="e">
        <f>VLOOKUP($A553,'By SKU - New RTs'!$A:$V,15,FALSE)</f>
        <v>#N/A</v>
      </c>
      <c r="K553" s="5" t="e">
        <f t="shared" si="47"/>
        <v>#N/A</v>
      </c>
      <c r="L553" s="2" t="e">
        <f>VLOOKUP($A553,'By SKU - Old RTs'!$A:$V,16,FALSE)</f>
        <v>#N/A</v>
      </c>
      <c r="M553" s="2" t="e">
        <f>VLOOKUP($A553,'By SKU - New RTs'!$A:$V,16,FALSE)</f>
        <v>#N/A</v>
      </c>
      <c r="N553" s="5" t="e">
        <f t="shared" si="48"/>
        <v>#N/A</v>
      </c>
      <c r="O553" s="2" t="e">
        <f>VLOOKUP($A553,'By SKU - Old RTs'!$A:$V,17,FALSE)</f>
        <v>#N/A</v>
      </c>
      <c r="P553" s="2" t="e">
        <f>VLOOKUP($A553,'By SKU - New RTs'!$A:$V,17,FALSE)</f>
        <v>#N/A</v>
      </c>
      <c r="Q553" s="2" t="e">
        <f t="shared" si="49"/>
        <v>#N/A</v>
      </c>
    </row>
    <row r="554" spans="2:17" hidden="1" x14ac:dyDescent="0.3">
      <c r="B554" s="4"/>
      <c r="C554" s="2" t="e">
        <f>VLOOKUP($A554,'By SKU - Old RTs'!$A:$V,13,FALSE)</f>
        <v>#N/A</v>
      </c>
      <c r="D554" s="2" t="e">
        <f>VLOOKUP($A554,'By SKU - New RTs'!$A:$V,13,FALSE)</f>
        <v>#N/A</v>
      </c>
      <c r="E554" s="5" t="e">
        <f t="shared" si="45"/>
        <v>#N/A</v>
      </c>
      <c r="F554" s="2" t="e">
        <f>VLOOKUP($A554,'By SKU - Old RTs'!$A:$V,14,FALSE)</f>
        <v>#N/A</v>
      </c>
      <c r="G554" s="2" t="e">
        <f>VLOOKUP($A554,'By SKU - New RTs'!$A:$V,14,FALSE)</f>
        <v>#N/A</v>
      </c>
      <c r="H554" s="5" t="e">
        <f t="shared" si="46"/>
        <v>#N/A</v>
      </c>
      <c r="I554" s="2" t="e">
        <f>VLOOKUP($A554,'By SKU - Old RTs'!$A:$V,15,FALSE)</f>
        <v>#N/A</v>
      </c>
      <c r="J554" s="2" t="e">
        <f>VLOOKUP($A554,'By SKU - New RTs'!$A:$V,15,FALSE)</f>
        <v>#N/A</v>
      </c>
      <c r="K554" s="5" t="e">
        <f t="shared" si="47"/>
        <v>#N/A</v>
      </c>
      <c r="L554" s="2" t="e">
        <f>VLOOKUP($A554,'By SKU - Old RTs'!$A:$V,16,FALSE)</f>
        <v>#N/A</v>
      </c>
      <c r="M554" s="2" t="e">
        <f>VLOOKUP($A554,'By SKU - New RTs'!$A:$V,16,FALSE)</f>
        <v>#N/A</v>
      </c>
      <c r="N554" s="5" t="e">
        <f t="shared" si="48"/>
        <v>#N/A</v>
      </c>
      <c r="O554" s="2" t="e">
        <f>VLOOKUP($A554,'By SKU - Old RTs'!$A:$V,17,FALSE)</f>
        <v>#N/A</v>
      </c>
      <c r="P554" s="2" t="e">
        <f>VLOOKUP($A554,'By SKU - New RTs'!$A:$V,17,FALSE)</f>
        <v>#N/A</v>
      </c>
      <c r="Q554" s="2" t="e">
        <f t="shared" si="49"/>
        <v>#N/A</v>
      </c>
    </row>
    <row r="555" spans="2:17" hidden="1" x14ac:dyDescent="0.3">
      <c r="B555" s="4"/>
      <c r="C555" s="2" t="e">
        <f>VLOOKUP($A555,'By SKU - Old RTs'!$A:$V,13,FALSE)</f>
        <v>#N/A</v>
      </c>
      <c r="D555" s="2" t="e">
        <f>VLOOKUP($A555,'By SKU - New RTs'!$A:$V,13,FALSE)</f>
        <v>#N/A</v>
      </c>
      <c r="E555" s="5" t="e">
        <f t="shared" si="45"/>
        <v>#N/A</v>
      </c>
      <c r="F555" s="2" t="e">
        <f>VLOOKUP($A555,'By SKU - Old RTs'!$A:$V,14,FALSE)</f>
        <v>#N/A</v>
      </c>
      <c r="G555" s="2" t="e">
        <f>VLOOKUP($A555,'By SKU - New RTs'!$A:$V,14,FALSE)</f>
        <v>#N/A</v>
      </c>
      <c r="H555" s="5" t="e">
        <f t="shared" si="46"/>
        <v>#N/A</v>
      </c>
      <c r="I555" s="2" t="e">
        <f>VLOOKUP($A555,'By SKU - Old RTs'!$A:$V,15,FALSE)</f>
        <v>#N/A</v>
      </c>
      <c r="J555" s="2" t="e">
        <f>VLOOKUP($A555,'By SKU - New RTs'!$A:$V,15,FALSE)</f>
        <v>#N/A</v>
      </c>
      <c r="K555" s="5" t="e">
        <f t="shared" si="47"/>
        <v>#N/A</v>
      </c>
      <c r="L555" s="2" t="e">
        <f>VLOOKUP($A555,'By SKU - Old RTs'!$A:$V,16,FALSE)</f>
        <v>#N/A</v>
      </c>
      <c r="M555" s="2" t="e">
        <f>VLOOKUP($A555,'By SKU - New RTs'!$A:$V,16,FALSE)</f>
        <v>#N/A</v>
      </c>
      <c r="N555" s="5" t="e">
        <f t="shared" si="48"/>
        <v>#N/A</v>
      </c>
      <c r="O555" s="2" t="e">
        <f>VLOOKUP($A555,'By SKU - Old RTs'!$A:$V,17,FALSE)</f>
        <v>#N/A</v>
      </c>
      <c r="P555" s="2" t="e">
        <f>VLOOKUP($A555,'By SKU - New RTs'!$A:$V,17,FALSE)</f>
        <v>#N/A</v>
      </c>
      <c r="Q555" s="2" t="e">
        <f t="shared" si="49"/>
        <v>#N/A</v>
      </c>
    </row>
    <row r="556" spans="2:17" hidden="1" x14ac:dyDescent="0.3">
      <c r="B556" s="4"/>
      <c r="C556" s="2" t="e">
        <f>VLOOKUP($A556,'By SKU - Old RTs'!$A:$V,13,FALSE)</f>
        <v>#N/A</v>
      </c>
      <c r="D556" s="2" t="e">
        <f>VLOOKUP($A556,'By SKU - New RTs'!$A:$V,13,FALSE)</f>
        <v>#N/A</v>
      </c>
      <c r="E556" s="5" t="e">
        <f t="shared" si="45"/>
        <v>#N/A</v>
      </c>
      <c r="F556" s="2" t="e">
        <f>VLOOKUP($A556,'By SKU - Old RTs'!$A:$V,14,FALSE)</f>
        <v>#N/A</v>
      </c>
      <c r="G556" s="2" t="e">
        <f>VLOOKUP($A556,'By SKU - New RTs'!$A:$V,14,FALSE)</f>
        <v>#N/A</v>
      </c>
      <c r="H556" s="5" t="e">
        <f t="shared" si="46"/>
        <v>#N/A</v>
      </c>
      <c r="I556" s="2" t="e">
        <f>VLOOKUP($A556,'By SKU - Old RTs'!$A:$V,15,FALSE)</f>
        <v>#N/A</v>
      </c>
      <c r="J556" s="2" t="e">
        <f>VLOOKUP($A556,'By SKU - New RTs'!$A:$V,15,FALSE)</f>
        <v>#N/A</v>
      </c>
      <c r="K556" s="5" t="e">
        <f t="shared" si="47"/>
        <v>#N/A</v>
      </c>
      <c r="L556" s="2" t="e">
        <f>VLOOKUP($A556,'By SKU - Old RTs'!$A:$V,16,FALSE)</f>
        <v>#N/A</v>
      </c>
      <c r="M556" s="2" t="e">
        <f>VLOOKUP($A556,'By SKU - New RTs'!$A:$V,16,FALSE)</f>
        <v>#N/A</v>
      </c>
      <c r="N556" s="5" t="e">
        <f t="shared" si="48"/>
        <v>#N/A</v>
      </c>
      <c r="O556" s="2" t="e">
        <f>VLOOKUP($A556,'By SKU - Old RTs'!$A:$V,17,FALSE)</f>
        <v>#N/A</v>
      </c>
      <c r="P556" s="2" t="e">
        <f>VLOOKUP($A556,'By SKU - New RTs'!$A:$V,17,FALSE)</f>
        <v>#N/A</v>
      </c>
      <c r="Q556" s="2" t="e">
        <f t="shared" si="49"/>
        <v>#N/A</v>
      </c>
    </row>
    <row r="557" spans="2:17" hidden="1" x14ac:dyDescent="0.3">
      <c r="B557" s="4"/>
      <c r="C557" s="2" t="e">
        <f>VLOOKUP($A557,'By SKU - Old RTs'!$A:$V,13,FALSE)</f>
        <v>#N/A</v>
      </c>
      <c r="D557" s="2" t="e">
        <f>VLOOKUP($A557,'By SKU - New RTs'!$A:$V,13,FALSE)</f>
        <v>#N/A</v>
      </c>
      <c r="E557" s="5" t="e">
        <f t="shared" si="45"/>
        <v>#N/A</v>
      </c>
      <c r="F557" s="2" t="e">
        <f>VLOOKUP($A557,'By SKU - Old RTs'!$A:$V,14,FALSE)</f>
        <v>#N/A</v>
      </c>
      <c r="G557" s="2" t="e">
        <f>VLOOKUP($A557,'By SKU - New RTs'!$A:$V,14,FALSE)</f>
        <v>#N/A</v>
      </c>
      <c r="H557" s="5" t="e">
        <f t="shared" si="46"/>
        <v>#N/A</v>
      </c>
      <c r="I557" s="2" t="e">
        <f>VLOOKUP($A557,'By SKU - Old RTs'!$A:$V,15,FALSE)</f>
        <v>#N/A</v>
      </c>
      <c r="J557" s="2" t="e">
        <f>VLOOKUP($A557,'By SKU - New RTs'!$A:$V,15,FALSE)</f>
        <v>#N/A</v>
      </c>
      <c r="K557" s="5" t="e">
        <f t="shared" si="47"/>
        <v>#N/A</v>
      </c>
      <c r="L557" s="2" t="e">
        <f>VLOOKUP($A557,'By SKU - Old RTs'!$A:$V,16,FALSE)</f>
        <v>#N/A</v>
      </c>
      <c r="M557" s="2" t="e">
        <f>VLOOKUP($A557,'By SKU - New RTs'!$A:$V,16,FALSE)</f>
        <v>#N/A</v>
      </c>
      <c r="N557" s="5" t="e">
        <f t="shared" si="48"/>
        <v>#N/A</v>
      </c>
      <c r="O557" s="2" t="e">
        <f>VLOOKUP($A557,'By SKU - Old RTs'!$A:$V,17,FALSE)</f>
        <v>#N/A</v>
      </c>
      <c r="P557" s="2" t="e">
        <f>VLOOKUP($A557,'By SKU - New RTs'!$A:$V,17,FALSE)</f>
        <v>#N/A</v>
      </c>
      <c r="Q557" s="2" t="e">
        <f t="shared" si="49"/>
        <v>#N/A</v>
      </c>
    </row>
    <row r="558" spans="2:17" hidden="1" x14ac:dyDescent="0.3">
      <c r="B558" s="4"/>
      <c r="C558" s="2" t="e">
        <f>VLOOKUP($A558,'By SKU - Old RTs'!$A:$V,13,FALSE)</f>
        <v>#N/A</v>
      </c>
      <c r="D558" s="2" t="e">
        <f>VLOOKUP($A558,'By SKU - New RTs'!$A:$V,13,FALSE)</f>
        <v>#N/A</v>
      </c>
      <c r="E558" s="5" t="e">
        <f t="shared" si="45"/>
        <v>#N/A</v>
      </c>
      <c r="F558" s="2" t="e">
        <f>VLOOKUP($A558,'By SKU - Old RTs'!$A:$V,14,FALSE)</f>
        <v>#N/A</v>
      </c>
      <c r="G558" s="2" t="e">
        <f>VLOOKUP($A558,'By SKU - New RTs'!$A:$V,14,FALSE)</f>
        <v>#N/A</v>
      </c>
      <c r="H558" s="5" t="e">
        <f t="shared" si="46"/>
        <v>#N/A</v>
      </c>
      <c r="I558" s="2" t="e">
        <f>VLOOKUP($A558,'By SKU - Old RTs'!$A:$V,15,FALSE)</f>
        <v>#N/A</v>
      </c>
      <c r="J558" s="2" t="e">
        <f>VLOOKUP($A558,'By SKU - New RTs'!$A:$V,15,FALSE)</f>
        <v>#N/A</v>
      </c>
      <c r="K558" s="5" t="e">
        <f t="shared" si="47"/>
        <v>#N/A</v>
      </c>
      <c r="L558" s="2" t="e">
        <f>VLOOKUP($A558,'By SKU - Old RTs'!$A:$V,16,FALSE)</f>
        <v>#N/A</v>
      </c>
      <c r="M558" s="2" t="e">
        <f>VLOOKUP($A558,'By SKU - New RTs'!$A:$V,16,FALSE)</f>
        <v>#N/A</v>
      </c>
      <c r="N558" s="5" t="e">
        <f t="shared" si="48"/>
        <v>#N/A</v>
      </c>
      <c r="O558" s="2" t="e">
        <f>VLOOKUP($A558,'By SKU - Old RTs'!$A:$V,17,FALSE)</f>
        <v>#N/A</v>
      </c>
      <c r="P558" s="2" t="e">
        <f>VLOOKUP($A558,'By SKU - New RTs'!$A:$V,17,FALSE)</f>
        <v>#N/A</v>
      </c>
      <c r="Q558" s="2" t="e">
        <f t="shared" si="49"/>
        <v>#N/A</v>
      </c>
    </row>
    <row r="559" spans="2:17" hidden="1" x14ac:dyDescent="0.3">
      <c r="B559" s="4"/>
      <c r="C559" s="2" t="e">
        <f>VLOOKUP($A559,'By SKU - Old RTs'!$A:$V,13,FALSE)</f>
        <v>#N/A</v>
      </c>
      <c r="D559" s="2" t="e">
        <f>VLOOKUP($A559,'By SKU - New RTs'!$A:$V,13,FALSE)</f>
        <v>#N/A</v>
      </c>
      <c r="E559" s="5" t="e">
        <f t="shared" si="45"/>
        <v>#N/A</v>
      </c>
      <c r="F559" s="2" t="e">
        <f>VLOOKUP($A559,'By SKU - Old RTs'!$A:$V,14,FALSE)</f>
        <v>#N/A</v>
      </c>
      <c r="G559" s="2" t="e">
        <f>VLOOKUP($A559,'By SKU - New RTs'!$A:$V,14,FALSE)</f>
        <v>#N/A</v>
      </c>
      <c r="H559" s="5" t="e">
        <f t="shared" si="46"/>
        <v>#N/A</v>
      </c>
      <c r="I559" s="2" t="e">
        <f>VLOOKUP($A559,'By SKU - Old RTs'!$A:$V,15,FALSE)</f>
        <v>#N/A</v>
      </c>
      <c r="J559" s="2" t="e">
        <f>VLOOKUP($A559,'By SKU - New RTs'!$A:$V,15,FALSE)</f>
        <v>#N/A</v>
      </c>
      <c r="K559" s="5" t="e">
        <f t="shared" si="47"/>
        <v>#N/A</v>
      </c>
      <c r="L559" s="2" t="e">
        <f>VLOOKUP($A559,'By SKU - Old RTs'!$A:$V,16,FALSE)</f>
        <v>#N/A</v>
      </c>
      <c r="M559" s="2" t="e">
        <f>VLOOKUP($A559,'By SKU - New RTs'!$A:$V,16,FALSE)</f>
        <v>#N/A</v>
      </c>
      <c r="N559" s="5" t="e">
        <f t="shared" si="48"/>
        <v>#N/A</v>
      </c>
      <c r="O559" s="2" t="e">
        <f>VLOOKUP($A559,'By SKU - Old RTs'!$A:$V,17,FALSE)</f>
        <v>#N/A</v>
      </c>
      <c r="P559" s="2" t="e">
        <f>VLOOKUP($A559,'By SKU - New RTs'!$A:$V,17,FALSE)</f>
        <v>#N/A</v>
      </c>
      <c r="Q559" s="2" t="e">
        <f t="shared" si="49"/>
        <v>#N/A</v>
      </c>
    </row>
    <row r="560" spans="2:17" hidden="1" x14ac:dyDescent="0.3">
      <c r="B560" s="4"/>
      <c r="C560" s="2" t="e">
        <f>VLOOKUP($A560,'By SKU - Old RTs'!$A:$V,13,FALSE)</f>
        <v>#N/A</v>
      </c>
      <c r="D560" s="2" t="e">
        <f>VLOOKUP($A560,'By SKU - New RTs'!$A:$V,13,FALSE)</f>
        <v>#N/A</v>
      </c>
      <c r="E560" s="5" t="e">
        <f t="shared" si="45"/>
        <v>#N/A</v>
      </c>
      <c r="F560" s="2" t="e">
        <f>VLOOKUP($A560,'By SKU - Old RTs'!$A:$V,14,FALSE)</f>
        <v>#N/A</v>
      </c>
      <c r="G560" s="2" t="e">
        <f>VLOOKUP($A560,'By SKU - New RTs'!$A:$V,14,FALSE)</f>
        <v>#N/A</v>
      </c>
      <c r="H560" s="5" t="e">
        <f t="shared" si="46"/>
        <v>#N/A</v>
      </c>
      <c r="I560" s="2" t="e">
        <f>VLOOKUP($A560,'By SKU - Old RTs'!$A:$V,15,FALSE)</f>
        <v>#N/A</v>
      </c>
      <c r="J560" s="2" t="e">
        <f>VLOOKUP($A560,'By SKU - New RTs'!$A:$V,15,FALSE)</f>
        <v>#N/A</v>
      </c>
      <c r="K560" s="5" t="e">
        <f t="shared" si="47"/>
        <v>#N/A</v>
      </c>
      <c r="L560" s="2" t="e">
        <f>VLOOKUP($A560,'By SKU - Old RTs'!$A:$V,16,FALSE)</f>
        <v>#N/A</v>
      </c>
      <c r="M560" s="2" t="e">
        <f>VLOOKUP($A560,'By SKU - New RTs'!$A:$V,16,FALSE)</f>
        <v>#N/A</v>
      </c>
      <c r="N560" s="5" t="e">
        <f t="shared" si="48"/>
        <v>#N/A</v>
      </c>
      <c r="O560" s="2" t="e">
        <f>VLOOKUP($A560,'By SKU - Old RTs'!$A:$V,17,FALSE)</f>
        <v>#N/A</v>
      </c>
      <c r="P560" s="2" t="e">
        <f>VLOOKUP($A560,'By SKU - New RTs'!$A:$V,17,FALSE)</f>
        <v>#N/A</v>
      </c>
      <c r="Q560" s="2" t="e">
        <f t="shared" si="49"/>
        <v>#N/A</v>
      </c>
    </row>
    <row r="561" spans="2:17" hidden="1" x14ac:dyDescent="0.3">
      <c r="B561" s="4"/>
      <c r="C561" s="2" t="e">
        <f>VLOOKUP($A561,'By SKU - Old RTs'!$A:$V,13,FALSE)</f>
        <v>#N/A</v>
      </c>
      <c r="D561" s="2" t="e">
        <f>VLOOKUP($A561,'By SKU - New RTs'!$A:$V,13,FALSE)</f>
        <v>#N/A</v>
      </c>
      <c r="E561" s="5" t="e">
        <f t="shared" si="45"/>
        <v>#N/A</v>
      </c>
      <c r="F561" s="2" t="e">
        <f>VLOOKUP($A561,'By SKU - Old RTs'!$A:$V,14,FALSE)</f>
        <v>#N/A</v>
      </c>
      <c r="G561" s="2" t="e">
        <f>VLOOKUP($A561,'By SKU - New RTs'!$A:$V,14,FALSE)</f>
        <v>#N/A</v>
      </c>
      <c r="H561" s="5" t="e">
        <f t="shared" si="46"/>
        <v>#N/A</v>
      </c>
      <c r="I561" s="2" t="e">
        <f>VLOOKUP($A561,'By SKU - Old RTs'!$A:$V,15,FALSE)</f>
        <v>#N/A</v>
      </c>
      <c r="J561" s="2" t="e">
        <f>VLOOKUP($A561,'By SKU - New RTs'!$A:$V,15,FALSE)</f>
        <v>#N/A</v>
      </c>
      <c r="K561" s="5" t="e">
        <f t="shared" si="47"/>
        <v>#N/A</v>
      </c>
      <c r="L561" s="2" t="e">
        <f>VLOOKUP($A561,'By SKU - Old RTs'!$A:$V,16,FALSE)</f>
        <v>#N/A</v>
      </c>
      <c r="M561" s="2" t="e">
        <f>VLOOKUP($A561,'By SKU - New RTs'!$A:$V,16,FALSE)</f>
        <v>#N/A</v>
      </c>
      <c r="N561" s="5" t="e">
        <f t="shared" si="48"/>
        <v>#N/A</v>
      </c>
      <c r="O561" s="2" t="e">
        <f>VLOOKUP($A561,'By SKU - Old RTs'!$A:$V,17,FALSE)</f>
        <v>#N/A</v>
      </c>
      <c r="P561" s="2" t="e">
        <f>VLOOKUP($A561,'By SKU - New RTs'!$A:$V,17,FALSE)</f>
        <v>#N/A</v>
      </c>
      <c r="Q561" s="2" t="e">
        <f t="shared" si="49"/>
        <v>#N/A</v>
      </c>
    </row>
    <row r="562" spans="2:17" hidden="1" x14ac:dyDescent="0.3">
      <c r="B562" s="4"/>
      <c r="C562" s="2" t="e">
        <f>VLOOKUP($A562,'By SKU - Old RTs'!$A:$V,13,FALSE)</f>
        <v>#N/A</v>
      </c>
      <c r="D562" s="2" t="e">
        <f>VLOOKUP($A562,'By SKU - New RTs'!$A:$V,13,FALSE)</f>
        <v>#N/A</v>
      </c>
      <c r="E562" s="5" t="e">
        <f t="shared" si="45"/>
        <v>#N/A</v>
      </c>
      <c r="F562" s="2" t="e">
        <f>VLOOKUP($A562,'By SKU - Old RTs'!$A:$V,14,FALSE)</f>
        <v>#N/A</v>
      </c>
      <c r="G562" s="2" t="e">
        <f>VLOOKUP($A562,'By SKU - New RTs'!$A:$V,14,FALSE)</f>
        <v>#N/A</v>
      </c>
      <c r="H562" s="5" t="e">
        <f t="shared" si="46"/>
        <v>#N/A</v>
      </c>
      <c r="I562" s="2" t="e">
        <f>VLOOKUP($A562,'By SKU - Old RTs'!$A:$V,15,FALSE)</f>
        <v>#N/A</v>
      </c>
      <c r="J562" s="2" t="e">
        <f>VLOOKUP($A562,'By SKU - New RTs'!$A:$V,15,FALSE)</f>
        <v>#N/A</v>
      </c>
      <c r="K562" s="5" t="e">
        <f t="shared" si="47"/>
        <v>#N/A</v>
      </c>
      <c r="L562" s="2" t="e">
        <f>VLOOKUP($A562,'By SKU - Old RTs'!$A:$V,16,FALSE)</f>
        <v>#N/A</v>
      </c>
      <c r="M562" s="2" t="e">
        <f>VLOOKUP($A562,'By SKU - New RTs'!$A:$V,16,FALSE)</f>
        <v>#N/A</v>
      </c>
      <c r="N562" s="5" t="e">
        <f t="shared" si="48"/>
        <v>#N/A</v>
      </c>
      <c r="O562" s="2" t="e">
        <f>VLOOKUP($A562,'By SKU - Old RTs'!$A:$V,17,FALSE)</f>
        <v>#N/A</v>
      </c>
      <c r="P562" s="2" t="e">
        <f>VLOOKUP($A562,'By SKU - New RTs'!$A:$V,17,FALSE)</f>
        <v>#N/A</v>
      </c>
      <c r="Q562" s="2" t="e">
        <f t="shared" si="49"/>
        <v>#N/A</v>
      </c>
    </row>
    <row r="563" spans="2:17" hidden="1" x14ac:dyDescent="0.3">
      <c r="B563" s="4"/>
      <c r="C563" s="2" t="e">
        <f>VLOOKUP($A563,'By SKU - Old RTs'!$A:$V,13,FALSE)</f>
        <v>#N/A</v>
      </c>
      <c r="D563" s="2" t="e">
        <f>VLOOKUP($A563,'By SKU - New RTs'!$A:$V,13,FALSE)</f>
        <v>#N/A</v>
      </c>
      <c r="E563" s="5" t="e">
        <f t="shared" si="45"/>
        <v>#N/A</v>
      </c>
      <c r="F563" s="2" t="e">
        <f>VLOOKUP($A563,'By SKU - Old RTs'!$A:$V,14,FALSE)</f>
        <v>#N/A</v>
      </c>
      <c r="G563" s="2" t="e">
        <f>VLOOKUP($A563,'By SKU - New RTs'!$A:$V,14,FALSE)</f>
        <v>#N/A</v>
      </c>
      <c r="H563" s="5" t="e">
        <f t="shared" si="46"/>
        <v>#N/A</v>
      </c>
      <c r="I563" s="2" t="e">
        <f>VLOOKUP($A563,'By SKU - Old RTs'!$A:$V,15,FALSE)</f>
        <v>#N/A</v>
      </c>
      <c r="J563" s="2" t="e">
        <f>VLOOKUP($A563,'By SKU - New RTs'!$A:$V,15,FALSE)</f>
        <v>#N/A</v>
      </c>
      <c r="K563" s="5" t="e">
        <f t="shared" si="47"/>
        <v>#N/A</v>
      </c>
      <c r="L563" s="2" t="e">
        <f>VLOOKUP($A563,'By SKU - Old RTs'!$A:$V,16,FALSE)</f>
        <v>#N/A</v>
      </c>
      <c r="M563" s="2" t="e">
        <f>VLOOKUP($A563,'By SKU - New RTs'!$A:$V,16,FALSE)</f>
        <v>#N/A</v>
      </c>
      <c r="N563" s="5" t="e">
        <f t="shared" si="48"/>
        <v>#N/A</v>
      </c>
      <c r="O563" s="2" t="e">
        <f>VLOOKUP($A563,'By SKU - Old RTs'!$A:$V,17,FALSE)</f>
        <v>#N/A</v>
      </c>
      <c r="P563" s="2" t="e">
        <f>VLOOKUP($A563,'By SKU - New RTs'!$A:$V,17,FALSE)</f>
        <v>#N/A</v>
      </c>
      <c r="Q563" s="2" t="e">
        <f t="shared" si="49"/>
        <v>#N/A</v>
      </c>
    </row>
    <row r="564" spans="2:17" hidden="1" x14ac:dyDescent="0.3">
      <c r="B564" s="4"/>
      <c r="C564" s="2" t="e">
        <f>VLOOKUP($A564,'By SKU - Old RTs'!$A:$V,13,FALSE)</f>
        <v>#N/A</v>
      </c>
      <c r="D564" s="2" t="e">
        <f>VLOOKUP($A564,'By SKU - New RTs'!$A:$V,13,FALSE)</f>
        <v>#N/A</v>
      </c>
      <c r="E564" s="5" t="e">
        <f t="shared" si="45"/>
        <v>#N/A</v>
      </c>
      <c r="F564" s="2" t="e">
        <f>VLOOKUP($A564,'By SKU - Old RTs'!$A:$V,14,FALSE)</f>
        <v>#N/A</v>
      </c>
      <c r="G564" s="2" t="e">
        <f>VLOOKUP($A564,'By SKU - New RTs'!$A:$V,14,FALSE)</f>
        <v>#N/A</v>
      </c>
      <c r="H564" s="5" t="e">
        <f t="shared" si="46"/>
        <v>#N/A</v>
      </c>
      <c r="I564" s="2" t="e">
        <f>VLOOKUP($A564,'By SKU - Old RTs'!$A:$V,15,FALSE)</f>
        <v>#N/A</v>
      </c>
      <c r="J564" s="2" t="e">
        <f>VLOOKUP($A564,'By SKU - New RTs'!$A:$V,15,FALSE)</f>
        <v>#N/A</v>
      </c>
      <c r="K564" s="5" t="e">
        <f t="shared" si="47"/>
        <v>#N/A</v>
      </c>
      <c r="L564" s="2" t="e">
        <f>VLOOKUP($A564,'By SKU - Old RTs'!$A:$V,16,FALSE)</f>
        <v>#N/A</v>
      </c>
      <c r="M564" s="2" t="e">
        <f>VLOOKUP($A564,'By SKU - New RTs'!$A:$V,16,FALSE)</f>
        <v>#N/A</v>
      </c>
      <c r="N564" s="5" t="e">
        <f t="shared" si="48"/>
        <v>#N/A</v>
      </c>
      <c r="O564" s="2" t="e">
        <f>VLOOKUP($A564,'By SKU - Old RTs'!$A:$V,17,FALSE)</f>
        <v>#N/A</v>
      </c>
      <c r="P564" s="2" t="e">
        <f>VLOOKUP($A564,'By SKU - New RTs'!$A:$V,17,FALSE)</f>
        <v>#N/A</v>
      </c>
      <c r="Q564" s="2" t="e">
        <f t="shared" si="49"/>
        <v>#N/A</v>
      </c>
    </row>
    <row r="565" spans="2:17" hidden="1" x14ac:dyDescent="0.3">
      <c r="B565" s="4"/>
      <c r="C565" s="2" t="e">
        <f>VLOOKUP($A565,'By SKU - Old RTs'!$A:$V,13,FALSE)</f>
        <v>#N/A</v>
      </c>
      <c r="D565" s="2" t="e">
        <f>VLOOKUP($A565,'By SKU - New RTs'!$A:$V,13,FALSE)</f>
        <v>#N/A</v>
      </c>
      <c r="E565" s="5" t="e">
        <f t="shared" si="45"/>
        <v>#N/A</v>
      </c>
      <c r="F565" s="2" t="e">
        <f>VLOOKUP($A565,'By SKU - Old RTs'!$A:$V,14,FALSE)</f>
        <v>#N/A</v>
      </c>
      <c r="G565" s="2" t="e">
        <f>VLOOKUP($A565,'By SKU - New RTs'!$A:$V,14,FALSE)</f>
        <v>#N/A</v>
      </c>
      <c r="H565" s="5" t="e">
        <f t="shared" si="46"/>
        <v>#N/A</v>
      </c>
      <c r="I565" s="2" t="e">
        <f>VLOOKUP($A565,'By SKU - Old RTs'!$A:$V,15,FALSE)</f>
        <v>#N/A</v>
      </c>
      <c r="J565" s="2" t="e">
        <f>VLOOKUP($A565,'By SKU - New RTs'!$A:$V,15,FALSE)</f>
        <v>#N/A</v>
      </c>
      <c r="K565" s="5" t="e">
        <f t="shared" si="47"/>
        <v>#N/A</v>
      </c>
      <c r="L565" s="2" t="e">
        <f>VLOOKUP($A565,'By SKU - Old RTs'!$A:$V,16,FALSE)</f>
        <v>#N/A</v>
      </c>
      <c r="M565" s="2" t="e">
        <f>VLOOKUP($A565,'By SKU - New RTs'!$A:$V,16,FALSE)</f>
        <v>#N/A</v>
      </c>
      <c r="N565" s="5" t="e">
        <f t="shared" si="48"/>
        <v>#N/A</v>
      </c>
      <c r="O565" s="2" t="e">
        <f>VLOOKUP($A565,'By SKU - Old RTs'!$A:$V,17,FALSE)</f>
        <v>#N/A</v>
      </c>
      <c r="P565" s="2" t="e">
        <f>VLOOKUP($A565,'By SKU - New RTs'!$A:$V,17,FALSE)</f>
        <v>#N/A</v>
      </c>
      <c r="Q565" s="2" t="e">
        <f t="shared" si="49"/>
        <v>#N/A</v>
      </c>
    </row>
    <row r="566" spans="2:17" hidden="1" x14ac:dyDescent="0.3">
      <c r="B566" s="4"/>
      <c r="C566" s="2" t="e">
        <f>VLOOKUP($A566,'By SKU - Old RTs'!$A:$V,13,FALSE)</f>
        <v>#N/A</v>
      </c>
      <c r="D566" s="2" t="e">
        <f>VLOOKUP($A566,'By SKU - New RTs'!$A:$V,13,FALSE)</f>
        <v>#N/A</v>
      </c>
      <c r="E566" s="5" t="e">
        <f t="shared" si="45"/>
        <v>#N/A</v>
      </c>
      <c r="F566" s="2" t="e">
        <f>VLOOKUP($A566,'By SKU - Old RTs'!$A:$V,14,FALSE)</f>
        <v>#N/A</v>
      </c>
      <c r="G566" s="2" t="e">
        <f>VLOOKUP($A566,'By SKU - New RTs'!$A:$V,14,FALSE)</f>
        <v>#N/A</v>
      </c>
      <c r="H566" s="5" t="e">
        <f t="shared" si="46"/>
        <v>#N/A</v>
      </c>
      <c r="I566" s="2" t="e">
        <f>VLOOKUP($A566,'By SKU - Old RTs'!$A:$V,15,FALSE)</f>
        <v>#N/A</v>
      </c>
      <c r="J566" s="2" t="e">
        <f>VLOOKUP($A566,'By SKU - New RTs'!$A:$V,15,FALSE)</f>
        <v>#N/A</v>
      </c>
      <c r="K566" s="5" t="e">
        <f t="shared" si="47"/>
        <v>#N/A</v>
      </c>
      <c r="L566" s="2" t="e">
        <f>VLOOKUP($A566,'By SKU - Old RTs'!$A:$V,16,FALSE)</f>
        <v>#N/A</v>
      </c>
      <c r="M566" s="2" t="e">
        <f>VLOOKUP($A566,'By SKU - New RTs'!$A:$V,16,FALSE)</f>
        <v>#N/A</v>
      </c>
      <c r="N566" s="5" t="e">
        <f t="shared" si="48"/>
        <v>#N/A</v>
      </c>
      <c r="O566" s="2" t="e">
        <f>VLOOKUP($A566,'By SKU - Old RTs'!$A:$V,17,FALSE)</f>
        <v>#N/A</v>
      </c>
      <c r="P566" s="2" t="e">
        <f>VLOOKUP($A566,'By SKU - New RTs'!$A:$V,17,FALSE)</f>
        <v>#N/A</v>
      </c>
      <c r="Q566" s="2" t="e">
        <f t="shared" si="49"/>
        <v>#N/A</v>
      </c>
    </row>
    <row r="567" spans="2:17" hidden="1" x14ac:dyDescent="0.3">
      <c r="B567" s="4"/>
      <c r="C567" s="2" t="e">
        <f>VLOOKUP($A567,'By SKU - Old RTs'!$A:$V,13,FALSE)</f>
        <v>#N/A</v>
      </c>
      <c r="D567" s="2" t="e">
        <f>VLOOKUP($A567,'By SKU - New RTs'!$A:$V,13,FALSE)</f>
        <v>#N/A</v>
      </c>
      <c r="E567" s="5" t="e">
        <f t="shared" si="45"/>
        <v>#N/A</v>
      </c>
      <c r="F567" s="2" t="e">
        <f>VLOOKUP($A567,'By SKU - Old RTs'!$A:$V,14,FALSE)</f>
        <v>#N/A</v>
      </c>
      <c r="G567" s="2" t="e">
        <f>VLOOKUP($A567,'By SKU - New RTs'!$A:$V,14,FALSE)</f>
        <v>#N/A</v>
      </c>
      <c r="H567" s="5" t="e">
        <f t="shared" si="46"/>
        <v>#N/A</v>
      </c>
      <c r="I567" s="2" t="e">
        <f>VLOOKUP($A567,'By SKU - Old RTs'!$A:$V,15,FALSE)</f>
        <v>#N/A</v>
      </c>
      <c r="J567" s="2" t="e">
        <f>VLOOKUP($A567,'By SKU - New RTs'!$A:$V,15,FALSE)</f>
        <v>#N/A</v>
      </c>
      <c r="K567" s="5" t="e">
        <f t="shared" si="47"/>
        <v>#N/A</v>
      </c>
      <c r="L567" s="2" t="e">
        <f>VLOOKUP($A567,'By SKU - Old RTs'!$A:$V,16,FALSE)</f>
        <v>#N/A</v>
      </c>
      <c r="M567" s="2" t="e">
        <f>VLOOKUP($A567,'By SKU - New RTs'!$A:$V,16,FALSE)</f>
        <v>#N/A</v>
      </c>
      <c r="N567" s="5" t="e">
        <f t="shared" si="48"/>
        <v>#N/A</v>
      </c>
      <c r="O567" s="2" t="e">
        <f>VLOOKUP($A567,'By SKU - Old RTs'!$A:$V,17,FALSE)</f>
        <v>#N/A</v>
      </c>
      <c r="P567" s="2" t="e">
        <f>VLOOKUP($A567,'By SKU - New RTs'!$A:$V,17,FALSE)</f>
        <v>#N/A</v>
      </c>
      <c r="Q567" s="2" t="e">
        <f t="shared" si="49"/>
        <v>#N/A</v>
      </c>
    </row>
    <row r="568" spans="2:17" hidden="1" x14ac:dyDescent="0.3">
      <c r="B568" s="4"/>
      <c r="C568" s="2" t="e">
        <f>VLOOKUP($A568,'By SKU - Old RTs'!$A:$V,13,FALSE)</f>
        <v>#N/A</v>
      </c>
      <c r="D568" s="2" t="e">
        <f>VLOOKUP($A568,'By SKU - New RTs'!$A:$V,13,FALSE)</f>
        <v>#N/A</v>
      </c>
      <c r="E568" s="5" t="e">
        <f t="shared" si="45"/>
        <v>#N/A</v>
      </c>
      <c r="F568" s="2" t="e">
        <f>VLOOKUP($A568,'By SKU - Old RTs'!$A:$V,14,FALSE)</f>
        <v>#N/A</v>
      </c>
      <c r="G568" s="2" t="e">
        <f>VLOOKUP($A568,'By SKU - New RTs'!$A:$V,14,FALSE)</f>
        <v>#N/A</v>
      </c>
      <c r="H568" s="5" t="e">
        <f t="shared" si="46"/>
        <v>#N/A</v>
      </c>
      <c r="I568" s="2" t="e">
        <f>VLOOKUP($A568,'By SKU - Old RTs'!$A:$V,15,FALSE)</f>
        <v>#N/A</v>
      </c>
      <c r="J568" s="2" t="e">
        <f>VLOOKUP($A568,'By SKU - New RTs'!$A:$V,15,FALSE)</f>
        <v>#N/A</v>
      </c>
      <c r="K568" s="5" t="e">
        <f t="shared" si="47"/>
        <v>#N/A</v>
      </c>
      <c r="L568" s="2" t="e">
        <f>VLOOKUP($A568,'By SKU - Old RTs'!$A:$V,16,FALSE)</f>
        <v>#N/A</v>
      </c>
      <c r="M568" s="2" t="e">
        <f>VLOOKUP($A568,'By SKU - New RTs'!$A:$V,16,FALSE)</f>
        <v>#N/A</v>
      </c>
      <c r="N568" s="5" t="e">
        <f t="shared" si="48"/>
        <v>#N/A</v>
      </c>
      <c r="O568" s="2" t="e">
        <f>VLOOKUP($A568,'By SKU - Old RTs'!$A:$V,17,FALSE)</f>
        <v>#N/A</v>
      </c>
      <c r="P568" s="2" t="e">
        <f>VLOOKUP($A568,'By SKU - New RTs'!$A:$V,17,FALSE)</f>
        <v>#N/A</v>
      </c>
      <c r="Q568" s="2" t="e">
        <f t="shared" si="49"/>
        <v>#N/A</v>
      </c>
    </row>
    <row r="569" spans="2:17" hidden="1" x14ac:dyDescent="0.3">
      <c r="B569" s="4"/>
      <c r="C569" s="2" t="e">
        <f>VLOOKUP($A569,'By SKU - Old RTs'!$A:$V,13,FALSE)</f>
        <v>#N/A</v>
      </c>
      <c r="D569" s="2" t="e">
        <f>VLOOKUP($A569,'By SKU - New RTs'!$A:$V,13,FALSE)</f>
        <v>#N/A</v>
      </c>
      <c r="E569" s="5" t="e">
        <f t="shared" si="45"/>
        <v>#N/A</v>
      </c>
      <c r="F569" s="2" t="e">
        <f>VLOOKUP($A569,'By SKU - Old RTs'!$A:$V,14,FALSE)</f>
        <v>#N/A</v>
      </c>
      <c r="G569" s="2" t="e">
        <f>VLOOKUP($A569,'By SKU - New RTs'!$A:$V,14,FALSE)</f>
        <v>#N/A</v>
      </c>
      <c r="H569" s="5" t="e">
        <f t="shared" si="46"/>
        <v>#N/A</v>
      </c>
      <c r="I569" s="2" t="e">
        <f>VLOOKUP($A569,'By SKU - Old RTs'!$A:$V,15,FALSE)</f>
        <v>#N/A</v>
      </c>
      <c r="J569" s="2" t="e">
        <f>VLOOKUP($A569,'By SKU - New RTs'!$A:$V,15,FALSE)</f>
        <v>#N/A</v>
      </c>
      <c r="K569" s="5" t="e">
        <f t="shared" si="47"/>
        <v>#N/A</v>
      </c>
      <c r="L569" s="2" t="e">
        <f>VLOOKUP($A569,'By SKU - Old RTs'!$A:$V,16,FALSE)</f>
        <v>#N/A</v>
      </c>
      <c r="M569" s="2" t="e">
        <f>VLOOKUP($A569,'By SKU - New RTs'!$A:$V,16,FALSE)</f>
        <v>#N/A</v>
      </c>
      <c r="N569" s="5" t="e">
        <f t="shared" si="48"/>
        <v>#N/A</v>
      </c>
      <c r="O569" s="2" t="e">
        <f>VLOOKUP($A569,'By SKU - Old RTs'!$A:$V,17,FALSE)</f>
        <v>#N/A</v>
      </c>
      <c r="P569" s="2" t="e">
        <f>VLOOKUP($A569,'By SKU - New RTs'!$A:$V,17,FALSE)</f>
        <v>#N/A</v>
      </c>
      <c r="Q569" s="2" t="e">
        <f t="shared" si="49"/>
        <v>#N/A</v>
      </c>
    </row>
    <row r="570" spans="2:17" hidden="1" x14ac:dyDescent="0.3">
      <c r="B570" s="4"/>
      <c r="C570" s="2" t="e">
        <f>VLOOKUP($A570,'By SKU - Old RTs'!$A:$V,13,FALSE)</f>
        <v>#N/A</v>
      </c>
      <c r="D570" s="2" t="e">
        <f>VLOOKUP($A570,'By SKU - New RTs'!$A:$V,13,FALSE)</f>
        <v>#N/A</v>
      </c>
      <c r="E570" s="5" t="e">
        <f t="shared" si="45"/>
        <v>#N/A</v>
      </c>
      <c r="F570" s="2" t="e">
        <f>VLOOKUP($A570,'By SKU - Old RTs'!$A:$V,14,FALSE)</f>
        <v>#N/A</v>
      </c>
      <c r="G570" s="2" t="e">
        <f>VLOOKUP($A570,'By SKU - New RTs'!$A:$V,14,FALSE)</f>
        <v>#N/A</v>
      </c>
      <c r="H570" s="5" t="e">
        <f t="shared" si="46"/>
        <v>#N/A</v>
      </c>
      <c r="I570" s="2" t="e">
        <f>VLOOKUP($A570,'By SKU - Old RTs'!$A:$V,15,FALSE)</f>
        <v>#N/A</v>
      </c>
      <c r="J570" s="2" t="e">
        <f>VLOOKUP($A570,'By SKU - New RTs'!$A:$V,15,FALSE)</f>
        <v>#N/A</v>
      </c>
      <c r="K570" s="5" t="e">
        <f t="shared" si="47"/>
        <v>#N/A</v>
      </c>
      <c r="L570" s="2" t="e">
        <f>VLOOKUP($A570,'By SKU - Old RTs'!$A:$V,16,FALSE)</f>
        <v>#N/A</v>
      </c>
      <c r="M570" s="2" t="e">
        <f>VLOOKUP($A570,'By SKU - New RTs'!$A:$V,16,FALSE)</f>
        <v>#N/A</v>
      </c>
      <c r="N570" s="5" t="e">
        <f t="shared" si="48"/>
        <v>#N/A</v>
      </c>
      <c r="O570" s="2" t="e">
        <f>VLOOKUP($A570,'By SKU - Old RTs'!$A:$V,17,FALSE)</f>
        <v>#N/A</v>
      </c>
      <c r="P570" s="2" t="e">
        <f>VLOOKUP($A570,'By SKU - New RTs'!$A:$V,17,FALSE)</f>
        <v>#N/A</v>
      </c>
      <c r="Q570" s="2" t="e">
        <f t="shared" si="49"/>
        <v>#N/A</v>
      </c>
    </row>
    <row r="571" spans="2:17" hidden="1" x14ac:dyDescent="0.3">
      <c r="B571" s="4"/>
      <c r="C571" s="2" t="e">
        <f>VLOOKUP($A571,'By SKU - Old RTs'!$A:$V,13,FALSE)</f>
        <v>#N/A</v>
      </c>
      <c r="D571" s="2" t="e">
        <f>VLOOKUP($A571,'By SKU - New RTs'!$A:$V,13,FALSE)</f>
        <v>#N/A</v>
      </c>
      <c r="E571" s="5" t="e">
        <f t="shared" si="45"/>
        <v>#N/A</v>
      </c>
      <c r="F571" s="2" t="e">
        <f>VLOOKUP($A571,'By SKU - Old RTs'!$A:$V,14,FALSE)</f>
        <v>#N/A</v>
      </c>
      <c r="G571" s="2" t="e">
        <f>VLOOKUP($A571,'By SKU - New RTs'!$A:$V,14,FALSE)</f>
        <v>#N/A</v>
      </c>
      <c r="H571" s="5" t="e">
        <f t="shared" si="46"/>
        <v>#N/A</v>
      </c>
      <c r="I571" s="2" t="e">
        <f>VLOOKUP($A571,'By SKU - Old RTs'!$A:$V,15,FALSE)</f>
        <v>#N/A</v>
      </c>
      <c r="J571" s="2" t="e">
        <f>VLOOKUP($A571,'By SKU - New RTs'!$A:$V,15,FALSE)</f>
        <v>#N/A</v>
      </c>
      <c r="K571" s="5" t="e">
        <f t="shared" si="47"/>
        <v>#N/A</v>
      </c>
      <c r="L571" s="2" t="e">
        <f>VLOOKUP($A571,'By SKU - Old RTs'!$A:$V,16,FALSE)</f>
        <v>#N/A</v>
      </c>
      <c r="M571" s="2" t="e">
        <f>VLOOKUP($A571,'By SKU - New RTs'!$A:$V,16,FALSE)</f>
        <v>#N/A</v>
      </c>
      <c r="N571" s="5" t="e">
        <f t="shared" si="48"/>
        <v>#N/A</v>
      </c>
      <c r="O571" s="2" t="e">
        <f>VLOOKUP($A571,'By SKU - Old RTs'!$A:$V,17,FALSE)</f>
        <v>#N/A</v>
      </c>
      <c r="P571" s="2" t="e">
        <f>VLOOKUP($A571,'By SKU - New RTs'!$A:$V,17,FALSE)</f>
        <v>#N/A</v>
      </c>
      <c r="Q571" s="2" t="e">
        <f t="shared" si="49"/>
        <v>#N/A</v>
      </c>
    </row>
    <row r="572" spans="2:17" hidden="1" x14ac:dyDescent="0.3">
      <c r="B572" s="4"/>
      <c r="C572" s="2" t="e">
        <f>VLOOKUP($A572,'By SKU - Old RTs'!$A:$V,13,FALSE)</f>
        <v>#N/A</v>
      </c>
      <c r="D572" s="2" t="e">
        <f>VLOOKUP($A572,'By SKU - New RTs'!$A:$V,13,FALSE)</f>
        <v>#N/A</v>
      </c>
      <c r="E572" s="5" t="e">
        <f t="shared" si="45"/>
        <v>#N/A</v>
      </c>
      <c r="F572" s="2" t="e">
        <f>VLOOKUP($A572,'By SKU - Old RTs'!$A:$V,14,FALSE)</f>
        <v>#N/A</v>
      </c>
      <c r="G572" s="2" t="e">
        <f>VLOOKUP($A572,'By SKU - New RTs'!$A:$V,14,FALSE)</f>
        <v>#N/A</v>
      </c>
      <c r="H572" s="5" t="e">
        <f t="shared" si="46"/>
        <v>#N/A</v>
      </c>
      <c r="I572" s="2" t="e">
        <f>VLOOKUP($A572,'By SKU - Old RTs'!$A:$V,15,FALSE)</f>
        <v>#N/A</v>
      </c>
      <c r="J572" s="2" t="e">
        <f>VLOOKUP($A572,'By SKU - New RTs'!$A:$V,15,FALSE)</f>
        <v>#N/A</v>
      </c>
      <c r="K572" s="5" t="e">
        <f t="shared" si="47"/>
        <v>#N/A</v>
      </c>
      <c r="L572" s="2" t="e">
        <f>VLOOKUP($A572,'By SKU - Old RTs'!$A:$V,16,FALSE)</f>
        <v>#N/A</v>
      </c>
      <c r="M572" s="2" t="e">
        <f>VLOOKUP($A572,'By SKU - New RTs'!$A:$V,16,FALSE)</f>
        <v>#N/A</v>
      </c>
      <c r="N572" s="5" t="e">
        <f t="shared" si="48"/>
        <v>#N/A</v>
      </c>
      <c r="O572" s="2" t="e">
        <f>VLOOKUP($A572,'By SKU - Old RTs'!$A:$V,17,FALSE)</f>
        <v>#N/A</v>
      </c>
      <c r="P572" s="2" t="e">
        <f>VLOOKUP($A572,'By SKU - New RTs'!$A:$V,17,FALSE)</f>
        <v>#N/A</v>
      </c>
      <c r="Q572" s="2" t="e">
        <f t="shared" si="49"/>
        <v>#N/A</v>
      </c>
    </row>
    <row r="573" spans="2:17" hidden="1" x14ac:dyDescent="0.3">
      <c r="B573" s="4"/>
      <c r="C573" s="2" t="e">
        <f>VLOOKUP($A573,'By SKU - Old RTs'!$A:$V,13,FALSE)</f>
        <v>#N/A</v>
      </c>
      <c r="D573" s="2" t="e">
        <f>VLOOKUP($A573,'By SKU - New RTs'!$A:$V,13,FALSE)</f>
        <v>#N/A</v>
      </c>
      <c r="E573" s="5" t="e">
        <f t="shared" si="45"/>
        <v>#N/A</v>
      </c>
      <c r="F573" s="2" t="e">
        <f>VLOOKUP($A573,'By SKU - Old RTs'!$A:$V,14,FALSE)</f>
        <v>#N/A</v>
      </c>
      <c r="G573" s="2" t="e">
        <f>VLOOKUP($A573,'By SKU - New RTs'!$A:$V,14,FALSE)</f>
        <v>#N/A</v>
      </c>
      <c r="H573" s="5" t="e">
        <f t="shared" si="46"/>
        <v>#N/A</v>
      </c>
      <c r="I573" s="2" t="e">
        <f>VLOOKUP($A573,'By SKU - Old RTs'!$A:$V,15,FALSE)</f>
        <v>#N/A</v>
      </c>
      <c r="J573" s="2" t="e">
        <f>VLOOKUP($A573,'By SKU - New RTs'!$A:$V,15,FALSE)</f>
        <v>#N/A</v>
      </c>
      <c r="K573" s="5" t="e">
        <f t="shared" si="47"/>
        <v>#N/A</v>
      </c>
      <c r="L573" s="2" t="e">
        <f>VLOOKUP($A573,'By SKU - Old RTs'!$A:$V,16,FALSE)</f>
        <v>#N/A</v>
      </c>
      <c r="M573" s="2" t="e">
        <f>VLOOKUP($A573,'By SKU - New RTs'!$A:$V,16,FALSE)</f>
        <v>#N/A</v>
      </c>
      <c r="N573" s="5" t="e">
        <f t="shared" si="48"/>
        <v>#N/A</v>
      </c>
      <c r="O573" s="2" t="e">
        <f>VLOOKUP($A573,'By SKU - Old RTs'!$A:$V,17,FALSE)</f>
        <v>#N/A</v>
      </c>
      <c r="P573" s="2" t="e">
        <f>VLOOKUP($A573,'By SKU - New RTs'!$A:$V,17,FALSE)</f>
        <v>#N/A</v>
      </c>
      <c r="Q573" s="2" t="e">
        <f t="shared" si="49"/>
        <v>#N/A</v>
      </c>
    </row>
    <row r="574" spans="2:17" hidden="1" x14ac:dyDescent="0.3">
      <c r="B574" s="4"/>
      <c r="C574" s="2" t="e">
        <f>VLOOKUP($A574,'By SKU - Old RTs'!$A:$V,13,FALSE)</f>
        <v>#N/A</v>
      </c>
      <c r="D574" s="2" t="e">
        <f>VLOOKUP($A574,'By SKU - New RTs'!$A:$V,13,FALSE)</f>
        <v>#N/A</v>
      </c>
      <c r="E574" s="5" t="e">
        <f t="shared" si="45"/>
        <v>#N/A</v>
      </c>
      <c r="F574" s="2" t="e">
        <f>VLOOKUP($A574,'By SKU - Old RTs'!$A:$V,14,FALSE)</f>
        <v>#N/A</v>
      </c>
      <c r="G574" s="2" t="e">
        <f>VLOOKUP($A574,'By SKU - New RTs'!$A:$V,14,FALSE)</f>
        <v>#N/A</v>
      </c>
      <c r="H574" s="5" t="e">
        <f t="shared" si="46"/>
        <v>#N/A</v>
      </c>
      <c r="I574" s="2" t="e">
        <f>VLOOKUP($A574,'By SKU - Old RTs'!$A:$V,15,FALSE)</f>
        <v>#N/A</v>
      </c>
      <c r="J574" s="2" t="e">
        <f>VLOOKUP($A574,'By SKU - New RTs'!$A:$V,15,FALSE)</f>
        <v>#N/A</v>
      </c>
      <c r="K574" s="5" t="e">
        <f t="shared" si="47"/>
        <v>#N/A</v>
      </c>
      <c r="L574" s="2" t="e">
        <f>VLOOKUP($A574,'By SKU - Old RTs'!$A:$V,16,FALSE)</f>
        <v>#N/A</v>
      </c>
      <c r="M574" s="2" t="e">
        <f>VLOOKUP($A574,'By SKU - New RTs'!$A:$V,16,FALSE)</f>
        <v>#N/A</v>
      </c>
      <c r="N574" s="5" t="e">
        <f t="shared" si="48"/>
        <v>#N/A</v>
      </c>
      <c r="O574" s="2" t="e">
        <f>VLOOKUP($A574,'By SKU - Old RTs'!$A:$V,17,FALSE)</f>
        <v>#N/A</v>
      </c>
      <c r="P574" s="2" t="e">
        <f>VLOOKUP($A574,'By SKU - New RTs'!$A:$V,17,FALSE)</f>
        <v>#N/A</v>
      </c>
      <c r="Q574" s="2" t="e">
        <f t="shared" si="49"/>
        <v>#N/A</v>
      </c>
    </row>
    <row r="575" spans="2:17" hidden="1" x14ac:dyDescent="0.3">
      <c r="B575" s="4"/>
      <c r="C575" s="2" t="e">
        <f>VLOOKUP($A575,'By SKU - Old RTs'!$A:$V,13,FALSE)</f>
        <v>#N/A</v>
      </c>
      <c r="D575" s="2" t="e">
        <f>VLOOKUP($A575,'By SKU - New RTs'!$A:$V,13,FALSE)</f>
        <v>#N/A</v>
      </c>
      <c r="E575" s="5" t="e">
        <f t="shared" si="45"/>
        <v>#N/A</v>
      </c>
      <c r="F575" s="2" t="e">
        <f>VLOOKUP($A575,'By SKU - Old RTs'!$A:$V,14,FALSE)</f>
        <v>#N/A</v>
      </c>
      <c r="G575" s="2" t="e">
        <f>VLOOKUP($A575,'By SKU - New RTs'!$A:$V,14,FALSE)</f>
        <v>#N/A</v>
      </c>
      <c r="H575" s="5" t="e">
        <f t="shared" si="46"/>
        <v>#N/A</v>
      </c>
      <c r="I575" s="2" t="e">
        <f>VLOOKUP($A575,'By SKU - Old RTs'!$A:$V,15,FALSE)</f>
        <v>#N/A</v>
      </c>
      <c r="J575" s="2" t="e">
        <f>VLOOKUP($A575,'By SKU - New RTs'!$A:$V,15,FALSE)</f>
        <v>#N/A</v>
      </c>
      <c r="K575" s="5" t="e">
        <f t="shared" si="47"/>
        <v>#N/A</v>
      </c>
      <c r="L575" s="2" t="e">
        <f>VLOOKUP($A575,'By SKU - Old RTs'!$A:$V,16,FALSE)</f>
        <v>#N/A</v>
      </c>
      <c r="M575" s="2" t="e">
        <f>VLOOKUP($A575,'By SKU - New RTs'!$A:$V,16,FALSE)</f>
        <v>#N/A</v>
      </c>
      <c r="N575" s="5" t="e">
        <f t="shared" si="48"/>
        <v>#N/A</v>
      </c>
      <c r="O575" s="2" t="e">
        <f>VLOOKUP($A575,'By SKU - Old RTs'!$A:$V,17,FALSE)</f>
        <v>#N/A</v>
      </c>
      <c r="P575" s="2" t="e">
        <f>VLOOKUP($A575,'By SKU - New RTs'!$A:$V,17,FALSE)</f>
        <v>#N/A</v>
      </c>
      <c r="Q575" s="2" t="e">
        <f t="shared" si="49"/>
        <v>#N/A</v>
      </c>
    </row>
    <row r="576" spans="2:17" hidden="1" x14ac:dyDescent="0.3">
      <c r="B576" s="4"/>
      <c r="C576" s="2" t="e">
        <f>VLOOKUP($A576,'By SKU - Old RTs'!$A:$V,13,FALSE)</f>
        <v>#N/A</v>
      </c>
      <c r="D576" s="2" t="e">
        <f>VLOOKUP($A576,'By SKU - New RTs'!$A:$V,13,FALSE)</f>
        <v>#N/A</v>
      </c>
      <c r="E576" s="5" t="e">
        <f t="shared" si="45"/>
        <v>#N/A</v>
      </c>
      <c r="F576" s="2" t="e">
        <f>VLOOKUP($A576,'By SKU - Old RTs'!$A:$V,14,FALSE)</f>
        <v>#N/A</v>
      </c>
      <c r="G576" s="2" t="e">
        <f>VLOOKUP($A576,'By SKU - New RTs'!$A:$V,14,FALSE)</f>
        <v>#N/A</v>
      </c>
      <c r="H576" s="5" t="e">
        <f t="shared" si="46"/>
        <v>#N/A</v>
      </c>
      <c r="I576" s="2" t="e">
        <f>VLOOKUP($A576,'By SKU - Old RTs'!$A:$V,15,FALSE)</f>
        <v>#N/A</v>
      </c>
      <c r="J576" s="2" t="e">
        <f>VLOOKUP($A576,'By SKU - New RTs'!$A:$V,15,FALSE)</f>
        <v>#N/A</v>
      </c>
      <c r="K576" s="5" t="e">
        <f t="shared" si="47"/>
        <v>#N/A</v>
      </c>
      <c r="L576" s="2" t="e">
        <f>VLOOKUP($A576,'By SKU - Old RTs'!$A:$V,16,FALSE)</f>
        <v>#N/A</v>
      </c>
      <c r="M576" s="2" t="e">
        <f>VLOOKUP($A576,'By SKU - New RTs'!$A:$V,16,FALSE)</f>
        <v>#N/A</v>
      </c>
      <c r="N576" s="5" t="e">
        <f t="shared" si="48"/>
        <v>#N/A</v>
      </c>
      <c r="O576" s="2" t="e">
        <f>VLOOKUP($A576,'By SKU - Old RTs'!$A:$V,17,FALSE)</f>
        <v>#N/A</v>
      </c>
      <c r="P576" s="2" t="e">
        <f>VLOOKUP($A576,'By SKU - New RTs'!$A:$V,17,FALSE)</f>
        <v>#N/A</v>
      </c>
      <c r="Q576" s="2" t="e">
        <f t="shared" si="49"/>
        <v>#N/A</v>
      </c>
    </row>
    <row r="577" spans="2:17" hidden="1" x14ac:dyDescent="0.3">
      <c r="B577" s="4"/>
      <c r="C577" s="2" t="e">
        <f>VLOOKUP($A577,'By SKU - Old RTs'!$A:$V,13,FALSE)</f>
        <v>#N/A</v>
      </c>
      <c r="D577" s="2" t="e">
        <f>VLOOKUP($A577,'By SKU - New RTs'!$A:$V,13,FALSE)</f>
        <v>#N/A</v>
      </c>
      <c r="E577" s="5" t="e">
        <f t="shared" si="45"/>
        <v>#N/A</v>
      </c>
      <c r="F577" s="2" t="e">
        <f>VLOOKUP($A577,'By SKU - Old RTs'!$A:$V,14,FALSE)</f>
        <v>#N/A</v>
      </c>
      <c r="G577" s="2" t="e">
        <f>VLOOKUP($A577,'By SKU - New RTs'!$A:$V,14,FALSE)</f>
        <v>#N/A</v>
      </c>
      <c r="H577" s="5" t="e">
        <f t="shared" si="46"/>
        <v>#N/A</v>
      </c>
      <c r="I577" s="2" t="e">
        <f>VLOOKUP($A577,'By SKU - Old RTs'!$A:$V,15,FALSE)</f>
        <v>#N/A</v>
      </c>
      <c r="J577" s="2" t="e">
        <f>VLOOKUP($A577,'By SKU - New RTs'!$A:$V,15,FALSE)</f>
        <v>#N/A</v>
      </c>
      <c r="K577" s="5" t="e">
        <f t="shared" si="47"/>
        <v>#N/A</v>
      </c>
      <c r="L577" s="2" t="e">
        <f>VLOOKUP($A577,'By SKU - Old RTs'!$A:$V,16,FALSE)</f>
        <v>#N/A</v>
      </c>
      <c r="M577" s="2" t="e">
        <f>VLOOKUP($A577,'By SKU - New RTs'!$A:$V,16,FALSE)</f>
        <v>#N/A</v>
      </c>
      <c r="N577" s="5" t="e">
        <f t="shared" si="48"/>
        <v>#N/A</v>
      </c>
      <c r="O577" s="2" t="e">
        <f>VLOOKUP($A577,'By SKU - Old RTs'!$A:$V,17,FALSE)</f>
        <v>#N/A</v>
      </c>
      <c r="P577" s="2" t="e">
        <f>VLOOKUP($A577,'By SKU - New RTs'!$A:$V,17,FALSE)</f>
        <v>#N/A</v>
      </c>
      <c r="Q577" s="2" t="e">
        <f t="shared" si="49"/>
        <v>#N/A</v>
      </c>
    </row>
    <row r="578" spans="2:17" hidden="1" x14ac:dyDescent="0.3">
      <c r="B578" s="4"/>
      <c r="C578" s="2" t="e">
        <f>VLOOKUP($A578,'By SKU - Old RTs'!$A:$V,13,FALSE)</f>
        <v>#N/A</v>
      </c>
      <c r="D578" s="2" t="e">
        <f>VLOOKUP($A578,'By SKU - New RTs'!$A:$V,13,FALSE)</f>
        <v>#N/A</v>
      </c>
      <c r="E578" s="5" t="e">
        <f t="shared" si="45"/>
        <v>#N/A</v>
      </c>
      <c r="F578" s="2" t="e">
        <f>VLOOKUP($A578,'By SKU - Old RTs'!$A:$V,14,FALSE)</f>
        <v>#N/A</v>
      </c>
      <c r="G578" s="2" t="e">
        <f>VLOOKUP($A578,'By SKU - New RTs'!$A:$V,14,FALSE)</f>
        <v>#N/A</v>
      </c>
      <c r="H578" s="5" t="e">
        <f t="shared" si="46"/>
        <v>#N/A</v>
      </c>
      <c r="I578" s="2" t="e">
        <f>VLOOKUP($A578,'By SKU - Old RTs'!$A:$V,15,FALSE)</f>
        <v>#N/A</v>
      </c>
      <c r="J578" s="2" t="e">
        <f>VLOOKUP($A578,'By SKU - New RTs'!$A:$V,15,FALSE)</f>
        <v>#N/A</v>
      </c>
      <c r="K578" s="5" t="e">
        <f t="shared" si="47"/>
        <v>#N/A</v>
      </c>
      <c r="L578" s="2" t="e">
        <f>VLOOKUP($A578,'By SKU - Old RTs'!$A:$V,16,FALSE)</f>
        <v>#N/A</v>
      </c>
      <c r="M578" s="2" t="e">
        <f>VLOOKUP($A578,'By SKU - New RTs'!$A:$V,16,FALSE)</f>
        <v>#N/A</v>
      </c>
      <c r="N578" s="5" t="e">
        <f t="shared" si="48"/>
        <v>#N/A</v>
      </c>
      <c r="O578" s="2" t="e">
        <f>VLOOKUP($A578,'By SKU - Old RTs'!$A:$V,17,FALSE)</f>
        <v>#N/A</v>
      </c>
      <c r="P578" s="2" t="e">
        <f>VLOOKUP($A578,'By SKU - New RTs'!$A:$V,17,FALSE)</f>
        <v>#N/A</v>
      </c>
      <c r="Q578" s="2" t="e">
        <f t="shared" si="49"/>
        <v>#N/A</v>
      </c>
    </row>
    <row r="579" spans="2:17" hidden="1" x14ac:dyDescent="0.3">
      <c r="B579" s="4"/>
      <c r="C579" s="2" t="e">
        <f>VLOOKUP($A579,'By SKU - Old RTs'!$A:$V,13,FALSE)</f>
        <v>#N/A</v>
      </c>
      <c r="D579" s="2" t="e">
        <f>VLOOKUP($A579,'By SKU - New RTs'!$A:$V,13,FALSE)</f>
        <v>#N/A</v>
      </c>
      <c r="E579" s="5" t="e">
        <f t="shared" si="45"/>
        <v>#N/A</v>
      </c>
      <c r="F579" s="2" t="e">
        <f>VLOOKUP($A579,'By SKU - Old RTs'!$A:$V,14,FALSE)</f>
        <v>#N/A</v>
      </c>
      <c r="G579" s="2" t="e">
        <f>VLOOKUP($A579,'By SKU - New RTs'!$A:$V,14,FALSE)</f>
        <v>#N/A</v>
      </c>
      <c r="H579" s="5" t="e">
        <f t="shared" si="46"/>
        <v>#N/A</v>
      </c>
      <c r="I579" s="2" t="e">
        <f>VLOOKUP($A579,'By SKU - Old RTs'!$A:$V,15,FALSE)</f>
        <v>#N/A</v>
      </c>
      <c r="J579" s="2" t="e">
        <f>VLOOKUP($A579,'By SKU - New RTs'!$A:$V,15,FALSE)</f>
        <v>#N/A</v>
      </c>
      <c r="K579" s="5" t="e">
        <f t="shared" si="47"/>
        <v>#N/A</v>
      </c>
      <c r="L579" s="2" t="e">
        <f>VLOOKUP($A579,'By SKU - Old RTs'!$A:$V,16,FALSE)</f>
        <v>#N/A</v>
      </c>
      <c r="M579" s="2" t="e">
        <f>VLOOKUP($A579,'By SKU - New RTs'!$A:$V,16,FALSE)</f>
        <v>#N/A</v>
      </c>
      <c r="N579" s="5" t="e">
        <f t="shared" si="48"/>
        <v>#N/A</v>
      </c>
      <c r="O579" s="2" t="e">
        <f>VLOOKUP($A579,'By SKU - Old RTs'!$A:$V,17,FALSE)</f>
        <v>#N/A</v>
      </c>
      <c r="P579" s="2" t="e">
        <f>VLOOKUP($A579,'By SKU - New RTs'!$A:$V,17,FALSE)</f>
        <v>#N/A</v>
      </c>
      <c r="Q579" s="2" t="e">
        <f t="shared" si="49"/>
        <v>#N/A</v>
      </c>
    </row>
    <row r="580" spans="2:17" hidden="1" x14ac:dyDescent="0.3">
      <c r="B580" s="4"/>
      <c r="C580" s="2" t="e">
        <f>VLOOKUP($A580,'By SKU - Old RTs'!$A:$V,13,FALSE)</f>
        <v>#N/A</v>
      </c>
      <c r="D580" s="2" t="e">
        <f>VLOOKUP($A580,'By SKU - New RTs'!$A:$V,13,FALSE)</f>
        <v>#N/A</v>
      </c>
      <c r="E580" s="5" t="e">
        <f t="shared" si="45"/>
        <v>#N/A</v>
      </c>
      <c r="F580" s="2" t="e">
        <f>VLOOKUP($A580,'By SKU - Old RTs'!$A:$V,14,FALSE)</f>
        <v>#N/A</v>
      </c>
      <c r="G580" s="2" t="e">
        <f>VLOOKUP($A580,'By SKU - New RTs'!$A:$V,14,FALSE)</f>
        <v>#N/A</v>
      </c>
      <c r="H580" s="5" t="e">
        <f t="shared" si="46"/>
        <v>#N/A</v>
      </c>
      <c r="I580" s="2" t="e">
        <f>VLOOKUP($A580,'By SKU - Old RTs'!$A:$V,15,FALSE)</f>
        <v>#N/A</v>
      </c>
      <c r="J580" s="2" t="e">
        <f>VLOOKUP($A580,'By SKU - New RTs'!$A:$V,15,FALSE)</f>
        <v>#N/A</v>
      </c>
      <c r="K580" s="5" t="e">
        <f t="shared" si="47"/>
        <v>#N/A</v>
      </c>
      <c r="L580" s="2" t="e">
        <f>VLOOKUP($A580,'By SKU - Old RTs'!$A:$V,16,FALSE)</f>
        <v>#N/A</v>
      </c>
      <c r="M580" s="2" t="e">
        <f>VLOOKUP($A580,'By SKU - New RTs'!$A:$V,16,FALSE)</f>
        <v>#N/A</v>
      </c>
      <c r="N580" s="5" t="e">
        <f t="shared" si="48"/>
        <v>#N/A</v>
      </c>
      <c r="O580" s="2" t="e">
        <f>VLOOKUP($A580,'By SKU - Old RTs'!$A:$V,17,FALSE)</f>
        <v>#N/A</v>
      </c>
      <c r="P580" s="2" t="e">
        <f>VLOOKUP($A580,'By SKU - New RTs'!$A:$V,17,FALSE)</f>
        <v>#N/A</v>
      </c>
      <c r="Q580" s="2" t="e">
        <f t="shared" si="49"/>
        <v>#N/A</v>
      </c>
    </row>
    <row r="581" spans="2:17" hidden="1" x14ac:dyDescent="0.3">
      <c r="B581" s="4"/>
      <c r="C581" s="2" t="e">
        <f>VLOOKUP($A581,'By SKU - Old RTs'!$A:$V,13,FALSE)</f>
        <v>#N/A</v>
      </c>
      <c r="D581" s="2" t="e">
        <f>VLOOKUP($A581,'By SKU - New RTs'!$A:$V,13,FALSE)</f>
        <v>#N/A</v>
      </c>
      <c r="E581" s="5" t="e">
        <f t="shared" si="45"/>
        <v>#N/A</v>
      </c>
      <c r="F581" s="2" t="e">
        <f>VLOOKUP($A581,'By SKU - Old RTs'!$A:$V,14,FALSE)</f>
        <v>#N/A</v>
      </c>
      <c r="G581" s="2" t="e">
        <f>VLOOKUP($A581,'By SKU - New RTs'!$A:$V,14,FALSE)</f>
        <v>#N/A</v>
      </c>
      <c r="H581" s="5" t="e">
        <f t="shared" si="46"/>
        <v>#N/A</v>
      </c>
      <c r="I581" s="2" t="e">
        <f>VLOOKUP($A581,'By SKU - Old RTs'!$A:$V,15,FALSE)</f>
        <v>#N/A</v>
      </c>
      <c r="J581" s="2" t="e">
        <f>VLOOKUP($A581,'By SKU - New RTs'!$A:$V,15,FALSE)</f>
        <v>#N/A</v>
      </c>
      <c r="K581" s="5" t="e">
        <f t="shared" si="47"/>
        <v>#N/A</v>
      </c>
      <c r="L581" s="2" t="e">
        <f>VLOOKUP($A581,'By SKU - Old RTs'!$A:$V,16,FALSE)</f>
        <v>#N/A</v>
      </c>
      <c r="M581" s="2" t="e">
        <f>VLOOKUP($A581,'By SKU - New RTs'!$A:$V,16,FALSE)</f>
        <v>#N/A</v>
      </c>
      <c r="N581" s="5" t="e">
        <f t="shared" si="48"/>
        <v>#N/A</v>
      </c>
      <c r="O581" s="2" t="e">
        <f>VLOOKUP($A581,'By SKU - Old RTs'!$A:$V,17,FALSE)</f>
        <v>#N/A</v>
      </c>
      <c r="P581" s="2" t="e">
        <f>VLOOKUP($A581,'By SKU - New RTs'!$A:$V,17,FALSE)</f>
        <v>#N/A</v>
      </c>
      <c r="Q581" s="2" t="e">
        <f t="shared" si="49"/>
        <v>#N/A</v>
      </c>
    </row>
    <row r="582" spans="2:17" hidden="1" x14ac:dyDescent="0.3">
      <c r="B582" s="4"/>
      <c r="C582" s="2" t="e">
        <f>VLOOKUP($A582,'By SKU - Old RTs'!$A:$V,13,FALSE)</f>
        <v>#N/A</v>
      </c>
      <c r="D582" s="2" t="e">
        <f>VLOOKUP($A582,'By SKU - New RTs'!$A:$V,13,FALSE)</f>
        <v>#N/A</v>
      </c>
      <c r="E582" s="5" t="e">
        <f t="shared" si="45"/>
        <v>#N/A</v>
      </c>
      <c r="F582" s="2" t="e">
        <f>VLOOKUP($A582,'By SKU - Old RTs'!$A:$V,14,FALSE)</f>
        <v>#N/A</v>
      </c>
      <c r="G582" s="2" t="e">
        <f>VLOOKUP($A582,'By SKU - New RTs'!$A:$V,14,FALSE)</f>
        <v>#N/A</v>
      </c>
      <c r="H582" s="5" t="e">
        <f t="shared" si="46"/>
        <v>#N/A</v>
      </c>
      <c r="I582" s="2" t="e">
        <f>VLOOKUP($A582,'By SKU - Old RTs'!$A:$V,15,FALSE)</f>
        <v>#N/A</v>
      </c>
      <c r="J582" s="2" t="e">
        <f>VLOOKUP($A582,'By SKU - New RTs'!$A:$V,15,FALSE)</f>
        <v>#N/A</v>
      </c>
      <c r="K582" s="5" t="e">
        <f t="shared" si="47"/>
        <v>#N/A</v>
      </c>
      <c r="L582" s="2" t="e">
        <f>VLOOKUP($A582,'By SKU - Old RTs'!$A:$V,16,FALSE)</f>
        <v>#N/A</v>
      </c>
      <c r="M582" s="2" t="e">
        <f>VLOOKUP($A582,'By SKU - New RTs'!$A:$V,16,FALSE)</f>
        <v>#N/A</v>
      </c>
      <c r="N582" s="5" t="e">
        <f t="shared" si="48"/>
        <v>#N/A</v>
      </c>
      <c r="O582" s="2" t="e">
        <f>VLOOKUP($A582,'By SKU - Old RTs'!$A:$V,17,FALSE)</f>
        <v>#N/A</v>
      </c>
      <c r="P582" s="2" t="e">
        <f>VLOOKUP($A582,'By SKU - New RTs'!$A:$V,17,FALSE)</f>
        <v>#N/A</v>
      </c>
      <c r="Q582" s="2" t="e">
        <f t="shared" si="49"/>
        <v>#N/A</v>
      </c>
    </row>
    <row r="583" spans="2:17" hidden="1" x14ac:dyDescent="0.3">
      <c r="B583" s="4"/>
      <c r="C583" s="2" t="e">
        <f>VLOOKUP($A583,'By SKU - Old RTs'!$A:$V,13,FALSE)</f>
        <v>#N/A</v>
      </c>
      <c r="D583" s="2" t="e">
        <f>VLOOKUP($A583,'By SKU - New RTs'!$A:$V,13,FALSE)</f>
        <v>#N/A</v>
      </c>
      <c r="E583" s="5" t="e">
        <f t="shared" si="45"/>
        <v>#N/A</v>
      </c>
      <c r="F583" s="2" t="e">
        <f>VLOOKUP($A583,'By SKU - Old RTs'!$A:$V,14,FALSE)</f>
        <v>#N/A</v>
      </c>
      <c r="G583" s="2" t="e">
        <f>VLOOKUP($A583,'By SKU - New RTs'!$A:$V,14,FALSE)</f>
        <v>#N/A</v>
      </c>
      <c r="H583" s="5" t="e">
        <f t="shared" si="46"/>
        <v>#N/A</v>
      </c>
      <c r="I583" s="2" t="e">
        <f>VLOOKUP($A583,'By SKU - Old RTs'!$A:$V,15,FALSE)</f>
        <v>#N/A</v>
      </c>
      <c r="J583" s="2" t="e">
        <f>VLOOKUP($A583,'By SKU - New RTs'!$A:$V,15,FALSE)</f>
        <v>#N/A</v>
      </c>
      <c r="K583" s="5" t="e">
        <f t="shared" si="47"/>
        <v>#N/A</v>
      </c>
      <c r="L583" s="2" t="e">
        <f>VLOOKUP($A583,'By SKU - Old RTs'!$A:$V,16,FALSE)</f>
        <v>#N/A</v>
      </c>
      <c r="M583" s="2" t="e">
        <f>VLOOKUP($A583,'By SKU - New RTs'!$A:$V,16,FALSE)</f>
        <v>#N/A</v>
      </c>
      <c r="N583" s="5" t="e">
        <f t="shared" si="48"/>
        <v>#N/A</v>
      </c>
      <c r="O583" s="2" t="e">
        <f>VLOOKUP($A583,'By SKU - Old RTs'!$A:$V,17,FALSE)</f>
        <v>#N/A</v>
      </c>
      <c r="P583" s="2" t="e">
        <f>VLOOKUP($A583,'By SKU - New RTs'!$A:$V,17,FALSE)</f>
        <v>#N/A</v>
      </c>
      <c r="Q583" s="2" t="e">
        <f t="shared" si="49"/>
        <v>#N/A</v>
      </c>
    </row>
    <row r="584" spans="2:17" hidden="1" x14ac:dyDescent="0.3">
      <c r="B584" s="4"/>
      <c r="C584" s="2" t="e">
        <f>VLOOKUP($A584,'By SKU - Old RTs'!$A:$V,13,FALSE)</f>
        <v>#N/A</v>
      </c>
      <c r="D584" s="2" t="e">
        <f>VLOOKUP($A584,'By SKU - New RTs'!$A:$V,13,FALSE)</f>
        <v>#N/A</v>
      </c>
      <c r="E584" s="5" t="e">
        <f t="shared" si="45"/>
        <v>#N/A</v>
      </c>
      <c r="F584" s="2" t="e">
        <f>VLOOKUP($A584,'By SKU - Old RTs'!$A:$V,14,FALSE)</f>
        <v>#N/A</v>
      </c>
      <c r="G584" s="2" t="e">
        <f>VLOOKUP($A584,'By SKU - New RTs'!$A:$V,14,FALSE)</f>
        <v>#N/A</v>
      </c>
      <c r="H584" s="5" t="e">
        <f t="shared" si="46"/>
        <v>#N/A</v>
      </c>
      <c r="I584" s="2" t="e">
        <f>VLOOKUP($A584,'By SKU - Old RTs'!$A:$V,15,FALSE)</f>
        <v>#N/A</v>
      </c>
      <c r="J584" s="2" t="e">
        <f>VLOOKUP($A584,'By SKU - New RTs'!$A:$V,15,FALSE)</f>
        <v>#N/A</v>
      </c>
      <c r="K584" s="5" t="e">
        <f t="shared" si="47"/>
        <v>#N/A</v>
      </c>
      <c r="L584" s="2" t="e">
        <f>VLOOKUP($A584,'By SKU - Old RTs'!$A:$V,16,FALSE)</f>
        <v>#N/A</v>
      </c>
      <c r="M584" s="2" t="e">
        <f>VLOOKUP($A584,'By SKU - New RTs'!$A:$V,16,FALSE)</f>
        <v>#N/A</v>
      </c>
      <c r="N584" s="5" t="e">
        <f t="shared" si="48"/>
        <v>#N/A</v>
      </c>
      <c r="O584" s="2" t="e">
        <f>VLOOKUP($A584,'By SKU - Old RTs'!$A:$V,17,FALSE)</f>
        <v>#N/A</v>
      </c>
      <c r="P584" s="2" t="e">
        <f>VLOOKUP($A584,'By SKU - New RTs'!$A:$V,17,FALSE)</f>
        <v>#N/A</v>
      </c>
      <c r="Q584" s="2" t="e">
        <f t="shared" si="49"/>
        <v>#N/A</v>
      </c>
    </row>
    <row r="585" spans="2:17" hidden="1" x14ac:dyDescent="0.3">
      <c r="B585" s="4"/>
      <c r="C585" s="2" t="e">
        <f>VLOOKUP($A585,'By SKU - Old RTs'!$A:$V,13,FALSE)</f>
        <v>#N/A</v>
      </c>
      <c r="D585" s="2" t="e">
        <f>VLOOKUP($A585,'By SKU - New RTs'!$A:$V,13,FALSE)</f>
        <v>#N/A</v>
      </c>
      <c r="E585" s="5" t="e">
        <f t="shared" ref="E585:E648" si="50">D585-C585</f>
        <v>#N/A</v>
      </c>
      <c r="F585" s="2" t="e">
        <f>VLOOKUP($A585,'By SKU - Old RTs'!$A:$V,14,FALSE)</f>
        <v>#N/A</v>
      </c>
      <c r="G585" s="2" t="e">
        <f>VLOOKUP($A585,'By SKU - New RTs'!$A:$V,14,FALSE)</f>
        <v>#N/A</v>
      </c>
      <c r="H585" s="5" t="e">
        <f t="shared" ref="H585:H648" si="51">G585-F585</f>
        <v>#N/A</v>
      </c>
      <c r="I585" s="2" t="e">
        <f>VLOOKUP($A585,'By SKU - Old RTs'!$A:$V,15,FALSE)</f>
        <v>#N/A</v>
      </c>
      <c r="J585" s="2" t="e">
        <f>VLOOKUP($A585,'By SKU - New RTs'!$A:$V,15,FALSE)</f>
        <v>#N/A</v>
      </c>
      <c r="K585" s="5" t="e">
        <f t="shared" ref="K585:K648" si="52">J585-I585</f>
        <v>#N/A</v>
      </c>
      <c r="L585" s="2" t="e">
        <f>VLOOKUP($A585,'By SKU - Old RTs'!$A:$V,16,FALSE)</f>
        <v>#N/A</v>
      </c>
      <c r="M585" s="2" t="e">
        <f>VLOOKUP($A585,'By SKU - New RTs'!$A:$V,16,FALSE)</f>
        <v>#N/A</v>
      </c>
      <c r="N585" s="5" t="e">
        <f t="shared" ref="N585:N648" si="53">M585-L585</f>
        <v>#N/A</v>
      </c>
      <c r="O585" s="2" t="e">
        <f>VLOOKUP($A585,'By SKU - Old RTs'!$A:$V,17,FALSE)</f>
        <v>#N/A</v>
      </c>
      <c r="P585" s="2" t="e">
        <f>VLOOKUP($A585,'By SKU - New RTs'!$A:$V,17,FALSE)</f>
        <v>#N/A</v>
      </c>
      <c r="Q585" s="2" t="e">
        <f t="shared" ref="Q585:Q648" si="54">P585-O585</f>
        <v>#N/A</v>
      </c>
    </row>
    <row r="586" spans="2:17" hidden="1" x14ac:dyDescent="0.3">
      <c r="B586" s="4"/>
      <c r="C586" s="2" t="e">
        <f>VLOOKUP($A586,'By SKU - Old RTs'!$A:$V,13,FALSE)</f>
        <v>#N/A</v>
      </c>
      <c r="D586" s="2" t="e">
        <f>VLOOKUP($A586,'By SKU - New RTs'!$A:$V,13,FALSE)</f>
        <v>#N/A</v>
      </c>
      <c r="E586" s="5" t="e">
        <f t="shared" si="50"/>
        <v>#N/A</v>
      </c>
      <c r="F586" s="2" t="e">
        <f>VLOOKUP($A586,'By SKU - Old RTs'!$A:$V,14,FALSE)</f>
        <v>#N/A</v>
      </c>
      <c r="G586" s="2" t="e">
        <f>VLOOKUP($A586,'By SKU - New RTs'!$A:$V,14,FALSE)</f>
        <v>#N/A</v>
      </c>
      <c r="H586" s="5" t="e">
        <f t="shared" si="51"/>
        <v>#N/A</v>
      </c>
      <c r="I586" s="2" t="e">
        <f>VLOOKUP($A586,'By SKU - Old RTs'!$A:$V,15,FALSE)</f>
        <v>#N/A</v>
      </c>
      <c r="J586" s="2" t="e">
        <f>VLOOKUP($A586,'By SKU - New RTs'!$A:$V,15,FALSE)</f>
        <v>#N/A</v>
      </c>
      <c r="K586" s="5" t="e">
        <f t="shared" si="52"/>
        <v>#N/A</v>
      </c>
      <c r="L586" s="2" t="e">
        <f>VLOOKUP($A586,'By SKU - Old RTs'!$A:$V,16,FALSE)</f>
        <v>#N/A</v>
      </c>
      <c r="M586" s="2" t="e">
        <f>VLOOKUP($A586,'By SKU - New RTs'!$A:$V,16,FALSE)</f>
        <v>#N/A</v>
      </c>
      <c r="N586" s="5" t="e">
        <f t="shared" si="53"/>
        <v>#N/A</v>
      </c>
      <c r="O586" s="2" t="e">
        <f>VLOOKUP($A586,'By SKU - Old RTs'!$A:$V,17,FALSE)</f>
        <v>#N/A</v>
      </c>
      <c r="P586" s="2" t="e">
        <f>VLOOKUP($A586,'By SKU - New RTs'!$A:$V,17,FALSE)</f>
        <v>#N/A</v>
      </c>
      <c r="Q586" s="2" t="e">
        <f t="shared" si="54"/>
        <v>#N/A</v>
      </c>
    </row>
    <row r="587" spans="2:17" hidden="1" x14ac:dyDescent="0.3">
      <c r="B587" s="4"/>
      <c r="C587" s="2" t="e">
        <f>VLOOKUP($A587,'By SKU - Old RTs'!$A:$V,13,FALSE)</f>
        <v>#N/A</v>
      </c>
      <c r="D587" s="2" t="e">
        <f>VLOOKUP($A587,'By SKU - New RTs'!$A:$V,13,FALSE)</f>
        <v>#N/A</v>
      </c>
      <c r="E587" s="5" t="e">
        <f t="shared" si="50"/>
        <v>#N/A</v>
      </c>
      <c r="F587" s="2" t="e">
        <f>VLOOKUP($A587,'By SKU - Old RTs'!$A:$V,14,FALSE)</f>
        <v>#N/A</v>
      </c>
      <c r="G587" s="2" t="e">
        <f>VLOOKUP($A587,'By SKU - New RTs'!$A:$V,14,FALSE)</f>
        <v>#N/A</v>
      </c>
      <c r="H587" s="5" t="e">
        <f t="shared" si="51"/>
        <v>#N/A</v>
      </c>
      <c r="I587" s="2" t="e">
        <f>VLOOKUP($A587,'By SKU - Old RTs'!$A:$V,15,FALSE)</f>
        <v>#N/A</v>
      </c>
      <c r="J587" s="2" t="e">
        <f>VLOOKUP($A587,'By SKU - New RTs'!$A:$V,15,FALSE)</f>
        <v>#N/A</v>
      </c>
      <c r="K587" s="5" t="e">
        <f t="shared" si="52"/>
        <v>#N/A</v>
      </c>
      <c r="L587" s="2" t="e">
        <f>VLOOKUP($A587,'By SKU - Old RTs'!$A:$V,16,FALSE)</f>
        <v>#N/A</v>
      </c>
      <c r="M587" s="2" t="e">
        <f>VLOOKUP($A587,'By SKU - New RTs'!$A:$V,16,FALSE)</f>
        <v>#N/A</v>
      </c>
      <c r="N587" s="5" t="e">
        <f t="shared" si="53"/>
        <v>#N/A</v>
      </c>
      <c r="O587" s="2" t="e">
        <f>VLOOKUP($A587,'By SKU - Old RTs'!$A:$V,17,FALSE)</f>
        <v>#N/A</v>
      </c>
      <c r="P587" s="2" t="e">
        <f>VLOOKUP($A587,'By SKU - New RTs'!$A:$V,17,FALSE)</f>
        <v>#N/A</v>
      </c>
      <c r="Q587" s="2" t="e">
        <f t="shared" si="54"/>
        <v>#N/A</v>
      </c>
    </row>
    <row r="588" spans="2:17" hidden="1" x14ac:dyDescent="0.3">
      <c r="B588" s="4"/>
      <c r="C588" s="2" t="e">
        <f>VLOOKUP($A588,'By SKU - Old RTs'!$A:$V,13,FALSE)</f>
        <v>#N/A</v>
      </c>
      <c r="D588" s="2" t="e">
        <f>VLOOKUP($A588,'By SKU - New RTs'!$A:$V,13,FALSE)</f>
        <v>#N/A</v>
      </c>
      <c r="E588" s="5" t="e">
        <f t="shared" si="50"/>
        <v>#N/A</v>
      </c>
      <c r="F588" s="2" t="e">
        <f>VLOOKUP($A588,'By SKU - Old RTs'!$A:$V,14,FALSE)</f>
        <v>#N/A</v>
      </c>
      <c r="G588" s="2" t="e">
        <f>VLOOKUP($A588,'By SKU - New RTs'!$A:$V,14,FALSE)</f>
        <v>#N/A</v>
      </c>
      <c r="H588" s="5" t="e">
        <f t="shared" si="51"/>
        <v>#N/A</v>
      </c>
      <c r="I588" s="2" t="e">
        <f>VLOOKUP($A588,'By SKU - Old RTs'!$A:$V,15,FALSE)</f>
        <v>#N/A</v>
      </c>
      <c r="J588" s="2" t="e">
        <f>VLOOKUP($A588,'By SKU - New RTs'!$A:$V,15,FALSE)</f>
        <v>#N/A</v>
      </c>
      <c r="K588" s="5" t="e">
        <f t="shared" si="52"/>
        <v>#N/A</v>
      </c>
      <c r="L588" s="2" t="e">
        <f>VLOOKUP($A588,'By SKU - Old RTs'!$A:$V,16,FALSE)</f>
        <v>#N/A</v>
      </c>
      <c r="M588" s="2" t="e">
        <f>VLOOKUP($A588,'By SKU - New RTs'!$A:$V,16,FALSE)</f>
        <v>#N/A</v>
      </c>
      <c r="N588" s="5" t="e">
        <f t="shared" si="53"/>
        <v>#N/A</v>
      </c>
      <c r="O588" s="2" t="e">
        <f>VLOOKUP($A588,'By SKU - Old RTs'!$A:$V,17,FALSE)</f>
        <v>#N/A</v>
      </c>
      <c r="P588" s="2" t="e">
        <f>VLOOKUP($A588,'By SKU - New RTs'!$A:$V,17,FALSE)</f>
        <v>#N/A</v>
      </c>
      <c r="Q588" s="2" t="e">
        <f t="shared" si="54"/>
        <v>#N/A</v>
      </c>
    </row>
    <row r="589" spans="2:17" hidden="1" x14ac:dyDescent="0.3">
      <c r="B589" s="4"/>
      <c r="C589" s="2" t="e">
        <f>VLOOKUP($A589,'By SKU - Old RTs'!$A:$V,13,FALSE)</f>
        <v>#N/A</v>
      </c>
      <c r="D589" s="2" t="e">
        <f>VLOOKUP($A589,'By SKU - New RTs'!$A:$V,13,FALSE)</f>
        <v>#N/A</v>
      </c>
      <c r="E589" s="5" t="e">
        <f t="shared" si="50"/>
        <v>#N/A</v>
      </c>
      <c r="F589" s="2" t="e">
        <f>VLOOKUP($A589,'By SKU - Old RTs'!$A:$V,14,FALSE)</f>
        <v>#N/A</v>
      </c>
      <c r="G589" s="2" t="e">
        <f>VLOOKUP($A589,'By SKU - New RTs'!$A:$V,14,FALSE)</f>
        <v>#N/A</v>
      </c>
      <c r="H589" s="5" t="e">
        <f t="shared" si="51"/>
        <v>#N/A</v>
      </c>
      <c r="I589" s="2" t="e">
        <f>VLOOKUP($A589,'By SKU - Old RTs'!$A:$V,15,FALSE)</f>
        <v>#N/A</v>
      </c>
      <c r="J589" s="2" t="e">
        <f>VLOOKUP($A589,'By SKU - New RTs'!$A:$V,15,FALSE)</f>
        <v>#N/A</v>
      </c>
      <c r="K589" s="5" t="e">
        <f t="shared" si="52"/>
        <v>#N/A</v>
      </c>
      <c r="L589" s="2" t="e">
        <f>VLOOKUP($A589,'By SKU - Old RTs'!$A:$V,16,FALSE)</f>
        <v>#N/A</v>
      </c>
      <c r="M589" s="2" t="e">
        <f>VLOOKUP($A589,'By SKU - New RTs'!$A:$V,16,FALSE)</f>
        <v>#N/A</v>
      </c>
      <c r="N589" s="5" t="e">
        <f t="shared" si="53"/>
        <v>#N/A</v>
      </c>
      <c r="O589" s="2" t="e">
        <f>VLOOKUP($A589,'By SKU - Old RTs'!$A:$V,17,FALSE)</f>
        <v>#N/A</v>
      </c>
      <c r="P589" s="2" t="e">
        <f>VLOOKUP($A589,'By SKU - New RTs'!$A:$V,17,FALSE)</f>
        <v>#N/A</v>
      </c>
      <c r="Q589" s="2" t="e">
        <f t="shared" si="54"/>
        <v>#N/A</v>
      </c>
    </row>
    <row r="590" spans="2:17" hidden="1" x14ac:dyDescent="0.3">
      <c r="B590" s="4"/>
      <c r="C590" s="2" t="e">
        <f>VLOOKUP($A590,'By SKU - Old RTs'!$A:$V,13,FALSE)</f>
        <v>#N/A</v>
      </c>
      <c r="D590" s="2" t="e">
        <f>VLOOKUP($A590,'By SKU - New RTs'!$A:$V,13,FALSE)</f>
        <v>#N/A</v>
      </c>
      <c r="E590" s="5" t="e">
        <f t="shared" si="50"/>
        <v>#N/A</v>
      </c>
      <c r="F590" s="2" t="e">
        <f>VLOOKUP($A590,'By SKU - Old RTs'!$A:$V,14,FALSE)</f>
        <v>#N/A</v>
      </c>
      <c r="G590" s="2" t="e">
        <f>VLOOKUP($A590,'By SKU - New RTs'!$A:$V,14,FALSE)</f>
        <v>#N/A</v>
      </c>
      <c r="H590" s="5" t="e">
        <f t="shared" si="51"/>
        <v>#N/A</v>
      </c>
      <c r="I590" s="2" t="e">
        <f>VLOOKUP($A590,'By SKU - Old RTs'!$A:$V,15,FALSE)</f>
        <v>#N/A</v>
      </c>
      <c r="J590" s="2" t="e">
        <f>VLOOKUP($A590,'By SKU - New RTs'!$A:$V,15,FALSE)</f>
        <v>#N/A</v>
      </c>
      <c r="K590" s="5" t="e">
        <f t="shared" si="52"/>
        <v>#N/A</v>
      </c>
      <c r="L590" s="2" t="e">
        <f>VLOOKUP($A590,'By SKU - Old RTs'!$A:$V,16,FALSE)</f>
        <v>#N/A</v>
      </c>
      <c r="M590" s="2" t="e">
        <f>VLOOKUP($A590,'By SKU - New RTs'!$A:$V,16,FALSE)</f>
        <v>#N/A</v>
      </c>
      <c r="N590" s="5" t="e">
        <f t="shared" si="53"/>
        <v>#N/A</v>
      </c>
      <c r="O590" s="2" t="e">
        <f>VLOOKUP($A590,'By SKU - Old RTs'!$A:$V,17,FALSE)</f>
        <v>#N/A</v>
      </c>
      <c r="P590" s="2" t="e">
        <f>VLOOKUP($A590,'By SKU - New RTs'!$A:$V,17,FALSE)</f>
        <v>#N/A</v>
      </c>
      <c r="Q590" s="2" t="e">
        <f t="shared" si="54"/>
        <v>#N/A</v>
      </c>
    </row>
    <row r="591" spans="2:17" hidden="1" x14ac:dyDescent="0.3">
      <c r="B591" s="4"/>
      <c r="C591" s="2" t="e">
        <f>VLOOKUP($A591,'By SKU - Old RTs'!$A:$V,13,FALSE)</f>
        <v>#N/A</v>
      </c>
      <c r="D591" s="2" t="e">
        <f>VLOOKUP($A591,'By SKU - New RTs'!$A:$V,13,FALSE)</f>
        <v>#N/A</v>
      </c>
      <c r="E591" s="5" t="e">
        <f t="shared" si="50"/>
        <v>#N/A</v>
      </c>
      <c r="F591" s="2" t="e">
        <f>VLOOKUP($A591,'By SKU - Old RTs'!$A:$V,14,FALSE)</f>
        <v>#N/A</v>
      </c>
      <c r="G591" s="2" t="e">
        <f>VLOOKUP($A591,'By SKU - New RTs'!$A:$V,14,FALSE)</f>
        <v>#N/A</v>
      </c>
      <c r="H591" s="5" t="e">
        <f t="shared" si="51"/>
        <v>#N/A</v>
      </c>
      <c r="I591" s="2" t="e">
        <f>VLOOKUP($A591,'By SKU - Old RTs'!$A:$V,15,FALSE)</f>
        <v>#N/A</v>
      </c>
      <c r="J591" s="2" t="e">
        <f>VLOOKUP($A591,'By SKU - New RTs'!$A:$V,15,FALSE)</f>
        <v>#N/A</v>
      </c>
      <c r="K591" s="5" t="e">
        <f t="shared" si="52"/>
        <v>#N/A</v>
      </c>
      <c r="L591" s="2" t="e">
        <f>VLOOKUP($A591,'By SKU - Old RTs'!$A:$V,16,FALSE)</f>
        <v>#N/A</v>
      </c>
      <c r="M591" s="2" t="e">
        <f>VLOOKUP($A591,'By SKU - New RTs'!$A:$V,16,FALSE)</f>
        <v>#N/A</v>
      </c>
      <c r="N591" s="5" t="e">
        <f t="shared" si="53"/>
        <v>#N/A</v>
      </c>
      <c r="O591" s="2" t="e">
        <f>VLOOKUP($A591,'By SKU - Old RTs'!$A:$V,17,FALSE)</f>
        <v>#N/A</v>
      </c>
      <c r="P591" s="2" t="e">
        <f>VLOOKUP($A591,'By SKU - New RTs'!$A:$V,17,FALSE)</f>
        <v>#N/A</v>
      </c>
      <c r="Q591" s="2" t="e">
        <f t="shared" si="54"/>
        <v>#N/A</v>
      </c>
    </row>
    <row r="592" spans="2:17" hidden="1" x14ac:dyDescent="0.3">
      <c r="B592" s="4"/>
      <c r="C592" s="2" t="e">
        <f>VLOOKUP($A592,'By SKU - Old RTs'!$A:$V,13,FALSE)</f>
        <v>#N/A</v>
      </c>
      <c r="D592" s="2" t="e">
        <f>VLOOKUP($A592,'By SKU - New RTs'!$A:$V,13,FALSE)</f>
        <v>#N/A</v>
      </c>
      <c r="E592" s="5" t="e">
        <f t="shared" si="50"/>
        <v>#N/A</v>
      </c>
      <c r="F592" s="2" t="e">
        <f>VLOOKUP($A592,'By SKU - Old RTs'!$A:$V,14,FALSE)</f>
        <v>#N/A</v>
      </c>
      <c r="G592" s="2" t="e">
        <f>VLOOKUP($A592,'By SKU - New RTs'!$A:$V,14,FALSE)</f>
        <v>#N/A</v>
      </c>
      <c r="H592" s="5" t="e">
        <f t="shared" si="51"/>
        <v>#N/A</v>
      </c>
      <c r="I592" s="2" t="e">
        <f>VLOOKUP($A592,'By SKU - Old RTs'!$A:$V,15,FALSE)</f>
        <v>#N/A</v>
      </c>
      <c r="J592" s="2" t="e">
        <f>VLOOKUP($A592,'By SKU - New RTs'!$A:$V,15,FALSE)</f>
        <v>#N/A</v>
      </c>
      <c r="K592" s="5" t="e">
        <f t="shared" si="52"/>
        <v>#N/A</v>
      </c>
      <c r="L592" s="2" t="e">
        <f>VLOOKUP($A592,'By SKU - Old RTs'!$A:$V,16,FALSE)</f>
        <v>#N/A</v>
      </c>
      <c r="M592" s="2" t="e">
        <f>VLOOKUP($A592,'By SKU - New RTs'!$A:$V,16,FALSE)</f>
        <v>#N/A</v>
      </c>
      <c r="N592" s="5" t="e">
        <f t="shared" si="53"/>
        <v>#N/A</v>
      </c>
      <c r="O592" s="2" t="e">
        <f>VLOOKUP($A592,'By SKU - Old RTs'!$A:$V,17,FALSE)</f>
        <v>#N/A</v>
      </c>
      <c r="P592" s="2" t="e">
        <f>VLOOKUP($A592,'By SKU - New RTs'!$A:$V,17,FALSE)</f>
        <v>#N/A</v>
      </c>
      <c r="Q592" s="2" t="e">
        <f t="shared" si="54"/>
        <v>#N/A</v>
      </c>
    </row>
    <row r="593" spans="2:17" hidden="1" x14ac:dyDescent="0.3">
      <c r="B593" s="4"/>
      <c r="C593" s="2" t="e">
        <f>VLOOKUP($A593,'By SKU - Old RTs'!$A:$V,13,FALSE)</f>
        <v>#N/A</v>
      </c>
      <c r="D593" s="2" t="e">
        <f>VLOOKUP($A593,'By SKU - New RTs'!$A:$V,13,FALSE)</f>
        <v>#N/A</v>
      </c>
      <c r="E593" s="5" t="e">
        <f t="shared" si="50"/>
        <v>#N/A</v>
      </c>
      <c r="F593" s="2" t="e">
        <f>VLOOKUP($A593,'By SKU - Old RTs'!$A:$V,14,FALSE)</f>
        <v>#N/A</v>
      </c>
      <c r="G593" s="2" t="e">
        <f>VLOOKUP($A593,'By SKU - New RTs'!$A:$V,14,FALSE)</f>
        <v>#N/A</v>
      </c>
      <c r="H593" s="5" t="e">
        <f t="shared" si="51"/>
        <v>#N/A</v>
      </c>
      <c r="I593" s="2" t="e">
        <f>VLOOKUP($A593,'By SKU - Old RTs'!$A:$V,15,FALSE)</f>
        <v>#N/A</v>
      </c>
      <c r="J593" s="2" t="e">
        <f>VLOOKUP($A593,'By SKU - New RTs'!$A:$V,15,FALSE)</f>
        <v>#N/A</v>
      </c>
      <c r="K593" s="5" t="e">
        <f t="shared" si="52"/>
        <v>#N/A</v>
      </c>
      <c r="L593" s="2" t="e">
        <f>VLOOKUP($A593,'By SKU - Old RTs'!$A:$V,16,FALSE)</f>
        <v>#N/A</v>
      </c>
      <c r="M593" s="2" t="e">
        <f>VLOOKUP($A593,'By SKU - New RTs'!$A:$V,16,FALSE)</f>
        <v>#N/A</v>
      </c>
      <c r="N593" s="5" t="e">
        <f t="shared" si="53"/>
        <v>#N/A</v>
      </c>
      <c r="O593" s="2" t="e">
        <f>VLOOKUP($A593,'By SKU - Old RTs'!$A:$V,17,FALSE)</f>
        <v>#N/A</v>
      </c>
      <c r="P593" s="2" t="e">
        <f>VLOOKUP($A593,'By SKU - New RTs'!$A:$V,17,FALSE)</f>
        <v>#N/A</v>
      </c>
      <c r="Q593" s="2" t="e">
        <f t="shared" si="54"/>
        <v>#N/A</v>
      </c>
    </row>
    <row r="594" spans="2:17" hidden="1" x14ac:dyDescent="0.3">
      <c r="B594" s="4"/>
      <c r="C594" s="2" t="e">
        <f>VLOOKUP($A594,'By SKU - Old RTs'!$A:$V,13,FALSE)</f>
        <v>#N/A</v>
      </c>
      <c r="D594" s="2" t="e">
        <f>VLOOKUP($A594,'By SKU - New RTs'!$A:$V,13,FALSE)</f>
        <v>#N/A</v>
      </c>
      <c r="E594" s="5" t="e">
        <f t="shared" si="50"/>
        <v>#N/A</v>
      </c>
      <c r="F594" s="2" t="e">
        <f>VLOOKUP($A594,'By SKU - Old RTs'!$A:$V,14,FALSE)</f>
        <v>#N/A</v>
      </c>
      <c r="G594" s="2" t="e">
        <f>VLOOKUP($A594,'By SKU - New RTs'!$A:$V,14,FALSE)</f>
        <v>#N/A</v>
      </c>
      <c r="H594" s="5" t="e">
        <f t="shared" si="51"/>
        <v>#N/A</v>
      </c>
      <c r="I594" s="2" t="e">
        <f>VLOOKUP($A594,'By SKU - Old RTs'!$A:$V,15,FALSE)</f>
        <v>#N/A</v>
      </c>
      <c r="J594" s="2" t="e">
        <f>VLOOKUP($A594,'By SKU - New RTs'!$A:$V,15,FALSE)</f>
        <v>#N/A</v>
      </c>
      <c r="K594" s="5" t="e">
        <f t="shared" si="52"/>
        <v>#N/A</v>
      </c>
      <c r="L594" s="2" t="e">
        <f>VLOOKUP($A594,'By SKU - Old RTs'!$A:$V,16,FALSE)</f>
        <v>#N/A</v>
      </c>
      <c r="M594" s="2" t="e">
        <f>VLOOKUP($A594,'By SKU - New RTs'!$A:$V,16,FALSE)</f>
        <v>#N/A</v>
      </c>
      <c r="N594" s="5" t="e">
        <f t="shared" si="53"/>
        <v>#N/A</v>
      </c>
      <c r="O594" s="2" t="e">
        <f>VLOOKUP($A594,'By SKU - Old RTs'!$A:$V,17,FALSE)</f>
        <v>#N/A</v>
      </c>
      <c r="P594" s="2" t="e">
        <f>VLOOKUP($A594,'By SKU - New RTs'!$A:$V,17,FALSE)</f>
        <v>#N/A</v>
      </c>
      <c r="Q594" s="2" t="e">
        <f t="shared" si="54"/>
        <v>#N/A</v>
      </c>
    </row>
    <row r="595" spans="2:17" hidden="1" x14ac:dyDescent="0.3">
      <c r="B595" s="4"/>
      <c r="C595" s="2" t="e">
        <f>VLOOKUP($A595,'By SKU - Old RTs'!$A:$V,13,FALSE)</f>
        <v>#N/A</v>
      </c>
      <c r="D595" s="2" t="e">
        <f>VLOOKUP($A595,'By SKU - New RTs'!$A:$V,13,FALSE)</f>
        <v>#N/A</v>
      </c>
      <c r="E595" s="5" t="e">
        <f t="shared" si="50"/>
        <v>#N/A</v>
      </c>
      <c r="F595" s="2" t="e">
        <f>VLOOKUP($A595,'By SKU - Old RTs'!$A:$V,14,FALSE)</f>
        <v>#N/A</v>
      </c>
      <c r="G595" s="2" t="e">
        <f>VLOOKUP($A595,'By SKU - New RTs'!$A:$V,14,FALSE)</f>
        <v>#N/A</v>
      </c>
      <c r="H595" s="5" t="e">
        <f t="shared" si="51"/>
        <v>#N/A</v>
      </c>
      <c r="I595" s="2" t="e">
        <f>VLOOKUP($A595,'By SKU - Old RTs'!$A:$V,15,FALSE)</f>
        <v>#N/A</v>
      </c>
      <c r="J595" s="2" t="e">
        <f>VLOOKUP($A595,'By SKU - New RTs'!$A:$V,15,FALSE)</f>
        <v>#N/A</v>
      </c>
      <c r="K595" s="5" t="e">
        <f t="shared" si="52"/>
        <v>#N/A</v>
      </c>
      <c r="L595" s="2" t="e">
        <f>VLOOKUP($A595,'By SKU - Old RTs'!$A:$V,16,FALSE)</f>
        <v>#N/A</v>
      </c>
      <c r="M595" s="2" t="e">
        <f>VLOOKUP($A595,'By SKU - New RTs'!$A:$V,16,FALSE)</f>
        <v>#N/A</v>
      </c>
      <c r="N595" s="5" t="e">
        <f t="shared" si="53"/>
        <v>#N/A</v>
      </c>
      <c r="O595" s="2" t="e">
        <f>VLOOKUP($A595,'By SKU - Old RTs'!$A:$V,17,FALSE)</f>
        <v>#N/A</v>
      </c>
      <c r="P595" s="2" t="e">
        <f>VLOOKUP($A595,'By SKU - New RTs'!$A:$V,17,FALSE)</f>
        <v>#N/A</v>
      </c>
      <c r="Q595" s="2" t="e">
        <f t="shared" si="54"/>
        <v>#N/A</v>
      </c>
    </row>
    <row r="596" spans="2:17" hidden="1" x14ac:dyDescent="0.3">
      <c r="B596" s="4"/>
      <c r="C596" s="2" t="e">
        <f>VLOOKUP($A596,'By SKU - Old RTs'!$A:$V,13,FALSE)</f>
        <v>#N/A</v>
      </c>
      <c r="D596" s="2" t="e">
        <f>VLOOKUP($A596,'By SKU - New RTs'!$A:$V,13,FALSE)</f>
        <v>#N/A</v>
      </c>
      <c r="E596" s="5" t="e">
        <f t="shared" si="50"/>
        <v>#N/A</v>
      </c>
      <c r="F596" s="2" t="e">
        <f>VLOOKUP($A596,'By SKU - Old RTs'!$A:$V,14,FALSE)</f>
        <v>#N/A</v>
      </c>
      <c r="G596" s="2" t="e">
        <f>VLOOKUP($A596,'By SKU - New RTs'!$A:$V,14,FALSE)</f>
        <v>#N/A</v>
      </c>
      <c r="H596" s="5" t="e">
        <f t="shared" si="51"/>
        <v>#N/A</v>
      </c>
      <c r="I596" s="2" t="e">
        <f>VLOOKUP($A596,'By SKU - Old RTs'!$A:$V,15,FALSE)</f>
        <v>#N/A</v>
      </c>
      <c r="J596" s="2" t="e">
        <f>VLOOKUP($A596,'By SKU - New RTs'!$A:$V,15,FALSE)</f>
        <v>#N/A</v>
      </c>
      <c r="K596" s="5" t="e">
        <f t="shared" si="52"/>
        <v>#N/A</v>
      </c>
      <c r="L596" s="2" t="e">
        <f>VLOOKUP($A596,'By SKU - Old RTs'!$A:$V,16,FALSE)</f>
        <v>#N/A</v>
      </c>
      <c r="M596" s="2" t="e">
        <f>VLOOKUP($A596,'By SKU - New RTs'!$A:$V,16,FALSE)</f>
        <v>#N/A</v>
      </c>
      <c r="N596" s="5" t="e">
        <f t="shared" si="53"/>
        <v>#N/A</v>
      </c>
      <c r="O596" s="2" t="e">
        <f>VLOOKUP($A596,'By SKU - Old RTs'!$A:$V,17,FALSE)</f>
        <v>#N/A</v>
      </c>
      <c r="P596" s="2" t="e">
        <f>VLOOKUP($A596,'By SKU - New RTs'!$A:$V,17,FALSE)</f>
        <v>#N/A</v>
      </c>
      <c r="Q596" s="2" t="e">
        <f t="shared" si="54"/>
        <v>#N/A</v>
      </c>
    </row>
    <row r="597" spans="2:17" hidden="1" x14ac:dyDescent="0.3">
      <c r="B597" s="4"/>
      <c r="C597" s="2" t="e">
        <f>VLOOKUP($A597,'By SKU - Old RTs'!$A:$V,13,FALSE)</f>
        <v>#N/A</v>
      </c>
      <c r="D597" s="2" t="e">
        <f>VLOOKUP($A597,'By SKU - New RTs'!$A:$V,13,FALSE)</f>
        <v>#N/A</v>
      </c>
      <c r="E597" s="5" t="e">
        <f t="shared" si="50"/>
        <v>#N/A</v>
      </c>
      <c r="F597" s="2" t="e">
        <f>VLOOKUP($A597,'By SKU - Old RTs'!$A:$V,14,FALSE)</f>
        <v>#N/A</v>
      </c>
      <c r="G597" s="2" t="e">
        <f>VLOOKUP($A597,'By SKU - New RTs'!$A:$V,14,FALSE)</f>
        <v>#N/A</v>
      </c>
      <c r="H597" s="5" t="e">
        <f t="shared" si="51"/>
        <v>#N/A</v>
      </c>
      <c r="I597" s="2" t="e">
        <f>VLOOKUP($A597,'By SKU - Old RTs'!$A:$V,15,FALSE)</f>
        <v>#N/A</v>
      </c>
      <c r="J597" s="2" t="e">
        <f>VLOOKUP($A597,'By SKU - New RTs'!$A:$V,15,FALSE)</f>
        <v>#N/A</v>
      </c>
      <c r="K597" s="5" t="e">
        <f t="shared" si="52"/>
        <v>#N/A</v>
      </c>
      <c r="L597" s="2" t="e">
        <f>VLOOKUP($A597,'By SKU - Old RTs'!$A:$V,16,FALSE)</f>
        <v>#N/A</v>
      </c>
      <c r="M597" s="2" t="e">
        <f>VLOOKUP($A597,'By SKU - New RTs'!$A:$V,16,FALSE)</f>
        <v>#N/A</v>
      </c>
      <c r="N597" s="5" t="e">
        <f t="shared" si="53"/>
        <v>#N/A</v>
      </c>
      <c r="O597" s="2" t="e">
        <f>VLOOKUP($A597,'By SKU - Old RTs'!$A:$V,17,FALSE)</f>
        <v>#N/A</v>
      </c>
      <c r="P597" s="2" t="e">
        <f>VLOOKUP($A597,'By SKU - New RTs'!$A:$V,17,FALSE)</f>
        <v>#N/A</v>
      </c>
      <c r="Q597" s="2" t="e">
        <f t="shared" si="54"/>
        <v>#N/A</v>
      </c>
    </row>
    <row r="598" spans="2:17" hidden="1" x14ac:dyDescent="0.3">
      <c r="B598" s="4"/>
      <c r="C598" s="2" t="e">
        <f>VLOOKUP($A598,'By SKU - Old RTs'!$A:$V,13,FALSE)</f>
        <v>#N/A</v>
      </c>
      <c r="D598" s="2" t="e">
        <f>VLOOKUP($A598,'By SKU - New RTs'!$A:$V,13,FALSE)</f>
        <v>#N/A</v>
      </c>
      <c r="E598" s="5" t="e">
        <f t="shared" si="50"/>
        <v>#N/A</v>
      </c>
      <c r="F598" s="2" t="e">
        <f>VLOOKUP($A598,'By SKU - Old RTs'!$A:$V,14,FALSE)</f>
        <v>#N/A</v>
      </c>
      <c r="G598" s="2" t="e">
        <f>VLOOKUP($A598,'By SKU - New RTs'!$A:$V,14,FALSE)</f>
        <v>#N/A</v>
      </c>
      <c r="H598" s="5" t="e">
        <f t="shared" si="51"/>
        <v>#N/A</v>
      </c>
      <c r="I598" s="2" t="e">
        <f>VLOOKUP($A598,'By SKU - Old RTs'!$A:$V,15,FALSE)</f>
        <v>#N/A</v>
      </c>
      <c r="J598" s="2" t="e">
        <f>VLOOKUP($A598,'By SKU - New RTs'!$A:$V,15,FALSE)</f>
        <v>#N/A</v>
      </c>
      <c r="K598" s="5" t="e">
        <f t="shared" si="52"/>
        <v>#N/A</v>
      </c>
      <c r="L598" s="2" t="e">
        <f>VLOOKUP($A598,'By SKU - Old RTs'!$A:$V,16,FALSE)</f>
        <v>#N/A</v>
      </c>
      <c r="M598" s="2" t="e">
        <f>VLOOKUP($A598,'By SKU - New RTs'!$A:$V,16,FALSE)</f>
        <v>#N/A</v>
      </c>
      <c r="N598" s="5" t="e">
        <f t="shared" si="53"/>
        <v>#N/A</v>
      </c>
      <c r="O598" s="2" t="e">
        <f>VLOOKUP($A598,'By SKU - Old RTs'!$A:$V,17,FALSE)</f>
        <v>#N/A</v>
      </c>
      <c r="P598" s="2" t="e">
        <f>VLOOKUP($A598,'By SKU - New RTs'!$A:$V,17,FALSE)</f>
        <v>#N/A</v>
      </c>
      <c r="Q598" s="2" t="e">
        <f t="shared" si="54"/>
        <v>#N/A</v>
      </c>
    </row>
    <row r="599" spans="2:17" hidden="1" x14ac:dyDescent="0.3">
      <c r="B599" s="4"/>
      <c r="C599" s="2" t="e">
        <f>VLOOKUP($A599,'By SKU - Old RTs'!$A:$V,13,FALSE)</f>
        <v>#N/A</v>
      </c>
      <c r="D599" s="2" t="e">
        <f>VLOOKUP($A599,'By SKU - New RTs'!$A:$V,13,FALSE)</f>
        <v>#N/A</v>
      </c>
      <c r="E599" s="5" t="e">
        <f t="shared" si="50"/>
        <v>#N/A</v>
      </c>
      <c r="F599" s="2" t="e">
        <f>VLOOKUP($A599,'By SKU - Old RTs'!$A:$V,14,FALSE)</f>
        <v>#N/A</v>
      </c>
      <c r="G599" s="2" t="e">
        <f>VLOOKUP($A599,'By SKU - New RTs'!$A:$V,14,FALSE)</f>
        <v>#N/A</v>
      </c>
      <c r="H599" s="5" t="e">
        <f t="shared" si="51"/>
        <v>#N/A</v>
      </c>
      <c r="I599" s="2" t="e">
        <f>VLOOKUP($A599,'By SKU - Old RTs'!$A:$V,15,FALSE)</f>
        <v>#N/A</v>
      </c>
      <c r="J599" s="2" t="e">
        <f>VLOOKUP($A599,'By SKU - New RTs'!$A:$V,15,FALSE)</f>
        <v>#N/A</v>
      </c>
      <c r="K599" s="5" t="e">
        <f t="shared" si="52"/>
        <v>#N/A</v>
      </c>
      <c r="L599" s="2" t="e">
        <f>VLOOKUP($A599,'By SKU - Old RTs'!$A:$V,16,FALSE)</f>
        <v>#N/A</v>
      </c>
      <c r="M599" s="2" t="e">
        <f>VLOOKUP($A599,'By SKU - New RTs'!$A:$V,16,FALSE)</f>
        <v>#N/A</v>
      </c>
      <c r="N599" s="5" t="e">
        <f t="shared" si="53"/>
        <v>#N/A</v>
      </c>
      <c r="O599" s="2" t="e">
        <f>VLOOKUP($A599,'By SKU - Old RTs'!$A:$V,17,FALSE)</f>
        <v>#N/A</v>
      </c>
      <c r="P599" s="2" t="e">
        <f>VLOOKUP($A599,'By SKU - New RTs'!$A:$V,17,FALSE)</f>
        <v>#N/A</v>
      </c>
      <c r="Q599" s="2" t="e">
        <f t="shared" si="54"/>
        <v>#N/A</v>
      </c>
    </row>
    <row r="600" spans="2:17" hidden="1" x14ac:dyDescent="0.3">
      <c r="B600" s="4"/>
      <c r="C600" s="2" t="e">
        <f>VLOOKUP($A600,'By SKU - Old RTs'!$A:$V,13,FALSE)</f>
        <v>#N/A</v>
      </c>
      <c r="D600" s="2" t="e">
        <f>VLOOKUP($A600,'By SKU - New RTs'!$A:$V,13,FALSE)</f>
        <v>#N/A</v>
      </c>
      <c r="E600" s="5" t="e">
        <f t="shared" si="50"/>
        <v>#N/A</v>
      </c>
      <c r="F600" s="2" t="e">
        <f>VLOOKUP($A600,'By SKU - Old RTs'!$A:$V,14,FALSE)</f>
        <v>#N/A</v>
      </c>
      <c r="G600" s="2" t="e">
        <f>VLOOKUP($A600,'By SKU - New RTs'!$A:$V,14,FALSE)</f>
        <v>#N/A</v>
      </c>
      <c r="H600" s="5" t="e">
        <f t="shared" si="51"/>
        <v>#N/A</v>
      </c>
      <c r="I600" s="2" t="e">
        <f>VLOOKUP($A600,'By SKU - Old RTs'!$A:$V,15,FALSE)</f>
        <v>#N/A</v>
      </c>
      <c r="J600" s="2" t="e">
        <f>VLOOKUP($A600,'By SKU - New RTs'!$A:$V,15,FALSE)</f>
        <v>#N/A</v>
      </c>
      <c r="K600" s="5" t="e">
        <f t="shared" si="52"/>
        <v>#N/A</v>
      </c>
      <c r="L600" s="2" t="e">
        <f>VLOOKUP($A600,'By SKU - Old RTs'!$A:$V,16,FALSE)</f>
        <v>#N/A</v>
      </c>
      <c r="M600" s="2" t="e">
        <f>VLOOKUP($A600,'By SKU - New RTs'!$A:$V,16,FALSE)</f>
        <v>#N/A</v>
      </c>
      <c r="N600" s="5" t="e">
        <f t="shared" si="53"/>
        <v>#N/A</v>
      </c>
      <c r="O600" s="2" t="e">
        <f>VLOOKUP($A600,'By SKU - Old RTs'!$A:$V,17,FALSE)</f>
        <v>#N/A</v>
      </c>
      <c r="P600" s="2" t="e">
        <f>VLOOKUP($A600,'By SKU - New RTs'!$A:$V,17,FALSE)</f>
        <v>#N/A</v>
      </c>
      <c r="Q600" s="2" t="e">
        <f t="shared" si="54"/>
        <v>#N/A</v>
      </c>
    </row>
    <row r="601" spans="2:17" hidden="1" x14ac:dyDescent="0.3">
      <c r="B601" s="4"/>
      <c r="C601" s="2" t="e">
        <f>VLOOKUP($A601,'By SKU - Old RTs'!$A:$V,13,FALSE)</f>
        <v>#N/A</v>
      </c>
      <c r="D601" s="2" t="e">
        <f>VLOOKUP($A601,'By SKU - New RTs'!$A:$V,13,FALSE)</f>
        <v>#N/A</v>
      </c>
      <c r="E601" s="5" t="e">
        <f t="shared" si="50"/>
        <v>#N/A</v>
      </c>
      <c r="F601" s="2" t="e">
        <f>VLOOKUP($A601,'By SKU - Old RTs'!$A:$V,14,FALSE)</f>
        <v>#N/A</v>
      </c>
      <c r="G601" s="2" t="e">
        <f>VLOOKUP($A601,'By SKU - New RTs'!$A:$V,14,FALSE)</f>
        <v>#N/A</v>
      </c>
      <c r="H601" s="5" t="e">
        <f t="shared" si="51"/>
        <v>#N/A</v>
      </c>
      <c r="I601" s="2" t="e">
        <f>VLOOKUP($A601,'By SKU - Old RTs'!$A:$V,15,FALSE)</f>
        <v>#N/A</v>
      </c>
      <c r="J601" s="2" t="e">
        <f>VLOOKUP($A601,'By SKU - New RTs'!$A:$V,15,FALSE)</f>
        <v>#N/A</v>
      </c>
      <c r="K601" s="5" t="e">
        <f t="shared" si="52"/>
        <v>#N/A</v>
      </c>
      <c r="L601" s="2" t="e">
        <f>VLOOKUP($A601,'By SKU - Old RTs'!$A:$V,16,FALSE)</f>
        <v>#N/A</v>
      </c>
      <c r="M601" s="2" t="e">
        <f>VLOOKUP($A601,'By SKU - New RTs'!$A:$V,16,FALSE)</f>
        <v>#N/A</v>
      </c>
      <c r="N601" s="5" t="e">
        <f t="shared" si="53"/>
        <v>#N/A</v>
      </c>
      <c r="O601" s="2" t="e">
        <f>VLOOKUP($A601,'By SKU - Old RTs'!$A:$V,17,FALSE)</f>
        <v>#N/A</v>
      </c>
      <c r="P601" s="2" t="e">
        <f>VLOOKUP($A601,'By SKU - New RTs'!$A:$V,17,FALSE)</f>
        <v>#N/A</v>
      </c>
      <c r="Q601" s="2" t="e">
        <f t="shared" si="54"/>
        <v>#N/A</v>
      </c>
    </row>
    <row r="602" spans="2:17" hidden="1" x14ac:dyDescent="0.3">
      <c r="B602" s="4"/>
      <c r="C602" s="2" t="e">
        <f>VLOOKUP($A602,'By SKU - Old RTs'!$A:$V,13,FALSE)</f>
        <v>#N/A</v>
      </c>
      <c r="D602" s="2" t="e">
        <f>VLOOKUP($A602,'By SKU - New RTs'!$A:$V,13,FALSE)</f>
        <v>#N/A</v>
      </c>
      <c r="E602" s="5" t="e">
        <f t="shared" si="50"/>
        <v>#N/A</v>
      </c>
      <c r="F602" s="2" t="e">
        <f>VLOOKUP($A602,'By SKU - Old RTs'!$A:$V,14,FALSE)</f>
        <v>#N/A</v>
      </c>
      <c r="G602" s="2" t="e">
        <f>VLOOKUP($A602,'By SKU - New RTs'!$A:$V,14,FALSE)</f>
        <v>#N/A</v>
      </c>
      <c r="H602" s="5" t="e">
        <f t="shared" si="51"/>
        <v>#N/A</v>
      </c>
      <c r="I602" s="2" t="e">
        <f>VLOOKUP($A602,'By SKU - Old RTs'!$A:$V,15,FALSE)</f>
        <v>#N/A</v>
      </c>
      <c r="J602" s="2" t="e">
        <f>VLOOKUP($A602,'By SKU - New RTs'!$A:$V,15,FALSE)</f>
        <v>#N/A</v>
      </c>
      <c r="K602" s="5" t="e">
        <f t="shared" si="52"/>
        <v>#N/A</v>
      </c>
      <c r="L602" s="2" t="e">
        <f>VLOOKUP($A602,'By SKU - Old RTs'!$A:$V,16,FALSE)</f>
        <v>#N/A</v>
      </c>
      <c r="M602" s="2" t="e">
        <f>VLOOKUP($A602,'By SKU - New RTs'!$A:$V,16,FALSE)</f>
        <v>#N/A</v>
      </c>
      <c r="N602" s="5" t="e">
        <f t="shared" si="53"/>
        <v>#N/A</v>
      </c>
      <c r="O602" s="2" t="e">
        <f>VLOOKUP($A602,'By SKU - Old RTs'!$A:$V,17,FALSE)</f>
        <v>#N/A</v>
      </c>
      <c r="P602" s="2" t="e">
        <f>VLOOKUP($A602,'By SKU - New RTs'!$A:$V,17,FALSE)</f>
        <v>#N/A</v>
      </c>
      <c r="Q602" s="2" t="e">
        <f t="shared" si="54"/>
        <v>#N/A</v>
      </c>
    </row>
    <row r="603" spans="2:17" hidden="1" x14ac:dyDescent="0.3">
      <c r="B603" s="4"/>
      <c r="C603" s="2" t="e">
        <f>VLOOKUP($A603,'By SKU - Old RTs'!$A:$V,13,FALSE)</f>
        <v>#N/A</v>
      </c>
      <c r="D603" s="2" t="e">
        <f>VLOOKUP($A603,'By SKU - New RTs'!$A:$V,13,FALSE)</f>
        <v>#N/A</v>
      </c>
      <c r="E603" s="5" t="e">
        <f t="shared" si="50"/>
        <v>#N/A</v>
      </c>
      <c r="F603" s="2" t="e">
        <f>VLOOKUP($A603,'By SKU - Old RTs'!$A:$V,14,FALSE)</f>
        <v>#N/A</v>
      </c>
      <c r="G603" s="2" t="e">
        <f>VLOOKUP($A603,'By SKU - New RTs'!$A:$V,14,FALSE)</f>
        <v>#N/A</v>
      </c>
      <c r="H603" s="5" t="e">
        <f t="shared" si="51"/>
        <v>#N/A</v>
      </c>
      <c r="I603" s="2" t="e">
        <f>VLOOKUP($A603,'By SKU - Old RTs'!$A:$V,15,FALSE)</f>
        <v>#N/A</v>
      </c>
      <c r="J603" s="2" t="e">
        <f>VLOOKUP($A603,'By SKU - New RTs'!$A:$V,15,FALSE)</f>
        <v>#N/A</v>
      </c>
      <c r="K603" s="5" t="e">
        <f t="shared" si="52"/>
        <v>#N/A</v>
      </c>
      <c r="L603" s="2" t="e">
        <f>VLOOKUP($A603,'By SKU - Old RTs'!$A:$V,16,FALSE)</f>
        <v>#N/A</v>
      </c>
      <c r="M603" s="2" t="e">
        <f>VLOOKUP($A603,'By SKU - New RTs'!$A:$V,16,FALSE)</f>
        <v>#N/A</v>
      </c>
      <c r="N603" s="5" t="e">
        <f t="shared" si="53"/>
        <v>#N/A</v>
      </c>
      <c r="O603" s="2" t="e">
        <f>VLOOKUP($A603,'By SKU - Old RTs'!$A:$V,17,FALSE)</f>
        <v>#N/A</v>
      </c>
      <c r="P603" s="2" t="e">
        <f>VLOOKUP($A603,'By SKU - New RTs'!$A:$V,17,FALSE)</f>
        <v>#N/A</v>
      </c>
      <c r="Q603" s="2" t="e">
        <f t="shared" si="54"/>
        <v>#N/A</v>
      </c>
    </row>
    <row r="604" spans="2:17" hidden="1" x14ac:dyDescent="0.3">
      <c r="B604" s="4"/>
      <c r="C604" s="2" t="e">
        <f>VLOOKUP($A604,'By SKU - Old RTs'!$A:$V,13,FALSE)</f>
        <v>#N/A</v>
      </c>
      <c r="D604" s="2" t="e">
        <f>VLOOKUP($A604,'By SKU - New RTs'!$A:$V,13,FALSE)</f>
        <v>#N/A</v>
      </c>
      <c r="E604" s="5" t="e">
        <f t="shared" si="50"/>
        <v>#N/A</v>
      </c>
      <c r="F604" s="2" t="e">
        <f>VLOOKUP($A604,'By SKU - Old RTs'!$A:$V,14,FALSE)</f>
        <v>#N/A</v>
      </c>
      <c r="G604" s="2" t="e">
        <f>VLOOKUP($A604,'By SKU - New RTs'!$A:$V,14,FALSE)</f>
        <v>#N/A</v>
      </c>
      <c r="H604" s="5" t="e">
        <f t="shared" si="51"/>
        <v>#N/A</v>
      </c>
      <c r="I604" s="2" t="e">
        <f>VLOOKUP($A604,'By SKU - Old RTs'!$A:$V,15,FALSE)</f>
        <v>#N/A</v>
      </c>
      <c r="J604" s="2" t="e">
        <f>VLOOKUP($A604,'By SKU - New RTs'!$A:$V,15,FALSE)</f>
        <v>#N/A</v>
      </c>
      <c r="K604" s="5" t="e">
        <f t="shared" si="52"/>
        <v>#N/A</v>
      </c>
      <c r="L604" s="2" t="e">
        <f>VLOOKUP($A604,'By SKU - Old RTs'!$A:$V,16,FALSE)</f>
        <v>#N/A</v>
      </c>
      <c r="M604" s="2" t="e">
        <f>VLOOKUP($A604,'By SKU - New RTs'!$A:$V,16,FALSE)</f>
        <v>#N/A</v>
      </c>
      <c r="N604" s="5" t="e">
        <f t="shared" si="53"/>
        <v>#N/A</v>
      </c>
      <c r="O604" s="2" t="e">
        <f>VLOOKUP($A604,'By SKU - Old RTs'!$A:$V,17,FALSE)</f>
        <v>#N/A</v>
      </c>
      <c r="P604" s="2" t="e">
        <f>VLOOKUP($A604,'By SKU - New RTs'!$A:$V,17,FALSE)</f>
        <v>#N/A</v>
      </c>
      <c r="Q604" s="2" t="e">
        <f t="shared" si="54"/>
        <v>#N/A</v>
      </c>
    </row>
    <row r="605" spans="2:17" hidden="1" x14ac:dyDescent="0.3">
      <c r="B605" s="4"/>
      <c r="C605" s="2" t="e">
        <f>VLOOKUP($A605,'By SKU - Old RTs'!$A:$V,13,FALSE)</f>
        <v>#N/A</v>
      </c>
      <c r="D605" s="2" t="e">
        <f>VLOOKUP($A605,'By SKU - New RTs'!$A:$V,13,FALSE)</f>
        <v>#N/A</v>
      </c>
      <c r="E605" s="5" t="e">
        <f t="shared" si="50"/>
        <v>#N/A</v>
      </c>
      <c r="F605" s="2" t="e">
        <f>VLOOKUP($A605,'By SKU - Old RTs'!$A:$V,14,FALSE)</f>
        <v>#N/A</v>
      </c>
      <c r="G605" s="2" t="e">
        <f>VLOOKUP($A605,'By SKU - New RTs'!$A:$V,14,FALSE)</f>
        <v>#N/A</v>
      </c>
      <c r="H605" s="5" t="e">
        <f t="shared" si="51"/>
        <v>#N/A</v>
      </c>
      <c r="I605" s="2" t="e">
        <f>VLOOKUP($A605,'By SKU - Old RTs'!$A:$V,15,FALSE)</f>
        <v>#N/A</v>
      </c>
      <c r="J605" s="2" t="e">
        <f>VLOOKUP($A605,'By SKU - New RTs'!$A:$V,15,FALSE)</f>
        <v>#N/A</v>
      </c>
      <c r="K605" s="5" t="e">
        <f t="shared" si="52"/>
        <v>#N/A</v>
      </c>
      <c r="L605" s="2" t="e">
        <f>VLOOKUP($A605,'By SKU - Old RTs'!$A:$V,16,FALSE)</f>
        <v>#N/A</v>
      </c>
      <c r="M605" s="2" t="e">
        <f>VLOOKUP($A605,'By SKU - New RTs'!$A:$V,16,FALSE)</f>
        <v>#N/A</v>
      </c>
      <c r="N605" s="5" t="e">
        <f t="shared" si="53"/>
        <v>#N/A</v>
      </c>
      <c r="O605" s="2" t="e">
        <f>VLOOKUP($A605,'By SKU - Old RTs'!$A:$V,17,FALSE)</f>
        <v>#N/A</v>
      </c>
      <c r="P605" s="2" t="e">
        <f>VLOOKUP($A605,'By SKU - New RTs'!$A:$V,17,FALSE)</f>
        <v>#N/A</v>
      </c>
      <c r="Q605" s="2" t="e">
        <f t="shared" si="54"/>
        <v>#N/A</v>
      </c>
    </row>
    <row r="606" spans="2:17" hidden="1" x14ac:dyDescent="0.3">
      <c r="B606" s="4"/>
      <c r="C606" s="2" t="e">
        <f>VLOOKUP($A606,'By SKU - Old RTs'!$A:$V,13,FALSE)</f>
        <v>#N/A</v>
      </c>
      <c r="D606" s="2" t="e">
        <f>VLOOKUP($A606,'By SKU - New RTs'!$A:$V,13,FALSE)</f>
        <v>#N/A</v>
      </c>
      <c r="E606" s="5" t="e">
        <f t="shared" si="50"/>
        <v>#N/A</v>
      </c>
      <c r="F606" s="2" t="e">
        <f>VLOOKUP($A606,'By SKU - Old RTs'!$A:$V,14,FALSE)</f>
        <v>#N/A</v>
      </c>
      <c r="G606" s="2" t="e">
        <f>VLOOKUP($A606,'By SKU - New RTs'!$A:$V,14,FALSE)</f>
        <v>#N/A</v>
      </c>
      <c r="H606" s="5" t="e">
        <f t="shared" si="51"/>
        <v>#N/A</v>
      </c>
      <c r="I606" s="2" t="e">
        <f>VLOOKUP($A606,'By SKU - Old RTs'!$A:$V,15,FALSE)</f>
        <v>#N/A</v>
      </c>
      <c r="J606" s="2" t="e">
        <f>VLOOKUP($A606,'By SKU - New RTs'!$A:$V,15,FALSE)</f>
        <v>#N/A</v>
      </c>
      <c r="K606" s="5" t="e">
        <f t="shared" si="52"/>
        <v>#N/A</v>
      </c>
      <c r="L606" s="2" t="e">
        <f>VLOOKUP($A606,'By SKU - Old RTs'!$A:$V,16,FALSE)</f>
        <v>#N/A</v>
      </c>
      <c r="M606" s="2" t="e">
        <f>VLOOKUP($A606,'By SKU - New RTs'!$A:$V,16,FALSE)</f>
        <v>#N/A</v>
      </c>
      <c r="N606" s="5" t="e">
        <f t="shared" si="53"/>
        <v>#N/A</v>
      </c>
      <c r="O606" s="2" t="e">
        <f>VLOOKUP($A606,'By SKU - Old RTs'!$A:$V,17,FALSE)</f>
        <v>#N/A</v>
      </c>
      <c r="P606" s="2" t="e">
        <f>VLOOKUP($A606,'By SKU - New RTs'!$A:$V,17,FALSE)</f>
        <v>#N/A</v>
      </c>
      <c r="Q606" s="2" t="e">
        <f t="shared" si="54"/>
        <v>#N/A</v>
      </c>
    </row>
    <row r="607" spans="2:17" hidden="1" x14ac:dyDescent="0.3">
      <c r="B607" s="4"/>
      <c r="C607" s="2" t="e">
        <f>VLOOKUP($A607,'By SKU - Old RTs'!$A:$V,13,FALSE)</f>
        <v>#N/A</v>
      </c>
      <c r="D607" s="2" t="e">
        <f>VLOOKUP($A607,'By SKU - New RTs'!$A:$V,13,FALSE)</f>
        <v>#N/A</v>
      </c>
      <c r="E607" s="5" t="e">
        <f t="shared" si="50"/>
        <v>#N/A</v>
      </c>
      <c r="F607" s="2" t="e">
        <f>VLOOKUP($A607,'By SKU - Old RTs'!$A:$V,14,FALSE)</f>
        <v>#N/A</v>
      </c>
      <c r="G607" s="2" t="e">
        <f>VLOOKUP($A607,'By SKU - New RTs'!$A:$V,14,FALSE)</f>
        <v>#N/A</v>
      </c>
      <c r="H607" s="5" t="e">
        <f t="shared" si="51"/>
        <v>#N/A</v>
      </c>
      <c r="I607" s="2" t="e">
        <f>VLOOKUP($A607,'By SKU - Old RTs'!$A:$V,15,FALSE)</f>
        <v>#N/A</v>
      </c>
      <c r="J607" s="2" t="e">
        <f>VLOOKUP($A607,'By SKU - New RTs'!$A:$V,15,FALSE)</f>
        <v>#N/A</v>
      </c>
      <c r="K607" s="5" t="e">
        <f t="shared" si="52"/>
        <v>#N/A</v>
      </c>
      <c r="L607" s="2" t="e">
        <f>VLOOKUP($A607,'By SKU - Old RTs'!$A:$V,16,FALSE)</f>
        <v>#N/A</v>
      </c>
      <c r="M607" s="2" t="e">
        <f>VLOOKUP($A607,'By SKU - New RTs'!$A:$V,16,FALSE)</f>
        <v>#N/A</v>
      </c>
      <c r="N607" s="5" t="e">
        <f t="shared" si="53"/>
        <v>#N/A</v>
      </c>
      <c r="O607" s="2" t="e">
        <f>VLOOKUP($A607,'By SKU - Old RTs'!$A:$V,17,FALSE)</f>
        <v>#N/A</v>
      </c>
      <c r="P607" s="2" t="e">
        <f>VLOOKUP($A607,'By SKU - New RTs'!$A:$V,17,FALSE)</f>
        <v>#N/A</v>
      </c>
      <c r="Q607" s="2" t="e">
        <f t="shared" si="54"/>
        <v>#N/A</v>
      </c>
    </row>
    <row r="608" spans="2:17" hidden="1" x14ac:dyDescent="0.3">
      <c r="B608" s="4"/>
      <c r="C608" s="2" t="e">
        <f>VLOOKUP($A608,'By SKU - Old RTs'!$A:$V,13,FALSE)</f>
        <v>#N/A</v>
      </c>
      <c r="D608" s="2" t="e">
        <f>VLOOKUP($A608,'By SKU - New RTs'!$A:$V,13,FALSE)</f>
        <v>#N/A</v>
      </c>
      <c r="E608" s="5" t="e">
        <f t="shared" si="50"/>
        <v>#N/A</v>
      </c>
      <c r="F608" s="2" t="e">
        <f>VLOOKUP($A608,'By SKU - Old RTs'!$A:$V,14,FALSE)</f>
        <v>#N/A</v>
      </c>
      <c r="G608" s="2" t="e">
        <f>VLOOKUP($A608,'By SKU - New RTs'!$A:$V,14,FALSE)</f>
        <v>#N/A</v>
      </c>
      <c r="H608" s="5" t="e">
        <f t="shared" si="51"/>
        <v>#N/A</v>
      </c>
      <c r="I608" s="2" t="e">
        <f>VLOOKUP($A608,'By SKU - Old RTs'!$A:$V,15,FALSE)</f>
        <v>#N/A</v>
      </c>
      <c r="J608" s="2" t="e">
        <f>VLOOKUP($A608,'By SKU - New RTs'!$A:$V,15,FALSE)</f>
        <v>#N/A</v>
      </c>
      <c r="K608" s="5" t="e">
        <f t="shared" si="52"/>
        <v>#N/A</v>
      </c>
      <c r="L608" s="2" t="e">
        <f>VLOOKUP($A608,'By SKU - Old RTs'!$A:$V,16,FALSE)</f>
        <v>#N/A</v>
      </c>
      <c r="M608" s="2" t="e">
        <f>VLOOKUP($A608,'By SKU - New RTs'!$A:$V,16,FALSE)</f>
        <v>#N/A</v>
      </c>
      <c r="N608" s="5" t="e">
        <f t="shared" si="53"/>
        <v>#N/A</v>
      </c>
      <c r="O608" s="2" t="e">
        <f>VLOOKUP($A608,'By SKU - Old RTs'!$A:$V,17,FALSE)</f>
        <v>#N/A</v>
      </c>
      <c r="P608" s="2" t="e">
        <f>VLOOKUP($A608,'By SKU - New RTs'!$A:$V,17,FALSE)</f>
        <v>#N/A</v>
      </c>
      <c r="Q608" s="2" t="e">
        <f t="shared" si="54"/>
        <v>#N/A</v>
      </c>
    </row>
    <row r="609" spans="2:17" hidden="1" x14ac:dyDescent="0.3">
      <c r="B609" s="4"/>
      <c r="C609" s="2" t="e">
        <f>VLOOKUP($A609,'By SKU - Old RTs'!$A:$V,13,FALSE)</f>
        <v>#N/A</v>
      </c>
      <c r="D609" s="2" t="e">
        <f>VLOOKUP($A609,'By SKU - New RTs'!$A:$V,13,FALSE)</f>
        <v>#N/A</v>
      </c>
      <c r="E609" s="5" t="e">
        <f t="shared" si="50"/>
        <v>#N/A</v>
      </c>
      <c r="F609" s="2" t="e">
        <f>VLOOKUP($A609,'By SKU - Old RTs'!$A:$V,14,FALSE)</f>
        <v>#N/A</v>
      </c>
      <c r="G609" s="2" t="e">
        <f>VLOOKUP($A609,'By SKU - New RTs'!$A:$V,14,FALSE)</f>
        <v>#N/A</v>
      </c>
      <c r="H609" s="5" t="e">
        <f t="shared" si="51"/>
        <v>#N/A</v>
      </c>
      <c r="I609" s="2" t="e">
        <f>VLOOKUP($A609,'By SKU - Old RTs'!$A:$V,15,FALSE)</f>
        <v>#N/A</v>
      </c>
      <c r="J609" s="2" t="e">
        <f>VLOOKUP($A609,'By SKU - New RTs'!$A:$V,15,FALSE)</f>
        <v>#N/A</v>
      </c>
      <c r="K609" s="5" t="e">
        <f t="shared" si="52"/>
        <v>#N/A</v>
      </c>
      <c r="L609" s="2" t="e">
        <f>VLOOKUP($A609,'By SKU - Old RTs'!$A:$V,16,FALSE)</f>
        <v>#N/A</v>
      </c>
      <c r="M609" s="2" t="e">
        <f>VLOOKUP($A609,'By SKU - New RTs'!$A:$V,16,FALSE)</f>
        <v>#N/A</v>
      </c>
      <c r="N609" s="5" t="e">
        <f t="shared" si="53"/>
        <v>#N/A</v>
      </c>
      <c r="O609" s="2" t="e">
        <f>VLOOKUP($A609,'By SKU - Old RTs'!$A:$V,17,FALSE)</f>
        <v>#N/A</v>
      </c>
      <c r="P609" s="2" t="e">
        <f>VLOOKUP($A609,'By SKU - New RTs'!$A:$V,17,FALSE)</f>
        <v>#N/A</v>
      </c>
      <c r="Q609" s="2" t="e">
        <f t="shared" si="54"/>
        <v>#N/A</v>
      </c>
    </row>
    <row r="610" spans="2:17" hidden="1" x14ac:dyDescent="0.3">
      <c r="B610" s="4"/>
      <c r="C610" s="2" t="e">
        <f>VLOOKUP($A610,'By SKU - Old RTs'!$A:$V,13,FALSE)</f>
        <v>#N/A</v>
      </c>
      <c r="D610" s="2" t="e">
        <f>VLOOKUP($A610,'By SKU - New RTs'!$A:$V,13,FALSE)</f>
        <v>#N/A</v>
      </c>
      <c r="E610" s="5" t="e">
        <f t="shared" si="50"/>
        <v>#N/A</v>
      </c>
      <c r="F610" s="2" t="e">
        <f>VLOOKUP($A610,'By SKU - Old RTs'!$A:$V,14,FALSE)</f>
        <v>#N/A</v>
      </c>
      <c r="G610" s="2" t="e">
        <f>VLOOKUP($A610,'By SKU - New RTs'!$A:$V,14,FALSE)</f>
        <v>#N/A</v>
      </c>
      <c r="H610" s="5" t="e">
        <f t="shared" si="51"/>
        <v>#N/A</v>
      </c>
      <c r="I610" s="2" t="e">
        <f>VLOOKUP($A610,'By SKU - Old RTs'!$A:$V,15,FALSE)</f>
        <v>#N/A</v>
      </c>
      <c r="J610" s="2" t="e">
        <f>VLOOKUP($A610,'By SKU - New RTs'!$A:$V,15,FALSE)</f>
        <v>#N/A</v>
      </c>
      <c r="K610" s="5" t="e">
        <f t="shared" si="52"/>
        <v>#N/A</v>
      </c>
      <c r="L610" s="2" t="e">
        <f>VLOOKUP($A610,'By SKU - Old RTs'!$A:$V,16,FALSE)</f>
        <v>#N/A</v>
      </c>
      <c r="M610" s="2" t="e">
        <f>VLOOKUP($A610,'By SKU - New RTs'!$A:$V,16,FALSE)</f>
        <v>#N/A</v>
      </c>
      <c r="N610" s="5" t="e">
        <f t="shared" si="53"/>
        <v>#N/A</v>
      </c>
      <c r="O610" s="2" t="e">
        <f>VLOOKUP($A610,'By SKU - Old RTs'!$A:$V,17,FALSE)</f>
        <v>#N/A</v>
      </c>
      <c r="P610" s="2" t="e">
        <f>VLOOKUP($A610,'By SKU - New RTs'!$A:$V,17,FALSE)</f>
        <v>#N/A</v>
      </c>
      <c r="Q610" s="2" t="e">
        <f t="shared" si="54"/>
        <v>#N/A</v>
      </c>
    </row>
    <row r="611" spans="2:17" hidden="1" x14ac:dyDescent="0.3">
      <c r="B611" s="4"/>
      <c r="C611" s="2" t="e">
        <f>VLOOKUP($A611,'By SKU - Old RTs'!$A:$V,13,FALSE)</f>
        <v>#N/A</v>
      </c>
      <c r="D611" s="2" t="e">
        <f>VLOOKUP($A611,'By SKU - New RTs'!$A:$V,13,FALSE)</f>
        <v>#N/A</v>
      </c>
      <c r="E611" s="5" t="e">
        <f t="shared" si="50"/>
        <v>#N/A</v>
      </c>
      <c r="F611" s="2" t="e">
        <f>VLOOKUP($A611,'By SKU - Old RTs'!$A:$V,14,FALSE)</f>
        <v>#N/A</v>
      </c>
      <c r="G611" s="2" t="e">
        <f>VLOOKUP($A611,'By SKU - New RTs'!$A:$V,14,FALSE)</f>
        <v>#N/A</v>
      </c>
      <c r="H611" s="5" t="e">
        <f t="shared" si="51"/>
        <v>#N/A</v>
      </c>
      <c r="I611" s="2" t="e">
        <f>VLOOKUP($A611,'By SKU - Old RTs'!$A:$V,15,FALSE)</f>
        <v>#N/A</v>
      </c>
      <c r="J611" s="2" t="e">
        <f>VLOOKUP($A611,'By SKU - New RTs'!$A:$V,15,FALSE)</f>
        <v>#N/A</v>
      </c>
      <c r="K611" s="5" t="e">
        <f t="shared" si="52"/>
        <v>#N/A</v>
      </c>
      <c r="L611" s="2" t="e">
        <f>VLOOKUP($A611,'By SKU - Old RTs'!$A:$V,16,FALSE)</f>
        <v>#N/A</v>
      </c>
      <c r="M611" s="2" t="e">
        <f>VLOOKUP($A611,'By SKU - New RTs'!$A:$V,16,FALSE)</f>
        <v>#N/A</v>
      </c>
      <c r="N611" s="5" t="e">
        <f t="shared" si="53"/>
        <v>#N/A</v>
      </c>
      <c r="O611" s="2" t="e">
        <f>VLOOKUP($A611,'By SKU - Old RTs'!$A:$V,17,FALSE)</f>
        <v>#N/A</v>
      </c>
      <c r="P611" s="2" t="e">
        <f>VLOOKUP($A611,'By SKU - New RTs'!$A:$V,17,FALSE)</f>
        <v>#N/A</v>
      </c>
      <c r="Q611" s="2" t="e">
        <f t="shared" si="54"/>
        <v>#N/A</v>
      </c>
    </row>
    <row r="612" spans="2:17" hidden="1" x14ac:dyDescent="0.3">
      <c r="B612" s="4"/>
      <c r="C612" s="2" t="e">
        <f>VLOOKUP($A612,'By SKU - Old RTs'!$A:$V,13,FALSE)</f>
        <v>#N/A</v>
      </c>
      <c r="D612" s="2" t="e">
        <f>VLOOKUP($A612,'By SKU - New RTs'!$A:$V,13,FALSE)</f>
        <v>#N/A</v>
      </c>
      <c r="E612" s="5" t="e">
        <f t="shared" si="50"/>
        <v>#N/A</v>
      </c>
      <c r="F612" s="2" t="e">
        <f>VLOOKUP($A612,'By SKU - Old RTs'!$A:$V,14,FALSE)</f>
        <v>#N/A</v>
      </c>
      <c r="G612" s="2" t="e">
        <f>VLOOKUP($A612,'By SKU - New RTs'!$A:$V,14,FALSE)</f>
        <v>#N/A</v>
      </c>
      <c r="H612" s="5" t="e">
        <f t="shared" si="51"/>
        <v>#N/A</v>
      </c>
      <c r="I612" s="2" t="e">
        <f>VLOOKUP($A612,'By SKU - Old RTs'!$A:$V,15,FALSE)</f>
        <v>#N/A</v>
      </c>
      <c r="J612" s="2" t="e">
        <f>VLOOKUP($A612,'By SKU - New RTs'!$A:$V,15,FALSE)</f>
        <v>#N/A</v>
      </c>
      <c r="K612" s="5" t="e">
        <f t="shared" si="52"/>
        <v>#N/A</v>
      </c>
      <c r="L612" s="2" t="e">
        <f>VLOOKUP($A612,'By SKU - Old RTs'!$A:$V,16,FALSE)</f>
        <v>#N/A</v>
      </c>
      <c r="M612" s="2" t="e">
        <f>VLOOKUP($A612,'By SKU - New RTs'!$A:$V,16,FALSE)</f>
        <v>#N/A</v>
      </c>
      <c r="N612" s="5" t="e">
        <f t="shared" si="53"/>
        <v>#N/A</v>
      </c>
      <c r="O612" s="2" t="e">
        <f>VLOOKUP($A612,'By SKU - Old RTs'!$A:$V,17,FALSE)</f>
        <v>#N/A</v>
      </c>
      <c r="P612" s="2" t="e">
        <f>VLOOKUP($A612,'By SKU - New RTs'!$A:$V,17,FALSE)</f>
        <v>#N/A</v>
      </c>
      <c r="Q612" s="2" t="e">
        <f t="shared" si="54"/>
        <v>#N/A</v>
      </c>
    </row>
    <row r="613" spans="2:17" hidden="1" x14ac:dyDescent="0.3">
      <c r="B613" s="4"/>
      <c r="C613" s="2" t="e">
        <f>VLOOKUP($A613,'By SKU - Old RTs'!$A:$V,13,FALSE)</f>
        <v>#N/A</v>
      </c>
      <c r="D613" s="2" t="e">
        <f>VLOOKUP($A613,'By SKU - New RTs'!$A:$V,13,FALSE)</f>
        <v>#N/A</v>
      </c>
      <c r="E613" s="5" t="e">
        <f t="shared" si="50"/>
        <v>#N/A</v>
      </c>
      <c r="F613" s="2" t="e">
        <f>VLOOKUP($A613,'By SKU - Old RTs'!$A:$V,14,FALSE)</f>
        <v>#N/A</v>
      </c>
      <c r="G613" s="2" t="e">
        <f>VLOOKUP($A613,'By SKU - New RTs'!$A:$V,14,FALSE)</f>
        <v>#N/A</v>
      </c>
      <c r="H613" s="5" t="e">
        <f t="shared" si="51"/>
        <v>#N/A</v>
      </c>
      <c r="I613" s="2" t="e">
        <f>VLOOKUP($A613,'By SKU - Old RTs'!$A:$V,15,FALSE)</f>
        <v>#N/A</v>
      </c>
      <c r="J613" s="2" t="e">
        <f>VLOOKUP($A613,'By SKU - New RTs'!$A:$V,15,FALSE)</f>
        <v>#N/A</v>
      </c>
      <c r="K613" s="5" t="e">
        <f t="shared" si="52"/>
        <v>#N/A</v>
      </c>
      <c r="L613" s="2" t="e">
        <f>VLOOKUP($A613,'By SKU - Old RTs'!$A:$V,16,FALSE)</f>
        <v>#N/A</v>
      </c>
      <c r="M613" s="2" t="e">
        <f>VLOOKUP($A613,'By SKU - New RTs'!$A:$V,16,FALSE)</f>
        <v>#N/A</v>
      </c>
      <c r="N613" s="5" t="e">
        <f t="shared" si="53"/>
        <v>#N/A</v>
      </c>
      <c r="O613" s="2" t="e">
        <f>VLOOKUP($A613,'By SKU - Old RTs'!$A:$V,17,FALSE)</f>
        <v>#N/A</v>
      </c>
      <c r="P613" s="2" t="e">
        <f>VLOOKUP($A613,'By SKU - New RTs'!$A:$V,17,FALSE)</f>
        <v>#N/A</v>
      </c>
      <c r="Q613" s="2" t="e">
        <f t="shared" si="54"/>
        <v>#N/A</v>
      </c>
    </row>
    <row r="614" spans="2:17" hidden="1" x14ac:dyDescent="0.3">
      <c r="B614" s="4"/>
      <c r="C614" s="2" t="e">
        <f>VLOOKUP($A614,'By SKU - Old RTs'!$A:$V,13,FALSE)</f>
        <v>#N/A</v>
      </c>
      <c r="D614" s="2" t="e">
        <f>VLOOKUP($A614,'By SKU - New RTs'!$A:$V,13,FALSE)</f>
        <v>#N/A</v>
      </c>
      <c r="E614" s="5" t="e">
        <f t="shared" si="50"/>
        <v>#N/A</v>
      </c>
      <c r="F614" s="2" t="e">
        <f>VLOOKUP($A614,'By SKU - Old RTs'!$A:$V,14,FALSE)</f>
        <v>#N/A</v>
      </c>
      <c r="G614" s="2" t="e">
        <f>VLOOKUP($A614,'By SKU - New RTs'!$A:$V,14,FALSE)</f>
        <v>#N/A</v>
      </c>
      <c r="H614" s="5" t="e">
        <f t="shared" si="51"/>
        <v>#N/A</v>
      </c>
      <c r="I614" s="2" t="e">
        <f>VLOOKUP($A614,'By SKU - Old RTs'!$A:$V,15,FALSE)</f>
        <v>#N/A</v>
      </c>
      <c r="J614" s="2" t="e">
        <f>VLOOKUP($A614,'By SKU - New RTs'!$A:$V,15,FALSE)</f>
        <v>#N/A</v>
      </c>
      <c r="K614" s="5" t="e">
        <f t="shared" si="52"/>
        <v>#N/A</v>
      </c>
      <c r="L614" s="2" t="e">
        <f>VLOOKUP($A614,'By SKU - Old RTs'!$A:$V,16,FALSE)</f>
        <v>#N/A</v>
      </c>
      <c r="M614" s="2" t="e">
        <f>VLOOKUP($A614,'By SKU - New RTs'!$A:$V,16,FALSE)</f>
        <v>#N/A</v>
      </c>
      <c r="N614" s="5" t="e">
        <f t="shared" si="53"/>
        <v>#N/A</v>
      </c>
      <c r="O614" s="2" t="e">
        <f>VLOOKUP($A614,'By SKU - Old RTs'!$A:$V,17,FALSE)</f>
        <v>#N/A</v>
      </c>
      <c r="P614" s="2" t="e">
        <f>VLOOKUP($A614,'By SKU - New RTs'!$A:$V,17,FALSE)</f>
        <v>#N/A</v>
      </c>
      <c r="Q614" s="2" t="e">
        <f t="shared" si="54"/>
        <v>#N/A</v>
      </c>
    </row>
    <row r="615" spans="2:17" hidden="1" x14ac:dyDescent="0.3">
      <c r="B615" s="4"/>
      <c r="C615" s="2" t="e">
        <f>VLOOKUP($A615,'By SKU - Old RTs'!$A:$V,13,FALSE)</f>
        <v>#N/A</v>
      </c>
      <c r="D615" s="2" t="e">
        <f>VLOOKUP($A615,'By SKU - New RTs'!$A:$V,13,FALSE)</f>
        <v>#N/A</v>
      </c>
      <c r="E615" s="5" t="e">
        <f t="shared" si="50"/>
        <v>#N/A</v>
      </c>
      <c r="F615" s="2" t="e">
        <f>VLOOKUP($A615,'By SKU - Old RTs'!$A:$V,14,FALSE)</f>
        <v>#N/A</v>
      </c>
      <c r="G615" s="2" t="e">
        <f>VLOOKUP($A615,'By SKU - New RTs'!$A:$V,14,FALSE)</f>
        <v>#N/A</v>
      </c>
      <c r="H615" s="5" t="e">
        <f t="shared" si="51"/>
        <v>#N/A</v>
      </c>
      <c r="I615" s="2" t="e">
        <f>VLOOKUP($A615,'By SKU - Old RTs'!$A:$V,15,FALSE)</f>
        <v>#N/A</v>
      </c>
      <c r="J615" s="2" t="e">
        <f>VLOOKUP($A615,'By SKU - New RTs'!$A:$V,15,FALSE)</f>
        <v>#N/A</v>
      </c>
      <c r="K615" s="5" t="e">
        <f t="shared" si="52"/>
        <v>#N/A</v>
      </c>
      <c r="L615" s="2" t="e">
        <f>VLOOKUP($A615,'By SKU - Old RTs'!$A:$V,16,FALSE)</f>
        <v>#N/A</v>
      </c>
      <c r="M615" s="2" t="e">
        <f>VLOOKUP($A615,'By SKU - New RTs'!$A:$V,16,FALSE)</f>
        <v>#N/A</v>
      </c>
      <c r="N615" s="5" t="e">
        <f t="shared" si="53"/>
        <v>#N/A</v>
      </c>
      <c r="O615" s="2" t="e">
        <f>VLOOKUP($A615,'By SKU - Old RTs'!$A:$V,17,FALSE)</f>
        <v>#N/A</v>
      </c>
      <c r="P615" s="2" t="e">
        <f>VLOOKUP($A615,'By SKU - New RTs'!$A:$V,17,FALSE)</f>
        <v>#N/A</v>
      </c>
      <c r="Q615" s="2" t="e">
        <f t="shared" si="54"/>
        <v>#N/A</v>
      </c>
    </row>
    <row r="616" spans="2:17" hidden="1" x14ac:dyDescent="0.3">
      <c r="B616" s="4"/>
      <c r="C616" s="2" t="e">
        <f>VLOOKUP($A616,'By SKU - Old RTs'!$A:$V,13,FALSE)</f>
        <v>#N/A</v>
      </c>
      <c r="D616" s="2" t="e">
        <f>VLOOKUP($A616,'By SKU - New RTs'!$A:$V,13,FALSE)</f>
        <v>#N/A</v>
      </c>
      <c r="E616" s="5" t="e">
        <f t="shared" si="50"/>
        <v>#N/A</v>
      </c>
      <c r="F616" s="2" t="e">
        <f>VLOOKUP($A616,'By SKU - Old RTs'!$A:$V,14,FALSE)</f>
        <v>#N/A</v>
      </c>
      <c r="G616" s="2" t="e">
        <f>VLOOKUP($A616,'By SKU - New RTs'!$A:$V,14,FALSE)</f>
        <v>#N/A</v>
      </c>
      <c r="H616" s="5" t="e">
        <f t="shared" si="51"/>
        <v>#N/A</v>
      </c>
      <c r="I616" s="2" t="e">
        <f>VLOOKUP($A616,'By SKU - Old RTs'!$A:$V,15,FALSE)</f>
        <v>#N/A</v>
      </c>
      <c r="J616" s="2" t="e">
        <f>VLOOKUP($A616,'By SKU - New RTs'!$A:$V,15,FALSE)</f>
        <v>#N/A</v>
      </c>
      <c r="K616" s="5" t="e">
        <f t="shared" si="52"/>
        <v>#N/A</v>
      </c>
      <c r="L616" s="2" t="e">
        <f>VLOOKUP($A616,'By SKU - Old RTs'!$A:$V,16,FALSE)</f>
        <v>#N/A</v>
      </c>
      <c r="M616" s="2" t="e">
        <f>VLOOKUP($A616,'By SKU - New RTs'!$A:$V,16,FALSE)</f>
        <v>#N/A</v>
      </c>
      <c r="N616" s="5" t="e">
        <f t="shared" si="53"/>
        <v>#N/A</v>
      </c>
      <c r="O616" s="2" t="e">
        <f>VLOOKUP($A616,'By SKU - Old RTs'!$A:$V,17,FALSE)</f>
        <v>#N/A</v>
      </c>
      <c r="P616" s="2" t="e">
        <f>VLOOKUP($A616,'By SKU - New RTs'!$A:$V,17,FALSE)</f>
        <v>#N/A</v>
      </c>
      <c r="Q616" s="2" t="e">
        <f t="shared" si="54"/>
        <v>#N/A</v>
      </c>
    </row>
    <row r="617" spans="2:17" hidden="1" x14ac:dyDescent="0.3">
      <c r="B617" s="4"/>
      <c r="C617" s="2" t="e">
        <f>VLOOKUP($A617,'By SKU - Old RTs'!$A:$V,13,FALSE)</f>
        <v>#N/A</v>
      </c>
      <c r="D617" s="2" t="e">
        <f>VLOOKUP($A617,'By SKU - New RTs'!$A:$V,13,FALSE)</f>
        <v>#N/A</v>
      </c>
      <c r="E617" s="5" t="e">
        <f t="shared" si="50"/>
        <v>#N/A</v>
      </c>
      <c r="F617" s="2" t="e">
        <f>VLOOKUP($A617,'By SKU - Old RTs'!$A:$V,14,FALSE)</f>
        <v>#N/A</v>
      </c>
      <c r="G617" s="2" t="e">
        <f>VLOOKUP($A617,'By SKU - New RTs'!$A:$V,14,FALSE)</f>
        <v>#N/A</v>
      </c>
      <c r="H617" s="5" t="e">
        <f t="shared" si="51"/>
        <v>#N/A</v>
      </c>
      <c r="I617" s="2" t="e">
        <f>VLOOKUP($A617,'By SKU - Old RTs'!$A:$V,15,FALSE)</f>
        <v>#N/A</v>
      </c>
      <c r="J617" s="2" t="e">
        <f>VLOOKUP($A617,'By SKU - New RTs'!$A:$V,15,FALSE)</f>
        <v>#N/A</v>
      </c>
      <c r="K617" s="5" t="e">
        <f t="shared" si="52"/>
        <v>#N/A</v>
      </c>
      <c r="L617" s="2" t="e">
        <f>VLOOKUP($A617,'By SKU - Old RTs'!$A:$V,16,FALSE)</f>
        <v>#N/A</v>
      </c>
      <c r="M617" s="2" t="e">
        <f>VLOOKUP($A617,'By SKU - New RTs'!$A:$V,16,FALSE)</f>
        <v>#N/A</v>
      </c>
      <c r="N617" s="5" t="e">
        <f t="shared" si="53"/>
        <v>#N/A</v>
      </c>
      <c r="O617" s="2" t="e">
        <f>VLOOKUP($A617,'By SKU - Old RTs'!$A:$V,17,FALSE)</f>
        <v>#N/A</v>
      </c>
      <c r="P617" s="2" t="e">
        <f>VLOOKUP($A617,'By SKU - New RTs'!$A:$V,17,FALSE)</f>
        <v>#N/A</v>
      </c>
      <c r="Q617" s="2" t="e">
        <f t="shared" si="54"/>
        <v>#N/A</v>
      </c>
    </row>
    <row r="618" spans="2:17" hidden="1" x14ac:dyDescent="0.3">
      <c r="B618" s="4"/>
      <c r="C618" s="2" t="e">
        <f>VLOOKUP($A618,'By SKU - Old RTs'!$A:$V,13,FALSE)</f>
        <v>#N/A</v>
      </c>
      <c r="D618" s="2" t="e">
        <f>VLOOKUP($A618,'By SKU - New RTs'!$A:$V,13,FALSE)</f>
        <v>#N/A</v>
      </c>
      <c r="E618" s="5" t="e">
        <f t="shared" si="50"/>
        <v>#N/A</v>
      </c>
      <c r="F618" s="2" t="e">
        <f>VLOOKUP($A618,'By SKU - Old RTs'!$A:$V,14,FALSE)</f>
        <v>#N/A</v>
      </c>
      <c r="G618" s="2" t="e">
        <f>VLOOKUP($A618,'By SKU - New RTs'!$A:$V,14,FALSE)</f>
        <v>#N/A</v>
      </c>
      <c r="H618" s="5" t="e">
        <f t="shared" si="51"/>
        <v>#N/A</v>
      </c>
      <c r="I618" s="2" t="e">
        <f>VLOOKUP($A618,'By SKU - Old RTs'!$A:$V,15,FALSE)</f>
        <v>#N/A</v>
      </c>
      <c r="J618" s="2" t="e">
        <f>VLOOKUP($A618,'By SKU - New RTs'!$A:$V,15,FALSE)</f>
        <v>#N/A</v>
      </c>
      <c r="K618" s="5" t="e">
        <f t="shared" si="52"/>
        <v>#N/A</v>
      </c>
      <c r="L618" s="2" t="e">
        <f>VLOOKUP($A618,'By SKU - Old RTs'!$A:$V,16,FALSE)</f>
        <v>#N/A</v>
      </c>
      <c r="M618" s="2" t="e">
        <f>VLOOKUP($A618,'By SKU - New RTs'!$A:$V,16,FALSE)</f>
        <v>#N/A</v>
      </c>
      <c r="N618" s="5" t="e">
        <f t="shared" si="53"/>
        <v>#N/A</v>
      </c>
      <c r="O618" s="2" t="e">
        <f>VLOOKUP($A618,'By SKU - Old RTs'!$A:$V,17,FALSE)</f>
        <v>#N/A</v>
      </c>
      <c r="P618" s="2" t="e">
        <f>VLOOKUP($A618,'By SKU - New RTs'!$A:$V,17,FALSE)</f>
        <v>#N/A</v>
      </c>
      <c r="Q618" s="2" t="e">
        <f t="shared" si="54"/>
        <v>#N/A</v>
      </c>
    </row>
    <row r="619" spans="2:17" hidden="1" x14ac:dyDescent="0.3">
      <c r="B619" s="4"/>
      <c r="C619" s="2" t="e">
        <f>VLOOKUP($A619,'By SKU - Old RTs'!$A:$V,13,FALSE)</f>
        <v>#N/A</v>
      </c>
      <c r="D619" s="2" t="e">
        <f>VLOOKUP($A619,'By SKU - New RTs'!$A:$V,13,FALSE)</f>
        <v>#N/A</v>
      </c>
      <c r="E619" s="5" t="e">
        <f t="shared" si="50"/>
        <v>#N/A</v>
      </c>
      <c r="F619" s="2" t="e">
        <f>VLOOKUP($A619,'By SKU - Old RTs'!$A:$V,14,FALSE)</f>
        <v>#N/A</v>
      </c>
      <c r="G619" s="2" t="e">
        <f>VLOOKUP($A619,'By SKU - New RTs'!$A:$V,14,FALSE)</f>
        <v>#N/A</v>
      </c>
      <c r="H619" s="5" t="e">
        <f t="shared" si="51"/>
        <v>#N/A</v>
      </c>
      <c r="I619" s="2" t="e">
        <f>VLOOKUP($A619,'By SKU - Old RTs'!$A:$V,15,FALSE)</f>
        <v>#N/A</v>
      </c>
      <c r="J619" s="2" t="e">
        <f>VLOOKUP($A619,'By SKU - New RTs'!$A:$V,15,FALSE)</f>
        <v>#N/A</v>
      </c>
      <c r="K619" s="5" t="e">
        <f t="shared" si="52"/>
        <v>#N/A</v>
      </c>
      <c r="L619" s="2" t="e">
        <f>VLOOKUP($A619,'By SKU - Old RTs'!$A:$V,16,FALSE)</f>
        <v>#N/A</v>
      </c>
      <c r="M619" s="2" t="e">
        <f>VLOOKUP($A619,'By SKU - New RTs'!$A:$V,16,FALSE)</f>
        <v>#N/A</v>
      </c>
      <c r="N619" s="5" t="e">
        <f t="shared" si="53"/>
        <v>#N/A</v>
      </c>
      <c r="O619" s="2" t="e">
        <f>VLOOKUP($A619,'By SKU - Old RTs'!$A:$V,17,FALSE)</f>
        <v>#N/A</v>
      </c>
      <c r="P619" s="2" t="e">
        <f>VLOOKUP($A619,'By SKU - New RTs'!$A:$V,17,FALSE)</f>
        <v>#N/A</v>
      </c>
      <c r="Q619" s="2" t="e">
        <f t="shared" si="54"/>
        <v>#N/A</v>
      </c>
    </row>
    <row r="620" spans="2:17" hidden="1" x14ac:dyDescent="0.3">
      <c r="B620" s="4"/>
      <c r="C620" s="2" t="e">
        <f>VLOOKUP($A620,'By SKU - Old RTs'!$A:$V,13,FALSE)</f>
        <v>#N/A</v>
      </c>
      <c r="D620" s="2" t="e">
        <f>VLOOKUP($A620,'By SKU - New RTs'!$A:$V,13,FALSE)</f>
        <v>#N/A</v>
      </c>
      <c r="E620" s="5" t="e">
        <f t="shared" si="50"/>
        <v>#N/A</v>
      </c>
      <c r="F620" s="2" t="e">
        <f>VLOOKUP($A620,'By SKU - Old RTs'!$A:$V,14,FALSE)</f>
        <v>#N/A</v>
      </c>
      <c r="G620" s="2" t="e">
        <f>VLOOKUP($A620,'By SKU - New RTs'!$A:$V,14,FALSE)</f>
        <v>#N/A</v>
      </c>
      <c r="H620" s="5" t="e">
        <f t="shared" si="51"/>
        <v>#N/A</v>
      </c>
      <c r="I620" s="2" t="e">
        <f>VLOOKUP($A620,'By SKU - Old RTs'!$A:$V,15,FALSE)</f>
        <v>#N/A</v>
      </c>
      <c r="J620" s="2" t="e">
        <f>VLOOKUP($A620,'By SKU - New RTs'!$A:$V,15,FALSE)</f>
        <v>#N/A</v>
      </c>
      <c r="K620" s="5" t="e">
        <f t="shared" si="52"/>
        <v>#N/A</v>
      </c>
      <c r="L620" s="2" t="e">
        <f>VLOOKUP($A620,'By SKU - Old RTs'!$A:$V,16,FALSE)</f>
        <v>#N/A</v>
      </c>
      <c r="M620" s="2" t="e">
        <f>VLOOKUP($A620,'By SKU - New RTs'!$A:$V,16,FALSE)</f>
        <v>#N/A</v>
      </c>
      <c r="N620" s="5" t="e">
        <f t="shared" si="53"/>
        <v>#N/A</v>
      </c>
      <c r="O620" s="2" t="e">
        <f>VLOOKUP($A620,'By SKU - Old RTs'!$A:$V,17,FALSE)</f>
        <v>#N/A</v>
      </c>
      <c r="P620" s="2" t="e">
        <f>VLOOKUP($A620,'By SKU - New RTs'!$A:$V,17,FALSE)</f>
        <v>#N/A</v>
      </c>
      <c r="Q620" s="2" t="e">
        <f t="shared" si="54"/>
        <v>#N/A</v>
      </c>
    </row>
    <row r="621" spans="2:17" hidden="1" x14ac:dyDescent="0.3">
      <c r="B621" s="4"/>
      <c r="C621" s="2" t="e">
        <f>VLOOKUP($A621,'By SKU - Old RTs'!$A:$V,13,FALSE)</f>
        <v>#N/A</v>
      </c>
      <c r="D621" s="2" t="e">
        <f>VLOOKUP($A621,'By SKU - New RTs'!$A:$V,13,FALSE)</f>
        <v>#N/A</v>
      </c>
      <c r="E621" s="5" t="e">
        <f t="shared" si="50"/>
        <v>#N/A</v>
      </c>
      <c r="F621" s="2" t="e">
        <f>VLOOKUP($A621,'By SKU - Old RTs'!$A:$V,14,FALSE)</f>
        <v>#N/A</v>
      </c>
      <c r="G621" s="2" t="e">
        <f>VLOOKUP($A621,'By SKU - New RTs'!$A:$V,14,FALSE)</f>
        <v>#N/A</v>
      </c>
      <c r="H621" s="5" t="e">
        <f t="shared" si="51"/>
        <v>#N/A</v>
      </c>
      <c r="I621" s="2" t="e">
        <f>VLOOKUP($A621,'By SKU - Old RTs'!$A:$V,15,FALSE)</f>
        <v>#N/A</v>
      </c>
      <c r="J621" s="2" t="e">
        <f>VLOOKUP($A621,'By SKU - New RTs'!$A:$V,15,FALSE)</f>
        <v>#N/A</v>
      </c>
      <c r="K621" s="5" t="e">
        <f t="shared" si="52"/>
        <v>#N/A</v>
      </c>
      <c r="L621" s="2" t="e">
        <f>VLOOKUP($A621,'By SKU - Old RTs'!$A:$V,16,FALSE)</f>
        <v>#N/A</v>
      </c>
      <c r="M621" s="2" t="e">
        <f>VLOOKUP($A621,'By SKU - New RTs'!$A:$V,16,FALSE)</f>
        <v>#N/A</v>
      </c>
      <c r="N621" s="5" t="e">
        <f t="shared" si="53"/>
        <v>#N/A</v>
      </c>
      <c r="O621" s="2" t="e">
        <f>VLOOKUP($A621,'By SKU - Old RTs'!$A:$V,17,FALSE)</f>
        <v>#N/A</v>
      </c>
      <c r="P621" s="2" t="e">
        <f>VLOOKUP($A621,'By SKU - New RTs'!$A:$V,17,FALSE)</f>
        <v>#N/A</v>
      </c>
      <c r="Q621" s="2" t="e">
        <f t="shared" si="54"/>
        <v>#N/A</v>
      </c>
    </row>
    <row r="622" spans="2:17" hidden="1" x14ac:dyDescent="0.3">
      <c r="B622" s="4"/>
      <c r="C622" s="2" t="e">
        <f>VLOOKUP($A622,'By SKU - Old RTs'!$A:$V,13,FALSE)</f>
        <v>#N/A</v>
      </c>
      <c r="D622" s="2" t="e">
        <f>VLOOKUP($A622,'By SKU - New RTs'!$A:$V,13,FALSE)</f>
        <v>#N/A</v>
      </c>
      <c r="E622" s="5" t="e">
        <f t="shared" si="50"/>
        <v>#N/A</v>
      </c>
      <c r="F622" s="2" t="e">
        <f>VLOOKUP($A622,'By SKU - Old RTs'!$A:$V,14,FALSE)</f>
        <v>#N/A</v>
      </c>
      <c r="G622" s="2" t="e">
        <f>VLOOKUP($A622,'By SKU - New RTs'!$A:$V,14,FALSE)</f>
        <v>#N/A</v>
      </c>
      <c r="H622" s="5" t="e">
        <f t="shared" si="51"/>
        <v>#N/A</v>
      </c>
      <c r="I622" s="2" t="e">
        <f>VLOOKUP($A622,'By SKU - Old RTs'!$A:$V,15,FALSE)</f>
        <v>#N/A</v>
      </c>
      <c r="J622" s="2" t="e">
        <f>VLOOKUP($A622,'By SKU - New RTs'!$A:$V,15,FALSE)</f>
        <v>#N/A</v>
      </c>
      <c r="K622" s="5" t="e">
        <f t="shared" si="52"/>
        <v>#N/A</v>
      </c>
      <c r="L622" s="2" t="e">
        <f>VLOOKUP($A622,'By SKU - Old RTs'!$A:$V,16,FALSE)</f>
        <v>#N/A</v>
      </c>
      <c r="M622" s="2" t="e">
        <f>VLOOKUP($A622,'By SKU - New RTs'!$A:$V,16,FALSE)</f>
        <v>#N/A</v>
      </c>
      <c r="N622" s="5" t="e">
        <f t="shared" si="53"/>
        <v>#N/A</v>
      </c>
      <c r="O622" s="2" t="e">
        <f>VLOOKUP($A622,'By SKU - Old RTs'!$A:$V,17,FALSE)</f>
        <v>#N/A</v>
      </c>
      <c r="P622" s="2" t="e">
        <f>VLOOKUP($A622,'By SKU - New RTs'!$A:$V,17,FALSE)</f>
        <v>#N/A</v>
      </c>
      <c r="Q622" s="2" t="e">
        <f t="shared" si="54"/>
        <v>#N/A</v>
      </c>
    </row>
    <row r="623" spans="2:17" hidden="1" x14ac:dyDescent="0.3">
      <c r="B623" s="4"/>
      <c r="C623" s="2" t="e">
        <f>VLOOKUP($A623,'By SKU - Old RTs'!$A:$V,13,FALSE)</f>
        <v>#N/A</v>
      </c>
      <c r="D623" s="2" t="e">
        <f>VLOOKUP($A623,'By SKU - New RTs'!$A:$V,13,FALSE)</f>
        <v>#N/A</v>
      </c>
      <c r="E623" s="5" t="e">
        <f t="shared" si="50"/>
        <v>#N/A</v>
      </c>
      <c r="F623" s="2" t="e">
        <f>VLOOKUP($A623,'By SKU - Old RTs'!$A:$V,14,FALSE)</f>
        <v>#N/A</v>
      </c>
      <c r="G623" s="2" t="e">
        <f>VLOOKUP($A623,'By SKU - New RTs'!$A:$V,14,FALSE)</f>
        <v>#N/A</v>
      </c>
      <c r="H623" s="5" t="e">
        <f t="shared" si="51"/>
        <v>#N/A</v>
      </c>
      <c r="I623" s="2" t="e">
        <f>VLOOKUP($A623,'By SKU - Old RTs'!$A:$V,15,FALSE)</f>
        <v>#N/A</v>
      </c>
      <c r="J623" s="2" t="e">
        <f>VLOOKUP($A623,'By SKU - New RTs'!$A:$V,15,FALSE)</f>
        <v>#N/A</v>
      </c>
      <c r="K623" s="5" t="e">
        <f t="shared" si="52"/>
        <v>#N/A</v>
      </c>
      <c r="L623" s="2" t="e">
        <f>VLOOKUP($A623,'By SKU - Old RTs'!$A:$V,16,FALSE)</f>
        <v>#N/A</v>
      </c>
      <c r="M623" s="2" t="e">
        <f>VLOOKUP($A623,'By SKU - New RTs'!$A:$V,16,FALSE)</f>
        <v>#N/A</v>
      </c>
      <c r="N623" s="5" t="e">
        <f t="shared" si="53"/>
        <v>#N/A</v>
      </c>
      <c r="O623" s="2" t="e">
        <f>VLOOKUP($A623,'By SKU - Old RTs'!$A:$V,17,FALSE)</f>
        <v>#N/A</v>
      </c>
      <c r="P623" s="2" t="e">
        <f>VLOOKUP($A623,'By SKU - New RTs'!$A:$V,17,FALSE)</f>
        <v>#N/A</v>
      </c>
      <c r="Q623" s="2" t="e">
        <f t="shared" si="54"/>
        <v>#N/A</v>
      </c>
    </row>
    <row r="624" spans="2:17" hidden="1" x14ac:dyDescent="0.3">
      <c r="B624" s="4"/>
      <c r="C624" s="2" t="e">
        <f>VLOOKUP($A624,'By SKU - Old RTs'!$A:$V,13,FALSE)</f>
        <v>#N/A</v>
      </c>
      <c r="D624" s="2" t="e">
        <f>VLOOKUP($A624,'By SKU - New RTs'!$A:$V,13,FALSE)</f>
        <v>#N/A</v>
      </c>
      <c r="E624" s="5" t="e">
        <f t="shared" si="50"/>
        <v>#N/A</v>
      </c>
      <c r="F624" s="2" t="e">
        <f>VLOOKUP($A624,'By SKU - Old RTs'!$A:$V,14,FALSE)</f>
        <v>#N/A</v>
      </c>
      <c r="G624" s="2" t="e">
        <f>VLOOKUP($A624,'By SKU - New RTs'!$A:$V,14,FALSE)</f>
        <v>#N/A</v>
      </c>
      <c r="H624" s="5" t="e">
        <f t="shared" si="51"/>
        <v>#N/A</v>
      </c>
      <c r="I624" s="2" t="e">
        <f>VLOOKUP($A624,'By SKU - Old RTs'!$A:$V,15,FALSE)</f>
        <v>#N/A</v>
      </c>
      <c r="J624" s="2" t="e">
        <f>VLOOKUP($A624,'By SKU - New RTs'!$A:$V,15,FALSE)</f>
        <v>#N/A</v>
      </c>
      <c r="K624" s="5" t="e">
        <f t="shared" si="52"/>
        <v>#N/A</v>
      </c>
      <c r="L624" s="2" t="e">
        <f>VLOOKUP($A624,'By SKU - Old RTs'!$A:$V,16,FALSE)</f>
        <v>#N/A</v>
      </c>
      <c r="M624" s="2" t="e">
        <f>VLOOKUP($A624,'By SKU - New RTs'!$A:$V,16,FALSE)</f>
        <v>#N/A</v>
      </c>
      <c r="N624" s="5" t="e">
        <f t="shared" si="53"/>
        <v>#N/A</v>
      </c>
      <c r="O624" s="2" t="e">
        <f>VLOOKUP($A624,'By SKU - Old RTs'!$A:$V,17,FALSE)</f>
        <v>#N/A</v>
      </c>
      <c r="P624" s="2" t="e">
        <f>VLOOKUP($A624,'By SKU - New RTs'!$A:$V,17,FALSE)</f>
        <v>#N/A</v>
      </c>
      <c r="Q624" s="2" t="e">
        <f t="shared" si="54"/>
        <v>#N/A</v>
      </c>
    </row>
    <row r="625" spans="2:17" hidden="1" x14ac:dyDescent="0.3">
      <c r="B625" s="4"/>
      <c r="C625" s="2" t="e">
        <f>VLOOKUP($A625,'By SKU - Old RTs'!$A:$V,13,FALSE)</f>
        <v>#N/A</v>
      </c>
      <c r="D625" s="2" t="e">
        <f>VLOOKUP($A625,'By SKU - New RTs'!$A:$V,13,FALSE)</f>
        <v>#N/A</v>
      </c>
      <c r="E625" s="5" t="e">
        <f t="shared" si="50"/>
        <v>#N/A</v>
      </c>
      <c r="F625" s="2" t="e">
        <f>VLOOKUP($A625,'By SKU - Old RTs'!$A:$V,14,FALSE)</f>
        <v>#N/A</v>
      </c>
      <c r="G625" s="2" t="e">
        <f>VLOOKUP($A625,'By SKU - New RTs'!$A:$V,14,FALSE)</f>
        <v>#N/A</v>
      </c>
      <c r="H625" s="5" t="e">
        <f t="shared" si="51"/>
        <v>#N/A</v>
      </c>
      <c r="I625" s="2" t="e">
        <f>VLOOKUP($A625,'By SKU - Old RTs'!$A:$V,15,FALSE)</f>
        <v>#N/A</v>
      </c>
      <c r="J625" s="2" t="e">
        <f>VLOOKUP($A625,'By SKU - New RTs'!$A:$V,15,FALSE)</f>
        <v>#N/A</v>
      </c>
      <c r="K625" s="5" t="e">
        <f t="shared" si="52"/>
        <v>#N/A</v>
      </c>
      <c r="L625" s="2" t="e">
        <f>VLOOKUP($A625,'By SKU - Old RTs'!$A:$V,16,FALSE)</f>
        <v>#N/A</v>
      </c>
      <c r="M625" s="2" t="e">
        <f>VLOOKUP($A625,'By SKU - New RTs'!$A:$V,16,FALSE)</f>
        <v>#N/A</v>
      </c>
      <c r="N625" s="5" t="e">
        <f t="shared" si="53"/>
        <v>#N/A</v>
      </c>
      <c r="O625" s="2" t="e">
        <f>VLOOKUP($A625,'By SKU - Old RTs'!$A:$V,17,FALSE)</f>
        <v>#N/A</v>
      </c>
      <c r="P625" s="2" t="e">
        <f>VLOOKUP($A625,'By SKU - New RTs'!$A:$V,17,FALSE)</f>
        <v>#N/A</v>
      </c>
      <c r="Q625" s="2" t="e">
        <f t="shared" si="54"/>
        <v>#N/A</v>
      </c>
    </row>
    <row r="626" spans="2:17" hidden="1" x14ac:dyDescent="0.3">
      <c r="B626" s="4"/>
      <c r="C626" s="2" t="e">
        <f>VLOOKUP($A626,'By SKU - Old RTs'!$A:$V,13,FALSE)</f>
        <v>#N/A</v>
      </c>
      <c r="D626" s="2" t="e">
        <f>VLOOKUP($A626,'By SKU - New RTs'!$A:$V,13,FALSE)</f>
        <v>#N/A</v>
      </c>
      <c r="E626" s="5" t="e">
        <f t="shared" si="50"/>
        <v>#N/A</v>
      </c>
      <c r="F626" s="2" t="e">
        <f>VLOOKUP($A626,'By SKU - Old RTs'!$A:$V,14,FALSE)</f>
        <v>#N/A</v>
      </c>
      <c r="G626" s="2" t="e">
        <f>VLOOKUP($A626,'By SKU - New RTs'!$A:$V,14,FALSE)</f>
        <v>#N/A</v>
      </c>
      <c r="H626" s="5" t="e">
        <f t="shared" si="51"/>
        <v>#N/A</v>
      </c>
      <c r="I626" s="2" t="e">
        <f>VLOOKUP($A626,'By SKU - Old RTs'!$A:$V,15,FALSE)</f>
        <v>#N/A</v>
      </c>
      <c r="J626" s="2" t="e">
        <f>VLOOKUP($A626,'By SKU - New RTs'!$A:$V,15,FALSE)</f>
        <v>#N/A</v>
      </c>
      <c r="K626" s="5" t="e">
        <f t="shared" si="52"/>
        <v>#N/A</v>
      </c>
      <c r="L626" s="2" t="e">
        <f>VLOOKUP($A626,'By SKU - Old RTs'!$A:$V,16,FALSE)</f>
        <v>#N/A</v>
      </c>
      <c r="M626" s="2" t="e">
        <f>VLOOKUP($A626,'By SKU - New RTs'!$A:$V,16,FALSE)</f>
        <v>#N/A</v>
      </c>
      <c r="N626" s="5" t="e">
        <f t="shared" si="53"/>
        <v>#N/A</v>
      </c>
      <c r="O626" s="2" t="e">
        <f>VLOOKUP($A626,'By SKU - Old RTs'!$A:$V,17,FALSE)</f>
        <v>#N/A</v>
      </c>
      <c r="P626" s="2" t="e">
        <f>VLOOKUP($A626,'By SKU - New RTs'!$A:$V,17,FALSE)</f>
        <v>#N/A</v>
      </c>
      <c r="Q626" s="2" t="e">
        <f t="shared" si="54"/>
        <v>#N/A</v>
      </c>
    </row>
    <row r="627" spans="2:17" hidden="1" x14ac:dyDescent="0.3">
      <c r="B627" s="4"/>
      <c r="C627" s="2" t="e">
        <f>VLOOKUP($A627,'By SKU - Old RTs'!$A:$V,13,FALSE)</f>
        <v>#N/A</v>
      </c>
      <c r="D627" s="2" t="e">
        <f>VLOOKUP($A627,'By SKU - New RTs'!$A:$V,13,FALSE)</f>
        <v>#N/A</v>
      </c>
      <c r="E627" s="5" t="e">
        <f t="shared" si="50"/>
        <v>#N/A</v>
      </c>
      <c r="F627" s="2" t="e">
        <f>VLOOKUP($A627,'By SKU - Old RTs'!$A:$V,14,FALSE)</f>
        <v>#N/A</v>
      </c>
      <c r="G627" s="2" t="e">
        <f>VLOOKUP($A627,'By SKU - New RTs'!$A:$V,14,FALSE)</f>
        <v>#N/A</v>
      </c>
      <c r="H627" s="5" t="e">
        <f t="shared" si="51"/>
        <v>#N/A</v>
      </c>
      <c r="I627" s="2" t="e">
        <f>VLOOKUP($A627,'By SKU - Old RTs'!$A:$V,15,FALSE)</f>
        <v>#N/A</v>
      </c>
      <c r="J627" s="2" t="e">
        <f>VLOOKUP($A627,'By SKU - New RTs'!$A:$V,15,FALSE)</f>
        <v>#N/A</v>
      </c>
      <c r="K627" s="5" t="e">
        <f t="shared" si="52"/>
        <v>#N/A</v>
      </c>
      <c r="L627" s="2" t="e">
        <f>VLOOKUP($A627,'By SKU - Old RTs'!$A:$V,16,FALSE)</f>
        <v>#N/A</v>
      </c>
      <c r="M627" s="2" t="e">
        <f>VLOOKUP($A627,'By SKU - New RTs'!$A:$V,16,FALSE)</f>
        <v>#N/A</v>
      </c>
      <c r="N627" s="5" t="e">
        <f t="shared" si="53"/>
        <v>#N/A</v>
      </c>
      <c r="O627" s="2" t="e">
        <f>VLOOKUP($A627,'By SKU - Old RTs'!$A:$V,17,FALSE)</f>
        <v>#N/A</v>
      </c>
      <c r="P627" s="2" t="e">
        <f>VLOOKUP($A627,'By SKU - New RTs'!$A:$V,17,FALSE)</f>
        <v>#N/A</v>
      </c>
      <c r="Q627" s="2" t="e">
        <f t="shared" si="54"/>
        <v>#N/A</v>
      </c>
    </row>
    <row r="628" spans="2:17" hidden="1" x14ac:dyDescent="0.3">
      <c r="B628" s="4"/>
      <c r="C628" s="2" t="e">
        <f>VLOOKUP($A628,'By SKU - Old RTs'!$A:$V,13,FALSE)</f>
        <v>#N/A</v>
      </c>
      <c r="D628" s="2" t="e">
        <f>VLOOKUP($A628,'By SKU - New RTs'!$A:$V,13,FALSE)</f>
        <v>#N/A</v>
      </c>
      <c r="E628" s="5" t="e">
        <f t="shared" si="50"/>
        <v>#N/A</v>
      </c>
      <c r="F628" s="2" t="e">
        <f>VLOOKUP($A628,'By SKU - Old RTs'!$A:$V,14,FALSE)</f>
        <v>#N/A</v>
      </c>
      <c r="G628" s="2" t="e">
        <f>VLOOKUP($A628,'By SKU - New RTs'!$A:$V,14,FALSE)</f>
        <v>#N/A</v>
      </c>
      <c r="H628" s="5" t="e">
        <f t="shared" si="51"/>
        <v>#N/A</v>
      </c>
      <c r="I628" s="2" t="e">
        <f>VLOOKUP($A628,'By SKU - Old RTs'!$A:$V,15,FALSE)</f>
        <v>#N/A</v>
      </c>
      <c r="J628" s="2" t="e">
        <f>VLOOKUP($A628,'By SKU - New RTs'!$A:$V,15,FALSE)</f>
        <v>#N/A</v>
      </c>
      <c r="K628" s="5" t="e">
        <f t="shared" si="52"/>
        <v>#N/A</v>
      </c>
      <c r="L628" s="2" t="e">
        <f>VLOOKUP($A628,'By SKU - Old RTs'!$A:$V,16,FALSE)</f>
        <v>#N/A</v>
      </c>
      <c r="M628" s="2" t="e">
        <f>VLOOKUP($A628,'By SKU - New RTs'!$A:$V,16,FALSE)</f>
        <v>#N/A</v>
      </c>
      <c r="N628" s="5" t="e">
        <f t="shared" si="53"/>
        <v>#N/A</v>
      </c>
      <c r="O628" s="2" t="e">
        <f>VLOOKUP($A628,'By SKU - Old RTs'!$A:$V,17,FALSE)</f>
        <v>#N/A</v>
      </c>
      <c r="P628" s="2" t="e">
        <f>VLOOKUP($A628,'By SKU - New RTs'!$A:$V,17,FALSE)</f>
        <v>#N/A</v>
      </c>
      <c r="Q628" s="2" t="e">
        <f t="shared" si="54"/>
        <v>#N/A</v>
      </c>
    </row>
    <row r="629" spans="2:17" hidden="1" x14ac:dyDescent="0.3">
      <c r="B629" s="4"/>
      <c r="C629" s="2" t="e">
        <f>VLOOKUP($A629,'By SKU - Old RTs'!$A:$V,13,FALSE)</f>
        <v>#N/A</v>
      </c>
      <c r="D629" s="2" t="e">
        <f>VLOOKUP($A629,'By SKU - New RTs'!$A:$V,13,FALSE)</f>
        <v>#N/A</v>
      </c>
      <c r="E629" s="5" t="e">
        <f t="shared" si="50"/>
        <v>#N/A</v>
      </c>
      <c r="F629" s="2" t="e">
        <f>VLOOKUP($A629,'By SKU - Old RTs'!$A:$V,14,FALSE)</f>
        <v>#N/A</v>
      </c>
      <c r="G629" s="2" t="e">
        <f>VLOOKUP($A629,'By SKU - New RTs'!$A:$V,14,FALSE)</f>
        <v>#N/A</v>
      </c>
      <c r="H629" s="5" t="e">
        <f t="shared" si="51"/>
        <v>#N/A</v>
      </c>
      <c r="I629" s="2" t="e">
        <f>VLOOKUP($A629,'By SKU - Old RTs'!$A:$V,15,FALSE)</f>
        <v>#N/A</v>
      </c>
      <c r="J629" s="2" t="e">
        <f>VLOOKUP($A629,'By SKU - New RTs'!$A:$V,15,FALSE)</f>
        <v>#N/A</v>
      </c>
      <c r="K629" s="5" t="e">
        <f t="shared" si="52"/>
        <v>#N/A</v>
      </c>
      <c r="L629" s="2" t="e">
        <f>VLOOKUP($A629,'By SKU - Old RTs'!$A:$V,16,FALSE)</f>
        <v>#N/A</v>
      </c>
      <c r="M629" s="2" t="e">
        <f>VLOOKUP($A629,'By SKU - New RTs'!$A:$V,16,FALSE)</f>
        <v>#N/A</v>
      </c>
      <c r="N629" s="5" t="e">
        <f t="shared" si="53"/>
        <v>#N/A</v>
      </c>
      <c r="O629" s="2" t="e">
        <f>VLOOKUP($A629,'By SKU - Old RTs'!$A:$V,17,FALSE)</f>
        <v>#N/A</v>
      </c>
      <c r="P629" s="2" t="e">
        <f>VLOOKUP($A629,'By SKU - New RTs'!$A:$V,17,FALSE)</f>
        <v>#N/A</v>
      </c>
      <c r="Q629" s="2" t="e">
        <f t="shared" si="54"/>
        <v>#N/A</v>
      </c>
    </row>
    <row r="630" spans="2:17" hidden="1" x14ac:dyDescent="0.3">
      <c r="B630" s="4"/>
      <c r="C630" s="2" t="e">
        <f>VLOOKUP($A630,'By SKU - Old RTs'!$A:$V,13,FALSE)</f>
        <v>#N/A</v>
      </c>
      <c r="D630" s="2" t="e">
        <f>VLOOKUP($A630,'By SKU - New RTs'!$A:$V,13,FALSE)</f>
        <v>#N/A</v>
      </c>
      <c r="E630" s="5" t="e">
        <f t="shared" si="50"/>
        <v>#N/A</v>
      </c>
      <c r="F630" s="2" t="e">
        <f>VLOOKUP($A630,'By SKU - Old RTs'!$A:$V,14,FALSE)</f>
        <v>#N/A</v>
      </c>
      <c r="G630" s="2" t="e">
        <f>VLOOKUP($A630,'By SKU - New RTs'!$A:$V,14,FALSE)</f>
        <v>#N/A</v>
      </c>
      <c r="H630" s="5" t="e">
        <f t="shared" si="51"/>
        <v>#N/A</v>
      </c>
      <c r="I630" s="2" t="e">
        <f>VLOOKUP($A630,'By SKU - Old RTs'!$A:$V,15,FALSE)</f>
        <v>#N/A</v>
      </c>
      <c r="J630" s="2" t="e">
        <f>VLOOKUP($A630,'By SKU - New RTs'!$A:$V,15,FALSE)</f>
        <v>#N/A</v>
      </c>
      <c r="K630" s="5" t="e">
        <f t="shared" si="52"/>
        <v>#N/A</v>
      </c>
      <c r="L630" s="2" t="e">
        <f>VLOOKUP($A630,'By SKU - Old RTs'!$A:$V,16,FALSE)</f>
        <v>#N/A</v>
      </c>
      <c r="M630" s="2" t="e">
        <f>VLOOKUP($A630,'By SKU - New RTs'!$A:$V,16,FALSE)</f>
        <v>#N/A</v>
      </c>
      <c r="N630" s="5" t="e">
        <f t="shared" si="53"/>
        <v>#N/A</v>
      </c>
      <c r="O630" s="2" t="e">
        <f>VLOOKUP($A630,'By SKU - Old RTs'!$A:$V,17,FALSE)</f>
        <v>#N/A</v>
      </c>
      <c r="P630" s="2" t="e">
        <f>VLOOKUP($A630,'By SKU - New RTs'!$A:$V,17,FALSE)</f>
        <v>#N/A</v>
      </c>
      <c r="Q630" s="2" t="e">
        <f t="shared" si="54"/>
        <v>#N/A</v>
      </c>
    </row>
    <row r="631" spans="2:17" hidden="1" x14ac:dyDescent="0.3">
      <c r="B631" s="4"/>
      <c r="C631" s="2" t="e">
        <f>VLOOKUP($A631,'By SKU - Old RTs'!$A:$V,13,FALSE)</f>
        <v>#N/A</v>
      </c>
      <c r="D631" s="2" t="e">
        <f>VLOOKUP($A631,'By SKU - New RTs'!$A:$V,13,FALSE)</f>
        <v>#N/A</v>
      </c>
      <c r="E631" s="5" t="e">
        <f t="shared" si="50"/>
        <v>#N/A</v>
      </c>
      <c r="F631" s="2" t="e">
        <f>VLOOKUP($A631,'By SKU - Old RTs'!$A:$V,14,FALSE)</f>
        <v>#N/A</v>
      </c>
      <c r="G631" s="2" t="e">
        <f>VLOOKUP($A631,'By SKU - New RTs'!$A:$V,14,FALSE)</f>
        <v>#N/A</v>
      </c>
      <c r="H631" s="5" t="e">
        <f t="shared" si="51"/>
        <v>#N/A</v>
      </c>
      <c r="I631" s="2" t="e">
        <f>VLOOKUP($A631,'By SKU - Old RTs'!$A:$V,15,FALSE)</f>
        <v>#N/A</v>
      </c>
      <c r="J631" s="2" t="e">
        <f>VLOOKUP($A631,'By SKU - New RTs'!$A:$V,15,FALSE)</f>
        <v>#N/A</v>
      </c>
      <c r="K631" s="5" t="e">
        <f t="shared" si="52"/>
        <v>#N/A</v>
      </c>
      <c r="L631" s="2" t="e">
        <f>VLOOKUP($A631,'By SKU - Old RTs'!$A:$V,16,FALSE)</f>
        <v>#N/A</v>
      </c>
      <c r="M631" s="2" t="e">
        <f>VLOOKUP($A631,'By SKU - New RTs'!$A:$V,16,FALSE)</f>
        <v>#N/A</v>
      </c>
      <c r="N631" s="5" t="e">
        <f t="shared" si="53"/>
        <v>#N/A</v>
      </c>
      <c r="O631" s="2" t="e">
        <f>VLOOKUP($A631,'By SKU - Old RTs'!$A:$V,17,FALSE)</f>
        <v>#N/A</v>
      </c>
      <c r="P631" s="2" t="e">
        <f>VLOOKUP($A631,'By SKU - New RTs'!$A:$V,17,FALSE)</f>
        <v>#N/A</v>
      </c>
      <c r="Q631" s="2" t="e">
        <f t="shared" si="54"/>
        <v>#N/A</v>
      </c>
    </row>
    <row r="632" spans="2:17" hidden="1" x14ac:dyDescent="0.3">
      <c r="B632" s="4"/>
      <c r="C632" s="2" t="e">
        <f>VLOOKUP($A632,'By SKU - Old RTs'!$A:$V,13,FALSE)</f>
        <v>#N/A</v>
      </c>
      <c r="D632" s="2" t="e">
        <f>VLOOKUP($A632,'By SKU - New RTs'!$A:$V,13,FALSE)</f>
        <v>#N/A</v>
      </c>
      <c r="E632" s="5" t="e">
        <f t="shared" si="50"/>
        <v>#N/A</v>
      </c>
      <c r="F632" s="2" t="e">
        <f>VLOOKUP($A632,'By SKU - Old RTs'!$A:$V,14,FALSE)</f>
        <v>#N/A</v>
      </c>
      <c r="G632" s="2" t="e">
        <f>VLOOKUP($A632,'By SKU - New RTs'!$A:$V,14,FALSE)</f>
        <v>#N/A</v>
      </c>
      <c r="H632" s="5" t="e">
        <f t="shared" si="51"/>
        <v>#N/A</v>
      </c>
      <c r="I632" s="2" t="e">
        <f>VLOOKUP($A632,'By SKU - Old RTs'!$A:$V,15,FALSE)</f>
        <v>#N/A</v>
      </c>
      <c r="J632" s="2" t="e">
        <f>VLOOKUP($A632,'By SKU - New RTs'!$A:$V,15,FALSE)</f>
        <v>#N/A</v>
      </c>
      <c r="K632" s="5" t="e">
        <f t="shared" si="52"/>
        <v>#N/A</v>
      </c>
      <c r="L632" s="2" t="e">
        <f>VLOOKUP($A632,'By SKU - Old RTs'!$A:$V,16,FALSE)</f>
        <v>#N/A</v>
      </c>
      <c r="M632" s="2" t="e">
        <f>VLOOKUP($A632,'By SKU - New RTs'!$A:$V,16,FALSE)</f>
        <v>#N/A</v>
      </c>
      <c r="N632" s="5" t="e">
        <f t="shared" si="53"/>
        <v>#N/A</v>
      </c>
      <c r="O632" s="2" t="e">
        <f>VLOOKUP($A632,'By SKU - Old RTs'!$A:$V,17,FALSE)</f>
        <v>#N/A</v>
      </c>
      <c r="P632" s="2" t="e">
        <f>VLOOKUP($A632,'By SKU - New RTs'!$A:$V,17,FALSE)</f>
        <v>#N/A</v>
      </c>
      <c r="Q632" s="2" t="e">
        <f t="shared" si="54"/>
        <v>#N/A</v>
      </c>
    </row>
    <row r="633" spans="2:17" hidden="1" x14ac:dyDescent="0.3">
      <c r="B633" s="4"/>
      <c r="C633" s="2" t="e">
        <f>VLOOKUP($A633,'By SKU - Old RTs'!$A:$V,13,FALSE)</f>
        <v>#N/A</v>
      </c>
      <c r="D633" s="2" t="e">
        <f>VLOOKUP($A633,'By SKU - New RTs'!$A:$V,13,FALSE)</f>
        <v>#N/A</v>
      </c>
      <c r="E633" s="5" t="e">
        <f t="shared" si="50"/>
        <v>#N/A</v>
      </c>
      <c r="F633" s="2" t="e">
        <f>VLOOKUP($A633,'By SKU - Old RTs'!$A:$V,14,FALSE)</f>
        <v>#N/A</v>
      </c>
      <c r="G633" s="2" t="e">
        <f>VLOOKUP($A633,'By SKU - New RTs'!$A:$V,14,FALSE)</f>
        <v>#N/A</v>
      </c>
      <c r="H633" s="5" t="e">
        <f t="shared" si="51"/>
        <v>#N/A</v>
      </c>
      <c r="I633" s="2" t="e">
        <f>VLOOKUP($A633,'By SKU - Old RTs'!$A:$V,15,FALSE)</f>
        <v>#N/A</v>
      </c>
      <c r="J633" s="2" t="e">
        <f>VLOOKUP($A633,'By SKU - New RTs'!$A:$V,15,FALSE)</f>
        <v>#N/A</v>
      </c>
      <c r="K633" s="5" t="e">
        <f t="shared" si="52"/>
        <v>#N/A</v>
      </c>
      <c r="L633" s="2" t="e">
        <f>VLOOKUP($A633,'By SKU - Old RTs'!$A:$V,16,FALSE)</f>
        <v>#N/A</v>
      </c>
      <c r="M633" s="2" t="e">
        <f>VLOOKUP($A633,'By SKU - New RTs'!$A:$V,16,FALSE)</f>
        <v>#N/A</v>
      </c>
      <c r="N633" s="5" t="e">
        <f t="shared" si="53"/>
        <v>#N/A</v>
      </c>
      <c r="O633" s="2" t="e">
        <f>VLOOKUP($A633,'By SKU - Old RTs'!$A:$V,17,FALSE)</f>
        <v>#N/A</v>
      </c>
      <c r="P633" s="2" t="e">
        <f>VLOOKUP($A633,'By SKU - New RTs'!$A:$V,17,FALSE)</f>
        <v>#N/A</v>
      </c>
      <c r="Q633" s="2" t="e">
        <f t="shared" si="54"/>
        <v>#N/A</v>
      </c>
    </row>
    <row r="634" spans="2:17" hidden="1" x14ac:dyDescent="0.3">
      <c r="B634" s="4"/>
      <c r="C634" s="2" t="e">
        <f>VLOOKUP($A634,'By SKU - Old RTs'!$A:$V,13,FALSE)</f>
        <v>#N/A</v>
      </c>
      <c r="D634" s="2" t="e">
        <f>VLOOKUP($A634,'By SKU - New RTs'!$A:$V,13,FALSE)</f>
        <v>#N/A</v>
      </c>
      <c r="E634" s="5" t="e">
        <f t="shared" si="50"/>
        <v>#N/A</v>
      </c>
      <c r="F634" s="2" t="e">
        <f>VLOOKUP($A634,'By SKU - Old RTs'!$A:$V,14,FALSE)</f>
        <v>#N/A</v>
      </c>
      <c r="G634" s="2" t="e">
        <f>VLOOKUP($A634,'By SKU - New RTs'!$A:$V,14,FALSE)</f>
        <v>#N/A</v>
      </c>
      <c r="H634" s="5" t="e">
        <f t="shared" si="51"/>
        <v>#N/A</v>
      </c>
      <c r="I634" s="2" t="e">
        <f>VLOOKUP($A634,'By SKU - Old RTs'!$A:$V,15,FALSE)</f>
        <v>#N/A</v>
      </c>
      <c r="J634" s="2" t="e">
        <f>VLOOKUP($A634,'By SKU - New RTs'!$A:$V,15,FALSE)</f>
        <v>#N/A</v>
      </c>
      <c r="K634" s="5" t="e">
        <f t="shared" si="52"/>
        <v>#N/A</v>
      </c>
      <c r="L634" s="2" t="e">
        <f>VLOOKUP($A634,'By SKU - Old RTs'!$A:$V,16,FALSE)</f>
        <v>#N/A</v>
      </c>
      <c r="M634" s="2" t="e">
        <f>VLOOKUP($A634,'By SKU - New RTs'!$A:$V,16,FALSE)</f>
        <v>#N/A</v>
      </c>
      <c r="N634" s="5" t="e">
        <f t="shared" si="53"/>
        <v>#N/A</v>
      </c>
      <c r="O634" s="2" t="e">
        <f>VLOOKUP($A634,'By SKU - Old RTs'!$A:$V,17,FALSE)</f>
        <v>#N/A</v>
      </c>
      <c r="P634" s="2" t="e">
        <f>VLOOKUP($A634,'By SKU - New RTs'!$A:$V,17,FALSE)</f>
        <v>#N/A</v>
      </c>
      <c r="Q634" s="2" t="e">
        <f t="shared" si="54"/>
        <v>#N/A</v>
      </c>
    </row>
    <row r="635" spans="2:17" hidden="1" x14ac:dyDescent="0.3">
      <c r="B635" s="4"/>
      <c r="C635" s="2" t="e">
        <f>VLOOKUP($A635,'By SKU - Old RTs'!$A:$V,13,FALSE)</f>
        <v>#N/A</v>
      </c>
      <c r="D635" s="2" t="e">
        <f>VLOOKUP($A635,'By SKU - New RTs'!$A:$V,13,FALSE)</f>
        <v>#N/A</v>
      </c>
      <c r="E635" s="5" t="e">
        <f t="shared" si="50"/>
        <v>#N/A</v>
      </c>
      <c r="F635" s="2" t="e">
        <f>VLOOKUP($A635,'By SKU - Old RTs'!$A:$V,14,FALSE)</f>
        <v>#N/A</v>
      </c>
      <c r="G635" s="2" t="e">
        <f>VLOOKUP($A635,'By SKU - New RTs'!$A:$V,14,FALSE)</f>
        <v>#N/A</v>
      </c>
      <c r="H635" s="5" t="e">
        <f t="shared" si="51"/>
        <v>#N/A</v>
      </c>
      <c r="I635" s="2" t="e">
        <f>VLOOKUP($A635,'By SKU - Old RTs'!$A:$V,15,FALSE)</f>
        <v>#N/A</v>
      </c>
      <c r="J635" s="2" t="e">
        <f>VLOOKUP($A635,'By SKU - New RTs'!$A:$V,15,FALSE)</f>
        <v>#N/A</v>
      </c>
      <c r="K635" s="5" t="e">
        <f t="shared" si="52"/>
        <v>#N/A</v>
      </c>
      <c r="L635" s="2" t="e">
        <f>VLOOKUP($A635,'By SKU - Old RTs'!$A:$V,16,FALSE)</f>
        <v>#N/A</v>
      </c>
      <c r="M635" s="2" t="e">
        <f>VLOOKUP($A635,'By SKU - New RTs'!$A:$V,16,FALSE)</f>
        <v>#N/A</v>
      </c>
      <c r="N635" s="5" t="e">
        <f t="shared" si="53"/>
        <v>#N/A</v>
      </c>
      <c r="O635" s="2" t="e">
        <f>VLOOKUP($A635,'By SKU - Old RTs'!$A:$V,17,FALSE)</f>
        <v>#N/A</v>
      </c>
      <c r="P635" s="2" t="e">
        <f>VLOOKUP($A635,'By SKU - New RTs'!$A:$V,17,FALSE)</f>
        <v>#N/A</v>
      </c>
      <c r="Q635" s="2" t="e">
        <f t="shared" si="54"/>
        <v>#N/A</v>
      </c>
    </row>
    <row r="636" spans="2:17" hidden="1" x14ac:dyDescent="0.3">
      <c r="B636" s="4"/>
      <c r="C636" s="2" t="e">
        <f>VLOOKUP($A636,'By SKU - Old RTs'!$A:$V,13,FALSE)</f>
        <v>#N/A</v>
      </c>
      <c r="D636" s="2" t="e">
        <f>VLOOKUP($A636,'By SKU - New RTs'!$A:$V,13,FALSE)</f>
        <v>#N/A</v>
      </c>
      <c r="E636" s="5" t="e">
        <f t="shared" si="50"/>
        <v>#N/A</v>
      </c>
      <c r="F636" s="2" t="e">
        <f>VLOOKUP($A636,'By SKU - Old RTs'!$A:$V,14,FALSE)</f>
        <v>#N/A</v>
      </c>
      <c r="G636" s="2" t="e">
        <f>VLOOKUP($A636,'By SKU - New RTs'!$A:$V,14,FALSE)</f>
        <v>#N/A</v>
      </c>
      <c r="H636" s="5" t="e">
        <f t="shared" si="51"/>
        <v>#N/A</v>
      </c>
      <c r="I636" s="2" t="e">
        <f>VLOOKUP($A636,'By SKU - Old RTs'!$A:$V,15,FALSE)</f>
        <v>#N/A</v>
      </c>
      <c r="J636" s="2" t="e">
        <f>VLOOKUP($A636,'By SKU - New RTs'!$A:$V,15,FALSE)</f>
        <v>#N/A</v>
      </c>
      <c r="K636" s="5" t="e">
        <f t="shared" si="52"/>
        <v>#N/A</v>
      </c>
      <c r="L636" s="2" t="e">
        <f>VLOOKUP($A636,'By SKU - Old RTs'!$A:$V,16,FALSE)</f>
        <v>#N/A</v>
      </c>
      <c r="M636" s="2" t="e">
        <f>VLOOKUP($A636,'By SKU - New RTs'!$A:$V,16,FALSE)</f>
        <v>#N/A</v>
      </c>
      <c r="N636" s="5" t="e">
        <f t="shared" si="53"/>
        <v>#N/A</v>
      </c>
      <c r="O636" s="2" t="e">
        <f>VLOOKUP($A636,'By SKU - Old RTs'!$A:$V,17,FALSE)</f>
        <v>#N/A</v>
      </c>
      <c r="P636" s="2" t="e">
        <f>VLOOKUP($A636,'By SKU - New RTs'!$A:$V,17,FALSE)</f>
        <v>#N/A</v>
      </c>
      <c r="Q636" s="2" t="e">
        <f t="shared" si="54"/>
        <v>#N/A</v>
      </c>
    </row>
    <row r="637" spans="2:17" hidden="1" x14ac:dyDescent="0.3">
      <c r="B637" s="4"/>
      <c r="C637" s="2" t="e">
        <f>VLOOKUP($A637,'By SKU - Old RTs'!$A:$V,13,FALSE)</f>
        <v>#N/A</v>
      </c>
      <c r="D637" s="2" t="e">
        <f>VLOOKUP($A637,'By SKU - New RTs'!$A:$V,13,FALSE)</f>
        <v>#N/A</v>
      </c>
      <c r="E637" s="5" t="e">
        <f t="shared" si="50"/>
        <v>#N/A</v>
      </c>
      <c r="F637" s="2" t="e">
        <f>VLOOKUP($A637,'By SKU - Old RTs'!$A:$V,14,FALSE)</f>
        <v>#N/A</v>
      </c>
      <c r="G637" s="2" t="e">
        <f>VLOOKUP($A637,'By SKU - New RTs'!$A:$V,14,FALSE)</f>
        <v>#N/A</v>
      </c>
      <c r="H637" s="5" t="e">
        <f t="shared" si="51"/>
        <v>#N/A</v>
      </c>
      <c r="I637" s="2" t="e">
        <f>VLOOKUP($A637,'By SKU - Old RTs'!$A:$V,15,FALSE)</f>
        <v>#N/A</v>
      </c>
      <c r="J637" s="2" t="e">
        <f>VLOOKUP($A637,'By SKU - New RTs'!$A:$V,15,FALSE)</f>
        <v>#N/A</v>
      </c>
      <c r="K637" s="5" t="e">
        <f t="shared" si="52"/>
        <v>#N/A</v>
      </c>
      <c r="L637" s="2" t="e">
        <f>VLOOKUP($A637,'By SKU - Old RTs'!$A:$V,16,FALSE)</f>
        <v>#N/A</v>
      </c>
      <c r="M637" s="2" t="e">
        <f>VLOOKUP($A637,'By SKU - New RTs'!$A:$V,16,FALSE)</f>
        <v>#N/A</v>
      </c>
      <c r="N637" s="5" t="e">
        <f t="shared" si="53"/>
        <v>#N/A</v>
      </c>
      <c r="O637" s="2" t="e">
        <f>VLOOKUP($A637,'By SKU - Old RTs'!$A:$V,17,FALSE)</f>
        <v>#N/A</v>
      </c>
      <c r="P637" s="2" t="e">
        <f>VLOOKUP($A637,'By SKU - New RTs'!$A:$V,17,FALSE)</f>
        <v>#N/A</v>
      </c>
      <c r="Q637" s="2" t="e">
        <f t="shared" si="54"/>
        <v>#N/A</v>
      </c>
    </row>
    <row r="638" spans="2:17" hidden="1" x14ac:dyDescent="0.3">
      <c r="B638" s="4"/>
      <c r="C638" s="2" t="e">
        <f>VLOOKUP($A638,'By SKU - Old RTs'!$A:$V,13,FALSE)</f>
        <v>#N/A</v>
      </c>
      <c r="D638" s="2" t="e">
        <f>VLOOKUP($A638,'By SKU - New RTs'!$A:$V,13,FALSE)</f>
        <v>#N/A</v>
      </c>
      <c r="E638" s="5" t="e">
        <f t="shared" si="50"/>
        <v>#N/A</v>
      </c>
      <c r="F638" s="2" t="e">
        <f>VLOOKUP($A638,'By SKU - Old RTs'!$A:$V,14,FALSE)</f>
        <v>#N/A</v>
      </c>
      <c r="G638" s="2" t="e">
        <f>VLOOKUP($A638,'By SKU - New RTs'!$A:$V,14,FALSE)</f>
        <v>#N/A</v>
      </c>
      <c r="H638" s="5" t="e">
        <f t="shared" si="51"/>
        <v>#N/A</v>
      </c>
      <c r="I638" s="2" t="e">
        <f>VLOOKUP($A638,'By SKU - Old RTs'!$A:$V,15,FALSE)</f>
        <v>#N/A</v>
      </c>
      <c r="J638" s="2" t="e">
        <f>VLOOKUP($A638,'By SKU - New RTs'!$A:$V,15,FALSE)</f>
        <v>#N/A</v>
      </c>
      <c r="K638" s="5" t="e">
        <f t="shared" si="52"/>
        <v>#N/A</v>
      </c>
      <c r="L638" s="2" t="e">
        <f>VLOOKUP($A638,'By SKU - Old RTs'!$A:$V,16,FALSE)</f>
        <v>#N/A</v>
      </c>
      <c r="M638" s="2" t="e">
        <f>VLOOKUP($A638,'By SKU - New RTs'!$A:$V,16,FALSE)</f>
        <v>#N/A</v>
      </c>
      <c r="N638" s="5" t="e">
        <f t="shared" si="53"/>
        <v>#N/A</v>
      </c>
      <c r="O638" s="2" t="e">
        <f>VLOOKUP($A638,'By SKU - Old RTs'!$A:$V,17,FALSE)</f>
        <v>#N/A</v>
      </c>
      <c r="P638" s="2" t="e">
        <f>VLOOKUP($A638,'By SKU - New RTs'!$A:$V,17,FALSE)</f>
        <v>#N/A</v>
      </c>
      <c r="Q638" s="2" t="e">
        <f t="shared" si="54"/>
        <v>#N/A</v>
      </c>
    </row>
    <row r="639" spans="2:17" hidden="1" x14ac:dyDescent="0.3">
      <c r="B639" s="4"/>
      <c r="C639" s="2" t="e">
        <f>VLOOKUP($A639,'By SKU - Old RTs'!$A:$V,13,FALSE)</f>
        <v>#N/A</v>
      </c>
      <c r="D639" s="2" t="e">
        <f>VLOOKUP($A639,'By SKU - New RTs'!$A:$V,13,FALSE)</f>
        <v>#N/A</v>
      </c>
      <c r="E639" s="5" t="e">
        <f t="shared" si="50"/>
        <v>#N/A</v>
      </c>
      <c r="F639" s="2" t="e">
        <f>VLOOKUP($A639,'By SKU - Old RTs'!$A:$V,14,FALSE)</f>
        <v>#N/A</v>
      </c>
      <c r="G639" s="2" t="e">
        <f>VLOOKUP($A639,'By SKU - New RTs'!$A:$V,14,FALSE)</f>
        <v>#N/A</v>
      </c>
      <c r="H639" s="5" t="e">
        <f t="shared" si="51"/>
        <v>#N/A</v>
      </c>
      <c r="I639" s="2" t="e">
        <f>VLOOKUP($A639,'By SKU - Old RTs'!$A:$V,15,FALSE)</f>
        <v>#N/A</v>
      </c>
      <c r="J639" s="2" t="e">
        <f>VLOOKUP($A639,'By SKU - New RTs'!$A:$V,15,FALSE)</f>
        <v>#N/A</v>
      </c>
      <c r="K639" s="5" t="e">
        <f t="shared" si="52"/>
        <v>#N/A</v>
      </c>
      <c r="L639" s="2" t="e">
        <f>VLOOKUP($A639,'By SKU - Old RTs'!$A:$V,16,FALSE)</f>
        <v>#N/A</v>
      </c>
      <c r="M639" s="2" t="e">
        <f>VLOOKUP($A639,'By SKU - New RTs'!$A:$V,16,FALSE)</f>
        <v>#N/A</v>
      </c>
      <c r="N639" s="5" t="e">
        <f t="shared" si="53"/>
        <v>#N/A</v>
      </c>
      <c r="O639" s="2" t="e">
        <f>VLOOKUP($A639,'By SKU - Old RTs'!$A:$V,17,FALSE)</f>
        <v>#N/A</v>
      </c>
      <c r="P639" s="2" t="e">
        <f>VLOOKUP($A639,'By SKU - New RTs'!$A:$V,17,FALSE)</f>
        <v>#N/A</v>
      </c>
      <c r="Q639" s="2" t="e">
        <f t="shared" si="54"/>
        <v>#N/A</v>
      </c>
    </row>
    <row r="640" spans="2:17" hidden="1" x14ac:dyDescent="0.3">
      <c r="B640" s="4"/>
      <c r="C640" s="2" t="e">
        <f>VLOOKUP($A640,'By SKU - Old RTs'!$A:$V,13,FALSE)</f>
        <v>#N/A</v>
      </c>
      <c r="D640" s="2" t="e">
        <f>VLOOKUP($A640,'By SKU - New RTs'!$A:$V,13,FALSE)</f>
        <v>#N/A</v>
      </c>
      <c r="E640" s="5" t="e">
        <f t="shared" si="50"/>
        <v>#N/A</v>
      </c>
      <c r="F640" s="2" t="e">
        <f>VLOOKUP($A640,'By SKU - Old RTs'!$A:$V,14,FALSE)</f>
        <v>#N/A</v>
      </c>
      <c r="G640" s="2" t="e">
        <f>VLOOKUP($A640,'By SKU - New RTs'!$A:$V,14,FALSE)</f>
        <v>#N/A</v>
      </c>
      <c r="H640" s="5" t="e">
        <f t="shared" si="51"/>
        <v>#N/A</v>
      </c>
      <c r="I640" s="2" t="e">
        <f>VLOOKUP($A640,'By SKU - Old RTs'!$A:$V,15,FALSE)</f>
        <v>#N/A</v>
      </c>
      <c r="J640" s="2" t="e">
        <f>VLOOKUP($A640,'By SKU - New RTs'!$A:$V,15,FALSE)</f>
        <v>#N/A</v>
      </c>
      <c r="K640" s="5" t="e">
        <f t="shared" si="52"/>
        <v>#N/A</v>
      </c>
      <c r="L640" s="2" t="e">
        <f>VLOOKUP($A640,'By SKU - Old RTs'!$A:$V,16,FALSE)</f>
        <v>#N/A</v>
      </c>
      <c r="M640" s="2" t="e">
        <f>VLOOKUP($A640,'By SKU - New RTs'!$A:$V,16,FALSE)</f>
        <v>#N/A</v>
      </c>
      <c r="N640" s="5" t="e">
        <f t="shared" si="53"/>
        <v>#N/A</v>
      </c>
      <c r="O640" s="2" t="e">
        <f>VLOOKUP($A640,'By SKU - Old RTs'!$A:$V,17,FALSE)</f>
        <v>#N/A</v>
      </c>
      <c r="P640" s="2" t="e">
        <f>VLOOKUP($A640,'By SKU - New RTs'!$A:$V,17,FALSE)</f>
        <v>#N/A</v>
      </c>
      <c r="Q640" s="2" t="e">
        <f t="shared" si="54"/>
        <v>#N/A</v>
      </c>
    </row>
    <row r="641" spans="2:17" hidden="1" x14ac:dyDescent="0.3">
      <c r="B641" s="4"/>
      <c r="C641" s="2" t="e">
        <f>VLOOKUP($A641,'By SKU - Old RTs'!$A:$V,13,FALSE)</f>
        <v>#N/A</v>
      </c>
      <c r="D641" s="2" t="e">
        <f>VLOOKUP($A641,'By SKU - New RTs'!$A:$V,13,FALSE)</f>
        <v>#N/A</v>
      </c>
      <c r="E641" s="5" t="e">
        <f t="shared" si="50"/>
        <v>#N/A</v>
      </c>
      <c r="F641" s="2" t="e">
        <f>VLOOKUP($A641,'By SKU - Old RTs'!$A:$V,14,FALSE)</f>
        <v>#N/A</v>
      </c>
      <c r="G641" s="2" t="e">
        <f>VLOOKUP($A641,'By SKU - New RTs'!$A:$V,14,FALSE)</f>
        <v>#N/A</v>
      </c>
      <c r="H641" s="5" t="e">
        <f t="shared" si="51"/>
        <v>#N/A</v>
      </c>
      <c r="I641" s="2" t="e">
        <f>VLOOKUP($A641,'By SKU - Old RTs'!$A:$V,15,FALSE)</f>
        <v>#N/A</v>
      </c>
      <c r="J641" s="2" t="e">
        <f>VLOOKUP($A641,'By SKU - New RTs'!$A:$V,15,FALSE)</f>
        <v>#N/A</v>
      </c>
      <c r="K641" s="5" t="e">
        <f t="shared" si="52"/>
        <v>#N/A</v>
      </c>
      <c r="L641" s="2" t="e">
        <f>VLOOKUP($A641,'By SKU - Old RTs'!$A:$V,16,FALSE)</f>
        <v>#N/A</v>
      </c>
      <c r="M641" s="2" t="e">
        <f>VLOOKUP($A641,'By SKU - New RTs'!$A:$V,16,FALSE)</f>
        <v>#N/A</v>
      </c>
      <c r="N641" s="5" t="e">
        <f t="shared" si="53"/>
        <v>#N/A</v>
      </c>
      <c r="O641" s="2" t="e">
        <f>VLOOKUP($A641,'By SKU - Old RTs'!$A:$V,17,FALSE)</f>
        <v>#N/A</v>
      </c>
      <c r="P641" s="2" t="e">
        <f>VLOOKUP($A641,'By SKU - New RTs'!$A:$V,17,FALSE)</f>
        <v>#N/A</v>
      </c>
      <c r="Q641" s="2" t="e">
        <f t="shared" si="54"/>
        <v>#N/A</v>
      </c>
    </row>
    <row r="642" spans="2:17" hidden="1" x14ac:dyDescent="0.3">
      <c r="B642" s="4"/>
      <c r="C642" s="2" t="e">
        <f>VLOOKUP($A642,'By SKU - Old RTs'!$A:$V,13,FALSE)</f>
        <v>#N/A</v>
      </c>
      <c r="D642" s="2" t="e">
        <f>VLOOKUP($A642,'By SKU - New RTs'!$A:$V,13,FALSE)</f>
        <v>#N/A</v>
      </c>
      <c r="E642" s="5" t="e">
        <f t="shared" si="50"/>
        <v>#N/A</v>
      </c>
      <c r="F642" s="2" t="e">
        <f>VLOOKUP($A642,'By SKU - Old RTs'!$A:$V,14,FALSE)</f>
        <v>#N/A</v>
      </c>
      <c r="G642" s="2" t="e">
        <f>VLOOKUP($A642,'By SKU - New RTs'!$A:$V,14,FALSE)</f>
        <v>#N/A</v>
      </c>
      <c r="H642" s="5" t="e">
        <f t="shared" si="51"/>
        <v>#N/A</v>
      </c>
      <c r="I642" s="2" t="e">
        <f>VLOOKUP($A642,'By SKU - Old RTs'!$A:$V,15,FALSE)</f>
        <v>#N/A</v>
      </c>
      <c r="J642" s="2" t="e">
        <f>VLOOKUP($A642,'By SKU - New RTs'!$A:$V,15,FALSE)</f>
        <v>#N/A</v>
      </c>
      <c r="K642" s="5" t="e">
        <f t="shared" si="52"/>
        <v>#N/A</v>
      </c>
      <c r="L642" s="2" t="e">
        <f>VLOOKUP($A642,'By SKU - Old RTs'!$A:$V,16,FALSE)</f>
        <v>#N/A</v>
      </c>
      <c r="M642" s="2" t="e">
        <f>VLOOKUP($A642,'By SKU - New RTs'!$A:$V,16,FALSE)</f>
        <v>#N/A</v>
      </c>
      <c r="N642" s="5" t="e">
        <f t="shared" si="53"/>
        <v>#N/A</v>
      </c>
      <c r="O642" s="2" t="e">
        <f>VLOOKUP($A642,'By SKU - Old RTs'!$A:$V,17,FALSE)</f>
        <v>#N/A</v>
      </c>
      <c r="P642" s="2" t="e">
        <f>VLOOKUP($A642,'By SKU - New RTs'!$A:$V,17,FALSE)</f>
        <v>#N/A</v>
      </c>
      <c r="Q642" s="2" t="e">
        <f t="shared" si="54"/>
        <v>#N/A</v>
      </c>
    </row>
    <row r="643" spans="2:17" hidden="1" x14ac:dyDescent="0.3">
      <c r="B643" s="4"/>
      <c r="C643" s="2" t="e">
        <f>VLOOKUP($A643,'By SKU - Old RTs'!$A:$V,13,FALSE)</f>
        <v>#N/A</v>
      </c>
      <c r="D643" s="2" t="e">
        <f>VLOOKUP($A643,'By SKU - New RTs'!$A:$V,13,FALSE)</f>
        <v>#N/A</v>
      </c>
      <c r="E643" s="5" t="e">
        <f t="shared" si="50"/>
        <v>#N/A</v>
      </c>
      <c r="F643" s="2" t="e">
        <f>VLOOKUP($A643,'By SKU - Old RTs'!$A:$V,14,FALSE)</f>
        <v>#N/A</v>
      </c>
      <c r="G643" s="2" t="e">
        <f>VLOOKUP($A643,'By SKU - New RTs'!$A:$V,14,FALSE)</f>
        <v>#N/A</v>
      </c>
      <c r="H643" s="5" t="e">
        <f t="shared" si="51"/>
        <v>#N/A</v>
      </c>
      <c r="I643" s="2" t="e">
        <f>VLOOKUP($A643,'By SKU - Old RTs'!$A:$V,15,FALSE)</f>
        <v>#N/A</v>
      </c>
      <c r="J643" s="2" t="e">
        <f>VLOOKUP($A643,'By SKU - New RTs'!$A:$V,15,FALSE)</f>
        <v>#N/A</v>
      </c>
      <c r="K643" s="5" t="e">
        <f t="shared" si="52"/>
        <v>#N/A</v>
      </c>
      <c r="L643" s="2" t="e">
        <f>VLOOKUP($A643,'By SKU - Old RTs'!$A:$V,16,FALSE)</f>
        <v>#N/A</v>
      </c>
      <c r="M643" s="2" t="e">
        <f>VLOOKUP($A643,'By SKU - New RTs'!$A:$V,16,FALSE)</f>
        <v>#N/A</v>
      </c>
      <c r="N643" s="5" t="e">
        <f t="shared" si="53"/>
        <v>#N/A</v>
      </c>
      <c r="O643" s="2" t="e">
        <f>VLOOKUP($A643,'By SKU - Old RTs'!$A:$V,17,FALSE)</f>
        <v>#N/A</v>
      </c>
      <c r="P643" s="2" t="e">
        <f>VLOOKUP($A643,'By SKU - New RTs'!$A:$V,17,FALSE)</f>
        <v>#N/A</v>
      </c>
      <c r="Q643" s="2" t="e">
        <f t="shared" si="54"/>
        <v>#N/A</v>
      </c>
    </row>
    <row r="644" spans="2:17" hidden="1" x14ac:dyDescent="0.3">
      <c r="B644" s="4"/>
      <c r="C644" s="2" t="e">
        <f>VLOOKUP($A644,'By SKU - Old RTs'!$A:$V,13,FALSE)</f>
        <v>#N/A</v>
      </c>
      <c r="D644" s="2" t="e">
        <f>VLOOKUP($A644,'By SKU - New RTs'!$A:$V,13,FALSE)</f>
        <v>#N/A</v>
      </c>
      <c r="E644" s="5" t="e">
        <f t="shared" si="50"/>
        <v>#N/A</v>
      </c>
      <c r="F644" s="2" t="e">
        <f>VLOOKUP($A644,'By SKU - Old RTs'!$A:$V,14,FALSE)</f>
        <v>#N/A</v>
      </c>
      <c r="G644" s="2" t="e">
        <f>VLOOKUP($A644,'By SKU - New RTs'!$A:$V,14,FALSE)</f>
        <v>#N/A</v>
      </c>
      <c r="H644" s="5" t="e">
        <f t="shared" si="51"/>
        <v>#N/A</v>
      </c>
      <c r="I644" s="2" t="e">
        <f>VLOOKUP($A644,'By SKU - Old RTs'!$A:$V,15,FALSE)</f>
        <v>#N/A</v>
      </c>
      <c r="J644" s="2" t="e">
        <f>VLOOKUP($A644,'By SKU - New RTs'!$A:$V,15,FALSE)</f>
        <v>#N/A</v>
      </c>
      <c r="K644" s="5" t="e">
        <f t="shared" si="52"/>
        <v>#N/A</v>
      </c>
      <c r="L644" s="2" t="e">
        <f>VLOOKUP($A644,'By SKU - Old RTs'!$A:$V,16,FALSE)</f>
        <v>#N/A</v>
      </c>
      <c r="M644" s="2" t="e">
        <f>VLOOKUP($A644,'By SKU - New RTs'!$A:$V,16,FALSE)</f>
        <v>#N/A</v>
      </c>
      <c r="N644" s="5" t="e">
        <f t="shared" si="53"/>
        <v>#N/A</v>
      </c>
      <c r="O644" s="2" t="e">
        <f>VLOOKUP($A644,'By SKU - Old RTs'!$A:$V,17,FALSE)</f>
        <v>#N/A</v>
      </c>
      <c r="P644" s="2" t="e">
        <f>VLOOKUP($A644,'By SKU - New RTs'!$A:$V,17,FALSE)</f>
        <v>#N/A</v>
      </c>
      <c r="Q644" s="2" t="e">
        <f t="shared" si="54"/>
        <v>#N/A</v>
      </c>
    </row>
    <row r="645" spans="2:17" hidden="1" x14ac:dyDescent="0.3">
      <c r="B645" s="4"/>
      <c r="C645" s="2" t="e">
        <f>VLOOKUP($A645,'By SKU - Old RTs'!$A:$V,13,FALSE)</f>
        <v>#N/A</v>
      </c>
      <c r="D645" s="2" t="e">
        <f>VLOOKUP($A645,'By SKU - New RTs'!$A:$V,13,FALSE)</f>
        <v>#N/A</v>
      </c>
      <c r="E645" s="5" t="e">
        <f t="shared" si="50"/>
        <v>#N/A</v>
      </c>
      <c r="F645" s="2" t="e">
        <f>VLOOKUP($A645,'By SKU - Old RTs'!$A:$V,14,FALSE)</f>
        <v>#N/A</v>
      </c>
      <c r="G645" s="2" t="e">
        <f>VLOOKUP($A645,'By SKU - New RTs'!$A:$V,14,FALSE)</f>
        <v>#N/A</v>
      </c>
      <c r="H645" s="5" t="e">
        <f t="shared" si="51"/>
        <v>#N/A</v>
      </c>
      <c r="I645" s="2" t="e">
        <f>VLOOKUP($A645,'By SKU - Old RTs'!$A:$V,15,FALSE)</f>
        <v>#N/A</v>
      </c>
      <c r="J645" s="2" t="e">
        <f>VLOOKUP($A645,'By SKU - New RTs'!$A:$V,15,FALSE)</f>
        <v>#N/A</v>
      </c>
      <c r="K645" s="5" t="e">
        <f t="shared" si="52"/>
        <v>#N/A</v>
      </c>
      <c r="L645" s="2" t="e">
        <f>VLOOKUP($A645,'By SKU - Old RTs'!$A:$V,16,FALSE)</f>
        <v>#N/A</v>
      </c>
      <c r="M645" s="2" t="e">
        <f>VLOOKUP($A645,'By SKU - New RTs'!$A:$V,16,FALSE)</f>
        <v>#N/A</v>
      </c>
      <c r="N645" s="5" t="e">
        <f t="shared" si="53"/>
        <v>#N/A</v>
      </c>
      <c r="O645" s="2" t="e">
        <f>VLOOKUP($A645,'By SKU - Old RTs'!$A:$V,17,FALSE)</f>
        <v>#N/A</v>
      </c>
      <c r="P645" s="2" t="e">
        <f>VLOOKUP($A645,'By SKU - New RTs'!$A:$V,17,FALSE)</f>
        <v>#N/A</v>
      </c>
      <c r="Q645" s="2" t="e">
        <f t="shared" si="54"/>
        <v>#N/A</v>
      </c>
    </row>
    <row r="646" spans="2:17" hidden="1" x14ac:dyDescent="0.3">
      <c r="B646" s="4"/>
      <c r="C646" s="2" t="e">
        <f>VLOOKUP($A646,'By SKU - Old RTs'!$A:$V,13,FALSE)</f>
        <v>#N/A</v>
      </c>
      <c r="D646" s="2" t="e">
        <f>VLOOKUP($A646,'By SKU - New RTs'!$A:$V,13,FALSE)</f>
        <v>#N/A</v>
      </c>
      <c r="E646" s="5" t="e">
        <f t="shared" si="50"/>
        <v>#N/A</v>
      </c>
      <c r="F646" s="2" t="e">
        <f>VLOOKUP($A646,'By SKU - Old RTs'!$A:$V,14,FALSE)</f>
        <v>#N/A</v>
      </c>
      <c r="G646" s="2" t="e">
        <f>VLOOKUP($A646,'By SKU - New RTs'!$A:$V,14,FALSE)</f>
        <v>#N/A</v>
      </c>
      <c r="H646" s="5" t="e">
        <f t="shared" si="51"/>
        <v>#N/A</v>
      </c>
      <c r="I646" s="2" t="e">
        <f>VLOOKUP($A646,'By SKU - Old RTs'!$A:$V,15,FALSE)</f>
        <v>#N/A</v>
      </c>
      <c r="J646" s="2" t="e">
        <f>VLOOKUP($A646,'By SKU - New RTs'!$A:$V,15,FALSE)</f>
        <v>#N/A</v>
      </c>
      <c r="K646" s="5" t="e">
        <f t="shared" si="52"/>
        <v>#N/A</v>
      </c>
      <c r="L646" s="2" t="e">
        <f>VLOOKUP($A646,'By SKU - Old RTs'!$A:$V,16,FALSE)</f>
        <v>#N/A</v>
      </c>
      <c r="M646" s="2" t="e">
        <f>VLOOKUP($A646,'By SKU - New RTs'!$A:$V,16,FALSE)</f>
        <v>#N/A</v>
      </c>
      <c r="N646" s="5" t="e">
        <f t="shared" si="53"/>
        <v>#N/A</v>
      </c>
      <c r="O646" s="2" t="e">
        <f>VLOOKUP($A646,'By SKU - Old RTs'!$A:$V,17,FALSE)</f>
        <v>#N/A</v>
      </c>
      <c r="P646" s="2" t="e">
        <f>VLOOKUP($A646,'By SKU - New RTs'!$A:$V,17,FALSE)</f>
        <v>#N/A</v>
      </c>
      <c r="Q646" s="2" t="e">
        <f t="shared" si="54"/>
        <v>#N/A</v>
      </c>
    </row>
    <row r="647" spans="2:17" hidden="1" x14ac:dyDescent="0.3">
      <c r="B647" s="4"/>
      <c r="C647" s="2" t="e">
        <f>VLOOKUP($A647,'By SKU - Old RTs'!$A:$V,13,FALSE)</f>
        <v>#N/A</v>
      </c>
      <c r="D647" s="2" t="e">
        <f>VLOOKUP($A647,'By SKU - New RTs'!$A:$V,13,FALSE)</f>
        <v>#N/A</v>
      </c>
      <c r="E647" s="5" t="e">
        <f t="shared" si="50"/>
        <v>#N/A</v>
      </c>
      <c r="F647" s="2" t="e">
        <f>VLOOKUP($A647,'By SKU - Old RTs'!$A:$V,14,FALSE)</f>
        <v>#N/A</v>
      </c>
      <c r="G647" s="2" t="e">
        <f>VLOOKUP($A647,'By SKU - New RTs'!$A:$V,14,FALSE)</f>
        <v>#N/A</v>
      </c>
      <c r="H647" s="5" t="e">
        <f t="shared" si="51"/>
        <v>#N/A</v>
      </c>
      <c r="I647" s="2" t="e">
        <f>VLOOKUP($A647,'By SKU - Old RTs'!$A:$V,15,FALSE)</f>
        <v>#N/A</v>
      </c>
      <c r="J647" s="2" t="e">
        <f>VLOOKUP($A647,'By SKU - New RTs'!$A:$V,15,FALSE)</f>
        <v>#N/A</v>
      </c>
      <c r="K647" s="5" t="e">
        <f t="shared" si="52"/>
        <v>#N/A</v>
      </c>
      <c r="L647" s="2" t="e">
        <f>VLOOKUP($A647,'By SKU - Old RTs'!$A:$V,16,FALSE)</f>
        <v>#N/A</v>
      </c>
      <c r="M647" s="2" t="e">
        <f>VLOOKUP($A647,'By SKU - New RTs'!$A:$V,16,FALSE)</f>
        <v>#N/A</v>
      </c>
      <c r="N647" s="5" t="e">
        <f t="shared" si="53"/>
        <v>#N/A</v>
      </c>
      <c r="O647" s="2" t="e">
        <f>VLOOKUP($A647,'By SKU - Old RTs'!$A:$V,17,FALSE)</f>
        <v>#N/A</v>
      </c>
      <c r="P647" s="2" t="e">
        <f>VLOOKUP($A647,'By SKU - New RTs'!$A:$V,17,FALSE)</f>
        <v>#N/A</v>
      </c>
      <c r="Q647" s="2" t="e">
        <f t="shared" si="54"/>
        <v>#N/A</v>
      </c>
    </row>
    <row r="648" spans="2:17" hidden="1" x14ac:dyDescent="0.3">
      <c r="B648" s="4"/>
      <c r="C648" s="2" t="e">
        <f>VLOOKUP($A648,'By SKU - Old RTs'!$A:$V,13,FALSE)</f>
        <v>#N/A</v>
      </c>
      <c r="D648" s="2" t="e">
        <f>VLOOKUP($A648,'By SKU - New RTs'!$A:$V,13,FALSE)</f>
        <v>#N/A</v>
      </c>
      <c r="E648" s="5" t="e">
        <f t="shared" si="50"/>
        <v>#N/A</v>
      </c>
      <c r="F648" s="2" t="e">
        <f>VLOOKUP($A648,'By SKU - Old RTs'!$A:$V,14,FALSE)</f>
        <v>#N/A</v>
      </c>
      <c r="G648" s="2" t="e">
        <f>VLOOKUP($A648,'By SKU - New RTs'!$A:$V,14,FALSE)</f>
        <v>#N/A</v>
      </c>
      <c r="H648" s="5" t="e">
        <f t="shared" si="51"/>
        <v>#N/A</v>
      </c>
      <c r="I648" s="2" t="e">
        <f>VLOOKUP($A648,'By SKU - Old RTs'!$A:$V,15,FALSE)</f>
        <v>#N/A</v>
      </c>
      <c r="J648" s="2" t="e">
        <f>VLOOKUP($A648,'By SKU - New RTs'!$A:$V,15,FALSE)</f>
        <v>#N/A</v>
      </c>
      <c r="K648" s="5" t="e">
        <f t="shared" si="52"/>
        <v>#N/A</v>
      </c>
      <c r="L648" s="2" t="e">
        <f>VLOOKUP($A648,'By SKU - Old RTs'!$A:$V,16,FALSE)</f>
        <v>#N/A</v>
      </c>
      <c r="M648" s="2" t="e">
        <f>VLOOKUP($A648,'By SKU - New RTs'!$A:$V,16,FALSE)</f>
        <v>#N/A</v>
      </c>
      <c r="N648" s="5" t="e">
        <f t="shared" si="53"/>
        <v>#N/A</v>
      </c>
      <c r="O648" s="2" t="e">
        <f>VLOOKUP($A648,'By SKU - Old RTs'!$A:$V,17,FALSE)</f>
        <v>#N/A</v>
      </c>
      <c r="P648" s="2" t="e">
        <f>VLOOKUP($A648,'By SKU - New RTs'!$A:$V,17,FALSE)</f>
        <v>#N/A</v>
      </c>
      <c r="Q648" s="2" t="e">
        <f t="shared" si="54"/>
        <v>#N/A</v>
      </c>
    </row>
    <row r="649" spans="2:17" hidden="1" x14ac:dyDescent="0.3">
      <c r="B649" s="4"/>
      <c r="C649" s="2" t="e">
        <f>VLOOKUP($A649,'By SKU - Old RTs'!$A:$V,13,FALSE)</f>
        <v>#N/A</v>
      </c>
      <c r="D649" s="2" t="e">
        <f>VLOOKUP($A649,'By SKU - New RTs'!$A:$V,13,FALSE)</f>
        <v>#N/A</v>
      </c>
      <c r="E649" s="5" t="e">
        <f t="shared" ref="E649:E668" si="55">D649-C649</f>
        <v>#N/A</v>
      </c>
      <c r="F649" s="2" t="e">
        <f>VLOOKUP($A649,'By SKU - Old RTs'!$A:$V,14,FALSE)</f>
        <v>#N/A</v>
      </c>
      <c r="G649" s="2" t="e">
        <f>VLOOKUP($A649,'By SKU - New RTs'!$A:$V,14,FALSE)</f>
        <v>#N/A</v>
      </c>
      <c r="H649" s="5" t="e">
        <f t="shared" ref="H649:H668" si="56">G649-F649</f>
        <v>#N/A</v>
      </c>
      <c r="I649" s="2" t="e">
        <f>VLOOKUP($A649,'By SKU - Old RTs'!$A:$V,15,FALSE)</f>
        <v>#N/A</v>
      </c>
      <c r="J649" s="2" t="e">
        <f>VLOOKUP($A649,'By SKU - New RTs'!$A:$V,15,FALSE)</f>
        <v>#N/A</v>
      </c>
      <c r="K649" s="5" t="e">
        <f t="shared" ref="K649:K668" si="57">J649-I649</f>
        <v>#N/A</v>
      </c>
      <c r="L649" s="2" t="e">
        <f>VLOOKUP($A649,'By SKU - Old RTs'!$A:$V,16,FALSE)</f>
        <v>#N/A</v>
      </c>
      <c r="M649" s="2" t="e">
        <f>VLOOKUP($A649,'By SKU - New RTs'!$A:$V,16,FALSE)</f>
        <v>#N/A</v>
      </c>
      <c r="N649" s="5" t="e">
        <f t="shared" ref="N649:N668" si="58">M649-L649</f>
        <v>#N/A</v>
      </c>
      <c r="O649" s="2" t="e">
        <f>VLOOKUP($A649,'By SKU - Old RTs'!$A:$V,17,FALSE)</f>
        <v>#N/A</v>
      </c>
      <c r="P649" s="2" t="e">
        <f>VLOOKUP($A649,'By SKU - New RTs'!$A:$V,17,FALSE)</f>
        <v>#N/A</v>
      </c>
      <c r="Q649" s="2" t="e">
        <f t="shared" ref="Q649:Q668" si="59">P649-O649</f>
        <v>#N/A</v>
      </c>
    </row>
    <row r="650" spans="2:17" hidden="1" x14ac:dyDescent="0.3">
      <c r="B650" s="4"/>
      <c r="C650" s="2" t="e">
        <f>VLOOKUP($A650,'By SKU - Old RTs'!$A:$V,13,FALSE)</f>
        <v>#N/A</v>
      </c>
      <c r="D650" s="2" t="e">
        <f>VLOOKUP($A650,'By SKU - New RTs'!$A:$V,13,FALSE)</f>
        <v>#N/A</v>
      </c>
      <c r="E650" s="5" t="e">
        <f t="shared" si="55"/>
        <v>#N/A</v>
      </c>
      <c r="F650" s="2" t="e">
        <f>VLOOKUP($A650,'By SKU - Old RTs'!$A:$V,14,FALSE)</f>
        <v>#N/A</v>
      </c>
      <c r="G650" s="2" t="e">
        <f>VLOOKUP($A650,'By SKU - New RTs'!$A:$V,14,FALSE)</f>
        <v>#N/A</v>
      </c>
      <c r="H650" s="5" t="e">
        <f t="shared" si="56"/>
        <v>#N/A</v>
      </c>
      <c r="I650" s="2" t="e">
        <f>VLOOKUP($A650,'By SKU - Old RTs'!$A:$V,15,FALSE)</f>
        <v>#N/A</v>
      </c>
      <c r="J650" s="2" t="e">
        <f>VLOOKUP($A650,'By SKU - New RTs'!$A:$V,15,FALSE)</f>
        <v>#N/A</v>
      </c>
      <c r="K650" s="5" t="e">
        <f t="shared" si="57"/>
        <v>#N/A</v>
      </c>
      <c r="L650" s="2" t="e">
        <f>VLOOKUP($A650,'By SKU - Old RTs'!$A:$V,16,FALSE)</f>
        <v>#N/A</v>
      </c>
      <c r="M650" s="2" t="e">
        <f>VLOOKUP($A650,'By SKU - New RTs'!$A:$V,16,FALSE)</f>
        <v>#N/A</v>
      </c>
      <c r="N650" s="5" t="e">
        <f t="shared" si="58"/>
        <v>#N/A</v>
      </c>
      <c r="O650" s="2" t="e">
        <f>VLOOKUP($A650,'By SKU - Old RTs'!$A:$V,17,FALSE)</f>
        <v>#N/A</v>
      </c>
      <c r="P650" s="2" t="e">
        <f>VLOOKUP($A650,'By SKU - New RTs'!$A:$V,17,FALSE)</f>
        <v>#N/A</v>
      </c>
      <c r="Q650" s="2" t="e">
        <f t="shared" si="59"/>
        <v>#N/A</v>
      </c>
    </row>
    <row r="651" spans="2:17" hidden="1" x14ac:dyDescent="0.3">
      <c r="B651" s="4"/>
      <c r="C651" s="2" t="e">
        <f>VLOOKUP($A651,'By SKU - Old RTs'!$A:$V,13,FALSE)</f>
        <v>#N/A</v>
      </c>
      <c r="D651" s="2" t="e">
        <f>VLOOKUP($A651,'By SKU - New RTs'!$A:$V,13,FALSE)</f>
        <v>#N/A</v>
      </c>
      <c r="E651" s="5" t="e">
        <f t="shared" si="55"/>
        <v>#N/A</v>
      </c>
      <c r="F651" s="2" t="e">
        <f>VLOOKUP($A651,'By SKU - Old RTs'!$A:$V,14,FALSE)</f>
        <v>#N/A</v>
      </c>
      <c r="G651" s="2" t="e">
        <f>VLOOKUP($A651,'By SKU - New RTs'!$A:$V,14,FALSE)</f>
        <v>#N/A</v>
      </c>
      <c r="H651" s="5" t="e">
        <f t="shared" si="56"/>
        <v>#N/A</v>
      </c>
      <c r="I651" s="2" t="e">
        <f>VLOOKUP($A651,'By SKU - Old RTs'!$A:$V,15,FALSE)</f>
        <v>#N/A</v>
      </c>
      <c r="J651" s="2" t="e">
        <f>VLOOKUP($A651,'By SKU - New RTs'!$A:$V,15,FALSE)</f>
        <v>#N/A</v>
      </c>
      <c r="K651" s="5" t="e">
        <f t="shared" si="57"/>
        <v>#N/A</v>
      </c>
      <c r="L651" s="2" t="e">
        <f>VLOOKUP($A651,'By SKU - Old RTs'!$A:$V,16,FALSE)</f>
        <v>#N/A</v>
      </c>
      <c r="M651" s="2" t="e">
        <f>VLOOKUP($A651,'By SKU - New RTs'!$A:$V,16,FALSE)</f>
        <v>#N/A</v>
      </c>
      <c r="N651" s="5" t="e">
        <f t="shared" si="58"/>
        <v>#N/A</v>
      </c>
      <c r="O651" s="2" t="e">
        <f>VLOOKUP($A651,'By SKU - Old RTs'!$A:$V,17,FALSE)</f>
        <v>#N/A</v>
      </c>
      <c r="P651" s="2" t="e">
        <f>VLOOKUP($A651,'By SKU - New RTs'!$A:$V,17,FALSE)</f>
        <v>#N/A</v>
      </c>
      <c r="Q651" s="2" t="e">
        <f t="shared" si="59"/>
        <v>#N/A</v>
      </c>
    </row>
    <row r="652" spans="2:17" hidden="1" x14ac:dyDescent="0.3">
      <c r="B652" s="4"/>
      <c r="C652" s="2" t="e">
        <f>VLOOKUP($A652,'By SKU - Old RTs'!$A:$V,13,FALSE)</f>
        <v>#N/A</v>
      </c>
      <c r="D652" s="2" t="e">
        <f>VLOOKUP($A652,'By SKU - New RTs'!$A:$V,13,FALSE)</f>
        <v>#N/A</v>
      </c>
      <c r="E652" s="5" t="e">
        <f t="shared" si="55"/>
        <v>#N/A</v>
      </c>
      <c r="F652" s="2" t="e">
        <f>VLOOKUP($A652,'By SKU - Old RTs'!$A:$V,14,FALSE)</f>
        <v>#N/A</v>
      </c>
      <c r="G652" s="2" t="e">
        <f>VLOOKUP($A652,'By SKU - New RTs'!$A:$V,14,FALSE)</f>
        <v>#N/A</v>
      </c>
      <c r="H652" s="5" t="e">
        <f t="shared" si="56"/>
        <v>#N/A</v>
      </c>
      <c r="I652" s="2" t="e">
        <f>VLOOKUP($A652,'By SKU - Old RTs'!$A:$V,15,FALSE)</f>
        <v>#N/A</v>
      </c>
      <c r="J652" s="2" t="e">
        <f>VLOOKUP($A652,'By SKU - New RTs'!$A:$V,15,FALSE)</f>
        <v>#N/A</v>
      </c>
      <c r="K652" s="5" t="e">
        <f t="shared" si="57"/>
        <v>#N/A</v>
      </c>
      <c r="L652" s="2" t="e">
        <f>VLOOKUP($A652,'By SKU - Old RTs'!$A:$V,16,FALSE)</f>
        <v>#N/A</v>
      </c>
      <c r="M652" s="2" t="e">
        <f>VLOOKUP($A652,'By SKU - New RTs'!$A:$V,16,FALSE)</f>
        <v>#N/A</v>
      </c>
      <c r="N652" s="5" t="e">
        <f t="shared" si="58"/>
        <v>#N/A</v>
      </c>
      <c r="O652" s="2" t="e">
        <f>VLOOKUP($A652,'By SKU - Old RTs'!$A:$V,17,FALSE)</f>
        <v>#N/A</v>
      </c>
      <c r="P652" s="2" t="e">
        <f>VLOOKUP($A652,'By SKU - New RTs'!$A:$V,17,FALSE)</f>
        <v>#N/A</v>
      </c>
      <c r="Q652" s="2" t="e">
        <f t="shared" si="59"/>
        <v>#N/A</v>
      </c>
    </row>
    <row r="653" spans="2:17" hidden="1" x14ac:dyDescent="0.3">
      <c r="B653" s="4"/>
      <c r="C653" s="2" t="e">
        <f>VLOOKUP($A653,'By SKU - Old RTs'!$A:$V,13,FALSE)</f>
        <v>#N/A</v>
      </c>
      <c r="D653" s="2" t="e">
        <f>VLOOKUP($A653,'By SKU - New RTs'!$A:$V,13,FALSE)</f>
        <v>#N/A</v>
      </c>
      <c r="E653" s="5" t="e">
        <f t="shared" si="55"/>
        <v>#N/A</v>
      </c>
      <c r="F653" s="2" t="e">
        <f>VLOOKUP($A653,'By SKU - Old RTs'!$A:$V,14,FALSE)</f>
        <v>#N/A</v>
      </c>
      <c r="G653" s="2" t="e">
        <f>VLOOKUP($A653,'By SKU - New RTs'!$A:$V,14,FALSE)</f>
        <v>#N/A</v>
      </c>
      <c r="H653" s="5" t="e">
        <f t="shared" si="56"/>
        <v>#N/A</v>
      </c>
      <c r="I653" s="2" t="e">
        <f>VLOOKUP($A653,'By SKU - Old RTs'!$A:$V,15,FALSE)</f>
        <v>#N/A</v>
      </c>
      <c r="J653" s="2" t="e">
        <f>VLOOKUP($A653,'By SKU - New RTs'!$A:$V,15,FALSE)</f>
        <v>#N/A</v>
      </c>
      <c r="K653" s="5" t="e">
        <f t="shared" si="57"/>
        <v>#N/A</v>
      </c>
      <c r="L653" s="2" t="e">
        <f>VLOOKUP($A653,'By SKU - Old RTs'!$A:$V,16,FALSE)</f>
        <v>#N/A</v>
      </c>
      <c r="M653" s="2" t="e">
        <f>VLOOKUP($A653,'By SKU - New RTs'!$A:$V,16,FALSE)</f>
        <v>#N/A</v>
      </c>
      <c r="N653" s="5" t="e">
        <f t="shared" si="58"/>
        <v>#N/A</v>
      </c>
      <c r="O653" s="2" t="e">
        <f>VLOOKUP($A653,'By SKU - Old RTs'!$A:$V,17,FALSE)</f>
        <v>#N/A</v>
      </c>
      <c r="P653" s="2" t="e">
        <f>VLOOKUP($A653,'By SKU - New RTs'!$A:$V,17,FALSE)</f>
        <v>#N/A</v>
      </c>
      <c r="Q653" s="2" t="e">
        <f t="shared" si="59"/>
        <v>#N/A</v>
      </c>
    </row>
    <row r="654" spans="2:17" hidden="1" x14ac:dyDescent="0.3">
      <c r="B654" s="4"/>
      <c r="C654" s="2" t="e">
        <f>VLOOKUP($A654,'By SKU - Old RTs'!$A:$V,13,FALSE)</f>
        <v>#N/A</v>
      </c>
      <c r="D654" s="2" t="e">
        <f>VLOOKUP($A654,'By SKU - New RTs'!$A:$V,13,FALSE)</f>
        <v>#N/A</v>
      </c>
      <c r="E654" s="5" t="e">
        <f t="shared" si="55"/>
        <v>#N/A</v>
      </c>
      <c r="F654" s="2" t="e">
        <f>VLOOKUP($A654,'By SKU - Old RTs'!$A:$V,14,FALSE)</f>
        <v>#N/A</v>
      </c>
      <c r="G654" s="2" t="e">
        <f>VLOOKUP($A654,'By SKU - New RTs'!$A:$V,14,FALSE)</f>
        <v>#N/A</v>
      </c>
      <c r="H654" s="5" t="e">
        <f t="shared" si="56"/>
        <v>#N/A</v>
      </c>
      <c r="I654" s="2" t="e">
        <f>VLOOKUP($A654,'By SKU - Old RTs'!$A:$V,15,FALSE)</f>
        <v>#N/A</v>
      </c>
      <c r="J654" s="2" t="e">
        <f>VLOOKUP($A654,'By SKU - New RTs'!$A:$V,15,FALSE)</f>
        <v>#N/A</v>
      </c>
      <c r="K654" s="5" t="e">
        <f t="shared" si="57"/>
        <v>#N/A</v>
      </c>
      <c r="L654" s="2" t="e">
        <f>VLOOKUP($A654,'By SKU - Old RTs'!$A:$V,16,FALSE)</f>
        <v>#N/A</v>
      </c>
      <c r="M654" s="2" t="e">
        <f>VLOOKUP($A654,'By SKU - New RTs'!$A:$V,16,FALSE)</f>
        <v>#N/A</v>
      </c>
      <c r="N654" s="5" t="e">
        <f t="shared" si="58"/>
        <v>#N/A</v>
      </c>
      <c r="O654" s="2" t="e">
        <f>VLOOKUP($A654,'By SKU - Old RTs'!$A:$V,17,FALSE)</f>
        <v>#N/A</v>
      </c>
      <c r="P654" s="2" t="e">
        <f>VLOOKUP($A654,'By SKU - New RTs'!$A:$V,17,FALSE)</f>
        <v>#N/A</v>
      </c>
      <c r="Q654" s="2" t="e">
        <f t="shared" si="59"/>
        <v>#N/A</v>
      </c>
    </row>
    <row r="655" spans="2:17" hidden="1" x14ac:dyDescent="0.3">
      <c r="B655" s="4"/>
      <c r="C655" s="2" t="e">
        <f>VLOOKUP($A655,'By SKU - Old RTs'!$A:$V,13,FALSE)</f>
        <v>#N/A</v>
      </c>
      <c r="D655" s="2" t="e">
        <f>VLOOKUP($A655,'By SKU - New RTs'!$A:$V,13,FALSE)</f>
        <v>#N/A</v>
      </c>
      <c r="E655" s="5" t="e">
        <f t="shared" si="55"/>
        <v>#N/A</v>
      </c>
      <c r="F655" s="2" t="e">
        <f>VLOOKUP($A655,'By SKU - Old RTs'!$A:$V,14,FALSE)</f>
        <v>#N/A</v>
      </c>
      <c r="G655" s="2" t="e">
        <f>VLOOKUP($A655,'By SKU - New RTs'!$A:$V,14,FALSE)</f>
        <v>#N/A</v>
      </c>
      <c r="H655" s="5" t="e">
        <f t="shared" si="56"/>
        <v>#N/A</v>
      </c>
      <c r="I655" s="2" t="e">
        <f>VLOOKUP($A655,'By SKU - Old RTs'!$A:$V,15,FALSE)</f>
        <v>#N/A</v>
      </c>
      <c r="J655" s="2" t="e">
        <f>VLOOKUP($A655,'By SKU - New RTs'!$A:$V,15,FALSE)</f>
        <v>#N/A</v>
      </c>
      <c r="K655" s="5" t="e">
        <f t="shared" si="57"/>
        <v>#N/A</v>
      </c>
      <c r="L655" s="2" t="e">
        <f>VLOOKUP($A655,'By SKU - Old RTs'!$A:$V,16,FALSE)</f>
        <v>#N/A</v>
      </c>
      <c r="M655" s="2" t="e">
        <f>VLOOKUP($A655,'By SKU - New RTs'!$A:$V,16,FALSE)</f>
        <v>#N/A</v>
      </c>
      <c r="N655" s="5" t="e">
        <f t="shared" si="58"/>
        <v>#N/A</v>
      </c>
      <c r="O655" s="2" t="e">
        <f>VLOOKUP($A655,'By SKU - Old RTs'!$A:$V,17,FALSE)</f>
        <v>#N/A</v>
      </c>
      <c r="P655" s="2" t="e">
        <f>VLOOKUP($A655,'By SKU - New RTs'!$A:$V,17,FALSE)</f>
        <v>#N/A</v>
      </c>
      <c r="Q655" s="2" t="e">
        <f t="shared" si="59"/>
        <v>#N/A</v>
      </c>
    </row>
    <row r="656" spans="2:17" hidden="1" x14ac:dyDescent="0.3">
      <c r="B656" s="4"/>
      <c r="C656" s="2" t="e">
        <f>VLOOKUP($A656,'By SKU - Old RTs'!$A:$V,13,FALSE)</f>
        <v>#N/A</v>
      </c>
      <c r="D656" s="2" t="e">
        <f>VLOOKUP($A656,'By SKU - New RTs'!$A:$V,13,FALSE)</f>
        <v>#N/A</v>
      </c>
      <c r="E656" s="5" t="e">
        <f t="shared" si="55"/>
        <v>#N/A</v>
      </c>
      <c r="F656" s="2" t="e">
        <f>VLOOKUP($A656,'By SKU - Old RTs'!$A:$V,14,FALSE)</f>
        <v>#N/A</v>
      </c>
      <c r="G656" s="2" t="e">
        <f>VLOOKUP($A656,'By SKU - New RTs'!$A:$V,14,FALSE)</f>
        <v>#N/A</v>
      </c>
      <c r="H656" s="5" t="e">
        <f t="shared" si="56"/>
        <v>#N/A</v>
      </c>
      <c r="I656" s="2" t="e">
        <f>VLOOKUP($A656,'By SKU - Old RTs'!$A:$V,15,FALSE)</f>
        <v>#N/A</v>
      </c>
      <c r="J656" s="2" t="e">
        <f>VLOOKUP($A656,'By SKU - New RTs'!$A:$V,15,FALSE)</f>
        <v>#N/A</v>
      </c>
      <c r="K656" s="5" t="e">
        <f t="shared" si="57"/>
        <v>#N/A</v>
      </c>
      <c r="L656" s="2" t="e">
        <f>VLOOKUP($A656,'By SKU - Old RTs'!$A:$V,16,FALSE)</f>
        <v>#N/A</v>
      </c>
      <c r="M656" s="2" t="e">
        <f>VLOOKUP($A656,'By SKU - New RTs'!$A:$V,16,FALSE)</f>
        <v>#N/A</v>
      </c>
      <c r="N656" s="5" t="e">
        <f t="shared" si="58"/>
        <v>#N/A</v>
      </c>
      <c r="O656" s="2" t="e">
        <f>VLOOKUP($A656,'By SKU - Old RTs'!$A:$V,17,FALSE)</f>
        <v>#N/A</v>
      </c>
      <c r="P656" s="2" t="e">
        <f>VLOOKUP($A656,'By SKU - New RTs'!$A:$V,17,FALSE)</f>
        <v>#N/A</v>
      </c>
      <c r="Q656" s="2" t="e">
        <f t="shared" si="59"/>
        <v>#N/A</v>
      </c>
    </row>
    <row r="657" spans="2:17" hidden="1" x14ac:dyDescent="0.3">
      <c r="B657" s="4"/>
      <c r="C657" s="2" t="e">
        <f>VLOOKUP($A657,'By SKU - Old RTs'!$A:$V,13,FALSE)</f>
        <v>#N/A</v>
      </c>
      <c r="D657" s="2" t="e">
        <f>VLOOKUP($A657,'By SKU - New RTs'!$A:$V,13,FALSE)</f>
        <v>#N/A</v>
      </c>
      <c r="E657" s="5" t="e">
        <f t="shared" si="55"/>
        <v>#N/A</v>
      </c>
      <c r="F657" s="2" t="e">
        <f>VLOOKUP($A657,'By SKU - Old RTs'!$A:$V,14,FALSE)</f>
        <v>#N/A</v>
      </c>
      <c r="G657" s="2" t="e">
        <f>VLOOKUP($A657,'By SKU - New RTs'!$A:$V,14,FALSE)</f>
        <v>#N/A</v>
      </c>
      <c r="H657" s="5" t="e">
        <f t="shared" si="56"/>
        <v>#N/A</v>
      </c>
      <c r="I657" s="2" t="e">
        <f>VLOOKUP($A657,'By SKU - Old RTs'!$A:$V,15,FALSE)</f>
        <v>#N/A</v>
      </c>
      <c r="J657" s="2" t="e">
        <f>VLOOKUP($A657,'By SKU - New RTs'!$A:$V,15,FALSE)</f>
        <v>#N/A</v>
      </c>
      <c r="K657" s="5" t="e">
        <f t="shared" si="57"/>
        <v>#N/A</v>
      </c>
      <c r="L657" s="2" t="e">
        <f>VLOOKUP($A657,'By SKU - Old RTs'!$A:$V,16,FALSE)</f>
        <v>#N/A</v>
      </c>
      <c r="M657" s="2" t="e">
        <f>VLOOKUP($A657,'By SKU - New RTs'!$A:$V,16,FALSE)</f>
        <v>#N/A</v>
      </c>
      <c r="N657" s="5" t="e">
        <f t="shared" si="58"/>
        <v>#N/A</v>
      </c>
      <c r="O657" s="2" t="e">
        <f>VLOOKUP($A657,'By SKU - Old RTs'!$A:$V,17,FALSE)</f>
        <v>#N/A</v>
      </c>
      <c r="P657" s="2" t="e">
        <f>VLOOKUP($A657,'By SKU - New RTs'!$A:$V,17,FALSE)</f>
        <v>#N/A</v>
      </c>
      <c r="Q657" s="2" t="e">
        <f t="shared" si="59"/>
        <v>#N/A</v>
      </c>
    </row>
    <row r="658" spans="2:17" hidden="1" x14ac:dyDescent="0.3">
      <c r="B658" s="4"/>
      <c r="C658" s="2" t="e">
        <f>VLOOKUP($A658,'By SKU - Old RTs'!$A:$V,13,FALSE)</f>
        <v>#N/A</v>
      </c>
      <c r="D658" s="2" t="e">
        <f>VLOOKUP($A658,'By SKU - New RTs'!$A:$V,13,FALSE)</f>
        <v>#N/A</v>
      </c>
      <c r="E658" s="5" t="e">
        <f t="shared" si="55"/>
        <v>#N/A</v>
      </c>
      <c r="F658" s="2" t="e">
        <f>VLOOKUP($A658,'By SKU - Old RTs'!$A:$V,14,FALSE)</f>
        <v>#N/A</v>
      </c>
      <c r="G658" s="2" t="e">
        <f>VLOOKUP($A658,'By SKU - New RTs'!$A:$V,14,FALSE)</f>
        <v>#N/A</v>
      </c>
      <c r="H658" s="5" t="e">
        <f t="shared" si="56"/>
        <v>#N/A</v>
      </c>
      <c r="I658" s="2" t="e">
        <f>VLOOKUP($A658,'By SKU - Old RTs'!$A:$V,15,FALSE)</f>
        <v>#N/A</v>
      </c>
      <c r="J658" s="2" t="e">
        <f>VLOOKUP($A658,'By SKU - New RTs'!$A:$V,15,FALSE)</f>
        <v>#N/A</v>
      </c>
      <c r="K658" s="5" t="e">
        <f t="shared" si="57"/>
        <v>#N/A</v>
      </c>
      <c r="L658" s="2" t="e">
        <f>VLOOKUP($A658,'By SKU - Old RTs'!$A:$V,16,FALSE)</f>
        <v>#N/A</v>
      </c>
      <c r="M658" s="2" t="e">
        <f>VLOOKUP($A658,'By SKU - New RTs'!$A:$V,16,FALSE)</f>
        <v>#N/A</v>
      </c>
      <c r="N658" s="5" t="e">
        <f t="shared" si="58"/>
        <v>#N/A</v>
      </c>
      <c r="O658" s="2" t="e">
        <f>VLOOKUP($A658,'By SKU - Old RTs'!$A:$V,17,FALSE)</f>
        <v>#N/A</v>
      </c>
      <c r="P658" s="2" t="e">
        <f>VLOOKUP($A658,'By SKU - New RTs'!$A:$V,17,FALSE)</f>
        <v>#N/A</v>
      </c>
      <c r="Q658" s="2" t="e">
        <f t="shared" si="59"/>
        <v>#N/A</v>
      </c>
    </row>
    <row r="659" spans="2:17" hidden="1" x14ac:dyDescent="0.3">
      <c r="B659" s="4"/>
      <c r="C659" s="2" t="e">
        <f>VLOOKUP($A659,'By SKU - Old RTs'!$A:$V,13,FALSE)</f>
        <v>#N/A</v>
      </c>
      <c r="D659" s="2" t="e">
        <f>VLOOKUP($A659,'By SKU - New RTs'!$A:$V,13,FALSE)</f>
        <v>#N/A</v>
      </c>
      <c r="E659" s="5" t="e">
        <f t="shared" si="55"/>
        <v>#N/A</v>
      </c>
      <c r="F659" s="2" t="e">
        <f>VLOOKUP($A659,'By SKU - Old RTs'!$A:$V,14,FALSE)</f>
        <v>#N/A</v>
      </c>
      <c r="G659" s="2" t="e">
        <f>VLOOKUP($A659,'By SKU - New RTs'!$A:$V,14,FALSE)</f>
        <v>#N/A</v>
      </c>
      <c r="H659" s="5" t="e">
        <f t="shared" si="56"/>
        <v>#N/A</v>
      </c>
      <c r="I659" s="2" t="e">
        <f>VLOOKUP($A659,'By SKU - Old RTs'!$A:$V,15,FALSE)</f>
        <v>#N/A</v>
      </c>
      <c r="J659" s="2" t="e">
        <f>VLOOKUP($A659,'By SKU - New RTs'!$A:$V,15,FALSE)</f>
        <v>#N/A</v>
      </c>
      <c r="K659" s="5" t="e">
        <f t="shared" si="57"/>
        <v>#N/A</v>
      </c>
      <c r="L659" s="2" t="e">
        <f>VLOOKUP($A659,'By SKU - Old RTs'!$A:$V,16,FALSE)</f>
        <v>#N/A</v>
      </c>
      <c r="M659" s="2" t="e">
        <f>VLOOKUP($A659,'By SKU - New RTs'!$A:$V,16,FALSE)</f>
        <v>#N/A</v>
      </c>
      <c r="N659" s="5" t="e">
        <f t="shared" si="58"/>
        <v>#N/A</v>
      </c>
      <c r="O659" s="2" t="e">
        <f>VLOOKUP($A659,'By SKU - Old RTs'!$A:$V,17,FALSE)</f>
        <v>#N/A</v>
      </c>
      <c r="P659" s="2" t="e">
        <f>VLOOKUP($A659,'By SKU - New RTs'!$A:$V,17,FALSE)</f>
        <v>#N/A</v>
      </c>
      <c r="Q659" s="2" t="e">
        <f t="shared" si="59"/>
        <v>#N/A</v>
      </c>
    </row>
    <row r="660" spans="2:17" hidden="1" x14ac:dyDescent="0.3">
      <c r="B660" s="4"/>
      <c r="C660" s="2" t="e">
        <f>VLOOKUP($A660,'By SKU - Old RTs'!$A:$V,13,FALSE)</f>
        <v>#N/A</v>
      </c>
      <c r="D660" s="2" t="e">
        <f>VLOOKUP($A660,'By SKU - New RTs'!$A:$V,13,FALSE)</f>
        <v>#N/A</v>
      </c>
      <c r="E660" s="5" t="e">
        <f t="shared" si="55"/>
        <v>#N/A</v>
      </c>
      <c r="F660" s="2" t="e">
        <f>VLOOKUP($A660,'By SKU - Old RTs'!$A:$V,14,FALSE)</f>
        <v>#N/A</v>
      </c>
      <c r="G660" s="2" t="e">
        <f>VLOOKUP($A660,'By SKU - New RTs'!$A:$V,14,FALSE)</f>
        <v>#N/A</v>
      </c>
      <c r="H660" s="5" t="e">
        <f t="shared" si="56"/>
        <v>#N/A</v>
      </c>
      <c r="I660" s="2" t="e">
        <f>VLOOKUP($A660,'By SKU - Old RTs'!$A:$V,15,FALSE)</f>
        <v>#N/A</v>
      </c>
      <c r="J660" s="2" t="e">
        <f>VLOOKUP($A660,'By SKU - New RTs'!$A:$V,15,FALSE)</f>
        <v>#N/A</v>
      </c>
      <c r="K660" s="5" t="e">
        <f t="shared" si="57"/>
        <v>#N/A</v>
      </c>
      <c r="L660" s="2" t="e">
        <f>VLOOKUP($A660,'By SKU - Old RTs'!$A:$V,16,FALSE)</f>
        <v>#N/A</v>
      </c>
      <c r="M660" s="2" t="e">
        <f>VLOOKUP($A660,'By SKU - New RTs'!$A:$V,16,FALSE)</f>
        <v>#N/A</v>
      </c>
      <c r="N660" s="5" t="e">
        <f t="shared" si="58"/>
        <v>#N/A</v>
      </c>
      <c r="O660" s="2" t="e">
        <f>VLOOKUP($A660,'By SKU - Old RTs'!$A:$V,17,FALSE)</f>
        <v>#N/A</v>
      </c>
      <c r="P660" s="2" t="e">
        <f>VLOOKUP($A660,'By SKU - New RTs'!$A:$V,17,FALSE)</f>
        <v>#N/A</v>
      </c>
      <c r="Q660" s="2" t="e">
        <f t="shared" si="59"/>
        <v>#N/A</v>
      </c>
    </row>
    <row r="661" spans="2:17" hidden="1" x14ac:dyDescent="0.3">
      <c r="B661" s="4"/>
      <c r="C661" s="2" t="e">
        <f>VLOOKUP($A661,'By SKU - Old RTs'!$A:$V,13,FALSE)</f>
        <v>#N/A</v>
      </c>
      <c r="D661" s="2" t="e">
        <f>VLOOKUP($A661,'By SKU - New RTs'!$A:$V,13,FALSE)</f>
        <v>#N/A</v>
      </c>
      <c r="E661" s="5" t="e">
        <f t="shared" si="55"/>
        <v>#N/A</v>
      </c>
      <c r="F661" s="2" t="e">
        <f>VLOOKUP($A661,'By SKU - Old RTs'!$A:$V,14,FALSE)</f>
        <v>#N/A</v>
      </c>
      <c r="G661" s="2" t="e">
        <f>VLOOKUP($A661,'By SKU - New RTs'!$A:$V,14,FALSE)</f>
        <v>#N/A</v>
      </c>
      <c r="H661" s="5" t="e">
        <f t="shared" si="56"/>
        <v>#N/A</v>
      </c>
      <c r="I661" s="2" t="e">
        <f>VLOOKUP($A661,'By SKU - Old RTs'!$A:$V,15,FALSE)</f>
        <v>#N/A</v>
      </c>
      <c r="J661" s="2" t="e">
        <f>VLOOKUP($A661,'By SKU - New RTs'!$A:$V,15,FALSE)</f>
        <v>#N/A</v>
      </c>
      <c r="K661" s="5" t="e">
        <f t="shared" si="57"/>
        <v>#N/A</v>
      </c>
      <c r="L661" s="2" t="e">
        <f>VLOOKUP($A661,'By SKU - Old RTs'!$A:$V,16,FALSE)</f>
        <v>#N/A</v>
      </c>
      <c r="M661" s="2" t="e">
        <f>VLOOKUP($A661,'By SKU - New RTs'!$A:$V,16,FALSE)</f>
        <v>#N/A</v>
      </c>
      <c r="N661" s="5" t="e">
        <f t="shared" si="58"/>
        <v>#N/A</v>
      </c>
      <c r="O661" s="2" t="e">
        <f>VLOOKUP($A661,'By SKU - Old RTs'!$A:$V,17,FALSE)</f>
        <v>#N/A</v>
      </c>
      <c r="P661" s="2" t="e">
        <f>VLOOKUP($A661,'By SKU - New RTs'!$A:$V,17,FALSE)</f>
        <v>#N/A</v>
      </c>
      <c r="Q661" s="2" t="e">
        <f t="shared" si="59"/>
        <v>#N/A</v>
      </c>
    </row>
    <row r="662" spans="2:17" hidden="1" x14ac:dyDescent="0.3">
      <c r="B662" s="4"/>
      <c r="C662" s="2" t="e">
        <f>VLOOKUP($A662,'By SKU - Old RTs'!$A:$V,13,FALSE)</f>
        <v>#N/A</v>
      </c>
      <c r="D662" s="2" t="e">
        <f>VLOOKUP($A662,'By SKU - New RTs'!$A:$V,13,FALSE)</f>
        <v>#N/A</v>
      </c>
      <c r="E662" s="5" t="e">
        <f t="shared" si="55"/>
        <v>#N/A</v>
      </c>
      <c r="F662" s="2" t="e">
        <f>VLOOKUP($A662,'By SKU - Old RTs'!$A:$V,14,FALSE)</f>
        <v>#N/A</v>
      </c>
      <c r="G662" s="2" t="e">
        <f>VLOOKUP($A662,'By SKU - New RTs'!$A:$V,14,FALSE)</f>
        <v>#N/A</v>
      </c>
      <c r="H662" s="5" t="e">
        <f t="shared" si="56"/>
        <v>#N/A</v>
      </c>
      <c r="I662" s="2" t="e">
        <f>VLOOKUP($A662,'By SKU - Old RTs'!$A:$V,15,FALSE)</f>
        <v>#N/A</v>
      </c>
      <c r="J662" s="2" t="e">
        <f>VLOOKUP($A662,'By SKU - New RTs'!$A:$V,15,FALSE)</f>
        <v>#N/A</v>
      </c>
      <c r="K662" s="5" t="e">
        <f t="shared" si="57"/>
        <v>#N/A</v>
      </c>
      <c r="L662" s="2" t="e">
        <f>VLOOKUP($A662,'By SKU - Old RTs'!$A:$V,16,FALSE)</f>
        <v>#N/A</v>
      </c>
      <c r="M662" s="2" t="e">
        <f>VLOOKUP($A662,'By SKU - New RTs'!$A:$V,16,FALSE)</f>
        <v>#N/A</v>
      </c>
      <c r="N662" s="5" t="e">
        <f t="shared" si="58"/>
        <v>#N/A</v>
      </c>
      <c r="O662" s="2" t="e">
        <f>VLOOKUP($A662,'By SKU - Old RTs'!$A:$V,17,FALSE)</f>
        <v>#N/A</v>
      </c>
      <c r="P662" s="2" t="e">
        <f>VLOOKUP($A662,'By SKU - New RTs'!$A:$V,17,FALSE)</f>
        <v>#N/A</v>
      </c>
      <c r="Q662" s="2" t="e">
        <f t="shared" si="59"/>
        <v>#N/A</v>
      </c>
    </row>
    <row r="663" spans="2:17" hidden="1" x14ac:dyDescent="0.3">
      <c r="B663" s="4"/>
      <c r="C663" s="2" t="e">
        <f>VLOOKUP($A663,'By SKU - Old RTs'!$A:$V,13,FALSE)</f>
        <v>#N/A</v>
      </c>
      <c r="D663" s="2" t="e">
        <f>VLOOKUP($A663,'By SKU - New RTs'!$A:$V,13,FALSE)</f>
        <v>#N/A</v>
      </c>
      <c r="E663" s="5" t="e">
        <f t="shared" si="55"/>
        <v>#N/A</v>
      </c>
      <c r="F663" s="2" t="e">
        <f>VLOOKUP($A663,'By SKU - Old RTs'!$A:$V,14,FALSE)</f>
        <v>#N/A</v>
      </c>
      <c r="G663" s="2" t="e">
        <f>VLOOKUP($A663,'By SKU - New RTs'!$A:$V,14,FALSE)</f>
        <v>#N/A</v>
      </c>
      <c r="H663" s="5" t="e">
        <f t="shared" si="56"/>
        <v>#N/A</v>
      </c>
      <c r="I663" s="2" t="e">
        <f>VLOOKUP($A663,'By SKU - Old RTs'!$A:$V,15,FALSE)</f>
        <v>#N/A</v>
      </c>
      <c r="J663" s="2" t="e">
        <f>VLOOKUP($A663,'By SKU - New RTs'!$A:$V,15,FALSE)</f>
        <v>#N/A</v>
      </c>
      <c r="K663" s="5" t="e">
        <f t="shared" si="57"/>
        <v>#N/A</v>
      </c>
      <c r="L663" s="2" t="e">
        <f>VLOOKUP($A663,'By SKU - Old RTs'!$A:$V,16,FALSE)</f>
        <v>#N/A</v>
      </c>
      <c r="M663" s="2" t="e">
        <f>VLOOKUP($A663,'By SKU - New RTs'!$A:$V,16,FALSE)</f>
        <v>#N/A</v>
      </c>
      <c r="N663" s="5" t="e">
        <f t="shared" si="58"/>
        <v>#N/A</v>
      </c>
      <c r="O663" s="2" t="e">
        <f>VLOOKUP($A663,'By SKU - Old RTs'!$A:$V,17,FALSE)</f>
        <v>#N/A</v>
      </c>
      <c r="P663" s="2" t="e">
        <f>VLOOKUP($A663,'By SKU - New RTs'!$A:$V,17,FALSE)</f>
        <v>#N/A</v>
      </c>
      <c r="Q663" s="2" t="e">
        <f t="shared" si="59"/>
        <v>#N/A</v>
      </c>
    </row>
    <row r="664" spans="2:17" hidden="1" x14ac:dyDescent="0.3">
      <c r="B664" s="4"/>
      <c r="C664" s="2" t="e">
        <f>VLOOKUP($A664,'By SKU - Old RTs'!$A:$V,13,FALSE)</f>
        <v>#N/A</v>
      </c>
      <c r="D664" s="2" t="e">
        <f>VLOOKUP($A664,'By SKU - New RTs'!$A:$V,13,FALSE)</f>
        <v>#N/A</v>
      </c>
      <c r="E664" s="5" t="e">
        <f t="shared" si="55"/>
        <v>#N/A</v>
      </c>
      <c r="F664" s="2" t="e">
        <f>VLOOKUP($A664,'By SKU - Old RTs'!$A:$V,14,FALSE)</f>
        <v>#N/A</v>
      </c>
      <c r="G664" s="2" t="e">
        <f>VLOOKUP($A664,'By SKU - New RTs'!$A:$V,14,FALSE)</f>
        <v>#N/A</v>
      </c>
      <c r="H664" s="5" t="e">
        <f t="shared" si="56"/>
        <v>#N/A</v>
      </c>
      <c r="I664" s="2" t="e">
        <f>VLOOKUP($A664,'By SKU - Old RTs'!$A:$V,15,FALSE)</f>
        <v>#N/A</v>
      </c>
      <c r="J664" s="2" t="e">
        <f>VLOOKUP($A664,'By SKU - New RTs'!$A:$V,15,FALSE)</f>
        <v>#N/A</v>
      </c>
      <c r="K664" s="5" t="e">
        <f t="shared" si="57"/>
        <v>#N/A</v>
      </c>
      <c r="L664" s="2" t="e">
        <f>VLOOKUP($A664,'By SKU - Old RTs'!$A:$V,16,FALSE)</f>
        <v>#N/A</v>
      </c>
      <c r="M664" s="2" t="e">
        <f>VLOOKUP($A664,'By SKU - New RTs'!$A:$V,16,FALSE)</f>
        <v>#N/A</v>
      </c>
      <c r="N664" s="5" t="e">
        <f t="shared" si="58"/>
        <v>#N/A</v>
      </c>
      <c r="O664" s="2" t="e">
        <f>VLOOKUP($A664,'By SKU - Old RTs'!$A:$V,17,FALSE)</f>
        <v>#N/A</v>
      </c>
      <c r="P664" s="2" t="e">
        <f>VLOOKUP($A664,'By SKU - New RTs'!$A:$V,17,FALSE)</f>
        <v>#N/A</v>
      </c>
      <c r="Q664" s="2" t="e">
        <f t="shared" si="59"/>
        <v>#N/A</v>
      </c>
    </row>
    <row r="665" spans="2:17" hidden="1" x14ac:dyDescent="0.3">
      <c r="B665" s="4"/>
      <c r="C665" s="2" t="e">
        <f>VLOOKUP($A665,'By SKU - Old RTs'!$A:$V,13,FALSE)</f>
        <v>#N/A</v>
      </c>
      <c r="D665" s="2" t="e">
        <f>VLOOKUP($A665,'By SKU - New RTs'!$A:$V,13,FALSE)</f>
        <v>#N/A</v>
      </c>
      <c r="E665" s="5" t="e">
        <f t="shared" si="55"/>
        <v>#N/A</v>
      </c>
      <c r="F665" s="2" t="e">
        <f>VLOOKUP($A665,'By SKU - Old RTs'!$A:$V,14,FALSE)</f>
        <v>#N/A</v>
      </c>
      <c r="G665" s="2" t="e">
        <f>VLOOKUP($A665,'By SKU - New RTs'!$A:$V,14,FALSE)</f>
        <v>#N/A</v>
      </c>
      <c r="H665" s="5" t="e">
        <f t="shared" si="56"/>
        <v>#N/A</v>
      </c>
      <c r="I665" s="2" t="e">
        <f>VLOOKUP($A665,'By SKU - Old RTs'!$A:$V,15,FALSE)</f>
        <v>#N/A</v>
      </c>
      <c r="J665" s="2" t="e">
        <f>VLOOKUP($A665,'By SKU - New RTs'!$A:$V,15,FALSE)</f>
        <v>#N/A</v>
      </c>
      <c r="K665" s="5" t="e">
        <f t="shared" si="57"/>
        <v>#N/A</v>
      </c>
      <c r="L665" s="2" t="e">
        <f>VLOOKUP($A665,'By SKU - Old RTs'!$A:$V,16,FALSE)</f>
        <v>#N/A</v>
      </c>
      <c r="M665" s="2" t="e">
        <f>VLOOKUP($A665,'By SKU - New RTs'!$A:$V,16,FALSE)</f>
        <v>#N/A</v>
      </c>
      <c r="N665" s="5" t="e">
        <f t="shared" si="58"/>
        <v>#N/A</v>
      </c>
      <c r="O665" s="2" t="e">
        <f>VLOOKUP($A665,'By SKU - Old RTs'!$A:$V,17,FALSE)</f>
        <v>#N/A</v>
      </c>
      <c r="P665" s="2" t="e">
        <f>VLOOKUP($A665,'By SKU - New RTs'!$A:$V,17,FALSE)</f>
        <v>#N/A</v>
      </c>
      <c r="Q665" s="2" t="e">
        <f t="shared" si="59"/>
        <v>#N/A</v>
      </c>
    </row>
    <row r="666" spans="2:17" hidden="1" x14ac:dyDescent="0.3">
      <c r="B666" s="4"/>
      <c r="C666" s="2" t="e">
        <f>VLOOKUP($A666,'By SKU - Old RTs'!$A:$V,13,FALSE)</f>
        <v>#N/A</v>
      </c>
      <c r="D666" s="2" t="e">
        <f>VLOOKUP($A666,'By SKU - New RTs'!$A:$V,13,FALSE)</f>
        <v>#N/A</v>
      </c>
      <c r="E666" s="5" t="e">
        <f t="shared" si="55"/>
        <v>#N/A</v>
      </c>
      <c r="F666" s="2" t="e">
        <f>VLOOKUP($A666,'By SKU - Old RTs'!$A:$V,14,FALSE)</f>
        <v>#N/A</v>
      </c>
      <c r="G666" s="2" t="e">
        <f>VLOOKUP($A666,'By SKU - New RTs'!$A:$V,14,FALSE)</f>
        <v>#N/A</v>
      </c>
      <c r="H666" s="5" t="e">
        <f t="shared" si="56"/>
        <v>#N/A</v>
      </c>
      <c r="I666" s="2" t="e">
        <f>VLOOKUP($A666,'By SKU - Old RTs'!$A:$V,15,FALSE)</f>
        <v>#N/A</v>
      </c>
      <c r="J666" s="2" t="e">
        <f>VLOOKUP($A666,'By SKU - New RTs'!$A:$V,15,FALSE)</f>
        <v>#N/A</v>
      </c>
      <c r="K666" s="5" t="e">
        <f t="shared" si="57"/>
        <v>#N/A</v>
      </c>
      <c r="L666" s="2" t="e">
        <f>VLOOKUP($A666,'By SKU - Old RTs'!$A:$V,16,FALSE)</f>
        <v>#N/A</v>
      </c>
      <c r="M666" s="2" t="e">
        <f>VLOOKUP($A666,'By SKU - New RTs'!$A:$V,16,FALSE)</f>
        <v>#N/A</v>
      </c>
      <c r="N666" s="5" t="e">
        <f t="shared" si="58"/>
        <v>#N/A</v>
      </c>
      <c r="O666" s="2" t="e">
        <f>VLOOKUP($A666,'By SKU - Old RTs'!$A:$V,17,FALSE)</f>
        <v>#N/A</v>
      </c>
      <c r="P666" s="2" t="e">
        <f>VLOOKUP($A666,'By SKU - New RTs'!$A:$V,17,FALSE)</f>
        <v>#N/A</v>
      </c>
      <c r="Q666" s="2" t="e">
        <f t="shared" si="59"/>
        <v>#N/A</v>
      </c>
    </row>
    <row r="667" spans="2:17" hidden="1" x14ac:dyDescent="0.3">
      <c r="B667" s="4"/>
      <c r="C667" s="2" t="e">
        <f>VLOOKUP($A667,'By SKU - Old RTs'!$A:$V,13,FALSE)</f>
        <v>#N/A</v>
      </c>
      <c r="D667" s="2" t="e">
        <f>VLOOKUP($A667,'By SKU - New RTs'!$A:$V,13,FALSE)</f>
        <v>#N/A</v>
      </c>
      <c r="E667" s="5" t="e">
        <f t="shared" si="55"/>
        <v>#N/A</v>
      </c>
      <c r="F667" s="2" t="e">
        <f>VLOOKUP($A667,'By SKU - Old RTs'!$A:$V,14,FALSE)</f>
        <v>#N/A</v>
      </c>
      <c r="G667" s="2" t="e">
        <f>VLOOKUP($A667,'By SKU - New RTs'!$A:$V,14,FALSE)</f>
        <v>#N/A</v>
      </c>
      <c r="H667" s="5" t="e">
        <f t="shared" si="56"/>
        <v>#N/A</v>
      </c>
      <c r="I667" s="2" t="e">
        <f>VLOOKUP($A667,'By SKU - Old RTs'!$A:$V,15,FALSE)</f>
        <v>#N/A</v>
      </c>
      <c r="J667" s="2" t="e">
        <f>VLOOKUP($A667,'By SKU - New RTs'!$A:$V,15,FALSE)</f>
        <v>#N/A</v>
      </c>
      <c r="K667" s="5" t="e">
        <f t="shared" si="57"/>
        <v>#N/A</v>
      </c>
      <c r="L667" s="2" t="e">
        <f>VLOOKUP($A667,'By SKU - Old RTs'!$A:$V,16,FALSE)</f>
        <v>#N/A</v>
      </c>
      <c r="M667" s="2" t="e">
        <f>VLOOKUP($A667,'By SKU - New RTs'!$A:$V,16,FALSE)</f>
        <v>#N/A</v>
      </c>
      <c r="N667" s="5" t="e">
        <f t="shared" si="58"/>
        <v>#N/A</v>
      </c>
      <c r="O667" s="2" t="e">
        <f>VLOOKUP($A667,'By SKU - Old RTs'!$A:$V,17,FALSE)</f>
        <v>#N/A</v>
      </c>
      <c r="P667" s="2" t="e">
        <f>VLOOKUP($A667,'By SKU - New RTs'!$A:$V,17,FALSE)</f>
        <v>#N/A</v>
      </c>
      <c r="Q667" s="2" t="e">
        <f t="shared" si="59"/>
        <v>#N/A</v>
      </c>
    </row>
    <row r="668" spans="2:17" hidden="1" x14ac:dyDescent="0.3">
      <c r="B668" s="4"/>
      <c r="C668" s="2" t="e">
        <f>VLOOKUP($A668,'By SKU - Old RTs'!$A:$V,13,FALSE)</f>
        <v>#N/A</v>
      </c>
      <c r="D668" s="2" t="e">
        <f>VLOOKUP($A668,'By SKU - New RTs'!$A:$V,13,FALSE)</f>
        <v>#N/A</v>
      </c>
      <c r="E668" s="5" t="e">
        <f t="shared" si="55"/>
        <v>#N/A</v>
      </c>
      <c r="F668" s="2" t="e">
        <f>VLOOKUP($A668,'By SKU - Old RTs'!$A:$V,14,FALSE)</f>
        <v>#N/A</v>
      </c>
      <c r="G668" s="2" t="e">
        <f>VLOOKUP($A668,'By SKU - New RTs'!$A:$V,14,FALSE)</f>
        <v>#N/A</v>
      </c>
      <c r="H668" s="5" t="e">
        <f t="shared" si="56"/>
        <v>#N/A</v>
      </c>
      <c r="I668" s="2" t="e">
        <f>VLOOKUP($A668,'By SKU - Old RTs'!$A:$V,15,FALSE)</f>
        <v>#N/A</v>
      </c>
      <c r="J668" s="2" t="e">
        <f>VLOOKUP($A668,'By SKU - New RTs'!$A:$V,15,FALSE)</f>
        <v>#N/A</v>
      </c>
      <c r="K668" s="5" t="e">
        <f t="shared" si="57"/>
        <v>#N/A</v>
      </c>
      <c r="L668" s="2" t="e">
        <f>VLOOKUP($A668,'By SKU - Old RTs'!$A:$V,16,FALSE)</f>
        <v>#N/A</v>
      </c>
      <c r="M668" s="2" t="e">
        <f>VLOOKUP($A668,'By SKU - New RTs'!$A:$V,16,FALSE)</f>
        <v>#N/A</v>
      </c>
      <c r="N668" s="5" t="e">
        <f t="shared" si="58"/>
        <v>#N/A</v>
      </c>
      <c r="O668" s="2" t="e">
        <f>VLOOKUP($A668,'By SKU - Old RTs'!$A:$V,17,FALSE)</f>
        <v>#N/A</v>
      </c>
      <c r="P668" s="2" t="e">
        <f>VLOOKUP($A668,'By SKU - New RTs'!$A:$V,17,FALSE)</f>
        <v>#N/A</v>
      </c>
      <c r="Q668" s="2" t="e">
        <f t="shared" si="59"/>
        <v>#N/A</v>
      </c>
    </row>
    <row r="669" spans="2:17" hidden="1" x14ac:dyDescent="0.3">
      <c r="B669" s="4"/>
      <c r="C669" s="2" t="e">
        <f>VLOOKUP($A669,'By SKU - Old RTs'!$A:$V,13,FALSE)</f>
        <v>#N/A</v>
      </c>
      <c r="D669" s="2" t="e">
        <f>VLOOKUP($A669,'By SKU - New RTs'!$A:$V,13,FALSE)</f>
        <v>#N/A</v>
      </c>
      <c r="E669" s="5" t="e">
        <f t="shared" ref="E669:E679" si="60">D669-C669</f>
        <v>#N/A</v>
      </c>
      <c r="F669" s="2" t="e">
        <f>VLOOKUP($A669,'By SKU - Old RTs'!$A:$V,14,FALSE)</f>
        <v>#N/A</v>
      </c>
      <c r="G669" s="2" t="e">
        <f>VLOOKUP($A669,'By SKU - New RTs'!$A:$V,14,FALSE)</f>
        <v>#N/A</v>
      </c>
      <c r="H669" s="5" t="e">
        <f t="shared" ref="H669:H679" si="61">G669-F669</f>
        <v>#N/A</v>
      </c>
      <c r="I669" s="2" t="e">
        <f>VLOOKUP($A669,'By SKU - Old RTs'!$A:$V,15,FALSE)</f>
        <v>#N/A</v>
      </c>
      <c r="J669" s="2" t="e">
        <f>VLOOKUP($A669,'By SKU - New RTs'!$A:$V,15,FALSE)</f>
        <v>#N/A</v>
      </c>
      <c r="K669" s="5" t="e">
        <f t="shared" ref="K669:K679" si="62">J669-I669</f>
        <v>#N/A</v>
      </c>
      <c r="L669" s="2" t="e">
        <f>VLOOKUP($A669,'By SKU - Old RTs'!$A:$V,16,FALSE)</f>
        <v>#N/A</v>
      </c>
      <c r="M669" s="2" t="e">
        <f>VLOOKUP($A669,'By SKU - New RTs'!$A:$V,16,FALSE)</f>
        <v>#N/A</v>
      </c>
      <c r="N669" s="5" t="e">
        <f t="shared" ref="N669:N679" si="63">M669-L669</f>
        <v>#N/A</v>
      </c>
      <c r="O669" s="2" t="e">
        <f>VLOOKUP($A669,'By SKU - Old RTs'!$A:$V,17,FALSE)</f>
        <v>#N/A</v>
      </c>
      <c r="P669" s="2" t="e">
        <f>VLOOKUP($A669,'By SKU - New RTs'!$A:$V,17,FALSE)</f>
        <v>#N/A</v>
      </c>
      <c r="Q669" s="2" t="e">
        <f t="shared" ref="Q669:Q679" si="64">P669-O669</f>
        <v>#N/A</v>
      </c>
    </row>
    <row r="670" spans="2:17" hidden="1" x14ac:dyDescent="0.3">
      <c r="B670" s="4"/>
      <c r="C670" s="2" t="e">
        <f>VLOOKUP($A670,'By SKU - Old RTs'!$A:$V,13,FALSE)</f>
        <v>#N/A</v>
      </c>
      <c r="D670" s="2" t="e">
        <f>VLOOKUP($A670,'By SKU - New RTs'!$A:$V,13,FALSE)</f>
        <v>#N/A</v>
      </c>
      <c r="E670" s="5" t="e">
        <f t="shared" si="60"/>
        <v>#N/A</v>
      </c>
      <c r="F670" s="2" t="e">
        <f>VLOOKUP($A670,'By SKU - Old RTs'!$A:$V,14,FALSE)</f>
        <v>#N/A</v>
      </c>
      <c r="G670" s="2" t="e">
        <f>VLOOKUP($A670,'By SKU - New RTs'!$A:$V,14,FALSE)</f>
        <v>#N/A</v>
      </c>
      <c r="H670" s="5" t="e">
        <f t="shared" si="61"/>
        <v>#N/A</v>
      </c>
      <c r="I670" s="2" t="e">
        <f>VLOOKUP($A670,'By SKU - Old RTs'!$A:$V,15,FALSE)</f>
        <v>#N/A</v>
      </c>
      <c r="J670" s="2" t="e">
        <f>VLOOKUP($A670,'By SKU - New RTs'!$A:$V,15,FALSE)</f>
        <v>#N/A</v>
      </c>
      <c r="K670" s="5" t="e">
        <f t="shared" si="62"/>
        <v>#N/A</v>
      </c>
      <c r="L670" s="2" t="e">
        <f>VLOOKUP($A670,'By SKU - Old RTs'!$A:$V,16,FALSE)</f>
        <v>#N/A</v>
      </c>
      <c r="M670" s="2" t="e">
        <f>VLOOKUP($A670,'By SKU - New RTs'!$A:$V,16,FALSE)</f>
        <v>#N/A</v>
      </c>
      <c r="N670" s="5" t="e">
        <f t="shared" si="63"/>
        <v>#N/A</v>
      </c>
      <c r="O670" s="2" t="e">
        <f>VLOOKUP($A670,'By SKU - Old RTs'!$A:$V,17,FALSE)</f>
        <v>#N/A</v>
      </c>
      <c r="P670" s="2" t="e">
        <f>VLOOKUP($A670,'By SKU - New RTs'!$A:$V,17,FALSE)</f>
        <v>#N/A</v>
      </c>
      <c r="Q670" s="2" t="e">
        <f t="shared" si="64"/>
        <v>#N/A</v>
      </c>
    </row>
    <row r="671" spans="2:17" hidden="1" x14ac:dyDescent="0.3">
      <c r="B671" s="4"/>
      <c r="C671" s="2" t="e">
        <f>VLOOKUP($A671,'By SKU - Old RTs'!$A:$V,13,FALSE)</f>
        <v>#N/A</v>
      </c>
      <c r="D671" s="2" t="e">
        <f>VLOOKUP($A671,'By SKU - New RTs'!$A:$V,13,FALSE)</f>
        <v>#N/A</v>
      </c>
      <c r="E671" s="5" t="e">
        <f t="shared" si="60"/>
        <v>#N/A</v>
      </c>
      <c r="F671" s="2" t="e">
        <f>VLOOKUP($A671,'By SKU - Old RTs'!$A:$V,14,FALSE)</f>
        <v>#N/A</v>
      </c>
      <c r="G671" s="2" t="e">
        <f>VLOOKUP($A671,'By SKU - New RTs'!$A:$V,14,FALSE)</f>
        <v>#N/A</v>
      </c>
      <c r="H671" s="5" t="e">
        <f t="shared" si="61"/>
        <v>#N/A</v>
      </c>
      <c r="I671" s="2" t="e">
        <f>VLOOKUP($A671,'By SKU - Old RTs'!$A:$V,15,FALSE)</f>
        <v>#N/A</v>
      </c>
      <c r="J671" s="2" t="e">
        <f>VLOOKUP($A671,'By SKU - New RTs'!$A:$V,15,FALSE)</f>
        <v>#N/A</v>
      </c>
      <c r="K671" s="5" t="e">
        <f t="shared" si="62"/>
        <v>#N/A</v>
      </c>
      <c r="L671" s="2" t="e">
        <f>VLOOKUP($A671,'By SKU - Old RTs'!$A:$V,16,FALSE)</f>
        <v>#N/A</v>
      </c>
      <c r="M671" s="2" t="e">
        <f>VLOOKUP($A671,'By SKU - New RTs'!$A:$V,16,FALSE)</f>
        <v>#N/A</v>
      </c>
      <c r="N671" s="5" t="e">
        <f t="shared" si="63"/>
        <v>#N/A</v>
      </c>
      <c r="O671" s="2" t="e">
        <f>VLOOKUP($A671,'By SKU - Old RTs'!$A:$V,17,FALSE)</f>
        <v>#N/A</v>
      </c>
      <c r="P671" s="2" t="e">
        <f>VLOOKUP($A671,'By SKU - New RTs'!$A:$V,17,FALSE)</f>
        <v>#N/A</v>
      </c>
      <c r="Q671" s="2" t="e">
        <f t="shared" si="64"/>
        <v>#N/A</v>
      </c>
    </row>
    <row r="672" spans="2:17" hidden="1" x14ac:dyDescent="0.3">
      <c r="B672" s="4"/>
      <c r="C672" s="2" t="e">
        <f>VLOOKUP($A672,'By SKU - Old RTs'!$A:$V,13,FALSE)</f>
        <v>#N/A</v>
      </c>
      <c r="D672" s="2" t="e">
        <f>VLOOKUP($A672,'By SKU - New RTs'!$A:$V,13,FALSE)</f>
        <v>#N/A</v>
      </c>
      <c r="E672" s="5" t="e">
        <f t="shared" si="60"/>
        <v>#N/A</v>
      </c>
      <c r="F672" s="2" t="e">
        <f>VLOOKUP($A672,'By SKU - Old RTs'!$A:$V,14,FALSE)</f>
        <v>#N/A</v>
      </c>
      <c r="G672" s="2" t="e">
        <f>VLOOKUP($A672,'By SKU - New RTs'!$A:$V,14,FALSE)</f>
        <v>#N/A</v>
      </c>
      <c r="H672" s="5" t="e">
        <f t="shared" si="61"/>
        <v>#N/A</v>
      </c>
      <c r="I672" s="2" t="e">
        <f>VLOOKUP($A672,'By SKU - Old RTs'!$A:$V,15,FALSE)</f>
        <v>#N/A</v>
      </c>
      <c r="J672" s="2" t="e">
        <f>VLOOKUP($A672,'By SKU - New RTs'!$A:$V,15,FALSE)</f>
        <v>#N/A</v>
      </c>
      <c r="K672" s="5" t="e">
        <f t="shared" si="62"/>
        <v>#N/A</v>
      </c>
      <c r="L672" s="2" t="e">
        <f>VLOOKUP($A672,'By SKU - Old RTs'!$A:$V,16,FALSE)</f>
        <v>#N/A</v>
      </c>
      <c r="M672" s="2" t="e">
        <f>VLOOKUP($A672,'By SKU - New RTs'!$A:$V,16,FALSE)</f>
        <v>#N/A</v>
      </c>
      <c r="N672" s="5" t="e">
        <f t="shared" si="63"/>
        <v>#N/A</v>
      </c>
      <c r="O672" s="2" t="e">
        <f>VLOOKUP($A672,'By SKU - Old RTs'!$A:$V,17,FALSE)</f>
        <v>#N/A</v>
      </c>
      <c r="P672" s="2" t="e">
        <f>VLOOKUP($A672,'By SKU - New RTs'!$A:$V,17,FALSE)</f>
        <v>#N/A</v>
      </c>
      <c r="Q672" s="2" t="e">
        <f t="shared" si="64"/>
        <v>#N/A</v>
      </c>
    </row>
    <row r="673" spans="2:17" hidden="1" x14ac:dyDescent="0.3">
      <c r="B673" s="4"/>
      <c r="C673" s="2" t="e">
        <f>VLOOKUP($A673,'By SKU - Old RTs'!$A:$V,13,FALSE)</f>
        <v>#N/A</v>
      </c>
      <c r="D673" s="2" t="e">
        <f>VLOOKUP($A673,'By SKU - New RTs'!$A:$V,13,FALSE)</f>
        <v>#N/A</v>
      </c>
      <c r="E673" s="5" t="e">
        <f t="shared" si="60"/>
        <v>#N/A</v>
      </c>
      <c r="F673" s="2" t="e">
        <f>VLOOKUP($A673,'By SKU - Old RTs'!$A:$V,14,FALSE)</f>
        <v>#N/A</v>
      </c>
      <c r="G673" s="2" t="e">
        <f>VLOOKUP($A673,'By SKU - New RTs'!$A:$V,14,FALSE)</f>
        <v>#N/A</v>
      </c>
      <c r="H673" s="5" t="e">
        <f t="shared" si="61"/>
        <v>#N/A</v>
      </c>
      <c r="I673" s="2" t="e">
        <f>VLOOKUP($A673,'By SKU - Old RTs'!$A:$V,15,FALSE)</f>
        <v>#N/A</v>
      </c>
      <c r="J673" s="2" t="e">
        <f>VLOOKUP($A673,'By SKU - New RTs'!$A:$V,15,FALSE)</f>
        <v>#N/A</v>
      </c>
      <c r="K673" s="5" t="e">
        <f t="shared" si="62"/>
        <v>#N/A</v>
      </c>
      <c r="L673" s="2" t="e">
        <f>VLOOKUP($A673,'By SKU - Old RTs'!$A:$V,16,FALSE)</f>
        <v>#N/A</v>
      </c>
      <c r="M673" s="2" t="e">
        <f>VLOOKUP($A673,'By SKU - New RTs'!$A:$V,16,FALSE)</f>
        <v>#N/A</v>
      </c>
      <c r="N673" s="5" t="e">
        <f t="shared" si="63"/>
        <v>#N/A</v>
      </c>
      <c r="O673" s="2" t="e">
        <f>VLOOKUP($A673,'By SKU - Old RTs'!$A:$V,17,FALSE)</f>
        <v>#N/A</v>
      </c>
      <c r="P673" s="2" t="e">
        <f>VLOOKUP($A673,'By SKU - New RTs'!$A:$V,17,FALSE)</f>
        <v>#N/A</v>
      </c>
      <c r="Q673" s="2" t="e">
        <f t="shared" si="64"/>
        <v>#N/A</v>
      </c>
    </row>
    <row r="674" spans="2:17" hidden="1" x14ac:dyDescent="0.3">
      <c r="B674" s="4"/>
      <c r="C674" s="2" t="e">
        <f>VLOOKUP($A674,'By SKU - Old RTs'!$A:$V,13,FALSE)</f>
        <v>#N/A</v>
      </c>
      <c r="D674" s="2" t="e">
        <f>VLOOKUP($A674,'By SKU - New RTs'!$A:$V,13,FALSE)</f>
        <v>#N/A</v>
      </c>
      <c r="E674" s="5" t="e">
        <f t="shared" si="60"/>
        <v>#N/A</v>
      </c>
      <c r="F674" s="2" t="e">
        <f>VLOOKUP($A674,'By SKU - Old RTs'!$A:$V,14,FALSE)</f>
        <v>#N/A</v>
      </c>
      <c r="G674" s="2" t="e">
        <f>VLOOKUP($A674,'By SKU - New RTs'!$A:$V,14,FALSE)</f>
        <v>#N/A</v>
      </c>
      <c r="H674" s="5" t="e">
        <f t="shared" si="61"/>
        <v>#N/A</v>
      </c>
      <c r="I674" s="2" t="e">
        <f>VLOOKUP($A674,'By SKU - Old RTs'!$A:$V,15,FALSE)</f>
        <v>#N/A</v>
      </c>
      <c r="J674" s="2" t="e">
        <f>VLOOKUP($A674,'By SKU - New RTs'!$A:$V,15,FALSE)</f>
        <v>#N/A</v>
      </c>
      <c r="K674" s="5" t="e">
        <f t="shared" si="62"/>
        <v>#N/A</v>
      </c>
      <c r="L674" s="2" t="e">
        <f>VLOOKUP($A674,'By SKU - Old RTs'!$A:$V,16,FALSE)</f>
        <v>#N/A</v>
      </c>
      <c r="M674" s="2" t="e">
        <f>VLOOKUP($A674,'By SKU - New RTs'!$A:$V,16,FALSE)</f>
        <v>#N/A</v>
      </c>
      <c r="N674" s="5" t="e">
        <f t="shared" si="63"/>
        <v>#N/A</v>
      </c>
      <c r="O674" s="2" t="e">
        <f>VLOOKUP($A674,'By SKU - Old RTs'!$A:$V,17,FALSE)</f>
        <v>#N/A</v>
      </c>
      <c r="P674" s="2" t="e">
        <f>VLOOKUP($A674,'By SKU - New RTs'!$A:$V,17,FALSE)</f>
        <v>#N/A</v>
      </c>
      <c r="Q674" s="2" t="e">
        <f t="shared" si="64"/>
        <v>#N/A</v>
      </c>
    </row>
    <row r="675" spans="2:17" hidden="1" x14ac:dyDescent="0.3">
      <c r="B675" s="4"/>
      <c r="C675" s="2" t="e">
        <f>VLOOKUP($A675,'By SKU - Old RTs'!$A:$V,13,FALSE)</f>
        <v>#N/A</v>
      </c>
      <c r="D675" s="2" t="e">
        <f>VLOOKUP($A675,'By SKU - New RTs'!$A:$V,13,FALSE)</f>
        <v>#N/A</v>
      </c>
      <c r="E675" s="5" t="e">
        <f t="shared" si="60"/>
        <v>#N/A</v>
      </c>
      <c r="F675" s="2" t="e">
        <f>VLOOKUP($A675,'By SKU - Old RTs'!$A:$V,14,FALSE)</f>
        <v>#N/A</v>
      </c>
      <c r="G675" s="2" t="e">
        <f>VLOOKUP($A675,'By SKU - New RTs'!$A:$V,14,FALSE)</f>
        <v>#N/A</v>
      </c>
      <c r="H675" s="5" t="e">
        <f t="shared" si="61"/>
        <v>#N/A</v>
      </c>
      <c r="I675" s="2" t="e">
        <f>VLOOKUP($A675,'By SKU - Old RTs'!$A:$V,15,FALSE)</f>
        <v>#N/A</v>
      </c>
      <c r="J675" s="2" t="e">
        <f>VLOOKUP($A675,'By SKU - New RTs'!$A:$V,15,FALSE)</f>
        <v>#N/A</v>
      </c>
      <c r="K675" s="5" t="e">
        <f t="shared" si="62"/>
        <v>#N/A</v>
      </c>
      <c r="L675" s="2" t="e">
        <f>VLOOKUP($A675,'By SKU - Old RTs'!$A:$V,16,FALSE)</f>
        <v>#N/A</v>
      </c>
      <c r="M675" s="2" t="e">
        <f>VLOOKUP($A675,'By SKU - New RTs'!$A:$V,16,FALSE)</f>
        <v>#N/A</v>
      </c>
      <c r="N675" s="5" t="e">
        <f t="shared" si="63"/>
        <v>#N/A</v>
      </c>
      <c r="O675" s="2" t="e">
        <f>VLOOKUP($A675,'By SKU - Old RTs'!$A:$V,17,FALSE)</f>
        <v>#N/A</v>
      </c>
      <c r="P675" s="2" t="e">
        <f>VLOOKUP($A675,'By SKU - New RTs'!$A:$V,17,FALSE)</f>
        <v>#N/A</v>
      </c>
      <c r="Q675" s="2" t="e">
        <f t="shared" si="64"/>
        <v>#N/A</v>
      </c>
    </row>
    <row r="676" spans="2:17" hidden="1" x14ac:dyDescent="0.3">
      <c r="B676" s="4"/>
      <c r="C676" s="2" t="e">
        <f>VLOOKUP($A676,'By SKU - Old RTs'!$A:$V,13,FALSE)</f>
        <v>#N/A</v>
      </c>
      <c r="D676" s="2" t="e">
        <f>VLOOKUP($A676,'By SKU - New RTs'!$A:$V,13,FALSE)</f>
        <v>#N/A</v>
      </c>
      <c r="E676" s="5" t="e">
        <f t="shared" si="60"/>
        <v>#N/A</v>
      </c>
      <c r="F676" s="2" t="e">
        <f>VLOOKUP($A676,'By SKU - Old RTs'!$A:$V,14,FALSE)</f>
        <v>#N/A</v>
      </c>
      <c r="G676" s="2" t="e">
        <f>VLOOKUP($A676,'By SKU - New RTs'!$A:$V,14,FALSE)</f>
        <v>#N/A</v>
      </c>
      <c r="H676" s="5" t="e">
        <f t="shared" si="61"/>
        <v>#N/A</v>
      </c>
      <c r="I676" s="2" t="e">
        <f>VLOOKUP($A676,'By SKU - Old RTs'!$A:$V,15,FALSE)</f>
        <v>#N/A</v>
      </c>
      <c r="J676" s="2" t="e">
        <f>VLOOKUP($A676,'By SKU - New RTs'!$A:$V,15,FALSE)</f>
        <v>#N/A</v>
      </c>
      <c r="K676" s="5" t="e">
        <f t="shared" si="62"/>
        <v>#N/A</v>
      </c>
      <c r="L676" s="2" t="e">
        <f>VLOOKUP($A676,'By SKU - Old RTs'!$A:$V,16,FALSE)</f>
        <v>#N/A</v>
      </c>
      <c r="M676" s="2" t="e">
        <f>VLOOKUP($A676,'By SKU - New RTs'!$A:$V,16,FALSE)</f>
        <v>#N/A</v>
      </c>
      <c r="N676" s="5" t="e">
        <f t="shared" si="63"/>
        <v>#N/A</v>
      </c>
      <c r="O676" s="2" t="e">
        <f>VLOOKUP($A676,'By SKU - Old RTs'!$A:$V,17,FALSE)</f>
        <v>#N/A</v>
      </c>
      <c r="P676" s="2" t="e">
        <f>VLOOKUP($A676,'By SKU - New RTs'!$A:$V,17,FALSE)</f>
        <v>#N/A</v>
      </c>
      <c r="Q676" s="2" t="e">
        <f t="shared" si="64"/>
        <v>#N/A</v>
      </c>
    </row>
    <row r="677" spans="2:17" hidden="1" x14ac:dyDescent="0.3">
      <c r="B677" s="4"/>
      <c r="C677" s="2" t="e">
        <f>VLOOKUP($A677,'By SKU - Old RTs'!$A:$V,13,FALSE)</f>
        <v>#N/A</v>
      </c>
      <c r="D677" s="2" t="e">
        <f>VLOOKUP($A677,'By SKU - New RTs'!$A:$V,13,FALSE)</f>
        <v>#N/A</v>
      </c>
      <c r="E677" s="5" t="e">
        <f t="shared" si="60"/>
        <v>#N/A</v>
      </c>
      <c r="F677" s="2" t="e">
        <f>VLOOKUP($A677,'By SKU - Old RTs'!$A:$V,14,FALSE)</f>
        <v>#N/A</v>
      </c>
      <c r="G677" s="2" t="e">
        <f>VLOOKUP($A677,'By SKU - New RTs'!$A:$V,14,FALSE)</f>
        <v>#N/A</v>
      </c>
      <c r="H677" s="5" t="e">
        <f t="shared" si="61"/>
        <v>#N/A</v>
      </c>
      <c r="I677" s="2" t="e">
        <f>VLOOKUP($A677,'By SKU - Old RTs'!$A:$V,15,FALSE)</f>
        <v>#N/A</v>
      </c>
      <c r="J677" s="2" t="e">
        <f>VLOOKUP($A677,'By SKU - New RTs'!$A:$V,15,FALSE)</f>
        <v>#N/A</v>
      </c>
      <c r="K677" s="5" t="e">
        <f t="shared" si="62"/>
        <v>#N/A</v>
      </c>
      <c r="L677" s="2" t="e">
        <f>VLOOKUP($A677,'By SKU - Old RTs'!$A:$V,16,FALSE)</f>
        <v>#N/A</v>
      </c>
      <c r="M677" s="2" t="e">
        <f>VLOOKUP($A677,'By SKU - New RTs'!$A:$V,16,FALSE)</f>
        <v>#N/A</v>
      </c>
      <c r="N677" s="5" t="e">
        <f t="shared" si="63"/>
        <v>#N/A</v>
      </c>
      <c r="O677" s="2" t="e">
        <f>VLOOKUP($A677,'By SKU - Old RTs'!$A:$V,17,FALSE)</f>
        <v>#N/A</v>
      </c>
      <c r="P677" s="2" t="e">
        <f>VLOOKUP($A677,'By SKU - New RTs'!$A:$V,17,FALSE)</f>
        <v>#N/A</v>
      </c>
      <c r="Q677" s="2" t="e">
        <f t="shared" si="64"/>
        <v>#N/A</v>
      </c>
    </row>
    <row r="678" spans="2:17" hidden="1" x14ac:dyDescent="0.3">
      <c r="B678" s="4"/>
      <c r="C678" s="2" t="e">
        <f>VLOOKUP($A678,'By SKU - Old RTs'!$A:$V,13,FALSE)</f>
        <v>#N/A</v>
      </c>
      <c r="D678" s="2" t="e">
        <f>VLOOKUP($A678,'By SKU - New RTs'!$A:$V,13,FALSE)</f>
        <v>#N/A</v>
      </c>
      <c r="E678" s="5" t="e">
        <f t="shared" si="60"/>
        <v>#N/A</v>
      </c>
      <c r="F678" s="2" t="e">
        <f>VLOOKUP($A678,'By SKU - Old RTs'!$A:$V,14,FALSE)</f>
        <v>#N/A</v>
      </c>
      <c r="G678" s="2" t="e">
        <f>VLOOKUP($A678,'By SKU - New RTs'!$A:$V,14,FALSE)</f>
        <v>#N/A</v>
      </c>
      <c r="H678" s="5" t="e">
        <f t="shared" si="61"/>
        <v>#N/A</v>
      </c>
      <c r="I678" s="2" t="e">
        <f>VLOOKUP($A678,'By SKU - Old RTs'!$A:$V,15,FALSE)</f>
        <v>#N/A</v>
      </c>
      <c r="J678" s="2" t="e">
        <f>VLOOKUP($A678,'By SKU - New RTs'!$A:$V,15,FALSE)</f>
        <v>#N/A</v>
      </c>
      <c r="K678" s="5" t="e">
        <f t="shared" si="62"/>
        <v>#N/A</v>
      </c>
      <c r="L678" s="2" t="e">
        <f>VLOOKUP($A678,'By SKU - Old RTs'!$A:$V,16,FALSE)</f>
        <v>#N/A</v>
      </c>
      <c r="M678" s="2" t="e">
        <f>VLOOKUP($A678,'By SKU - New RTs'!$A:$V,16,FALSE)</f>
        <v>#N/A</v>
      </c>
      <c r="N678" s="5" t="e">
        <f t="shared" si="63"/>
        <v>#N/A</v>
      </c>
      <c r="O678" s="2" t="e">
        <f>VLOOKUP($A678,'By SKU - Old RTs'!$A:$V,17,FALSE)</f>
        <v>#N/A</v>
      </c>
      <c r="P678" s="2" t="e">
        <f>VLOOKUP($A678,'By SKU - New RTs'!$A:$V,17,FALSE)</f>
        <v>#N/A</v>
      </c>
      <c r="Q678" s="2" t="e">
        <f t="shared" si="64"/>
        <v>#N/A</v>
      </c>
    </row>
    <row r="679" spans="2:17" hidden="1" x14ac:dyDescent="0.3">
      <c r="B679" s="4"/>
      <c r="C679" s="2" t="e">
        <f>VLOOKUP($A679,'By SKU - Old RTs'!$A:$V,13,FALSE)</f>
        <v>#N/A</v>
      </c>
      <c r="D679" s="2" t="e">
        <f>VLOOKUP($A679,'By SKU - New RTs'!$A:$V,13,FALSE)</f>
        <v>#N/A</v>
      </c>
      <c r="E679" s="5" t="e">
        <f t="shared" si="60"/>
        <v>#N/A</v>
      </c>
      <c r="F679" s="2" t="e">
        <f>VLOOKUP($A679,'By SKU - Old RTs'!$A:$V,14,FALSE)</f>
        <v>#N/A</v>
      </c>
      <c r="G679" s="2" t="e">
        <f>VLOOKUP($A679,'By SKU - New RTs'!$A:$V,14,FALSE)</f>
        <v>#N/A</v>
      </c>
      <c r="H679" s="5" t="e">
        <f t="shared" si="61"/>
        <v>#N/A</v>
      </c>
      <c r="I679" s="2" t="e">
        <f>VLOOKUP($A679,'By SKU - Old RTs'!$A:$V,15,FALSE)</f>
        <v>#N/A</v>
      </c>
      <c r="J679" s="2" t="e">
        <f>VLOOKUP($A679,'By SKU - New RTs'!$A:$V,15,FALSE)</f>
        <v>#N/A</v>
      </c>
      <c r="K679" s="5" t="e">
        <f t="shared" si="62"/>
        <v>#N/A</v>
      </c>
      <c r="L679" s="2" t="e">
        <f>VLOOKUP($A679,'By SKU - Old RTs'!$A:$V,16,FALSE)</f>
        <v>#N/A</v>
      </c>
      <c r="M679" s="2" t="e">
        <f>VLOOKUP($A679,'By SKU - New RTs'!$A:$V,16,FALSE)</f>
        <v>#N/A</v>
      </c>
      <c r="N679" s="5" t="e">
        <f t="shared" si="63"/>
        <v>#N/A</v>
      </c>
      <c r="O679" s="2" t="e">
        <f>VLOOKUP($A679,'By SKU - Old RTs'!$A:$V,17,FALSE)</f>
        <v>#N/A</v>
      </c>
      <c r="P679" s="2" t="e">
        <f>VLOOKUP($A679,'By SKU - New RTs'!$A:$V,17,FALSE)</f>
        <v>#N/A</v>
      </c>
      <c r="Q679" s="2" t="e">
        <f t="shared" si="64"/>
        <v>#N/A</v>
      </c>
    </row>
    <row r="680" spans="2:17" hidden="1" x14ac:dyDescent="0.3">
      <c r="B680" s="4"/>
      <c r="C680" s="2" t="e">
        <f>VLOOKUP($A680,'By SKU - Old RTs'!$A:$V,13,FALSE)</f>
        <v>#N/A</v>
      </c>
      <c r="D680" s="2" t="e">
        <f>VLOOKUP($A680,'By SKU - New RTs'!$A:$V,13,FALSE)</f>
        <v>#N/A</v>
      </c>
      <c r="E680" s="5" t="e">
        <f t="shared" ref="E680:E707" si="65">D680-C680</f>
        <v>#N/A</v>
      </c>
      <c r="F680" s="2" t="e">
        <f>VLOOKUP($A680,'By SKU - Old RTs'!$A:$V,14,FALSE)</f>
        <v>#N/A</v>
      </c>
      <c r="G680" s="2" t="e">
        <f>VLOOKUP($A680,'By SKU - New RTs'!$A:$V,14,FALSE)</f>
        <v>#N/A</v>
      </c>
      <c r="H680" s="5" t="e">
        <f t="shared" ref="H680:H707" si="66">G680-F680</f>
        <v>#N/A</v>
      </c>
      <c r="I680" s="2" t="e">
        <f>VLOOKUP($A680,'By SKU - Old RTs'!$A:$V,15,FALSE)</f>
        <v>#N/A</v>
      </c>
      <c r="J680" s="2" t="e">
        <f>VLOOKUP($A680,'By SKU - New RTs'!$A:$V,15,FALSE)</f>
        <v>#N/A</v>
      </c>
      <c r="K680" s="5" t="e">
        <f t="shared" ref="K680:K707" si="67">J680-I680</f>
        <v>#N/A</v>
      </c>
      <c r="L680" s="2" t="e">
        <f>VLOOKUP($A680,'By SKU - Old RTs'!$A:$V,16,FALSE)</f>
        <v>#N/A</v>
      </c>
      <c r="M680" s="2" t="e">
        <f>VLOOKUP($A680,'By SKU - New RTs'!$A:$V,16,FALSE)</f>
        <v>#N/A</v>
      </c>
      <c r="N680" s="5" t="e">
        <f t="shared" ref="N680:N707" si="68">M680-L680</f>
        <v>#N/A</v>
      </c>
      <c r="O680" s="2" t="e">
        <f>VLOOKUP($A680,'By SKU - Old RTs'!$A:$V,17,FALSE)</f>
        <v>#N/A</v>
      </c>
      <c r="P680" s="2" t="e">
        <f>VLOOKUP($A680,'By SKU - New RTs'!$A:$V,17,FALSE)</f>
        <v>#N/A</v>
      </c>
      <c r="Q680" s="2" t="e">
        <f t="shared" ref="Q680:Q707" si="69">P680-O680</f>
        <v>#N/A</v>
      </c>
    </row>
    <row r="681" spans="2:17" hidden="1" x14ac:dyDescent="0.3">
      <c r="B681" s="4"/>
      <c r="C681" s="2" t="e">
        <f>VLOOKUP($A681,'By SKU - Old RTs'!$A:$V,13,FALSE)</f>
        <v>#N/A</v>
      </c>
      <c r="D681" s="2" t="e">
        <f>VLOOKUP($A681,'By SKU - New RTs'!$A:$V,13,FALSE)</f>
        <v>#N/A</v>
      </c>
      <c r="E681" s="5" t="e">
        <f t="shared" si="65"/>
        <v>#N/A</v>
      </c>
      <c r="F681" s="2" t="e">
        <f>VLOOKUP($A681,'By SKU - Old RTs'!$A:$V,14,FALSE)</f>
        <v>#N/A</v>
      </c>
      <c r="G681" s="2" t="e">
        <f>VLOOKUP($A681,'By SKU - New RTs'!$A:$V,14,FALSE)</f>
        <v>#N/A</v>
      </c>
      <c r="H681" s="5" t="e">
        <f t="shared" si="66"/>
        <v>#N/A</v>
      </c>
      <c r="I681" s="2" t="e">
        <f>VLOOKUP($A681,'By SKU - Old RTs'!$A:$V,15,FALSE)</f>
        <v>#N/A</v>
      </c>
      <c r="J681" s="2" t="e">
        <f>VLOOKUP($A681,'By SKU - New RTs'!$A:$V,15,FALSE)</f>
        <v>#N/A</v>
      </c>
      <c r="K681" s="5" t="e">
        <f t="shared" si="67"/>
        <v>#N/A</v>
      </c>
      <c r="L681" s="2" t="e">
        <f>VLOOKUP($A681,'By SKU - Old RTs'!$A:$V,16,FALSE)</f>
        <v>#N/A</v>
      </c>
      <c r="M681" s="2" t="e">
        <f>VLOOKUP($A681,'By SKU - New RTs'!$A:$V,16,FALSE)</f>
        <v>#N/A</v>
      </c>
      <c r="N681" s="5" t="e">
        <f t="shared" si="68"/>
        <v>#N/A</v>
      </c>
      <c r="O681" s="2" t="e">
        <f>VLOOKUP($A681,'By SKU - Old RTs'!$A:$V,17,FALSE)</f>
        <v>#N/A</v>
      </c>
      <c r="P681" s="2" t="e">
        <f>VLOOKUP($A681,'By SKU - New RTs'!$A:$V,17,FALSE)</f>
        <v>#N/A</v>
      </c>
      <c r="Q681" s="2" t="e">
        <f t="shared" si="69"/>
        <v>#N/A</v>
      </c>
    </row>
    <row r="682" spans="2:17" hidden="1" x14ac:dyDescent="0.3">
      <c r="B682" s="4"/>
      <c r="C682" s="2" t="e">
        <f>VLOOKUP($A682,'By SKU - Old RTs'!$A:$V,13,FALSE)</f>
        <v>#N/A</v>
      </c>
      <c r="D682" s="2" t="e">
        <f>VLOOKUP($A682,'By SKU - New RTs'!$A:$V,13,FALSE)</f>
        <v>#N/A</v>
      </c>
      <c r="E682" s="5" t="e">
        <f t="shared" si="65"/>
        <v>#N/A</v>
      </c>
      <c r="F682" s="2" t="e">
        <f>VLOOKUP($A682,'By SKU - Old RTs'!$A:$V,14,FALSE)</f>
        <v>#N/A</v>
      </c>
      <c r="G682" s="2" t="e">
        <f>VLOOKUP($A682,'By SKU - New RTs'!$A:$V,14,FALSE)</f>
        <v>#N/A</v>
      </c>
      <c r="H682" s="5" t="e">
        <f t="shared" si="66"/>
        <v>#N/A</v>
      </c>
      <c r="I682" s="2" t="e">
        <f>VLOOKUP($A682,'By SKU - Old RTs'!$A:$V,15,FALSE)</f>
        <v>#N/A</v>
      </c>
      <c r="J682" s="2" t="e">
        <f>VLOOKUP($A682,'By SKU - New RTs'!$A:$V,15,FALSE)</f>
        <v>#N/A</v>
      </c>
      <c r="K682" s="5" t="e">
        <f t="shared" si="67"/>
        <v>#N/A</v>
      </c>
      <c r="L682" s="2" t="e">
        <f>VLOOKUP($A682,'By SKU - Old RTs'!$A:$V,16,FALSE)</f>
        <v>#N/A</v>
      </c>
      <c r="M682" s="2" t="e">
        <f>VLOOKUP($A682,'By SKU - New RTs'!$A:$V,16,FALSE)</f>
        <v>#N/A</v>
      </c>
      <c r="N682" s="5" t="e">
        <f t="shared" si="68"/>
        <v>#N/A</v>
      </c>
      <c r="O682" s="2" t="e">
        <f>VLOOKUP($A682,'By SKU - Old RTs'!$A:$V,17,FALSE)</f>
        <v>#N/A</v>
      </c>
      <c r="P682" s="2" t="e">
        <f>VLOOKUP($A682,'By SKU - New RTs'!$A:$V,17,FALSE)</f>
        <v>#N/A</v>
      </c>
      <c r="Q682" s="2" t="e">
        <f t="shared" si="69"/>
        <v>#N/A</v>
      </c>
    </row>
    <row r="683" spans="2:17" hidden="1" x14ac:dyDescent="0.3">
      <c r="B683" s="4"/>
      <c r="C683" s="2" t="e">
        <f>VLOOKUP($A683,'By SKU - Old RTs'!$A:$V,13,FALSE)</f>
        <v>#N/A</v>
      </c>
      <c r="D683" s="2" t="e">
        <f>VLOOKUP($A683,'By SKU - New RTs'!$A:$V,13,FALSE)</f>
        <v>#N/A</v>
      </c>
      <c r="E683" s="5" t="e">
        <f t="shared" si="65"/>
        <v>#N/A</v>
      </c>
      <c r="F683" s="2" t="e">
        <f>VLOOKUP($A683,'By SKU - Old RTs'!$A:$V,14,FALSE)</f>
        <v>#N/A</v>
      </c>
      <c r="G683" s="2" t="e">
        <f>VLOOKUP($A683,'By SKU - New RTs'!$A:$V,14,FALSE)</f>
        <v>#N/A</v>
      </c>
      <c r="H683" s="5" t="e">
        <f t="shared" si="66"/>
        <v>#N/A</v>
      </c>
      <c r="I683" s="2" t="e">
        <f>VLOOKUP($A683,'By SKU - Old RTs'!$A:$V,15,FALSE)</f>
        <v>#N/A</v>
      </c>
      <c r="J683" s="2" t="e">
        <f>VLOOKUP($A683,'By SKU - New RTs'!$A:$V,15,FALSE)</f>
        <v>#N/A</v>
      </c>
      <c r="K683" s="5" t="e">
        <f t="shared" si="67"/>
        <v>#N/A</v>
      </c>
      <c r="L683" s="2" t="e">
        <f>VLOOKUP($A683,'By SKU - Old RTs'!$A:$V,16,FALSE)</f>
        <v>#N/A</v>
      </c>
      <c r="M683" s="2" t="e">
        <f>VLOOKUP($A683,'By SKU - New RTs'!$A:$V,16,FALSE)</f>
        <v>#N/A</v>
      </c>
      <c r="N683" s="5" t="e">
        <f t="shared" si="68"/>
        <v>#N/A</v>
      </c>
      <c r="O683" s="2" t="e">
        <f>VLOOKUP($A683,'By SKU - Old RTs'!$A:$V,17,FALSE)</f>
        <v>#N/A</v>
      </c>
      <c r="P683" s="2" t="e">
        <f>VLOOKUP($A683,'By SKU - New RTs'!$A:$V,17,FALSE)</f>
        <v>#N/A</v>
      </c>
      <c r="Q683" s="2" t="e">
        <f t="shared" si="69"/>
        <v>#N/A</v>
      </c>
    </row>
    <row r="684" spans="2:17" hidden="1" x14ac:dyDescent="0.3">
      <c r="B684" s="4"/>
      <c r="C684" s="2" t="e">
        <f>VLOOKUP($A684,'By SKU - Old RTs'!$A:$V,13,FALSE)</f>
        <v>#N/A</v>
      </c>
      <c r="D684" s="2" t="e">
        <f>VLOOKUP($A684,'By SKU - New RTs'!$A:$V,13,FALSE)</f>
        <v>#N/A</v>
      </c>
      <c r="E684" s="5" t="e">
        <f t="shared" si="65"/>
        <v>#N/A</v>
      </c>
      <c r="F684" s="2" t="e">
        <f>VLOOKUP($A684,'By SKU - Old RTs'!$A:$V,14,FALSE)</f>
        <v>#N/A</v>
      </c>
      <c r="G684" s="2" t="e">
        <f>VLOOKUP($A684,'By SKU - New RTs'!$A:$V,14,FALSE)</f>
        <v>#N/A</v>
      </c>
      <c r="H684" s="5" t="e">
        <f t="shared" si="66"/>
        <v>#N/A</v>
      </c>
      <c r="I684" s="2" t="e">
        <f>VLOOKUP($A684,'By SKU - Old RTs'!$A:$V,15,FALSE)</f>
        <v>#N/A</v>
      </c>
      <c r="J684" s="2" t="e">
        <f>VLOOKUP($A684,'By SKU - New RTs'!$A:$V,15,FALSE)</f>
        <v>#N/A</v>
      </c>
      <c r="K684" s="5" t="e">
        <f t="shared" si="67"/>
        <v>#N/A</v>
      </c>
      <c r="L684" s="2" t="e">
        <f>VLOOKUP($A684,'By SKU - Old RTs'!$A:$V,16,FALSE)</f>
        <v>#N/A</v>
      </c>
      <c r="M684" s="2" t="e">
        <f>VLOOKUP($A684,'By SKU - New RTs'!$A:$V,16,FALSE)</f>
        <v>#N/A</v>
      </c>
      <c r="N684" s="5" t="e">
        <f t="shared" si="68"/>
        <v>#N/A</v>
      </c>
      <c r="O684" s="2" t="e">
        <f>VLOOKUP($A684,'By SKU - Old RTs'!$A:$V,17,FALSE)</f>
        <v>#N/A</v>
      </c>
      <c r="P684" s="2" t="e">
        <f>VLOOKUP($A684,'By SKU - New RTs'!$A:$V,17,FALSE)</f>
        <v>#N/A</v>
      </c>
      <c r="Q684" s="2" t="e">
        <f t="shared" si="69"/>
        <v>#N/A</v>
      </c>
    </row>
    <row r="685" spans="2:17" hidden="1" x14ac:dyDescent="0.3">
      <c r="B685" s="4"/>
      <c r="C685" s="2" t="e">
        <f>VLOOKUP($A685,'By SKU - Old RTs'!$A:$V,13,FALSE)</f>
        <v>#N/A</v>
      </c>
      <c r="D685" s="2" t="e">
        <f>VLOOKUP($A685,'By SKU - New RTs'!$A:$V,13,FALSE)</f>
        <v>#N/A</v>
      </c>
      <c r="E685" s="5" t="e">
        <f t="shared" si="65"/>
        <v>#N/A</v>
      </c>
      <c r="F685" s="2" t="e">
        <f>VLOOKUP($A685,'By SKU - Old RTs'!$A:$V,14,FALSE)</f>
        <v>#N/A</v>
      </c>
      <c r="G685" s="2" t="e">
        <f>VLOOKUP($A685,'By SKU - New RTs'!$A:$V,14,FALSE)</f>
        <v>#N/A</v>
      </c>
      <c r="H685" s="5" t="e">
        <f t="shared" si="66"/>
        <v>#N/A</v>
      </c>
      <c r="I685" s="2" t="e">
        <f>VLOOKUP($A685,'By SKU - Old RTs'!$A:$V,15,FALSE)</f>
        <v>#N/A</v>
      </c>
      <c r="J685" s="2" t="e">
        <f>VLOOKUP($A685,'By SKU - New RTs'!$A:$V,15,FALSE)</f>
        <v>#N/A</v>
      </c>
      <c r="K685" s="5" t="e">
        <f t="shared" si="67"/>
        <v>#N/A</v>
      </c>
      <c r="L685" s="2" t="e">
        <f>VLOOKUP($A685,'By SKU - Old RTs'!$A:$V,16,FALSE)</f>
        <v>#N/A</v>
      </c>
      <c r="M685" s="2" t="e">
        <f>VLOOKUP($A685,'By SKU - New RTs'!$A:$V,16,FALSE)</f>
        <v>#N/A</v>
      </c>
      <c r="N685" s="5" t="e">
        <f t="shared" si="68"/>
        <v>#N/A</v>
      </c>
      <c r="O685" s="2" t="e">
        <f>VLOOKUP($A685,'By SKU - Old RTs'!$A:$V,17,FALSE)</f>
        <v>#N/A</v>
      </c>
      <c r="P685" s="2" t="e">
        <f>VLOOKUP($A685,'By SKU - New RTs'!$A:$V,17,FALSE)</f>
        <v>#N/A</v>
      </c>
      <c r="Q685" s="2" t="e">
        <f t="shared" si="69"/>
        <v>#N/A</v>
      </c>
    </row>
    <row r="686" spans="2:17" hidden="1" x14ac:dyDescent="0.3">
      <c r="B686" s="4"/>
      <c r="C686" s="2" t="e">
        <f>VLOOKUP($A686,'By SKU - Old RTs'!$A:$V,13,FALSE)</f>
        <v>#N/A</v>
      </c>
      <c r="D686" s="2" t="e">
        <f>VLOOKUP($A686,'By SKU - New RTs'!$A:$V,13,FALSE)</f>
        <v>#N/A</v>
      </c>
      <c r="E686" s="5" t="e">
        <f t="shared" si="65"/>
        <v>#N/A</v>
      </c>
      <c r="F686" s="2" t="e">
        <f>VLOOKUP($A686,'By SKU - Old RTs'!$A:$V,14,FALSE)</f>
        <v>#N/A</v>
      </c>
      <c r="G686" s="2" t="e">
        <f>VLOOKUP($A686,'By SKU - New RTs'!$A:$V,14,FALSE)</f>
        <v>#N/A</v>
      </c>
      <c r="H686" s="5" t="e">
        <f t="shared" si="66"/>
        <v>#N/A</v>
      </c>
      <c r="I686" s="2" t="e">
        <f>VLOOKUP($A686,'By SKU - Old RTs'!$A:$V,15,FALSE)</f>
        <v>#N/A</v>
      </c>
      <c r="J686" s="2" t="e">
        <f>VLOOKUP($A686,'By SKU - New RTs'!$A:$V,15,FALSE)</f>
        <v>#N/A</v>
      </c>
      <c r="K686" s="5" t="e">
        <f t="shared" si="67"/>
        <v>#N/A</v>
      </c>
      <c r="L686" s="2" t="e">
        <f>VLOOKUP($A686,'By SKU - Old RTs'!$A:$V,16,FALSE)</f>
        <v>#N/A</v>
      </c>
      <c r="M686" s="2" t="e">
        <f>VLOOKUP($A686,'By SKU - New RTs'!$A:$V,16,FALSE)</f>
        <v>#N/A</v>
      </c>
      <c r="N686" s="5" t="e">
        <f t="shared" si="68"/>
        <v>#N/A</v>
      </c>
      <c r="O686" s="2" t="e">
        <f>VLOOKUP($A686,'By SKU - Old RTs'!$A:$V,17,FALSE)</f>
        <v>#N/A</v>
      </c>
      <c r="P686" s="2" t="e">
        <f>VLOOKUP($A686,'By SKU - New RTs'!$A:$V,17,FALSE)</f>
        <v>#N/A</v>
      </c>
      <c r="Q686" s="2" t="e">
        <f t="shared" si="69"/>
        <v>#N/A</v>
      </c>
    </row>
    <row r="687" spans="2:17" hidden="1" x14ac:dyDescent="0.3">
      <c r="B687" s="4"/>
      <c r="C687" s="2" t="e">
        <f>VLOOKUP($A687,'By SKU - Old RTs'!$A:$V,13,FALSE)</f>
        <v>#N/A</v>
      </c>
      <c r="D687" s="2" t="e">
        <f>VLOOKUP($A687,'By SKU - New RTs'!$A:$V,13,FALSE)</f>
        <v>#N/A</v>
      </c>
      <c r="E687" s="5" t="e">
        <f t="shared" si="65"/>
        <v>#N/A</v>
      </c>
      <c r="F687" s="2" t="e">
        <f>VLOOKUP($A687,'By SKU - Old RTs'!$A:$V,14,FALSE)</f>
        <v>#N/A</v>
      </c>
      <c r="G687" s="2" t="e">
        <f>VLOOKUP($A687,'By SKU - New RTs'!$A:$V,14,FALSE)</f>
        <v>#N/A</v>
      </c>
      <c r="H687" s="5" t="e">
        <f t="shared" si="66"/>
        <v>#N/A</v>
      </c>
      <c r="I687" s="2" t="e">
        <f>VLOOKUP($A687,'By SKU - Old RTs'!$A:$V,15,FALSE)</f>
        <v>#N/A</v>
      </c>
      <c r="J687" s="2" t="e">
        <f>VLOOKUP($A687,'By SKU - New RTs'!$A:$V,15,FALSE)</f>
        <v>#N/A</v>
      </c>
      <c r="K687" s="5" t="e">
        <f t="shared" si="67"/>
        <v>#N/A</v>
      </c>
      <c r="L687" s="2" t="e">
        <f>VLOOKUP($A687,'By SKU - Old RTs'!$A:$V,16,FALSE)</f>
        <v>#N/A</v>
      </c>
      <c r="M687" s="2" t="e">
        <f>VLOOKUP($A687,'By SKU - New RTs'!$A:$V,16,FALSE)</f>
        <v>#N/A</v>
      </c>
      <c r="N687" s="5" t="e">
        <f t="shared" si="68"/>
        <v>#N/A</v>
      </c>
      <c r="O687" s="2" t="e">
        <f>VLOOKUP($A687,'By SKU - Old RTs'!$A:$V,17,FALSE)</f>
        <v>#N/A</v>
      </c>
      <c r="P687" s="2" t="e">
        <f>VLOOKUP($A687,'By SKU - New RTs'!$A:$V,17,FALSE)</f>
        <v>#N/A</v>
      </c>
      <c r="Q687" s="2" t="e">
        <f t="shared" si="69"/>
        <v>#N/A</v>
      </c>
    </row>
    <row r="688" spans="2:17" hidden="1" x14ac:dyDescent="0.3">
      <c r="B688" s="4"/>
      <c r="C688" s="2" t="e">
        <f>VLOOKUP($A688,'By SKU - Old RTs'!$A:$V,13,FALSE)</f>
        <v>#N/A</v>
      </c>
      <c r="D688" s="2" t="e">
        <f>VLOOKUP($A688,'By SKU - New RTs'!$A:$V,13,FALSE)</f>
        <v>#N/A</v>
      </c>
      <c r="E688" s="5" t="e">
        <f t="shared" si="65"/>
        <v>#N/A</v>
      </c>
      <c r="F688" s="2" t="e">
        <f>VLOOKUP($A688,'By SKU - Old RTs'!$A:$V,14,FALSE)</f>
        <v>#N/A</v>
      </c>
      <c r="G688" s="2" t="e">
        <f>VLOOKUP($A688,'By SKU - New RTs'!$A:$V,14,FALSE)</f>
        <v>#N/A</v>
      </c>
      <c r="H688" s="5" t="e">
        <f t="shared" si="66"/>
        <v>#N/A</v>
      </c>
      <c r="I688" s="2" t="e">
        <f>VLOOKUP($A688,'By SKU - Old RTs'!$A:$V,15,FALSE)</f>
        <v>#N/A</v>
      </c>
      <c r="J688" s="2" t="e">
        <f>VLOOKUP($A688,'By SKU - New RTs'!$A:$V,15,FALSE)</f>
        <v>#N/A</v>
      </c>
      <c r="K688" s="5" t="e">
        <f t="shared" si="67"/>
        <v>#N/A</v>
      </c>
      <c r="L688" s="2" t="e">
        <f>VLOOKUP($A688,'By SKU - Old RTs'!$A:$V,16,FALSE)</f>
        <v>#N/A</v>
      </c>
      <c r="M688" s="2" t="e">
        <f>VLOOKUP($A688,'By SKU - New RTs'!$A:$V,16,FALSE)</f>
        <v>#N/A</v>
      </c>
      <c r="N688" s="5" t="e">
        <f t="shared" si="68"/>
        <v>#N/A</v>
      </c>
      <c r="O688" s="2" t="e">
        <f>VLOOKUP($A688,'By SKU - Old RTs'!$A:$V,17,FALSE)</f>
        <v>#N/A</v>
      </c>
      <c r="P688" s="2" t="e">
        <f>VLOOKUP($A688,'By SKU - New RTs'!$A:$V,17,FALSE)</f>
        <v>#N/A</v>
      </c>
      <c r="Q688" s="2" t="e">
        <f t="shared" si="69"/>
        <v>#N/A</v>
      </c>
    </row>
    <row r="689" spans="2:17" hidden="1" x14ac:dyDescent="0.3">
      <c r="B689" s="4"/>
      <c r="C689" s="2" t="e">
        <f>VLOOKUP($A689,'By SKU - Old RTs'!$A:$V,13,FALSE)</f>
        <v>#N/A</v>
      </c>
      <c r="D689" s="2" t="e">
        <f>VLOOKUP($A689,'By SKU - New RTs'!$A:$V,13,FALSE)</f>
        <v>#N/A</v>
      </c>
      <c r="E689" s="5" t="e">
        <f t="shared" si="65"/>
        <v>#N/A</v>
      </c>
      <c r="F689" s="2" t="e">
        <f>VLOOKUP($A689,'By SKU - Old RTs'!$A:$V,14,FALSE)</f>
        <v>#N/A</v>
      </c>
      <c r="G689" s="2" t="e">
        <f>VLOOKUP($A689,'By SKU - New RTs'!$A:$V,14,FALSE)</f>
        <v>#N/A</v>
      </c>
      <c r="H689" s="5" t="e">
        <f t="shared" si="66"/>
        <v>#N/A</v>
      </c>
      <c r="I689" s="2" t="e">
        <f>VLOOKUP($A689,'By SKU - Old RTs'!$A:$V,15,FALSE)</f>
        <v>#N/A</v>
      </c>
      <c r="J689" s="2" t="e">
        <f>VLOOKUP($A689,'By SKU - New RTs'!$A:$V,15,FALSE)</f>
        <v>#N/A</v>
      </c>
      <c r="K689" s="5" t="e">
        <f t="shared" si="67"/>
        <v>#N/A</v>
      </c>
      <c r="L689" s="2" t="e">
        <f>VLOOKUP($A689,'By SKU - Old RTs'!$A:$V,16,FALSE)</f>
        <v>#N/A</v>
      </c>
      <c r="M689" s="2" t="e">
        <f>VLOOKUP($A689,'By SKU - New RTs'!$A:$V,16,FALSE)</f>
        <v>#N/A</v>
      </c>
      <c r="N689" s="5" t="e">
        <f t="shared" si="68"/>
        <v>#N/A</v>
      </c>
      <c r="O689" s="2" t="e">
        <f>VLOOKUP($A689,'By SKU - Old RTs'!$A:$V,17,FALSE)</f>
        <v>#N/A</v>
      </c>
      <c r="P689" s="2" t="e">
        <f>VLOOKUP($A689,'By SKU - New RTs'!$A:$V,17,FALSE)</f>
        <v>#N/A</v>
      </c>
      <c r="Q689" s="2" t="e">
        <f t="shared" si="69"/>
        <v>#N/A</v>
      </c>
    </row>
    <row r="690" spans="2:17" hidden="1" x14ac:dyDescent="0.3">
      <c r="B690" s="4"/>
      <c r="C690" s="2" t="e">
        <f>VLOOKUP($A690,'By SKU - Old RTs'!$A:$V,13,FALSE)</f>
        <v>#N/A</v>
      </c>
      <c r="D690" s="2" t="e">
        <f>VLOOKUP($A690,'By SKU - New RTs'!$A:$V,13,FALSE)</f>
        <v>#N/A</v>
      </c>
      <c r="E690" s="5" t="e">
        <f t="shared" si="65"/>
        <v>#N/A</v>
      </c>
      <c r="F690" s="2" t="e">
        <f>VLOOKUP($A690,'By SKU - Old RTs'!$A:$V,14,FALSE)</f>
        <v>#N/A</v>
      </c>
      <c r="G690" s="2" t="e">
        <f>VLOOKUP($A690,'By SKU - New RTs'!$A:$V,14,FALSE)</f>
        <v>#N/A</v>
      </c>
      <c r="H690" s="5" t="e">
        <f t="shared" si="66"/>
        <v>#N/A</v>
      </c>
      <c r="I690" s="2" t="e">
        <f>VLOOKUP($A690,'By SKU - Old RTs'!$A:$V,15,FALSE)</f>
        <v>#N/A</v>
      </c>
      <c r="J690" s="2" t="e">
        <f>VLOOKUP($A690,'By SKU - New RTs'!$A:$V,15,FALSE)</f>
        <v>#N/A</v>
      </c>
      <c r="K690" s="5" t="e">
        <f t="shared" si="67"/>
        <v>#N/A</v>
      </c>
      <c r="L690" s="2" t="e">
        <f>VLOOKUP($A690,'By SKU - Old RTs'!$A:$V,16,FALSE)</f>
        <v>#N/A</v>
      </c>
      <c r="M690" s="2" t="e">
        <f>VLOOKUP($A690,'By SKU - New RTs'!$A:$V,16,FALSE)</f>
        <v>#N/A</v>
      </c>
      <c r="N690" s="5" t="e">
        <f t="shared" si="68"/>
        <v>#N/A</v>
      </c>
      <c r="O690" s="2" t="e">
        <f>VLOOKUP($A690,'By SKU - Old RTs'!$A:$V,17,FALSE)</f>
        <v>#N/A</v>
      </c>
      <c r="P690" s="2" t="e">
        <f>VLOOKUP($A690,'By SKU - New RTs'!$A:$V,17,FALSE)</f>
        <v>#N/A</v>
      </c>
      <c r="Q690" s="2" t="e">
        <f t="shared" si="69"/>
        <v>#N/A</v>
      </c>
    </row>
    <row r="691" spans="2:17" hidden="1" x14ac:dyDescent="0.3">
      <c r="B691" s="4"/>
      <c r="C691" s="2" t="e">
        <f>VLOOKUP($A691,'By SKU - Old RTs'!$A:$V,13,FALSE)</f>
        <v>#N/A</v>
      </c>
      <c r="D691" s="2" t="e">
        <f>VLOOKUP($A691,'By SKU - New RTs'!$A:$V,13,FALSE)</f>
        <v>#N/A</v>
      </c>
      <c r="E691" s="5" t="e">
        <f t="shared" si="65"/>
        <v>#N/A</v>
      </c>
      <c r="F691" s="2" t="e">
        <f>VLOOKUP($A691,'By SKU - Old RTs'!$A:$V,14,FALSE)</f>
        <v>#N/A</v>
      </c>
      <c r="G691" s="2" t="e">
        <f>VLOOKUP($A691,'By SKU - New RTs'!$A:$V,14,FALSE)</f>
        <v>#N/A</v>
      </c>
      <c r="H691" s="5" t="e">
        <f t="shared" si="66"/>
        <v>#N/A</v>
      </c>
      <c r="I691" s="2" t="e">
        <f>VLOOKUP($A691,'By SKU - Old RTs'!$A:$V,15,FALSE)</f>
        <v>#N/A</v>
      </c>
      <c r="J691" s="2" t="e">
        <f>VLOOKUP($A691,'By SKU - New RTs'!$A:$V,15,FALSE)</f>
        <v>#N/A</v>
      </c>
      <c r="K691" s="5" t="e">
        <f t="shared" si="67"/>
        <v>#N/A</v>
      </c>
      <c r="L691" s="2" t="e">
        <f>VLOOKUP($A691,'By SKU - Old RTs'!$A:$V,16,FALSE)</f>
        <v>#N/A</v>
      </c>
      <c r="M691" s="2" t="e">
        <f>VLOOKUP($A691,'By SKU - New RTs'!$A:$V,16,FALSE)</f>
        <v>#N/A</v>
      </c>
      <c r="N691" s="5" t="e">
        <f t="shared" si="68"/>
        <v>#N/A</v>
      </c>
      <c r="O691" s="2" t="e">
        <f>VLOOKUP($A691,'By SKU - Old RTs'!$A:$V,17,FALSE)</f>
        <v>#N/A</v>
      </c>
      <c r="P691" s="2" t="e">
        <f>VLOOKUP($A691,'By SKU - New RTs'!$A:$V,17,FALSE)</f>
        <v>#N/A</v>
      </c>
      <c r="Q691" s="2" t="e">
        <f t="shared" si="69"/>
        <v>#N/A</v>
      </c>
    </row>
    <row r="692" spans="2:17" hidden="1" x14ac:dyDescent="0.3">
      <c r="B692" s="4"/>
      <c r="C692" s="2" t="e">
        <f>VLOOKUP($A692,'By SKU - Old RTs'!$A:$V,13,FALSE)</f>
        <v>#N/A</v>
      </c>
      <c r="D692" s="2" t="e">
        <f>VLOOKUP($A692,'By SKU - New RTs'!$A:$V,13,FALSE)</f>
        <v>#N/A</v>
      </c>
      <c r="E692" s="5" t="e">
        <f t="shared" si="65"/>
        <v>#N/A</v>
      </c>
      <c r="F692" s="2" t="e">
        <f>VLOOKUP($A692,'By SKU - Old RTs'!$A:$V,14,FALSE)</f>
        <v>#N/A</v>
      </c>
      <c r="G692" s="2" t="e">
        <f>VLOOKUP($A692,'By SKU - New RTs'!$A:$V,14,FALSE)</f>
        <v>#N/A</v>
      </c>
      <c r="H692" s="5" t="e">
        <f t="shared" si="66"/>
        <v>#N/A</v>
      </c>
      <c r="I692" s="2" t="e">
        <f>VLOOKUP($A692,'By SKU - Old RTs'!$A:$V,15,FALSE)</f>
        <v>#N/A</v>
      </c>
      <c r="J692" s="2" t="e">
        <f>VLOOKUP($A692,'By SKU - New RTs'!$A:$V,15,FALSE)</f>
        <v>#N/A</v>
      </c>
      <c r="K692" s="5" t="e">
        <f t="shared" si="67"/>
        <v>#N/A</v>
      </c>
      <c r="L692" s="2" t="e">
        <f>VLOOKUP($A692,'By SKU - Old RTs'!$A:$V,16,FALSE)</f>
        <v>#N/A</v>
      </c>
      <c r="M692" s="2" t="e">
        <f>VLOOKUP($A692,'By SKU - New RTs'!$A:$V,16,FALSE)</f>
        <v>#N/A</v>
      </c>
      <c r="N692" s="5" t="e">
        <f t="shared" si="68"/>
        <v>#N/A</v>
      </c>
      <c r="O692" s="2" t="e">
        <f>VLOOKUP($A692,'By SKU - Old RTs'!$A:$V,17,FALSE)</f>
        <v>#N/A</v>
      </c>
      <c r="P692" s="2" t="e">
        <f>VLOOKUP($A692,'By SKU - New RTs'!$A:$V,17,FALSE)</f>
        <v>#N/A</v>
      </c>
      <c r="Q692" s="2" t="e">
        <f t="shared" si="69"/>
        <v>#N/A</v>
      </c>
    </row>
    <row r="693" spans="2:17" hidden="1" x14ac:dyDescent="0.3">
      <c r="B693" s="4"/>
      <c r="C693" s="2" t="e">
        <f>VLOOKUP($A693,'By SKU - Old RTs'!$A:$V,13,FALSE)</f>
        <v>#N/A</v>
      </c>
      <c r="D693" s="2" t="e">
        <f>VLOOKUP($A693,'By SKU - New RTs'!$A:$V,13,FALSE)</f>
        <v>#N/A</v>
      </c>
      <c r="E693" s="5" t="e">
        <f t="shared" si="65"/>
        <v>#N/A</v>
      </c>
      <c r="F693" s="2" t="e">
        <f>VLOOKUP($A693,'By SKU - Old RTs'!$A:$V,14,FALSE)</f>
        <v>#N/A</v>
      </c>
      <c r="G693" s="2" t="e">
        <f>VLOOKUP($A693,'By SKU - New RTs'!$A:$V,14,FALSE)</f>
        <v>#N/A</v>
      </c>
      <c r="H693" s="5" t="e">
        <f t="shared" si="66"/>
        <v>#N/A</v>
      </c>
      <c r="I693" s="2" t="e">
        <f>VLOOKUP($A693,'By SKU - Old RTs'!$A:$V,15,FALSE)</f>
        <v>#N/A</v>
      </c>
      <c r="J693" s="2" t="e">
        <f>VLOOKUP($A693,'By SKU - New RTs'!$A:$V,15,FALSE)</f>
        <v>#N/A</v>
      </c>
      <c r="K693" s="5" t="e">
        <f t="shared" si="67"/>
        <v>#N/A</v>
      </c>
      <c r="L693" s="2" t="e">
        <f>VLOOKUP($A693,'By SKU - Old RTs'!$A:$V,16,FALSE)</f>
        <v>#N/A</v>
      </c>
      <c r="M693" s="2" t="e">
        <f>VLOOKUP($A693,'By SKU - New RTs'!$A:$V,16,FALSE)</f>
        <v>#N/A</v>
      </c>
      <c r="N693" s="5" t="e">
        <f t="shared" si="68"/>
        <v>#N/A</v>
      </c>
      <c r="O693" s="2" t="e">
        <f>VLOOKUP($A693,'By SKU - Old RTs'!$A:$V,17,FALSE)</f>
        <v>#N/A</v>
      </c>
      <c r="P693" s="2" t="e">
        <f>VLOOKUP($A693,'By SKU - New RTs'!$A:$V,17,FALSE)</f>
        <v>#N/A</v>
      </c>
      <c r="Q693" s="2" t="e">
        <f t="shared" si="69"/>
        <v>#N/A</v>
      </c>
    </row>
    <row r="694" spans="2:17" hidden="1" x14ac:dyDescent="0.3">
      <c r="B694" s="4"/>
      <c r="C694" s="2" t="e">
        <f>VLOOKUP($A694,'By SKU - Old RTs'!$A:$V,13,FALSE)</f>
        <v>#N/A</v>
      </c>
      <c r="D694" s="2" t="e">
        <f>VLOOKUP($A694,'By SKU - New RTs'!$A:$V,13,FALSE)</f>
        <v>#N/A</v>
      </c>
      <c r="E694" s="5" t="e">
        <f t="shared" si="65"/>
        <v>#N/A</v>
      </c>
      <c r="F694" s="2" t="e">
        <f>VLOOKUP($A694,'By SKU - Old RTs'!$A:$V,14,FALSE)</f>
        <v>#N/A</v>
      </c>
      <c r="G694" s="2" t="e">
        <f>VLOOKUP($A694,'By SKU - New RTs'!$A:$V,14,FALSE)</f>
        <v>#N/A</v>
      </c>
      <c r="H694" s="5" t="e">
        <f t="shared" si="66"/>
        <v>#N/A</v>
      </c>
      <c r="I694" s="2" t="e">
        <f>VLOOKUP($A694,'By SKU - Old RTs'!$A:$V,15,FALSE)</f>
        <v>#N/A</v>
      </c>
      <c r="J694" s="2" t="e">
        <f>VLOOKUP($A694,'By SKU - New RTs'!$A:$V,15,FALSE)</f>
        <v>#N/A</v>
      </c>
      <c r="K694" s="5" t="e">
        <f t="shared" si="67"/>
        <v>#N/A</v>
      </c>
      <c r="L694" s="2" t="e">
        <f>VLOOKUP($A694,'By SKU - Old RTs'!$A:$V,16,FALSE)</f>
        <v>#N/A</v>
      </c>
      <c r="M694" s="2" t="e">
        <f>VLOOKUP($A694,'By SKU - New RTs'!$A:$V,16,FALSE)</f>
        <v>#N/A</v>
      </c>
      <c r="N694" s="5" t="e">
        <f t="shared" si="68"/>
        <v>#N/A</v>
      </c>
      <c r="O694" s="2" t="e">
        <f>VLOOKUP($A694,'By SKU - Old RTs'!$A:$V,17,FALSE)</f>
        <v>#N/A</v>
      </c>
      <c r="P694" s="2" t="e">
        <f>VLOOKUP($A694,'By SKU - New RTs'!$A:$V,17,FALSE)</f>
        <v>#N/A</v>
      </c>
      <c r="Q694" s="2" t="e">
        <f t="shared" si="69"/>
        <v>#N/A</v>
      </c>
    </row>
    <row r="695" spans="2:17" hidden="1" x14ac:dyDescent="0.3">
      <c r="B695" s="4"/>
      <c r="C695" s="2" t="e">
        <f>VLOOKUP($A695,'By SKU - Old RTs'!$A:$V,13,FALSE)</f>
        <v>#N/A</v>
      </c>
      <c r="D695" s="2" t="e">
        <f>VLOOKUP($A695,'By SKU - New RTs'!$A:$V,13,FALSE)</f>
        <v>#N/A</v>
      </c>
      <c r="E695" s="5" t="e">
        <f t="shared" si="65"/>
        <v>#N/A</v>
      </c>
      <c r="F695" s="2" t="e">
        <f>VLOOKUP($A695,'By SKU - Old RTs'!$A:$V,14,FALSE)</f>
        <v>#N/A</v>
      </c>
      <c r="G695" s="2" t="e">
        <f>VLOOKUP($A695,'By SKU - New RTs'!$A:$V,14,FALSE)</f>
        <v>#N/A</v>
      </c>
      <c r="H695" s="5" t="e">
        <f t="shared" si="66"/>
        <v>#N/A</v>
      </c>
      <c r="I695" s="2" t="e">
        <f>VLOOKUP($A695,'By SKU - Old RTs'!$A:$V,15,FALSE)</f>
        <v>#N/A</v>
      </c>
      <c r="J695" s="2" t="e">
        <f>VLOOKUP($A695,'By SKU - New RTs'!$A:$V,15,FALSE)</f>
        <v>#N/A</v>
      </c>
      <c r="K695" s="5" t="e">
        <f t="shared" si="67"/>
        <v>#N/A</v>
      </c>
      <c r="L695" s="2" t="e">
        <f>VLOOKUP($A695,'By SKU - Old RTs'!$A:$V,16,FALSE)</f>
        <v>#N/A</v>
      </c>
      <c r="M695" s="2" t="e">
        <f>VLOOKUP($A695,'By SKU - New RTs'!$A:$V,16,FALSE)</f>
        <v>#N/A</v>
      </c>
      <c r="N695" s="5" t="e">
        <f t="shared" si="68"/>
        <v>#N/A</v>
      </c>
      <c r="O695" s="2" t="e">
        <f>VLOOKUP($A695,'By SKU - Old RTs'!$A:$V,17,FALSE)</f>
        <v>#N/A</v>
      </c>
      <c r="P695" s="2" t="e">
        <f>VLOOKUP($A695,'By SKU - New RTs'!$A:$V,17,FALSE)</f>
        <v>#N/A</v>
      </c>
      <c r="Q695" s="2" t="e">
        <f t="shared" si="69"/>
        <v>#N/A</v>
      </c>
    </row>
    <row r="696" spans="2:17" hidden="1" x14ac:dyDescent="0.3">
      <c r="B696" s="4"/>
      <c r="C696" s="2" t="e">
        <f>VLOOKUP($A696,'By SKU - Old RTs'!$A:$V,13,FALSE)</f>
        <v>#N/A</v>
      </c>
      <c r="D696" s="2" t="e">
        <f>VLOOKUP($A696,'By SKU - New RTs'!$A:$V,13,FALSE)</f>
        <v>#N/A</v>
      </c>
      <c r="E696" s="5" t="e">
        <f t="shared" si="65"/>
        <v>#N/A</v>
      </c>
      <c r="F696" s="2" t="e">
        <f>VLOOKUP($A696,'By SKU - Old RTs'!$A:$V,14,FALSE)</f>
        <v>#N/A</v>
      </c>
      <c r="G696" s="2" t="e">
        <f>VLOOKUP($A696,'By SKU - New RTs'!$A:$V,14,FALSE)</f>
        <v>#N/A</v>
      </c>
      <c r="H696" s="5" t="e">
        <f t="shared" si="66"/>
        <v>#N/A</v>
      </c>
      <c r="I696" s="2" t="e">
        <f>VLOOKUP($A696,'By SKU - Old RTs'!$A:$V,15,FALSE)</f>
        <v>#N/A</v>
      </c>
      <c r="J696" s="2" t="e">
        <f>VLOOKUP($A696,'By SKU - New RTs'!$A:$V,15,FALSE)</f>
        <v>#N/A</v>
      </c>
      <c r="K696" s="5" t="e">
        <f t="shared" si="67"/>
        <v>#N/A</v>
      </c>
      <c r="L696" s="2" t="e">
        <f>VLOOKUP($A696,'By SKU - Old RTs'!$A:$V,16,FALSE)</f>
        <v>#N/A</v>
      </c>
      <c r="M696" s="2" t="e">
        <f>VLOOKUP($A696,'By SKU - New RTs'!$A:$V,16,FALSE)</f>
        <v>#N/A</v>
      </c>
      <c r="N696" s="5" t="e">
        <f t="shared" si="68"/>
        <v>#N/A</v>
      </c>
      <c r="O696" s="2" t="e">
        <f>VLOOKUP($A696,'By SKU - Old RTs'!$A:$V,17,FALSE)</f>
        <v>#N/A</v>
      </c>
      <c r="P696" s="2" t="e">
        <f>VLOOKUP($A696,'By SKU - New RTs'!$A:$V,17,FALSE)</f>
        <v>#N/A</v>
      </c>
      <c r="Q696" s="2" t="e">
        <f t="shared" si="69"/>
        <v>#N/A</v>
      </c>
    </row>
    <row r="697" spans="2:17" hidden="1" x14ac:dyDescent="0.3">
      <c r="B697" s="4"/>
      <c r="C697" s="2" t="e">
        <f>VLOOKUP($A697,'By SKU - Old RTs'!$A:$V,13,FALSE)</f>
        <v>#N/A</v>
      </c>
      <c r="D697" s="2" t="e">
        <f>VLOOKUP($A697,'By SKU - New RTs'!$A:$V,13,FALSE)</f>
        <v>#N/A</v>
      </c>
      <c r="E697" s="5" t="e">
        <f t="shared" si="65"/>
        <v>#N/A</v>
      </c>
      <c r="F697" s="2" t="e">
        <f>VLOOKUP($A697,'By SKU - Old RTs'!$A:$V,14,FALSE)</f>
        <v>#N/A</v>
      </c>
      <c r="G697" s="2" t="e">
        <f>VLOOKUP($A697,'By SKU - New RTs'!$A:$V,14,FALSE)</f>
        <v>#N/A</v>
      </c>
      <c r="H697" s="5" t="e">
        <f t="shared" si="66"/>
        <v>#N/A</v>
      </c>
      <c r="I697" s="2" t="e">
        <f>VLOOKUP($A697,'By SKU - Old RTs'!$A:$V,15,FALSE)</f>
        <v>#N/A</v>
      </c>
      <c r="J697" s="2" t="e">
        <f>VLOOKUP($A697,'By SKU - New RTs'!$A:$V,15,FALSE)</f>
        <v>#N/A</v>
      </c>
      <c r="K697" s="5" t="e">
        <f t="shared" si="67"/>
        <v>#N/A</v>
      </c>
      <c r="L697" s="2" t="e">
        <f>VLOOKUP($A697,'By SKU - Old RTs'!$A:$V,16,FALSE)</f>
        <v>#N/A</v>
      </c>
      <c r="M697" s="2" t="e">
        <f>VLOOKUP($A697,'By SKU - New RTs'!$A:$V,16,FALSE)</f>
        <v>#N/A</v>
      </c>
      <c r="N697" s="5" t="e">
        <f t="shared" si="68"/>
        <v>#N/A</v>
      </c>
      <c r="O697" s="2" t="e">
        <f>VLOOKUP($A697,'By SKU - Old RTs'!$A:$V,17,FALSE)</f>
        <v>#N/A</v>
      </c>
      <c r="P697" s="2" t="e">
        <f>VLOOKUP($A697,'By SKU - New RTs'!$A:$V,17,FALSE)</f>
        <v>#N/A</v>
      </c>
      <c r="Q697" s="2" t="e">
        <f t="shared" si="69"/>
        <v>#N/A</v>
      </c>
    </row>
    <row r="698" spans="2:17" hidden="1" x14ac:dyDescent="0.3">
      <c r="B698" s="4"/>
      <c r="C698" s="2" t="e">
        <f>VLOOKUP($A698,'By SKU - Old RTs'!$A:$V,13,FALSE)</f>
        <v>#N/A</v>
      </c>
      <c r="D698" s="2" t="e">
        <f>VLOOKUP($A698,'By SKU - New RTs'!$A:$V,13,FALSE)</f>
        <v>#N/A</v>
      </c>
      <c r="E698" s="5" t="e">
        <f t="shared" si="65"/>
        <v>#N/A</v>
      </c>
      <c r="F698" s="2" t="e">
        <f>VLOOKUP($A698,'By SKU - Old RTs'!$A:$V,14,FALSE)</f>
        <v>#N/A</v>
      </c>
      <c r="G698" s="2" t="e">
        <f>VLOOKUP($A698,'By SKU - New RTs'!$A:$V,14,FALSE)</f>
        <v>#N/A</v>
      </c>
      <c r="H698" s="5" t="e">
        <f t="shared" si="66"/>
        <v>#N/A</v>
      </c>
      <c r="I698" s="2" t="e">
        <f>VLOOKUP($A698,'By SKU - Old RTs'!$A:$V,15,FALSE)</f>
        <v>#N/A</v>
      </c>
      <c r="J698" s="2" t="e">
        <f>VLOOKUP($A698,'By SKU - New RTs'!$A:$V,15,FALSE)</f>
        <v>#N/A</v>
      </c>
      <c r="K698" s="5" t="e">
        <f t="shared" si="67"/>
        <v>#N/A</v>
      </c>
      <c r="L698" s="2" t="e">
        <f>VLOOKUP($A698,'By SKU - Old RTs'!$A:$V,16,FALSE)</f>
        <v>#N/A</v>
      </c>
      <c r="M698" s="2" t="e">
        <f>VLOOKUP($A698,'By SKU - New RTs'!$A:$V,16,FALSE)</f>
        <v>#N/A</v>
      </c>
      <c r="N698" s="5" t="e">
        <f t="shared" si="68"/>
        <v>#N/A</v>
      </c>
      <c r="O698" s="2" t="e">
        <f>VLOOKUP($A698,'By SKU - Old RTs'!$A:$V,17,FALSE)</f>
        <v>#N/A</v>
      </c>
      <c r="P698" s="2" t="e">
        <f>VLOOKUP($A698,'By SKU - New RTs'!$A:$V,17,FALSE)</f>
        <v>#N/A</v>
      </c>
      <c r="Q698" s="2" t="e">
        <f t="shared" si="69"/>
        <v>#N/A</v>
      </c>
    </row>
    <row r="699" spans="2:17" hidden="1" x14ac:dyDescent="0.3">
      <c r="B699" s="4"/>
      <c r="C699" s="2" t="e">
        <f>VLOOKUP($A699,'By SKU - Old RTs'!$A:$V,13,FALSE)</f>
        <v>#N/A</v>
      </c>
      <c r="D699" s="2" t="e">
        <f>VLOOKUP($A699,'By SKU - New RTs'!$A:$V,13,FALSE)</f>
        <v>#N/A</v>
      </c>
      <c r="E699" s="5" t="e">
        <f t="shared" si="65"/>
        <v>#N/A</v>
      </c>
      <c r="F699" s="2" t="e">
        <f>VLOOKUP($A699,'By SKU - Old RTs'!$A:$V,14,FALSE)</f>
        <v>#N/A</v>
      </c>
      <c r="G699" s="2" t="e">
        <f>VLOOKUP($A699,'By SKU - New RTs'!$A:$V,14,FALSE)</f>
        <v>#N/A</v>
      </c>
      <c r="H699" s="5" t="e">
        <f t="shared" si="66"/>
        <v>#N/A</v>
      </c>
      <c r="I699" s="2" t="e">
        <f>VLOOKUP($A699,'By SKU - Old RTs'!$A:$V,15,FALSE)</f>
        <v>#N/A</v>
      </c>
      <c r="J699" s="2" t="e">
        <f>VLOOKUP($A699,'By SKU - New RTs'!$A:$V,15,FALSE)</f>
        <v>#N/A</v>
      </c>
      <c r="K699" s="5" t="e">
        <f t="shared" si="67"/>
        <v>#N/A</v>
      </c>
      <c r="L699" s="2" t="e">
        <f>VLOOKUP($A699,'By SKU - Old RTs'!$A:$V,16,FALSE)</f>
        <v>#N/A</v>
      </c>
      <c r="M699" s="2" t="e">
        <f>VLOOKUP($A699,'By SKU - New RTs'!$A:$V,16,FALSE)</f>
        <v>#N/A</v>
      </c>
      <c r="N699" s="5" t="e">
        <f t="shared" si="68"/>
        <v>#N/A</v>
      </c>
      <c r="O699" s="2" t="e">
        <f>VLOOKUP($A699,'By SKU - Old RTs'!$A:$V,17,FALSE)</f>
        <v>#N/A</v>
      </c>
      <c r="P699" s="2" t="e">
        <f>VLOOKUP($A699,'By SKU - New RTs'!$A:$V,17,FALSE)</f>
        <v>#N/A</v>
      </c>
      <c r="Q699" s="2" t="e">
        <f t="shared" si="69"/>
        <v>#N/A</v>
      </c>
    </row>
    <row r="700" spans="2:17" hidden="1" x14ac:dyDescent="0.3">
      <c r="B700" s="4"/>
      <c r="C700" s="2" t="e">
        <f>VLOOKUP($A700,'By SKU - Old RTs'!$A:$V,13,FALSE)</f>
        <v>#N/A</v>
      </c>
      <c r="D700" s="2" t="e">
        <f>VLOOKUP($A700,'By SKU - New RTs'!$A:$V,13,FALSE)</f>
        <v>#N/A</v>
      </c>
      <c r="E700" s="5" t="e">
        <f t="shared" si="65"/>
        <v>#N/A</v>
      </c>
      <c r="F700" s="2" t="e">
        <f>VLOOKUP($A700,'By SKU - Old RTs'!$A:$V,14,FALSE)</f>
        <v>#N/A</v>
      </c>
      <c r="G700" s="2" t="e">
        <f>VLOOKUP($A700,'By SKU - New RTs'!$A:$V,14,FALSE)</f>
        <v>#N/A</v>
      </c>
      <c r="H700" s="5" t="e">
        <f t="shared" si="66"/>
        <v>#N/A</v>
      </c>
      <c r="I700" s="2" t="e">
        <f>VLOOKUP($A700,'By SKU - Old RTs'!$A:$V,15,FALSE)</f>
        <v>#N/A</v>
      </c>
      <c r="J700" s="2" t="e">
        <f>VLOOKUP($A700,'By SKU - New RTs'!$A:$V,15,FALSE)</f>
        <v>#N/A</v>
      </c>
      <c r="K700" s="5" t="e">
        <f t="shared" si="67"/>
        <v>#N/A</v>
      </c>
      <c r="L700" s="2" t="e">
        <f>VLOOKUP($A700,'By SKU - Old RTs'!$A:$V,16,FALSE)</f>
        <v>#N/A</v>
      </c>
      <c r="M700" s="2" t="e">
        <f>VLOOKUP($A700,'By SKU - New RTs'!$A:$V,16,FALSE)</f>
        <v>#N/A</v>
      </c>
      <c r="N700" s="5" t="e">
        <f t="shared" si="68"/>
        <v>#N/A</v>
      </c>
      <c r="O700" s="2" t="e">
        <f>VLOOKUP($A700,'By SKU - Old RTs'!$A:$V,17,FALSE)</f>
        <v>#N/A</v>
      </c>
      <c r="P700" s="2" t="e">
        <f>VLOOKUP($A700,'By SKU - New RTs'!$A:$V,17,FALSE)</f>
        <v>#N/A</v>
      </c>
      <c r="Q700" s="2" t="e">
        <f t="shared" si="69"/>
        <v>#N/A</v>
      </c>
    </row>
    <row r="701" spans="2:17" hidden="1" x14ac:dyDescent="0.3">
      <c r="B701" s="4"/>
      <c r="C701" s="2" t="e">
        <f>VLOOKUP($A701,'By SKU - Old RTs'!$A:$V,13,FALSE)</f>
        <v>#N/A</v>
      </c>
      <c r="D701" s="2" t="e">
        <f>VLOOKUP($A701,'By SKU - New RTs'!$A:$V,13,FALSE)</f>
        <v>#N/A</v>
      </c>
      <c r="E701" s="5" t="e">
        <f t="shared" si="65"/>
        <v>#N/A</v>
      </c>
      <c r="F701" s="2" t="e">
        <f>VLOOKUP($A701,'By SKU - Old RTs'!$A:$V,14,FALSE)</f>
        <v>#N/A</v>
      </c>
      <c r="G701" s="2" t="e">
        <f>VLOOKUP($A701,'By SKU - New RTs'!$A:$V,14,FALSE)</f>
        <v>#N/A</v>
      </c>
      <c r="H701" s="5" t="e">
        <f t="shared" si="66"/>
        <v>#N/A</v>
      </c>
      <c r="I701" s="2" t="e">
        <f>VLOOKUP($A701,'By SKU - Old RTs'!$A:$V,15,FALSE)</f>
        <v>#N/A</v>
      </c>
      <c r="J701" s="2" t="e">
        <f>VLOOKUP($A701,'By SKU - New RTs'!$A:$V,15,FALSE)</f>
        <v>#N/A</v>
      </c>
      <c r="K701" s="5" t="e">
        <f t="shared" si="67"/>
        <v>#N/A</v>
      </c>
      <c r="L701" s="2" t="e">
        <f>VLOOKUP($A701,'By SKU - Old RTs'!$A:$V,16,FALSE)</f>
        <v>#N/A</v>
      </c>
      <c r="M701" s="2" t="e">
        <f>VLOOKUP($A701,'By SKU - New RTs'!$A:$V,16,FALSE)</f>
        <v>#N/A</v>
      </c>
      <c r="N701" s="5" t="e">
        <f t="shared" si="68"/>
        <v>#N/A</v>
      </c>
      <c r="O701" s="2" t="e">
        <f>VLOOKUP($A701,'By SKU - Old RTs'!$A:$V,17,FALSE)</f>
        <v>#N/A</v>
      </c>
      <c r="P701" s="2" t="e">
        <f>VLOOKUP($A701,'By SKU - New RTs'!$A:$V,17,FALSE)</f>
        <v>#N/A</v>
      </c>
      <c r="Q701" s="2" t="e">
        <f t="shared" si="69"/>
        <v>#N/A</v>
      </c>
    </row>
    <row r="702" spans="2:17" hidden="1" x14ac:dyDescent="0.3">
      <c r="B702" s="4"/>
      <c r="C702" s="2" t="e">
        <f>VLOOKUP($A702,'By SKU - Old RTs'!$A:$V,13,FALSE)</f>
        <v>#N/A</v>
      </c>
      <c r="D702" s="2" t="e">
        <f>VLOOKUP($A702,'By SKU - New RTs'!$A:$V,13,FALSE)</f>
        <v>#N/A</v>
      </c>
      <c r="E702" s="5" t="e">
        <f t="shared" si="65"/>
        <v>#N/A</v>
      </c>
      <c r="F702" s="2" t="e">
        <f>VLOOKUP($A702,'By SKU - Old RTs'!$A:$V,14,FALSE)</f>
        <v>#N/A</v>
      </c>
      <c r="G702" s="2" t="e">
        <f>VLOOKUP($A702,'By SKU - New RTs'!$A:$V,14,FALSE)</f>
        <v>#N/A</v>
      </c>
      <c r="H702" s="5" t="e">
        <f t="shared" si="66"/>
        <v>#N/A</v>
      </c>
      <c r="I702" s="2" t="e">
        <f>VLOOKUP($A702,'By SKU - Old RTs'!$A:$V,15,FALSE)</f>
        <v>#N/A</v>
      </c>
      <c r="J702" s="2" t="e">
        <f>VLOOKUP($A702,'By SKU - New RTs'!$A:$V,15,FALSE)</f>
        <v>#N/A</v>
      </c>
      <c r="K702" s="5" t="e">
        <f t="shared" si="67"/>
        <v>#N/A</v>
      </c>
      <c r="L702" s="2" t="e">
        <f>VLOOKUP($A702,'By SKU - Old RTs'!$A:$V,16,FALSE)</f>
        <v>#N/A</v>
      </c>
      <c r="M702" s="2" t="e">
        <f>VLOOKUP($A702,'By SKU - New RTs'!$A:$V,16,FALSE)</f>
        <v>#N/A</v>
      </c>
      <c r="N702" s="5" t="e">
        <f t="shared" si="68"/>
        <v>#N/A</v>
      </c>
      <c r="O702" s="2" t="e">
        <f>VLOOKUP($A702,'By SKU - Old RTs'!$A:$V,17,FALSE)</f>
        <v>#N/A</v>
      </c>
      <c r="P702" s="2" t="e">
        <f>VLOOKUP($A702,'By SKU - New RTs'!$A:$V,17,FALSE)</f>
        <v>#N/A</v>
      </c>
      <c r="Q702" s="2" t="e">
        <f t="shared" si="69"/>
        <v>#N/A</v>
      </c>
    </row>
    <row r="703" spans="2:17" hidden="1" x14ac:dyDescent="0.3">
      <c r="B703" s="4"/>
      <c r="C703" s="2" t="e">
        <f>VLOOKUP($A703,'By SKU - Old RTs'!$A:$V,13,FALSE)</f>
        <v>#N/A</v>
      </c>
      <c r="D703" s="2" t="e">
        <f>VLOOKUP($A703,'By SKU - New RTs'!$A:$V,13,FALSE)</f>
        <v>#N/A</v>
      </c>
      <c r="E703" s="5" t="e">
        <f t="shared" si="65"/>
        <v>#N/A</v>
      </c>
      <c r="F703" s="2" t="e">
        <f>VLOOKUP($A703,'By SKU - Old RTs'!$A:$V,14,FALSE)</f>
        <v>#N/A</v>
      </c>
      <c r="G703" s="2" t="e">
        <f>VLOOKUP($A703,'By SKU - New RTs'!$A:$V,14,FALSE)</f>
        <v>#N/A</v>
      </c>
      <c r="H703" s="5" t="e">
        <f t="shared" si="66"/>
        <v>#N/A</v>
      </c>
      <c r="I703" s="2" t="e">
        <f>VLOOKUP($A703,'By SKU - Old RTs'!$A:$V,15,FALSE)</f>
        <v>#N/A</v>
      </c>
      <c r="J703" s="2" t="e">
        <f>VLOOKUP($A703,'By SKU - New RTs'!$A:$V,15,FALSE)</f>
        <v>#N/A</v>
      </c>
      <c r="K703" s="5" t="e">
        <f t="shared" si="67"/>
        <v>#N/A</v>
      </c>
      <c r="L703" s="2" t="e">
        <f>VLOOKUP($A703,'By SKU - Old RTs'!$A:$V,16,FALSE)</f>
        <v>#N/A</v>
      </c>
      <c r="M703" s="2" t="e">
        <f>VLOOKUP($A703,'By SKU - New RTs'!$A:$V,16,FALSE)</f>
        <v>#N/A</v>
      </c>
      <c r="N703" s="5" t="e">
        <f t="shared" si="68"/>
        <v>#N/A</v>
      </c>
      <c r="O703" s="2" t="e">
        <f>VLOOKUP($A703,'By SKU - Old RTs'!$A:$V,17,FALSE)</f>
        <v>#N/A</v>
      </c>
      <c r="P703" s="2" t="e">
        <f>VLOOKUP($A703,'By SKU - New RTs'!$A:$V,17,FALSE)</f>
        <v>#N/A</v>
      </c>
      <c r="Q703" s="2" t="e">
        <f t="shared" si="69"/>
        <v>#N/A</v>
      </c>
    </row>
    <row r="704" spans="2:17" hidden="1" x14ac:dyDescent="0.3">
      <c r="B704" s="4"/>
      <c r="C704" s="2" t="e">
        <f>VLOOKUP($A704,'By SKU - Old RTs'!$A:$V,13,FALSE)</f>
        <v>#N/A</v>
      </c>
      <c r="D704" s="2" t="e">
        <f>VLOOKUP($A704,'By SKU - New RTs'!$A:$V,13,FALSE)</f>
        <v>#N/A</v>
      </c>
      <c r="E704" s="5" t="e">
        <f t="shared" si="65"/>
        <v>#N/A</v>
      </c>
      <c r="F704" s="2" t="e">
        <f>VLOOKUP($A704,'By SKU - Old RTs'!$A:$V,14,FALSE)</f>
        <v>#N/A</v>
      </c>
      <c r="G704" s="2" t="e">
        <f>VLOOKUP($A704,'By SKU - New RTs'!$A:$V,14,FALSE)</f>
        <v>#N/A</v>
      </c>
      <c r="H704" s="5" t="e">
        <f t="shared" si="66"/>
        <v>#N/A</v>
      </c>
      <c r="I704" s="2" t="e">
        <f>VLOOKUP($A704,'By SKU - Old RTs'!$A:$V,15,FALSE)</f>
        <v>#N/A</v>
      </c>
      <c r="J704" s="2" t="e">
        <f>VLOOKUP($A704,'By SKU - New RTs'!$A:$V,15,FALSE)</f>
        <v>#N/A</v>
      </c>
      <c r="K704" s="5" t="e">
        <f t="shared" si="67"/>
        <v>#N/A</v>
      </c>
      <c r="L704" s="2" t="e">
        <f>VLOOKUP($A704,'By SKU - Old RTs'!$A:$V,16,FALSE)</f>
        <v>#N/A</v>
      </c>
      <c r="M704" s="2" t="e">
        <f>VLOOKUP($A704,'By SKU - New RTs'!$A:$V,16,FALSE)</f>
        <v>#N/A</v>
      </c>
      <c r="N704" s="5" t="e">
        <f t="shared" si="68"/>
        <v>#N/A</v>
      </c>
      <c r="O704" s="2" t="e">
        <f>VLOOKUP($A704,'By SKU - Old RTs'!$A:$V,17,FALSE)</f>
        <v>#N/A</v>
      </c>
      <c r="P704" s="2" t="e">
        <f>VLOOKUP($A704,'By SKU - New RTs'!$A:$V,17,FALSE)</f>
        <v>#N/A</v>
      </c>
      <c r="Q704" s="2" t="e">
        <f t="shared" si="69"/>
        <v>#N/A</v>
      </c>
    </row>
    <row r="705" spans="2:17" hidden="1" x14ac:dyDescent="0.3">
      <c r="B705" s="4"/>
      <c r="C705" s="2" t="e">
        <f>VLOOKUP($A705,'By SKU - Old RTs'!$A:$V,13,FALSE)</f>
        <v>#N/A</v>
      </c>
      <c r="D705" s="2" t="e">
        <f>VLOOKUP($A705,'By SKU - New RTs'!$A:$V,13,FALSE)</f>
        <v>#N/A</v>
      </c>
      <c r="E705" s="5" t="e">
        <f t="shared" si="65"/>
        <v>#N/A</v>
      </c>
      <c r="F705" s="2" t="e">
        <f>VLOOKUP($A705,'By SKU - Old RTs'!$A:$V,14,FALSE)</f>
        <v>#N/A</v>
      </c>
      <c r="G705" s="2" t="e">
        <f>VLOOKUP($A705,'By SKU - New RTs'!$A:$V,14,FALSE)</f>
        <v>#N/A</v>
      </c>
      <c r="H705" s="5" t="e">
        <f t="shared" si="66"/>
        <v>#N/A</v>
      </c>
      <c r="I705" s="2" t="e">
        <f>VLOOKUP($A705,'By SKU - Old RTs'!$A:$V,15,FALSE)</f>
        <v>#N/A</v>
      </c>
      <c r="J705" s="2" t="e">
        <f>VLOOKUP($A705,'By SKU - New RTs'!$A:$V,15,FALSE)</f>
        <v>#N/A</v>
      </c>
      <c r="K705" s="5" t="e">
        <f t="shared" si="67"/>
        <v>#N/A</v>
      </c>
      <c r="L705" s="2" t="e">
        <f>VLOOKUP($A705,'By SKU - Old RTs'!$A:$V,16,FALSE)</f>
        <v>#N/A</v>
      </c>
      <c r="M705" s="2" t="e">
        <f>VLOOKUP($A705,'By SKU - New RTs'!$A:$V,16,FALSE)</f>
        <v>#N/A</v>
      </c>
      <c r="N705" s="5" t="e">
        <f t="shared" si="68"/>
        <v>#N/A</v>
      </c>
      <c r="O705" s="2" t="e">
        <f>VLOOKUP($A705,'By SKU - Old RTs'!$A:$V,17,FALSE)</f>
        <v>#N/A</v>
      </c>
      <c r="P705" s="2" t="e">
        <f>VLOOKUP($A705,'By SKU - New RTs'!$A:$V,17,FALSE)</f>
        <v>#N/A</v>
      </c>
      <c r="Q705" s="2" t="e">
        <f t="shared" si="69"/>
        <v>#N/A</v>
      </c>
    </row>
    <row r="706" spans="2:17" hidden="1" x14ac:dyDescent="0.3">
      <c r="B706" s="4"/>
      <c r="C706" s="2" t="e">
        <f>VLOOKUP($A706,'By SKU - Old RTs'!$A:$V,13,FALSE)</f>
        <v>#N/A</v>
      </c>
      <c r="D706" s="2" t="e">
        <f>VLOOKUP($A706,'By SKU - New RTs'!$A:$V,13,FALSE)</f>
        <v>#N/A</v>
      </c>
      <c r="E706" s="5" t="e">
        <f t="shared" si="65"/>
        <v>#N/A</v>
      </c>
      <c r="F706" s="2" t="e">
        <f>VLOOKUP($A706,'By SKU - Old RTs'!$A:$V,14,FALSE)</f>
        <v>#N/A</v>
      </c>
      <c r="G706" s="2" t="e">
        <f>VLOOKUP($A706,'By SKU - New RTs'!$A:$V,14,FALSE)</f>
        <v>#N/A</v>
      </c>
      <c r="H706" s="5" t="e">
        <f t="shared" si="66"/>
        <v>#N/A</v>
      </c>
      <c r="I706" s="2" t="e">
        <f>VLOOKUP($A706,'By SKU - Old RTs'!$A:$V,15,FALSE)</f>
        <v>#N/A</v>
      </c>
      <c r="J706" s="2" t="e">
        <f>VLOOKUP($A706,'By SKU - New RTs'!$A:$V,15,FALSE)</f>
        <v>#N/A</v>
      </c>
      <c r="K706" s="5" t="e">
        <f t="shared" si="67"/>
        <v>#N/A</v>
      </c>
      <c r="L706" s="2" t="e">
        <f>VLOOKUP($A706,'By SKU - Old RTs'!$A:$V,16,FALSE)</f>
        <v>#N/A</v>
      </c>
      <c r="M706" s="2" t="e">
        <f>VLOOKUP($A706,'By SKU - New RTs'!$A:$V,16,FALSE)</f>
        <v>#N/A</v>
      </c>
      <c r="N706" s="5" t="e">
        <f t="shared" si="68"/>
        <v>#N/A</v>
      </c>
      <c r="O706" s="2" t="e">
        <f>VLOOKUP($A706,'By SKU - Old RTs'!$A:$V,17,FALSE)</f>
        <v>#N/A</v>
      </c>
      <c r="P706" s="2" t="e">
        <f>VLOOKUP($A706,'By SKU - New RTs'!$A:$V,17,FALSE)</f>
        <v>#N/A</v>
      </c>
      <c r="Q706" s="2" t="e">
        <f t="shared" si="69"/>
        <v>#N/A</v>
      </c>
    </row>
    <row r="707" spans="2:17" hidden="1" x14ac:dyDescent="0.3">
      <c r="B707" s="4"/>
      <c r="C707" s="2" t="e">
        <f>VLOOKUP($A707,'By SKU - Old RTs'!$A:$V,13,FALSE)</f>
        <v>#N/A</v>
      </c>
      <c r="D707" s="2" t="e">
        <f>VLOOKUP($A707,'By SKU - New RTs'!$A:$V,13,FALSE)</f>
        <v>#N/A</v>
      </c>
      <c r="E707" s="5" t="e">
        <f t="shared" si="65"/>
        <v>#N/A</v>
      </c>
      <c r="F707" s="2" t="e">
        <f>VLOOKUP($A707,'By SKU - Old RTs'!$A:$V,14,FALSE)</f>
        <v>#N/A</v>
      </c>
      <c r="G707" s="2" t="e">
        <f>VLOOKUP($A707,'By SKU - New RTs'!$A:$V,14,FALSE)</f>
        <v>#N/A</v>
      </c>
      <c r="H707" s="5" t="e">
        <f t="shared" si="66"/>
        <v>#N/A</v>
      </c>
      <c r="I707" s="2" t="e">
        <f>VLOOKUP($A707,'By SKU - Old RTs'!$A:$V,15,FALSE)</f>
        <v>#N/A</v>
      </c>
      <c r="J707" s="2" t="e">
        <f>VLOOKUP($A707,'By SKU - New RTs'!$A:$V,15,FALSE)</f>
        <v>#N/A</v>
      </c>
      <c r="K707" s="5" t="e">
        <f t="shared" si="67"/>
        <v>#N/A</v>
      </c>
      <c r="L707" s="2" t="e">
        <f>VLOOKUP($A707,'By SKU - Old RTs'!$A:$V,16,FALSE)</f>
        <v>#N/A</v>
      </c>
      <c r="M707" s="2" t="e">
        <f>VLOOKUP($A707,'By SKU - New RTs'!$A:$V,16,FALSE)</f>
        <v>#N/A</v>
      </c>
      <c r="N707" s="5" t="e">
        <f t="shared" si="68"/>
        <v>#N/A</v>
      </c>
      <c r="O707" s="2" t="e">
        <f>VLOOKUP($A707,'By SKU - Old RTs'!$A:$V,17,FALSE)</f>
        <v>#N/A</v>
      </c>
      <c r="P707" s="2" t="e">
        <f>VLOOKUP($A707,'By SKU - New RTs'!$A:$V,17,FALSE)</f>
        <v>#N/A</v>
      </c>
      <c r="Q707" s="2" t="e">
        <f t="shared" si="69"/>
        <v>#N/A</v>
      </c>
    </row>
  </sheetData>
  <autoFilter ref="A2:Q707" xr:uid="{D390D247-DEE3-4F06-BA00-D51FE71D18BB}">
    <filterColumn colId="2">
      <filters>
        <filter val="0"/>
        <filter val="1"/>
        <filter val="1,058"/>
        <filter val="1,074"/>
        <filter val="1,892"/>
        <filter val="10"/>
        <filter val="11"/>
        <filter val="12"/>
        <filter val="13"/>
        <filter val="14"/>
        <filter val="15"/>
        <filter val="16"/>
        <filter val="17"/>
        <filter val="171"/>
        <filter val="18"/>
        <filter val="2"/>
        <filter val="23"/>
        <filter val="24"/>
        <filter val="25"/>
        <filter val="27"/>
        <filter val="28"/>
        <filter val="289"/>
        <filter val="3"/>
        <filter val="33"/>
        <filter val="34"/>
        <filter val="35"/>
        <filter val="38"/>
        <filter val="39"/>
        <filter val="4"/>
        <filter val="47"/>
        <filter val="470"/>
        <filter val="5"/>
        <filter val="6"/>
        <filter val="60"/>
        <filter val="7"/>
        <filter val="71"/>
        <filter val="8"/>
        <filter val="9"/>
      </filters>
    </filterColumn>
  </autoFilter>
  <mergeCells count="5">
    <mergeCell ref="C1:E1"/>
    <mergeCell ref="F1:H1"/>
    <mergeCell ref="I1:K1"/>
    <mergeCell ref="L1:N1"/>
    <mergeCell ref="O1:Q1"/>
  </mergeCells>
  <conditionalFormatting sqref="E1 H1 K1 N1 Q1 E3:E1048576 H3:H1048576 K3:K1048576 N3:N1048576 Q3:Q1048576">
    <cfRule type="cellIs" dxfId="5" priority="1" operator="equal">
      <formula>0</formula>
    </cfRule>
    <cfRule type="cellIs" dxfId="4" priority="2" operator="lessThan">
      <formula>0</formula>
    </cfRule>
    <cfRule type="cellIs" dxfId="3" priority="3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CE7B-2CA5-464C-B038-0EF309AAF0A5}">
  <sheetPr filterMode="1"/>
  <dimension ref="A1:Q7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47" sqref="S47"/>
    </sheetView>
  </sheetViews>
  <sheetFormatPr defaultRowHeight="13.8" x14ac:dyDescent="0.3"/>
  <cols>
    <col min="1" max="1" width="9.44140625" style="3" bestFit="1" customWidth="1"/>
    <col min="2" max="2" width="24.5546875" customWidth="1"/>
    <col min="3" max="4" width="9.109375" style="2"/>
    <col min="5" max="5" width="9.109375" style="5"/>
    <col min="6" max="7" width="9.109375" style="2"/>
    <col min="8" max="8" width="9.109375" style="5"/>
    <col min="9" max="10" width="9.109375" style="2"/>
    <col min="11" max="11" width="9.109375" style="5"/>
    <col min="12" max="13" width="9.109375" style="2"/>
    <col min="14" max="14" width="9.109375" style="5"/>
    <col min="15" max="17" width="9.109375" style="2"/>
  </cols>
  <sheetData>
    <row r="1" spans="1:17" x14ac:dyDescent="0.3">
      <c r="C1" s="38" t="s">
        <v>122</v>
      </c>
      <c r="D1" s="38"/>
      <c r="E1" s="39"/>
      <c r="F1" s="38" t="s">
        <v>123</v>
      </c>
      <c r="G1" s="38"/>
      <c r="H1" s="39"/>
      <c r="I1" s="38" t="s">
        <v>124</v>
      </c>
      <c r="J1" s="38"/>
      <c r="K1" s="39"/>
      <c r="L1" s="38" t="s">
        <v>125</v>
      </c>
      <c r="M1" s="38"/>
      <c r="N1" s="39"/>
      <c r="O1" s="38" t="s">
        <v>126</v>
      </c>
      <c r="P1" s="38"/>
      <c r="Q1" s="38"/>
    </row>
    <row r="2" spans="1:17" s="9" customFormat="1" x14ac:dyDescent="0.3">
      <c r="A2" s="6" t="s">
        <v>0</v>
      </c>
      <c r="B2" s="9" t="s">
        <v>118</v>
      </c>
      <c r="C2" s="7" t="s">
        <v>119</v>
      </c>
      <c r="D2" s="7" t="s">
        <v>120</v>
      </c>
      <c r="E2" s="8" t="s">
        <v>121</v>
      </c>
      <c r="F2" s="7" t="s">
        <v>119</v>
      </c>
      <c r="G2" s="7" t="s">
        <v>120</v>
      </c>
      <c r="H2" s="8" t="s">
        <v>121</v>
      </c>
      <c r="I2" s="7" t="s">
        <v>119</v>
      </c>
      <c r="J2" s="7" t="s">
        <v>120</v>
      </c>
      <c r="K2" s="8" t="s">
        <v>121</v>
      </c>
      <c r="L2" s="7" t="s">
        <v>119</v>
      </c>
      <c r="M2" s="7" t="s">
        <v>120</v>
      </c>
      <c r="N2" s="8" t="s">
        <v>121</v>
      </c>
      <c r="O2" s="7" t="s">
        <v>119</v>
      </c>
      <c r="P2" s="7" t="s">
        <v>120</v>
      </c>
      <c r="Q2" s="7" t="s">
        <v>121</v>
      </c>
    </row>
    <row r="3" spans="1:17" x14ac:dyDescent="0.3">
      <c r="A3" s="3" t="str" cm="1">
        <f t="array" ref="A3:A445">SKUs_listing[SKU '#]</f>
        <v>2</v>
      </c>
      <c r="B3" s="3" t="str" cm="1">
        <f t="array" ref="B3:B445">SKUs_listing[SKU Description]</f>
        <v xml:space="preserve">AP BIB RED          </v>
      </c>
      <c r="C3" s="2">
        <f>VLOOKUP($A3,'By SKU - Old RTs'!$A:$V,18,FALSE)</f>
        <v>34.5</v>
      </c>
      <c r="D3" s="2">
        <f>VLOOKUP($A3,'By SKU - New RTs'!$A:$V,18,FALSE)</f>
        <v>34.5</v>
      </c>
      <c r="E3" s="5">
        <f>D3-C3</f>
        <v>0</v>
      </c>
      <c r="F3" s="2">
        <f>VLOOKUP($A3,'By SKU - Old RTs'!$A:$V,19,FALSE)</f>
        <v>0</v>
      </c>
      <c r="G3" s="2">
        <f>VLOOKUP($A3,'By SKU - New RTs'!$A:$V,19,FALSE)</f>
        <v>0</v>
      </c>
      <c r="H3" s="5">
        <f>G3-F3</f>
        <v>0</v>
      </c>
      <c r="I3" s="2">
        <f>VLOOKUP($A3,'By SKU - Old RTs'!$A:$V,20,FALSE)</f>
        <v>34</v>
      </c>
      <c r="J3" s="2">
        <f>VLOOKUP($A3,'By SKU - New RTs'!$A:$V,20,FALSE)</f>
        <v>34</v>
      </c>
      <c r="K3" s="5">
        <f>J3-I3</f>
        <v>0</v>
      </c>
      <c r="L3" s="2">
        <f>VLOOKUP($A3,'By SKU - Old RTs'!$A:$V,21,FALSE)</f>
        <v>0</v>
      </c>
      <c r="M3" s="2">
        <f>VLOOKUP($A3,'By SKU - New RTs'!$A:$V,21,FALSE)</f>
        <v>0</v>
      </c>
      <c r="N3" s="5">
        <f>M3-L3</f>
        <v>0</v>
      </c>
      <c r="O3" s="2">
        <f>VLOOKUP($A3,'By SKU - Old RTs'!$A:$V,22,FALSE)</f>
        <v>0</v>
      </c>
      <c r="P3" s="2">
        <f>VLOOKUP($A3,'By SKU - New RTs'!$A:$V,22,FALSE)</f>
        <v>0</v>
      </c>
      <c r="Q3" s="2">
        <f>P3-O3</f>
        <v>0</v>
      </c>
    </row>
    <row r="4" spans="1:17" x14ac:dyDescent="0.3">
      <c r="A4" s="3" t="str">
        <v>3</v>
      </c>
      <c r="B4" s="4" t="str">
        <v xml:space="preserve">AP BIB DARK GRN     </v>
      </c>
      <c r="C4" s="2">
        <f>VLOOKUP($A4,'By SKU - Old RTs'!$A:$V,18,FALSE)</f>
        <v>32.5</v>
      </c>
      <c r="D4" s="2">
        <f>VLOOKUP($A4,'By SKU - New RTs'!$A:$V,18,FALSE)</f>
        <v>0</v>
      </c>
      <c r="E4" s="5">
        <f t="shared" ref="E4:E67" si="0">D4-C4</f>
        <v>-32.5</v>
      </c>
      <c r="F4" s="2">
        <f>VLOOKUP($A4,'By SKU - Old RTs'!$A:$V,19,FALSE)</f>
        <v>0</v>
      </c>
      <c r="G4" s="2">
        <f>VLOOKUP($A4,'By SKU - New RTs'!$A:$V,19,FALSE)</f>
        <v>0</v>
      </c>
      <c r="H4" s="5">
        <f t="shared" ref="H4:H67" si="1">G4-F4</f>
        <v>0</v>
      </c>
      <c r="I4" s="2">
        <f>VLOOKUP($A4,'By SKU - Old RTs'!$A:$V,20,FALSE)</f>
        <v>0</v>
      </c>
      <c r="J4" s="2">
        <f>VLOOKUP($A4,'By SKU - New RTs'!$A:$V,20,FALSE)</f>
        <v>32.5</v>
      </c>
      <c r="K4" s="5">
        <f t="shared" ref="K4:K67" si="2">J4-I4</f>
        <v>32.5</v>
      </c>
      <c r="L4" s="2">
        <f>VLOOKUP($A4,'By SKU - Old RTs'!$A:$V,21,FALSE)</f>
        <v>0</v>
      </c>
      <c r="M4" s="2">
        <f>VLOOKUP($A4,'By SKU - New RTs'!$A:$V,21,FALSE)</f>
        <v>0</v>
      </c>
      <c r="N4" s="5">
        <f t="shared" ref="N4:N67" si="3">M4-L4</f>
        <v>0</v>
      </c>
      <c r="O4" s="2">
        <f>VLOOKUP($A4,'By SKU - Old RTs'!$A:$V,22,FALSE)</f>
        <v>0</v>
      </c>
      <c r="P4" s="2">
        <f>VLOOKUP($A4,'By SKU - New RTs'!$A:$V,22,FALSE)</f>
        <v>0</v>
      </c>
      <c r="Q4" s="2">
        <f t="shared" ref="Q4:Q67" si="4">P4-O4</f>
        <v>0</v>
      </c>
    </row>
    <row r="5" spans="1:17" x14ac:dyDescent="0.3">
      <c r="A5" s="3" t="str">
        <v>7</v>
      </c>
      <c r="B5" s="4" t="str">
        <v xml:space="preserve">AP BIB ROYAL BLUE     </v>
      </c>
      <c r="C5" s="2">
        <f>VLOOKUP($A5,'By SKU - Old RTs'!$A:$V,18,FALSE)</f>
        <v>0</v>
      </c>
      <c r="D5" s="2">
        <f>VLOOKUP($A5,'By SKU - New RTs'!$A:$V,18,FALSE)</f>
        <v>0</v>
      </c>
      <c r="E5" s="5">
        <f t="shared" si="0"/>
        <v>0</v>
      </c>
      <c r="F5" s="2">
        <f>VLOOKUP($A5,'By SKU - Old RTs'!$A:$V,19,FALSE)</f>
        <v>0</v>
      </c>
      <c r="G5" s="2">
        <f>VLOOKUP($A5,'By SKU - New RTs'!$A:$V,19,FALSE)</f>
        <v>0</v>
      </c>
      <c r="H5" s="5">
        <f t="shared" si="1"/>
        <v>0</v>
      </c>
      <c r="I5" s="2">
        <f>VLOOKUP($A5,'By SKU - Old RTs'!$A:$V,20,FALSE)</f>
        <v>0</v>
      </c>
      <c r="J5" s="2">
        <f>VLOOKUP($A5,'By SKU - New RTs'!$A:$V,20,FALSE)</f>
        <v>0</v>
      </c>
      <c r="K5" s="5">
        <f t="shared" si="2"/>
        <v>0</v>
      </c>
      <c r="L5" s="2">
        <f>VLOOKUP($A5,'By SKU - Old RTs'!$A:$V,21,FALSE)</f>
        <v>0</v>
      </c>
      <c r="M5" s="2">
        <f>VLOOKUP($A5,'By SKU - New RTs'!$A:$V,21,FALSE)</f>
        <v>0</v>
      </c>
      <c r="N5" s="5">
        <f t="shared" si="3"/>
        <v>0</v>
      </c>
      <c r="O5" s="2">
        <f>VLOOKUP($A5,'By SKU - Old RTs'!$A:$V,22,FALSE)</f>
        <v>42</v>
      </c>
      <c r="P5" s="2">
        <f>VLOOKUP($A5,'By SKU - New RTs'!$A:$V,22,FALSE)</f>
        <v>42</v>
      </c>
      <c r="Q5" s="2">
        <f t="shared" si="4"/>
        <v>0</v>
      </c>
    </row>
    <row r="6" spans="1:17" x14ac:dyDescent="0.3">
      <c r="A6" s="3" t="str">
        <v>8</v>
      </c>
      <c r="B6" s="4" t="str">
        <v xml:space="preserve">AP BIB NAVY BLUE      </v>
      </c>
      <c r="C6" s="2">
        <f>VLOOKUP($A6,'By SKU - Old RTs'!$A:$V,18,FALSE)</f>
        <v>0</v>
      </c>
      <c r="D6" s="2">
        <f>VLOOKUP($A6,'By SKU - New RTs'!$A:$V,18,FALSE)</f>
        <v>0</v>
      </c>
      <c r="E6" s="5">
        <f t="shared" si="0"/>
        <v>0</v>
      </c>
      <c r="F6" s="2">
        <f>VLOOKUP($A6,'By SKU - Old RTs'!$A:$V,19,FALSE)</f>
        <v>0</v>
      </c>
      <c r="G6" s="2">
        <f>VLOOKUP($A6,'By SKU - New RTs'!$A:$V,19,FALSE)</f>
        <v>0</v>
      </c>
      <c r="H6" s="5">
        <f t="shared" si="1"/>
        <v>0</v>
      </c>
      <c r="I6" s="2">
        <f>VLOOKUP($A6,'By SKU - Old RTs'!$A:$V,20,FALSE)</f>
        <v>0</v>
      </c>
      <c r="J6" s="2">
        <f>VLOOKUP($A6,'By SKU - New RTs'!$A:$V,20,FALSE)</f>
        <v>0</v>
      </c>
      <c r="K6" s="5">
        <f t="shared" si="2"/>
        <v>0</v>
      </c>
      <c r="L6" s="2">
        <f>VLOOKUP($A6,'By SKU - Old RTs'!$A:$V,21,FALSE)</f>
        <v>17</v>
      </c>
      <c r="M6" s="2">
        <f>VLOOKUP($A6,'By SKU - New RTs'!$A:$V,21,FALSE)</f>
        <v>17</v>
      </c>
      <c r="N6" s="5">
        <f t="shared" si="3"/>
        <v>0</v>
      </c>
      <c r="O6" s="2">
        <f>VLOOKUP($A6,'By SKU - Old RTs'!$A:$V,22,FALSE)</f>
        <v>52</v>
      </c>
      <c r="P6" s="2">
        <f>VLOOKUP($A6,'By SKU - New RTs'!$A:$V,22,FALSE)</f>
        <v>52</v>
      </c>
      <c r="Q6" s="2">
        <f t="shared" si="4"/>
        <v>0</v>
      </c>
    </row>
    <row r="7" spans="1:17" x14ac:dyDescent="0.3">
      <c r="A7" s="3" t="str">
        <v>11</v>
      </c>
      <c r="B7" s="4" t="str">
        <v xml:space="preserve">AP BIB WT SELECT       </v>
      </c>
      <c r="C7" s="2">
        <f>VLOOKUP($A7,'By SKU - Old RTs'!$A:$V,18,FALSE)</f>
        <v>301</v>
      </c>
      <c r="D7" s="2">
        <f>VLOOKUP($A7,'By SKU - New RTs'!$A:$V,18,FALSE)</f>
        <v>232</v>
      </c>
      <c r="E7" s="5">
        <f t="shared" si="0"/>
        <v>-69</v>
      </c>
      <c r="F7" s="2">
        <f>VLOOKUP($A7,'By SKU - Old RTs'!$A:$V,19,FALSE)</f>
        <v>46</v>
      </c>
      <c r="G7" s="2">
        <f>VLOOKUP($A7,'By SKU - New RTs'!$A:$V,19,FALSE)</f>
        <v>135</v>
      </c>
      <c r="H7" s="5">
        <f t="shared" si="1"/>
        <v>89</v>
      </c>
      <c r="I7" s="2">
        <f>VLOOKUP($A7,'By SKU - Old RTs'!$A:$V,20,FALSE)</f>
        <v>177</v>
      </c>
      <c r="J7" s="2">
        <f>VLOOKUP($A7,'By SKU - New RTs'!$A:$V,20,FALSE)</f>
        <v>189.5</v>
      </c>
      <c r="K7" s="5">
        <f t="shared" si="2"/>
        <v>12.5</v>
      </c>
      <c r="L7" s="2">
        <f>VLOOKUP($A7,'By SKU - Old RTs'!$A:$V,21,FALSE)</f>
        <v>110.25</v>
      </c>
      <c r="M7" s="2">
        <f>VLOOKUP($A7,'By SKU - New RTs'!$A:$V,21,FALSE)</f>
        <v>110.25</v>
      </c>
      <c r="N7" s="5">
        <f t="shared" si="3"/>
        <v>0</v>
      </c>
      <c r="O7" s="2">
        <f>VLOOKUP($A7,'By SKU - Old RTs'!$A:$V,22,FALSE)</f>
        <v>42.5</v>
      </c>
      <c r="P7" s="2">
        <f>VLOOKUP($A7,'By SKU - New RTs'!$A:$V,22,FALSE)</f>
        <v>10</v>
      </c>
      <c r="Q7" s="2">
        <f t="shared" si="4"/>
        <v>-32.5</v>
      </c>
    </row>
    <row r="8" spans="1:17" x14ac:dyDescent="0.3">
      <c r="A8" s="3" t="str">
        <v>21</v>
      </c>
      <c r="B8" s="4" t="str">
        <v>AP BIB BLACK</v>
      </c>
      <c r="C8" s="2">
        <f>VLOOKUP($A8,'By SKU - Old RTs'!$A:$V,18,FALSE)</f>
        <v>153.25</v>
      </c>
      <c r="D8" s="2">
        <f>VLOOKUP($A8,'By SKU - New RTs'!$A:$V,18,FALSE)</f>
        <v>103.25</v>
      </c>
      <c r="E8" s="5">
        <f t="shared" si="0"/>
        <v>-50</v>
      </c>
      <c r="F8" s="2">
        <f>VLOOKUP($A8,'By SKU - Old RTs'!$A:$V,19,FALSE)</f>
        <v>138.5</v>
      </c>
      <c r="G8" s="2">
        <f>VLOOKUP($A8,'By SKU - New RTs'!$A:$V,19,FALSE)</f>
        <v>166.5</v>
      </c>
      <c r="H8" s="5">
        <f t="shared" si="1"/>
        <v>28</v>
      </c>
      <c r="I8" s="2">
        <f>VLOOKUP($A8,'By SKU - Old RTs'!$A:$V,20,FALSE)</f>
        <v>275.75</v>
      </c>
      <c r="J8" s="2">
        <f>VLOOKUP($A8,'By SKU - New RTs'!$A:$V,20,FALSE)</f>
        <v>353.5</v>
      </c>
      <c r="K8" s="5">
        <f t="shared" si="2"/>
        <v>77.75</v>
      </c>
      <c r="L8" s="2">
        <f>VLOOKUP($A8,'By SKU - Old RTs'!$A:$V,21,FALSE)</f>
        <v>270.75</v>
      </c>
      <c r="M8" s="2">
        <f>VLOOKUP($A8,'By SKU - New RTs'!$A:$V,21,FALSE)</f>
        <v>235.75</v>
      </c>
      <c r="N8" s="5">
        <f t="shared" si="3"/>
        <v>-35</v>
      </c>
      <c r="O8" s="2">
        <f>VLOOKUP($A8,'By SKU - Old RTs'!$A:$V,22,FALSE)</f>
        <v>61.75</v>
      </c>
      <c r="P8" s="2">
        <f>VLOOKUP($A8,'By SKU - New RTs'!$A:$V,22,FALSE)</f>
        <v>41</v>
      </c>
      <c r="Q8" s="2">
        <f t="shared" si="4"/>
        <v>-20.75</v>
      </c>
    </row>
    <row r="9" spans="1:17" x14ac:dyDescent="0.3">
      <c r="A9" s="3" t="str">
        <v>40</v>
      </c>
      <c r="B9" s="4" t="str">
        <v>PILLOW CASE</v>
      </c>
      <c r="C9" s="2">
        <f>VLOOKUP($A9,'By SKU - Old RTs'!$A:$V,18,FALSE)</f>
        <v>54.25</v>
      </c>
      <c r="D9" s="2">
        <f>VLOOKUP($A9,'By SKU - New RTs'!$A:$V,18,FALSE)</f>
        <v>54.25</v>
      </c>
      <c r="E9" s="5">
        <f t="shared" si="0"/>
        <v>0</v>
      </c>
      <c r="F9" s="2">
        <f>VLOOKUP($A9,'By SKU - Old RTs'!$A:$V,19,FALSE)</f>
        <v>11</v>
      </c>
      <c r="G9" s="2">
        <f>VLOOKUP($A9,'By SKU - New RTs'!$A:$V,19,FALSE)</f>
        <v>8.5</v>
      </c>
      <c r="H9" s="5">
        <f t="shared" si="1"/>
        <v>-2.5</v>
      </c>
      <c r="I9" s="2">
        <f>VLOOKUP($A9,'By SKU - Old RTs'!$A:$V,20,FALSE)</f>
        <v>11.25</v>
      </c>
      <c r="J9" s="2">
        <f>VLOOKUP($A9,'By SKU - New RTs'!$A:$V,20,FALSE)</f>
        <v>15.5</v>
      </c>
      <c r="K9" s="5">
        <f t="shared" si="2"/>
        <v>4.25</v>
      </c>
      <c r="L9" s="2">
        <f>VLOOKUP($A9,'By SKU - Old RTs'!$A:$V,21,FALSE)</f>
        <v>250</v>
      </c>
      <c r="M9" s="2">
        <f>VLOOKUP($A9,'By SKU - New RTs'!$A:$V,21,FALSE)</f>
        <v>250</v>
      </c>
      <c r="N9" s="5">
        <f t="shared" si="3"/>
        <v>0</v>
      </c>
      <c r="O9" s="2">
        <f>VLOOKUP($A9,'By SKU - Old RTs'!$A:$V,22,FALSE)</f>
        <v>4.25</v>
      </c>
      <c r="P9" s="2">
        <f>VLOOKUP($A9,'By SKU - New RTs'!$A:$V,22,FALSE)</f>
        <v>2.5</v>
      </c>
      <c r="Q9" s="2">
        <f t="shared" si="4"/>
        <v>-1.75</v>
      </c>
    </row>
    <row r="10" spans="1:17" x14ac:dyDescent="0.3">
      <c r="A10" s="3" t="str">
        <v>41</v>
      </c>
      <c r="B10" s="4" t="str">
        <v xml:space="preserve">SHEETS 54 FLAT      </v>
      </c>
      <c r="C10" s="2">
        <f>VLOOKUP($A10,'By SKU - Old RTs'!$A:$V,18,FALSE)</f>
        <v>0</v>
      </c>
      <c r="D10" s="2">
        <f>VLOOKUP($A10,'By SKU - New RTs'!$A:$V,18,FALSE)</f>
        <v>0</v>
      </c>
      <c r="E10" s="5">
        <f t="shared" si="0"/>
        <v>0</v>
      </c>
      <c r="F10" s="2">
        <f>VLOOKUP($A10,'By SKU - Old RTs'!$A:$V,19,FALSE)</f>
        <v>0</v>
      </c>
      <c r="G10" s="2">
        <f>VLOOKUP($A10,'By SKU - New RTs'!$A:$V,19,FALSE)</f>
        <v>0</v>
      </c>
      <c r="H10" s="5">
        <f t="shared" si="1"/>
        <v>0</v>
      </c>
      <c r="I10" s="2">
        <f>VLOOKUP($A10,'By SKU - Old RTs'!$A:$V,20,FALSE)</f>
        <v>0</v>
      </c>
      <c r="J10" s="2">
        <f>VLOOKUP($A10,'By SKU - New RTs'!$A:$V,20,FALSE)</f>
        <v>0</v>
      </c>
      <c r="K10" s="5">
        <f t="shared" si="2"/>
        <v>0</v>
      </c>
      <c r="L10" s="2">
        <f>VLOOKUP($A10,'By SKU - Old RTs'!$A:$V,21,FALSE)</f>
        <v>20</v>
      </c>
      <c r="M10" s="2">
        <f>VLOOKUP($A10,'By SKU - New RTs'!$A:$V,21,FALSE)</f>
        <v>20</v>
      </c>
      <c r="N10" s="5">
        <f t="shared" si="3"/>
        <v>0</v>
      </c>
      <c r="O10" s="2">
        <f>VLOOKUP($A10,'By SKU - Old RTs'!$A:$V,22,FALSE)</f>
        <v>0</v>
      </c>
      <c r="P10" s="2">
        <f>VLOOKUP($A10,'By SKU - New RTs'!$A:$V,22,FALSE)</f>
        <v>0</v>
      </c>
      <c r="Q10" s="2">
        <f t="shared" si="4"/>
        <v>0</v>
      </c>
    </row>
    <row r="11" spans="1:17" x14ac:dyDescent="0.3">
      <c r="A11" s="3" t="str">
        <v>43</v>
      </c>
      <c r="B11" s="4" t="str">
        <v xml:space="preserve">SHEETS 72 FLAT      </v>
      </c>
      <c r="C11" s="2">
        <f>VLOOKUP($A11,'By SKU - Old RTs'!$A:$V,18,FALSE)</f>
        <v>2.5</v>
      </c>
      <c r="D11" s="2">
        <f>VLOOKUP($A11,'By SKU - New RTs'!$A:$V,18,FALSE)</f>
        <v>2.5</v>
      </c>
      <c r="E11" s="5">
        <f t="shared" si="0"/>
        <v>0</v>
      </c>
      <c r="F11" s="2">
        <f>VLOOKUP($A11,'By SKU - Old RTs'!$A:$V,19,FALSE)</f>
        <v>2.5</v>
      </c>
      <c r="G11" s="2">
        <f>VLOOKUP($A11,'By SKU - New RTs'!$A:$V,19,FALSE)</f>
        <v>0</v>
      </c>
      <c r="H11" s="5">
        <f t="shared" si="1"/>
        <v>-2.5</v>
      </c>
      <c r="I11" s="2">
        <f>VLOOKUP($A11,'By SKU - Old RTs'!$A:$V,20,FALSE)</f>
        <v>21.25</v>
      </c>
      <c r="J11" s="2">
        <f>VLOOKUP($A11,'By SKU - New RTs'!$A:$V,20,FALSE)</f>
        <v>21.25</v>
      </c>
      <c r="K11" s="5">
        <f t="shared" si="2"/>
        <v>0</v>
      </c>
      <c r="L11" s="2">
        <f>VLOOKUP($A11,'By SKU - Old RTs'!$A:$V,21,FALSE)</f>
        <v>64</v>
      </c>
      <c r="M11" s="2">
        <f>VLOOKUP($A11,'By SKU - New RTs'!$A:$V,21,FALSE)</f>
        <v>64</v>
      </c>
      <c r="N11" s="5">
        <f t="shared" si="3"/>
        <v>0</v>
      </c>
      <c r="O11" s="2">
        <f>VLOOKUP($A11,'By SKU - Old RTs'!$A:$V,22,FALSE)</f>
        <v>0</v>
      </c>
      <c r="P11" s="2">
        <f>VLOOKUP($A11,'By SKU - New RTs'!$A:$V,22,FALSE)</f>
        <v>2.5</v>
      </c>
      <c r="Q11" s="2">
        <f t="shared" si="4"/>
        <v>2.5</v>
      </c>
    </row>
    <row r="12" spans="1:17" hidden="1" x14ac:dyDescent="0.3">
      <c r="A12" s="3" t="str">
        <v>44</v>
      </c>
      <c r="B12" s="4" t="str">
        <v xml:space="preserve">SHEETS 81 FLAT      </v>
      </c>
      <c r="C12" s="2" t="e">
        <f>VLOOKUP($A12,'By SKU - Old RTs'!$A:$V,18,FALSE)</f>
        <v>#N/A</v>
      </c>
      <c r="D12" s="2" t="e">
        <f>VLOOKUP($A12,'By SKU - New RTs'!$A:$V,18,FALSE)</f>
        <v>#N/A</v>
      </c>
      <c r="E12" s="5" t="e">
        <f t="shared" si="0"/>
        <v>#N/A</v>
      </c>
      <c r="F12" s="2" t="e">
        <f>VLOOKUP($A12,'By SKU - Old RTs'!$A:$V,19,FALSE)</f>
        <v>#N/A</v>
      </c>
      <c r="G12" s="2" t="e">
        <f>VLOOKUP($A12,'By SKU - New RTs'!$A:$V,19,FALSE)</f>
        <v>#N/A</v>
      </c>
      <c r="H12" s="5" t="e">
        <f t="shared" si="1"/>
        <v>#N/A</v>
      </c>
      <c r="I12" s="2" t="e">
        <f>VLOOKUP($A12,'By SKU - Old RTs'!$A:$V,20,FALSE)</f>
        <v>#N/A</v>
      </c>
      <c r="J12" s="2" t="e">
        <f>VLOOKUP($A12,'By SKU - New RTs'!$A:$V,20,FALSE)</f>
        <v>#N/A</v>
      </c>
      <c r="K12" s="5" t="e">
        <f t="shared" si="2"/>
        <v>#N/A</v>
      </c>
      <c r="L12" s="2" t="e">
        <f>VLOOKUP($A12,'By SKU - Old RTs'!$A:$V,21,FALSE)</f>
        <v>#N/A</v>
      </c>
      <c r="M12" s="2" t="e">
        <f>VLOOKUP($A12,'By SKU - New RTs'!$A:$V,21,FALSE)</f>
        <v>#N/A</v>
      </c>
      <c r="N12" s="5" t="e">
        <f t="shared" si="3"/>
        <v>#N/A</v>
      </c>
      <c r="O12" s="2" t="e">
        <f>VLOOKUP($A12,'By SKU - Old RTs'!$A:$V,22,FALSE)</f>
        <v>#N/A</v>
      </c>
      <c r="P12" s="2" t="e">
        <f>VLOOKUP($A12,'By SKU - New RTs'!$A:$V,22,FALSE)</f>
        <v>#N/A</v>
      </c>
      <c r="Q12" s="2" t="e">
        <f t="shared" si="4"/>
        <v>#N/A</v>
      </c>
    </row>
    <row r="13" spans="1:17" hidden="1" x14ac:dyDescent="0.3">
      <c r="A13" s="3" t="str">
        <v>46</v>
      </c>
      <c r="B13" s="4" t="str">
        <v xml:space="preserve">GURNEY FLAT SHT     </v>
      </c>
      <c r="C13" s="2" t="e">
        <f>VLOOKUP($A13,'By SKU - Old RTs'!$A:$V,18,FALSE)</f>
        <v>#N/A</v>
      </c>
      <c r="D13" s="2" t="e">
        <f>VLOOKUP($A13,'By SKU - New RTs'!$A:$V,18,FALSE)</f>
        <v>#N/A</v>
      </c>
      <c r="E13" s="5" t="e">
        <f t="shared" si="0"/>
        <v>#N/A</v>
      </c>
      <c r="F13" s="2" t="e">
        <f>VLOOKUP($A13,'By SKU - Old RTs'!$A:$V,19,FALSE)</f>
        <v>#N/A</v>
      </c>
      <c r="G13" s="2" t="e">
        <f>VLOOKUP($A13,'By SKU - New RTs'!$A:$V,19,FALSE)</f>
        <v>#N/A</v>
      </c>
      <c r="H13" s="5" t="e">
        <f t="shared" si="1"/>
        <v>#N/A</v>
      </c>
      <c r="I13" s="2" t="e">
        <f>VLOOKUP($A13,'By SKU - Old RTs'!$A:$V,20,FALSE)</f>
        <v>#N/A</v>
      </c>
      <c r="J13" s="2" t="e">
        <f>VLOOKUP($A13,'By SKU - New RTs'!$A:$V,20,FALSE)</f>
        <v>#N/A</v>
      </c>
      <c r="K13" s="5" t="e">
        <f t="shared" si="2"/>
        <v>#N/A</v>
      </c>
      <c r="L13" s="2" t="e">
        <f>VLOOKUP($A13,'By SKU - Old RTs'!$A:$V,21,FALSE)</f>
        <v>#N/A</v>
      </c>
      <c r="M13" s="2" t="e">
        <f>VLOOKUP($A13,'By SKU - New RTs'!$A:$V,21,FALSE)</f>
        <v>#N/A</v>
      </c>
      <c r="N13" s="5" t="e">
        <f t="shared" si="3"/>
        <v>#N/A</v>
      </c>
      <c r="O13" s="2" t="e">
        <f>VLOOKUP($A13,'By SKU - Old RTs'!$A:$V,22,FALSE)</f>
        <v>#N/A</v>
      </c>
      <c r="P13" s="2" t="e">
        <f>VLOOKUP($A13,'By SKU - New RTs'!$A:$V,22,FALSE)</f>
        <v>#N/A</v>
      </c>
      <c r="Q13" s="2" t="e">
        <f t="shared" si="4"/>
        <v>#N/A</v>
      </c>
    </row>
    <row r="14" spans="1:17" x14ac:dyDescent="0.3">
      <c r="A14" s="3" t="str">
        <v>48</v>
      </c>
      <c r="B14" s="4" t="str">
        <v xml:space="preserve">SHEETS QUEEN FL     </v>
      </c>
      <c r="C14" s="2">
        <f>VLOOKUP($A14,'By SKU - Old RTs'!$A:$V,18,FALSE)</f>
        <v>37.5</v>
      </c>
      <c r="D14" s="2">
        <f>VLOOKUP($A14,'By SKU - New RTs'!$A:$V,18,FALSE)</f>
        <v>37.5</v>
      </c>
      <c r="E14" s="5">
        <f t="shared" si="0"/>
        <v>0</v>
      </c>
      <c r="F14" s="2">
        <f>VLOOKUP($A14,'By SKU - Old RTs'!$A:$V,19,FALSE)</f>
        <v>0</v>
      </c>
      <c r="G14" s="2">
        <f>VLOOKUP($A14,'By SKU - New RTs'!$A:$V,19,FALSE)</f>
        <v>0</v>
      </c>
      <c r="H14" s="5">
        <f t="shared" si="1"/>
        <v>0</v>
      </c>
      <c r="I14" s="2">
        <f>VLOOKUP($A14,'By SKU - Old RTs'!$A:$V,20,FALSE)</f>
        <v>0</v>
      </c>
      <c r="J14" s="2">
        <f>VLOOKUP($A14,'By SKU - New RTs'!$A:$V,20,FALSE)</f>
        <v>0</v>
      </c>
      <c r="K14" s="5">
        <f t="shared" si="2"/>
        <v>0</v>
      </c>
      <c r="L14" s="2">
        <f>VLOOKUP($A14,'By SKU - Old RTs'!$A:$V,21,FALSE)</f>
        <v>0</v>
      </c>
      <c r="M14" s="2">
        <f>VLOOKUP($A14,'By SKU - New RTs'!$A:$V,21,FALSE)</f>
        <v>0</v>
      </c>
      <c r="N14" s="5">
        <f t="shared" si="3"/>
        <v>0</v>
      </c>
      <c r="O14" s="2">
        <f>VLOOKUP($A14,'By SKU - Old RTs'!$A:$V,22,FALSE)</f>
        <v>0</v>
      </c>
      <c r="P14" s="2">
        <f>VLOOKUP($A14,'By SKU - New RTs'!$A:$V,22,FALSE)</f>
        <v>0</v>
      </c>
      <c r="Q14" s="2">
        <f t="shared" si="4"/>
        <v>0</v>
      </c>
    </row>
    <row r="15" spans="1:17" x14ac:dyDescent="0.3">
      <c r="A15" s="3" t="str">
        <v>49</v>
      </c>
      <c r="B15" s="4" t="str">
        <v xml:space="preserve">SHEET KING FLAT     </v>
      </c>
      <c r="C15" s="2">
        <f>VLOOKUP($A15,'By SKU - Old RTs'!$A:$V,18,FALSE)</f>
        <v>5</v>
      </c>
      <c r="D15" s="2">
        <f>VLOOKUP($A15,'By SKU - New RTs'!$A:$V,18,FALSE)</f>
        <v>5</v>
      </c>
      <c r="E15" s="5">
        <f t="shared" si="0"/>
        <v>0</v>
      </c>
      <c r="F15" s="2">
        <f>VLOOKUP($A15,'By SKU - Old RTs'!$A:$V,19,FALSE)</f>
        <v>0</v>
      </c>
      <c r="G15" s="2">
        <f>VLOOKUP($A15,'By SKU - New RTs'!$A:$V,19,FALSE)</f>
        <v>0</v>
      </c>
      <c r="H15" s="5">
        <f t="shared" si="1"/>
        <v>0</v>
      </c>
      <c r="I15" s="2">
        <f>VLOOKUP($A15,'By SKU - Old RTs'!$A:$V,20,FALSE)</f>
        <v>0</v>
      </c>
      <c r="J15" s="2">
        <f>VLOOKUP($A15,'By SKU - New RTs'!$A:$V,20,FALSE)</f>
        <v>0</v>
      </c>
      <c r="K15" s="5">
        <f t="shared" si="2"/>
        <v>0</v>
      </c>
      <c r="L15" s="2">
        <f>VLOOKUP($A15,'By SKU - Old RTs'!$A:$V,21,FALSE)</f>
        <v>0</v>
      </c>
      <c r="M15" s="2">
        <f>VLOOKUP($A15,'By SKU - New RTs'!$A:$V,21,FALSE)</f>
        <v>0</v>
      </c>
      <c r="N15" s="5">
        <f t="shared" si="3"/>
        <v>0</v>
      </c>
      <c r="O15" s="2">
        <f>VLOOKUP($A15,'By SKU - Old RTs'!$A:$V,22,FALSE)</f>
        <v>0</v>
      </c>
      <c r="P15" s="2">
        <f>VLOOKUP($A15,'By SKU - New RTs'!$A:$V,22,FALSE)</f>
        <v>0</v>
      </c>
      <c r="Q15" s="2">
        <f t="shared" si="4"/>
        <v>0</v>
      </c>
    </row>
    <row r="16" spans="1:17" x14ac:dyDescent="0.3">
      <c r="A16" s="3" t="str">
        <v>50</v>
      </c>
      <c r="B16" s="4" t="str">
        <v xml:space="preserve">BAG CLOTH           </v>
      </c>
      <c r="C16" s="2">
        <f>VLOOKUP($A16,'By SKU - Old RTs'!$A:$V,18,FALSE)</f>
        <v>70.5</v>
      </c>
      <c r="D16" s="2">
        <f>VLOOKUP($A16,'By SKU - New RTs'!$A:$V,18,FALSE)</f>
        <v>73.25</v>
      </c>
      <c r="E16" s="5">
        <f t="shared" si="0"/>
        <v>2.75</v>
      </c>
      <c r="F16" s="2">
        <f>VLOOKUP($A16,'By SKU - Old RTs'!$A:$V,19,FALSE)</f>
        <v>67.25</v>
      </c>
      <c r="G16" s="2">
        <f>VLOOKUP($A16,'By SKU - New RTs'!$A:$V,19,FALSE)</f>
        <v>47.5</v>
      </c>
      <c r="H16" s="5">
        <f t="shared" si="1"/>
        <v>-19.75</v>
      </c>
      <c r="I16" s="2">
        <f>VLOOKUP($A16,'By SKU - Old RTs'!$A:$V,20,FALSE)</f>
        <v>56</v>
      </c>
      <c r="J16" s="2">
        <f>VLOOKUP($A16,'By SKU - New RTs'!$A:$V,20,FALSE)</f>
        <v>56.5</v>
      </c>
      <c r="K16" s="5">
        <f t="shared" si="2"/>
        <v>0.5</v>
      </c>
      <c r="L16" s="2">
        <f>VLOOKUP($A16,'By SKU - Old RTs'!$A:$V,21,FALSE)</f>
        <v>49.75</v>
      </c>
      <c r="M16" s="2">
        <f>VLOOKUP($A16,'By SKU - New RTs'!$A:$V,21,FALSE)</f>
        <v>47.75</v>
      </c>
      <c r="N16" s="5">
        <f t="shared" si="3"/>
        <v>-2</v>
      </c>
      <c r="O16" s="2">
        <f>VLOOKUP($A16,'By SKU - Old RTs'!$A:$V,22,FALSE)</f>
        <v>45</v>
      </c>
      <c r="P16" s="2">
        <f>VLOOKUP($A16,'By SKU - New RTs'!$A:$V,22,FALSE)</f>
        <v>63.5</v>
      </c>
      <c r="Q16" s="2">
        <f t="shared" si="4"/>
        <v>18.5</v>
      </c>
    </row>
    <row r="17" spans="1:17" x14ac:dyDescent="0.3">
      <c r="A17" s="3" t="str">
        <v>53</v>
      </c>
      <c r="B17" s="4" t="str">
        <v xml:space="preserve">BED PADS            </v>
      </c>
      <c r="C17" s="2">
        <f>VLOOKUP($A17,'By SKU - Old RTs'!$A:$V,18,FALSE)</f>
        <v>0</v>
      </c>
      <c r="D17" s="2">
        <f>VLOOKUP($A17,'By SKU - New RTs'!$A:$V,18,FALSE)</f>
        <v>0</v>
      </c>
      <c r="E17" s="5">
        <f t="shared" si="0"/>
        <v>0</v>
      </c>
      <c r="F17" s="2">
        <f>VLOOKUP($A17,'By SKU - Old RTs'!$A:$V,19,FALSE)</f>
        <v>0</v>
      </c>
      <c r="G17" s="2">
        <f>VLOOKUP($A17,'By SKU - New RTs'!$A:$V,19,FALSE)</f>
        <v>0</v>
      </c>
      <c r="H17" s="5">
        <f t="shared" si="1"/>
        <v>0</v>
      </c>
      <c r="I17" s="2">
        <f>VLOOKUP($A17,'By SKU - Old RTs'!$A:$V,20,FALSE)</f>
        <v>137.5</v>
      </c>
      <c r="J17" s="2">
        <f>VLOOKUP($A17,'By SKU - New RTs'!$A:$V,20,FALSE)</f>
        <v>137.5</v>
      </c>
      <c r="K17" s="5">
        <f t="shared" si="2"/>
        <v>0</v>
      </c>
      <c r="L17" s="2">
        <f>VLOOKUP($A17,'By SKU - Old RTs'!$A:$V,21,FALSE)</f>
        <v>60</v>
      </c>
      <c r="M17" s="2">
        <f>VLOOKUP($A17,'By SKU - New RTs'!$A:$V,21,FALSE)</f>
        <v>60</v>
      </c>
      <c r="N17" s="5">
        <f t="shared" si="3"/>
        <v>0</v>
      </c>
      <c r="O17" s="2">
        <f>VLOOKUP($A17,'By SKU - Old RTs'!$A:$V,22,FALSE)</f>
        <v>0</v>
      </c>
      <c r="P17" s="2">
        <f>VLOOKUP($A17,'By SKU - New RTs'!$A:$V,22,FALSE)</f>
        <v>0</v>
      </c>
      <c r="Q17" s="2">
        <f t="shared" si="4"/>
        <v>0</v>
      </c>
    </row>
    <row r="18" spans="1:17" x14ac:dyDescent="0.3">
      <c r="A18" s="3" t="str">
        <v>56</v>
      </c>
      <c r="B18" s="4" t="str">
        <v xml:space="preserve">SHEET FULL FIT      </v>
      </c>
      <c r="C18" s="2">
        <f>VLOOKUP($A18,'By SKU - Old RTs'!$A:$V,18,FALSE)</f>
        <v>10</v>
      </c>
      <c r="D18" s="2">
        <f>VLOOKUP($A18,'By SKU - New RTs'!$A:$V,18,FALSE)</f>
        <v>10</v>
      </c>
      <c r="E18" s="5">
        <f t="shared" si="0"/>
        <v>0</v>
      </c>
      <c r="F18" s="2">
        <f>VLOOKUP($A18,'By SKU - Old RTs'!$A:$V,19,FALSE)</f>
        <v>0</v>
      </c>
      <c r="G18" s="2">
        <f>VLOOKUP($A18,'By SKU - New RTs'!$A:$V,19,FALSE)</f>
        <v>0</v>
      </c>
      <c r="H18" s="5">
        <f t="shared" si="1"/>
        <v>0</v>
      </c>
      <c r="I18" s="2">
        <f>VLOOKUP($A18,'By SKU - Old RTs'!$A:$V,20,FALSE)</f>
        <v>0</v>
      </c>
      <c r="J18" s="2">
        <f>VLOOKUP($A18,'By SKU - New RTs'!$A:$V,20,FALSE)</f>
        <v>0</v>
      </c>
      <c r="K18" s="5">
        <f t="shared" si="2"/>
        <v>0</v>
      </c>
      <c r="L18" s="2">
        <f>VLOOKUP($A18,'By SKU - Old RTs'!$A:$V,21,FALSE)</f>
        <v>0</v>
      </c>
      <c r="M18" s="2">
        <f>VLOOKUP($A18,'By SKU - New RTs'!$A:$V,21,FALSE)</f>
        <v>0</v>
      </c>
      <c r="N18" s="5">
        <f t="shared" si="3"/>
        <v>0</v>
      </c>
      <c r="O18" s="2">
        <f>VLOOKUP($A18,'By SKU - Old RTs'!$A:$V,22,FALSE)</f>
        <v>0</v>
      </c>
      <c r="P18" s="2">
        <f>VLOOKUP($A18,'By SKU - New RTs'!$A:$V,22,FALSE)</f>
        <v>0</v>
      </c>
      <c r="Q18" s="2">
        <f t="shared" si="4"/>
        <v>0</v>
      </c>
    </row>
    <row r="19" spans="1:17" hidden="1" x14ac:dyDescent="0.3">
      <c r="A19" s="3" t="str">
        <v>57</v>
      </c>
      <c r="B19" s="4" t="str">
        <v xml:space="preserve">SHEET QUEEN FIT     </v>
      </c>
      <c r="C19" s="2" t="e">
        <f>VLOOKUP($A19,'By SKU - Old RTs'!$A:$V,18,FALSE)</f>
        <v>#N/A</v>
      </c>
      <c r="D19" s="2" t="e">
        <f>VLOOKUP($A19,'By SKU - New RTs'!$A:$V,18,FALSE)</f>
        <v>#N/A</v>
      </c>
      <c r="E19" s="5" t="e">
        <f t="shared" si="0"/>
        <v>#N/A</v>
      </c>
      <c r="F19" s="2" t="e">
        <f>VLOOKUP($A19,'By SKU - Old RTs'!$A:$V,19,FALSE)</f>
        <v>#N/A</v>
      </c>
      <c r="G19" s="2" t="e">
        <f>VLOOKUP($A19,'By SKU - New RTs'!$A:$V,19,FALSE)</f>
        <v>#N/A</v>
      </c>
      <c r="H19" s="5" t="e">
        <f t="shared" si="1"/>
        <v>#N/A</v>
      </c>
      <c r="I19" s="2" t="e">
        <f>VLOOKUP($A19,'By SKU - Old RTs'!$A:$V,20,FALSE)</f>
        <v>#N/A</v>
      </c>
      <c r="J19" s="2" t="e">
        <f>VLOOKUP($A19,'By SKU - New RTs'!$A:$V,20,FALSE)</f>
        <v>#N/A</v>
      </c>
      <c r="K19" s="5" t="e">
        <f t="shared" si="2"/>
        <v>#N/A</v>
      </c>
      <c r="L19" s="2" t="e">
        <f>VLOOKUP($A19,'By SKU - Old RTs'!$A:$V,21,FALSE)</f>
        <v>#N/A</v>
      </c>
      <c r="M19" s="2" t="e">
        <f>VLOOKUP($A19,'By SKU - New RTs'!$A:$V,21,FALSE)</f>
        <v>#N/A</v>
      </c>
      <c r="N19" s="5" t="e">
        <f t="shared" si="3"/>
        <v>#N/A</v>
      </c>
      <c r="O19" s="2" t="e">
        <f>VLOOKUP($A19,'By SKU - Old RTs'!$A:$V,22,FALSE)</f>
        <v>#N/A</v>
      </c>
      <c r="P19" s="2" t="e">
        <f>VLOOKUP($A19,'By SKU - New RTs'!$A:$V,22,FALSE)</f>
        <v>#N/A</v>
      </c>
      <c r="Q19" s="2" t="e">
        <f t="shared" si="4"/>
        <v>#N/A</v>
      </c>
    </row>
    <row r="20" spans="1:17" x14ac:dyDescent="0.3">
      <c r="A20" s="3" t="str">
        <v>58</v>
      </c>
      <c r="B20" s="4" t="str">
        <v xml:space="preserve">SHEET KING FIT      </v>
      </c>
      <c r="C20" s="2">
        <f>VLOOKUP($A20,'By SKU - Old RTs'!$A:$V,18,FALSE)</f>
        <v>5</v>
      </c>
      <c r="D20" s="2">
        <f>VLOOKUP($A20,'By SKU - New RTs'!$A:$V,18,FALSE)</f>
        <v>5</v>
      </c>
      <c r="E20" s="5">
        <f t="shared" si="0"/>
        <v>0</v>
      </c>
      <c r="F20" s="2">
        <f>VLOOKUP($A20,'By SKU - Old RTs'!$A:$V,19,FALSE)</f>
        <v>0</v>
      </c>
      <c r="G20" s="2">
        <f>VLOOKUP($A20,'By SKU - New RTs'!$A:$V,19,FALSE)</f>
        <v>0</v>
      </c>
      <c r="H20" s="5">
        <f t="shared" si="1"/>
        <v>0</v>
      </c>
      <c r="I20" s="2">
        <f>VLOOKUP($A20,'By SKU - Old RTs'!$A:$V,20,FALSE)</f>
        <v>0</v>
      </c>
      <c r="J20" s="2">
        <f>VLOOKUP($A20,'By SKU - New RTs'!$A:$V,20,FALSE)</f>
        <v>0</v>
      </c>
      <c r="K20" s="5">
        <f t="shared" si="2"/>
        <v>0</v>
      </c>
      <c r="L20" s="2">
        <f>VLOOKUP($A20,'By SKU - Old RTs'!$A:$V,21,FALSE)</f>
        <v>0</v>
      </c>
      <c r="M20" s="2">
        <f>VLOOKUP($A20,'By SKU - New RTs'!$A:$V,21,FALSE)</f>
        <v>0</v>
      </c>
      <c r="N20" s="5">
        <f t="shared" si="3"/>
        <v>0</v>
      </c>
      <c r="O20" s="2">
        <f>VLOOKUP($A20,'By SKU - Old RTs'!$A:$V,22,FALSE)</f>
        <v>0</v>
      </c>
      <c r="P20" s="2">
        <f>VLOOKUP($A20,'By SKU - New RTs'!$A:$V,22,FALSE)</f>
        <v>0</v>
      </c>
      <c r="Q20" s="2">
        <f t="shared" si="4"/>
        <v>0</v>
      </c>
    </row>
    <row r="21" spans="1:17" x14ac:dyDescent="0.3">
      <c r="A21" s="3" t="str">
        <v>60</v>
      </c>
      <c r="B21" s="4" t="str">
        <v>KNITTED FITTED TWIN</v>
      </c>
      <c r="C21" s="2">
        <f>VLOOKUP($A21,'By SKU - Old RTs'!$A:$V,18,FALSE)</f>
        <v>0</v>
      </c>
      <c r="D21" s="2">
        <f>VLOOKUP($A21,'By SKU - New RTs'!$A:$V,18,FALSE)</f>
        <v>0</v>
      </c>
      <c r="E21" s="5">
        <f t="shared" si="0"/>
        <v>0</v>
      </c>
      <c r="F21" s="2">
        <f>VLOOKUP($A21,'By SKU - Old RTs'!$A:$V,19,FALSE)</f>
        <v>0</v>
      </c>
      <c r="G21" s="2">
        <f>VLOOKUP($A21,'By SKU - New RTs'!$A:$V,19,FALSE)</f>
        <v>0</v>
      </c>
      <c r="H21" s="5">
        <f t="shared" si="1"/>
        <v>0</v>
      </c>
      <c r="I21" s="2">
        <f>VLOOKUP($A21,'By SKU - Old RTs'!$A:$V,20,FALSE)</f>
        <v>23.75</v>
      </c>
      <c r="J21" s="2">
        <f>VLOOKUP($A21,'By SKU - New RTs'!$A:$V,20,FALSE)</f>
        <v>23.75</v>
      </c>
      <c r="K21" s="5">
        <f t="shared" si="2"/>
        <v>0</v>
      </c>
      <c r="L21" s="2">
        <f>VLOOKUP($A21,'By SKU - Old RTs'!$A:$V,21,FALSE)</f>
        <v>0</v>
      </c>
      <c r="M21" s="2">
        <f>VLOOKUP($A21,'By SKU - New RTs'!$A:$V,21,FALSE)</f>
        <v>0</v>
      </c>
      <c r="N21" s="5">
        <f t="shared" si="3"/>
        <v>0</v>
      </c>
      <c r="O21" s="2">
        <f>VLOOKUP($A21,'By SKU - Old RTs'!$A:$V,22,FALSE)</f>
        <v>0</v>
      </c>
      <c r="P21" s="2">
        <f>VLOOKUP($A21,'By SKU - New RTs'!$A:$V,22,FALSE)</f>
        <v>0</v>
      </c>
      <c r="Q21" s="2">
        <f t="shared" si="4"/>
        <v>0</v>
      </c>
    </row>
    <row r="22" spans="1:17" x14ac:dyDescent="0.3">
      <c r="A22" s="3" t="str">
        <v>65</v>
      </c>
      <c r="B22" s="4" t="str">
        <v>KNITTED BLUE GURNEY SHEET</v>
      </c>
      <c r="C22" s="2">
        <f>VLOOKUP($A22,'By SKU - Old RTs'!$A:$V,18,FALSE)</f>
        <v>0</v>
      </c>
      <c r="D22" s="2">
        <f>VLOOKUP($A22,'By SKU - New RTs'!$A:$V,18,FALSE)</f>
        <v>0</v>
      </c>
      <c r="E22" s="5">
        <f t="shared" si="0"/>
        <v>0</v>
      </c>
      <c r="F22" s="2">
        <f>VLOOKUP($A22,'By SKU - Old RTs'!$A:$V,19,FALSE)</f>
        <v>0</v>
      </c>
      <c r="G22" s="2">
        <f>VLOOKUP($A22,'By SKU - New RTs'!$A:$V,19,FALSE)</f>
        <v>0</v>
      </c>
      <c r="H22" s="5">
        <f t="shared" si="1"/>
        <v>0</v>
      </c>
      <c r="I22" s="2">
        <f>VLOOKUP($A22,'By SKU - Old RTs'!$A:$V,20,FALSE)</f>
        <v>0</v>
      </c>
      <c r="J22" s="2">
        <f>VLOOKUP($A22,'By SKU - New RTs'!$A:$V,20,FALSE)</f>
        <v>0</v>
      </c>
      <c r="K22" s="5">
        <f t="shared" si="2"/>
        <v>0</v>
      </c>
      <c r="L22" s="2">
        <f>VLOOKUP($A22,'By SKU - Old RTs'!$A:$V,21,FALSE)</f>
        <v>91.25</v>
      </c>
      <c r="M22" s="2">
        <f>VLOOKUP($A22,'By SKU - New RTs'!$A:$V,21,FALSE)</f>
        <v>91.25</v>
      </c>
      <c r="N22" s="5">
        <f t="shared" si="3"/>
        <v>0</v>
      </c>
      <c r="O22" s="2">
        <f>VLOOKUP($A22,'By SKU - Old RTs'!$A:$V,22,FALSE)</f>
        <v>0</v>
      </c>
      <c r="P22" s="2">
        <f>VLOOKUP($A22,'By SKU - New RTs'!$A:$V,22,FALSE)</f>
        <v>0</v>
      </c>
      <c r="Q22" s="2">
        <f t="shared" si="4"/>
        <v>0</v>
      </c>
    </row>
    <row r="23" spans="1:17" x14ac:dyDescent="0.3">
      <c r="A23" s="3" t="str">
        <v>70</v>
      </c>
      <c r="B23" s="4" t="str">
        <v>PLASTIC SOIL BAG</v>
      </c>
      <c r="C23" s="2">
        <f>VLOOKUP($A23,'By SKU - Old RTs'!$A:$V,18,FALSE)</f>
        <v>15</v>
      </c>
      <c r="D23" s="2">
        <f>VLOOKUP($A23,'By SKU - New RTs'!$A:$V,18,FALSE)</f>
        <v>15</v>
      </c>
      <c r="E23" s="5">
        <f t="shared" si="0"/>
        <v>0</v>
      </c>
      <c r="F23" s="2">
        <f>VLOOKUP($A23,'By SKU - Old RTs'!$A:$V,19,FALSE)</f>
        <v>14.75</v>
      </c>
      <c r="G23" s="2">
        <f>VLOOKUP($A23,'By SKU - New RTs'!$A:$V,19,FALSE)</f>
        <v>9.75</v>
      </c>
      <c r="H23" s="5">
        <f t="shared" si="1"/>
        <v>-5</v>
      </c>
      <c r="I23" s="2">
        <f>VLOOKUP($A23,'By SKU - Old RTs'!$A:$V,20,FALSE)</f>
        <v>5.5</v>
      </c>
      <c r="J23" s="2">
        <f>VLOOKUP($A23,'By SKU - New RTs'!$A:$V,20,FALSE)</f>
        <v>12.5</v>
      </c>
      <c r="K23" s="5">
        <f t="shared" si="2"/>
        <v>7</v>
      </c>
      <c r="L23" s="2">
        <f>VLOOKUP($A23,'By SKU - Old RTs'!$A:$V,21,FALSE)</f>
        <v>6.5</v>
      </c>
      <c r="M23" s="2">
        <f>VLOOKUP($A23,'By SKU - New RTs'!$A:$V,21,FALSE)</f>
        <v>6.5</v>
      </c>
      <c r="N23" s="5">
        <f t="shared" si="3"/>
        <v>0</v>
      </c>
      <c r="O23" s="2">
        <f>VLOOKUP($A23,'By SKU - Old RTs'!$A:$V,22,FALSE)</f>
        <v>13</v>
      </c>
      <c r="P23" s="2">
        <f>VLOOKUP($A23,'By SKU - New RTs'!$A:$V,22,FALSE)</f>
        <v>11</v>
      </c>
      <c r="Q23" s="2">
        <f t="shared" si="4"/>
        <v>-2</v>
      </c>
    </row>
    <row r="24" spans="1:17" hidden="1" x14ac:dyDescent="0.3">
      <c r="A24" s="3" t="str">
        <v>102</v>
      </c>
      <c r="B24" s="4" t="str">
        <v xml:space="preserve">NAPKIN RED          </v>
      </c>
      <c r="C24" s="2" t="e">
        <f>VLOOKUP($A24,'By SKU - Old RTs'!$A:$V,18,FALSE)</f>
        <v>#N/A</v>
      </c>
      <c r="D24" s="2" t="e">
        <f>VLOOKUP($A24,'By SKU - New RTs'!$A:$V,18,FALSE)</f>
        <v>#N/A</v>
      </c>
      <c r="E24" s="5" t="e">
        <f t="shared" si="0"/>
        <v>#N/A</v>
      </c>
      <c r="F24" s="2" t="e">
        <f>VLOOKUP($A24,'By SKU - Old RTs'!$A:$V,19,FALSE)</f>
        <v>#N/A</v>
      </c>
      <c r="G24" s="2" t="e">
        <f>VLOOKUP($A24,'By SKU - New RTs'!$A:$V,19,FALSE)</f>
        <v>#N/A</v>
      </c>
      <c r="H24" s="5" t="e">
        <f t="shared" si="1"/>
        <v>#N/A</v>
      </c>
      <c r="I24" s="2" t="e">
        <f>VLOOKUP($A24,'By SKU - Old RTs'!$A:$V,20,FALSE)</f>
        <v>#N/A</v>
      </c>
      <c r="J24" s="2" t="e">
        <f>VLOOKUP($A24,'By SKU - New RTs'!$A:$V,20,FALSE)</f>
        <v>#N/A</v>
      </c>
      <c r="K24" s="5" t="e">
        <f t="shared" si="2"/>
        <v>#N/A</v>
      </c>
      <c r="L24" s="2" t="e">
        <f>VLOOKUP($A24,'By SKU - Old RTs'!$A:$V,21,FALSE)</f>
        <v>#N/A</v>
      </c>
      <c r="M24" s="2" t="e">
        <f>VLOOKUP($A24,'By SKU - New RTs'!$A:$V,21,FALSE)</f>
        <v>#N/A</v>
      </c>
      <c r="N24" s="5" t="e">
        <f t="shared" si="3"/>
        <v>#N/A</v>
      </c>
      <c r="O24" s="2" t="e">
        <f>VLOOKUP($A24,'By SKU - Old RTs'!$A:$V,22,FALSE)</f>
        <v>#N/A</v>
      </c>
      <c r="P24" s="2" t="e">
        <f>VLOOKUP($A24,'By SKU - New RTs'!$A:$V,22,FALSE)</f>
        <v>#N/A</v>
      </c>
      <c r="Q24" s="2" t="e">
        <f t="shared" si="4"/>
        <v>#N/A</v>
      </c>
    </row>
    <row r="25" spans="1:17" hidden="1" x14ac:dyDescent="0.3">
      <c r="A25" s="3" t="str">
        <v>104</v>
      </c>
      <c r="B25" s="4" t="str">
        <v>NAPKIN CHOCOLATE</v>
      </c>
      <c r="C25" s="2" t="e">
        <f>VLOOKUP($A25,'By SKU - Old RTs'!$A:$V,18,FALSE)</f>
        <v>#N/A</v>
      </c>
      <c r="D25" s="2" t="e">
        <f>VLOOKUP($A25,'By SKU - New RTs'!$A:$V,18,FALSE)</f>
        <v>#N/A</v>
      </c>
      <c r="E25" s="5" t="e">
        <f t="shared" si="0"/>
        <v>#N/A</v>
      </c>
      <c r="F25" s="2" t="e">
        <f>VLOOKUP($A25,'By SKU - Old RTs'!$A:$V,19,FALSE)</f>
        <v>#N/A</v>
      </c>
      <c r="G25" s="2" t="e">
        <f>VLOOKUP($A25,'By SKU - New RTs'!$A:$V,19,FALSE)</f>
        <v>#N/A</v>
      </c>
      <c r="H25" s="5" t="e">
        <f t="shared" si="1"/>
        <v>#N/A</v>
      </c>
      <c r="I25" s="2" t="e">
        <f>VLOOKUP($A25,'By SKU - Old RTs'!$A:$V,20,FALSE)</f>
        <v>#N/A</v>
      </c>
      <c r="J25" s="2" t="e">
        <f>VLOOKUP($A25,'By SKU - New RTs'!$A:$V,20,FALSE)</f>
        <v>#N/A</v>
      </c>
      <c r="K25" s="5" t="e">
        <f t="shared" si="2"/>
        <v>#N/A</v>
      </c>
      <c r="L25" s="2" t="e">
        <f>VLOOKUP($A25,'By SKU - Old RTs'!$A:$V,21,FALSE)</f>
        <v>#N/A</v>
      </c>
      <c r="M25" s="2" t="e">
        <f>VLOOKUP($A25,'By SKU - New RTs'!$A:$V,21,FALSE)</f>
        <v>#N/A</v>
      </c>
      <c r="N25" s="5" t="e">
        <f t="shared" si="3"/>
        <v>#N/A</v>
      </c>
      <c r="O25" s="2" t="e">
        <f>VLOOKUP($A25,'By SKU - Old RTs'!$A:$V,22,FALSE)</f>
        <v>#N/A</v>
      </c>
      <c r="P25" s="2" t="e">
        <f>VLOOKUP($A25,'By SKU - New RTs'!$A:$V,22,FALSE)</f>
        <v>#N/A</v>
      </c>
      <c r="Q25" s="2" t="e">
        <f t="shared" si="4"/>
        <v>#N/A</v>
      </c>
    </row>
    <row r="26" spans="1:17" hidden="1" x14ac:dyDescent="0.3">
      <c r="A26" s="3" t="str">
        <v>113</v>
      </c>
      <c r="B26" s="4" t="str">
        <v>NAPKIN SEASPRAY</v>
      </c>
      <c r="C26" s="2" t="e">
        <f>VLOOKUP($A26,'By SKU - Old RTs'!$A:$V,18,FALSE)</f>
        <v>#N/A</v>
      </c>
      <c r="D26" s="2" t="e">
        <f>VLOOKUP($A26,'By SKU - New RTs'!$A:$V,18,FALSE)</f>
        <v>#N/A</v>
      </c>
      <c r="E26" s="5" t="e">
        <f t="shared" si="0"/>
        <v>#N/A</v>
      </c>
      <c r="F26" s="2" t="e">
        <f>VLOOKUP($A26,'By SKU - Old RTs'!$A:$V,19,FALSE)</f>
        <v>#N/A</v>
      </c>
      <c r="G26" s="2" t="e">
        <f>VLOOKUP($A26,'By SKU - New RTs'!$A:$V,19,FALSE)</f>
        <v>#N/A</v>
      </c>
      <c r="H26" s="5" t="e">
        <f t="shared" si="1"/>
        <v>#N/A</v>
      </c>
      <c r="I26" s="2" t="e">
        <f>VLOOKUP($A26,'By SKU - Old RTs'!$A:$V,20,FALSE)</f>
        <v>#N/A</v>
      </c>
      <c r="J26" s="2" t="e">
        <f>VLOOKUP($A26,'By SKU - New RTs'!$A:$V,20,FALSE)</f>
        <v>#N/A</v>
      </c>
      <c r="K26" s="5" t="e">
        <f t="shared" si="2"/>
        <v>#N/A</v>
      </c>
      <c r="L26" s="2" t="e">
        <f>VLOOKUP($A26,'By SKU - Old RTs'!$A:$V,21,FALSE)</f>
        <v>#N/A</v>
      </c>
      <c r="M26" s="2" t="e">
        <f>VLOOKUP($A26,'By SKU - New RTs'!$A:$V,21,FALSE)</f>
        <v>#N/A</v>
      </c>
      <c r="N26" s="5" t="e">
        <f t="shared" si="3"/>
        <v>#N/A</v>
      </c>
      <c r="O26" s="2" t="e">
        <f>VLOOKUP($A26,'By SKU - Old RTs'!$A:$V,22,FALSE)</f>
        <v>#N/A</v>
      </c>
      <c r="P26" s="2" t="e">
        <f>VLOOKUP($A26,'By SKU - New RTs'!$A:$V,22,FALSE)</f>
        <v>#N/A</v>
      </c>
      <c r="Q26" s="2" t="e">
        <f t="shared" si="4"/>
        <v>#N/A</v>
      </c>
    </row>
    <row r="27" spans="1:17" hidden="1" x14ac:dyDescent="0.3">
      <c r="A27" s="3" t="str">
        <v>115</v>
      </c>
      <c r="B27" s="4" t="str">
        <v xml:space="preserve">NAPKIN BURGUNDY     </v>
      </c>
      <c r="C27" s="2" t="e">
        <f>VLOOKUP($A27,'By SKU - Old RTs'!$A:$V,18,FALSE)</f>
        <v>#N/A</v>
      </c>
      <c r="D27" s="2" t="e">
        <f>VLOOKUP($A27,'By SKU - New RTs'!$A:$V,18,FALSE)</f>
        <v>#N/A</v>
      </c>
      <c r="E27" s="5" t="e">
        <f t="shared" si="0"/>
        <v>#N/A</v>
      </c>
      <c r="F27" s="2" t="e">
        <f>VLOOKUP($A27,'By SKU - Old RTs'!$A:$V,19,FALSE)</f>
        <v>#N/A</v>
      </c>
      <c r="G27" s="2" t="e">
        <f>VLOOKUP($A27,'By SKU - New RTs'!$A:$V,19,FALSE)</f>
        <v>#N/A</v>
      </c>
      <c r="H27" s="5" t="e">
        <f t="shared" si="1"/>
        <v>#N/A</v>
      </c>
      <c r="I27" s="2" t="e">
        <f>VLOOKUP($A27,'By SKU - Old RTs'!$A:$V,20,FALSE)</f>
        <v>#N/A</v>
      </c>
      <c r="J27" s="2" t="e">
        <f>VLOOKUP($A27,'By SKU - New RTs'!$A:$V,20,FALSE)</f>
        <v>#N/A</v>
      </c>
      <c r="K27" s="5" t="e">
        <f t="shared" si="2"/>
        <v>#N/A</v>
      </c>
      <c r="L27" s="2" t="e">
        <f>VLOOKUP($A27,'By SKU - Old RTs'!$A:$V,21,FALSE)</f>
        <v>#N/A</v>
      </c>
      <c r="M27" s="2" t="e">
        <f>VLOOKUP($A27,'By SKU - New RTs'!$A:$V,21,FALSE)</f>
        <v>#N/A</v>
      </c>
      <c r="N27" s="5" t="e">
        <f t="shared" si="3"/>
        <v>#N/A</v>
      </c>
      <c r="O27" s="2" t="e">
        <f>VLOOKUP($A27,'By SKU - Old RTs'!$A:$V,22,FALSE)</f>
        <v>#N/A</v>
      </c>
      <c r="P27" s="2" t="e">
        <f>VLOOKUP($A27,'By SKU - New RTs'!$A:$V,22,FALSE)</f>
        <v>#N/A</v>
      </c>
      <c r="Q27" s="2" t="e">
        <f t="shared" si="4"/>
        <v>#N/A</v>
      </c>
    </row>
    <row r="28" spans="1:17" hidden="1" x14ac:dyDescent="0.3">
      <c r="A28" s="3" t="str">
        <v>116</v>
      </c>
      <c r="B28" s="4" t="str">
        <v xml:space="preserve">NAPKIN NAVY         </v>
      </c>
      <c r="C28" s="2" t="e">
        <f>VLOOKUP($A28,'By SKU - Old RTs'!$A:$V,18,FALSE)</f>
        <v>#N/A</v>
      </c>
      <c r="D28" s="2" t="e">
        <f>VLOOKUP($A28,'By SKU - New RTs'!$A:$V,18,FALSE)</f>
        <v>#N/A</v>
      </c>
      <c r="E28" s="5" t="e">
        <f t="shared" si="0"/>
        <v>#N/A</v>
      </c>
      <c r="F28" s="2" t="e">
        <f>VLOOKUP($A28,'By SKU - Old RTs'!$A:$V,19,FALSE)</f>
        <v>#N/A</v>
      </c>
      <c r="G28" s="2" t="e">
        <f>VLOOKUP($A28,'By SKU - New RTs'!$A:$V,19,FALSE)</f>
        <v>#N/A</v>
      </c>
      <c r="H28" s="5" t="e">
        <f t="shared" si="1"/>
        <v>#N/A</v>
      </c>
      <c r="I28" s="2" t="e">
        <f>VLOOKUP($A28,'By SKU - Old RTs'!$A:$V,20,FALSE)</f>
        <v>#N/A</v>
      </c>
      <c r="J28" s="2" t="e">
        <f>VLOOKUP($A28,'By SKU - New RTs'!$A:$V,20,FALSE)</f>
        <v>#N/A</v>
      </c>
      <c r="K28" s="5" t="e">
        <f t="shared" si="2"/>
        <v>#N/A</v>
      </c>
      <c r="L28" s="2" t="e">
        <f>VLOOKUP($A28,'By SKU - Old RTs'!$A:$V,21,FALSE)</f>
        <v>#N/A</v>
      </c>
      <c r="M28" s="2" t="e">
        <f>VLOOKUP($A28,'By SKU - New RTs'!$A:$V,21,FALSE)</f>
        <v>#N/A</v>
      </c>
      <c r="N28" s="5" t="e">
        <f t="shared" si="3"/>
        <v>#N/A</v>
      </c>
      <c r="O28" s="2" t="e">
        <f>VLOOKUP($A28,'By SKU - Old RTs'!$A:$V,22,FALSE)</f>
        <v>#N/A</v>
      </c>
      <c r="P28" s="2" t="e">
        <f>VLOOKUP($A28,'By SKU - New RTs'!$A:$V,22,FALSE)</f>
        <v>#N/A</v>
      </c>
      <c r="Q28" s="2" t="e">
        <f t="shared" si="4"/>
        <v>#N/A</v>
      </c>
    </row>
    <row r="29" spans="1:17" x14ac:dyDescent="0.3">
      <c r="A29" s="3" t="str">
        <v>126</v>
      </c>
      <c r="B29" s="4" t="str">
        <v>TC 52X114 BLACK</v>
      </c>
      <c r="C29" s="2">
        <f>VLOOKUP($A29,'By SKU - Old RTs'!$A:$V,18,FALSE)</f>
        <v>0</v>
      </c>
      <c r="D29" s="2">
        <f>VLOOKUP($A29,'By SKU - New RTs'!$A:$V,18,FALSE)</f>
        <v>0</v>
      </c>
      <c r="E29" s="5">
        <f t="shared" si="0"/>
        <v>0</v>
      </c>
      <c r="F29" s="2">
        <f>VLOOKUP($A29,'By SKU - Old RTs'!$A:$V,19,FALSE)</f>
        <v>5</v>
      </c>
      <c r="G29" s="2">
        <f>VLOOKUP($A29,'By SKU - New RTs'!$A:$V,19,FALSE)</f>
        <v>5</v>
      </c>
      <c r="H29" s="5">
        <f t="shared" si="1"/>
        <v>0</v>
      </c>
      <c r="I29" s="2">
        <f>VLOOKUP($A29,'By SKU - Old RTs'!$A:$V,20,FALSE)</f>
        <v>0</v>
      </c>
      <c r="J29" s="2">
        <f>VLOOKUP($A29,'By SKU - New RTs'!$A:$V,20,FALSE)</f>
        <v>0</v>
      </c>
      <c r="K29" s="5">
        <f t="shared" si="2"/>
        <v>0</v>
      </c>
      <c r="L29" s="2">
        <f>VLOOKUP($A29,'By SKU - Old RTs'!$A:$V,21,FALSE)</f>
        <v>0</v>
      </c>
      <c r="M29" s="2">
        <f>VLOOKUP($A29,'By SKU - New RTs'!$A:$V,21,FALSE)</f>
        <v>0</v>
      </c>
      <c r="N29" s="5">
        <f t="shared" si="3"/>
        <v>0</v>
      </c>
      <c r="O29" s="2">
        <f>VLOOKUP($A29,'By SKU - Old RTs'!$A:$V,22,FALSE)</f>
        <v>0</v>
      </c>
      <c r="P29" s="2">
        <f>VLOOKUP($A29,'By SKU - New RTs'!$A:$V,22,FALSE)</f>
        <v>0</v>
      </c>
      <c r="Q29" s="2">
        <f t="shared" si="4"/>
        <v>0</v>
      </c>
    </row>
    <row r="30" spans="1:17" hidden="1" x14ac:dyDescent="0.3">
      <c r="A30" s="3" t="str">
        <v>140</v>
      </c>
      <c r="B30" s="4" t="str">
        <v>TC 90" ROUND BLACK</v>
      </c>
      <c r="C30" s="2" t="e">
        <f>VLOOKUP($A30,'By SKU - Old RTs'!$A:$V,18,FALSE)</f>
        <v>#N/A</v>
      </c>
      <c r="D30" s="2" t="e">
        <f>VLOOKUP($A30,'By SKU - New RTs'!$A:$V,18,FALSE)</f>
        <v>#N/A</v>
      </c>
      <c r="E30" s="5" t="e">
        <f t="shared" si="0"/>
        <v>#N/A</v>
      </c>
      <c r="F30" s="2" t="e">
        <f>VLOOKUP($A30,'By SKU - Old RTs'!$A:$V,19,FALSE)</f>
        <v>#N/A</v>
      </c>
      <c r="G30" s="2" t="e">
        <f>VLOOKUP($A30,'By SKU - New RTs'!$A:$V,19,FALSE)</f>
        <v>#N/A</v>
      </c>
      <c r="H30" s="5" t="e">
        <f t="shared" si="1"/>
        <v>#N/A</v>
      </c>
      <c r="I30" s="2" t="e">
        <f>VLOOKUP($A30,'By SKU - Old RTs'!$A:$V,20,FALSE)</f>
        <v>#N/A</v>
      </c>
      <c r="J30" s="2" t="e">
        <f>VLOOKUP($A30,'By SKU - New RTs'!$A:$V,20,FALSE)</f>
        <v>#N/A</v>
      </c>
      <c r="K30" s="5" t="e">
        <f t="shared" si="2"/>
        <v>#N/A</v>
      </c>
      <c r="L30" s="2" t="e">
        <f>VLOOKUP($A30,'By SKU - Old RTs'!$A:$V,21,FALSE)</f>
        <v>#N/A</v>
      </c>
      <c r="M30" s="2" t="e">
        <f>VLOOKUP($A30,'By SKU - New RTs'!$A:$V,21,FALSE)</f>
        <v>#N/A</v>
      </c>
      <c r="N30" s="5" t="e">
        <f t="shared" si="3"/>
        <v>#N/A</v>
      </c>
      <c r="O30" s="2" t="e">
        <f>VLOOKUP($A30,'By SKU - Old RTs'!$A:$V,22,FALSE)</f>
        <v>#N/A</v>
      </c>
      <c r="P30" s="2" t="e">
        <f>VLOOKUP($A30,'By SKU - New RTs'!$A:$V,22,FALSE)</f>
        <v>#N/A</v>
      </c>
      <c r="Q30" s="2" t="e">
        <f t="shared" si="4"/>
        <v>#N/A</v>
      </c>
    </row>
    <row r="31" spans="1:17" x14ac:dyDescent="0.3">
      <c r="A31" s="3" t="str">
        <v>150</v>
      </c>
      <c r="B31" s="4" t="str">
        <v xml:space="preserve">NAPKIN WHITE        </v>
      </c>
      <c r="C31" s="2">
        <f>VLOOKUP($A31,'By SKU - Old RTs'!$A:$V,18,FALSE)</f>
        <v>0</v>
      </c>
      <c r="D31" s="2">
        <f>VLOOKUP($A31,'By SKU - New RTs'!$A:$V,18,FALSE)</f>
        <v>0</v>
      </c>
      <c r="E31" s="5">
        <f t="shared" si="0"/>
        <v>0</v>
      </c>
      <c r="F31" s="2">
        <f>VLOOKUP($A31,'By SKU - Old RTs'!$A:$V,19,FALSE)</f>
        <v>0</v>
      </c>
      <c r="G31" s="2">
        <f>VLOOKUP($A31,'By SKU - New RTs'!$A:$V,19,FALSE)</f>
        <v>0</v>
      </c>
      <c r="H31" s="5">
        <f t="shared" si="1"/>
        <v>0</v>
      </c>
      <c r="I31" s="2">
        <f>VLOOKUP($A31,'By SKU - Old RTs'!$A:$V,20,FALSE)</f>
        <v>0</v>
      </c>
      <c r="J31" s="2">
        <f>VLOOKUP($A31,'By SKU - New RTs'!$A:$V,20,FALSE)</f>
        <v>0</v>
      </c>
      <c r="K31" s="5">
        <f t="shared" si="2"/>
        <v>0</v>
      </c>
      <c r="L31" s="2">
        <f>VLOOKUP($A31,'By SKU - Old RTs'!$A:$V,21,FALSE)</f>
        <v>0</v>
      </c>
      <c r="M31" s="2">
        <f>VLOOKUP($A31,'By SKU - New RTs'!$A:$V,21,FALSE)</f>
        <v>0</v>
      </c>
      <c r="N31" s="5">
        <f t="shared" si="3"/>
        <v>0</v>
      </c>
      <c r="O31" s="2">
        <f>VLOOKUP($A31,'By SKU - Old RTs'!$A:$V,22,FALSE)</f>
        <v>0</v>
      </c>
      <c r="P31" s="2">
        <f>VLOOKUP($A31,'By SKU - New RTs'!$A:$V,22,FALSE)</f>
        <v>0</v>
      </c>
      <c r="Q31" s="2">
        <f t="shared" si="4"/>
        <v>0</v>
      </c>
    </row>
    <row r="32" spans="1:17" hidden="1" x14ac:dyDescent="0.3">
      <c r="A32" s="3" t="str">
        <v>151</v>
      </c>
      <c r="B32" s="4" t="str">
        <v xml:space="preserve">NAPKIN PINK         </v>
      </c>
      <c r="C32" s="2" t="e">
        <f>VLOOKUP($A32,'By SKU - Old RTs'!$A:$V,18,FALSE)</f>
        <v>#N/A</v>
      </c>
      <c r="D32" s="2" t="e">
        <f>VLOOKUP($A32,'By SKU - New RTs'!$A:$V,18,FALSE)</f>
        <v>#N/A</v>
      </c>
      <c r="E32" s="5" t="e">
        <f t="shared" si="0"/>
        <v>#N/A</v>
      </c>
      <c r="F32" s="2" t="e">
        <f>VLOOKUP($A32,'By SKU - Old RTs'!$A:$V,19,FALSE)</f>
        <v>#N/A</v>
      </c>
      <c r="G32" s="2" t="e">
        <f>VLOOKUP($A32,'By SKU - New RTs'!$A:$V,19,FALSE)</f>
        <v>#N/A</v>
      </c>
      <c r="H32" s="5" t="e">
        <f t="shared" si="1"/>
        <v>#N/A</v>
      </c>
      <c r="I32" s="2" t="e">
        <f>VLOOKUP($A32,'By SKU - Old RTs'!$A:$V,20,FALSE)</f>
        <v>#N/A</v>
      </c>
      <c r="J32" s="2" t="e">
        <f>VLOOKUP($A32,'By SKU - New RTs'!$A:$V,20,FALSE)</f>
        <v>#N/A</v>
      </c>
      <c r="K32" s="5" t="e">
        <f t="shared" si="2"/>
        <v>#N/A</v>
      </c>
      <c r="L32" s="2" t="e">
        <f>VLOOKUP($A32,'By SKU - Old RTs'!$A:$V,21,FALSE)</f>
        <v>#N/A</v>
      </c>
      <c r="M32" s="2" t="e">
        <f>VLOOKUP($A32,'By SKU - New RTs'!$A:$V,21,FALSE)</f>
        <v>#N/A</v>
      </c>
      <c r="N32" s="5" t="e">
        <f t="shared" si="3"/>
        <v>#N/A</v>
      </c>
      <c r="O32" s="2" t="e">
        <f>VLOOKUP($A32,'By SKU - Old RTs'!$A:$V,22,FALSE)</f>
        <v>#N/A</v>
      </c>
      <c r="P32" s="2" t="e">
        <f>VLOOKUP($A32,'By SKU - New RTs'!$A:$V,22,FALSE)</f>
        <v>#N/A</v>
      </c>
      <c r="Q32" s="2" t="e">
        <f t="shared" si="4"/>
        <v>#N/A</v>
      </c>
    </row>
    <row r="33" spans="1:17" hidden="1" x14ac:dyDescent="0.3">
      <c r="A33" s="3" t="str">
        <v>154</v>
      </c>
      <c r="B33" s="4" t="str">
        <v xml:space="preserve">NAPKIN EGGPLANT     </v>
      </c>
      <c r="C33" s="2" t="e">
        <f>VLOOKUP($A33,'By SKU - Old RTs'!$A:$V,18,FALSE)</f>
        <v>#N/A</v>
      </c>
      <c r="D33" s="2" t="e">
        <f>VLOOKUP($A33,'By SKU - New RTs'!$A:$V,18,FALSE)</f>
        <v>#N/A</v>
      </c>
      <c r="E33" s="5" t="e">
        <f t="shared" si="0"/>
        <v>#N/A</v>
      </c>
      <c r="F33" s="2" t="e">
        <f>VLOOKUP($A33,'By SKU - Old RTs'!$A:$V,19,FALSE)</f>
        <v>#N/A</v>
      </c>
      <c r="G33" s="2" t="e">
        <f>VLOOKUP($A33,'By SKU - New RTs'!$A:$V,19,FALSE)</f>
        <v>#N/A</v>
      </c>
      <c r="H33" s="5" t="e">
        <f t="shared" si="1"/>
        <v>#N/A</v>
      </c>
      <c r="I33" s="2" t="e">
        <f>VLOOKUP($A33,'By SKU - Old RTs'!$A:$V,20,FALSE)</f>
        <v>#N/A</v>
      </c>
      <c r="J33" s="2" t="e">
        <f>VLOOKUP($A33,'By SKU - New RTs'!$A:$V,20,FALSE)</f>
        <v>#N/A</v>
      </c>
      <c r="K33" s="5" t="e">
        <f t="shared" si="2"/>
        <v>#N/A</v>
      </c>
      <c r="L33" s="2" t="e">
        <f>VLOOKUP($A33,'By SKU - Old RTs'!$A:$V,21,FALSE)</f>
        <v>#N/A</v>
      </c>
      <c r="M33" s="2" t="e">
        <f>VLOOKUP($A33,'By SKU - New RTs'!$A:$V,21,FALSE)</f>
        <v>#N/A</v>
      </c>
      <c r="N33" s="5" t="e">
        <f t="shared" si="3"/>
        <v>#N/A</v>
      </c>
      <c r="O33" s="2" t="e">
        <f>VLOOKUP($A33,'By SKU - Old RTs'!$A:$V,22,FALSE)</f>
        <v>#N/A</v>
      </c>
      <c r="P33" s="2" t="e">
        <f>VLOOKUP($A33,'By SKU - New RTs'!$A:$V,22,FALSE)</f>
        <v>#N/A</v>
      </c>
      <c r="Q33" s="2" t="e">
        <f t="shared" si="4"/>
        <v>#N/A</v>
      </c>
    </row>
    <row r="34" spans="1:17" hidden="1" x14ac:dyDescent="0.3">
      <c r="A34" s="3" t="str">
        <v>155</v>
      </c>
      <c r="B34" s="4" t="str">
        <v xml:space="preserve">NAPKIN GOLD         </v>
      </c>
      <c r="C34" s="2" t="e">
        <f>VLOOKUP($A34,'By SKU - Old RTs'!$A:$V,18,FALSE)</f>
        <v>#N/A</v>
      </c>
      <c r="D34" s="2" t="e">
        <f>VLOOKUP($A34,'By SKU - New RTs'!$A:$V,18,FALSE)</f>
        <v>#N/A</v>
      </c>
      <c r="E34" s="5" t="e">
        <f t="shared" si="0"/>
        <v>#N/A</v>
      </c>
      <c r="F34" s="2" t="e">
        <f>VLOOKUP($A34,'By SKU - Old RTs'!$A:$V,19,FALSE)</f>
        <v>#N/A</v>
      </c>
      <c r="G34" s="2" t="e">
        <f>VLOOKUP($A34,'By SKU - New RTs'!$A:$V,19,FALSE)</f>
        <v>#N/A</v>
      </c>
      <c r="H34" s="5" t="e">
        <f t="shared" si="1"/>
        <v>#N/A</v>
      </c>
      <c r="I34" s="2" t="e">
        <f>VLOOKUP($A34,'By SKU - Old RTs'!$A:$V,20,FALSE)</f>
        <v>#N/A</v>
      </c>
      <c r="J34" s="2" t="e">
        <f>VLOOKUP($A34,'By SKU - New RTs'!$A:$V,20,FALSE)</f>
        <v>#N/A</v>
      </c>
      <c r="K34" s="5" t="e">
        <f t="shared" si="2"/>
        <v>#N/A</v>
      </c>
      <c r="L34" s="2" t="e">
        <f>VLOOKUP($A34,'By SKU - Old RTs'!$A:$V,21,FALSE)</f>
        <v>#N/A</v>
      </c>
      <c r="M34" s="2" t="e">
        <f>VLOOKUP($A34,'By SKU - New RTs'!$A:$V,21,FALSE)</f>
        <v>#N/A</v>
      </c>
      <c r="N34" s="5" t="e">
        <f t="shared" si="3"/>
        <v>#N/A</v>
      </c>
      <c r="O34" s="2" t="e">
        <f>VLOOKUP($A34,'By SKU - Old RTs'!$A:$V,22,FALSE)</f>
        <v>#N/A</v>
      </c>
      <c r="P34" s="2" t="e">
        <f>VLOOKUP($A34,'By SKU - New RTs'!$A:$V,22,FALSE)</f>
        <v>#N/A</v>
      </c>
      <c r="Q34" s="2" t="e">
        <f t="shared" si="4"/>
        <v>#N/A</v>
      </c>
    </row>
    <row r="35" spans="1:17" hidden="1" x14ac:dyDescent="0.3">
      <c r="A35" s="3" t="str">
        <v>157</v>
      </c>
      <c r="B35" s="4" t="str">
        <v>NAPKIN ROYAL BLUE</v>
      </c>
      <c r="C35" s="2" t="e">
        <f>VLOOKUP($A35,'By SKU - Old RTs'!$A:$V,18,FALSE)</f>
        <v>#N/A</v>
      </c>
      <c r="D35" s="2" t="e">
        <f>VLOOKUP($A35,'By SKU - New RTs'!$A:$V,18,FALSE)</f>
        <v>#N/A</v>
      </c>
      <c r="E35" s="5" t="e">
        <f t="shared" si="0"/>
        <v>#N/A</v>
      </c>
      <c r="F35" s="2" t="e">
        <f>VLOOKUP($A35,'By SKU - Old RTs'!$A:$V,19,FALSE)</f>
        <v>#N/A</v>
      </c>
      <c r="G35" s="2" t="e">
        <f>VLOOKUP($A35,'By SKU - New RTs'!$A:$V,19,FALSE)</f>
        <v>#N/A</v>
      </c>
      <c r="H35" s="5" t="e">
        <f t="shared" si="1"/>
        <v>#N/A</v>
      </c>
      <c r="I35" s="2" t="e">
        <f>VLOOKUP($A35,'By SKU - Old RTs'!$A:$V,20,FALSE)</f>
        <v>#N/A</v>
      </c>
      <c r="J35" s="2" t="e">
        <f>VLOOKUP($A35,'By SKU - New RTs'!$A:$V,20,FALSE)</f>
        <v>#N/A</v>
      </c>
      <c r="K35" s="5" t="e">
        <f t="shared" si="2"/>
        <v>#N/A</v>
      </c>
      <c r="L35" s="2" t="e">
        <f>VLOOKUP($A35,'By SKU - Old RTs'!$A:$V,21,FALSE)</f>
        <v>#N/A</v>
      </c>
      <c r="M35" s="2" t="e">
        <f>VLOOKUP($A35,'By SKU - New RTs'!$A:$V,21,FALSE)</f>
        <v>#N/A</v>
      </c>
      <c r="N35" s="5" t="e">
        <f t="shared" si="3"/>
        <v>#N/A</v>
      </c>
      <c r="O35" s="2" t="e">
        <f>VLOOKUP($A35,'By SKU - Old RTs'!$A:$V,22,FALSE)</f>
        <v>#N/A</v>
      </c>
      <c r="P35" s="2" t="e">
        <f>VLOOKUP($A35,'By SKU - New RTs'!$A:$V,22,FALSE)</f>
        <v>#N/A</v>
      </c>
      <c r="Q35" s="2" t="e">
        <f t="shared" si="4"/>
        <v>#N/A</v>
      </c>
    </row>
    <row r="36" spans="1:17" hidden="1" x14ac:dyDescent="0.3">
      <c r="A36" s="3" t="str">
        <v>159</v>
      </c>
      <c r="B36" s="4" t="str">
        <v>NAPKIN HUNTER GREEN</v>
      </c>
      <c r="C36" s="2" t="e">
        <f>VLOOKUP($A36,'By SKU - Old RTs'!$A:$V,18,FALSE)</f>
        <v>#N/A</v>
      </c>
      <c r="D36" s="2" t="e">
        <f>VLOOKUP($A36,'By SKU - New RTs'!$A:$V,18,FALSE)</f>
        <v>#N/A</v>
      </c>
      <c r="E36" s="5" t="e">
        <f t="shared" si="0"/>
        <v>#N/A</v>
      </c>
      <c r="F36" s="2" t="e">
        <f>VLOOKUP($A36,'By SKU - Old RTs'!$A:$V,19,FALSE)</f>
        <v>#N/A</v>
      </c>
      <c r="G36" s="2" t="e">
        <f>VLOOKUP($A36,'By SKU - New RTs'!$A:$V,19,FALSE)</f>
        <v>#N/A</v>
      </c>
      <c r="H36" s="5" t="e">
        <f t="shared" si="1"/>
        <v>#N/A</v>
      </c>
      <c r="I36" s="2" t="e">
        <f>VLOOKUP($A36,'By SKU - Old RTs'!$A:$V,20,FALSE)</f>
        <v>#N/A</v>
      </c>
      <c r="J36" s="2" t="e">
        <f>VLOOKUP($A36,'By SKU - New RTs'!$A:$V,20,FALSE)</f>
        <v>#N/A</v>
      </c>
      <c r="K36" s="5" t="e">
        <f t="shared" si="2"/>
        <v>#N/A</v>
      </c>
      <c r="L36" s="2" t="e">
        <f>VLOOKUP($A36,'By SKU - Old RTs'!$A:$V,21,FALSE)</f>
        <v>#N/A</v>
      </c>
      <c r="M36" s="2" t="e">
        <f>VLOOKUP($A36,'By SKU - New RTs'!$A:$V,21,FALSE)</f>
        <v>#N/A</v>
      </c>
      <c r="N36" s="5" t="e">
        <f t="shared" si="3"/>
        <v>#N/A</v>
      </c>
      <c r="O36" s="2" t="e">
        <f>VLOOKUP($A36,'By SKU - Old RTs'!$A:$V,22,FALSE)</f>
        <v>#N/A</v>
      </c>
      <c r="P36" s="2" t="e">
        <f>VLOOKUP($A36,'By SKU - New RTs'!$A:$V,22,FALSE)</f>
        <v>#N/A</v>
      </c>
      <c r="Q36" s="2" t="e">
        <f t="shared" si="4"/>
        <v>#N/A</v>
      </c>
    </row>
    <row r="37" spans="1:17" hidden="1" x14ac:dyDescent="0.3">
      <c r="A37" s="3" t="str">
        <v>160</v>
      </c>
      <c r="B37" s="4" t="str">
        <v xml:space="preserve">NAPKIN YELLOW       </v>
      </c>
      <c r="C37" s="2" t="e">
        <f>VLOOKUP($A37,'By SKU - Old RTs'!$A:$V,18,FALSE)</f>
        <v>#N/A</v>
      </c>
      <c r="D37" s="2" t="e">
        <f>VLOOKUP($A37,'By SKU - New RTs'!$A:$V,18,FALSE)</f>
        <v>#N/A</v>
      </c>
      <c r="E37" s="5" t="e">
        <f t="shared" si="0"/>
        <v>#N/A</v>
      </c>
      <c r="F37" s="2" t="e">
        <f>VLOOKUP($A37,'By SKU - Old RTs'!$A:$V,19,FALSE)</f>
        <v>#N/A</v>
      </c>
      <c r="G37" s="2" t="e">
        <f>VLOOKUP($A37,'By SKU - New RTs'!$A:$V,19,FALSE)</f>
        <v>#N/A</v>
      </c>
      <c r="H37" s="5" t="e">
        <f t="shared" si="1"/>
        <v>#N/A</v>
      </c>
      <c r="I37" s="2" t="e">
        <f>VLOOKUP($A37,'By SKU - Old RTs'!$A:$V,20,FALSE)</f>
        <v>#N/A</v>
      </c>
      <c r="J37" s="2" t="e">
        <f>VLOOKUP($A37,'By SKU - New RTs'!$A:$V,20,FALSE)</f>
        <v>#N/A</v>
      </c>
      <c r="K37" s="5" t="e">
        <f t="shared" si="2"/>
        <v>#N/A</v>
      </c>
      <c r="L37" s="2" t="e">
        <f>VLOOKUP($A37,'By SKU - Old RTs'!$A:$V,21,FALSE)</f>
        <v>#N/A</v>
      </c>
      <c r="M37" s="2" t="e">
        <f>VLOOKUP($A37,'By SKU - New RTs'!$A:$V,21,FALSE)</f>
        <v>#N/A</v>
      </c>
      <c r="N37" s="5" t="e">
        <f t="shared" si="3"/>
        <v>#N/A</v>
      </c>
      <c r="O37" s="2" t="e">
        <f>VLOOKUP($A37,'By SKU - Old RTs'!$A:$V,22,FALSE)</f>
        <v>#N/A</v>
      </c>
      <c r="P37" s="2" t="e">
        <f>VLOOKUP($A37,'By SKU - New RTs'!$A:$V,22,FALSE)</f>
        <v>#N/A</v>
      </c>
      <c r="Q37" s="2" t="e">
        <f t="shared" si="4"/>
        <v>#N/A</v>
      </c>
    </row>
    <row r="38" spans="1:17" hidden="1" x14ac:dyDescent="0.3">
      <c r="A38" s="3" t="str">
        <v>162</v>
      </c>
      <c r="B38" s="4" t="str">
        <v xml:space="preserve">NAPKIN PEACH        </v>
      </c>
      <c r="C38" s="2" t="e">
        <f>VLOOKUP($A38,'By SKU - Old RTs'!$A:$V,18,FALSE)</f>
        <v>#N/A</v>
      </c>
      <c r="D38" s="2" t="e">
        <f>VLOOKUP($A38,'By SKU - New RTs'!$A:$V,18,FALSE)</f>
        <v>#N/A</v>
      </c>
      <c r="E38" s="5" t="e">
        <f t="shared" si="0"/>
        <v>#N/A</v>
      </c>
      <c r="F38" s="2" t="e">
        <f>VLOOKUP($A38,'By SKU - Old RTs'!$A:$V,19,FALSE)</f>
        <v>#N/A</v>
      </c>
      <c r="G38" s="2" t="e">
        <f>VLOOKUP($A38,'By SKU - New RTs'!$A:$V,19,FALSE)</f>
        <v>#N/A</v>
      </c>
      <c r="H38" s="5" t="e">
        <f t="shared" si="1"/>
        <v>#N/A</v>
      </c>
      <c r="I38" s="2" t="e">
        <f>VLOOKUP($A38,'By SKU - Old RTs'!$A:$V,20,FALSE)</f>
        <v>#N/A</v>
      </c>
      <c r="J38" s="2" t="e">
        <f>VLOOKUP($A38,'By SKU - New RTs'!$A:$V,20,FALSE)</f>
        <v>#N/A</v>
      </c>
      <c r="K38" s="5" t="e">
        <f t="shared" si="2"/>
        <v>#N/A</v>
      </c>
      <c r="L38" s="2" t="e">
        <f>VLOOKUP($A38,'By SKU - Old RTs'!$A:$V,21,FALSE)</f>
        <v>#N/A</v>
      </c>
      <c r="M38" s="2" t="e">
        <f>VLOOKUP($A38,'By SKU - New RTs'!$A:$V,21,FALSE)</f>
        <v>#N/A</v>
      </c>
      <c r="N38" s="5" t="e">
        <f t="shared" si="3"/>
        <v>#N/A</v>
      </c>
      <c r="O38" s="2" t="e">
        <f>VLOOKUP($A38,'By SKU - Old RTs'!$A:$V,22,FALSE)</f>
        <v>#N/A</v>
      </c>
      <c r="P38" s="2" t="e">
        <f>VLOOKUP($A38,'By SKU - New RTs'!$A:$V,22,FALSE)</f>
        <v>#N/A</v>
      </c>
      <c r="Q38" s="2" t="e">
        <f t="shared" si="4"/>
        <v>#N/A</v>
      </c>
    </row>
    <row r="39" spans="1:17" x14ac:dyDescent="0.3">
      <c r="A39" s="3" t="str">
        <v>163</v>
      </c>
      <c r="B39" s="4" t="str">
        <v xml:space="preserve">NAPKIN BLACK        </v>
      </c>
      <c r="C39" s="2">
        <f>VLOOKUP($A39,'By SKU - Old RTs'!$A:$V,18,FALSE)</f>
        <v>25</v>
      </c>
      <c r="D39" s="2">
        <f>VLOOKUP($A39,'By SKU - New RTs'!$A:$V,18,FALSE)</f>
        <v>150</v>
      </c>
      <c r="E39" s="5">
        <f t="shared" si="0"/>
        <v>125</v>
      </c>
      <c r="F39" s="2">
        <f>VLOOKUP($A39,'By SKU - Old RTs'!$A:$V,19,FALSE)</f>
        <v>0</v>
      </c>
      <c r="G39" s="2">
        <f>VLOOKUP($A39,'By SKU - New RTs'!$A:$V,19,FALSE)</f>
        <v>0</v>
      </c>
      <c r="H39" s="5">
        <f t="shared" si="1"/>
        <v>0</v>
      </c>
      <c r="I39" s="2">
        <f>VLOOKUP($A39,'By SKU - Old RTs'!$A:$V,20,FALSE)</f>
        <v>150</v>
      </c>
      <c r="J39" s="2">
        <f>VLOOKUP($A39,'By SKU - New RTs'!$A:$V,20,FALSE)</f>
        <v>25</v>
      </c>
      <c r="K39" s="5">
        <f t="shared" si="2"/>
        <v>-125</v>
      </c>
      <c r="L39" s="2">
        <f>VLOOKUP($A39,'By SKU - Old RTs'!$A:$V,21,FALSE)</f>
        <v>725</v>
      </c>
      <c r="M39" s="2">
        <f>VLOOKUP($A39,'By SKU - New RTs'!$A:$V,21,FALSE)</f>
        <v>725</v>
      </c>
      <c r="N39" s="5">
        <f t="shared" si="3"/>
        <v>0</v>
      </c>
      <c r="O39" s="2">
        <f>VLOOKUP($A39,'By SKU - Old RTs'!$A:$V,22,FALSE)</f>
        <v>0</v>
      </c>
      <c r="P39" s="2">
        <f>VLOOKUP($A39,'By SKU - New RTs'!$A:$V,22,FALSE)</f>
        <v>0</v>
      </c>
      <c r="Q39" s="2">
        <f t="shared" si="4"/>
        <v>0</v>
      </c>
    </row>
    <row r="40" spans="1:17" hidden="1" x14ac:dyDescent="0.3">
      <c r="A40" s="3" t="str">
        <v>166</v>
      </c>
      <c r="B40" s="4" t="str">
        <v xml:space="preserve">NAPKIN ORANGE       </v>
      </c>
      <c r="C40" s="2" t="e">
        <f>VLOOKUP($A40,'By SKU - Old RTs'!$A:$V,18,FALSE)</f>
        <v>#N/A</v>
      </c>
      <c r="D40" s="2" t="e">
        <f>VLOOKUP($A40,'By SKU - New RTs'!$A:$V,18,FALSE)</f>
        <v>#N/A</v>
      </c>
      <c r="E40" s="5" t="e">
        <f t="shared" si="0"/>
        <v>#N/A</v>
      </c>
      <c r="F40" s="2" t="e">
        <f>VLOOKUP($A40,'By SKU - Old RTs'!$A:$V,19,FALSE)</f>
        <v>#N/A</v>
      </c>
      <c r="G40" s="2" t="e">
        <f>VLOOKUP($A40,'By SKU - New RTs'!$A:$V,19,FALSE)</f>
        <v>#N/A</v>
      </c>
      <c r="H40" s="5" t="e">
        <f t="shared" si="1"/>
        <v>#N/A</v>
      </c>
      <c r="I40" s="2" t="e">
        <f>VLOOKUP($A40,'By SKU - Old RTs'!$A:$V,20,FALSE)</f>
        <v>#N/A</v>
      </c>
      <c r="J40" s="2" t="e">
        <f>VLOOKUP($A40,'By SKU - New RTs'!$A:$V,20,FALSE)</f>
        <v>#N/A</v>
      </c>
      <c r="K40" s="5" t="e">
        <f t="shared" si="2"/>
        <v>#N/A</v>
      </c>
      <c r="L40" s="2" t="e">
        <f>VLOOKUP($A40,'By SKU - Old RTs'!$A:$V,21,FALSE)</f>
        <v>#N/A</v>
      </c>
      <c r="M40" s="2" t="e">
        <f>VLOOKUP($A40,'By SKU - New RTs'!$A:$V,21,FALSE)</f>
        <v>#N/A</v>
      </c>
      <c r="N40" s="5" t="e">
        <f t="shared" si="3"/>
        <v>#N/A</v>
      </c>
      <c r="O40" s="2" t="e">
        <f>VLOOKUP($A40,'By SKU - Old RTs'!$A:$V,22,FALSE)</f>
        <v>#N/A</v>
      </c>
      <c r="P40" s="2" t="e">
        <f>VLOOKUP($A40,'By SKU - New RTs'!$A:$V,22,FALSE)</f>
        <v>#N/A</v>
      </c>
      <c r="Q40" s="2" t="e">
        <f t="shared" si="4"/>
        <v>#N/A</v>
      </c>
    </row>
    <row r="41" spans="1:17" hidden="1" x14ac:dyDescent="0.3">
      <c r="A41" s="3" t="str">
        <v>168</v>
      </c>
      <c r="B41" s="4" t="str">
        <v xml:space="preserve">NAPKIN IVORY        </v>
      </c>
      <c r="C41" s="2" t="e">
        <f>VLOOKUP($A41,'By SKU - Old RTs'!$A:$V,18,FALSE)</f>
        <v>#N/A</v>
      </c>
      <c r="D41" s="2" t="e">
        <f>VLOOKUP($A41,'By SKU - New RTs'!$A:$V,18,FALSE)</f>
        <v>#N/A</v>
      </c>
      <c r="E41" s="5" t="e">
        <f t="shared" si="0"/>
        <v>#N/A</v>
      </c>
      <c r="F41" s="2" t="e">
        <f>VLOOKUP($A41,'By SKU - Old RTs'!$A:$V,19,FALSE)</f>
        <v>#N/A</v>
      </c>
      <c r="G41" s="2" t="e">
        <f>VLOOKUP($A41,'By SKU - New RTs'!$A:$V,19,FALSE)</f>
        <v>#N/A</v>
      </c>
      <c r="H41" s="5" t="e">
        <f t="shared" si="1"/>
        <v>#N/A</v>
      </c>
      <c r="I41" s="2" t="e">
        <f>VLOOKUP($A41,'By SKU - Old RTs'!$A:$V,20,FALSE)</f>
        <v>#N/A</v>
      </c>
      <c r="J41" s="2" t="e">
        <f>VLOOKUP($A41,'By SKU - New RTs'!$A:$V,20,FALSE)</f>
        <v>#N/A</v>
      </c>
      <c r="K41" s="5" t="e">
        <f t="shared" si="2"/>
        <v>#N/A</v>
      </c>
      <c r="L41" s="2" t="e">
        <f>VLOOKUP($A41,'By SKU - Old RTs'!$A:$V,21,FALSE)</f>
        <v>#N/A</v>
      </c>
      <c r="M41" s="2" t="e">
        <f>VLOOKUP($A41,'By SKU - New RTs'!$A:$V,21,FALSE)</f>
        <v>#N/A</v>
      </c>
      <c r="N41" s="5" t="e">
        <f t="shared" si="3"/>
        <v>#N/A</v>
      </c>
      <c r="O41" s="2" t="e">
        <f>VLOOKUP($A41,'By SKU - Old RTs'!$A:$V,22,FALSE)</f>
        <v>#N/A</v>
      </c>
      <c r="P41" s="2" t="e">
        <f>VLOOKUP($A41,'By SKU - New RTs'!$A:$V,22,FALSE)</f>
        <v>#N/A</v>
      </c>
      <c r="Q41" s="2" t="e">
        <f t="shared" si="4"/>
        <v>#N/A</v>
      </c>
    </row>
    <row r="42" spans="1:17" hidden="1" x14ac:dyDescent="0.3">
      <c r="A42" s="3" t="str">
        <v>173</v>
      </c>
      <c r="B42" s="4" t="str">
        <v xml:space="preserve">NAPKIN MAIZE        </v>
      </c>
      <c r="C42" s="2" t="e">
        <f>VLOOKUP($A42,'By SKU - Old RTs'!$A:$V,18,FALSE)</f>
        <v>#N/A</v>
      </c>
      <c r="D42" s="2" t="e">
        <f>VLOOKUP($A42,'By SKU - New RTs'!$A:$V,18,FALSE)</f>
        <v>#N/A</v>
      </c>
      <c r="E42" s="5" t="e">
        <f t="shared" si="0"/>
        <v>#N/A</v>
      </c>
      <c r="F42" s="2" t="e">
        <f>VLOOKUP($A42,'By SKU - Old RTs'!$A:$V,19,FALSE)</f>
        <v>#N/A</v>
      </c>
      <c r="G42" s="2" t="e">
        <f>VLOOKUP($A42,'By SKU - New RTs'!$A:$V,19,FALSE)</f>
        <v>#N/A</v>
      </c>
      <c r="H42" s="5" t="e">
        <f t="shared" si="1"/>
        <v>#N/A</v>
      </c>
      <c r="I42" s="2" t="e">
        <f>VLOOKUP($A42,'By SKU - Old RTs'!$A:$V,20,FALSE)</f>
        <v>#N/A</v>
      </c>
      <c r="J42" s="2" t="e">
        <f>VLOOKUP($A42,'By SKU - New RTs'!$A:$V,20,FALSE)</f>
        <v>#N/A</v>
      </c>
      <c r="K42" s="5" t="e">
        <f t="shared" si="2"/>
        <v>#N/A</v>
      </c>
      <c r="L42" s="2" t="e">
        <f>VLOOKUP($A42,'By SKU - Old RTs'!$A:$V,21,FALSE)</f>
        <v>#N/A</v>
      </c>
      <c r="M42" s="2" t="e">
        <f>VLOOKUP($A42,'By SKU - New RTs'!$A:$V,21,FALSE)</f>
        <v>#N/A</v>
      </c>
      <c r="N42" s="5" t="e">
        <f t="shared" si="3"/>
        <v>#N/A</v>
      </c>
      <c r="O42" s="2" t="e">
        <f>VLOOKUP($A42,'By SKU - Old RTs'!$A:$V,22,FALSE)</f>
        <v>#N/A</v>
      </c>
      <c r="P42" s="2" t="e">
        <f>VLOOKUP($A42,'By SKU - New RTs'!$A:$V,22,FALSE)</f>
        <v>#N/A</v>
      </c>
      <c r="Q42" s="2" t="e">
        <f t="shared" si="4"/>
        <v>#N/A</v>
      </c>
    </row>
    <row r="43" spans="1:17" hidden="1" x14ac:dyDescent="0.3">
      <c r="A43" s="3" t="str">
        <v>179</v>
      </c>
      <c r="B43" s="4" t="str">
        <v>NAPKIN KELLY GREEN</v>
      </c>
      <c r="C43" s="2" t="e">
        <f>VLOOKUP($A43,'By SKU - Old RTs'!$A:$V,18,FALSE)</f>
        <v>#N/A</v>
      </c>
      <c r="D43" s="2" t="e">
        <f>VLOOKUP($A43,'By SKU - New RTs'!$A:$V,18,FALSE)</f>
        <v>#N/A</v>
      </c>
      <c r="E43" s="5" t="e">
        <f t="shared" si="0"/>
        <v>#N/A</v>
      </c>
      <c r="F43" s="2" t="e">
        <f>VLOOKUP($A43,'By SKU - Old RTs'!$A:$V,19,FALSE)</f>
        <v>#N/A</v>
      </c>
      <c r="G43" s="2" t="e">
        <f>VLOOKUP($A43,'By SKU - New RTs'!$A:$V,19,FALSE)</f>
        <v>#N/A</v>
      </c>
      <c r="H43" s="5" t="e">
        <f t="shared" si="1"/>
        <v>#N/A</v>
      </c>
      <c r="I43" s="2" t="e">
        <f>VLOOKUP($A43,'By SKU - Old RTs'!$A:$V,20,FALSE)</f>
        <v>#N/A</v>
      </c>
      <c r="J43" s="2" t="e">
        <f>VLOOKUP($A43,'By SKU - New RTs'!$A:$V,20,FALSE)</f>
        <v>#N/A</v>
      </c>
      <c r="K43" s="5" t="e">
        <f t="shared" si="2"/>
        <v>#N/A</v>
      </c>
      <c r="L43" s="2" t="e">
        <f>VLOOKUP($A43,'By SKU - Old RTs'!$A:$V,21,FALSE)</f>
        <v>#N/A</v>
      </c>
      <c r="M43" s="2" t="e">
        <f>VLOOKUP($A43,'By SKU - New RTs'!$A:$V,21,FALSE)</f>
        <v>#N/A</v>
      </c>
      <c r="N43" s="5" t="e">
        <f t="shared" si="3"/>
        <v>#N/A</v>
      </c>
      <c r="O43" s="2" t="e">
        <f>VLOOKUP($A43,'By SKU - Old RTs'!$A:$V,22,FALSE)</f>
        <v>#N/A</v>
      </c>
      <c r="P43" s="2" t="e">
        <f>VLOOKUP($A43,'By SKU - New RTs'!$A:$V,22,FALSE)</f>
        <v>#N/A</v>
      </c>
      <c r="Q43" s="2" t="e">
        <f t="shared" si="4"/>
        <v>#N/A</v>
      </c>
    </row>
    <row r="44" spans="1:17" hidden="1" x14ac:dyDescent="0.3">
      <c r="A44" s="3" t="str">
        <v>192</v>
      </c>
      <c r="B44" s="4" t="str">
        <v>TC 72X72 BLACK</v>
      </c>
      <c r="C44" s="2" t="e">
        <f>VLOOKUP($A44,'By SKU - Old RTs'!$A:$V,18,FALSE)</f>
        <v>#N/A</v>
      </c>
      <c r="D44" s="2" t="e">
        <f>VLOOKUP($A44,'By SKU - New RTs'!$A:$V,18,FALSE)</f>
        <v>#N/A</v>
      </c>
      <c r="E44" s="5" t="e">
        <f t="shared" si="0"/>
        <v>#N/A</v>
      </c>
      <c r="F44" s="2" t="e">
        <f>VLOOKUP($A44,'By SKU - Old RTs'!$A:$V,19,FALSE)</f>
        <v>#N/A</v>
      </c>
      <c r="G44" s="2" t="e">
        <f>VLOOKUP($A44,'By SKU - New RTs'!$A:$V,19,FALSE)</f>
        <v>#N/A</v>
      </c>
      <c r="H44" s="5" t="e">
        <f t="shared" si="1"/>
        <v>#N/A</v>
      </c>
      <c r="I44" s="2" t="e">
        <f>VLOOKUP($A44,'By SKU - Old RTs'!$A:$V,20,FALSE)</f>
        <v>#N/A</v>
      </c>
      <c r="J44" s="2" t="e">
        <f>VLOOKUP($A44,'By SKU - New RTs'!$A:$V,20,FALSE)</f>
        <v>#N/A</v>
      </c>
      <c r="K44" s="5" t="e">
        <f t="shared" si="2"/>
        <v>#N/A</v>
      </c>
      <c r="L44" s="2" t="e">
        <f>VLOOKUP($A44,'By SKU - Old RTs'!$A:$V,21,FALSE)</f>
        <v>#N/A</v>
      </c>
      <c r="M44" s="2" t="e">
        <f>VLOOKUP($A44,'By SKU - New RTs'!$A:$V,21,FALSE)</f>
        <v>#N/A</v>
      </c>
      <c r="N44" s="5" t="e">
        <f t="shared" si="3"/>
        <v>#N/A</v>
      </c>
      <c r="O44" s="2" t="e">
        <f>VLOOKUP($A44,'By SKU - Old RTs'!$A:$V,22,FALSE)</f>
        <v>#N/A</v>
      </c>
      <c r="P44" s="2" t="e">
        <f>VLOOKUP($A44,'By SKU - New RTs'!$A:$V,22,FALSE)</f>
        <v>#N/A</v>
      </c>
      <c r="Q44" s="2" t="e">
        <f t="shared" si="4"/>
        <v>#N/A</v>
      </c>
    </row>
    <row r="45" spans="1:17" hidden="1" x14ac:dyDescent="0.3">
      <c r="A45" s="3" t="str">
        <v>202</v>
      </c>
      <c r="B45" s="4" t="str">
        <v>TC 90" ROUND WHITE</v>
      </c>
      <c r="C45" s="2" t="e">
        <f>VLOOKUP($A45,'By SKU - Old RTs'!$A:$V,18,FALSE)</f>
        <v>#N/A</v>
      </c>
      <c r="D45" s="2" t="e">
        <f>VLOOKUP($A45,'By SKU - New RTs'!$A:$V,18,FALSE)</f>
        <v>#N/A</v>
      </c>
      <c r="E45" s="5" t="e">
        <f t="shared" si="0"/>
        <v>#N/A</v>
      </c>
      <c r="F45" s="2" t="e">
        <f>VLOOKUP($A45,'By SKU - Old RTs'!$A:$V,19,FALSE)</f>
        <v>#N/A</v>
      </c>
      <c r="G45" s="2" t="e">
        <f>VLOOKUP($A45,'By SKU - New RTs'!$A:$V,19,FALSE)</f>
        <v>#N/A</v>
      </c>
      <c r="H45" s="5" t="e">
        <f t="shared" si="1"/>
        <v>#N/A</v>
      </c>
      <c r="I45" s="2" t="e">
        <f>VLOOKUP($A45,'By SKU - Old RTs'!$A:$V,20,FALSE)</f>
        <v>#N/A</v>
      </c>
      <c r="J45" s="2" t="e">
        <f>VLOOKUP($A45,'By SKU - New RTs'!$A:$V,20,FALSE)</f>
        <v>#N/A</v>
      </c>
      <c r="K45" s="5" t="e">
        <f t="shared" si="2"/>
        <v>#N/A</v>
      </c>
      <c r="L45" s="2" t="e">
        <f>VLOOKUP($A45,'By SKU - Old RTs'!$A:$V,21,FALSE)</f>
        <v>#N/A</v>
      </c>
      <c r="M45" s="2" t="e">
        <f>VLOOKUP($A45,'By SKU - New RTs'!$A:$V,21,FALSE)</f>
        <v>#N/A</v>
      </c>
      <c r="N45" s="5" t="e">
        <f t="shared" si="3"/>
        <v>#N/A</v>
      </c>
      <c r="O45" s="2" t="e">
        <f>VLOOKUP($A45,'By SKU - Old RTs'!$A:$V,22,FALSE)</f>
        <v>#N/A</v>
      </c>
      <c r="P45" s="2" t="e">
        <f>VLOOKUP($A45,'By SKU - New RTs'!$A:$V,22,FALSE)</f>
        <v>#N/A</v>
      </c>
      <c r="Q45" s="2" t="e">
        <f t="shared" si="4"/>
        <v>#N/A</v>
      </c>
    </row>
    <row r="46" spans="1:17" hidden="1" x14ac:dyDescent="0.3">
      <c r="A46" s="3" t="str">
        <v>208</v>
      </c>
      <c r="B46" s="4" t="str">
        <v>TC 52X52 BLACK</v>
      </c>
      <c r="C46" s="2" t="e">
        <f>VLOOKUP($A46,'By SKU - Old RTs'!$A:$V,18,FALSE)</f>
        <v>#N/A</v>
      </c>
      <c r="D46" s="2" t="e">
        <f>VLOOKUP($A46,'By SKU - New RTs'!$A:$V,18,FALSE)</f>
        <v>#N/A</v>
      </c>
      <c r="E46" s="5" t="e">
        <f t="shared" si="0"/>
        <v>#N/A</v>
      </c>
      <c r="F46" s="2" t="e">
        <f>VLOOKUP($A46,'By SKU - Old RTs'!$A:$V,19,FALSE)</f>
        <v>#N/A</v>
      </c>
      <c r="G46" s="2" t="e">
        <f>VLOOKUP($A46,'By SKU - New RTs'!$A:$V,19,FALSE)</f>
        <v>#N/A</v>
      </c>
      <c r="H46" s="5" t="e">
        <f t="shared" si="1"/>
        <v>#N/A</v>
      </c>
      <c r="I46" s="2" t="e">
        <f>VLOOKUP($A46,'By SKU - Old RTs'!$A:$V,20,FALSE)</f>
        <v>#N/A</v>
      </c>
      <c r="J46" s="2" t="e">
        <f>VLOOKUP($A46,'By SKU - New RTs'!$A:$V,20,FALSE)</f>
        <v>#N/A</v>
      </c>
      <c r="K46" s="5" t="e">
        <f t="shared" si="2"/>
        <v>#N/A</v>
      </c>
      <c r="L46" s="2" t="e">
        <f>VLOOKUP($A46,'By SKU - Old RTs'!$A:$V,21,FALSE)</f>
        <v>#N/A</v>
      </c>
      <c r="M46" s="2" t="e">
        <f>VLOOKUP($A46,'By SKU - New RTs'!$A:$V,21,FALSE)</f>
        <v>#N/A</v>
      </c>
      <c r="N46" s="5" t="e">
        <f t="shared" si="3"/>
        <v>#N/A</v>
      </c>
      <c r="O46" s="2" t="e">
        <f>VLOOKUP($A46,'By SKU - Old RTs'!$A:$V,22,FALSE)</f>
        <v>#N/A</v>
      </c>
      <c r="P46" s="2" t="e">
        <f>VLOOKUP($A46,'By SKU - New RTs'!$A:$V,22,FALSE)</f>
        <v>#N/A</v>
      </c>
      <c r="Q46" s="2" t="e">
        <f t="shared" si="4"/>
        <v>#N/A</v>
      </c>
    </row>
    <row r="47" spans="1:17" x14ac:dyDescent="0.3">
      <c r="A47" s="3" t="str">
        <v>209</v>
      </c>
      <c r="B47" s="4" t="str">
        <v xml:space="preserve">TC 85X85 BLACK      </v>
      </c>
      <c r="C47" s="2">
        <f>VLOOKUP($A47,'By SKU - Old RTs'!$A:$V,18,FALSE)</f>
        <v>0</v>
      </c>
      <c r="D47" s="2">
        <f>VLOOKUP($A47,'By SKU - New RTs'!$A:$V,18,FALSE)</f>
        <v>0</v>
      </c>
      <c r="E47" s="5">
        <f t="shared" si="0"/>
        <v>0</v>
      </c>
      <c r="F47" s="2">
        <f>VLOOKUP($A47,'By SKU - Old RTs'!$A:$V,19,FALSE)</f>
        <v>0</v>
      </c>
      <c r="G47" s="2">
        <f>VLOOKUP($A47,'By SKU - New RTs'!$A:$V,19,FALSE)</f>
        <v>0</v>
      </c>
      <c r="H47" s="5">
        <f t="shared" si="1"/>
        <v>0</v>
      </c>
      <c r="I47" s="2">
        <f>VLOOKUP($A47,'By SKU - Old RTs'!$A:$V,20,FALSE)</f>
        <v>2.5</v>
      </c>
      <c r="J47" s="2">
        <f>VLOOKUP($A47,'By SKU - New RTs'!$A:$V,20,FALSE)</f>
        <v>2.5</v>
      </c>
      <c r="K47" s="5">
        <f t="shared" si="2"/>
        <v>0</v>
      </c>
      <c r="L47" s="2">
        <f>VLOOKUP($A47,'By SKU - Old RTs'!$A:$V,21,FALSE)</f>
        <v>0</v>
      </c>
      <c r="M47" s="2">
        <f>VLOOKUP($A47,'By SKU - New RTs'!$A:$V,21,FALSE)</f>
        <v>0</v>
      </c>
      <c r="N47" s="5">
        <f t="shared" si="3"/>
        <v>0</v>
      </c>
      <c r="O47" s="2">
        <f>VLOOKUP($A47,'By SKU - Old RTs'!$A:$V,22,FALSE)</f>
        <v>0</v>
      </c>
      <c r="P47" s="2">
        <f>VLOOKUP($A47,'By SKU - New RTs'!$A:$V,22,FALSE)</f>
        <v>0</v>
      </c>
      <c r="Q47" s="2">
        <f t="shared" si="4"/>
        <v>0</v>
      </c>
    </row>
    <row r="48" spans="1:17" hidden="1" x14ac:dyDescent="0.3">
      <c r="A48" s="3" t="str">
        <v>211</v>
      </c>
      <c r="B48" s="4" t="str">
        <v>TC 52X52 IVORY</v>
      </c>
      <c r="C48" s="2" t="e">
        <f>VLOOKUP($A48,'By SKU - Old RTs'!$A:$V,18,FALSE)</f>
        <v>#N/A</v>
      </c>
      <c r="D48" s="2" t="e">
        <f>VLOOKUP($A48,'By SKU - New RTs'!$A:$V,18,FALSE)</f>
        <v>#N/A</v>
      </c>
      <c r="E48" s="5" t="e">
        <f t="shared" si="0"/>
        <v>#N/A</v>
      </c>
      <c r="F48" s="2" t="e">
        <f>VLOOKUP($A48,'By SKU - Old RTs'!$A:$V,19,FALSE)</f>
        <v>#N/A</v>
      </c>
      <c r="G48" s="2" t="e">
        <f>VLOOKUP($A48,'By SKU - New RTs'!$A:$V,19,FALSE)</f>
        <v>#N/A</v>
      </c>
      <c r="H48" s="5" t="e">
        <f t="shared" si="1"/>
        <v>#N/A</v>
      </c>
      <c r="I48" s="2" t="e">
        <f>VLOOKUP($A48,'By SKU - Old RTs'!$A:$V,20,FALSE)</f>
        <v>#N/A</v>
      </c>
      <c r="J48" s="2" t="e">
        <f>VLOOKUP($A48,'By SKU - New RTs'!$A:$V,20,FALSE)</f>
        <v>#N/A</v>
      </c>
      <c r="K48" s="5" t="e">
        <f t="shared" si="2"/>
        <v>#N/A</v>
      </c>
      <c r="L48" s="2" t="e">
        <f>VLOOKUP($A48,'By SKU - Old RTs'!$A:$V,21,FALSE)</f>
        <v>#N/A</v>
      </c>
      <c r="M48" s="2" t="e">
        <f>VLOOKUP($A48,'By SKU - New RTs'!$A:$V,21,FALSE)</f>
        <v>#N/A</v>
      </c>
      <c r="N48" s="5" t="e">
        <f t="shared" si="3"/>
        <v>#N/A</v>
      </c>
      <c r="O48" s="2" t="e">
        <f>VLOOKUP($A48,'By SKU - Old RTs'!$A:$V,22,FALSE)</f>
        <v>#N/A</v>
      </c>
      <c r="P48" s="2" t="e">
        <f>VLOOKUP($A48,'By SKU - New RTs'!$A:$V,22,FALSE)</f>
        <v>#N/A</v>
      </c>
      <c r="Q48" s="2" t="e">
        <f t="shared" si="4"/>
        <v>#N/A</v>
      </c>
    </row>
    <row r="49" spans="1:17" hidden="1" x14ac:dyDescent="0.3">
      <c r="A49" s="3" t="str">
        <v>212</v>
      </c>
      <c r="B49" s="4" t="str">
        <v>TC 90" ROUND IVORY</v>
      </c>
      <c r="C49" s="2" t="e">
        <f>VLOOKUP($A49,'By SKU - Old RTs'!$A:$V,18,FALSE)</f>
        <v>#N/A</v>
      </c>
      <c r="D49" s="2" t="e">
        <f>VLOOKUP($A49,'By SKU - New RTs'!$A:$V,18,FALSE)</f>
        <v>#N/A</v>
      </c>
      <c r="E49" s="5" t="e">
        <f t="shared" si="0"/>
        <v>#N/A</v>
      </c>
      <c r="F49" s="2" t="e">
        <f>VLOOKUP($A49,'By SKU - Old RTs'!$A:$V,19,FALSE)</f>
        <v>#N/A</v>
      </c>
      <c r="G49" s="2" t="e">
        <f>VLOOKUP($A49,'By SKU - New RTs'!$A:$V,19,FALSE)</f>
        <v>#N/A</v>
      </c>
      <c r="H49" s="5" t="e">
        <f t="shared" si="1"/>
        <v>#N/A</v>
      </c>
      <c r="I49" s="2" t="e">
        <f>VLOOKUP($A49,'By SKU - Old RTs'!$A:$V,20,FALSE)</f>
        <v>#N/A</v>
      </c>
      <c r="J49" s="2" t="e">
        <f>VLOOKUP($A49,'By SKU - New RTs'!$A:$V,20,FALSE)</f>
        <v>#N/A</v>
      </c>
      <c r="K49" s="5" t="e">
        <f t="shared" si="2"/>
        <v>#N/A</v>
      </c>
      <c r="L49" s="2" t="e">
        <f>VLOOKUP($A49,'By SKU - Old RTs'!$A:$V,21,FALSE)</f>
        <v>#N/A</v>
      </c>
      <c r="M49" s="2" t="e">
        <f>VLOOKUP($A49,'By SKU - New RTs'!$A:$V,21,FALSE)</f>
        <v>#N/A</v>
      </c>
      <c r="N49" s="5" t="e">
        <f t="shared" si="3"/>
        <v>#N/A</v>
      </c>
      <c r="O49" s="2" t="e">
        <f>VLOOKUP($A49,'By SKU - Old RTs'!$A:$V,22,FALSE)</f>
        <v>#N/A</v>
      </c>
      <c r="P49" s="2" t="e">
        <f>VLOOKUP($A49,'By SKU - New RTs'!$A:$V,22,FALSE)</f>
        <v>#N/A</v>
      </c>
      <c r="Q49" s="2" t="e">
        <f t="shared" si="4"/>
        <v>#N/A</v>
      </c>
    </row>
    <row r="50" spans="1:17" hidden="1" x14ac:dyDescent="0.3">
      <c r="A50" s="3" t="str">
        <v>225</v>
      </c>
      <c r="B50" s="4" t="str">
        <v>TC 62X62 BLACK</v>
      </c>
      <c r="C50" s="2" t="e">
        <f>VLOOKUP($A50,'By SKU - Old RTs'!$A:$V,18,FALSE)</f>
        <v>#N/A</v>
      </c>
      <c r="D50" s="2" t="e">
        <f>VLOOKUP($A50,'By SKU - New RTs'!$A:$V,18,FALSE)</f>
        <v>#N/A</v>
      </c>
      <c r="E50" s="5" t="e">
        <f t="shared" si="0"/>
        <v>#N/A</v>
      </c>
      <c r="F50" s="2" t="e">
        <f>VLOOKUP($A50,'By SKU - Old RTs'!$A:$V,19,FALSE)</f>
        <v>#N/A</v>
      </c>
      <c r="G50" s="2" t="e">
        <f>VLOOKUP($A50,'By SKU - New RTs'!$A:$V,19,FALSE)</f>
        <v>#N/A</v>
      </c>
      <c r="H50" s="5" t="e">
        <f t="shared" si="1"/>
        <v>#N/A</v>
      </c>
      <c r="I50" s="2" t="e">
        <f>VLOOKUP($A50,'By SKU - Old RTs'!$A:$V,20,FALSE)</f>
        <v>#N/A</v>
      </c>
      <c r="J50" s="2" t="e">
        <f>VLOOKUP($A50,'By SKU - New RTs'!$A:$V,20,FALSE)</f>
        <v>#N/A</v>
      </c>
      <c r="K50" s="5" t="e">
        <f t="shared" si="2"/>
        <v>#N/A</v>
      </c>
      <c r="L50" s="2" t="e">
        <f>VLOOKUP($A50,'By SKU - Old RTs'!$A:$V,21,FALSE)</f>
        <v>#N/A</v>
      </c>
      <c r="M50" s="2" t="e">
        <f>VLOOKUP($A50,'By SKU - New RTs'!$A:$V,21,FALSE)</f>
        <v>#N/A</v>
      </c>
      <c r="N50" s="5" t="e">
        <f t="shared" si="3"/>
        <v>#N/A</v>
      </c>
      <c r="O50" s="2" t="e">
        <f>VLOOKUP($A50,'By SKU - Old RTs'!$A:$V,22,FALSE)</f>
        <v>#N/A</v>
      </c>
      <c r="P50" s="2" t="e">
        <f>VLOOKUP($A50,'By SKU - New RTs'!$A:$V,22,FALSE)</f>
        <v>#N/A</v>
      </c>
      <c r="Q50" s="2" t="e">
        <f t="shared" si="4"/>
        <v>#N/A</v>
      </c>
    </row>
    <row r="51" spans="1:17" hidden="1" x14ac:dyDescent="0.3">
      <c r="A51" s="3" t="str">
        <v>228</v>
      </c>
      <c r="B51" s="4" t="str">
        <v>TC 52X90 BLACK</v>
      </c>
      <c r="C51" s="2" t="e">
        <f>VLOOKUP($A51,'By SKU - Old RTs'!$A:$V,18,FALSE)</f>
        <v>#N/A</v>
      </c>
      <c r="D51" s="2" t="e">
        <f>VLOOKUP($A51,'By SKU - New RTs'!$A:$V,18,FALSE)</f>
        <v>#N/A</v>
      </c>
      <c r="E51" s="5" t="e">
        <f t="shared" si="0"/>
        <v>#N/A</v>
      </c>
      <c r="F51" s="2" t="e">
        <f>VLOOKUP($A51,'By SKU - Old RTs'!$A:$V,19,FALSE)</f>
        <v>#N/A</v>
      </c>
      <c r="G51" s="2" t="e">
        <f>VLOOKUP($A51,'By SKU - New RTs'!$A:$V,19,FALSE)</f>
        <v>#N/A</v>
      </c>
      <c r="H51" s="5" t="e">
        <f t="shared" si="1"/>
        <v>#N/A</v>
      </c>
      <c r="I51" s="2" t="e">
        <f>VLOOKUP($A51,'By SKU - Old RTs'!$A:$V,20,FALSE)</f>
        <v>#N/A</v>
      </c>
      <c r="J51" s="2" t="e">
        <f>VLOOKUP($A51,'By SKU - New RTs'!$A:$V,20,FALSE)</f>
        <v>#N/A</v>
      </c>
      <c r="K51" s="5" t="e">
        <f t="shared" si="2"/>
        <v>#N/A</v>
      </c>
      <c r="L51" s="2" t="e">
        <f>VLOOKUP($A51,'By SKU - Old RTs'!$A:$V,21,FALSE)</f>
        <v>#N/A</v>
      </c>
      <c r="M51" s="2" t="e">
        <f>VLOOKUP($A51,'By SKU - New RTs'!$A:$V,21,FALSE)</f>
        <v>#N/A</v>
      </c>
      <c r="N51" s="5" t="e">
        <f t="shared" si="3"/>
        <v>#N/A</v>
      </c>
      <c r="O51" s="2" t="e">
        <f>VLOOKUP($A51,'By SKU - Old RTs'!$A:$V,22,FALSE)</f>
        <v>#N/A</v>
      </c>
      <c r="P51" s="2" t="e">
        <f>VLOOKUP($A51,'By SKU - New RTs'!$A:$V,22,FALSE)</f>
        <v>#N/A</v>
      </c>
      <c r="Q51" s="2" t="e">
        <f t="shared" si="4"/>
        <v>#N/A</v>
      </c>
    </row>
    <row r="52" spans="1:17" hidden="1" x14ac:dyDescent="0.3">
      <c r="A52" s="3" t="str">
        <v>229</v>
      </c>
      <c r="B52" s="4" t="str">
        <v>TC 85X85 WHITE</v>
      </c>
      <c r="C52" s="2" t="e">
        <f>VLOOKUP($A52,'By SKU - Old RTs'!$A:$V,18,FALSE)</f>
        <v>#N/A</v>
      </c>
      <c r="D52" s="2" t="e">
        <f>VLOOKUP($A52,'By SKU - New RTs'!$A:$V,18,FALSE)</f>
        <v>#N/A</v>
      </c>
      <c r="E52" s="5" t="e">
        <f t="shared" si="0"/>
        <v>#N/A</v>
      </c>
      <c r="F52" s="2" t="e">
        <f>VLOOKUP($A52,'By SKU - Old RTs'!$A:$V,19,FALSE)</f>
        <v>#N/A</v>
      </c>
      <c r="G52" s="2" t="e">
        <f>VLOOKUP($A52,'By SKU - New RTs'!$A:$V,19,FALSE)</f>
        <v>#N/A</v>
      </c>
      <c r="H52" s="5" t="e">
        <f t="shared" si="1"/>
        <v>#N/A</v>
      </c>
      <c r="I52" s="2" t="e">
        <f>VLOOKUP($A52,'By SKU - Old RTs'!$A:$V,20,FALSE)</f>
        <v>#N/A</v>
      </c>
      <c r="J52" s="2" t="e">
        <f>VLOOKUP($A52,'By SKU - New RTs'!$A:$V,20,FALSE)</f>
        <v>#N/A</v>
      </c>
      <c r="K52" s="5" t="e">
        <f t="shared" si="2"/>
        <v>#N/A</v>
      </c>
      <c r="L52" s="2" t="e">
        <f>VLOOKUP($A52,'By SKU - Old RTs'!$A:$V,21,FALSE)</f>
        <v>#N/A</v>
      </c>
      <c r="M52" s="2" t="e">
        <f>VLOOKUP($A52,'By SKU - New RTs'!$A:$V,21,FALSE)</f>
        <v>#N/A</v>
      </c>
      <c r="N52" s="5" t="e">
        <f t="shared" si="3"/>
        <v>#N/A</v>
      </c>
      <c r="O52" s="2" t="e">
        <f>VLOOKUP($A52,'By SKU - Old RTs'!$A:$V,22,FALSE)</f>
        <v>#N/A</v>
      </c>
      <c r="P52" s="2" t="e">
        <f>VLOOKUP($A52,'By SKU - New RTs'!$A:$V,22,FALSE)</f>
        <v>#N/A</v>
      </c>
      <c r="Q52" s="2" t="e">
        <f t="shared" si="4"/>
        <v>#N/A</v>
      </c>
    </row>
    <row r="53" spans="1:17" hidden="1" x14ac:dyDescent="0.3">
      <c r="A53" s="3" t="str">
        <v>230</v>
      </c>
      <c r="B53" s="4" t="str">
        <v>TC 90X156 WHITE</v>
      </c>
      <c r="C53" s="2" t="e">
        <f>VLOOKUP($A53,'By SKU - Old RTs'!$A:$V,18,FALSE)</f>
        <v>#N/A</v>
      </c>
      <c r="D53" s="2" t="e">
        <f>VLOOKUP($A53,'By SKU - New RTs'!$A:$V,18,FALSE)</f>
        <v>#N/A</v>
      </c>
      <c r="E53" s="5" t="e">
        <f t="shared" si="0"/>
        <v>#N/A</v>
      </c>
      <c r="F53" s="2" t="e">
        <f>VLOOKUP($A53,'By SKU - Old RTs'!$A:$V,19,FALSE)</f>
        <v>#N/A</v>
      </c>
      <c r="G53" s="2" t="e">
        <f>VLOOKUP($A53,'By SKU - New RTs'!$A:$V,19,FALSE)</f>
        <v>#N/A</v>
      </c>
      <c r="H53" s="5" t="e">
        <f t="shared" si="1"/>
        <v>#N/A</v>
      </c>
      <c r="I53" s="2" t="e">
        <f>VLOOKUP($A53,'By SKU - Old RTs'!$A:$V,20,FALSE)</f>
        <v>#N/A</v>
      </c>
      <c r="J53" s="2" t="e">
        <f>VLOOKUP($A53,'By SKU - New RTs'!$A:$V,20,FALSE)</f>
        <v>#N/A</v>
      </c>
      <c r="K53" s="5" t="e">
        <f t="shared" si="2"/>
        <v>#N/A</v>
      </c>
      <c r="L53" s="2" t="e">
        <f>VLOOKUP($A53,'By SKU - Old RTs'!$A:$V,21,FALSE)</f>
        <v>#N/A</v>
      </c>
      <c r="M53" s="2" t="e">
        <f>VLOOKUP($A53,'By SKU - New RTs'!$A:$V,21,FALSE)</f>
        <v>#N/A</v>
      </c>
      <c r="N53" s="5" t="e">
        <f t="shared" si="3"/>
        <v>#N/A</v>
      </c>
      <c r="O53" s="2" t="e">
        <f>VLOOKUP($A53,'By SKU - Old RTs'!$A:$V,22,FALSE)</f>
        <v>#N/A</v>
      </c>
      <c r="P53" s="2" t="e">
        <f>VLOOKUP($A53,'By SKU - New RTs'!$A:$V,22,FALSE)</f>
        <v>#N/A</v>
      </c>
      <c r="Q53" s="2" t="e">
        <f t="shared" si="4"/>
        <v>#N/A</v>
      </c>
    </row>
    <row r="54" spans="1:17" hidden="1" x14ac:dyDescent="0.3">
      <c r="A54" s="3" t="str">
        <v>245</v>
      </c>
      <c r="B54" s="4" t="str">
        <v>TC 90X156 BLACK</v>
      </c>
      <c r="C54" s="2" t="e">
        <f>VLOOKUP($A54,'By SKU - Old RTs'!$A:$V,18,FALSE)</f>
        <v>#N/A</v>
      </c>
      <c r="D54" s="2" t="e">
        <f>VLOOKUP($A54,'By SKU - New RTs'!$A:$V,18,FALSE)</f>
        <v>#N/A</v>
      </c>
      <c r="E54" s="5" t="e">
        <f t="shared" si="0"/>
        <v>#N/A</v>
      </c>
      <c r="F54" s="2" t="e">
        <f>VLOOKUP($A54,'By SKU - Old RTs'!$A:$V,19,FALSE)</f>
        <v>#N/A</v>
      </c>
      <c r="G54" s="2" t="e">
        <f>VLOOKUP($A54,'By SKU - New RTs'!$A:$V,19,FALSE)</f>
        <v>#N/A</v>
      </c>
      <c r="H54" s="5" t="e">
        <f t="shared" si="1"/>
        <v>#N/A</v>
      </c>
      <c r="I54" s="2" t="e">
        <f>VLOOKUP($A54,'By SKU - Old RTs'!$A:$V,20,FALSE)</f>
        <v>#N/A</v>
      </c>
      <c r="J54" s="2" t="e">
        <f>VLOOKUP($A54,'By SKU - New RTs'!$A:$V,20,FALSE)</f>
        <v>#N/A</v>
      </c>
      <c r="K54" s="5" t="e">
        <f t="shared" si="2"/>
        <v>#N/A</v>
      </c>
      <c r="L54" s="2" t="e">
        <f>VLOOKUP($A54,'By SKU - Old RTs'!$A:$V,21,FALSE)</f>
        <v>#N/A</v>
      </c>
      <c r="M54" s="2" t="e">
        <f>VLOOKUP($A54,'By SKU - New RTs'!$A:$V,21,FALSE)</f>
        <v>#N/A</v>
      </c>
      <c r="N54" s="5" t="e">
        <f t="shared" si="3"/>
        <v>#N/A</v>
      </c>
      <c r="O54" s="2" t="e">
        <f>VLOOKUP($A54,'By SKU - Old RTs'!$A:$V,22,FALSE)</f>
        <v>#N/A</v>
      </c>
      <c r="P54" s="2" t="e">
        <f>VLOOKUP($A54,'By SKU - New RTs'!$A:$V,22,FALSE)</f>
        <v>#N/A</v>
      </c>
      <c r="Q54" s="2" t="e">
        <f t="shared" si="4"/>
        <v>#N/A</v>
      </c>
    </row>
    <row r="55" spans="1:17" hidden="1" x14ac:dyDescent="0.3">
      <c r="A55" s="3" t="str">
        <v>253</v>
      </c>
      <c r="B55" s="4" t="str">
        <v>TC 52X52 GREEN</v>
      </c>
      <c r="C55" s="2" t="e">
        <f>VLOOKUP($A55,'By SKU - Old RTs'!$A:$V,18,FALSE)</f>
        <v>#N/A</v>
      </c>
      <c r="D55" s="2" t="e">
        <f>VLOOKUP($A55,'By SKU - New RTs'!$A:$V,18,FALSE)</f>
        <v>#N/A</v>
      </c>
      <c r="E55" s="5" t="e">
        <f t="shared" si="0"/>
        <v>#N/A</v>
      </c>
      <c r="F55" s="2" t="e">
        <f>VLOOKUP($A55,'By SKU - Old RTs'!$A:$V,19,FALSE)</f>
        <v>#N/A</v>
      </c>
      <c r="G55" s="2" t="e">
        <f>VLOOKUP($A55,'By SKU - New RTs'!$A:$V,19,FALSE)</f>
        <v>#N/A</v>
      </c>
      <c r="H55" s="5" t="e">
        <f t="shared" si="1"/>
        <v>#N/A</v>
      </c>
      <c r="I55" s="2" t="e">
        <f>VLOOKUP($A55,'By SKU - Old RTs'!$A:$V,20,FALSE)</f>
        <v>#N/A</v>
      </c>
      <c r="J55" s="2" t="e">
        <f>VLOOKUP($A55,'By SKU - New RTs'!$A:$V,20,FALSE)</f>
        <v>#N/A</v>
      </c>
      <c r="K55" s="5" t="e">
        <f t="shared" si="2"/>
        <v>#N/A</v>
      </c>
      <c r="L55" s="2" t="e">
        <f>VLOOKUP($A55,'By SKU - Old RTs'!$A:$V,21,FALSE)</f>
        <v>#N/A</v>
      </c>
      <c r="M55" s="2" t="e">
        <f>VLOOKUP($A55,'By SKU - New RTs'!$A:$V,21,FALSE)</f>
        <v>#N/A</v>
      </c>
      <c r="N55" s="5" t="e">
        <f t="shared" si="3"/>
        <v>#N/A</v>
      </c>
      <c r="O55" s="2" t="e">
        <f>VLOOKUP($A55,'By SKU - Old RTs'!$A:$V,22,FALSE)</f>
        <v>#N/A</v>
      </c>
      <c r="P55" s="2" t="e">
        <f>VLOOKUP($A55,'By SKU - New RTs'!$A:$V,22,FALSE)</f>
        <v>#N/A</v>
      </c>
      <c r="Q55" s="2" t="e">
        <f t="shared" si="4"/>
        <v>#N/A</v>
      </c>
    </row>
    <row r="56" spans="1:17" hidden="1" x14ac:dyDescent="0.3">
      <c r="A56" s="3" t="str">
        <v>255</v>
      </c>
      <c r="B56" s="4" t="str">
        <v>TC 52X52 ROYAL BLUE</v>
      </c>
      <c r="C56" s="2" t="e">
        <f>VLOOKUP($A56,'By SKU - Old RTs'!$A:$V,18,FALSE)</f>
        <v>#N/A</v>
      </c>
      <c r="D56" s="2" t="e">
        <f>VLOOKUP($A56,'By SKU - New RTs'!$A:$V,18,FALSE)</f>
        <v>#N/A</v>
      </c>
      <c r="E56" s="5" t="e">
        <f t="shared" si="0"/>
        <v>#N/A</v>
      </c>
      <c r="F56" s="2" t="e">
        <f>VLOOKUP($A56,'By SKU - Old RTs'!$A:$V,19,FALSE)</f>
        <v>#N/A</v>
      </c>
      <c r="G56" s="2" t="e">
        <f>VLOOKUP($A56,'By SKU - New RTs'!$A:$V,19,FALSE)</f>
        <v>#N/A</v>
      </c>
      <c r="H56" s="5" t="e">
        <f t="shared" si="1"/>
        <v>#N/A</v>
      </c>
      <c r="I56" s="2" t="e">
        <f>VLOOKUP($A56,'By SKU - Old RTs'!$A:$V,20,FALSE)</f>
        <v>#N/A</v>
      </c>
      <c r="J56" s="2" t="e">
        <f>VLOOKUP($A56,'By SKU - New RTs'!$A:$V,20,FALSE)</f>
        <v>#N/A</v>
      </c>
      <c r="K56" s="5" t="e">
        <f t="shared" si="2"/>
        <v>#N/A</v>
      </c>
      <c r="L56" s="2" t="e">
        <f>VLOOKUP($A56,'By SKU - Old RTs'!$A:$V,21,FALSE)</f>
        <v>#N/A</v>
      </c>
      <c r="M56" s="2" t="e">
        <f>VLOOKUP($A56,'By SKU - New RTs'!$A:$V,21,FALSE)</f>
        <v>#N/A</v>
      </c>
      <c r="N56" s="5" t="e">
        <f t="shared" si="3"/>
        <v>#N/A</v>
      </c>
      <c r="O56" s="2" t="e">
        <f>VLOOKUP($A56,'By SKU - Old RTs'!$A:$V,22,FALSE)</f>
        <v>#N/A</v>
      </c>
      <c r="P56" s="2" t="e">
        <f>VLOOKUP($A56,'By SKU - New RTs'!$A:$V,22,FALSE)</f>
        <v>#N/A</v>
      </c>
      <c r="Q56" s="2" t="e">
        <f t="shared" si="4"/>
        <v>#N/A</v>
      </c>
    </row>
    <row r="57" spans="1:17" hidden="1" x14ac:dyDescent="0.3">
      <c r="A57" s="3" t="str">
        <v>257</v>
      </c>
      <c r="B57" s="4" t="str">
        <v>TC 120" ROUND BLACK</v>
      </c>
      <c r="C57" s="2" t="e">
        <f>VLOOKUP($A57,'By SKU - Old RTs'!$A:$V,18,FALSE)</f>
        <v>#N/A</v>
      </c>
      <c r="D57" s="2" t="e">
        <f>VLOOKUP($A57,'By SKU - New RTs'!$A:$V,18,FALSE)</f>
        <v>#N/A</v>
      </c>
      <c r="E57" s="5" t="e">
        <f t="shared" si="0"/>
        <v>#N/A</v>
      </c>
      <c r="F57" s="2" t="e">
        <f>VLOOKUP($A57,'By SKU - Old RTs'!$A:$V,19,FALSE)</f>
        <v>#N/A</v>
      </c>
      <c r="G57" s="2" t="e">
        <f>VLOOKUP($A57,'By SKU - New RTs'!$A:$V,19,FALSE)</f>
        <v>#N/A</v>
      </c>
      <c r="H57" s="5" t="e">
        <f t="shared" si="1"/>
        <v>#N/A</v>
      </c>
      <c r="I57" s="2" t="e">
        <f>VLOOKUP($A57,'By SKU - Old RTs'!$A:$V,20,FALSE)</f>
        <v>#N/A</v>
      </c>
      <c r="J57" s="2" t="e">
        <f>VLOOKUP($A57,'By SKU - New RTs'!$A:$V,20,FALSE)</f>
        <v>#N/A</v>
      </c>
      <c r="K57" s="5" t="e">
        <f t="shared" si="2"/>
        <v>#N/A</v>
      </c>
      <c r="L57" s="2" t="e">
        <f>VLOOKUP($A57,'By SKU - Old RTs'!$A:$V,21,FALSE)</f>
        <v>#N/A</v>
      </c>
      <c r="M57" s="2" t="e">
        <f>VLOOKUP($A57,'By SKU - New RTs'!$A:$V,21,FALSE)</f>
        <v>#N/A</v>
      </c>
      <c r="N57" s="5" t="e">
        <f t="shared" si="3"/>
        <v>#N/A</v>
      </c>
      <c r="O57" s="2" t="e">
        <f>VLOOKUP($A57,'By SKU - Old RTs'!$A:$V,22,FALSE)</f>
        <v>#N/A</v>
      </c>
      <c r="P57" s="2" t="e">
        <f>VLOOKUP($A57,'By SKU - New RTs'!$A:$V,22,FALSE)</f>
        <v>#N/A</v>
      </c>
      <c r="Q57" s="2" t="e">
        <f t="shared" si="4"/>
        <v>#N/A</v>
      </c>
    </row>
    <row r="58" spans="1:17" hidden="1" x14ac:dyDescent="0.3">
      <c r="A58" s="3" t="str">
        <v>276</v>
      </c>
      <c r="B58" s="4" t="str">
        <v xml:space="preserve">TC 90X90 BLACK      </v>
      </c>
      <c r="C58" s="2" t="e">
        <f>VLOOKUP($A58,'By SKU - Old RTs'!$A:$V,18,FALSE)</f>
        <v>#N/A</v>
      </c>
      <c r="D58" s="2" t="e">
        <f>VLOOKUP($A58,'By SKU - New RTs'!$A:$V,18,FALSE)</f>
        <v>#N/A</v>
      </c>
      <c r="E58" s="5" t="e">
        <f t="shared" si="0"/>
        <v>#N/A</v>
      </c>
      <c r="F58" s="2" t="e">
        <f>VLOOKUP($A58,'By SKU - Old RTs'!$A:$V,19,FALSE)</f>
        <v>#N/A</v>
      </c>
      <c r="G58" s="2" t="e">
        <f>VLOOKUP($A58,'By SKU - New RTs'!$A:$V,19,FALSE)</f>
        <v>#N/A</v>
      </c>
      <c r="H58" s="5" t="e">
        <f t="shared" si="1"/>
        <v>#N/A</v>
      </c>
      <c r="I58" s="2" t="e">
        <f>VLOOKUP($A58,'By SKU - Old RTs'!$A:$V,20,FALSE)</f>
        <v>#N/A</v>
      </c>
      <c r="J58" s="2" t="e">
        <f>VLOOKUP($A58,'By SKU - New RTs'!$A:$V,20,FALSE)</f>
        <v>#N/A</v>
      </c>
      <c r="K58" s="5" t="e">
        <f t="shared" si="2"/>
        <v>#N/A</v>
      </c>
      <c r="L58" s="2" t="e">
        <f>VLOOKUP($A58,'By SKU - Old RTs'!$A:$V,21,FALSE)</f>
        <v>#N/A</v>
      </c>
      <c r="M58" s="2" t="e">
        <f>VLOOKUP($A58,'By SKU - New RTs'!$A:$V,21,FALSE)</f>
        <v>#N/A</v>
      </c>
      <c r="N58" s="5" t="e">
        <f t="shared" si="3"/>
        <v>#N/A</v>
      </c>
      <c r="O58" s="2" t="e">
        <f>VLOOKUP($A58,'By SKU - Old RTs'!$A:$V,22,FALSE)</f>
        <v>#N/A</v>
      </c>
      <c r="P58" s="2" t="e">
        <f>VLOOKUP($A58,'By SKU - New RTs'!$A:$V,22,FALSE)</f>
        <v>#N/A</v>
      </c>
      <c r="Q58" s="2" t="e">
        <f t="shared" si="4"/>
        <v>#N/A</v>
      </c>
    </row>
    <row r="59" spans="1:17" hidden="1" x14ac:dyDescent="0.3">
      <c r="A59" s="3" t="str">
        <v>280</v>
      </c>
      <c r="B59" s="4" t="str">
        <v>TC 52X114 WHITE</v>
      </c>
      <c r="C59" s="2" t="e">
        <f>VLOOKUP($A59,'By SKU - Old RTs'!$A:$V,18,FALSE)</f>
        <v>#N/A</v>
      </c>
      <c r="D59" s="2" t="e">
        <f>VLOOKUP($A59,'By SKU - New RTs'!$A:$V,18,FALSE)</f>
        <v>#N/A</v>
      </c>
      <c r="E59" s="5" t="e">
        <f t="shared" si="0"/>
        <v>#N/A</v>
      </c>
      <c r="F59" s="2" t="e">
        <f>VLOOKUP($A59,'By SKU - Old RTs'!$A:$V,19,FALSE)</f>
        <v>#N/A</v>
      </c>
      <c r="G59" s="2" t="e">
        <f>VLOOKUP($A59,'By SKU - New RTs'!$A:$V,19,FALSE)</f>
        <v>#N/A</v>
      </c>
      <c r="H59" s="5" t="e">
        <f t="shared" si="1"/>
        <v>#N/A</v>
      </c>
      <c r="I59" s="2" t="e">
        <f>VLOOKUP($A59,'By SKU - Old RTs'!$A:$V,20,FALSE)</f>
        <v>#N/A</v>
      </c>
      <c r="J59" s="2" t="e">
        <f>VLOOKUP($A59,'By SKU - New RTs'!$A:$V,20,FALSE)</f>
        <v>#N/A</v>
      </c>
      <c r="K59" s="5" t="e">
        <f t="shared" si="2"/>
        <v>#N/A</v>
      </c>
      <c r="L59" s="2" t="e">
        <f>VLOOKUP($A59,'By SKU - Old RTs'!$A:$V,21,FALSE)</f>
        <v>#N/A</v>
      </c>
      <c r="M59" s="2" t="e">
        <f>VLOOKUP($A59,'By SKU - New RTs'!$A:$V,21,FALSE)</f>
        <v>#N/A</v>
      </c>
      <c r="N59" s="5" t="e">
        <f t="shared" si="3"/>
        <v>#N/A</v>
      </c>
      <c r="O59" s="2" t="e">
        <f>VLOOKUP($A59,'By SKU - Old RTs'!$A:$V,22,FALSE)</f>
        <v>#N/A</v>
      </c>
      <c r="P59" s="2" t="e">
        <f>VLOOKUP($A59,'By SKU - New RTs'!$A:$V,22,FALSE)</f>
        <v>#N/A</v>
      </c>
      <c r="Q59" s="2" t="e">
        <f t="shared" si="4"/>
        <v>#N/A</v>
      </c>
    </row>
    <row r="60" spans="1:17" hidden="1" x14ac:dyDescent="0.3">
      <c r="A60" s="3" t="str">
        <v>281</v>
      </c>
      <c r="B60" s="4" t="str">
        <v>TC 52X52 WHITE</v>
      </c>
      <c r="C60" s="2" t="e">
        <f>VLOOKUP($A60,'By SKU - Old RTs'!$A:$V,18,FALSE)</f>
        <v>#N/A</v>
      </c>
      <c r="D60" s="2" t="e">
        <f>VLOOKUP($A60,'By SKU - New RTs'!$A:$V,18,FALSE)</f>
        <v>#N/A</v>
      </c>
      <c r="E60" s="5" t="e">
        <f t="shared" si="0"/>
        <v>#N/A</v>
      </c>
      <c r="F60" s="2" t="e">
        <f>VLOOKUP($A60,'By SKU - Old RTs'!$A:$V,19,FALSE)</f>
        <v>#N/A</v>
      </c>
      <c r="G60" s="2" t="e">
        <f>VLOOKUP($A60,'By SKU - New RTs'!$A:$V,19,FALSE)</f>
        <v>#N/A</v>
      </c>
      <c r="H60" s="5" t="e">
        <f t="shared" si="1"/>
        <v>#N/A</v>
      </c>
      <c r="I60" s="2" t="e">
        <f>VLOOKUP($A60,'By SKU - Old RTs'!$A:$V,20,FALSE)</f>
        <v>#N/A</v>
      </c>
      <c r="J60" s="2" t="e">
        <f>VLOOKUP($A60,'By SKU - New RTs'!$A:$V,20,FALSE)</f>
        <v>#N/A</v>
      </c>
      <c r="K60" s="5" t="e">
        <f t="shared" si="2"/>
        <v>#N/A</v>
      </c>
      <c r="L60" s="2" t="e">
        <f>VLOOKUP($A60,'By SKU - Old RTs'!$A:$V,21,FALSE)</f>
        <v>#N/A</v>
      </c>
      <c r="M60" s="2" t="e">
        <f>VLOOKUP($A60,'By SKU - New RTs'!$A:$V,21,FALSE)</f>
        <v>#N/A</v>
      </c>
      <c r="N60" s="5" t="e">
        <f t="shared" si="3"/>
        <v>#N/A</v>
      </c>
      <c r="O60" s="2" t="e">
        <f>VLOOKUP($A60,'By SKU - Old RTs'!$A:$V,22,FALSE)</f>
        <v>#N/A</v>
      </c>
      <c r="P60" s="2" t="e">
        <f>VLOOKUP($A60,'By SKU - New RTs'!$A:$V,22,FALSE)</f>
        <v>#N/A</v>
      </c>
      <c r="Q60" s="2" t="e">
        <f t="shared" si="4"/>
        <v>#N/A</v>
      </c>
    </row>
    <row r="61" spans="1:17" hidden="1" x14ac:dyDescent="0.3">
      <c r="A61" s="3" t="str">
        <v>283</v>
      </c>
      <c r="B61" s="4" t="str">
        <v>TC 62X62 WHITE</v>
      </c>
      <c r="C61" s="2" t="e">
        <f>VLOOKUP($A61,'By SKU - Old RTs'!$A:$V,18,FALSE)</f>
        <v>#N/A</v>
      </c>
      <c r="D61" s="2" t="e">
        <f>VLOOKUP($A61,'By SKU - New RTs'!$A:$V,18,FALSE)</f>
        <v>#N/A</v>
      </c>
      <c r="E61" s="5" t="e">
        <f t="shared" si="0"/>
        <v>#N/A</v>
      </c>
      <c r="F61" s="2" t="e">
        <f>VLOOKUP($A61,'By SKU - Old RTs'!$A:$V,19,FALSE)</f>
        <v>#N/A</v>
      </c>
      <c r="G61" s="2" t="e">
        <f>VLOOKUP($A61,'By SKU - New RTs'!$A:$V,19,FALSE)</f>
        <v>#N/A</v>
      </c>
      <c r="H61" s="5" t="e">
        <f t="shared" si="1"/>
        <v>#N/A</v>
      </c>
      <c r="I61" s="2" t="e">
        <f>VLOOKUP($A61,'By SKU - Old RTs'!$A:$V,20,FALSE)</f>
        <v>#N/A</v>
      </c>
      <c r="J61" s="2" t="e">
        <f>VLOOKUP($A61,'By SKU - New RTs'!$A:$V,20,FALSE)</f>
        <v>#N/A</v>
      </c>
      <c r="K61" s="5" t="e">
        <f t="shared" si="2"/>
        <v>#N/A</v>
      </c>
      <c r="L61" s="2" t="e">
        <f>VLOOKUP($A61,'By SKU - Old RTs'!$A:$V,21,FALSE)</f>
        <v>#N/A</v>
      </c>
      <c r="M61" s="2" t="e">
        <f>VLOOKUP($A61,'By SKU - New RTs'!$A:$V,21,FALSE)</f>
        <v>#N/A</v>
      </c>
      <c r="N61" s="5" t="e">
        <f t="shared" si="3"/>
        <v>#N/A</v>
      </c>
      <c r="O61" s="2" t="e">
        <f>VLOOKUP($A61,'By SKU - Old RTs'!$A:$V,22,FALSE)</f>
        <v>#N/A</v>
      </c>
      <c r="P61" s="2" t="e">
        <f>VLOOKUP($A61,'By SKU - New RTs'!$A:$V,22,FALSE)</f>
        <v>#N/A</v>
      </c>
      <c r="Q61" s="2" t="e">
        <f t="shared" si="4"/>
        <v>#N/A</v>
      </c>
    </row>
    <row r="62" spans="1:17" hidden="1" x14ac:dyDescent="0.3">
      <c r="A62" s="3" t="str">
        <v>284</v>
      </c>
      <c r="B62" s="4" t="str">
        <v>TC 72X72 WHITE</v>
      </c>
      <c r="C62" s="2" t="e">
        <f>VLOOKUP($A62,'By SKU - Old RTs'!$A:$V,18,FALSE)</f>
        <v>#N/A</v>
      </c>
      <c r="D62" s="2" t="e">
        <f>VLOOKUP($A62,'By SKU - New RTs'!$A:$V,18,FALSE)</f>
        <v>#N/A</v>
      </c>
      <c r="E62" s="5" t="e">
        <f t="shared" si="0"/>
        <v>#N/A</v>
      </c>
      <c r="F62" s="2" t="e">
        <f>VLOOKUP($A62,'By SKU - Old RTs'!$A:$V,19,FALSE)</f>
        <v>#N/A</v>
      </c>
      <c r="G62" s="2" t="e">
        <f>VLOOKUP($A62,'By SKU - New RTs'!$A:$V,19,FALSE)</f>
        <v>#N/A</v>
      </c>
      <c r="H62" s="5" t="e">
        <f t="shared" si="1"/>
        <v>#N/A</v>
      </c>
      <c r="I62" s="2" t="e">
        <f>VLOOKUP($A62,'By SKU - Old RTs'!$A:$V,20,FALSE)</f>
        <v>#N/A</v>
      </c>
      <c r="J62" s="2" t="e">
        <f>VLOOKUP($A62,'By SKU - New RTs'!$A:$V,20,FALSE)</f>
        <v>#N/A</v>
      </c>
      <c r="K62" s="5" t="e">
        <f t="shared" si="2"/>
        <v>#N/A</v>
      </c>
      <c r="L62" s="2" t="e">
        <f>VLOOKUP($A62,'By SKU - Old RTs'!$A:$V,21,FALSE)</f>
        <v>#N/A</v>
      </c>
      <c r="M62" s="2" t="e">
        <f>VLOOKUP($A62,'By SKU - New RTs'!$A:$V,21,FALSE)</f>
        <v>#N/A</v>
      </c>
      <c r="N62" s="5" t="e">
        <f t="shared" si="3"/>
        <v>#N/A</v>
      </c>
      <c r="O62" s="2" t="e">
        <f>VLOOKUP($A62,'By SKU - Old RTs'!$A:$V,22,FALSE)</f>
        <v>#N/A</v>
      </c>
      <c r="P62" s="2" t="e">
        <f>VLOOKUP($A62,'By SKU - New RTs'!$A:$V,22,FALSE)</f>
        <v>#N/A</v>
      </c>
      <c r="Q62" s="2" t="e">
        <f t="shared" si="4"/>
        <v>#N/A</v>
      </c>
    </row>
    <row r="63" spans="1:17" x14ac:dyDescent="0.3">
      <c r="A63" s="3" t="str">
        <v>286</v>
      </c>
      <c r="B63" s="4" t="str">
        <v>TC 90X90 WHITE</v>
      </c>
      <c r="C63" s="2">
        <f>VLOOKUP($A63,'By SKU - Old RTs'!$A:$V,18,FALSE)</f>
        <v>0</v>
      </c>
      <c r="D63" s="2">
        <f>VLOOKUP($A63,'By SKU - New RTs'!$A:$V,18,FALSE)</f>
        <v>0</v>
      </c>
      <c r="E63" s="5">
        <f t="shared" si="0"/>
        <v>0</v>
      </c>
      <c r="F63" s="2">
        <f>VLOOKUP($A63,'By SKU - Old RTs'!$A:$V,19,FALSE)</f>
        <v>3.75</v>
      </c>
      <c r="G63" s="2">
        <f>VLOOKUP($A63,'By SKU - New RTs'!$A:$V,19,FALSE)</f>
        <v>3.75</v>
      </c>
      <c r="H63" s="5">
        <f t="shared" si="1"/>
        <v>0</v>
      </c>
      <c r="I63" s="2">
        <f>VLOOKUP($A63,'By SKU - Old RTs'!$A:$V,20,FALSE)</f>
        <v>0</v>
      </c>
      <c r="J63" s="2">
        <f>VLOOKUP($A63,'By SKU - New RTs'!$A:$V,20,FALSE)</f>
        <v>0</v>
      </c>
      <c r="K63" s="5">
        <f t="shared" si="2"/>
        <v>0</v>
      </c>
      <c r="L63" s="2">
        <f>VLOOKUP($A63,'By SKU - Old RTs'!$A:$V,21,FALSE)</f>
        <v>0</v>
      </c>
      <c r="M63" s="2">
        <f>VLOOKUP($A63,'By SKU - New RTs'!$A:$V,21,FALSE)</f>
        <v>0</v>
      </c>
      <c r="N63" s="5">
        <f t="shared" si="3"/>
        <v>0</v>
      </c>
      <c r="O63" s="2">
        <f>VLOOKUP($A63,'By SKU - Old RTs'!$A:$V,22,FALSE)</f>
        <v>0</v>
      </c>
      <c r="P63" s="2">
        <f>VLOOKUP($A63,'By SKU - New RTs'!$A:$V,22,FALSE)</f>
        <v>0</v>
      </c>
      <c r="Q63" s="2">
        <f t="shared" si="4"/>
        <v>0</v>
      </c>
    </row>
    <row r="64" spans="1:17" hidden="1" x14ac:dyDescent="0.3">
      <c r="A64" s="3" t="str">
        <v>288</v>
      </c>
      <c r="B64" s="4" t="str">
        <v>TC 52X114 IVORY</v>
      </c>
      <c r="C64" s="2" t="e">
        <f>VLOOKUP($A64,'By SKU - Old RTs'!$A:$V,18,FALSE)</f>
        <v>#N/A</v>
      </c>
      <c r="D64" s="2" t="e">
        <f>VLOOKUP($A64,'By SKU - New RTs'!$A:$V,18,FALSE)</f>
        <v>#N/A</v>
      </c>
      <c r="E64" s="5" t="e">
        <f t="shared" si="0"/>
        <v>#N/A</v>
      </c>
      <c r="F64" s="2" t="e">
        <f>VLOOKUP($A64,'By SKU - Old RTs'!$A:$V,19,FALSE)</f>
        <v>#N/A</v>
      </c>
      <c r="G64" s="2" t="e">
        <f>VLOOKUP($A64,'By SKU - New RTs'!$A:$V,19,FALSE)</f>
        <v>#N/A</v>
      </c>
      <c r="H64" s="5" t="e">
        <f t="shared" si="1"/>
        <v>#N/A</v>
      </c>
      <c r="I64" s="2" t="e">
        <f>VLOOKUP($A64,'By SKU - Old RTs'!$A:$V,20,FALSE)</f>
        <v>#N/A</v>
      </c>
      <c r="J64" s="2" t="e">
        <f>VLOOKUP($A64,'By SKU - New RTs'!$A:$V,20,FALSE)</f>
        <v>#N/A</v>
      </c>
      <c r="K64" s="5" t="e">
        <f t="shared" si="2"/>
        <v>#N/A</v>
      </c>
      <c r="L64" s="2" t="e">
        <f>VLOOKUP($A64,'By SKU - Old RTs'!$A:$V,21,FALSE)</f>
        <v>#N/A</v>
      </c>
      <c r="M64" s="2" t="e">
        <f>VLOOKUP($A64,'By SKU - New RTs'!$A:$V,21,FALSE)</f>
        <v>#N/A</v>
      </c>
      <c r="N64" s="5" t="e">
        <f t="shared" si="3"/>
        <v>#N/A</v>
      </c>
      <c r="O64" s="2" t="e">
        <f>VLOOKUP($A64,'By SKU - Old RTs'!$A:$V,22,FALSE)</f>
        <v>#N/A</v>
      </c>
      <c r="P64" s="2" t="e">
        <f>VLOOKUP($A64,'By SKU - New RTs'!$A:$V,22,FALSE)</f>
        <v>#N/A</v>
      </c>
      <c r="Q64" s="2" t="e">
        <f t="shared" si="4"/>
        <v>#N/A</v>
      </c>
    </row>
    <row r="65" spans="1:17" hidden="1" x14ac:dyDescent="0.3">
      <c r="A65" s="3" t="str">
        <v>289</v>
      </c>
      <c r="B65" s="4" t="str">
        <v>TC 52X96 IVORY</v>
      </c>
      <c r="C65" s="2" t="e">
        <f>VLOOKUP($A65,'By SKU - Old RTs'!$A:$V,18,FALSE)</f>
        <v>#N/A</v>
      </c>
      <c r="D65" s="2" t="e">
        <f>VLOOKUP($A65,'By SKU - New RTs'!$A:$V,18,FALSE)</f>
        <v>#N/A</v>
      </c>
      <c r="E65" s="5" t="e">
        <f t="shared" si="0"/>
        <v>#N/A</v>
      </c>
      <c r="F65" s="2" t="e">
        <f>VLOOKUP($A65,'By SKU - Old RTs'!$A:$V,19,FALSE)</f>
        <v>#N/A</v>
      </c>
      <c r="G65" s="2" t="e">
        <f>VLOOKUP($A65,'By SKU - New RTs'!$A:$V,19,FALSE)</f>
        <v>#N/A</v>
      </c>
      <c r="H65" s="5" t="e">
        <f t="shared" si="1"/>
        <v>#N/A</v>
      </c>
      <c r="I65" s="2" t="e">
        <f>VLOOKUP($A65,'By SKU - Old RTs'!$A:$V,20,FALSE)</f>
        <v>#N/A</v>
      </c>
      <c r="J65" s="2" t="e">
        <f>VLOOKUP($A65,'By SKU - New RTs'!$A:$V,20,FALSE)</f>
        <v>#N/A</v>
      </c>
      <c r="K65" s="5" t="e">
        <f t="shared" si="2"/>
        <v>#N/A</v>
      </c>
      <c r="L65" s="2" t="e">
        <f>VLOOKUP($A65,'By SKU - Old RTs'!$A:$V,21,FALSE)</f>
        <v>#N/A</v>
      </c>
      <c r="M65" s="2" t="e">
        <f>VLOOKUP($A65,'By SKU - New RTs'!$A:$V,21,FALSE)</f>
        <v>#N/A</v>
      </c>
      <c r="N65" s="5" t="e">
        <f t="shared" si="3"/>
        <v>#N/A</v>
      </c>
      <c r="O65" s="2" t="e">
        <f>VLOOKUP($A65,'By SKU - Old RTs'!$A:$V,22,FALSE)</f>
        <v>#N/A</v>
      </c>
      <c r="P65" s="2" t="e">
        <f>VLOOKUP($A65,'By SKU - New RTs'!$A:$V,22,FALSE)</f>
        <v>#N/A</v>
      </c>
      <c r="Q65" s="2" t="e">
        <f t="shared" si="4"/>
        <v>#N/A</v>
      </c>
    </row>
    <row r="66" spans="1:17" hidden="1" x14ac:dyDescent="0.3">
      <c r="A66" s="3" t="str">
        <v>290</v>
      </c>
      <c r="B66" s="4" t="str">
        <v>TC 72X72 IVORY</v>
      </c>
      <c r="C66" s="2" t="e">
        <f>VLOOKUP($A66,'By SKU - Old RTs'!$A:$V,18,FALSE)</f>
        <v>#N/A</v>
      </c>
      <c r="D66" s="2" t="e">
        <f>VLOOKUP($A66,'By SKU - New RTs'!$A:$V,18,FALSE)</f>
        <v>#N/A</v>
      </c>
      <c r="E66" s="5" t="e">
        <f t="shared" si="0"/>
        <v>#N/A</v>
      </c>
      <c r="F66" s="2" t="e">
        <f>VLOOKUP($A66,'By SKU - Old RTs'!$A:$V,19,FALSE)</f>
        <v>#N/A</v>
      </c>
      <c r="G66" s="2" t="e">
        <f>VLOOKUP($A66,'By SKU - New RTs'!$A:$V,19,FALSE)</f>
        <v>#N/A</v>
      </c>
      <c r="H66" s="5" t="e">
        <f t="shared" si="1"/>
        <v>#N/A</v>
      </c>
      <c r="I66" s="2" t="e">
        <f>VLOOKUP($A66,'By SKU - Old RTs'!$A:$V,20,FALSE)</f>
        <v>#N/A</v>
      </c>
      <c r="J66" s="2" t="e">
        <f>VLOOKUP($A66,'By SKU - New RTs'!$A:$V,20,FALSE)</f>
        <v>#N/A</v>
      </c>
      <c r="K66" s="5" t="e">
        <f t="shared" si="2"/>
        <v>#N/A</v>
      </c>
      <c r="L66" s="2" t="e">
        <f>VLOOKUP($A66,'By SKU - Old RTs'!$A:$V,21,FALSE)</f>
        <v>#N/A</v>
      </c>
      <c r="M66" s="2" t="e">
        <f>VLOOKUP($A66,'By SKU - New RTs'!$A:$V,21,FALSE)</f>
        <v>#N/A</v>
      </c>
      <c r="N66" s="5" t="e">
        <f t="shared" si="3"/>
        <v>#N/A</v>
      </c>
      <c r="O66" s="2" t="e">
        <f>VLOOKUP($A66,'By SKU - Old RTs'!$A:$V,22,FALSE)</f>
        <v>#N/A</v>
      </c>
      <c r="P66" s="2" t="e">
        <f>VLOOKUP($A66,'By SKU - New RTs'!$A:$V,22,FALSE)</f>
        <v>#N/A</v>
      </c>
      <c r="Q66" s="2" t="e">
        <f t="shared" si="4"/>
        <v>#N/A</v>
      </c>
    </row>
    <row r="67" spans="1:17" hidden="1" x14ac:dyDescent="0.3">
      <c r="A67" s="3" t="str">
        <v>292</v>
      </c>
      <c r="B67" s="4" t="str">
        <v>TC 90X90 IVORY</v>
      </c>
      <c r="C67" s="2" t="e">
        <f>VLOOKUP($A67,'By SKU - Old RTs'!$A:$V,18,FALSE)</f>
        <v>#N/A</v>
      </c>
      <c r="D67" s="2" t="e">
        <f>VLOOKUP($A67,'By SKU - New RTs'!$A:$V,18,FALSE)</f>
        <v>#N/A</v>
      </c>
      <c r="E67" s="5" t="e">
        <f t="shared" si="0"/>
        <v>#N/A</v>
      </c>
      <c r="F67" s="2" t="e">
        <f>VLOOKUP($A67,'By SKU - Old RTs'!$A:$V,19,FALSE)</f>
        <v>#N/A</v>
      </c>
      <c r="G67" s="2" t="e">
        <f>VLOOKUP($A67,'By SKU - New RTs'!$A:$V,19,FALSE)</f>
        <v>#N/A</v>
      </c>
      <c r="H67" s="5" t="e">
        <f t="shared" si="1"/>
        <v>#N/A</v>
      </c>
      <c r="I67" s="2" t="e">
        <f>VLOOKUP($A67,'By SKU - Old RTs'!$A:$V,20,FALSE)</f>
        <v>#N/A</v>
      </c>
      <c r="J67" s="2" t="e">
        <f>VLOOKUP($A67,'By SKU - New RTs'!$A:$V,20,FALSE)</f>
        <v>#N/A</v>
      </c>
      <c r="K67" s="5" t="e">
        <f t="shared" si="2"/>
        <v>#N/A</v>
      </c>
      <c r="L67" s="2" t="e">
        <f>VLOOKUP($A67,'By SKU - Old RTs'!$A:$V,21,FALSE)</f>
        <v>#N/A</v>
      </c>
      <c r="M67" s="2" t="e">
        <f>VLOOKUP($A67,'By SKU - New RTs'!$A:$V,21,FALSE)</f>
        <v>#N/A</v>
      </c>
      <c r="N67" s="5" t="e">
        <f t="shared" si="3"/>
        <v>#N/A</v>
      </c>
      <c r="O67" s="2" t="e">
        <f>VLOOKUP($A67,'By SKU - Old RTs'!$A:$V,22,FALSE)</f>
        <v>#N/A</v>
      </c>
      <c r="P67" s="2" t="e">
        <f>VLOOKUP($A67,'By SKU - New RTs'!$A:$V,22,FALSE)</f>
        <v>#N/A</v>
      </c>
      <c r="Q67" s="2" t="e">
        <f t="shared" si="4"/>
        <v>#N/A</v>
      </c>
    </row>
    <row r="68" spans="1:17" hidden="1" x14ac:dyDescent="0.3">
      <c r="A68" s="3" t="str">
        <v>298</v>
      </c>
      <c r="B68" s="4" t="str">
        <v>TC 120" ROUND WHITE</v>
      </c>
      <c r="C68" s="2" t="e">
        <f>VLOOKUP($A68,'By SKU - Old RTs'!$A:$V,18,FALSE)</f>
        <v>#N/A</v>
      </c>
      <c r="D68" s="2" t="e">
        <f>VLOOKUP($A68,'By SKU - New RTs'!$A:$V,18,FALSE)</f>
        <v>#N/A</v>
      </c>
      <c r="E68" s="5" t="e">
        <f t="shared" ref="E68:E131" si="5">D68-C68</f>
        <v>#N/A</v>
      </c>
      <c r="F68" s="2" t="e">
        <f>VLOOKUP($A68,'By SKU - Old RTs'!$A:$V,19,FALSE)</f>
        <v>#N/A</v>
      </c>
      <c r="G68" s="2" t="e">
        <f>VLOOKUP($A68,'By SKU - New RTs'!$A:$V,19,FALSE)</f>
        <v>#N/A</v>
      </c>
      <c r="H68" s="5" t="e">
        <f t="shared" ref="H68:H131" si="6">G68-F68</f>
        <v>#N/A</v>
      </c>
      <c r="I68" s="2" t="e">
        <f>VLOOKUP($A68,'By SKU - Old RTs'!$A:$V,20,FALSE)</f>
        <v>#N/A</v>
      </c>
      <c r="J68" s="2" t="e">
        <f>VLOOKUP($A68,'By SKU - New RTs'!$A:$V,20,FALSE)</f>
        <v>#N/A</v>
      </c>
      <c r="K68" s="5" t="e">
        <f t="shared" ref="K68:K131" si="7">J68-I68</f>
        <v>#N/A</v>
      </c>
      <c r="L68" s="2" t="e">
        <f>VLOOKUP($A68,'By SKU - Old RTs'!$A:$V,21,FALSE)</f>
        <v>#N/A</v>
      </c>
      <c r="M68" s="2" t="e">
        <f>VLOOKUP($A68,'By SKU - New RTs'!$A:$V,21,FALSE)</f>
        <v>#N/A</v>
      </c>
      <c r="N68" s="5" t="e">
        <f t="shared" ref="N68:N131" si="8">M68-L68</f>
        <v>#N/A</v>
      </c>
      <c r="O68" s="2" t="e">
        <f>VLOOKUP($A68,'By SKU - Old RTs'!$A:$V,22,FALSE)</f>
        <v>#N/A</v>
      </c>
      <c r="P68" s="2" t="e">
        <f>VLOOKUP($A68,'By SKU - New RTs'!$A:$V,22,FALSE)</f>
        <v>#N/A</v>
      </c>
      <c r="Q68" s="2" t="e">
        <f t="shared" ref="Q68:Q131" si="9">P68-O68</f>
        <v>#N/A</v>
      </c>
    </row>
    <row r="69" spans="1:17" x14ac:dyDescent="0.3">
      <c r="A69" s="3" t="str">
        <v>301</v>
      </c>
      <c r="B69" s="4" t="str">
        <v>TWL BAR SELECT</v>
      </c>
      <c r="C69" s="2">
        <f>VLOOKUP($A69,'By SKU - Old RTs'!$A:$V,18,FALSE)</f>
        <v>936.75</v>
      </c>
      <c r="D69" s="2">
        <f>VLOOKUP($A69,'By SKU - New RTs'!$A:$V,18,FALSE)</f>
        <v>754.25</v>
      </c>
      <c r="E69" s="5">
        <f t="shared" si="5"/>
        <v>-182.5</v>
      </c>
      <c r="F69" s="2">
        <f>VLOOKUP($A69,'By SKU - Old RTs'!$A:$V,19,FALSE)</f>
        <v>918.75</v>
      </c>
      <c r="G69" s="2">
        <f>VLOOKUP($A69,'By SKU - New RTs'!$A:$V,19,FALSE)</f>
        <v>1297.75</v>
      </c>
      <c r="H69" s="5">
        <f t="shared" si="6"/>
        <v>379</v>
      </c>
      <c r="I69" s="2">
        <f>VLOOKUP($A69,'By SKU - Old RTs'!$A:$V,20,FALSE)</f>
        <v>1348.5</v>
      </c>
      <c r="J69" s="2">
        <f>VLOOKUP($A69,'By SKU - New RTs'!$A:$V,20,FALSE)</f>
        <v>1172</v>
      </c>
      <c r="K69" s="5">
        <f t="shared" si="7"/>
        <v>-176.5</v>
      </c>
      <c r="L69" s="2">
        <f>VLOOKUP($A69,'By SKU - Old RTs'!$A:$V,21,FALSE)</f>
        <v>1191</v>
      </c>
      <c r="M69" s="2">
        <f>VLOOKUP($A69,'By SKU - New RTs'!$A:$V,21,FALSE)</f>
        <v>1104</v>
      </c>
      <c r="N69" s="5">
        <f t="shared" si="8"/>
        <v>-87</v>
      </c>
      <c r="O69" s="2">
        <f>VLOOKUP($A69,'By SKU - Old RTs'!$A:$V,22,FALSE)</f>
        <v>207.5</v>
      </c>
      <c r="P69" s="2">
        <f>VLOOKUP($A69,'By SKU - New RTs'!$A:$V,22,FALSE)</f>
        <v>274.5</v>
      </c>
      <c r="Q69" s="2">
        <f t="shared" si="9"/>
        <v>67</v>
      </c>
    </row>
    <row r="70" spans="1:17" x14ac:dyDescent="0.3">
      <c r="A70" s="3" t="str">
        <v>306</v>
      </c>
      <c r="B70" s="4" t="str">
        <v xml:space="preserve">TWL KTCHN SLECT     </v>
      </c>
      <c r="C70" s="2">
        <f>VLOOKUP($A70,'By SKU - Old RTs'!$A:$V,18,FALSE)</f>
        <v>25</v>
      </c>
      <c r="D70" s="2">
        <f>VLOOKUP($A70,'By SKU - New RTs'!$A:$V,18,FALSE)</f>
        <v>33.5</v>
      </c>
      <c r="E70" s="5">
        <f t="shared" si="5"/>
        <v>8.5</v>
      </c>
      <c r="F70" s="2">
        <f>VLOOKUP($A70,'By SKU - Old RTs'!$A:$V,19,FALSE)</f>
        <v>0</v>
      </c>
      <c r="G70" s="2">
        <f>VLOOKUP($A70,'By SKU - New RTs'!$A:$V,19,FALSE)</f>
        <v>0</v>
      </c>
      <c r="H70" s="5">
        <f t="shared" si="6"/>
        <v>0</v>
      </c>
      <c r="I70" s="2">
        <f>VLOOKUP($A70,'By SKU - Old RTs'!$A:$V,20,FALSE)</f>
        <v>8.5</v>
      </c>
      <c r="J70" s="2">
        <f>VLOOKUP($A70,'By SKU - New RTs'!$A:$V,20,FALSE)</f>
        <v>23.75</v>
      </c>
      <c r="K70" s="5">
        <f t="shared" si="7"/>
        <v>15.25</v>
      </c>
      <c r="L70" s="2">
        <f>VLOOKUP($A70,'By SKU - Old RTs'!$A:$V,21,FALSE)</f>
        <v>0</v>
      </c>
      <c r="M70" s="2">
        <f>VLOOKUP($A70,'By SKU - New RTs'!$A:$V,21,FALSE)</f>
        <v>0</v>
      </c>
      <c r="N70" s="5">
        <f t="shared" si="8"/>
        <v>0</v>
      </c>
      <c r="O70" s="2">
        <f>VLOOKUP($A70,'By SKU - Old RTs'!$A:$V,22,FALSE)</f>
        <v>23.75</v>
      </c>
      <c r="P70" s="2">
        <f>VLOOKUP($A70,'By SKU - New RTs'!$A:$V,22,FALSE)</f>
        <v>0</v>
      </c>
      <c r="Q70" s="2">
        <f t="shared" si="9"/>
        <v>-23.75</v>
      </c>
    </row>
    <row r="71" spans="1:17" x14ac:dyDescent="0.3">
      <c r="A71" s="3" t="str">
        <v>307</v>
      </c>
      <c r="B71" s="4" t="str">
        <v xml:space="preserve">MICROTEX BAR TL     </v>
      </c>
      <c r="C71" s="2">
        <f>VLOOKUP($A71,'By SKU - Old RTs'!$A:$V,18,FALSE)</f>
        <v>1781.25</v>
      </c>
      <c r="D71" s="2">
        <f>VLOOKUP($A71,'By SKU - New RTs'!$A:$V,18,FALSE)</f>
        <v>1182.75</v>
      </c>
      <c r="E71" s="5">
        <f t="shared" si="5"/>
        <v>-598.5</v>
      </c>
      <c r="F71" s="2">
        <f>VLOOKUP($A71,'By SKU - Old RTs'!$A:$V,19,FALSE)</f>
        <v>670</v>
      </c>
      <c r="G71" s="2">
        <f>VLOOKUP($A71,'By SKU - New RTs'!$A:$V,19,FALSE)</f>
        <v>861</v>
      </c>
      <c r="H71" s="5">
        <f t="shared" si="6"/>
        <v>191</v>
      </c>
      <c r="I71" s="2">
        <f>VLOOKUP($A71,'By SKU - Old RTs'!$A:$V,20,FALSE)</f>
        <v>1447.75</v>
      </c>
      <c r="J71" s="2">
        <f>VLOOKUP($A71,'By SKU - New RTs'!$A:$V,20,FALSE)</f>
        <v>2041</v>
      </c>
      <c r="K71" s="5">
        <f t="shared" si="7"/>
        <v>593.25</v>
      </c>
      <c r="L71" s="2">
        <f>VLOOKUP($A71,'By SKU - Old RTs'!$A:$V,21,FALSE)</f>
        <v>923.25</v>
      </c>
      <c r="M71" s="2">
        <f>VLOOKUP($A71,'By SKU - New RTs'!$A:$V,21,FALSE)</f>
        <v>923.25</v>
      </c>
      <c r="N71" s="5">
        <f t="shared" si="8"/>
        <v>0</v>
      </c>
      <c r="O71" s="2">
        <f>VLOOKUP($A71,'By SKU - Old RTs'!$A:$V,22,FALSE)</f>
        <v>1366.25</v>
      </c>
      <c r="P71" s="2">
        <f>VLOOKUP($A71,'By SKU - New RTs'!$A:$V,22,FALSE)</f>
        <v>1180.5</v>
      </c>
      <c r="Q71" s="2">
        <f t="shared" si="9"/>
        <v>-185.75</v>
      </c>
    </row>
    <row r="72" spans="1:17" x14ac:dyDescent="0.3">
      <c r="A72" s="3" t="str">
        <v>309</v>
      </c>
      <c r="B72" s="4" t="str">
        <v xml:space="preserve">TWL GRILL           </v>
      </c>
      <c r="C72" s="2">
        <f>VLOOKUP($A72,'By SKU - Old RTs'!$A:$V,18,FALSE)</f>
        <v>0</v>
      </c>
      <c r="D72" s="2">
        <f>VLOOKUP($A72,'By SKU - New RTs'!$A:$V,18,FALSE)</f>
        <v>0</v>
      </c>
      <c r="E72" s="5">
        <f t="shared" si="5"/>
        <v>0</v>
      </c>
      <c r="F72" s="2">
        <f>VLOOKUP($A72,'By SKU - Old RTs'!$A:$V,19,FALSE)</f>
        <v>0</v>
      </c>
      <c r="G72" s="2">
        <f>VLOOKUP($A72,'By SKU - New RTs'!$A:$V,19,FALSE)</f>
        <v>0</v>
      </c>
      <c r="H72" s="5">
        <f t="shared" si="6"/>
        <v>0</v>
      </c>
      <c r="I72" s="2">
        <f>VLOOKUP($A72,'By SKU - Old RTs'!$A:$V,20,FALSE)</f>
        <v>0</v>
      </c>
      <c r="J72" s="2">
        <f>VLOOKUP($A72,'By SKU - New RTs'!$A:$V,20,FALSE)</f>
        <v>0</v>
      </c>
      <c r="K72" s="5">
        <f t="shared" si="7"/>
        <v>0</v>
      </c>
      <c r="L72" s="2">
        <f>VLOOKUP($A72,'By SKU - Old RTs'!$A:$V,21,FALSE)</f>
        <v>0</v>
      </c>
      <c r="M72" s="2">
        <f>VLOOKUP($A72,'By SKU - New RTs'!$A:$V,21,FALSE)</f>
        <v>0</v>
      </c>
      <c r="N72" s="5">
        <f t="shared" si="8"/>
        <v>0</v>
      </c>
      <c r="O72" s="2">
        <f>VLOOKUP($A72,'By SKU - Old RTs'!$A:$V,22,FALSE)</f>
        <v>0</v>
      </c>
      <c r="P72" s="2">
        <f>VLOOKUP($A72,'By SKU - New RTs'!$A:$V,22,FALSE)</f>
        <v>0</v>
      </c>
      <c r="Q72" s="2">
        <f t="shared" si="9"/>
        <v>0</v>
      </c>
    </row>
    <row r="73" spans="1:17" hidden="1" x14ac:dyDescent="0.3">
      <c r="A73" s="3" t="str">
        <v>318</v>
      </c>
      <c r="B73" s="4" t="str">
        <v>TC 120" ROUND IVORY</v>
      </c>
      <c r="C73" s="2" t="e">
        <f>VLOOKUP($A73,'By SKU - Old RTs'!$A:$V,18,FALSE)</f>
        <v>#N/A</v>
      </c>
      <c r="D73" s="2" t="e">
        <f>VLOOKUP($A73,'By SKU - New RTs'!$A:$V,18,FALSE)</f>
        <v>#N/A</v>
      </c>
      <c r="E73" s="5" t="e">
        <f t="shared" si="5"/>
        <v>#N/A</v>
      </c>
      <c r="F73" s="2" t="e">
        <f>VLOOKUP($A73,'By SKU - Old RTs'!$A:$V,19,FALSE)</f>
        <v>#N/A</v>
      </c>
      <c r="G73" s="2" t="e">
        <f>VLOOKUP($A73,'By SKU - New RTs'!$A:$V,19,FALSE)</f>
        <v>#N/A</v>
      </c>
      <c r="H73" s="5" t="e">
        <f t="shared" si="6"/>
        <v>#N/A</v>
      </c>
      <c r="I73" s="2" t="e">
        <f>VLOOKUP($A73,'By SKU - Old RTs'!$A:$V,20,FALSE)</f>
        <v>#N/A</v>
      </c>
      <c r="J73" s="2" t="e">
        <f>VLOOKUP($A73,'By SKU - New RTs'!$A:$V,20,FALSE)</f>
        <v>#N/A</v>
      </c>
      <c r="K73" s="5" t="e">
        <f t="shared" si="7"/>
        <v>#N/A</v>
      </c>
      <c r="L73" s="2" t="e">
        <f>VLOOKUP($A73,'By SKU - Old RTs'!$A:$V,21,FALSE)</f>
        <v>#N/A</v>
      </c>
      <c r="M73" s="2" t="e">
        <f>VLOOKUP($A73,'By SKU - New RTs'!$A:$V,21,FALSE)</f>
        <v>#N/A</v>
      </c>
      <c r="N73" s="5" t="e">
        <f t="shared" si="8"/>
        <v>#N/A</v>
      </c>
      <c r="O73" s="2" t="e">
        <f>VLOOKUP($A73,'By SKU - Old RTs'!$A:$V,22,FALSE)</f>
        <v>#N/A</v>
      </c>
      <c r="P73" s="2" t="e">
        <f>VLOOKUP($A73,'By SKU - New RTs'!$A:$V,22,FALSE)</f>
        <v>#N/A</v>
      </c>
      <c r="Q73" s="2" t="e">
        <f t="shared" si="9"/>
        <v>#N/A</v>
      </c>
    </row>
    <row r="74" spans="1:17" x14ac:dyDescent="0.3">
      <c r="A74" s="3" t="str">
        <v>325</v>
      </c>
      <c r="B74" s="4" t="str">
        <v xml:space="preserve">TWL LUXURY BATH     </v>
      </c>
      <c r="C74" s="2">
        <f>VLOOKUP($A74,'By SKU - Old RTs'!$A:$V,18,FALSE)</f>
        <v>25</v>
      </c>
      <c r="D74" s="2">
        <f>VLOOKUP($A74,'By SKU - New RTs'!$A:$V,18,FALSE)</f>
        <v>25</v>
      </c>
      <c r="E74" s="5">
        <f t="shared" si="5"/>
        <v>0</v>
      </c>
      <c r="F74" s="2">
        <f>VLOOKUP($A74,'By SKU - Old RTs'!$A:$V,19,FALSE)</f>
        <v>0</v>
      </c>
      <c r="G74" s="2">
        <f>VLOOKUP($A74,'By SKU - New RTs'!$A:$V,19,FALSE)</f>
        <v>0</v>
      </c>
      <c r="H74" s="5">
        <f t="shared" si="6"/>
        <v>0</v>
      </c>
      <c r="I74" s="2">
        <f>VLOOKUP($A74,'By SKU - Old RTs'!$A:$V,20,FALSE)</f>
        <v>0</v>
      </c>
      <c r="J74" s="2">
        <f>VLOOKUP($A74,'By SKU - New RTs'!$A:$V,20,FALSE)</f>
        <v>0</v>
      </c>
      <c r="K74" s="5">
        <f t="shared" si="7"/>
        <v>0</v>
      </c>
      <c r="L74" s="2">
        <f>VLOOKUP($A74,'By SKU - Old RTs'!$A:$V,21,FALSE)</f>
        <v>0</v>
      </c>
      <c r="M74" s="2">
        <f>VLOOKUP($A74,'By SKU - New RTs'!$A:$V,21,FALSE)</f>
        <v>0</v>
      </c>
      <c r="N74" s="5">
        <f t="shared" si="8"/>
        <v>0</v>
      </c>
      <c r="O74" s="2">
        <f>VLOOKUP($A74,'By SKU - Old RTs'!$A:$V,22,FALSE)</f>
        <v>0</v>
      </c>
      <c r="P74" s="2">
        <f>VLOOKUP($A74,'By SKU - New RTs'!$A:$V,22,FALSE)</f>
        <v>0</v>
      </c>
      <c r="Q74" s="2">
        <f t="shared" si="9"/>
        <v>0</v>
      </c>
    </row>
    <row r="75" spans="1:17" x14ac:dyDescent="0.3">
      <c r="A75" s="3" t="str">
        <v>330</v>
      </c>
      <c r="B75" s="4" t="str">
        <v xml:space="preserve">#2 BATH DELUXE      </v>
      </c>
      <c r="C75" s="2">
        <f>VLOOKUP($A75,'By SKU - Old RTs'!$A:$V,18,FALSE)</f>
        <v>0</v>
      </c>
      <c r="D75" s="2">
        <f>VLOOKUP($A75,'By SKU - New RTs'!$A:$V,18,FALSE)</f>
        <v>0</v>
      </c>
      <c r="E75" s="5">
        <f t="shared" si="5"/>
        <v>0</v>
      </c>
      <c r="F75" s="2">
        <f>VLOOKUP($A75,'By SKU - Old RTs'!$A:$V,19,FALSE)</f>
        <v>30</v>
      </c>
      <c r="G75" s="2">
        <f>VLOOKUP($A75,'By SKU - New RTs'!$A:$V,19,FALSE)</f>
        <v>0</v>
      </c>
      <c r="H75" s="5">
        <f t="shared" si="6"/>
        <v>-30</v>
      </c>
      <c r="I75" s="2">
        <f>VLOOKUP($A75,'By SKU - Old RTs'!$A:$V,20,FALSE)</f>
        <v>0</v>
      </c>
      <c r="J75" s="2">
        <f>VLOOKUP($A75,'By SKU - New RTs'!$A:$V,20,FALSE)</f>
        <v>0</v>
      </c>
      <c r="K75" s="5">
        <f t="shared" si="7"/>
        <v>0</v>
      </c>
      <c r="L75" s="2">
        <f>VLOOKUP($A75,'By SKU - Old RTs'!$A:$V,21,FALSE)</f>
        <v>10</v>
      </c>
      <c r="M75" s="2">
        <f>VLOOKUP($A75,'By SKU - New RTs'!$A:$V,21,FALSE)</f>
        <v>10</v>
      </c>
      <c r="N75" s="5">
        <f t="shared" si="8"/>
        <v>0</v>
      </c>
      <c r="O75" s="2">
        <f>VLOOKUP($A75,'By SKU - Old RTs'!$A:$V,22,FALSE)</f>
        <v>40</v>
      </c>
      <c r="P75" s="2">
        <f>VLOOKUP($A75,'By SKU - New RTs'!$A:$V,22,FALSE)</f>
        <v>70</v>
      </c>
      <c r="Q75" s="2">
        <f t="shared" si="9"/>
        <v>30</v>
      </c>
    </row>
    <row r="76" spans="1:17" x14ac:dyDescent="0.3">
      <c r="A76" s="3" t="str">
        <v>331</v>
      </c>
      <c r="B76" s="4" t="str">
        <v xml:space="preserve">TWL BATH DELUXE     </v>
      </c>
      <c r="C76" s="2">
        <f>VLOOKUP($A76,'By SKU - Old RTs'!$A:$V,18,FALSE)</f>
        <v>12.5</v>
      </c>
      <c r="D76" s="2">
        <f>VLOOKUP($A76,'By SKU - New RTs'!$A:$V,18,FALSE)</f>
        <v>12.5</v>
      </c>
      <c r="E76" s="5">
        <f t="shared" si="5"/>
        <v>0</v>
      </c>
      <c r="F76" s="2">
        <f>VLOOKUP($A76,'By SKU - Old RTs'!$A:$V,19,FALSE)</f>
        <v>0</v>
      </c>
      <c r="G76" s="2">
        <f>VLOOKUP($A76,'By SKU - New RTs'!$A:$V,19,FALSE)</f>
        <v>0</v>
      </c>
      <c r="H76" s="5">
        <f t="shared" si="6"/>
        <v>0</v>
      </c>
      <c r="I76" s="2">
        <f>VLOOKUP($A76,'By SKU - Old RTs'!$A:$V,20,FALSE)</f>
        <v>90</v>
      </c>
      <c r="J76" s="2">
        <f>VLOOKUP($A76,'By SKU - New RTs'!$A:$V,20,FALSE)</f>
        <v>90</v>
      </c>
      <c r="K76" s="5">
        <f t="shared" si="7"/>
        <v>0</v>
      </c>
      <c r="L76" s="2">
        <f>VLOOKUP($A76,'By SKU - Old RTs'!$A:$V,21,FALSE)</f>
        <v>78.75</v>
      </c>
      <c r="M76" s="2">
        <f>VLOOKUP($A76,'By SKU - New RTs'!$A:$V,21,FALSE)</f>
        <v>78.75</v>
      </c>
      <c r="N76" s="5">
        <f t="shared" si="8"/>
        <v>0</v>
      </c>
      <c r="O76" s="2">
        <f>VLOOKUP($A76,'By SKU - Old RTs'!$A:$V,22,FALSE)</f>
        <v>0</v>
      </c>
      <c r="P76" s="2">
        <f>VLOOKUP($A76,'By SKU - New RTs'!$A:$V,22,FALSE)</f>
        <v>0</v>
      </c>
      <c r="Q76" s="2">
        <f t="shared" si="9"/>
        <v>0</v>
      </c>
    </row>
    <row r="77" spans="1:17" x14ac:dyDescent="0.3">
      <c r="A77" s="3" t="str">
        <v>333</v>
      </c>
      <c r="B77" s="4" t="str">
        <v xml:space="preserve">TWL BATH MAT        </v>
      </c>
      <c r="C77" s="2">
        <f>VLOOKUP($A77,'By SKU - Old RTs'!$A:$V,18,FALSE)</f>
        <v>15</v>
      </c>
      <c r="D77" s="2">
        <f>VLOOKUP($A77,'By SKU - New RTs'!$A:$V,18,FALSE)</f>
        <v>15</v>
      </c>
      <c r="E77" s="5">
        <f t="shared" si="5"/>
        <v>0</v>
      </c>
      <c r="F77" s="2">
        <f>VLOOKUP($A77,'By SKU - Old RTs'!$A:$V,19,FALSE)</f>
        <v>0</v>
      </c>
      <c r="G77" s="2">
        <f>VLOOKUP($A77,'By SKU - New RTs'!$A:$V,19,FALSE)</f>
        <v>0</v>
      </c>
      <c r="H77" s="5">
        <f t="shared" si="6"/>
        <v>0</v>
      </c>
      <c r="I77" s="2">
        <f>VLOOKUP($A77,'By SKU - Old RTs'!$A:$V,20,FALSE)</f>
        <v>0</v>
      </c>
      <c r="J77" s="2">
        <f>VLOOKUP($A77,'By SKU - New RTs'!$A:$V,20,FALSE)</f>
        <v>0</v>
      </c>
      <c r="K77" s="5">
        <f t="shared" si="7"/>
        <v>0</v>
      </c>
      <c r="L77" s="2">
        <f>VLOOKUP($A77,'By SKU - Old RTs'!$A:$V,21,FALSE)</f>
        <v>0</v>
      </c>
      <c r="M77" s="2">
        <f>VLOOKUP($A77,'By SKU - New RTs'!$A:$V,21,FALSE)</f>
        <v>0</v>
      </c>
      <c r="N77" s="5">
        <f t="shared" si="8"/>
        <v>0</v>
      </c>
      <c r="O77" s="2">
        <f>VLOOKUP($A77,'By SKU - Old RTs'!$A:$V,22,FALSE)</f>
        <v>0</v>
      </c>
      <c r="P77" s="2">
        <f>VLOOKUP($A77,'By SKU - New RTs'!$A:$V,22,FALSE)</f>
        <v>0</v>
      </c>
      <c r="Q77" s="2">
        <f t="shared" si="9"/>
        <v>0</v>
      </c>
    </row>
    <row r="78" spans="1:17" x14ac:dyDescent="0.3">
      <c r="A78" s="3" t="str">
        <v>334</v>
      </c>
      <c r="B78" s="4" t="str">
        <v xml:space="preserve">TWL WASH CLOTH      </v>
      </c>
      <c r="C78" s="2">
        <f>VLOOKUP($A78,'By SKU - Old RTs'!$A:$V,18,FALSE)</f>
        <v>62.5</v>
      </c>
      <c r="D78" s="2">
        <f>VLOOKUP($A78,'By SKU - New RTs'!$A:$V,18,FALSE)</f>
        <v>62.5</v>
      </c>
      <c r="E78" s="5">
        <f t="shared" si="5"/>
        <v>0</v>
      </c>
      <c r="F78" s="2">
        <f>VLOOKUP($A78,'By SKU - Old RTs'!$A:$V,19,FALSE)</f>
        <v>30</v>
      </c>
      <c r="G78" s="2">
        <f>VLOOKUP($A78,'By SKU - New RTs'!$A:$V,19,FALSE)</f>
        <v>26.5</v>
      </c>
      <c r="H78" s="5">
        <f t="shared" si="6"/>
        <v>-3.5</v>
      </c>
      <c r="I78" s="2">
        <f>VLOOKUP($A78,'By SKU - Old RTs'!$A:$V,20,FALSE)</f>
        <v>600</v>
      </c>
      <c r="J78" s="2">
        <f>VLOOKUP($A78,'By SKU - New RTs'!$A:$V,20,FALSE)</f>
        <v>600</v>
      </c>
      <c r="K78" s="5">
        <f t="shared" si="7"/>
        <v>0</v>
      </c>
      <c r="L78" s="2">
        <f>VLOOKUP($A78,'By SKU - Old RTs'!$A:$V,21,FALSE)</f>
        <v>138</v>
      </c>
      <c r="M78" s="2">
        <f>VLOOKUP($A78,'By SKU - New RTs'!$A:$V,21,FALSE)</f>
        <v>138</v>
      </c>
      <c r="N78" s="5">
        <f t="shared" si="8"/>
        <v>0</v>
      </c>
      <c r="O78" s="2">
        <f>VLOOKUP($A78,'By SKU - Old RTs'!$A:$V,22,FALSE)</f>
        <v>0</v>
      </c>
      <c r="P78" s="2">
        <f>VLOOKUP($A78,'By SKU - New RTs'!$A:$V,22,FALSE)</f>
        <v>3.5</v>
      </c>
      <c r="Q78" s="2">
        <f t="shared" si="9"/>
        <v>3.5</v>
      </c>
    </row>
    <row r="79" spans="1:17" x14ac:dyDescent="0.3">
      <c r="A79" s="3" t="str">
        <v>337</v>
      </c>
      <c r="B79" s="4" t="str">
        <v xml:space="preserve">TWL COUNTER         </v>
      </c>
      <c r="C79" s="2">
        <f>VLOOKUP($A79,'By SKU - Old RTs'!$A:$V,18,FALSE)</f>
        <v>0</v>
      </c>
      <c r="D79" s="2">
        <f>VLOOKUP($A79,'By SKU - New RTs'!$A:$V,18,FALSE)</f>
        <v>0</v>
      </c>
      <c r="E79" s="5">
        <f t="shared" si="5"/>
        <v>0</v>
      </c>
      <c r="F79" s="2">
        <f>VLOOKUP($A79,'By SKU - Old RTs'!$A:$V,19,FALSE)</f>
        <v>0</v>
      </c>
      <c r="G79" s="2">
        <f>VLOOKUP($A79,'By SKU - New RTs'!$A:$V,19,FALSE)</f>
        <v>0</v>
      </c>
      <c r="H79" s="5">
        <f t="shared" si="6"/>
        <v>0</v>
      </c>
      <c r="I79" s="2">
        <f>VLOOKUP($A79,'By SKU - Old RTs'!$A:$V,20,FALSE)</f>
        <v>0</v>
      </c>
      <c r="J79" s="2">
        <f>VLOOKUP($A79,'By SKU - New RTs'!$A:$V,20,FALSE)</f>
        <v>0</v>
      </c>
      <c r="K79" s="5">
        <f t="shared" si="7"/>
        <v>0</v>
      </c>
      <c r="L79" s="2">
        <f>VLOOKUP($A79,'By SKU - Old RTs'!$A:$V,21,FALSE)</f>
        <v>0</v>
      </c>
      <c r="M79" s="2">
        <f>VLOOKUP($A79,'By SKU - New RTs'!$A:$V,21,FALSE)</f>
        <v>0</v>
      </c>
      <c r="N79" s="5">
        <f t="shared" si="8"/>
        <v>0</v>
      </c>
      <c r="O79" s="2">
        <f>VLOOKUP($A79,'By SKU - Old RTs'!$A:$V,22,FALSE)</f>
        <v>0</v>
      </c>
      <c r="P79" s="2">
        <f>VLOOKUP($A79,'By SKU - New RTs'!$A:$V,22,FALSE)</f>
        <v>0</v>
      </c>
      <c r="Q79" s="2">
        <f t="shared" si="9"/>
        <v>0</v>
      </c>
    </row>
    <row r="80" spans="1:17" x14ac:dyDescent="0.3">
      <c r="A80" s="3" t="str">
        <v>340</v>
      </c>
      <c r="B80" s="4" t="str">
        <v xml:space="preserve">TWL GLASS MICRO     </v>
      </c>
      <c r="C80" s="2">
        <f>VLOOKUP($A80,'By SKU - Old RTs'!$A:$V,18,FALSE)</f>
        <v>0</v>
      </c>
      <c r="D80" s="2">
        <f>VLOOKUP($A80,'By SKU - New RTs'!$A:$V,18,FALSE)</f>
        <v>0</v>
      </c>
      <c r="E80" s="5">
        <f t="shared" si="5"/>
        <v>0</v>
      </c>
      <c r="F80" s="2">
        <f>VLOOKUP($A80,'By SKU - Old RTs'!$A:$V,19,FALSE)</f>
        <v>0</v>
      </c>
      <c r="G80" s="2">
        <f>VLOOKUP($A80,'By SKU - New RTs'!$A:$V,19,FALSE)</f>
        <v>0</v>
      </c>
      <c r="H80" s="5">
        <f t="shared" si="6"/>
        <v>0</v>
      </c>
      <c r="I80" s="2">
        <f>VLOOKUP($A80,'By SKU - Old RTs'!$A:$V,20,FALSE)</f>
        <v>17</v>
      </c>
      <c r="J80" s="2">
        <f>VLOOKUP($A80,'By SKU - New RTs'!$A:$V,20,FALSE)</f>
        <v>17</v>
      </c>
      <c r="K80" s="5">
        <f t="shared" si="7"/>
        <v>0</v>
      </c>
      <c r="L80" s="2">
        <f>VLOOKUP($A80,'By SKU - Old RTs'!$A:$V,21,FALSE)</f>
        <v>0</v>
      </c>
      <c r="M80" s="2">
        <f>VLOOKUP($A80,'By SKU - New RTs'!$A:$V,21,FALSE)</f>
        <v>0</v>
      </c>
      <c r="N80" s="5">
        <f t="shared" si="8"/>
        <v>0</v>
      </c>
      <c r="O80" s="2">
        <f>VLOOKUP($A80,'By SKU - Old RTs'!$A:$V,22,FALSE)</f>
        <v>50</v>
      </c>
      <c r="P80" s="2">
        <f>VLOOKUP($A80,'By SKU - New RTs'!$A:$V,22,FALSE)</f>
        <v>50</v>
      </c>
      <c r="Q80" s="2">
        <f t="shared" si="9"/>
        <v>0</v>
      </c>
    </row>
    <row r="81" spans="1:17" x14ac:dyDescent="0.3">
      <c r="A81" s="3" t="str">
        <v>342</v>
      </c>
      <c r="B81" s="4" t="str">
        <v xml:space="preserve">TWL SALON           </v>
      </c>
      <c r="C81" s="2">
        <f>VLOOKUP($A81,'By SKU - Old RTs'!$A:$V,18,FALSE)</f>
        <v>15</v>
      </c>
      <c r="D81" s="2">
        <f>VLOOKUP($A81,'By SKU - New RTs'!$A:$V,18,FALSE)</f>
        <v>15</v>
      </c>
      <c r="E81" s="5">
        <f t="shared" si="5"/>
        <v>0</v>
      </c>
      <c r="F81" s="2">
        <f>VLOOKUP($A81,'By SKU - Old RTs'!$A:$V,19,FALSE)</f>
        <v>5</v>
      </c>
      <c r="G81" s="2">
        <f>VLOOKUP($A81,'By SKU - New RTs'!$A:$V,19,FALSE)</f>
        <v>5</v>
      </c>
      <c r="H81" s="5">
        <f t="shared" si="6"/>
        <v>0</v>
      </c>
      <c r="I81" s="2">
        <f>VLOOKUP($A81,'By SKU - Old RTs'!$A:$V,20,FALSE)</f>
        <v>0</v>
      </c>
      <c r="J81" s="2">
        <f>VLOOKUP($A81,'By SKU - New RTs'!$A:$V,20,FALSE)</f>
        <v>2</v>
      </c>
      <c r="K81" s="5">
        <f t="shared" si="7"/>
        <v>2</v>
      </c>
      <c r="L81" s="2">
        <f>VLOOKUP($A81,'By SKU - Old RTs'!$A:$V,21,FALSE)</f>
        <v>0</v>
      </c>
      <c r="M81" s="2">
        <f>VLOOKUP($A81,'By SKU - New RTs'!$A:$V,21,FALSE)</f>
        <v>0</v>
      </c>
      <c r="N81" s="5">
        <f t="shared" si="8"/>
        <v>0</v>
      </c>
      <c r="O81" s="2">
        <f>VLOOKUP($A81,'By SKU - Old RTs'!$A:$V,22,FALSE)</f>
        <v>45</v>
      </c>
      <c r="P81" s="2">
        <f>VLOOKUP($A81,'By SKU - New RTs'!$A:$V,22,FALSE)</f>
        <v>43</v>
      </c>
      <c r="Q81" s="2">
        <f t="shared" si="9"/>
        <v>-2</v>
      </c>
    </row>
    <row r="82" spans="1:17" x14ac:dyDescent="0.3">
      <c r="A82" s="3" t="str">
        <v>348</v>
      </c>
      <c r="B82" s="4" t="str">
        <v>TWL BLACK MICRO</v>
      </c>
      <c r="C82" s="2">
        <f>VLOOKUP($A82,'By SKU - Old RTs'!$A:$V,18,FALSE)</f>
        <v>0</v>
      </c>
      <c r="D82" s="2">
        <f>VLOOKUP($A82,'By SKU - New RTs'!$A:$V,18,FALSE)</f>
        <v>17</v>
      </c>
      <c r="E82" s="5">
        <f t="shared" si="5"/>
        <v>17</v>
      </c>
      <c r="F82" s="2">
        <f>VLOOKUP($A82,'By SKU - Old RTs'!$A:$V,19,FALSE)</f>
        <v>34.5</v>
      </c>
      <c r="G82" s="2">
        <f>VLOOKUP($A82,'By SKU - New RTs'!$A:$V,19,FALSE)</f>
        <v>17.5</v>
      </c>
      <c r="H82" s="5">
        <f t="shared" si="6"/>
        <v>-17</v>
      </c>
      <c r="I82" s="2">
        <f>VLOOKUP($A82,'By SKU - Old RTs'!$A:$V,20,FALSE)</f>
        <v>0</v>
      </c>
      <c r="J82" s="2">
        <f>VLOOKUP($A82,'By SKU - New RTs'!$A:$V,20,FALSE)</f>
        <v>0</v>
      </c>
      <c r="K82" s="5">
        <f t="shared" si="7"/>
        <v>0</v>
      </c>
      <c r="L82" s="2">
        <f>VLOOKUP($A82,'By SKU - Old RTs'!$A:$V,21,FALSE)</f>
        <v>52.25</v>
      </c>
      <c r="M82" s="2">
        <f>VLOOKUP($A82,'By SKU - New RTs'!$A:$V,21,FALSE)</f>
        <v>52.25</v>
      </c>
      <c r="N82" s="5">
        <f t="shared" si="8"/>
        <v>0</v>
      </c>
      <c r="O82" s="2">
        <f>VLOOKUP($A82,'By SKU - Old RTs'!$A:$V,22,FALSE)</f>
        <v>207.75</v>
      </c>
      <c r="P82" s="2">
        <f>VLOOKUP($A82,'By SKU - New RTs'!$A:$V,22,FALSE)</f>
        <v>207.75</v>
      </c>
      <c r="Q82" s="2">
        <f t="shared" si="9"/>
        <v>0</v>
      </c>
    </row>
    <row r="83" spans="1:17" x14ac:dyDescent="0.3">
      <c r="A83" s="3" t="str">
        <v>349</v>
      </c>
      <c r="B83" s="4" t="str">
        <v>LT DUTY MICROFIBER  LB</v>
      </c>
      <c r="C83" s="2">
        <f>VLOOKUP($A83,'By SKU - Old RTs'!$A:$V,18,FALSE)</f>
        <v>0</v>
      </c>
      <c r="D83" s="2">
        <f>VLOOKUP($A83,'By SKU - New RTs'!$A:$V,18,FALSE)</f>
        <v>26.25</v>
      </c>
      <c r="E83" s="5">
        <f t="shared" si="5"/>
        <v>26.25</v>
      </c>
      <c r="F83" s="2">
        <f>VLOOKUP($A83,'By SKU - Old RTs'!$A:$V,19,FALSE)</f>
        <v>35</v>
      </c>
      <c r="G83" s="2">
        <f>VLOOKUP($A83,'By SKU - New RTs'!$A:$V,19,FALSE)</f>
        <v>35</v>
      </c>
      <c r="H83" s="5">
        <f t="shared" si="6"/>
        <v>0</v>
      </c>
      <c r="I83" s="2">
        <f>VLOOKUP($A83,'By SKU - Old RTs'!$A:$V,20,FALSE)</f>
        <v>126.25</v>
      </c>
      <c r="J83" s="2">
        <f>VLOOKUP($A83,'By SKU - New RTs'!$A:$V,20,FALSE)</f>
        <v>100</v>
      </c>
      <c r="K83" s="5">
        <f t="shared" si="7"/>
        <v>-26.25</v>
      </c>
      <c r="L83" s="2">
        <f>VLOOKUP($A83,'By SKU - Old RTs'!$A:$V,21,FALSE)</f>
        <v>625.5</v>
      </c>
      <c r="M83" s="2">
        <f>VLOOKUP($A83,'By SKU - New RTs'!$A:$V,21,FALSE)</f>
        <v>625.5</v>
      </c>
      <c r="N83" s="5">
        <f t="shared" si="8"/>
        <v>0</v>
      </c>
      <c r="O83" s="2">
        <f>VLOOKUP($A83,'By SKU - Old RTs'!$A:$V,22,FALSE)</f>
        <v>200</v>
      </c>
      <c r="P83" s="2">
        <f>VLOOKUP($A83,'By SKU - New RTs'!$A:$V,22,FALSE)</f>
        <v>200</v>
      </c>
      <c r="Q83" s="2">
        <f t="shared" si="9"/>
        <v>0</v>
      </c>
    </row>
    <row r="84" spans="1:17" x14ac:dyDescent="0.3">
      <c r="A84" s="3" t="str">
        <v>350</v>
      </c>
      <c r="B84" s="4" t="str">
        <v xml:space="preserve">TWL SHOP SM WHT     </v>
      </c>
      <c r="C84" s="2">
        <f>VLOOKUP($A84,'By SKU - Old RTs'!$A:$V,18,FALSE)</f>
        <v>0</v>
      </c>
      <c r="D84" s="2">
        <f>VLOOKUP($A84,'By SKU - New RTs'!$A:$V,18,FALSE)</f>
        <v>0</v>
      </c>
      <c r="E84" s="5">
        <f t="shared" si="5"/>
        <v>0</v>
      </c>
      <c r="F84" s="2">
        <f>VLOOKUP($A84,'By SKU - Old RTs'!$A:$V,19,FALSE)</f>
        <v>0</v>
      </c>
      <c r="G84" s="2">
        <f>VLOOKUP($A84,'By SKU - New RTs'!$A:$V,19,FALSE)</f>
        <v>0</v>
      </c>
      <c r="H84" s="5">
        <f t="shared" si="6"/>
        <v>0</v>
      </c>
      <c r="I84" s="2">
        <f>VLOOKUP($A84,'By SKU - Old RTs'!$A:$V,20,FALSE)</f>
        <v>35</v>
      </c>
      <c r="J84" s="2">
        <f>VLOOKUP($A84,'By SKU - New RTs'!$A:$V,20,FALSE)</f>
        <v>35</v>
      </c>
      <c r="K84" s="5">
        <f t="shared" si="7"/>
        <v>0</v>
      </c>
      <c r="L84" s="2">
        <f>VLOOKUP($A84,'By SKU - Old RTs'!$A:$V,21,FALSE)</f>
        <v>0</v>
      </c>
      <c r="M84" s="2">
        <f>VLOOKUP($A84,'By SKU - New RTs'!$A:$V,21,FALSE)</f>
        <v>0</v>
      </c>
      <c r="N84" s="5">
        <f t="shared" si="8"/>
        <v>0</v>
      </c>
      <c r="O84" s="2">
        <f>VLOOKUP($A84,'By SKU - Old RTs'!$A:$V,22,FALSE)</f>
        <v>0</v>
      </c>
      <c r="P84" s="2">
        <f>VLOOKUP($A84,'By SKU - New RTs'!$A:$V,22,FALSE)</f>
        <v>0</v>
      </c>
      <c r="Q84" s="2">
        <f t="shared" si="9"/>
        <v>0</v>
      </c>
    </row>
    <row r="85" spans="1:17" x14ac:dyDescent="0.3">
      <c r="A85" s="3" t="str">
        <v>352</v>
      </c>
      <c r="B85" s="4" t="str">
        <v xml:space="preserve">TWL SHOP SM RED     </v>
      </c>
      <c r="C85" s="2">
        <f>VLOOKUP($A85,'By SKU - Old RTs'!$A:$V,18,FALSE)</f>
        <v>470</v>
      </c>
      <c r="D85" s="2">
        <f>VLOOKUP($A85,'By SKU - New RTs'!$A:$V,18,FALSE)</f>
        <v>470</v>
      </c>
      <c r="E85" s="5">
        <f t="shared" si="5"/>
        <v>0</v>
      </c>
      <c r="F85" s="2">
        <f>VLOOKUP($A85,'By SKU - Old RTs'!$A:$V,19,FALSE)</f>
        <v>1199.5</v>
      </c>
      <c r="G85" s="2">
        <f>VLOOKUP($A85,'By SKU - New RTs'!$A:$V,19,FALSE)</f>
        <v>613.25</v>
      </c>
      <c r="H85" s="5">
        <f t="shared" si="6"/>
        <v>-586.25</v>
      </c>
      <c r="I85" s="2">
        <f>VLOOKUP($A85,'By SKU - Old RTs'!$A:$V,20,FALSE)</f>
        <v>357.5</v>
      </c>
      <c r="J85" s="2">
        <f>VLOOKUP($A85,'By SKU - New RTs'!$A:$V,20,FALSE)</f>
        <v>1262.5</v>
      </c>
      <c r="K85" s="5">
        <f t="shared" si="7"/>
        <v>905</v>
      </c>
      <c r="L85" s="2">
        <f>VLOOKUP($A85,'By SKU - Old RTs'!$A:$V,21,FALSE)</f>
        <v>601</v>
      </c>
      <c r="M85" s="2">
        <f>VLOOKUP($A85,'By SKU - New RTs'!$A:$V,21,FALSE)</f>
        <v>601</v>
      </c>
      <c r="N85" s="5">
        <f t="shared" si="8"/>
        <v>0</v>
      </c>
      <c r="O85" s="2">
        <f>VLOOKUP($A85,'By SKU - Old RTs'!$A:$V,22,FALSE)</f>
        <v>1152</v>
      </c>
      <c r="P85" s="2">
        <f>VLOOKUP($A85,'By SKU - New RTs'!$A:$V,22,FALSE)</f>
        <v>833.25</v>
      </c>
      <c r="Q85" s="2">
        <f t="shared" si="9"/>
        <v>-318.75</v>
      </c>
    </row>
    <row r="86" spans="1:17" x14ac:dyDescent="0.3">
      <c r="A86" s="3" t="str">
        <v>353</v>
      </c>
      <c r="B86" s="4" t="str">
        <v xml:space="preserve">TWL PRINT SM BL     </v>
      </c>
      <c r="C86" s="2">
        <f>VLOOKUP($A86,'By SKU - Old RTs'!$A:$V,18,FALSE)</f>
        <v>1057.5</v>
      </c>
      <c r="D86" s="2">
        <f>VLOOKUP($A86,'By SKU - New RTs'!$A:$V,18,FALSE)</f>
        <v>1057.5</v>
      </c>
      <c r="E86" s="5">
        <f t="shared" si="5"/>
        <v>0</v>
      </c>
      <c r="F86" s="2">
        <f>VLOOKUP($A86,'By SKU - Old RTs'!$A:$V,19,FALSE)</f>
        <v>0</v>
      </c>
      <c r="G86" s="2">
        <f>VLOOKUP($A86,'By SKU - New RTs'!$A:$V,19,FALSE)</f>
        <v>0</v>
      </c>
      <c r="H86" s="5">
        <f t="shared" si="6"/>
        <v>0</v>
      </c>
      <c r="I86" s="2">
        <f>VLOOKUP($A86,'By SKU - Old RTs'!$A:$V,20,FALSE)</f>
        <v>0</v>
      </c>
      <c r="J86" s="2">
        <f>VLOOKUP($A86,'By SKU - New RTs'!$A:$V,20,FALSE)</f>
        <v>0</v>
      </c>
      <c r="K86" s="5">
        <f t="shared" si="7"/>
        <v>0</v>
      </c>
      <c r="L86" s="2">
        <f>VLOOKUP($A86,'By SKU - Old RTs'!$A:$V,21,FALSE)</f>
        <v>0</v>
      </c>
      <c r="M86" s="2">
        <f>VLOOKUP($A86,'By SKU - New RTs'!$A:$V,21,FALSE)</f>
        <v>0</v>
      </c>
      <c r="N86" s="5">
        <f t="shared" si="8"/>
        <v>0</v>
      </c>
      <c r="O86" s="2">
        <f>VLOOKUP($A86,'By SKU - Old RTs'!$A:$V,22,FALSE)</f>
        <v>0</v>
      </c>
      <c r="P86" s="2">
        <f>VLOOKUP($A86,'By SKU - New RTs'!$A:$V,22,FALSE)</f>
        <v>0</v>
      </c>
      <c r="Q86" s="2">
        <f t="shared" si="9"/>
        <v>0</v>
      </c>
    </row>
    <row r="87" spans="1:17" x14ac:dyDescent="0.3">
      <c r="A87" s="3" t="str">
        <v>357</v>
      </c>
      <c r="B87" s="4" t="str">
        <v>TWL SHOP GRAY</v>
      </c>
      <c r="C87" s="2">
        <f>VLOOKUP($A87,'By SKU - Old RTs'!$A:$V,18,FALSE)</f>
        <v>0</v>
      </c>
      <c r="D87" s="2">
        <f>VLOOKUP($A87,'By SKU - New RTs'!$A:$V,18,FALSE)</f>
        <v>0</v>
      </c>
      <c r="E87" s="5">
        <f t="shared" si="5"/>
        <v>0</v>
      </c>
      <c r="F87" s="2">
        <f>VLOOKUP($A87,'By SKU - Old RTs'!$A:$V,19,FALSE)</f>
        <v>35</v>
      </c>
      <c r="G87" s="2">
        <f>VLOOKUP($A87,'By SKU - New RTs'!$A:$V,19,FALSE)</f>
        <v>35</v>
      </c>
      <c r="H87" s="5">
        <f t="shared" si="6"/>
        <v>0</v>
      </c>
      <c r="I87" s="2">
        <f>VLOOKUP($A87,'By SKU - Old RTs'!$A:$V,20,FALSE)</f>
        <v>0</v>
      </c>
      <c r="J87" s="2">
        <f>VLOOKUP($A87,'By SKU - New RTs'!$A:$V,20,FALSE)</f>
        <v>0</v>
      </c>
      <c r="K87" s="5">
        <f t="shared" si="7"/>
        <v>0</v>
      </c>
      <c r="L87" s="2">
        <f>VLOOKUP($A87,'By SKU - Old RTs'!$A:$V,21,FALSE)</f>
        <v>50</v>
      </c>
      <c r="M87" s="2">
        <f>VLOOKUP($A87,'By SKU - New RTs'!$A:$V,21,FALSE)</f>
        <v>50</v>
      </c>
      <c r="N87" s="5">
        <f t="shared" si="8"/>
        <v>0</v>
      </c>
      <c r="O87" s="2">
        <f>VLOOKUP($A87,'By SKU - Old RTs'!$A:$V,22,FALSE)</f>
        <v>0</v>
      </c>
      <c r="P87" s="2">
        <f>VLOOKUP($A87,'By SKU - New RTs'!$A:$V,22,FALSE)</f>
        <v>0</v>
      </c>
      <c r="Q87" s="2">
        <f t="shared" si="9"/>
        <v>0</v>
      </c>
    </row>
    <row r="88" spans="1:17" x14ac:dyDescent="0.3">
      <c r="A88" s="3" t="str">
        <v>361</v>
      </c>
      <c r="B88" s="4" t="str">
        <v>NATURE'S LINEN CRT</v>
      </c>
      <c r="C88" s="2">
        <f>VLOOKUP($A88,'By SKU - Old RTs'!$A:$V,18,FALSE)</f>
        <v>71.75</v>
      </c>
      <c r="D88" s="2">
        <f>VLOOKUP($A88,'By SKU - New RTs'!$A:$V,18,FALSE)</f>
        <v>71.75</v>
      </c>
      <c r="E88" s="5">
        <f t="shared" si="5"/>
        <v>0</v>
      </c>
      <c r="F88" s="2">
        <f>VLOOKUP($A88,'By SKU - Old RTs'!$A:$V,19,FALSE)</f>
        <v>11</v>
      </c>
      <c r="G88" s="2">
        <f>VLOOKUP($A88,'By SKU - New RTs'!$A:$V,19,FALSE)</f>
        <v>11</v>
      </c>
      <c r="H88" s="5">
        <f t="shared" si="6"/>
        <v>0</v>
      </c>
      <c r="I88" s="2">
        <f>VLOOKUP($A88,'By SKU - Old RTs'!$A:$V,20,FALSE)</f>
        <v>1.25</v>
      </c>
      <c r="J88" s="2">
        <f>VLOOKUP($A88,'By SKU - New RTs'!$A:$V,20,FALSE)</f>
        <v>1.25</v>
      </c>
      <c r="K88" s="5">
        <f t="shared" si="7"/>
        <v>0</v>
      </c>
      <c r="L88" s="2">
        <f>VLOOKUP($A88,'By SKU - Old RTs'!$A:$V,21,FALSE)</f>
        <v>2.75</v>
      </c>
      <c r="M88" s="2">
        <f>VLOOKUP($A88,'By SKU - New RTs'!$A:$V,21,FALSE)</f>
        <v>2.75</v>
      </c>
      <c r="N88" s="5">
        <f t="shared" si="8"/>
        <v>0</v>
      </c>
      <c r="O88" s="2">
        <f>VLOOKUP($A88,'By SKU - Old RTs'!$A:$V,22,FALSE)</f>
        <v>4</v>
      </c>
      <c r="P88" s="2">
        <f>VLOOKUP($A88,'By SKU - New RTs'!$A:$V,22,FALSE)</f>
        <v>4</v>
      </c>
      <c r="Q88" s="2">
        <f t="shared" si="9"/>
        <v>0</v>
      </c>
    </row>
    <row r="89" spans="1:17" hidden="1" x14ac:dyDescent="0.3">
      <c r="A89" s="3" t="str">
        <v>374</v>
      </c>
      <c r="B89" s="4" t="str">
        <v>TC 90X156 IVORY</v>
      </c>
      <c r="C89" s="2" t="e">
        <f>VLOOKUP($A89,'By SKU - Old RTs'!$A:$V,18,FALSE)</f>
        <v>#N/A</v>
      </c>
      <c r="D89" s="2" t="e">
        <f>VLOOKUP($A89,'By SKU - New RTs'!$A:$V,18,FALSE)</f>
        <v>#N/A</v>
      </c>
      <c r="E89" s="5" t="e">
        <f t="shared" si="5"/>
        <v>#N/A</v>
      </c>
      <c r="F89" s="2" t="e">
        <f>VLOOKUP($A89,'By SKU - Old RTs'!$A:$V,19,FALSE)</f>
        <v>#N/A</v>
      </c>
      <c r="G89" s="2" t="e">
        <f>VLOOKUP($A89,'By SKU - New RTs'!$A:$V,19,FALSE)</f>
        <v>#N/A</v>
      </c>
      <c r="H89" s="5" t="e">
        <f t="shared" si="6"/>
        <v>#N/A</v>
      </c>
      <c r="I89" s="2" t="e">
        <f>VLOOKUP($A89,'By SKU - Old RTs'!$A:$V,20,FALSE)</f>
        <v>#N/A</v>
      </c>
      <c r="J89" s="2" t="e">
        <f>VLOOKUP($A89,'By SKU - New RTs'!$A:$V,20,FALSE)</f>
        <v>#N/A</v>
      </c>
      <c r="K89" s="5" t="e">
        <f t="shared" si="7"/>
        <v>#N/A</v>
      </c>
      <c r="L89" s="2" t="e">
        <f>VLOOKUP($A89,'By SKU - Old RTs'!$A:$V,21,FALSE)</f>
        <v>#N/A</v>
      </c>
      <c r="M89" s="2" t="e">
        <f>VLOOKUP($A89,'By SKU - New RTs'!$A:$V,21,FALSE)</f>
        <v>#N/A</v>
      </c>
      <c r="N89" s="5" t="e">
        <f t="shared" si="8"/>
        <v>#N/A</v>
      </c>
      <c r="O89" s="2" t="e">
        <f>VLOOKUP($A89,'By SKU - Old RTs'!$A:$V,22,FALSE)</f>
        <v>#N/A</v>
      </c>
      <c r="P89" s="2" t="e">
        <f>VLOOKUP($A89,'By SKU - New RTs'!$A:$V,22,FALSE)</f>
        <v>#N/A</v>
      </c>
      <c r="Q89" s="2" t="e">
        <f t="shared" si="9"/>
        <v>#N/A</v>
      </c>
    </row>
    <row r="90" spans="1:17" x14ac:dyDescent="0.3">
      <c r="A90" s="3" t="str">
        <v>400</v>
      </c>
      <c r="B90" s="4" t="str">
        <v xml:space="preserve">GLOVES CVR/TEX      </v>
      </c>
      <c r="C90" s="2">
        <f>VLOOKUP($A90,'By SKU - Old RTs'!$A:$V,18,FALSE)</f>
        <v>24</v>
      </c>
      <c r="D90" s="2">
        <f>VLOOKUP($A90,'By SKU - New RTs'!$A:$V,18,FALSE)</f>
        <v>24</v>
      </c>
      <c r="E90" s="5">
        <f t="shared" si="5"/>
        <v>0</v>
      </c>
      <c r="F90" s="2">
        <f>VLOOKUP($A90,'By SKU - Old RTs'!$A:$V,19,FALSE)</f>
        <v>24</v>
      </c>
      <c r="G90" s="2">
        <f>VLOOKUP($A90,'By SKU - New RTs'!$A:$V,19,FALSE)</f>
        <v>48</v>
      </c>
      <c r="H90" s="5">
        <f t="shared" si="6"/>
        <v>24</v>
      </c>
      <c r="I90" s="2">
        <f>VLOOKUP($A90,'By SKU - Old RTs'!$A:$V,20,FALSE)</f>
        <v>72</v>
      </c>
      <c r="J90" s="2">
        <f>VLOOKUP($A90,'By SKU - New RTs'!$A:$V,20,FALSE)</f>
        <v>48</v>
      </c>
      <c r="K90" s="5">
        <f t="shared" si="7"/>
        <v>-24</v>
      </c>
      <c r="L90" s="2">
        <f>VLOOKUP($A90,'By SKU - Old RTs'!$A:$V,21,FALSE)</f>
        <v>48</v>
      </c>
      <c r="M90" s="2">
        <f>VLOOKUP($A90,'By SKU - New RTs'!$A:$V,21,FALSE)</f>
        <v>48</v>
      </c>
      <c r="N90" s="5">
        <f t="shared" si="8"/>
        <v>0</v>
      </c>
      <c r="O90" s="2">
        <f>VLOOKUP($A90,'By SKU - Old RTs'!$A:$V,22,FALSE)</f>
        <v>0</v>
      </c>
      <c r="P90" s="2">
        <f>VLOOKUP($A90,'By SKU - New RTs'!$A:$V,22,FALSE)</f>
        <v>0</v>
      </c>
      <c r="Q90" s="2">
        <f t="shared" si="9"/>
        <v>0</v>
      </c>
    </row>
    <row r="91" spans="1:17" hidden="1" x14ac:dyDescent="0.3">
      <c r="A91" s="3" t="str">
        <v>405</v>
      </c>
      <c r="B91" s="4" t="str">
        <v>VINYL PF SM 3MIL VSM5201</v>
      </c>
      <c r="C91" s="2" t="e">
        <f>VLOOKUP($A91,'By SKU - Old RTs'!$A:$V,18,FALSE)</f>
        <v>#N/A</v>
      </c>
      <c r="D91" s="2" t="e">
        <f>VLOOKUP($A91,'By SKU - New RTs'!$A:$V,18,FALSE)</f>
        <v>#N/A</v>
      </c>
      <c r="E91" s="5" t="e">
        <f t="shared" si="5"/>
        <v>#N/A</v>
      </c>
      <c r="F91" s="2" t="e">
        <f>VLOOKUP($A91,'By SKU - Old RTs'!$A:$V,19,FALSE)</f>
        <v>#N/A</v>
      </c>
      <c r="G91" s="2" t="e">
        <f>VLOOKUP($A91,'By SKU - New RTs'!$A:$V,19,FALSE)</f>
        <v>#N/A</v>
      </c>
      <c r="H91" s="5" t="e">
        <f t="shared" si="6"/>
        <v>#N/A</v>
      </c>
      <c r="I91" s="2" t="e">
        <f>VLOOKUP($A91,'By SKU - Old RTs'!$A:$V,20,FALSE)</f>
        <v>#N/A</v>
      </c>
      <c r="J91" s="2" t="e">
        <f>VLOOKUP($A91,'By SKU - New RTs'!$A:$V,20,FALSE)</f>
        <v>#N/A</v>
      </c>
      <c r="K91" s="5" t="e">
        <f t="shared" si="7"/>
        <v>#N/A</v>
      </c>
      <c r="L91" s="2" t="e">
        <f>VLOOKUP($A91,'By SKU - Old RTs'!$A:$V,21,FALSE)</f>
        <v>#N/A</v>
      </c>
      <c r="M91" s="2" t="e">
        <f>VLOOKUP($A91,'By SKU - New RTs'!$A:$V,21,FALSE)</f>
        <v>#N/A</v>
      </c>
      <c r="N91" s="5" t="e">
        <f t="shared" si="8"/>
        <v>#N/A</v>
      </c>
      <c r="O91" s="2" t="e">
        <f>VLOOKUP($A91,'By SKU - Old RTs'!$A:$V,22,FALSE)</f>
        <v>#N/A</v>
      </c>
      <c r="P91" s="2" t="e">
        <f>VLOOKUP($A91,'By SKU - New RTs'!$A:$V,22,FALSE)</f>
        <v>#N/A</v>
      </c>
      <c r="Q91" s="2" t="e">
        <f t="shared" si="9"/>
        <v>#N/A</v>
      </c>
    </row>
    <row r="92" spans="1:17" x14ac:dyDescent="0.3">
      <c r="A92" s="3" t="str">
        <v>406</v>
      </c>
      <c r="B92" s="4" t="str">
        <v>VINYL PF MD 3MIL VMD5201</v>
      </c>
      <c r="C92" s="2">
        <f>VLOOKUP($A92,'By SKU - Old RTs'!$A:$V,18,FALSE)</f>
        <v>0.25</v>
      </c>
      <c r="D92" s="2">
        <f>VLOOKUP($A92,'By SKU - New RTs'!$A:$V,18,FALSE)</f>
        <v>0.25</v>
      </c>
      <c r="E92" s="5">
        <f t="shared" si="5"/>
        <v>0</v>
      </c>
      <c r="F92" s="2">
        <f>VLOOKUP($A92,'By SKU - Old RTs'!$A:$V,19,FALSE)</f>
        <v>0</v>
      </c>
      <c r="G92" s="2">
        <f>VLOOKUP($A92,'By SKU - New RTs'!$A:$V,19,FALSE)</f>
        <v>0</v>
      </c>
      <c r="H92" s="5">
        <f t="shared" si="6"/>
        <v>0</v>
      </c>
      <c r="I92" s="2">
        <f>VLOOKUP($A92,'By SKU - Old RTs'!$A:$V,20,FALSE)</f>
        <v>0</v>
      </c>
      <c r="J92" s="2">
        <f>VLOOKUP($A92,'By SKU - New RTs'!$A:$V,20,FALSE)</f>
        <v>0</v>
      </c>
      <c r="K92" s="5">
        <f t="shared" si="7"/>
        <v>0</v>
      </c>
      <c r="L92" s="2">
        <f>VLOOKUP($A92,'By SKU - Old RTs'!$A:$V,21,FALSE)</f>
        <v>0.25</v>
      </c>
      <c r="M92" s="2">
        <f>VLOOKUP($A92,'By SKU - New RTs'!$A:$V,21,FALSE)</f>
        <v>0.25</v>
      </c>
      <c r="N92" s="5">
        <f t="shared" si="8"/>
        <v>0</v>
      </c>
      <c r="O92" s="2">
        <f>VLOOKUP($A92,'By SKU - Old RTs'!$A:$V,22,FALSE)</f>
        <v>0</v>
      </c>
      <c r="P92" s="2">
        <f>VLOOKUP($A92,'By SKU - New RTs'!$A:$V,22,FALSE)</f>
        <v>0</v>
      </c>
      <c r="Q92" s="2">
        <f t="shared" si="9"/>
        <v>0</v>
      </c>
    </row>
    <row r="93" spans="1:17" x14ac:dyDescent="0.3">
      <c r="A93" s="3" t="str">
        <v>407</v>
      </c>
      <c r="B93" s="4" t="str">
        <v>VINYL PF LG 3MIL VLG5201</v>
      </c>
      <c r="C93" s="2">
        <f>VLOOKUP($A93,'By SKU - Old RTs'!$A:$V,18,FALSE)</f>
        <v>0</v>
      </c>
      <c r="D93" s="2">
        <f>VLOOKUP($A93,'By SKU - New RTs'!$A:$V,18,FALSE)</f>
        <v>0</v>
      </c>
      <c r="E93" s="5">
        <f t="shared" si="5"/>
        <v>0</v>
      </c>
      <c r="F93" s="2">
        <f>VLOOKUP($A93,'By SKU - Old RTs'!$A:$V,19,FALSE)</f>
        <v>0</v>
      </c>
      <c r="G93" s="2">
        <f>VLOOKUP($A93,'By SKU - New RTs'!$A:$V,19,FALSE)</f>
        <v>0.75</v>
      </c>
      <c r="H93" s="5">
        <f t="shared" si="6"/>
        <v>0.75</v>
      </c>
      <c r="I93" s="2">
        <f>VLOOKUP($A93,'By SKU - Old RTs'!$A:$V,20,FALSE)</f>
        <v>0</v>
      </c>
      <c r="J93" s="2">
        <f>VLOOKUP($A93,'By SKU - New RTs'!$A:$V,20,FALSE)</f>
        <v>0</v>
      </c>
      <c r="K93" s="5">
        <f t="shared" si="7"/>
        <v>0</v>
      </c>
      <c r="L93" s="2">
        <f>VLOOKUP($A93,'By SKU - Old RTs'!$A:$V,21,FALSE)</f>
        <v>0.75</v>
      </c>
      <c r="M93" s="2">
        <f>VLOOKUP($A93,'By SKU - New RTs'!$A:$V,21,FALSE)</f>
        <v>0</v>
      </c>
      <c r="N93" s="5">
        <f t="shared" si="8"/>
        <v>-0.75</v>
      </c>
      <c r="O93" s="2">
        <f>VLOOKUP($A93,'By SKU - Old RTs'!$A:$V,22,FALSE)</f>
        <v>0</v>
      </c>
      <c r="P93" s="2">
        <f>VLOOKUP($A93,'By SKU - New RTs'!$A:$V,22,FALSE)</f>
        <v>0</v>
      </c>
      <c r="Q93" s="2">
        <f t="shared" si="9"/>
        <v>0</v>
      </c>
    </row>
    <row r="94" spans="1:17" x14ac:dyDescent="0.3">
      <c r="A94" s="3" t="str">
        <v>408</v>
      </c>
      <c r="B94" s="4" t="str">
        <v>VINYL PF XL 3MIL VXL5201</v>
      </c>
      <c r="C94" s="2">
        <f>VLOOKUP($A94,'By SKU - Old RTs'!$A:$V,18,FALSE)</f>
        <v>0.25</v>
      </c>
      <c r="D94" s="2">
        <f>VLOOKUP($A94,'By SKU - New RTs'!$A:$V,18,FALSE)</f>
        <v>0.25</v>
      </c>
      <c r="E94" s="5">
        <f t="shared" si="5"/>
        <v>0</v>
      </c>
      <c r="F94" s="2">
        <f>VLOOKUP($A94,'By SKU - Old RTs'!$A:$V,19,FALSE)</f>
        <v>0</v>
      </c>
      <c r="G94" s="2">
        <f>VLOOKUP($A94,'By SKU - New RTs'!$A:$V,19,FALSE)</f>
        <v>0.25</v>
      </c>
      <c r="H94" s="5">
        <f t="shared" si="6"/>
        <v>0.25</v>
      </c>
      <c r="I94" s="2">
        <f>VLOOKUP($A94,'By SKU - Old RTs'!$A:$V,20,FALSE)</f>
        <v>0</v>
      </c>
      <c r="J94" s="2">
        <f>VLOOKUP($A94,'By SKU - New RTs'!$A:$V,20,FALSE)</f>
        <v>0</v>
      </c>
      <c r="K94" s="5">
        <f t="shared" si="7"/>
        <v>0</v>
      </c>
      <c r="L94" s="2">
        <f>VLOOKUP($A94,'By SKU - Old RTs'!$A:$V,21,FALSE)</f>
        <v>0.25</v>
      </c>
      <c r="M94" s="2">
        <f>VLOOKUP($A94,'By SKU - New RTs'!$A:$V,21,FALSE)</f>
        <v>0</v>
      </c>
      <c r="N94" s="5">
        <f t="shared" si="8"/>
        <v>-0.25</v>
      </c>
      <c r="O94" s="2">
        <f>VLOOKUP($A94,'By SKU - Old RTs'!$A:$V,22,FALSE)</f>
        <v>0</v>
      </c>
      <c r="P94" s="2">
        <f>VLOOKUP($A94,'By SKU - New RTs'!$A:$V,22,FALSE)</f>
        <v>0</v>
      </c>
      <c r="Q94" s="2">
        <f t="shared" si="9"/>
        <v>0</v>
      </c>
    </row>
    <row r="95" spans="1:17" hidden="1" x14ac:dyDescent="0.3">
      <c r="A95" s="3" t="str">
        <v>413</v>
      </c>
      <c r="B95" s="4" t="str">
        <v>VINYL POWDER LG VLG5101</v>
      </c>
      <c r="C95" s="2" t="e">
        <f>VLOOKUP($A95,'By SKU - Old RTs'!$A:$V,18,FALSE)</f>
        <v>#N/A</v>
      </c>
      <c r="D95" s="2" t="e">
        <f>VLOOKUP($A95,'By SKU - New RTs'!$A:$V,18,FALSE)</f>
        <v>#N/A</v>
      </c>
      <c r="E95" s="5" t="e">
        <f t="shared" si="5"/>
        <v>#N/A</v>
      </c>
      <c r="F95" s="2" t="e">
        <f>VLOOKUP($A95,'By SKU - Old RTs'!$A:$V,19,FALSE)</f>
        <v>#N/A</v>
      </c>
      <c r="G95" s="2" t="e">
        <f>VLOOKUP($A95,'By SKU - New RTs'!$A:$V,19,FALSE)</f>
        <v>#N/A</v>
      </c>
      <c r="H95" s="5" t="e">
        <f t="shared" si="6"/>
        <v>#N/A</v>
      </c>
      <c r="I95" s="2" t="e">
        <f>VLOOKUP($A95,'By SKU - Old RTs'!$A:$V,20,FALSE)</f>
        <v>#N/A</v>
      </c>
      <c r="J95" s="2" t="e">
        <f>VLOOKUP($A95,'By SKU - New RTs'!$A:$V,20,FALSE)</f>
        <v>#N/A</v>
      </c>
      <c r="K95" s="5" t="e">
        <f t="shared" si="7"/>
        <v>#N/A</v>
      </c>
      <c r="L95" s="2" t="e">
        <f>VLOOKUP($A95,'By SKU - Old RTs'!$A:$V,21,FALSE)</f>
        <v>#N/A</v>
      </c>
      <c r="M95" s="2" t="e">
        <f>VLOOKUP($A95,'By SKU - New RTs'!$A:$V,21,FALSE)</f>
        <v>#N/A</v>
      </c>
      <c r="N95" s="5" t="e">
        <f t="shared" si="8"/>
        <v>#N/A</v>
      </c>
      <c r="O95" s="2" t="e">
        <f>VLOOKUP($A95,'By SKU - Old RTs'!$A:$V,22,FALSE)</f>
        <v>#N/A</v>
      </c>
      <c r="P95" s="2" t="e">
        <f>VLOOKUP($A95,'By SKU - New RTs'!$A:$V,22,FALSE)</f>
        <v>#N/A</v>
      </c>
      <c r="Q95" s="2" t="e">
        <f t="shared" si="9"/>
        <v>#N/A</v>
      </c>
    </row>
    <row r="96" spans="1:17" hidden="1" x14ac:dyDescent="0.3">
      <c r="A96" s="3" t="str">
        <v>416</v>
      </c>
      <c r="B96" s="4" t="str">
        <v>LATEX PF MD 4MIL LMD5201</v>
      </c>
      <c r="C96" s="2" t="e">
        <f>VLOOKUP($A96,'By SKU - Old RTs'!$A:$V,18,FALSE)</f>
        <v>#N/A</v>
      </c>
      <c r="D96" s="2" t="e">
        <f>VLOOKUP($A96,'By SKU - New RTs'!$A:$V,18,FALSE)</f>
        <v>#N/A</v>
      </c>
      <c r="E96" s="5" t="e">
        <f t="shared" si="5"/>
        <v>#N/A</v>
      </c>
      <c r="F96" s="2" t="e">
        <f>VLOOKUP($A96,'By SKU - Old RTs'!$A:$V,19,FALSE)</f>
        <v>#N/A</v>
      </c>
      <c r="G96" s="2" t="e">
        <f>VLOOKUP($A96,'By SKU - New RTs'!$A:$V,19,FALSE)</f>
        <v>#N/A</v>
      </c>
      <c r="H96" s="5" t="e">
        <f t="shared" si="6"/>
        <v>#N/A</v>
      </c>
      <c r="I96" s="2" t="e">
        <f>VLOOKUP($A96,'By SKU - Old RTs'!$A:$V,20,FALSE)</f>
        <v>#N/A</v>
      </c>
      <c r="J96" s="2" t="e">
        <f>VLOOKUP($A96,'By SKU - New RTs'!$A:$V,20,FALSE)</f>
        <v>#N/A</v>
      </c>
      <c r="K96" s="5" t="e">
        <f t="shared" si="7"/>
        <v>#N/A</v>
      </c>
      <c r="L96" s="2" t="e">
        <f>VLOOKUP($A96,'By SKU - Old RTs'!$A:$V,21,FALSE)</f>
        <v>#N/A</v>
      </c>
      <c r="M96" s="2" t="e">
        <f>VLOOKUP($A96,'By SKU - New RTs'!$A:$V,21,FALSE)</f>
        <v>#N/A</v>
      </c>
      <c r="N96" s="5" t="e">
        <f t="shared" si="8"/>
        <v>#N/A</v>
      </c>
      <c r="O96" s="2" t="e">
        <f>VLOOKUP($A96,'By SKU - Old RTs'!$A:$V,22,FALSE)</f>
        <v>#N/A</v>
      </c>
      <c r="P96" s="2" t="e">
        <f>VLOOKUP($A96,'By SKU - New RTs'!$A:$V,22,FALSE)</f>
        <v>#N/A</v>
      </c>
      <c r="Q96" s="2" t="e">
        <f t="shared" si="9"/>
        <v>#N/A</v>
      </c>
    </row>
    <row r="97" spans="1:17" x14ac:dyDescent="0.3">
      <c r="A97" s="3" t="str">
        <v>417</v>
      </c>
      <c r="B97" s="4" t="str">
        <v>LATEX PF LG 4MIL LLG5201</v>
      </c>
      <c r="C97" s="2">
        <f>VLOOKUP($A97,'By SKU - Old RTs'!$A:$V,18,FALSE)</f>
        <v>0</v>
      </c>
      <c r="D97" s="2">
        <f>VLOOKUP($A97,'By SKU - New RTs'!$A:$V,18,FALSE)</f>
        <v>0</v>
      </c>
      <c r="E97" s="5">
        <f t="shared" si="5"/>
        <v>0</v>
      </c>
      <c r="F97" s="2">
        <f>VLOOKUP($A97,'By SKU - Old RTs'!$A:$V,19,FALSE)</f>
        <v>0</v>
      </c>
      <c r="G97" s="2">
        <f>VLOOKUP($A97,'By SKU - New RTs'!$A:$V,19,FALSE)</f>
        <v>0</v>
      </c>
      <c r="H97" s="5">
        <f t="shared" si="6"/>
        <v>0</v>
      </c>
      <c r="I97" s="2">
        <f>VLOOKUP($A97,'By SKU - Old RTs'!$A:$V,20,FALSE)</f>
        <v>0</v>
      </c>
      <c r="J97" s="2">
        <f>VLOOKUP($A97,'By SKU - New RTs'!$A:$V,20,FALSE)</f>
        <v>0</v>
      </c>
      <c r="K97" s="5">
        <f t="shared" si="7"/>
        <v>0</v>
      </c>
      <c r="L97" s="2">
        <f>VLOOKUP($A97,'By SKU - Old RTs'!$A:$V,21,FALSE)</f>
        <v>0.5</v>
      </c>
      <c r="M97" s="2">
        <f>VLOOKUP($A97,'By SKU - New RTs'!$A:$V,21,FALSE)</f>
        <v>0.5</v>
      </c>
      <c r="N97" s="5">
        <f t="shared" si="8"/>
        <v>0</v>
      </c>
      <c r="O97" s="2">
        <f>VLOOKUP($A97,'By SKU - Old RTs'!$A:$V,22,FALSE)</f>
        <v>0</v>
      </c>
      <c r="P97" s="2">
        <f>VLOOKUP($A97,'By SKU - New RTs'!$A:$V,22,FALSE)</f>
        <v>0</v>
      </c>
      <c r="Q97" s="2">
        <f t="shared" si="9"/>
        <v>0</v>
      </c>
    </row>
    <row r="98" spans="1:17" hidden="1" x14ac:dyDescent="0.3">
      <c r="A98" s="3" t="str">
        <v>418</v>
      </c>
      <c r="B98" s="4" t="str">
        <v>LATEX PF XL 4MIL LXL5201</v>
      </c>
      <c r="C98" s="2" t="e">
        <f>VLOOKUP($A98,'By SKU - Old RTs'!$A:$V,18,FALSE)</f>
        <v>#N/A</v>
      </c>
      <c r="D98" s="2" t="e">
        <f>VLOOKUP($A98,'By SKU - New RTs'!$A:$V,18,FALSE)</f>
        <v>#N/A</v>
      </c>
      <c r="E98" s="5" t="e">
        <f t="shared" si="5"/>
        <v>#N/A</v>
      </c>
      <c r="F98" s="2" t="e">
        <f>VLOOKUP($A98,'By SKU - Old RTs'!$A:$V,19,FALSE)</f>
        <v>#N/A</v>
      </c>
      <c r="G98" s="2" t="e">
        <f>VLOOKUP($A98,'By SKU - New RTs'!$A:$V,19,FALSE)</f>
        <v>#N/A</v>
      </c>
      <c r="H98" s="5" t="e">
        <f t="shared" si="6"/>
        <v>#N/A</v>
      </c>
      <c r="I98" s="2" t="e">
        <f>VLOOKUP($A98,'By SKU - Old RTs'!$A:$V,20,FALSE)</f>
        <v>#N/A</v>
      </c>
      <c r="J98" s="2" t="e">
        <f>VLOOKUP($A98,'By SKU - New RTs'!$A:$V,20,FALSE)</f>
        <v>#N/A</v>
      </c>
      <c r="K98" s="5" t="e">
        <f t="shared" si="7"/>
        <v>#N/A</v>
      </c>
      <c r="L98" s="2" t="e">
        <f>VLOOKUP($A98,'By SKU - Old RTs'!$A:$V,21,FALSE)</f>
        <v>#N/A</v>
      </c>
      <c r="M98" s="2" t="e">
        <f>VLOOKUP($A98,'By SKU - New RTs'!$A:$V,21,FALSE)</f>
        <v>#N/A</v>
      </c>
      <c r="N98" s="5" t="e">
        <f t="shared" si="8"/>
        <v>#N/A</v>
      </c>
      <c r="O98" s="2" t="e">
        <f>VLOOKUP($A98,'By SKU - Old RTs'!$A:$V,22,FALSE)</f>
        <v>#N/A</v>
      </c>
      <c r="P98" s="2" t="e">
        <f>VLOOKUP($A98,'By SKU - New RTs'!$A:$V,22,FALSE)</f>
        <v>#N/A</v>
      </c>
      <c r="Q98" s="2" t="e">
        <f t="shared" si="9"/>
        <v>#N/A</v>
      </c>
    </row>
    <row r="99" spans="1:17" hidden="1" x14ac:dyDescent="0.3">
      <c r="A99" s="3" t="str">
        <v>436</v>
      </c>
      <c r="B99" s="4" t="str">
        <v>NITRILE BLUE PF MD 3MIL NMD400</v>
      </c>
      <c r="C99" s="2" t="e">
        <f>VLOOKUP($A99,'By SKU - Old RTs'!$A:$V,18,FALSE)</f>
        <v>#N/A</v>
      </c>
      <c r="D99" s="2" t="e">
        <f>VLOOKUP($A99,'By SKU - New RTs'!$A:$V,18,FALSE)</f>
        <v>#N/A</v>
      </c>
      <c r="E99" s="5" t="e">
        <f t="shared" si="5"/>
        <v>#N/A</v>
      </c>
      <c r="F99" s="2" t="e">
        <f>VLOOKUP($A99,'By SKU - Old RTs'!$A:$V,19,FALSE)</f>
        <v>#N/A</v>
      </c>
      <c r="G99" s="2" t="e">
        <f>VLOOKUP($A99,'By SKU - New RTs'!$A:$V,19,FALSE)</f>
        <v>#N/A</v>
      </c>
      <c r="H99" s="5" t="e">
        <f t="shared" si="6"/>
        <v>#N/A</v>
      </c>
      <c r="I99" s="2" t="e">
        <f>VLOOKUP($A99,'By SKU - Old RTs'!$A:$V,20,FALSE)</f>
        <v>#N/A</v>
      </c>
      <c r="J99" s="2" t="e">
        <f>VLOOKUP($A99,'By SKU - New RTs'!$A:$V,20,FALSE)</f>
        <v>#N/A</v>
      </c>
      <c r="K99" s="5" t="e">
        <f t="shared" si="7"/>
        <v>#N/A</v>
      </c>
      <c r="L99" s="2" t="e">
        <f>VLOOKUP($A99,'By SKU - Old RTs'!$A:$V,21,FALSE)</f>
        <v>#N/A</v>
      </c>
      <c r="M99" s="2" t="e">
        <f>VLOOKUP($A99,'By SKU - New RTs'!$A:$V,21,FALSE)</f>
        <v>#N/A</v>
      </c>
      <c r="N99" s="5" t="e">
        <f t="shared" si="8"/>
        <v>#N/A</v>
      </c>
      <c r="O99" s="2" t="e">
        <f>VLOOKUP($A99,'By SKU - Old RTs'!$A:$V,22,FALSE)</f>
        <v>#N/A</v>
      </c>
      <c r="P99" s="2" t="e">
        <f>VLOOKUP($A99,'By SKU - New RTs'!$A:$V,22,FALSE)</f>
        <v>#N/A</v>
      </c>
      <c r="Q99" s="2" t="e">
        <f t="shared" si="9"/>
        <v>#N/A</v>
      </c>
    </row>
    <row r="100" spans="1:17" hidden="1" x14ac:dyDescent="0.3">
      <c r="A100" s="3" t="str">
        <v>437</v>
      </c>
      <c r="B100" s="4" t="str">
        <v>NITRILE BLUE PF LG 3MIL NLG400</v>
      </c>
      <c r="C100" s="2" t="e">
        <f>VLOOKUP($A100,'By SKU - Old RTs'!$A:$V,18,FALSE)</f>
        <v>#N/A</v>
      </c>
      <c r="D100" s="2" t="e">
        <f>VLOOKUP($A100,'By SKU - New RTs'!$A:$V,18,FALSE)</f>
        <v>#N/A</v>
      </c>
      <c r="E100" s="5" t="e">
        <f t="shared" si="5"/>
        <v>#N/A</v>
      </c>
      <c r="F100" s="2" t="e">
        <f>VLOOKUP($A100,'By SKU - Old RTs'!$A:$V,19,FALSE)</f>
        <v>#N/A</v>
      </c>
      <c r="G100" s="2" t="e">
        <f>VLOOKUP($A100,'By SKU - New RTs'!$A:$V,19,FALSE)</f>
        <v>#N/A</v>
      </c>
      <c r="H100" s="5" t="e">
        <f t="shared" si="6"/>
        <v>#N/A</v>
      </c>
      <c r="I100" s="2" t="e">
        <f>VLOOKUP($A100,'By SKU - Old RTs'!$A:$V,20,FALSE)</f>
        <v>#N/A</v>
      </c>
      <c r="J100" s="2" t="e">
        <f>VLOOKUP($A100,'By SKU - New RTs'!$A:$V,20,FALSE)</f>
        <v>#N/A</v>
      </c>
      <c r="K100" s="5" t="e">
        <f t="shared" si="7"/>
        <v>#N/A</v>
      </c>
      <c r="L100" s="2" t="e">
        <f>VLOOKUP($A100,'By SKU - Old RTs'!$A:$V,21,FALSE)</f>
        <v>#N/A</v>
      </c>
      <c r="M100" s="2" t="e">
        <f>VLOOKUP($A100,'By SKU - New RTs'!$A:$V,21,FALSE)</f>
        <v>#N/A</v>
      </c>
      <c r="N100" s="5" t="e">
        <f t="shared" si="8"/>
        <v>#N/A</v>
      </c>
      <c r="O100" s="2" t="e">
        <f>VLOOKUP($A100,'By SKU - Old RTs'!$A:$V,22,FALSE)</f>
        <v>#N/A</v>
      </c>
      <c r="P100" s="2" t="e">
        <f>VLOOKUP($A100,'By SKU - New RTs'!$A:$V,22,FALSE)</f>
        <v>#N/A</v>
      </c>
      <c r="Q100" s="2" t="e">
        <f t="shared" si="9"/>
        <v>#N/A</v>
      </c>
    </row>
    <row r="101" spans="1:17" hidden="1" x14ac:dyDescent="0.3">
      <c r="A101" s="3" t="str">
        <v>438</v>
      </c>
      <c r="B101" s="4" t="str">
        <v>POLY FS MD CS</v>
      </c>
      <c r="C101" s="2" t="e">
        <f>VLOOKUP($A101,'By SKU - Old RTs'!$A:$V,18,FALSE)</f>
        <v>#N/A</v>
      </c>
      <c r="D101" s="2" t="e">
        <f>VLOOKUP($A101,'By SKU - New RTs'!$A:$V,18,FALSE)</f>
        <v>#N/A</v>
      </c>
      <c r="E101" s="5" t="e">
        <f t="shared" si="5"/>
        <v>#N/A</v>
      </c>
      <c r="F101" s="2" t="e">
        <f>VLOOKUP($A101,'By SKU - Old RTs'!$A:$V,19,FALSE)</f>
        <v>#N/A</v>
      </c>
      <c r="G101" s="2" t="e">
        <f>VLOOKUP($A101,'By SKU - New RTs'!$A:$V,19,FALSE)</f>
        <v>#N/A</v>
      </c>
      <c r="H101" s="5" t="e">
        <f t="shared" si="6"/>
        <v>#N/A</v>
      </c>
      <c r="I101" s="2" t="e">
        <f>VLOOKUP($A101,'By SKU - Old RTs'!$A:$V,20,FALSE)</f>
        <v>#N/A</v>
      </c>
      <c r="J101" s="2" t="e">
        <f>VLOOKUP($A101,'By SKU - New RTs'!$A:$V,20,FALSE)</f>
        <v>#N/A</v>
      </c>
      <c r="K101" s="5" t="e">
        <f t="shared" si="7"/>
        <v>#N/A</v>
      </c>
      <c r="L101" s="2" t="e">
        <f>VLOOKUP($A101,'By SKU - Old RTs'!$A:$V,21,FALSE)</f>
        <v>#N/A</v>
      </c>
      <c r="M101" s="2" t="e">
        <f>VLOOKUP($A101,'By SKU - New RTs'!$A:$V,21,FALSE)</f>
        <v>#N/A</v>
      </c>
      <c r="N101" s="5" t="e">
        <f t="shared" si="8"/>
        <v>#N/A</v>
      </c>
      <c r="O101" s="2" t="e">
        <f>VLOOKUP($A101,'By SKU - Old RTs'!$A:$V,22,FALSE)</f>
        <v>#N/A</v>
      </c>
      <c r="P101" s="2" t="e">
        <f>VLOOKUP($A101,'By SKU - New RTs'!$A:$V,22,FALSE)</f>
        <v>#N/A</v>
      </c>
      <c r="Q101" s="2" t="e">
        <f t="shared" si="9"/>
        <v>#N/A</v>
      </c>
    </row>
    <row r="102" spans="1:17" hidden="1" x14ac:dyDescent="0.3">
      <c r="A102" s="3" t="str">
        <v>439</v>
      </c>
      <c r="B102" s="4" t="str">
        <v>POLY FS LG CS</v>
      </c>
      <c r="C102" s="2" t="e">
        <f>VLOOKUP($A102,'By SKU - Old RTs'!$A:$V,18,FALSE)</f>
        <v>#N/A</v>
      </c>
      <c r="D102" s="2" t="e">
        <f>VLOOKUP($A102,'By SKU - New RTs'!$A:$V,18,FALSE)</f>
        <v>#N/A</v>
      </c>
      <c r="E102" s="5" t="e">
        <f t="shared" si="5"/>
        <v>#N/A</v>
      </c>
      <c r="F102" s="2" t="e">
        <f>VLOOKUP($A102,'By SKU - Old RTs'!$A:$V,19,FALSE)</f>
        <v>#N/A</v>
      </c>
      <c r="G102" s="2" t="e">
        <f>VLOOKUP($A102,'By SKU - New RTs'!$A:$V,19,FALSE)</f>
        <v>#N/A</v>
      </c>
      <c r="H102" s="5" t="e">
        <f t="shared" si="6"/>
        <v>#N/A</v>
      </c>
      <c r="I102" s="2" t="e">
        <f>VLOOKUP($A102,'By SKU - Old RTs'!$A:$V,20,FALSE)</f>
        <v>#N/A</v>
      </c>
      <c r="J102" s="2" t="e">
        <f>VLOOKUP($A102,'By SKU - New RTs'!$A:$V,20,FALSE)</f>
        <v>#N/A</v>
      </c>
      <c r="K102" s="5" t="e">
        <f t="shared" si="7"/>
        <v>#N/A</v>
      </c>
      <c r="L102" s="2" t="e">
        <f>VLOOKUP($A102,'By SKU - Old RTs'!$A:$V,21,FALSE)</f>
        <v>#N/A</v>
      </c>
      <c r="M102" s="2" t="e">
        <f>VLOOKUP($A102,'By SKU - New RTs'!$A:$V,21,FALSE)</f>
        <v>#N/A</v>
      </c>
      <c r="N102" s="5" t="e">
        <f t="shared" si="8"/>
        <v>#N/A</v>
      </c>
      <c r="O102" s="2" t="e">
        <f>VLOOKUP($A102,'By SKU - Old RTs'!$A:$V,22,FALSE)</f>
        <v>#N/A</v>
      </c>
      <c r="P102" s="2" t="e">
        <f>VLOOKUP($A102,'By SKU - New RTs'!$A:$V,22,FALSE)</f>
        <v>#N/A</v>
      </c>
      <c r="Q102" s="2" t="e">
        <f t="shared" si="9"/>
        <v>#N/A</v>
      </c>
    </row>
    <row r="103" spans="1:17" hidden="1" x14ac:dyDescent="0.3">
      <c r="A103" s="3" t="str">
        <v>442</v>
      </c>
      <c r="B103" s="4" t="str">
        <v xml:space="preserve">STRCH VL PF EXAM MD CS  </v>
      </c>
      <c r="C103" s="2" t="e">
        <f>VLOOKUP($A103,'By SKU - Old RTs'!$A:$V,18,FALSE)</f>
        <v>#N/A</v>
      </c>
      <c r="D103" s="2" t="e">
        <f>VLOOKUP($A103,'By SKU - New RTs'!$A:$V,18,FALSE)</f>
        <v>#N/A</v>
      </c>
      <c r="E103" s="5" t="e">
        <f t="shared" si="5"/>
        <v>#N/A</v>
      </c>
      <c r="F103" s="2" t="e">
        <f>VLOOKUP($A103,'By SKU - Old RTs'!$A:$V,19,FALSE)</f>
        <v>#N/A</v>
      </c>
      <c r="G103" s="2" t="e">
        <f>VLOOKUP($A103,'By SKU - New RTs'!$A:$V,19,FALSE)</f>
        <v>#N/A</v>
      </c>
      <c r="H103" s="5" t="e">
        <f t="shared" si="6"/>
        <v>#N/A</v>
      </c>
      <c r="I103" s="2" t="e">
        <f>VLOOKUP($A103,'By SKU - Old RTs'!$A:$V,20,FALSE)</f>
        <v>#N/A</v>
      </c>
      <c r="J103" s="2" t="e">
        <f>VLOOKUP($A103,'By SKU - New RTs'!$A:$V,20,FALSE)</f>
        <v>#N/A</v>
      </c>
      <c r="K103" s="5" t="e">
        <f t="shared" si="7"/>
        <v>#N/A</v>
      </c>
      <c r="L103" s="2" t="e">
        <f>VLOOKUP($A103,'By SKU - Old RTs'!$A:$V,21,FALSE)</f>
        <v>#N/A</v>
      </c>
      <c r="M103" s="2" t="e">
        <f>VLOOKUP($A103,'By SKU - New RTs'!$A:$V,21,FALSE)</f>
        <v>#N/A</v>
      </c>
      <c r="N103" s="5" t="e">
        <f t="shared" si="8"/>
        <v>#N/A</v>
      </c>
      <c r="O103" s="2" t="e">
        <f>VLOOKUP($A103,'By SKU - Old RTs'!$A:$V,22,FALSE)</f>
        <v>#N/A</v>
      </c>
      <c r="P103" s="2" t="e">
        <f>VLOOKUP($A103,'By SKU - New RTs'!$A:$V,22,FALSE)</f>
        <v>#N/A</v>
      </c>
      <c r="Q103" s="2" t="e">
        <f t="shared" si="9"/>
        <v>#N/A</v>
      </c>
    </row>
    <row r="104" spans="1:17" x14ac:dyDescent="0.3">
      <c r="A104" s="3" t="str">
        <v>452</v>
      </c>
      <c r="B104" s="4" t="str">
        <v>NITRILE BLUE PF MD 4MIL NMD5201</v>
      </c>
      <c r="C104" s="2">
        <f>VLOOKUP($A104,'By SKU - Old RTs'!$A:$V,18,FALSE)</f>
        <v>0.25</v>
      </c>
      <c r="D104" s="2">
        <f>VLOOKUP($A104,'By SKU - New RTs'!$A:$V,18,FALSE)</f>
        <v>0.25</v>
      </c>
      <c r="E104" s="5">
        <f t="shared" si="5"/>
        <v>0</v>
      </c>
      <c r="F104" s="2">
        <f>VLOOKUP($A104,'By SKU - Old RTs'!$A:$V,19,FALSE)</f>
        <v>0</v>
      </c>
      <c r="G104" s="2">
        <f>VLOOKUP($A104,'By SKU - New RTs'!$A:$V,19,FALSE)</f>
        <v>0</v>
      </c>
      <c r="H104" s="5">
        <f t="shared" si="6"/>
        <v>0</v>
      </c>
      <c r="I104" s="2">
        <f>VLOOKUP($A104,'By SKU - Old RTs'!$A:$V,20,FALSE)</f>
        <v>0.5</v>
      </c>
      <c r="J104" s="2">
        <f>VLOOKUP($A104,'By SKU - New RTs'!$A:$V,20,FALSE)</f>
        <v>0.5</v>
      </c>
      <c r="K104" s="5">
        <f t="shared" si="7"/>
        <v>0</v>
      </c>
      <c r="L104" s="2">
        <f>VLOOKUP($A104,'By SKU - Old RTs'!$A:$V,21,FALSE)</f>
        <v>0.5</v>
      </c>
      <c r="M104" s="2">
        <f>VLOOKUP($A104,'By SKU - New RTs'!$A:$V,21,FALSE)</f>
        <v>0.5</v>
      </c>
      <c r="N104" s="5">
        <f t="shared" si="8"/>
        <v>0</v>
      </c>
      <c r="O104" s="2">
        <f>VLOOKUP($A104,'By SKU - Old RTs'!$A:$V,22,FALSE)</f>
        <v>0</v>
      </c>
      <c r="P104" s="2">
        <f>VLOOKUP($A104,'By SKU - New RTs'!$A:$V,22,FALSE)</f>
        <v>0</v>
      </c>
      <c r="Q104" s="2">
        <f t="shared" si="9"/>
        <v>0</v>
      </c>
    </row>
    <row r="105" spans="1:17" x14ac:dyDescent="0.3">
      <c r="A105" s="3" t="str">
        <v>453</v>
      </c>
      <c r="B105" s="4" t="str">
        <v>NITRILE BLUE PF LG 4MIL NLG5201</v>
      </c>
      <c r="C105" s="2">
        <f>VLOOKUP($A105,'By SKU - Old RTs'!$A:$V,18,FALSE)</f>
        <v>0</v>
      </c>
      <c r="D105" s="2">
        <f>VLOOKUP($A105,'By SKU - New RTs'!$A:$V,18,FALSE)</f>
        <v>0</v>
      </c>
      <c r="E105" s="5">
        <f t="shared" si="5"/>
        <v>0</v>
      </c>
      <c r="F105" s="2">
        <f>VLOOKUP($A105,'By SKU - Old RTs'!$A:$V,19,FALSE)</f>
        <v>0</v>
      </c>
      <c r="G105" s="2">
        <f>VLOOKUP($A105,'By SKU - New RTs'!$A:$V,19,FALSE)</f>
        <v>0</v>
      </c>
      <c r="H105" s="5">
        <f t="shared" si="6"/>
        <v>0</v>
      </c>
      <c r="I105" s="2">
        <f>VLOOKUP($A105,'By SKU - Old RTs'!$A:$V,20,FALSE)</f>
        <v>0.25</v>
      </c>
      <c r="J105" s="2">
        <f>VLOOKUP($A105,'By SKU - New RTs'!$A:$V,20,FALSE)</f>
        <v>0.25</v>
      </c>
      <c r="K105" s="5">
        <f t="shared" si="7"/>
        <v>0</v>
      </c>
      <c r="L105" s="2">
        <f>VLOOKUP($A105,'By SKU - Old RTs'!$A:$V,21,FALSE)</f>
        <v>0.75</v>
      </c>
      <c r="M105" s="2">
        <f>VLOOKUP($A105,'By SKU - New RTs'!$A:$V,21,FALSE)</f>
        <v>0.75</v>
      </c>
      <c r="N105" s="5">
        <f t="shared" si="8"/>
        <v>0</v>
      </c>
      <c r="O105" s="2">
        <f>VLOOKUP($A105,'By SKU - Old RTs'!$A:$V,22,FALSE)</f>
        <v>0</v>
      </c>
      <c r="P105" s="2">
        <f>VLOOKUP($A105,'By SKU - New RTs'!$A:$V,22,FALSE)</f>
        <v>0</v>
      </c>
      <c r="Q105" s="2">
        <f t="shared" si="9"/>
        <v>0</v>
      </c>
    </row>
    <row r="106" spans="1:17" x14ac:dyDescent="0.3">
      <c r="A106" s="3" t="str">
        <v>454</v>
      </c>
      <c r="B106" s="4" t="str">
        <v>NITRILE BLUE PF XL 4MIL NXL5201</v>
      </c>
      <c r="C106" s="2">
        <f>VLOOKUP($A106,'By SKU - Old RTs'!$A:$V,18,FALSE)</f>
        <v>0.25</v>
      </c>
      <c r="D106" s="2">
        <f>VLOOKUP($A106,'By SKU - New RTs'!$A:$V,18,FALSE)</f>
        <v>0.25</v>
      </c>
      <c r="E106" s="5">
        <f t="shared" si="5"/>
        <v>0</v>
      </c>
      <c r="F106" s="2">
        <f>VLOOKUP($A106,'By SKU - Old RTs'!$A:$V,19,FALSE)</f>
        <v>0</v>
      </c>
      <c r="G106" s="2">
        <f>VLOOKUP($A106,'By SKU - New RTs'!$A:$V,19,FALSE)</f>
        <v>0</v>
      </c>
      <c r="H106" s="5">
        <f t="shared" si="6"/>
        <v>0</v>
      </c>
      <c r="I106" s="2">
        <f>VLOOKUP($A106,'By SKU - Old RTs'!$A:$V,20,FALSE)</f>
        <v>0</v>
      </c>
      <c r="J106" s="2">
        <f>VLOOKUP($A106,'By SKU - New RTs'!$A:$V,20,FALSE)</f>
        <v>0</v>
      </c>
      <c r="K106" s="5">
        <f t="shared" si="7"/>
        <v>0</v>
      </c>
      <c r="L106" s="2">
        <f>VLOOKUP($A106,'By SKU - Old RTs'!$A:$V,21,FALSE)</f>
        <v>1</v>
      </c>
      <c r="M106" s="2">
        <f>VLOOKUP($A106,'By SKU - New RTs'!$A:$V,21,FALSE)</f>
        <v>1</v>
      </c>
      <c r="N106" s="5">
        <f t="shared" si="8"/>
        <v>0</v>
      </c>
      <c r="O106" s="2">
        <f>VLOOKUP($A106,'By SKU - Old RTs'!$A:$V,22,FALSE)</f>
        <v>0</v>
      </c>
      <c r="P106" s="2">
        <f>VLOOKUP($A106,'By SKU - New RTs'!$A:$V,22,FALSE)</f>
        <v>0</v>
      </c>
      <c r="Q106" s="2">
        <f t="shared" si="9"/>
        <v>0</v>
      </c>
    </row>
    <row r="107" spans="1:17" hidden="1" x14ac:dyDescent="0.3">
      <c r="A107" s="3" t="str">
        <v>461</v>
      </c>
      <c r="B107" s="4" t="str">
        <v>NITRILE BLK PF SM 6MIL NSM720</v>
      </c>
      <c r="C107" s="2" t="e">
        <f>VLOOKUP($A107,'By SKU - Old RTs'!$A:$V,18,FALSE)</f>
        <v>#N/A</v>
      </c>
      <c r="D107" s="2" t="e">
        <f>VLOOKUP($A107,'By SKU - New RTs'!$A:$V,18,FALSE)</f>
        <v>#N/A</v>
      </c>
      <c r="E107" s="5" t="e">
        <f t="shared" si="5"/>
        <v>#N/A</v>
      </c>
      <c r="F107" s="2" t="e">
        <f>VLOOKUP($A107,'By SKU - Old RTs'!$A:$V,19,FALSE)</f>
        <v>#N/A</v>
      </c>
      <c r="G107" s="2" t="e">
        <f>VLOOKUP($A107,'By SKU - New RTs'!$A:$V,19,FALSE)</f>
        <v>#N/A</v>
      </c>
      <c r="H107" s="5" t="e">
        <f t="shared" si="6"/>
        <v>#N/A</v>
      </c>
      <c r="I107" s="2" t="e">
        <f>VLOOKUP($A107,'By SKU - Old RTs'!$A:$V,20,FALSE)</f>
        <v>#N/A</v>
      </c>
      <c r="J107" s="2" t="e">
        <f>VLOOKUP($A107,'By SKU - New RTs'!$A:$V,20,FALSE)</f>
        <v>#N/A</v>
      </c>
      <c r="K107" s="5" t="e">
        <f t="shared" si="7"/>
        <v>#N/A</v>
      </c>
      <c r="L107" s="2" t="e">
        <f>VLOOKUP($A107,'By SKU - Old RTs'!$A:$V,21,FALSE)</f>
        <v>#N/A</v>
      </c>
      <c r="M107" s="2" t="e">
        <f>VLOOKUP($A107,'By SKU - New RTs'!$A:$V,21,FALSE)</f>
        <v>#N/A</v>
      </c>
      <c r="N107" s="5" t="e">
        <f t="shared" si="8"/>
        <v>#N/A</v>
      </c>
      <c r="O107" s="2" t="e">
        <f>VLOOKUP($A107,'By SKU - Old RTs'!$A:$V,22,FALSE)</f>
        <v>#N/A</v>
      </c>
      <c r="P107" s="2" t="e">
        <f>VLOOKUP($A107,'By SKU - New RTs'!$A:$V,22,FALSE)</f>
        <v>#N/A</v>
      </c>
      <c r="Q107" s="2" t="e">
        <f t="shared" si="9"/>
        <v>#N/A</v>
      </c>
    </row>
    <row r="108" spans="1:17" x14ac:dyDescent="0.3">
      <c r="A108" s="3" t="str">
        <v>462</v>
      </c>
      <c r="B108" s="4" t="str">
        <v>NITRILE BLK PF LG 6MIL NLG720</v>
      </c>
      <c r="C108" s="2">
        <f>VLOOKUP($A108,'By SKU - Old RTs'!$A:$V,18,FALSE)</f>
        <v>0</v>
      </c>
      <c r="D108" s="2">
        <f>VLOOKUP($A108,'By SKU - New RTs'!$A:$V,18,FALSE)</f>
        <v>0</v>
      </c>
      <c r="E108" s="5">
        <f t="shared" si="5"/>
        <v>0</v>
      </c>
      <c r="F108" s="2">
        <f>VLOOKUP($A108,'By SKU - Old RTs'!$A:$V,19,FALSE)</f>
        <v>0</v>
      </c>
      <c r="G108" s="2">
        <f>VLOOKUP($A108,'By SKU - New RTs'!$A:$V,19,FALSE)</f>
        <v>0</v>
      </c>
      <c r="H108" s="5">
        <f t="shared" si="6"/>
        <v>0</v>
      </c>
      <c r="I108" s="2">
        <f>VLOOKUP($A108,'By SKU - Old RTs'!$A:$V,20,FALSE)</f>
        <v>0</v>
      </c>
      <c r="J108" s="2">
        <f>VLOOKUP($A108,'By SKU - New RTs'!$A:$V,20,FALSE)</f>
        <v>0</v>
      </c>
      <c r="K108" s="5">
        <f t="shared" si="7"/>
        <v>0</v>
      </c>
      <c r="L108" s="2">
        <f>VLOOKUP($A108,'By SKU - Old RTs'!$A:$V,21,FALSE)</f>
        <v>0.25</v>
      </c>
      <c r="M108" s="2">
        <f>VLOOKUP($A108,'By SKU - New RTs'!$A:$V,21,FALSE)</f>
        <v>0.25</v>
      </c>
      <c r="N108" s="5">
        <f t="shared" si="8"/>
        <v>0</v>
      </c>
      <c r="O108" s="2">
        <f>VLOOKUP($A108,'By SKU - Old RTs'!$A:$V,22,FALSE)</f>
        <v>0</v>
      </c>
      <c r="P108" s="2">
        <f>VLOOKUP($A108,'By SKU - New RTs'!$A:$V,22,FALSE)</f>
        <v>0</v>
      </c>
      <c r="Q108" s="2">
        <f t="shared" si="9"/>
        <v>0</v>
      </c>
    </row>
    <row r="109" spans="1:17" hidden="1" x14ac:dyDescent="0.3">
      <c r="A109" s="3" t="str">
        <v>463</v>
      </c>
      <c r="B109" s="4" t="str">
        <v>NITRILE BLK PF XL 6MIL NXL720</v>
      </c>
      <c r="C109" s="2" t="e">
        <f>VLOOKUP($A109,'By SKU - Old RTs'!$A:$V,18,FALSE)</f>
        <v>#N/A</v>
      </c>
      <c r="D109" s="2" t="e">
        <f>VLOOKUP($A109,'By SKU - New RTs'!$A:$V,18,FALSE)</f>
        <v>#N/A</v>
      </c>
      <c r="E109" s="5" t="e">
        <f t="shared" si="5"/>
        <v>#N/A</v>
      </c>
      <c r="F109" s="2" t="e">
        <f>VLOOKUP($A109,'By SKU - Old RTs'!$A:$V,19,FALSE)</f>
        <v>#N/A</v>
      </c>
      <c r="G109" s="2" t="e">
        <f>VLOOKUP($A109,'By SKU - New RTs'!$A:$V,19,FALSE)</f>
        <v>#N/A</v>
      </c>
      <c r="H109" s="5" t="e">
        <f t="shared" si="6"/>
        <v>#N/A</v>
      </c>
      <c r="I109" s="2" t="e">
        <f>VLOOKUP($A109,'By SKU - Old RTs'!$A:$V,20,FALSE)</f>
        <v>#N/A</v>
      </c>
      <c r="J109" s="2" t="e">
        <f>VLOOKUP($A109,'By SKU - New RTs'!$A:$V,20,FALSE)</f>
        <v>#N/A</v>
      </c>
      <c r="K109" s="5" t="e">
        <f t="shared" si="7"/>
        <v>#N/A</v>
      </c>
      <c r="L109" s="2" t="e">
        <f>VLOOKUP($A109,'By SKU - Old RTs'!$A:$V,21,FALSE)</f>
        <v>#N/A</v>
      </c>
      <c r="M109" s="2" t="e">
        <f>VLOOKUP($A109,'By SKU - New RTs'!$A:$V,21,FALSE)</f>
        <v>#N/A</v>
      </c>
      <c r="N109" s="5" t="e">
        <f t="shared" si="8"/>
        <v>#N/A</v>
      </c>
      <c r="O109" s="2" t="e">
        <f>VLOOKUP($A109,'By SKU - Old RTs'!$A:$V,22,FALSE)</f>
        <v>#N/A</v>
      </c>
      <c r="P109" s="2" t="e">
        <f>VLOOKUP($A109,'By SKU - New RTs'!$A:$V,22,FALSE)</f>
        <v>#N/A</v>
      </c>
      <c r="Q109" s="2" t="e">
        <f t="shared" si="9"/>
        <v>#N/A</v>
      </c>
    </row>
    <row r="110" spans="1:17" x14ac:dyDescent="0.3">
      <c r="A110" s="3" t="str">
        <v>467</v>
      </c>
      <c r="B110" s="4" t="str">
        <v>NITRILE BLK PF XXL 6MIL NXXL720</v>
      </c>
      <c r="C110" s="2">
        <f>VLOOKUP($A110,'By SKU - Old RTs'!$A:$V,18,FALSE)</f>
        <v>0</v>
      </c>
      <c r="D110" s="2">
        <f>VLOOKUP($A110,'By SKU - New RTs'!$A:$V,18,FALSE)</f>
        <v>0</v>
      </c>
      <c r="E110" s="5">
        <f t="shared" si="5"/>
        <v>0</v>
      </c>
      <c r="F110" s="2">
        <f>VLOOKUP($A110,'By SKU - Old RTs'!$A:$V,19,FALSE)</f>
        <v>0</v>
      </c>
      <c r="G110" s="2">
        <f>VLOOKUP($A110,'By SKU - New RTs'!$A:$V,19,FALSE)</f>
        <v>0</v>
      </c>
      <c r="H110" s="5">
        <f t="shared" si="6"/>
        <v>0</v>
      </c>
      <c r="I110" s="2">
        <f>VLOOKUP($A110,'By SKU - Old RTs'!$A:$V,20,FALSE)</f>
        <v>0</v>
      </c>
      <c r="J110" s="2">
        <f>VLOOKUP($A110,'By SKU - New RTs'!$A:$V,20,FALSE)</f>
        <v>0</v>
      </c>
      <c r="K110" s="5">
        <f t="shared" si="7"/>
        <v>0</v>
      </c>
      <c r="L110" s="2">
        <f>VLOOKUP($A110,'By SKU - Old RTs'!$A:$V,21,FALSE)</f>
        <v>0</v>
      </c>
      <c r="M110" s="2">
        <f>VLOOKUP($A110,'By SKU - New RTs'!$A:$V,21,FALSE)</f>
        <v>0</v>
      </c>
      <c r="N110" s="5">
        <f t="shared" si="8"/>
        <v>0</v>
      </c>
      <c r="O110" s="2">
        <f>VLOOKUP($A110,'By SKU - Old RTs'!$A:$V,22,FALSE)</f>
        <v>0</v>
      </c>
      <c r="P110" s="2">
        <f>VLOOKUP($A110,'By SKU - New RTs'!$A:$V,22,FALSE)</f>
        <v>0</v>
      </c>
      <c r="Q110" s="2">
        <f t="shared" si="9"/>
        <v>0</v>
      </c>
    </row>
    <row r="111" spans="1:17" hidden="1" x14ac:dyDescent="0.3">
      <c r="A111" s="3" t="str">
        <v>471</v>
      </c>
      <c r="B111" s="4" t="str">
        <v>NITRILE BLK PF MD 6MIL NMD720</v>
      </c>
      <c r="C111" s="2" t="e">
        <f>VLOOKUP($A111,'By SKU - Old RTs'!$A:$V,18,FALSE)</f>
        <v>#N/A</v>
      </c>
      <c r="D111" s="2" t="e">
        <f>VLOOKUP($A111,'By SKU - New RTs'!$A:$V,18,FALSE)</f>
        <v>#N/A</v>
      </c>
      <c r="E111" s="5" t="e">
        <f t="shared" si="5"/>
        <v>#N/A</v>
      </c>
      <c r="F111" s="2" t="e">
        <f>VLOOKUP($A111,'By SKU - Old RTs'!$A:$V,19,FALSE)</f>
        <v>#N/A</v>
      </c>
      <c r="G111" s="2" t="e">
        <f>VLOOKUP($A111,'By SKU - New RTs'!$A:$V,19,FALSE)</f>
        <v>#N/A</v>
      </c>
      <c r="H111" s="5" t="e">
        <f t="shared" si="6"/>
        <v>#N/A</v>
      </c>
      <c r="I111" s="2" t="e">
        <f>VLOOKUP($A111,'By SKU - Old RTs'!$A:$V,20,FALSE)</f>
        <v>#N/A</v>
      </c>
      <c r="J111" s="2" t="e">
        <f>VLOOKUP($A111,'By SKU - New RTs'!$A:$V,20,FALSE)</f>
        <v>#N/A</v>
      </c>
      <c r="K111" s="5" t="e">
        <f t="shared" si="7"/>
        <v>#N/A</v>
      </c>
      <c r="L111" s="2" t="e">
        <f>VLOOKUP($A111,'By SKU - Old RTs'!$A:$V,21,FALSE)</f>
        <v>#N/A</v>
      </c>
      <c r="M111" s="2" t="e">
        <f>VLOOKUP($A111,'By SKU - New RTs'!$A:$V,21,FALSE)</f>
        <v>#N/A</v>
      </c>
      <c r="N111" s="5" t="e">
        <f t="shared" si="8"/>
        <v>#N/A</v>
      </c>
      <c r="O111" s="2" t="e">
        <f>VLOOKUP($A111,'By SKU - Old RTs'!$A:$V,22,FALSE)</f>
        <v>#N/A</v>
      </c>
      <c r="P111" s="2" t="e">
        <f>VLOOKUP($A111,'By SKU - New RTs'!$A:$V,22,FALSE)</f>
        <v>#N/A</v>
      </c>
      <c r="Q111" s="2" t="e">
        <f t="shared" si="9"/>
        <v>#N/A</v>
      </c>
    </row>
    <row r="112" spans="1:17" hidden="1" x14ac:dyDescent="0.3">
      <c r="A112" s="3" t="str">
        <v>480</v>
      </c>
      <c r="B112" s="4" t="str">
        <v>D GRIP PF LG 8MIL ORNG NLG9201T</v>
      </c>
      <c r="C112" s="2" t="e">
        <f>VLOOKUP($A112,'By SKU - Old RTs'!$A:$V,18,FALSE)</f>
        <v>#N/A</v>
      </c>
      <c r="D112" s="2" t="e">
        <f>VLOOKUP($A112,'By SKU - New RTs'!$A:$V,18,FALSE)</f>
        <v>#N/A</v>
      </c>
      <c r="E112" s="5" t="e">
        <f t="shared" si="5"/>
        <v>#N/A</v>
      </c>
      <c r="F112" s="2" t="e">
        <f>VLOOKUP($A112,'By SKU - Old RTs'!$A:$V,19,FALSE)</f>
        <v>#N/A</v>
      </c>
      <c r="G112" s="2" t="e">
        <f>VLOOKUP($A112,'By SKU - New RTs'!$A:$V,19,FALSE)</f>
        <v>#N/A</v>
      </c>
      <c r="H112" s="5" t="e">
        <f t="shared" si="6"/>
        <v>#N/A</v>
      </c>
      <c r="I112" s="2" t="e">
        <f>VLOOKUP($A112,'By SKU - Old RTs'!$A:$V,20,FALSE)</f>
        <v>#N/A</v>
      </c>
      <c r="J112" s="2" t="e">
        <f>VLOOKUP($A112,'By SKU - New RTs'!$A:$V,20,FALSE)</f>
        <v>#N/A</v>
      </c>
      <c r="K112" s="5" t="e">
        <f t="shared" si="7"/>
        <v>#N/A</v>
      </c>
      <c r="L112" s="2" t="e">
        <f>VLOOKUP($A112,'By SKU - Old RTs'!$A:$V,21,FALSE)</f>
        <v>#N/A</v>
      </c>
      <c r="M112" s="2" t="e">
        <f>VLOOKUP($A112,'By SKU - New RTs'!$A:$V,21,FALSE)</f>
        <v>#N/A</v>
      </c>
      <c r="N112" s="5" t="e">
        <f t="shared" si="8"/>
        <v>#N/A</v>
      </c>
      <c r="O112" s="2" t="e">
        <f>VLOOKUP($A112,'By SKU - Old RTs'!$A:$V,22,FALSE)</f>
        <v>#N/A</v>
      </c>
      <c r="P112" s="2" t="e">
        <f>VLOOKUP($A112,'By SKU - New RTs'!$A:$V,22,FALSE)</f>
        <v>#N/A</v>
      </c>
      <c r="Q112" s="2" t="e">
        <f t="shared" si="9"/>
        <v>#N/A</v>
      </c>
    </row>
    <row r="113" spans="1:17" x14ac:dyDescent="0.3">
      <c r="A113" s="3" t="str">
        <v>481</v>
      </c>
      <c r="B113" s="4" t="str">
        <v>D GRIP PF XL 8MIL ORNG NXL9201T</v>
      </c>
      <c r="C113" s="2">
        <f>VLOOKUP($A113,'By SKU - Old RTs'!$A:$V,18,FALSE)</f>
        <v>0</v>
      </c>
      <c r="D113" s="2">
        <f>VLOOKUP($A113,'By SKU - New RTs'!$A:$V,18,FALSE)</f>
        <v>0</v>
      </c>
      <c r="E113" s="5">
        <f t="shared" si="5"/>
        <v>0</v>
      </c>
      <c r="F113" s="2">
        <f>VLOOKUP($A113,'By SKU - Old RTs'!$A:$V,19,FALSE)</f>
        <v>0.25</v>
      </c>
      <c r="G113" s="2">
        <f>VLOOKUP($A113,'By SKU - New RTs'!$A:$V,19,FALSE)</f>
        <v>0</v>
      </c>
      <c r="H113" s="5">
        <f t="shared" si="6"/>
        <v>-0.25</v>
      </c>
      <c r="I113" s="2">
        <f>VLOOKUP($A113,'By SKU - Old RTs'!$A:$V,20,FALSE)</f>
        <v>0</v>
      </c>
      <c r="J113" s="2">
        <f>VLOOKUP($A113,'By SKU - New RTs'!$A:$V,20,FALSE)</f>
        <v>0</v>
      </c>
      <c r="K113" s="5">
        <f t="shared" si="7"/>
        <v>0</v>
      </c>
      <c r="L113" s="2">
        <f>VLOOKUP($A113,'By SKU - Old RTs'!$A:$V,21,FALSE)</f>
        <v>0</v>
      </c>
      <c r="M113" s="2">
        <f>VLOOKUP($A113,'By SKU - New RTs'!$A:$V,21,FALSE)</f>
        <v>0</v>
      </c>
      <c r="N113" s="5">
        <f t="shared" si="8"/>
        <v>0</v>
      </c>
      <c r="O113" s="2">
        <f>VLOOKUP($A113,'By SKU - Old RTs'!$A:$V,22,FALSE)</f>
        <v>0</v>
      </c>
      <c r="P113" s="2">
        <f>VLOOKUP($A113,'By SKU - New RTs'!$A:$V,22,FALSE)</f>
        <v>0.25</v>
      </c>
      <c r="Q113" s="2">
        <f t="shared" si="9"/>
        <v>0.25</v>
      </c>
    </row>
    <row r="114" spans="1:17" x14ac:dyDescent="0.3">
      <c r="A114" s="3" t="str">
        <v>485</v>
      </c>
      <c r="B114" s="4" t="str">
        <v>NITRILE BLUE PF 2X 4MIL NXXL5201</v>
      </c>
      <c r="C114" s="2">
        <f>VLOOKUP($A114,'By SKU - Old RTs'!$A:$V,18,FALSE)</f>
        <v>0</v>
      </c>
      <c r="D114" s="2">
        <f>VLOOKUP($A114,'By SKU - New RTs'!$A:$V,18,FALSE)</f>
        <v>0</v>
      </c>
      <c r="E114" s="5">
        <f t="shared" si="5"/>
        <v>0</v>
      </c>
      <c r="F114" s="2">
        <f>VLOOKUP($A114,'By SKU - Old RTs'!$A:$V,19,FALSE)</f>
        <v>0</v>
      </c>
      <c r="G114" s="2">
        <f>VLOOKUP($A114,'By SKU - New RTs'!$A:$V,19,FALSE)</f>
        <v>0</v>
      </c>
      <c r="H114" s="5">
        <f t="shared" si="6"/>
        <v>0</v>
      </c>
      <c r="I114" s="2">
        <f>VLOOKUP($A114,'By SKU - Old RTs'!$A:$V,20,FALSE)</f>
        <v>0</v>
      </c>
      <c r="J114" s="2">
        <f>VLOOKUP($A114,'By SKU - New RTs'!$A:$V,20,FALSE)</f>
        <v>0</v>
      </c>
      <c r="K114" s="5">
        <f t="shared" si="7"/>
        <v>0</v>
      </c>
      <c r="L114" s="2">
        <f>VLOOKUP($A114,'By SKU - Old RTs'!$A:$V,21,FALSE)</f>
        <v>0.5</v>
      </c>
      <c r="M114" s="2">
        <f>VLOOKUP($A114,'By SKU - New RTs'!$A:$V,21,FALSE)</f>
        <v>0.5</v>
      </c>
      <c r="N114" s="5">
        <f t="shared" si="8"/>
        <v>0</v>
      </c>
      <c r="O114" s="2">
        <f>VLOOKUP($A114,'By SKU - Old RTs'!$A:$V,22,FALSE)</f>
        <v>0</v>
      </c>
      <c r="P114" s="2">
        <f>VLOOKUP($A114,'By SKU - New RTs'!$A:$V,22,FALSE)</f>
        <v>0</v>
      </c>
      <c r="Q114" s="2">
        <f t="shared" si="9"/>
        <v>0</v>
      </c>
    </row>
    <row r="115" spans="1:17" hidden="1" x14ac:dyDescent="0.3">
      <c r="A115" s="3" t="str">
        <v>487</v>
      </c>
      <c r="B115" s="4" t="str">
        <v>D GRIP PF MD 8MIL ORNG NMD9201T</v>
      </c>
      <c r="C115" s="2" t="e">
        <f>VLOOKUP($A115,'By SKU - Old RTs'!$A:$V,18,FALSE)</f>
        <v>#N/A</v>
      </c>
      <c r="D115" s="2" t="e">
        <f>VLOOKUP($A115,'By SKU - New RTs'!$A:$V,18,FALSE)</f>
        <v>#N/A</v>
      </c>
      <c r="E115" s="5" t="e">
        <f t="shared" si="5"/>
        <v>#N/A</v>
      </c>
      <c r="F115" s="2" t="e">
        <f>VLOOKUP($A115,'By SKU - Old RTs'!$A:$V,19,FALSE)</f>
        <v>#N/A</v>
      </c>
      <c r="G115" s="2" t="e">
        <f>VLOOKUP($A115,'By SKU - New RTs'!$A:$V,19,FALSE)</f>
        <v>#N/A</v>
      </c>
      <c r="H115" s="5" t="e">
        <f t="shared" si="6"/>
        <v>#N/A</v>
      </c>
      <c r="I115" s="2" t="e">
        <f>VLOOKUP($A115,'By SKU - Old RTs'!$A:$V,20,FALSE)</f>
        <v>#N/A</v>
      </c>
      <c r="J115" s="2" t="e">
        <f>VLOOKUP($A115,'By SKU - New RTs'!$A:$V,20,FALSE)</f>
        <v>#N/A</v>
      </c>
      <c r="K115" s="5" t="e">
        <f t="shared" si="7"/>
        <v>#N/A</v>
      </c>
      <c r="L115" s="2" t="e">
        <f>VLOOKUP($A115,'By SKU - Old RTs'!$A:$V,21,FALSE)</f>
        <v>#N/A</v>
      </c>
      <c r="M115" s="2" t="e">
        <f>VLOOKUP($A115,'By SKU - New RTs'!$A:$V,21,FALSE)</f>
        <v>#N/A</v>
      </c>
      <c r="N115" s="5" t="e">
        <f t="shared" si="8"/>
        <v>#N/A</v>
      </c>
      <c r="O115" s="2" t="e">
        <f>VLOOKUP($A115,'By SKU - Old RTs'!$A:$V,22,FALSE)</f>
        <v>#N/A</v>
      </c>
      <c r="P115" s="2" t="e">
        <f>VLOOKUP($A115,'By SKU - New RTs'!$A:$V,22,FALSE)</f>
        <v>#N/A</v>
      </c>
      <c r="Q115" s="2" t="e">
        <f t="shared" si="9"/>
        <v>#N/A</v>
      </c>
    </row>
    <row r="116" spans="1:17" hidden="1" x14ac:dyDescent="0.3">
      <c r="A116" s="3" t="str">
        <v>488</v>
      </c>
      <c r="B116" s="4" t="str">
        <v>D GRIP PF 2X 8MIL ORNG NXXL9201T</v>
      </c>
      <c r="C116" s="2" t="e">
        <f>VLOOKUP($A116,'By SKU - Old RTs'!$A:$V,18,FALSE)</f>
        <v>#N/A</v>
      </c>
      <c r="D116" s="2" t="e">
        <f>VLOOKUP($A116,'By SKU - New RTs'!$A:$V,18,FALSE)</f>
        <v>#N/A</v>
      </c>
      <c r="E116" s="5" t="e">
        <f t="shared" si="5"/>
        <v>#N/A</v>
      </c>
      <c r="F116" s="2" t="e">
        <f>VLOOKUP($A116,'By SKU - Old RTs'!$A:$V,19,FALSE)</f>
        <v>#N/A</v>
      </c>
      <c r="G116" s="2" t="e">
        <f>VLOOKUP($A116,'By SKU - New RTs'!$A:$V,19,FALSE)</f>
        <v>#N/A</v>
      </c>
      <c r="H116" s="5" t="e">
        <f t="shared" si="6"/>
        <v>#N/A</v>
      </c>
      <c r="I116" s="2" t="e">
        <f>VLOOKUP($A116,'By SKU - Old RTs'!$A:$V,20,FALSE)</f>
        <v>#N/A</v>
      </c>
      <c r="J116" s="2" t="e">
        <f>VLOOKUP($A116,'By SKU - New RTs'!$A:$V,20,FALSE)</f>
        <v>#N/A</v>
      </c>
      <c r="K116" s="5" t="e">
        <f t="shared" si="7"/>
        <v>#N/A</v>
      </c>
      <c r="L116" s="2" t="e">
        <f>VLOOKUP($A116,'By SKU - Old RTs'!$A:$V,21,FALSE)</f>
        <v>#N/A</v>
      </c>
      <c r="M116" s="2" t="e">
        <f>VLOOKUP($A116,'By SKU - New RTs'!$A:$V,21,FALSE)</f>
        <v>#N/A</v>
      </c>
      <c r="N116" s="5" t="e">
        <f t="shared" si="8"/>
        <v>#N/A</v>
      </c>
      <c r="O116" s="2" t="e">
        <f>VLOOKUP($A116,'By SKU - Old RTs'!$A:$V,22,FALSE)</f>
        <v>#N/A</v>
      </c>
      <c r="P116" s="2" t="e">
        <f>VLOOKUP($A116,'By SKU - New RTs'!$A:$V,22,FALSE)</f>
        <v>#N/A</v>
      </c>
      <c r="Q116" s="2" t="e">
        <f t="shared" si="9"/>
        <v>#N/A</v>
      </c>
    </row>
    <row r="117" spans="1:17" hidden="1" x14ac:dyDescent="0.3">
      <c r="A117" s="3" t="str">
        <v>505</v>
      </c>
      <c r="B117" s="4" t="str">
        <v xml:space="preserve">VL GLV PF SM BX     </v>
      </c>
      <c r="C117" s="2" t="e">
        <f>VLOOKUP($A117,'By SKU - Old RTs'!$A:$V,18,FALSE)</f>
        <v>#N/A</v>
      </c>
      <c r="D117" s="2" t="e">
        <f>VLOOKUP($A117,'By SKU - New RTs'!$A:$V,18,FALSE)</f>
        <v>#N/A</v>
      </c>
      <c r="E117" s="5" t="e">
        <f t="shared" si="5"/>
        <v>#N/A</v>
      </c>
      <c r="F117" s="2" t="e">
        <f>VLOOKUP($A117,'By SKU - Old RTs'!$A:$V,19,FALSE)</f>
        <v>#N/A</v>
      </c>
      <c r="G117" s="2" t="e">
        <f>VLOOKUP($A117,'By SKU - New RTs'!$A:$V,19,FALSE)</f>
        <v>#N/A</v>
      </c>
      <c r="H117" s="5" t="e">
        <f t="shared" si="6"/>
        <v>#N/A</v>
      </c>
      <c r="I117" s="2" t="e">
        <f>VLOOKUP($A117,'By SKU - Old RTs'!$A:$V,20,FALSE)</f>
        <v>#N/A</v>
      </c>
      <c r="J117" s="2" t="e">
        <f>VLOOKUP($A117,'By SKU - New RTs'!$A:$V,20,FALSE)</f>
        <v>#N/A</v>
      </c>
      <c r="K117" s="5" t="e">
        <f t="shared" si="7"/>
        <v>#N/A</v>
      </c>
      <c r="L117" s="2" t="e">
        <f>VLOOKUP($A117,'By SKU - Old RTs'!$A:$V,21,FALSE)</f>
        <v>#N/A</v>
      </c>
      <c r="M117" s="2" t="e">
        <f>VLOOKUP($A117,'By SKU - New RTs'!$A:$V,21,FALSE)</f>
        <v>#N/A</v>
      </c>
      <c r="N117" s="5" t="e">
        <f t="shared" si="8"/>
        <v>#N/A</v>
      </c>
      <c r="O117" s="2" t="e">
        <f>VLOOKUP($A117,'By SKU - Old RTs'!$A:$V,22,FALSE)</f>
        <v>#N/A</v>
      </c>
      <c r="P117" s="2" t="e">
        <f>VLOOKUP($A117,'By SKU - New RTs'!$A:$V,22,FALSE)</f>
        <v>#N/A</v>
      </c>
      <c r="Q117" s="2" t="e">
        <f t="shared" si="9"/>
        <v>#N/A</v>
      </c>
    </row>
    <row r="118" spans="1:17" hidden="1" x14ac:dyDescent="0.3">
      <c r="A118" s="3" t="str">
        <v>506</v>
      </c>
      <c r="B118" s="4" t="str">
        <v xml:space="preserve">VL GLV PF MD BX     </v>
      </c>
      <c r="C118" s="2" t="e">
        <f>VLOOKUP($A118,'By SKU - Old RTs'!$A:$V,18,FALSE)</f>
        <v>#N/A</v>
      </c>
      <c r="D118" s="2" t="e">
        <f>VLOOKUP($A118,'By SKU - New RTs'!$A:$V,18,FALSE)</f>
        <v>#N/A</v>
      </c>
      <c r="E118" s="5" t="e">
        <f t="shared" si="5"/>
        <v>#N/A</v>
      </c>
      <c r="F118" s="2" t="e">
        <f>VLOOKUP($A118,'By SKU - Old RTs'!$A:$V,19,FALSE)</f>
        <v>#N/A</v>
      </c>
      <c r="G118" s="2" t="e">
        <f>VLOOKUP($A118,'By SKU - New RTs'!$A:$V,19,FALSE)</f>
        <v>#N/A</v>
      </c>
      <c r="H118" s="5" t="e">
        <f t="shared" si="6"/>
        <v>#N/A</v>
      </c>
      <c r="I118" s="2" t="e">
        <f>VLOOKUP($A118,'By SKU - Old RTs'!$A:$V,20,FALSE)</f>
        <v>#N/A</v>
      </c>
      <c r="J118" s="2" t="e">
        <f>VLOOKUP($A118,'By SKU - New RTs'!$A:$V,20,FALSE)</f>
        <v>#N/A</v>
      </c>
      <c r="K118" s="5" t="e">
        <f t="shared" si="7"/>
        <v>#N/A</v>
      </c>
      <c r="L118" s="2" t="e">
        <f>VLOOKUP($A118,'By SKU - Old RTs'!$A:$V,21,FALSE)</f>
        <v>#N/A</v>
      </c>
      <c r="M118" s="2" t="e">
        <f>VLOOKUP($A118,'By SKU - New RTs'!$A:$V,21,FALSE)</f>
        <v>#N/A</v>
      </c>
      <c r="N118" s="5" t="e">
        <f t="shared" si="8"/>
        <v>#N/A</v>
      </c>
      <c r="O118" s="2" t="e">
        <f>VLOOKUP($A118,'By SKU - Old RTs'!$A:$V,22,FALSE)</f>
        <v>#N/A</v>
      </c>
      <c r="P118" s="2" t="e">
        <f>VLOOKUP($A118,'By SKU - New RTs'!$A:$V,22,FALSE)</f>
        <v>#N/A</v>
      </c>
      <c r="Q118" s="2" t="e">
        <f t="shared" si="9"/>
        <v>#N/A</v>
      </c>
    </row>
    <row r="119" spans="1:17" hidden="1" x14ac:dyDescent="0.3">
      <c r="A119" s="3" t="str">
        <v>507</v>
      </c>
      <c r="B119" s="4" t="str">
        <v xml:space="preserve">VL GLV PF LG BX     </v>
      </c>
      <c r="C119" s="2" t="e">
        <f>VLOOKUP($A119,'By SKU - Old RTs'!$A:$V,18,FALSE)</f>
        <v>#N/A</v>
      </c>
      <c r="D119" s="2" t="e">
        <f>VLOOKUP($A119,'By SKU - New RTs'!$A:$V,18,FALSE)</f>
        <v>#N/A</v>
      </c>
      <c r="E119" s="5" t="e">
        <f t="shared" si="5"/>
        <v>#N/A</v>
      </c>
      <c r="F119" s="2" t="e">
        <f>VLOOKUP($A119,'By SKU - Old RTs'!$A:$V,19,FALSE)</f>
        <v>#N/A</v>
      </c>
      <c r="G119" s="2" t="e">
        <f>VLOOKUP($A119,'By SKU - New RTs'!$A:$V,19,FALSE)</f>
        <v>#N/A</v>
      </c>
      <c r="H119" s="5" t="e">
        <f t="shared" si="6"/>
        <v>#N/A</v>
      </c>
      <c r="I119" s="2" t="e">
        <f>VLOOKUP($A119,'By SKU - Old RTs'!$A:$V,20,FALSE)</f>
        <v>#N/A</v>
      </c>
      <c r="J119" s="2" t="e">
        <f>VLOOKUP($A119,'By SKU - New RTs'!$A:$V,20,FALSE)</f>
        <v>#N/A</v>
      </c>
      <c r="K119" s="5" t="e">
        <f t="shared" si="7"/>
        <v>#N/A</v>
      </c>
      <c r="L119" s="2" t="e">
        <f>VLOOKUP($A119,'By SKU - Old RTs'!$A:$V,21,FALSE)</f>
        <v>#N/A</v>
      </c>
      <c r="M119" s="2" t="e">
        <f>VLOOKUP($A119,'By SKU - New RTs'!$A:$V,21,FALSE)</f>
        <v>#N/A</v>
      </c>
      <c r="N119" s="5" t="e">
        <f t="shared" si="8"/>
        <v>#N/A</v>
      </c>
      <c r="O119" s="2" t="e">
        <f>VLOOKUP($A119,'By SKU - Old RTs'!$A:$V,22,FALSE)</f>
        <v>#N/A</v>
      </c>
      <c r="P119" s="2" t="e">
        <f>VLOOKUP($A119,'By SKU - New RTs'!$A:$V,22,FALSE)</f>
        <v>#N/A</v>
      </c>
      <c r="Q119" s="2" t="e">
        <f t="shared" si="9"/>
        <v>#N/A</v>
      </c>
    </row>
    <row r="120" spans="1:17" hidden="1" x14ac:dyDescent="0.3">
      <c r="A120" s="3" t="str">
        <v>516</v>
      </c>
      <c r="B120" s="4" t="str">
        <v xml:space="preserve">LATEX PF MD BX      </v>
      </c>
      <c r="C120" s="2" t="e">
        <f>VLOOKUP($A120,'By SKU - Old RTs'!$A:$V,18,FALSE)</f>
        <v>#N/A</v>
      </c>
      <c r="D120" s="2" t="e">
        <f>VLOOKUP($A120,'By SKU - New RTs'!$A:$V,18,FALSE)</f>
        <v>#N/A</v>
      </c>
      <c r="E120" s="5" t="e">
        <f t="shared" si="5"/>
        <v>#N/A</v>
      </c>
      <c r="F120" s="2" t="e">
        <f>VLOOKUP($A120,'By SKU - Old RTs'!$A:$V,19,FALSE)</f>
        <v>#N/A</v>
      </c>
      <c r="G120" s="2" t="e">
        <f>VLOOKUP($A120,'By SKU - New RTs'!$A:$V,19,FALSE)</f>
        <v>#N/A</v>
      </c>
      <c r="H120" s="5" t="e">
        <f t="shared" si="6"/>
        <v>#N/A</v>
      </c>
      <c r="I120" s="2" t="e">
        <f>VLOOKUP($A120,'By SKU - Old RTs'!$A:$V,20,FALSE)</f>
        <v>#N/A</v>
      </c>
      <c r="J120" s="2" t="e">
        <f>VLOOKUP($A120,'By SKU - New RTs'!$A:$V,20,FALSE)</f>
        <v>#N/A</v>
      </c>
      <c r="K120" s="5" t="e">
        <f t="shared" si="7"/>
        <v>#N/A</v>
      </c>
      <c r="L120" s="2" t="e">
        <f>VLOOKUP($A120,'By SKU - Old RTs'!$A:$V,21,FALSE)</f>
        <v>#N/A</v>
      </c>
      <c r="M120" s="2" t="e">
        <f>VLOOKUP($A120,'By SKU - New RTs'!$A:$V,21,FALSE)</f>
        <v>#N/A</v>
      </c>
      <c r="N120" s="5" t="e">
        <f t="shared" si="8"/>
        <v>#N/A</v>
      </c>
      <c r="O120" s="2" t="e">
        <f>VLOOKUP($A120,'By SKU - Old RTs'!$A:$V,22,FALSE)</f>
        <v>#N/A</v>
      </c>
      <c r="P120" s="2" t="e">
        <f>VLOOKUP($A120,'By SKU - New RTs'!$A:$V,22,FALSE)</f>
        <v>#N/A</v>
      </c>
      <c r="Q120" s="2" t="e">
        <f t="shared" si="9"/>
        <v>#N/A</v>
      </c>
    </row>
    <row r="121" spans="1:17" hidden="1" x14ac:dyDescent="0.3">
      <c r="A121" s="3" t="str">
        <v>517</v>
      </c>
      <c r="B121" s="4" t="str">
        <v xml:space="preserve">LATEX PF LG BX      </v>
      </c>
      <c r="C121" s="2" t="e">
        <f>VLOOKUP($A121,'By SKU - Old RTs'!$A:$V,18,FALSE)</f>
        <v>#N/A</v>
      </c>
      <c r="D121" s="2" t="e">
        <f>VLOOKUP($A121,'By SKU - New RTs'!$A:$V,18,FALSE)</f>
        <v>#N/A</v>
      </c>
      <c r="E121" s="5" t="e">
        <f t="shared" si="5"/>
        <v>#N/A</v>
      </c>
      <c r="F121" s="2" t="e">
        <f>VLOOKUP($A121,'By SKU - Old RTs'!$A:$V,19,FALSE)</f>
        <v>#N/A</v>
      </c>
      <c r="G121" s="2" t="e">
        <f>VLOOKUP($A121,'By SKU - New RTs'!$A:$V,19,FALSE)</f>
        <v>#N/A</v>
      </c>
      <c r="H121" s="5" t="e">
        <f t="shared" si="6"/>
        <v>#N/A</v>
      </c>
      <c r="I121" s="2" t="e">
        <f>VLOOKUP($A121,'By SKU - Old RTs'!$A:$V,20,FALSE)</f>
        <v>#N/A</v>
      </c>
      <c r="J121" s="2" t="e">
        <f>VLOOKUP($A121,'By SKU - New RTs'!$A:$V,20,FALSE)</f>
        <v>#N/A</v>
      </c>
      <c r="K121" s="5" t="e">
        <f t="shared" si="7"/>
        <v>#N/A</v>
      </c>
      <c r="L121" s="2" t="e">
        <f>VLOOKUP($A121,'By SKU - Old RTs'!$A:$V,21,FALSE)</f>
        <v>#N/A</v>
      </c>
      <c r="M121" s="2" t="e">
        <f>VLOOKUP($A121,'By SKU - New RTs'!$A:$V,21,FALSE)</f>
        <v>#N/A</v>
      </c>
      <c r="N121" s="5" t="e">
        <f t="shared" si="8"/>
        <v>#N/A</v>
      </c>
      <c r="O121" s="2" t="e">
        <f>VLOOKUP($A121,'By SKU - Old RTs'!$A:$V,22,FALSE)</f>
        <v>#N/A</v>
      </c>
      <c r="P121" s="2" t="e">
        <f>VLOOKUP($A121,'By SKU - New RTs'!$A:$V,22,FALSE)</f>
        <v>#N/A</v>
      </c>
      <c r="Q121" s="2" t="e">
        <f t="shared" si="9"/>
        <v>#N/A</v>
      </c>
    </row>
    <row r="122" spans="1:17" hidden="1" x14ac:dyDescent="0.3">
      <c r="A122" s="3" t="str">
        <v>526</v>
      </c>
      <c r="B122" s="4" t="str">
        <v xml:space="preserve">NITRL MD BX         </v>
      </c>
      <c r="C122" s="2" t="e">
        <f>VLOOKUP($A122,'By SKU - Old RTs'!$A:$V,18,FALSE)</f>
        <v>#N/A</v>
      </c>
      <c r="D122" s="2" t="e">
        <f>VLOOKUP($A122,'By SKU - New RTs'!$A:$V,18,FALSE)</f>
        <v>#N/A</v>
      </c>
      <c r="E122" s="5" t="e">
        <f t="shared" si="5"/>
        <v>#N/A</v>
      </c>
      <c r="F122" s="2" t="e">
        <f>VLOOKUP($A122,'By SKU - Old RTs'!$A:$V,19,FALSE)</f>
        <v>#N/A</v>
      </c>
      <c r="G122" s="2" t="e">
        <f>VLOOKUP($A122,'By SKU - New RTs'!$A:$V,19,FALSE)</f>
        <v>#N/A</v>
      </c>
      <c r="H122" s="5" t="e">
        <f t="shared" si="6"/>
        <v>#N/A</v>
      </c>
      <c r="I122" s="2" t="e">
        <f>VLOOKUP($A122,'By SKU - Old RTs'!$A:$V,20,FALSE)</f>
        <v>#N/A</v>
      </c>
      <c r="J122" s="2" t="e">
        <f>VLOOKUP($A122,'By SKU - New RTs'!$A:$V,20,FALSE)</f>
        <v>#N/A</v>
      </c>
      <c r="K122" s="5" t="e">
        <f t="shared" si="7"/>
        <v>#N/A</v>
      </c>
      <c r="L122" s="2" t="e">
        <f>VLOOKUP($A122,'By SKU - Old RTs'!$A:$V,21,FALSE)</f>
        <v>#N/A</v>
      </c>
      <c r="M122" s="2" t="e">
        <f>VLOOKUP($A122,'By SKU - New RTs'!$A:$V,21,FALSE)</f>
        <v>#N/A</v>
      </c>
      <c r="N122" s="5" t="e">
        <f t="shared" si="8"/>
        <v>#N/A</v>
      </c>
      <c r="O122" s="2" t="e">
        <f>VLOOKUP($A122,'By SKU - Old RTs'!$A:$V,22,FALSE)</f>
        <v>#N/A</v>
      </c>
      <c r="P122" s="2" t="e">
        <f>VLOOKUP($A122,'By SKU - New RTs'!$A:$V,22,FALSE)</f>
        <v>#N/A</v>
      </c>
      <c r="Q122" s="2" t="e">
        <f t="shared" si="9"/>
        <v>#N/A</v>
      </c>
    </row>
    <row r="123" spans="1:17" hidden="1" x14ac:dyDescent="0.3">
      <c r="A123" s="3" t="str">
        <v>527</v>
      </c>
      <c r="B123" s="4" t="str">
        <v xml:space="preserve">NITRL LG BX         </v>
      </c>
      <c r="C123" s="2" t="e">
        <f>VLOOKUP($A123,'By SKU - Old RTs'!$A:$V,18,FALSE)</f>
        <v>#N/A</v>
      </c>
      <c r="D123" s="2" t="e">
        <f>VLOOKUP($A123,'By SKU - New RTs'!$A:$V,18,FALSE)</f>
        <v>#N/A</v>
      </c>
      <c r="E123" s="5" t="e">
        <f t="shared" si="5"/>
        <v>#N/A</v>
      </c>
      <c r="F123" s="2" t="e">
        <f>VLOOKUP($A123,'By SKU - Old RTs'!$A:$V,19,FALSE)</f>
        <v>#N/A</v>
      </c>
      <c r="G123" s="2" t="e">
        <f>VLOOKUP($A123,'By SKU - New RTs'!$A:$V,19,FALSE)</f>
        <v>#N/A</v>
      </c>
      <c r="H123" s="5" t="e">
        <f t="shared" si="6"/>
        <v>#N/A</v>
      </c>
      <c r="I123" s="2" t="e">
        <f>VLOOKUP($A123,'By SKU - Old RTs'!$A:$V,20,FALSE)</f>
        <v>#N/A</v>
      </c>
      <c r="J123" s="2" t="e">
        <f>VLOOKUP($A123,'By SKU - New RTs'!$A:$V,20,FALSE)</f>
        <v>#N/A</v>
      </c>
      <c r="K123" s="5" t="e">
        <f t="shared" si="7"/>
        <v>#N/A</v>
      </c>
      <c r="L123" s="2" t="e">
        <f>VLOOKUP($A123,'By SKU - Old RTs'!$A:$V,21,FALSE)</f>
        <v>#N/A</v>
      </c>
      <c r="M123" s="2" t="e">
        <f>VLOOKUP($A123,'By SKU - New RTs'!$A:$V,21,FALSE)</f>
        <v>#N/A</v>
      </c>
      <c r="N123" s="5" t="e">
        <f t="shared" si="8"/>
        <v>#N/A</v>
      </c>
      <c r="O123" s="2" t="e">
        <f>VLOOKUP($A123,'By SKU - Old RTs'!$A:$V,22,FALSE)</f>
        <v>#N/A</v>
      </c>
      <c r="P123" s="2" t="e">
        <f>VLOOKUP($A123,'By SKU - New RTs'!$A:$V,22,FALSE)</f>
        <v>#N/A</v>
      </c>
      <c r="Q123" s="2" t="e">
        <f t="shared" si="9"/>
        <v>#N/A</v>
      </c>
    </row>
    <row r="124" spans="1:17" hidden="1" x14ac:dyDescent="0.3">
      <c r="A124" s="3" t="str">
        <v>528</v>
      </c>
      <c r="B124" s="4" t="str">
        <v xml:space="preserve">NITRL 1X BX         </v>
      </c>
      <c r="C124" s="2" t="e">
        <f>VLOOKUP($A124,'By SKU - Old RTs'!$A:$V,18,FALSE)</f>
        <v>#N/A</v>
      </c>
      <c r="D124" s="2" t="e">
        <f>VLOOKUP($A124,'By SKU - New RTs'!$A:$V,18,FALSE)</f>
        <v>#N/A</v>
      </c>
      <c r="E124" s="5" t="e">
        <f t="shared" si="5"/>
        <v>#N/A</v>
      </c>
      <c r="F124" s="2" t="e">
        <f>VLOOKUP($A124,'By SKU - Old RTs'!$A:$V,19,FALSE)</f>
        <v>#N/A</v>
      </c>
      <c r="G124" s="2" t="e">
        <f>VLOOKUP($A124,'By SKU - New RTs'!$A:$V,19,FALSE)</f>
        <v>#N/A</v>
      </c>
      <c r="H124" s="5" t="e">
        <f t="shared" si="6"/>
        <v>#N/A</v>
      </c>
      <c r="I124" s="2" t="e">
        <f>VLOOKUP($A124,'By SKU - Old RTs'!$A:$V,20,FALSE)</f>
        <v>#N/A</v>
      </c>
      <c r="J124" s="2" t="e">
        <f>VLOOKUP($A124,'By SKU - New RTs'!$A:$V,20,FALSE)</f>
        <v>#N/A</v>
      </c>
      <c r="K124" s="5" t="e">
        <f t="shared" si="7"/>
        <v>#N/A</v>
      </c>
      <c r="L124" s="2" t="e">
        <f>VLOOKUP($A124,'By SKU - Old RTs'!$A:$V,21,FALSE)</f>
        <v>#N/A</v>
      </c>
      <c r="M124" s="2" t="e">
        <f>VLOOKUP($A124,'By SKU - New RTs'!$A:$V,21,FALSE)</f>
        <v>#N/A</v>
      </c>
      <c r="N124" s="5" t="e">
        <f t="shared" si="8"/>
        <v>#N/A</v>
      </c>
      <c r="O124" s="2" t="e">
        <f>VLOOKUP($A124,'By SKU - Old RTs'!$A:$V,22,FALSE)</f>
        <v>#N/A</v>
      </c>
      <c r="P124" s="2" t="e">
        <f>VLOOKUP($A124,'By SKU - New RTs'!$A:$V,22,FALSE)</f>
        <v>#N/A</v>
      </c>
      <c r="Q124" s="2" t="e">
        <f t="shared" si="9"/>
        <v>#N/A</v>
      </c>
    </row>
    <row r="125" spans="1:17" hidden="1" x14ac:dyDescent="0.3">
      <c r="A125" s="3" t="str">
        <v>538</v>
      </c>
      <c r="B125" s="4" t="str">
        <v xml:space="preserve">POLY GLV MD BX      </v>
      </c>
      <c r="C125" s="2" t="e">
        <f>VLOOKUP($A125,'By SKU - Old RTs'!$A:$V,18,FALSE)</f>
        <v>#N/A</v>
      </c>
      <c r="D125" s="2" t="e">
        <f>VLOOKUP($A125,'By SKU - New RTs'!$A:$V,18,FALSE)</f>
        <v>#N/A</v>
      </c>
      <c r="E125" s="5" t="e">
        <f t="shared" si="5"/>
        <v>#N/A</v>
      </c>
      <c r="F125" s="2" t="e">
        <f>VLOOKUP($A125,'By SKU - Old RTs'!$A:$V,19,FALSE)</f>
        <v>#N/A</v>
      </c>
      <c r="G125" s="2" t="e">
        <f>VLOOKUP($A125,'By SKU - New RTs'!$A:$V,19,FALSE)</f>
        <v>#N/A</v>
      </c>
      <c r="H125" s="5" t="e">
        <f t="shared" si="6"/>
        <v>#N/A</v>
      </c>
      <c r="I125" s="2" t="e">
        <f>VLOOKUP($A125,'By SKU - Old RTs'!$A:$V,20,FALSE)</f>
        <v>#N/A</v>
      </c>
      <c r="J125" s="2" t="e">
        <f>VLOOKUP($A125,'By SKU - New RTs'!$A:$V,20,FALSE)</f>
        <v>#N/A</v>
      </c>
      <c r="K125" s="5" t="e">
        <f t="shared" si="7"/>
        <v>#N/A</v>
      </c>
      <c r="L125" s="2" t="e">
        <f>VLOOKUP($A125,'By SKU - Old RTs'!$A:$V,21,FALSE)</f>
        <v>#N/A</v>
      </c>
      <c r="M125" s="2" t="e">
        <f>VLOOKUP($A125,'By SKU - New RTs'!$A:$V,21,FALSE)</f>
        <v>#N/A</v>
      </c>
      <c r="N125" s="5" t="e">
        <f t="shared" si="8"/>
        <v>#N/A</v>
      </c>
      <c r="O125" s="2" t="e">
        <f>VLOOKUP($A125,'By SKU - Old RTs'!$A:$V,22,FALSE)</f>
        <v>#N/A</v>
      </c>
      <c r="P125" s="2" t="e">
        <f>VLOOKUP($A125,'By SKU - New RTs'!$A:$V,22,FALSE)</f>
        <v>#N/A</v>
      </c>
      <c r="Q125" s="2" t="e">
        <f t="shared" si="9"/>
        <v>#N/A</v>
      </c>
    </row>
    <row r="126" spans="1:17" hidden="1" x14ac:dyDescent="0.3">
      <c r="A126" s="3" t="str">
        <v>547</v>
      </c>
      <c r="B126" s="4" t="str">
        <v xml:space="preserve">3ML VL PF LG BX     </v>
      </c>
      <c r="C126" s="2" t="e">
        <f>VLOOKUP($A126,'By SKU - Old RTs'!$A:$V,18,FALSE)</f>
        <v>#N/A</v>
      </c>
      <c r="D126" s="2" t="e">
        <f>VLOOKUP($A126,'By SKU - New RTs'!$A:$V,18,FALSE)</f>
        <v>#N/A</v>
      </c>
      <c r="E126" s="5" t="e">
        <f t="shared" si="5"/>
        <v>#N/A</v>
      </c>
      <c r="F126" s="2" t="e">
        <f>VLOOKUP($A126,'By SKU - Old RTs'!$A:$V,19,FALSE)</f>
        <v>#N/A</v>
      </c>
      <c r="G126" s="2" t="e">
        <f>VLOOKUP($A126,'By SKU - New RTs'!$A:$V,19,FALSE)</f>
        <v>#N/A</v>
      </c>
      <c r="H126" s="5" t="e">
        <f t="shared" si="6"/>
        <v>#N/A</v>
      </c>
      <c r="I126" s="2" t="e">
        <f>VLOOKUP($A126,'By SKU - Old RTs'!$A:$V,20,FALSE)</f>
        <v>#N/A</v>
      </c>
      <c r="J126" s="2" t="e">
        <f>VLOOKUP($A126,'By SKU - New RTs'!$A:$V,20,FALSE)</f>
        <v>#N/A</v>
      </c>
      <c r="K126" s="5" t="e">
        <f t="shared" si="7"/>
        <v>#N/A</v>
      </c>
      <c r="L126" s="2" t="e">
        <f>VLOOKUP($A126,'By SKU - Old RTs'!$A:$V,21,FALSE)</f>
        <v>#N/A</v>
      </c>
      <c r="M126" s="2" t="e">
        <f>VLOOKUP($A126,'By SKU - New RTs'!$A:$V,21,FALSE)</f>
        <v>#N/A</v>
      </c>
      <c r="N126" s="5" t="e">
        <f t="shared" si="8"/>
        <v>#N/A</v>
      </c>
      <c r="O126" s="2" t="e">
        <f>VLOOKUP($A126,'By SKU - Old RTs'!$A:$V,22,FALSE)</f>
        <v>#N/A</v>
      </c>
      <c r="P126" s="2" t="e">
        <f>VLOOKUP($A126,'By SKU - New RTs'!$A:$V,22,FALSE)</f>
        <v>#N/A</v>
      </c>
      <c r="Q126" s="2" t="e">
        <f t="shared" si="9"/>
        <v>#N/A</v>
      </c>
    </row>
    <row r="127" spans="1:17" hidden="1" x14ac:dyDescent="0.3">
      <c r="A127" s="3" t="str">
        <v>549</v>
      </c>
      <c r="B127" s="4" t="str">
        <v>4ML NITRL SM BX (NSM5201)</v>
      </c>
      <c r="C127" s="2" t="e">
        <f>VLOOKUP($A127,'By SKU - Old RTs'!$A:$V,18,FALSE)</f>
        <v>#N/A</v>
      </c>
      <c r="D127" s="2" t="e">
        <f>VLOOKUP($A127,'By SKU - New RTs'!$A:$V,18,FALSE)</f>
        <v>#N/A</v>
      </c>
      <c r="E127" s="5" t="e">
        <f t="shared" si="5"/>
        <v>#N/A</v>
      </c>
      <c r="F127" s="2" t="e">
        <f>VLOOKUP($A127,'By SKU - Old RTs'!$A:$V,19,FALSE)</f>
        <v>#N/A</v>
      </c>
      <c r="G127" s="2" t="e">
        <f>VLOOKUP($A127,'By SKU - New RTs'!$A:$V,19,FALSE)</f>
        <v>#N/A</v>
      </c>
      <c r="H127" s="5" t="e">
        <f t="shared" si="6"/>
        <v>#N/A</v>
      </c>
      <c r="I127" s="2" t="e">
        <f>VLOOKUP($A127,'By SKU - Old RTs'!$A:$V,20,FALSE)</f>
        <v>#N/A</v>
      </c>
      <c r="J127" s="2" t="e">
        <f>VLOOKUP($A127,'By SKU - New RTs'!$A:$V,20,FALSE)</f>
        <v>#N/A</v>
      </c>
      <c r="K127" s="5" t="e">
        <f t="shared" si="7"/>
        <v>#N/A</v>
      </c>
      <c r="L127" s="2" t="e">
        <f>VLOOKUP($A127,'By SKU - Old RTs'!$A:$V,21,FALSE)</f>
        <v>#N/A</v>
      </c>
      <c r="M127" s="2" t="e">
        <f>VLOOKUP($A127,'By SKU - New RTs'!$A:$V,21,FALSE)</f>
        <v>#N/A</v>
      </c>
      <c r="N127" s="5" t="e">
        <f t="shared" si="8"/>
        <v>#N/A</v>
      </c>
      <c r="O127" s="2" t="e">
        <f>VLOOKUP($A127,'By SKU - Old RTs'!$A:$V,22,FALSE)</f>
        <v>#N/A</v>
      </c>
      <c r="P127" s="2" t="e">
        <f>VLOOKUP($A127,'By SKU - New RTs'!$A:$V,22,FALSE)</f>
        <v>#N/A</v>
      </c>
      <c r="Q127" s="2" t="e">
        <f t="shared" si="9"/>
        <v>#N/A</v>
      </c>
    </row>
    <row r="128" spans="1:17" hidden="1" x14ac:dyDescent="0.3">
      <c r="A128" s="3" t="str">
        <v>550</v>
      </c>
      <c r="B128" s="4" t="str">
        <v>4ML NITRL MD BX (NMD5201)</v>
      </c>
      <c r="C128" s="2" t="e">
        <f>VLOOKUP($A128,'By SKU - Old RTs'!$A:$V,18,FALSE)</f>
        <v>#N/A</v>
      </c>
      <c r="D128" s="2" t="e">
        <f>VLOOKUP($A128,'By SKU - New RTs'!$A:$V,18,FALSE)</f>
        <v>#N/A</v>
      </c>
      <c r="E128" s="5" t="e">
        <f t="shared" si="5"/>
        <v>#N/A</v>
      </c>
      <c r="F128" s="2" t="e">
        <f>VLOOKUP($A128,'By SKU - Old RTs'!$A:$V,19,FALSE)</f>
        <v>#N/A</v>
      </c>
      <c r="G128" s="2" t="e">
        <f>VLOOKUP($A128,'By SKU - New RTs'!$A:$V,19,FALSE)</f>
        <v>#N/A</v>
      </c>
      <c r="H128" s="5" t="e">
        <f t="shared" si="6"/>
        <v>#N/A</v>
      </c>
      <c r="I128" s="2" t="e">
        <f>VLOOKUP($A128,'By SKU - Old RTs'!$A:$V,20,FALSE)</f>
        <v>#N/A</v>
      </c>
      <c r="J128" s="2" t="e">
        <f>VLOOKUP($A128,'By SKU - New RTs'!$A:$V,20,FALSE)</f>
        <v>#N/A</v>
      </c>
      <c r="K128" s="5" t="e">
        <f t="shared" si="7"/>
        <v>#N/A</v>
      </c>
      <c r="L128" s="2" t="e">
        <f>VLOOKUP($A128,'By SKU - Old RTs'!$A:$V,21,FALSE)</f>
        <v>#N/A</v>
      </c>
      <c r="M128" s="2" t="e">
        <f>VLOOKUP($A128,'By SKU - New RTs'!$A:$V,21,FALSE)</f>
        <v>#N/A</v>
      </c>
      <c r="N128" s="5" t="e">
        <f t="shared" si="8"/>
        <v>#N/A</v>
      </c>
      <c r="O128" s="2" t="e">
        <f>VLOOKUP($A128,'By SKU - Old RTs'!$A:$V,22,FALSE)</f>
        <v>#N/A</v>
      </c>
      <c r="P128" s="2" t="e">
        <f>VLOOKUP($A128,'By SKU - New RTs'!$A:$V,22,FALSE)</f>
        <v>#N/A</v>
      </c>
      <c r="Q128" s="2" t="e">
        <f t="shared" si="9"/>
        <v>#N/A</v>
      </c>
    </row>
    <row r="129" spans="1:17" hidden="1" x14ac:dyDescent="0.3">
      <c r="A129" s="3" t="str">
        <v>551</v>
      </c>
      <c r="B129" s="4" t="str">
        <v>4ML NITRL LG BX (NLG5201)</v>
      </c>
      <c r="C129" s="2" t="e">
        <f>VLOOKUP($A129,'By SKU - Old RTs'!$A:$V,18,FALSE)</f>
        <v>#N/A</v>
      </c>
      <c r="D129" s="2" t="e">
        <f>VLOOKUP($A129,'By SKU - New RTs'!$A:$V,18,FALSE)</f>
        <v>#N/A</v>
      </c>
      <c r="E129" s="5" t="e">
        <f t="shared" si="5"/>
        <v>#N/A</v>
      </c>
      <c r="F129" s="2" t="e">
        <f>VLOOKUP($A129,'By SKU - Old RTs'!$A:$V,19,FALSE)</f>
        <v>#N/A</v>
      </c>
      <c r="G129" s="2" t="e">
        <f>VLOOKUP($A129,'By SKU - New RTs'!$A:$V,19,FALSE)</f>
        <v>#N/A</v>
      </c>
      <c r="H129" s="5" t="e">
        <f t="shared" si="6"/>
        <v>#N/A</v>
      </c>
      <c r="I129" s="2" t="e">
        <f>VLOOKUP($A129,'By SKU - Old RTs'!$A:$V,20,FALSE)</f>
        <v>#N/A</v>
      </c>
      <c r="J129" s="2" t="e">
        <f>VLOOKUP($A129,'By SKU - New RTs'!$A:$V,20,FALSE)</f>
        <v>#N/A</v>
      </c>
      <c r="K129" s="5" t="e">
        <f t="shared" si="7"/>
        <v>#N/A</v>
      </c>
      <c r="L129" s="2" t="e">
        <f>VLOOKUP($A129,'By SKU - Old RTs'!$A:$V,21,FALSE)</f>
        <v>#N/A</v>
      </c>
      <c r="M129" s="2" t="e">
        <f>VLOOKUP($A129,'By SKU - New RTs'!$A:$V,21,FALSE)</f>
        <v>#N/A</v>
      </c>
      <c r="N129" s="5" t="e">
        <f t="shared" si="8"/>
        <v>#N/A</v>
      </c>
      <c r="O129" s="2" t="e">
        <f>VLOOKUP($A129,'By SKU - Old RTs'!$A:$V,22,FALSE)</f>
        <v>#N/A</v>
      </c>
      <c r="P129" s="2" t="e">
        <f>VLOOKUP($A129,'By SKU - New RTs'!$A:$V,22,FALSE)</f>
        <v>#N/A</v>
      </c>
      <c r="Q129" s="2" t="e">
        <f t="shared" si="9"/>
        <v>#N/A</v>
      </c>
    </row>
    <row r="130" spans="1:17" hidden="1" x14ac:dyDescent="0.3">
      <c r="A130" s="3" t="str">
        <v>552</v>
      </c>
      <c r="B130" s="4" t="str">
        <v>4ML NITRL 1X BX (NXL5201)</v>
      </c>
      <c r="C130" s="2" t="e">
        <f>VLOOKUP($A130,'By SKU - Old RTs'!$A:$V,18,FALSE)</f>
        <v>#N/A</v>
      </c>
      <c r="D130" s="2" t="e">
        <f>VLOOKUP($A130,'By SKU - New RTs'!$A:$V,18,FALSE)</f>
        <v>#N/A</v>
      </c>
      <c r="E130" s="5" t="e">
        <f t="shared" si="5"/>
        <v>#N/A</v>
      </c>
      <c r="F130" s="2" t="e">
        <f>VLOOKUP($A130,'By SKU - Old RTs'!$A:$V,19,FALSE)</f>
        <v>#N/A</v>
      </c>
      <c r="G130" s="2" t="e">
        <f>VLOOKUP($A130,'By SKU - New RTs'!$A:$V,19,FALSE)</f>
        <v>#N/A</v>
      </c>
      <c r="H130" s="5" t="e">
        <f t="shared" si="6"/>
        <v>#N/A</v>
      </c>
      <c r="I130" s="2" t="e">
        <f>VLOOKUP($A130,'By SKU - Old RTs'!$A:$V,20,FALSE)</f>
        <v>#N/A</v>
      </c>
      <c r="J130" s="2" t="e">
        <f>VLOOKUP($A130,'By SKU - New RTs'!$A:$V,20,FALSE)</f>
        <v>#N/A</v>
      </c>
      <c r="K130" s="5" t="e">
        <f t="shared" si="7"/>
        <v>#N/A</v>
      </c>
      <c r="L130" s="2" t="e">
        <f>VLOOKUP($A130,'By SKU - Old RTs'!$A:$V,21,FALSE)</f>
        <v>#N/A</v>
      </c>
      <c r="M130" s="2" t="e">
        <f>VLOOKUP($A130,'By SKU - New RTs'!$A:$V,21,FALSE)</f>
        <v>#N/A</v>
      </c>
      <c r="N130" s="5" t="e">
        <f t="shared" si="8"/>
        <v>#N/A</v>
      </c>
      <c r="O130" s="2" t="e">
        <f>VLOOKUP($A130,'By SKU - Old RTs'!$A:$V,22,FALSE)</f>
        <v>#N/A</v>
      </c>
      <c r="P130" s="2" t="e">
        <f>VLOOKUP($A130,'By SKU - New RTs'!$A:$V,22,FALSE)</f>
        <v>#N/A</v>
      </c>
      <c r="Q130" s="2" t="e">
        <f t="shared" si="9"/>
        <v>#N/A</v>
      </c>
    </row>
    <row r="131" spans="1:17" hidden="1" x14ac:dyDescent="0.3">
      <c r="A131" s="3" t="str">
        <v>553</v>
      </c>
      <c r="B131" s="4" t="str">
        <v>NITRL PF BLUE 2X BX (NXXL5201)</v>
      </c>
      <c r="C131" s="2" t="e">
        <f>VLOOKUP($A131,'By SKU - Old RTs'!$A:$V,18,FALSE)</f>
        <v>#N/A</v>
      </c>
      <c r="D131" s="2" t="e">
        <f>VLOOKUP($A131,'By SKU - New RTs'!$A:$V,18,FALSE)</f>
        <v>#N/A</v>
      </c>
      <c r="E131" s="5" t="e">
        <f t="shared" si="5"/>
        <v>#N/A</v>
      </c>
      <c r="F131" s="2" t="e">
        <f>VLOOKUP($A131,'By SKU - Old RTs'!$A:$V,19,FALSE)</f>
        <v>#N/A</v>
      </c>
      <c r="G131" s="2" t="e">
        <f>VLOOKUP($A131,'By SKU - New RTs'!$A:$V,19,FALSE)</f>
        <v>#N/A</v>
      </c>
      <c r="H131" s="5" t="e">
        <f t="shared" si="6"/>
        <v>#N/A</v>
      </c>
      <c r="I131" s="2" t="e">
        <f>VLOOKUP($A131,'By SKU - Old RTs'!$A:$V,20,FALSE)</f>
        <v>#N/A</v>
      </c>
      <c r="J131" s="2" t="e">
        <f>VLOOKUP($A131,'By SKU - New RTs'!$A:$V,20,FALSE)</f>
        <v>#N/A</v>
      </c>
      <c r="K131" s="5" t="e">
        <f t="shared" si="7"/>
        <v>#N/A</v>
      </c>
      <c r="L131" s="2" t="e">
        <f>VLOOKUP($A131,'By SKU - Old RTs'!$A:$V,21,FALSE)</f>
        <v>#N/A</v>
      </c>
      <c r="M131" s="2" t="e">
        <f>VLOOKUP($A131,'By SKU - New RTs'!$A:$V,21,FALSE)</f>
        <v>#N/A</v>
      </c>
      <c r="N131" s="5" t="e">
        <f t="shared" si="8"/>
        <v>#N/A</v>
      </c>
      <c r="O131" s="2" t="e">
        <f>VLOOKUP($A131,'By SKU - Old RTs'!$A:$V,22,FALSE)</f>
        <v>#N/A</v>
      </c>
      <c r="P131" s="2" t="e">
        <f>VLOOKUP($A131,'By SKU - New RTs'!$A:$V,22,FALSE)</f>
        <v>#N/A</v>
      </c>
      <c r="Q131" s="2" t="e">
        <f t="shared" si="9"/>
        <v>#N/A</v>
      </c>
    </row>
    <row r="132" spans="1:17" x14ac:dyDescent="0.3">
      <c r="A132" s="3" t="str">
        <v>557</v>
      </c>
      <c r="B132" s="4" t="str">
        <v xml:space="preserve">HFOLD SHP SM RD     </v>
      </c>
      <c r="C132" s="2">
        <f>VLOOKUP($A132,'By SKU - Old RTs'!$A:$V,18,FALSE)</f>
        <v>0</v>
      </c>
      <c r="D132" s="2">
        <f>VLOOKUP($A132,'By SKU - New RTs'!$A:$V,18,FALSE)</f>
        <v>0</v>
      </c>
      <c r="E132" s="5">
        <f t="shared" ref="E132:E195" si="10">D132-C132</f>
        <v>0</v>
      </c>
      <c r="F132" s="2">
        <f>VLOOKUP($A132,'By SKU - Old RTs'!$A:$V,19,FALSE)</f>
        <v>0</v>
      </c>
      <c r="G132" s="2">
        <f>VLOOKUP($A132,'By SKU - New RTs'!$A:$V,19,FALSE)</f>
        <v>0</v>
      </c>
      <c r="H132" s="5">
        <f t="shared" ref="H132:H195" si="11">G132-F132</f>
        <v>0</v>
      </c>
      <c r="I132" s="2">
        <f>VLOOKUP($A132,'By SKU - Old RTs'!$A:$V,20,FALSE)</f>
        <v>45</v>
      </c>
      <c r="J132" s="2">
        <f>VLOOKUP($A132,'By SKU - New RTs'!$A:$V,20,FALSE)</f>
        <v>45</v>
      </c>
      <c r="K132" s="5">
        <f t="shared" ref="K132:K195" si="12">J132-I132</f>
        <v>0</v>
      </c>
      <c r="L132" s="2">
        <f>VLOOKUP($A132,'By SKU - Old RTs'!$A:$V,21,FALSE)</f>
        <v>0</v>
      </c>
      <c r="M132" s="2">
        <f>VLOOKUP($A132,'By SKU - New RTs'!$A:$V,21,FALSE)</f>
        <v>0</v>
      </c>
      <c r="N132" s="5">
        <f t="shared" ref="N132:N195" si="13">M132-L132</f>
        <v>0</v>
      </c>
      <c r="O132" s="2">
        <f>VLOOKUP($A132,'By SKU - Old RTs'!$A:$V,22,FALSE)</f>
        <v>0</v>
      </c>
      <c r="P132" s="2">
        <f>VLOOKUP($A132,'By SKU - New RTs'!$A:$V,22,FALSE)</f>
        <v>0</v>
      </c>
      <c r="Q132" s="2">
        <f t="shared" ref="Q132:Q195" si="14">P132-O132</f>
        <v>0</v>
      </c>
    </row>
    <row r="133" spans="1:17" x14ac:dyDescent="0.3">
      <c r="A133" s="3" t="str">
        <v>562</v>
      </c>
      <c r="B133" s="4" t="str">
        <v>IND BLACK PFREE NITRILE LG BX</v>
      </c>
      <c r="C133" s="2">
        <f>VLOOKUP($A133,'By SKU - Old RTs'!$A:$V,18,FALSE)</f>
        <v>0</v>
      </c>
      <c r="D133" s="2">
        <f>VLOOKUP($A133,'By SKU - New RTs'!$A:$V,18,FALSE)</f>
        <v>0</v>
      </c>
      <c r="E133" s="5">
        <f t="shared" si="10"/>
        <v>0</v>
      </c>
      <c r="F133" s="2">
        <f>VLOOKUP($A133,'By SKU - Old RTs'!$A:$V,19,FALSE)</f>
        <v>0.5</v>
      </c>
      <c r="G133" s="2">
        <f>VLOOKUP($A133,'By SKU - New RTs'!$A:$V,19,FALSE)</f>
        <v>0.5</v>
      </c>
      <c r="H133" s="5">
        <f t="shared" si="11"/>
        <v>0</v>
      </c>
      <c r="I133" s="2">
        <f>VLOOKUP($A133,'By SKU - Old RTs'!$A:$V,20,FALSE)</f>
        <v>3.75</v>
      </c>
      <c r="J133" s="2">
        <f>VLOOKUP($A133,'By SKU - New RTs'!$A:$V,20,FALSE)</f>
        <v>3.75</v>
      </c>
      <c r="K133" s="5">
        <f t="shared" si="12"/>
        <v>0</v>
      </c>
      <c r="L133" s="2">
        <f>VLOOKUP($A133,'By SKU - Old RTs'!$A:$V,21,FALSE)</f>
        <v>2</v>
      </c>
      <c r="M133" s="2">
        <f>VLOOKUP($A133,'By SKU - New RTs'!$A:$V,21,FALSE)</f>
        <v>2</v>
      </c>
      <c r="N133" s="5">
        <f t="shared" si="13"/>
        <v>0</v>
      </c>
      <c r="O133" s="2">
        <f>VLOOKUP($A133,'By SKU - Old RTs'!$A:$V,22,FALSE)</f>
        <v>0</v>
      </c>
      <c r="P133" s="2">
        <f>VLOOKUP($A133,'By SKU - New RTs'!$A:$V,22,FALSE)</f>
        <v>0</v>
      </c>
      <c r="Q133" s="2">
        <f t="shared" si="14"/>
        <v>0</v>
      </c>
    </row>
    <row r="134" spans="1:17" x14ac:dyDescent="0.3">
      <c r="A134" s="3" t="str">
        <v>563</v>
      </c>
      <c r="B134" s="4" t="str">
        <v>IND BLACK PFREE NITRILE XL BX</v>
      </c>
      <c r="C134" s="2">
        <f>VLOOKUP($A134,'By SKU - Old RTs'!$A:$V,18,FALSE)</f>
        <v>0</v>
      </c>
      <c r="D134" s="2">
        <f>VLOOKUP($A134,'By SKU - New RTs'!$A:$V,18,FALSE)</f>
        <v>0</v>
      </c>
      <c r="E134" s="5">
        <f t="shared" si="10"/>
        <v>0</v>
      </c>
      <c r="F134" s="2">
        <f>VLOOKUP($A134,'By SKU - Old RTs'!$A:$V,19,FALSE)</f>
        <v>0</v>
      </c>
      <c r="G134" s="2">
        <f>VLOOKUP($A134,'By SKU - New RTs'!$A:$V,19,FALSE)</f>
        <v>0</v>
      </c>
      <c r="H134" s="5">
        <f t="shared" si="11"/>
        <v>0</v>
      </c>
      <c r="I134" s="2">
        <f>VLOOKUP($A134,'By SKU - Old RTs'!$A:$V,20,FALSE)</f>
        <v>0</v>
      </c>
      <c r="J134" s="2">
        <f>VLOOKUP($A134,'By SKU - New RTs'!$A:$V,20,FALSE)</f>
        <v>0</v>
      </c>
      <c r="K134" s="5">
        <f t="shared" si="12"/>
        <v>0</v>
      </c>
      <c r="L134" s="2">
        <f>VLOOKUP($A134,'By SKU - Old RTs'!$A:$V,21,FALSE)</f>
        <v>1</v>
      </c>
      <c r="M134" s="2">
        <f>VLOOKUP($A134,'By SKU - New RTs'!$A:$V,21,FALSE)</f>
        <v>1</v>
      </c>
      <c r="N134" s="5">
        <f t="shared" si="13"/>
        <v>0</v>
      </c>
      <c r="O134" s="2">
        <f>VLOOKUP($A134,'By SKU - Old RTs'!$A:$V,22,FALSE)</f>
        <v>0</v>
      </c>
      <c r="P134" s="2">
        <f>VLOOKUP($A134,'By SKU - New RTs'!$A:$V,22,FALSE)</f>
        <v>0</v>
      </c>
      <c r="Q134" s="2">
        <f t="shared" si="14"/>
        <v>0</v>
      </c>
    </row>
    <row r="135" spans="1:17" hidden="1" x14ac:dyDescent="0.3">
      <c r="A135" s="3" t="str">
        <v>567</v>
      </c>
      <c r="B135" s="4" t="str">
        <v>IND BLACK PFREE NITRILE 2X BX</v>
      </c>
      <c r="C135" s="2" t="e">
        <f>VLOOKUP($A135,'By SKU - Old RTs'!$A:$V,18,FALSE)</f>
        <v>#N/A</v>
      </c>
      <c r="D135" s="2" t="e">
        <f>VLOOKUP($A135,'By SKU - New RTs'!$A:$V,18,FALSE)</f>
        <v>#N/A</v>
      </c>
      <c r="E135" s="5" t="e">
        <f t="shared" si="10"/>
        <v>#N/A</v>
      </c>
      <c r="F135" s="2" t="e">
        <f>VLOOKUP($A135,'By SKU - Old RTs'!$A:$V,19,FALSE)</f>
        <v>#N/A</v>
      </c>
      <c r="G135" s="2" t="e">
        <f>VLOOKUP($A135,'By SKU - New RTs'!$A:$V,19,FALSE)</f>
        <v>#N/A</v>
      </c>
      <c r="H135" s="5" t="e">
        <f t="shared" si="11"/>
        <v>#N/A</v>
      </c>
      <c r="I135" s="2" t="e">
        <f>VLOOKUP($A135,'By SKU - Old RTs'!$A:$V,20,FALSE)</f>
        <v>#N/A</v>
      </c>
      <c r="J135" s="2" t="e">
        <f>VLOOKUP($A135,'By SKU - New RTs'!$A:$V,20,FALSE)</f>
        <v>#N/A</v>
      </c>
      <c r="K135" s="5" t="e">
        <f t="shared" si="12"/>
        <v>#N/A</v>
      </c>
      <c r="L135" s="2" t="e">
        <f>VLOOKUP($A135,'By SKU - Old RTs'!$A:$V,21,FALSE)</f>
        <v>#N/A</v>
      </c>
      <c r="M135" s="2" t="e">
        <f>VLOOKUP($A135,'By SKU - New RTs'!$A:$V,21,FALSE)</f>
        <v>#N/A</v>
      </c>
      <c r="N135" s="5" t="e">
        <f t="shared" si="13"/>
        <v>#N/A</v>
      </c>
      <c r="O135" s="2" t="e">
        <f>VLOOKUP($A135,'By SKU - Old RTs'!$A:$V,22,FALSE)</f>
        <v>#N/A</v>
      </c>
      <c r="P135" s="2" t="e">
        <f>VLOOKUP($A135,'By SKU - New RTs'!$A:$V,22,FALSE)</f>
        <v>#N/A</v>
      </c>
      <c r="Q135" s="2" t="e">
        <f t="shared" si="14"/>
        <v>#N/A</v>
      </c>
    </row>
    <row r="136" spans="1:17" x14ac:dyDescent="0.3">
      <c r="A136" s="3" t="str">
        <v>571</v>
      </c>
      <c r="B136" s="4" t="str">
        <v>IND BLACK PFREE NITRILE MD BX</v>
      </c>
      <c r="C136" s="2">
        <f>VLOOKUP($A136,'By SKU - Old RTs'!$A:$V,18,FALSE)</f>
        <v>0</v>
      </c>
      <c r="D136" s="2">
        <f>VLOOKUP($A136,'By SKU - New RTs'!$A:$V,18,FALSE)</f>
        <v>0</v>
      </c>
      <c r="E136" s="5">
        <f t="shared" si="10"/>
        <v>0</v>
      </c>
      <c r="F136" s="2">
        <f>VLOOKUP($A136,'By SKU - Old RTs'!$A:$V,19,FALSE)</f>
        <v>0</v>
      </c>
      <c r="G136" s="2">
        <f>VLOOKUP($A136,'By SKU - New RTs'!$A:$V,19,FALSE)</f>
        <v>0</v>
      </c>
      <c r="H136" s="5">
        <f t="shared" si="11"/>
        <v>0</v>
      </c>
      <c r="I136" s="2">
        <f>VLOOKUP($A136,'By SKU - Old RTs'!$A:$V,20,FALSE)</f>
        <v>3.5</v>
      </c>
      <c r="J136" s="2">
        <f>VLOOKUP($A136,'By SKU - New RTs'!$A:$V,20,FALSE)</f>
        <v>3.5</v>
      </c>
      <c r="K136" s="5">
        <f t="shared" si="12"/>
        <v>0</v>
      </c>
      <c r="L136" s="2">
        <f>VLOOKUP($A136,'By SKU - Old RTs'!$A:$V,21,FALSE)</f>
        <v>0.75</v>
      </c>
      <c r="M136" s="2">
        <f>VLOOKUP($A136,'By SKU - New RTs'!$A:$V,21,FALSE)</f>
        <v>0.75</v>
      </c>
      <c r="N136" s="5">
        <f t="shared" si="13"/>
        <v>0</v>
      </c>
      <c r="O136" s="2">
        <f>VLOOKUP($A136,'By SKU - Old RTs'!$A:$V,22,FALSE)</f>
        <v>0</v>
      </c>
      <c r="P136" s="2">
        <f>VLOOKUP($A136,'By SKU - New RTs'!$A:$V,22,FALSE)</f>
        <v>0</v>
      </c>
      <c r="Q136" s="2">
        <f t="shared" si="14"/>
        <v>0</v>
      </c>
    </row>
    <row r="137" spans="1:17" hidden="1" x14ac:dyDescent="0.3">
      <c r="A137" s="3" t="str">
        <v>579</v>
      </c>
      <c r="B137" s="4" t="str">
        <v xml:space="preserve">NITRL PF 2X BX      </v>
      </c>
      <c r="C137" s="2" t="e">
        <f>VLOOKUP($A137,'By SKU - Old RTs'!$A:$V,18,FALSE)</f>
        <v>#N/A</v>
      </c>
      <c r="D137" s="2" t="e">
        <f>VLOOKUP($A137,'By SKU - New RTs'!$A:$V,18,FALSE)</f>
        <v>#N/A</v>
      </c>
      <c r="E137" s="5" t="e">
        <f t="shared" si="10"/>
        <v>#N/A</v>
      </c>
      <c r="F137" s="2" t="e">
        <f>VLOOKUP($A137,'By SKU - Old RTs'!$A:$V,19,FALSE)</f>
        <v>#N/A</v>
      </c>
      <c r="G137" s="2" t="e">
        <f>VLOOKUP($A137,'By SKU - New RTs'!$A:$V,19,FALSE)</f>
        <v>#N/A</v>
      </c>
      <c r="H137" s="5" t="e">
        <f t="shared" si="11"/>
        <v>#N/A</v>
      </c>
      <c r="I137" s="2" t="e">
        <f>VLOOKUP($A137,'By SKU - Old RTs'!$A:$V,20,FALSE)</f>
        <v>#N/A</v>
      </c>
      <c r="J137" s="2" t="e">
        <f>VLOOKUP($A137,'By SKU - New RTs'!$A:$V,20,FALSE)</f>
        <v>#N/A</v>
      </c>
      <c r="K137" s="5" t="e">
        <f t="shared" si="12"/>
        <v>#N/A</v>
      </c>
      <c r="L137" s="2" t="e">
        <f>VLOOKUP($A137,'By SKU - Old RTs'!$A:$V,21,FALSE)</f>
        <v>#N/A</v>
      </c>
      <c r="M137" s="2" t="e">
        <f>VLOOKUP($A137,'By SKU - New RTs'!$A:$V,21,FALSE)</f>
        <v>#N/A</v>
      </c>
      <c r="N137" s="5" t="e">
        <f t="shared" si="13"/>
        <v>#N/A</v>
      </c>
      <c r="O137" s="2" t="e">
        <f>VLOOKUP($A137,'By SKU - Old RTs'!$A:$V,22,FALSE)</f>
        <v>#N/A</v>
      </c>
      <c r="P137" s="2" t="e">
        <f>VLOOKUP($A137,'By SKU - New RTs'!$A:$V,22,FALSE)</f>
        <v>#N/A</v>
      </c>
      <c r="Q137" s="2" t="e">
        <f t="shared" si="14"/>
        <v>#N/A</v>
      </c>
    </row>
    <row r="138" spans="1:17" hidden="1" x14ac:dyDescent="0.3">
      <c r="A138" s="3" t="str">
        <v>580</v>
      </c>
      <c r="B138" s="4" t="str">
        <v>8-MIL DMND GRIP LG PF NTRL GL BX</v>
      </c>
      <c r="C138" s="2" t="e">
        <f>VLOOKUP($A138,'By SKU - Old RTs'!$A:$V,18,FALSE)</f>
        <v>#N/A</v>
      </c>
      <c r="D138" s="2" t="e">
        <f>VLOOKUP($A138,'By SKU - New RTs'!$A:$V,18,FALSE)</f>
        <v>#N/A</v>
      </c>
      <c r="E138" s="5" t="e">
        <f t="shared" si="10"/>
        <v>#N/A</v>
      </c>
      <c r="F138" s="2" t="e">
        <f>VLOOKUP($A138,'By SKU - Old RTs'!$A:$V,19,FALSE)</f>
        <v>#N/A</v>
      </c>
      <c r="G138" s="2" t="e">
        <f>VLOOKUP($A138,'By SKU - New RTs'!$A:$V,19,FALSE)</f>
        <v>#N/A</v>
      </c>
      <c r="H138" s="5" t="e">
        <f t="shared" si="11"/>
        <v>#N/A</v>
      </c>
      <c r="I138" s="2" t="e">
        <f>VLOOKUP($A138,'By SKU - Old RTs'!$A:$V,20,FALSE)</f>
        <v>#N/A</v>
      </c>
      <c r="J138" s="2" t="e">
        <f>VLOOKUP($A138,'By SKU - New RTs'!$A:$V,20,FALSE)</f>
        <v>#N/A</v>
      </c>
      <c r="K138" s="5" t="e">
        <f t="shared" si="12"/>
        <v>#N/A</v>
      </c>
      <c r="L138" s="2" t="e">
        <f>VLOOKUP($A138,'By SKU - Old RTs'!$A:$V,21,FALSE)</f>
        <v>#N/A</v>
      </c>
      <c r="M138" s="2" t="e">
        <f>VLOOKUP($A138,'By SKU - New RTs'!$A:$V,21,FALSE)</f>
        <v>#N/A</v>
      </c>
      <c r="N138" s="5" t="e">
        <f t="shared" si="13"/>
        <v>#N/A</v>
      </c>
      <c r="O138" s="2" t="e">
        <f>VLOOKUP($A138,'By SKU - Old RTs'!$A:$V,22,FALSE)</f>
        <v>#N/A</v>
      </c>
      <c r="P138" s="2" t="e">
        <f>VLOOKUP($A138,'By SKU - New RTs'!$A:$V,22,FALSE)</f>
        <v>#N/A</v>
      </c>
      <c r="Q138" s="2" t="e">
        <f t="shared" si="14"/>
        <v>#N/A</v>
      </c>
    </row>
    <row r="139" spans="1:17" hidden="1" x14ac:dyDescent="0.3">
      <c r="A139" s="3" t="str">
        <v>595</v>
      </c>
      <c r="B139" s="4" t="str">
        <v>HD NITRILE ORANGE MD BX</v>
      </c>
      <c r="C139" s="2" t="e">
        <f>VLOOKUP($A139,'By SKU - Old RTs'!$A:$V,18,FALSE)</f>
        <v>#N/A</v>
      </c>
      <c r="D139" s="2" t="e">
        <f>VLOOKUP($A139,'By SKU - New RTs'!$A:$V,18,FALSE)</f>
        <v>#N/A</v>
      </c>
      <c r="E139" s="5" t="e">
        <f t="shared" si="10"/>
        <v>#N/A</v>
      </c>
      <c r="F139" s="2" t="e">
        <f>VLOOKUP($A139,'By SKU - Old RTs'!$A:$V,19,FALSE)</f>
        <v>#N/A</v>
      </c>
      <c r="G139" s="2" t="e">
        <f>VLOOKUP($A139,'By SKU - New RTs'!$A:$V,19,FALSE)</f>
        <v>#N/A</v>
      </c>
      <c r="H139" s="5" t="e">
        <f t="shared" si="11"/>
        <v>#N/A</v>
      </c>
      <c r="I139" s="2" t="e">
        <f>VLOOKUP($A139,'By SKU - Old RTs'!$A:$V,20,FALSE)</f>
        <v>#N/A</v>
      </c>
      <c r="J139" s="2" t="e">
        <f>VLOOKUP($A139,'By SKU - New RTs'!$A:$V,20,FALSE)</f>
        <v>#N/A</v>
      </c>
      <c r="K139" s="5" t="e">
        <f t="shared" si="12"/>
        <v>#N/A</v>
      </c>
      <c r="L139" s="2" t="e">
        <f>VLOOKUP($A139,'By SKU - Old RTs'!$A:$V,21,FALSE)</f>
        <v>#N/A</v>
      </c>
      <c r="M139" s="2" t="e">
        <f>VLOOKUP($A139,'By SKU - New RTs'!$A:$V,21,FALSE)</f>
        <v>#N/A</v>
      </c>
      <c r="N139" s="5" t="e">
        <f t="shared" si="13"/>
        <v>#N/A</v>
      </c>
      <c r="O139" s="2" t="e">
        <f>VLOOKUP($A139,'By SKU - Old RTs'!$A:$V,22,FALSE)</f>
        <v>#N/A</v>
      </c>
      <c r="P139" s="2" t="e">
        <f>VLOOKUP($A139,'By SKU - New RTs'!$A:$V,22,FALSE)</f>
        <v>#N/A</v>
      </c>
      <c r="Q139" s="2" t="e">
        <f t="shared" si="14"/>
        <v>#N/A</v>
      </c>
    </row>
    <row r="140" spans="1:17" hidden="1" x14ac:dyDescent="0.3">
      <c r="A140" s="3" t="str">
        <v>596</v>
      </c>
      <c r="B140" s="4" t="str">
        <v>HD NITRILE ORANGE LG BX</v>
      </c>
      <c r="C140" s="2" t="e">
        <f>VLOOKUP($A140,'By SKU - Old RTs'!$A:$V,18,FALSE)</f>
        <v>#N/A</v>
      </c>
      <c r="D140" s="2" t="e">
        <f>VLOOKUP($A140,'By SKU - New RTs'!$A:$V,18,FALSE)</f>
        <v>#N/A</v>
      </c>
      <c r="E140" s="5" t="e">
        <f t="shared" si="10"/>
        <v>#N/A</v>
      </c>
      <c r="F140" s="2" t="e">
        <f>VLOOKUP($A140,'By SKU - Old RTs'!$A:$V,19,FALSE)</f>
        <v>#N/A</v>
      </c>
      <c r="G140" s="2" t="e">
        <f>VLOOKUP($A140,'By SKU - New RTs'!$A:$V,19,FALSE)</f>
        <v>#N/A</v>
      </c>
      <c r="H140" s="5" t="e">
        <f t="shared" si="11"/>
        <v>#N/A</v>
      </c>
      <c r="I140" s="2" t="e">
        <f>VLOOKUP($A140,'By SKU - Old RTs'!$A:$V,20,FALSE)</f>
        <v>#N/A</v>
      </c>
      <c r="J140" s="2" t="e">
        <f>VLOOKUP($A140,'By SKU - New RTs'!$A:$V,20,FALSE)</f>
        <v>#N/A</v>
      </c>
      <c r="K140" s="5" t="e">
        <f t="shared" si="12"/>
        <v>#N/A</v>
      </c>
      <c r="L140" s="2" t="e">
        <f>VLOOKUP($A140,'By SKU - Old RTs'!$A:$V,21,FALSE)</f>
        <v>#N/A</v>
      </c>
      <c r="M140" s="2" t="e">
        <f>VLOOKUP($A140,'By SKU - New RTs'!$A:$V,21,FALSE)</f>
        <v>#N/A</v>
      </c>
      <c r="N140" s="5" t="e">
        <f t="shared" si="13"/>
        <v>#N/A</v>
      </c>
      <c r="O140" s="2" t="e">
        <f>VLOOKUP($A140,'By SKU - Old RTs'!$A:$V,22,FALSE)</f>
        <v>#N/A</v>
      </c>
      <c r="P140" s="2" t="e">
        <f>VLOOKUP($A140,'By SKU - New RTs'!$A:$V,22,FALSE)</f>
        <v>#N/A</v>
      </c>
      <c r="Q140" s="2" t="e">
        <f t="shared" si="14"/>
        <v>#N/A</v>
      </c>
    </row>
    <row r="141" spans="1:17" hidden="1" x14ac:dyDescent="0.3">
      <c r="A141" s="3" t="str">
        <v>601</v>
      </c>
      <c r="B141" s="4" t="str">
        <v>DISPOSABLE FACE MASK BX</v>
      </c>
      <c r="C141" s="2" t="e">
        <f>VLOOKUP($A141,'By SKU - Old RTs'!$A:$V,18,FALSE)</f>
        <v>#N/A</v>
      </c>
      <c r="D141" s="2" t="e">
        <f>VLOOKUP($A141,'By SKU - New RTs'!$A:$V,18,FALSE)</f>
        <v>#N/A</v>
      </c>
      <c r="E141" s="5" t="e">
        <f t="shared" si="10"/>
        <v>#N/A</v>
      </c>
      <c r="F141" s="2" t="e">
        <f>VLOOKUP($A141,'By SKU - Old RTs'!$A:$V,19,FALSE)</f>
        <v>#N/A</v>
      </c>
      <c r="G141" s="2" t="e">
        <f>VLOOKUP($A141,'By SKU - New RTs'!$A:$V,19,FALSE)</f>
        <v>#N/A</v>
      </c>
      <c r="H141" s="5" t="e">
        <f t="shared" si="11"/>
        <v>#N/A</v>
      </c>
      <c r="I141" s="2" t="e">
        <f>VLOOKUP($A141,'By SKU - Old RTs'!$A:$V,20,FALSE)</f>
        <v>#N/A</v>
      </c>
      <c r="J141" s="2" t="e">
        <f>VLOOKUP($A141,'By SKU - New RTs'!$A:$V,20,FALSE)</f>
        <v>#N/A</v>
      </c>
      <c r="K141" s="5" t="e">
        <f t="shared" si="12"/>
        <v>#N/A</v>
      </c>
      <c r="L141" s="2" t="e">
        <f>VLOOKUP($A141,'By SKU - Old RTs'!$A:$V,21,FALSE)</f>
        <v>#N/A</v>
      </c>
      <c r="M141" s="2" t="e">
        <f>VLOOKUP($A141,'By SKU - New RTs'!$A:$V,21,FALSE)</f>
        <v>#N/A</v>
      </c>
      <c r="N141" s="5" t="e">
        <f t="shared" si="13"/>
        <v>#N/A</v>
      </c>
      <c r="O141" s="2" t="e">
        <f>VLOOKUP($A141,'By SKU - Old RTs'!$A:$V,22,FALSE)</f>
        <v>#N/A</v>
      </c>
      <c r="P141" s="2" t="e">
        <f>VLOOKUP($A141,'By SKU - New RTs'!$A:$V,22,FALSE)</f>
        <v>#N/A</v>
      </c>
      <c r="Q141" s="2" t="e">
        <f t="shared" si="14"/>
        <v>#N/A</v>
      </c>
    </row>
    <row r="142" spans="1:17" hidden="1" x14ac:dyDescent="0.3">
      <c r="A142" s="3" t="str">
        <v>603</v>
      </c>
      <c r="B142" s="4" t="str">
        <v>REUSABLE FACE COVERS (SET OF 25)</v>
      </c>
      <c r="C142" s="2" t="e">
        <f>VLOOKUP($A142,'By SKU - Old RTs'!$A:$V,18,FALSE)</f>
        <v>#N/A</v>
      </c>
      <c r="D142" s="2" t="e">
        <f>VLOOKUP($A142,'By SKU - New RTs'!$A:$V,18,FALSE)</f>
        <v>#N/A</v>
      </c>
      <c r="E142" s="5" t="e">
        <f t="shared" si="10"/>
        <v>#N/A</v>
      </c>
      <c r="F142" s="2" t="e">
        <f>VLOOKUP($A142,'By SKU - Old RTs'!$A:$V,19,FALSE)</f>
        <v>#N/A</v>
      </c>
      <c r="G142" s="2" t="e">
        <f>VLOOKUP($A142,'By SKU - New RTs'!$A:$V,19,FALSE)</f>
        <v>#N/A</v>
      </c>
      <c r="H142" s="5" t="e">
        <f t="shared" si="11"/>
        <v>#N/A</v>
      </c>
      <c r="I142" s="2" t="e">
        <f>VLOOKUP($A142,'By SKU - Old RTs'!$A:$V,20,FALSE)</f>
        <v>#N/A</v>
      </c>
      <c r="J142" s="2" t="e">
        <f>VLOOKUP($A142,'By SKU - New RTs'!$A:$V,20,FALSE)</f>
        <v>#N/A</v>
      </c>
      <c r="K142" s="5" t="e">
        <f t="shared" si="12"/>
        <v>#N/A</v>
      </c>
      <c r="L142" s="2" t="e">
        <f>VLOOKUP($A142,'By SKU - Old RTs'!$A:$V,21,FALSE)</f>
        <v>#N/A</v>
      </c>
      <c r="M142" s="2" t="e">
        <f>VLOOKUP($A142,'By SKU - New RTs'!$A:$V,21,FALSE)</f>
        <v>#N/A</v>
      </c>
      <c r="N142" s="5" t="e">
        <f t="shared" si="13"/>
        <v>#N/A</v>
      </c>
      <c r="O142" s="2" t="e">
        <f>VLOOKUP($A142,'By SKU - Old RTs'!$A:$V,22,FALSE)</f>
        <v>#N/A</v>
      </c>
      <c r="P142" s="2" t="e">
        <f>VLOOKUP($A142,'By SKU - New RTs'!$A:$V,22,FALSE)</f>
        <v>#N/A</v>
      </c>
      <c r="Q142" s="2" t="e">
        <f t="shared" si="14"/>
        <v>#N/A</v>
      </c>
    </row>
    <row r="143" spans="1:17" hidden="1" x14ac:dyDescent="0.3">
      <c r="A143" s="3" t="str">
        <v>608</v>
      </c>
      <c r="B143" s="4" t="str">
        <v>MI HOME GAITER (NAVY)</v>
      </c>
      <c r="C143" s="2" t="e">
        <f>VLOOKUP($A143,'By SKU - Old RTs'!$A:$V,18,FALSE)</f>
        <v>#N/A</v>
      </c>
      <c r="D143" s="2" t="e">
        <f>VLOOKUP($A143,'By SKU - New RTs'!$A:$V,18,FALSE)</f>
        <v>#N/A</v>
      </c>
      <c r="E143" s="5" t="e">
        <f t="shared" si="10"/>
        <v>#N/A</v>
      </c>
      <c r="F143" s="2" t="e">
        <f>VLOOKUP($A143,'By SKU - Old RTs'!$A:$V,19,FALSE)</f>
        <v>#N/A</v>
      </c>
      <c r="G143" s="2" t="e">
        <f>VLOOKUP($A143,'By SKU - New RTs'!$A:$V,19,FALSE)</f>
        <v>#N/A</v>
      </c>
      <c r="H143" s="5" t="e">
        <f t="shared" si="11"/>
        <v>#N/A</v>
      </c>
      <c r="I143" s="2" t="e">
        <f>VLOOKUP($A143,'By SKU - Old RTs'!$A:$V,20,FALSE)</f>
        <v>#N/A</v>
      </c>
      <c r="J143" s="2" t="e">
        <f>VLOOKUP($A143,'By SKU - New RTs'!$A:$V,20,FALSE)</f>
        <v>#N/A</v>
      </c>
      <c r="K143" s="5" t="e">
        <f t="shared" si="12"/>
        <v>#N/A</v>
      </c>
      <c r="L143" s="2" t="e">
        <f>VLOOKUP($A143,'By SKU - Old RTs'!$A:$V,21,FALSE)</f>
        <v>#N/A</v>
      </c>
      <c r="M143" s="2" t="e">
        <f>VLOOKUP($A143,'By SKU - New RTs'!$A:$V,21,FALSE)</f>
        <v>#N/A</v>
      </c>
      <c r="N143" s="5" t="e">
        <f t="shared" si="13"/>
        <v>#N/A</v>
      </c>
      <c r="O143" s="2" t="e">
        <f>VLOOKUP($A143,'By SKU - Old RTs'!$A:$V,22,FALSE)</f>
        <v>#N/A</v>
      </c>
      <c r="P143" s="2" t="e">
        <f>VLOOKUP($A143,'By SKU - New RTs'!$A:$V,22,FALSE)</f>
        <v>#N/A</v>
      </c>
      <c r="Q143" s="2" t="e">
        <f t="shared" si="14"/>
        <v>#N/A</v>
      </c>
    </row>
    <row r="144" spans="1:17" hidden="1" x14ac:dyDescent="0.3">
      <c r="A144" s="3" t="str">
        <v>609</v>
      </c>
      <c r="B144" s="4" t="str">
        <v>MI HOME GAITER (GRAY)</v>
      </c>
      <c r="C144" s="2" t="e">
        <f>VLOOKUP($A144,'By SKU - Old RTs'!$A:$V,18,FALSE)</f>
        <v>#N/A</v>
      </c>
      <c r="D144" s="2" t="e">
        <f>VLOOKUP($A144,'By SKU - New RTs'!$A:$V,18,FALSE)</f>
        <v>#N/A</v>
      </c>
      <c r="E144" s="5" t="e">
        <f t="shared" si="10"/>
        <v>#N/A</v>
      </c>
      <c r="F144" s="2" t="e">
        <f>VLOOKUP($A144,'By SKU - Old RTs'!$A:$V,19,FALSE)</f>
        <v>#N/A</v>
      </c>
      <c r="G144" s="2" t="e">
        <f>VLOOKUP($A144,'By SKU - New RTs'!$A:$V,19,FALSE)</f>
        <v>#N/A</v>
      </c>
      <c r="H144" s="5" t="e">
        <f t="shared" si="11"/>
        <v>#N/A</v>
      </c>
      <c r="I144" s="2" t="e">
        <f>VLOOKUP($A144,'By SKU - Old RTs'!$A:$V,20,FALSE)</f>
        <v>#N/A</v>
      </c>
      <c r="J144" s="2" t="e">
        <f>VLOOKUP($A144,'By SKU - New RTs'!$A:$V,20,FALSE)</f>
        <v>#N/A</v>
      </c>
      <c r="K144" s="5" t="e">
        <f t="shared" si="12"/>
        <v>#N/A</v>
      </c>
      <c r="L144" s="2" t="e">
        <f>VLOOKUP($A144,'By SKU - Old RTs'!$A:$V,21,FALSE)</f>
        <v>#N/A</v>
      </c>
      <c r="M144" s="2" t="e">
        <f>VLOOKUP($A144,'By SKU - New RTs'!$A:$V,21,FALSE)</f>
        <v>#N/A</v>
      </c>
      <c r="N144" s="5" t="e">
        <f t="shared" si="13"/>
        <v>#N/A</v>
      </c>
      <c r="O144" s="2" t="e">
        <f>VLOOKUP($A144,'By SKU - Old RTs'!$A:$V,22,FALSE)</f>
        <v>#N/A</v>
      </c>
      <c r="P144" s="2" t="e">
        <f>VLOOKUP($A144,'By SKU - New RTs'!$A:$V,22,FALSE)</f>
        <v>#N/A</v>
      </c>
      <c r="Q144" s="2" t="e">
        <f t="shared" si="14"/>
        <v>#N/A</v>
      </c>
    </row>
    <row r="145" spans="1:17" x14ac:dyDescent="0.3">
      <c r="A145" s="3" t="str">
        <v>802</v>
      </c>
      <c r="B145" s="4" t="str">
        <v xml:space="preserve">BLANKET THERMAL     </v>
      </c>
      <c r="C145" s="2">
        <f>VLOOKUP($A145,'By SKU - Old RTs'!$A:$V,18,FALSE)</f>
        <v>0</v>
      </c>
      <c r="D145" s="2">
        <f>VLOOKUP($A145,'By SKU - New RTs'!$A:$V,18,FALSE)</f>
        <v>0</v>
      </c>
      <c r="E145" s="5">
        <f t="shared" si="10"/>
        <v>0</v>
      </c>
      <c r="F145" s="2">
        <f>VLOOKUP($A145,'By SKU - Old RTs'!$A:$V,19,FALSE)</f>
        <v>5</v>
      </c>
      <c r="G145" s="2">
        <f>VLOOKUP($A145,'By SKU - New RTs'!$A:$V,19,FALSE)</f>
        <v>0</v>
      </c>
      <c r="H145" s="5">
        <f t="shared" si="11"/>
        <v>-5</v>
      </c>
      <c r="I145" s="2">
        <f>VLOOKUP($A145,'By SKU - Old RTs'!$A:$V,20,FALSE)</f>
        <v>25</v>
      </c>
      <c r="J145" s="2">
        <f>VLOOKUP($A145,'By SKU - New RTs'!$A:$V,20,FALSE)</f>
        <v>25</v>
      </c>
      <c r="K145" s="5">
        <f t="shared" si="12"/>
        <v>0</v>
      </c>
      <c r="L145" s="2">
        <f>VLOOKUP($A145,'By SKU - Old RTs'!$A:$V,21,FALSE)</f>
        <v>0</v>
      </c>
      <c r="M145" s="2">
        <f>VLOOKUP($A145,'By SKU - New RTs'!$A:$V,21,FALSE)</f>
        <v>0</v>
      </c>
      <c r="N145" s="5">
        <f t="shared" si="13"/>
        <v>0</v>
      </c>
      <c r="O145" s="2">
        <f>VLOOKUP($A145,'By SKU - Old RTs'!$A:$V,22,FALSE)</f>
        <v>0</v>
      </c>
      <c r="P145" s="2">
        <f>VLOOKUP($A145,'By SKU - New RTs'!$A:$V,22,FALSE)</f>
        <v>5</v>
      </c>
      <c r="Q145" s="2">
        <f t="shared" si="14"/>
        <v>5</v>
      </c>
    </row>
    <row r="146" spans="1:17" x14ac:dyDescent="0.3">
      <c r="A146" s="3" t="str">
        <v>804</v>
      </c>
      <c r="B146" s="4" t="str">
        <v xml:space="preserve">BLANKET BATH        </v>
      </c>
      <c r="C146" s="2">
        <f>VLOOKUP($A146,'By SKU - Old RTs'!$A:$V,18,FALSE)</f>
        <v>0</v>
      </c>
      <c r="D146" s="2">
        <f>VLOOKUP($A146,'By SKU - New RTs'!$A:$V,18,FALSE)</f>
        <v>0</v>
      </c>
      <c r="E146" s="5">
        <f t="shared" si="10"/>
        <v>0</v>
      </c>
      <c r="F146" s="2">
        <f>VLOOKUP($A146,'By SKU - Old RTs'!$A:$V,19,FALSE)</f>
        <v>1.25</v>
      </c>
      <c r="G146" s="2">
        <f>VLOOKUP($A146,'By SKU - New RTs'!$A:$V,19,FALSE)</f>
        <v>1.25</v>
      </c>
      <c r="H146" s="5">
        <f t="shared" si="11"/>
        <v>0</v>
      </c>
      <c r="I146" s="2">
        <f>VLOOKUP($A146,'By SKU - Old RTs'!$A:$V,20,FALSE)</f>
        <v>0</v>
      </c>
      <c r="J146" s="2">
        <f>VLOOKUP($A146,'By SKU - New RTs'!$A:$V,20,FALSE)</f>
        <v>0</v>
      </c>
      <c r="K146" s="5">
        <f t="shared" si="12"/>
        <v>0</v>
      </c>
      <c r="L146" s="2">
        <f>VLOOKUP($A146,'By SKU - Old RTs'!$A:$V,21,FALSE)</f>
        <v>120</v>
      </c>
      <c r="M146" s="2">
        <f>VLOOKUP($A146,'By SKU - New RTs'!$A:$V,21,FALSE)</f>
        <v>120</v>
      </c>
      <c r="N146" s="5">
        <f t="shared" si="13"/>
        <v>0</v>
      </c>
      <c r="O146" s="2">
        <f>VLOOKUP($A146,'By SKU - Old RTs'!$A:$V,22,FALSE)</f>
        <v>0</v>
      </c>
      <c r="P146" s="2">
        <f>VLOOKUP($A146,'By SKU - New RTs'!$A:$V,22,FALSE)</f>
        <v>0</v>
      </c>
      <c r="Q146" s="2">
        <f t="shared" si="14"/>
        <v>0</v>
      </c>
    </row>
    <row r="147" spans="1:17" x14ac:dyDescent="0.3">
      <c r="A147" s="3" t="str">
        <v>805</v>
      </c>
      <c r="B147" s="4" t="str">
        <v xml:space="preserve">TWL GRN MEDICAL     </v>
      </c>
      <c r="C147" s="2">
        <f>VLOOKUP($A147,'By SKU - Old RTs'!$A:$V,18,FALSE)</f>
        <v>0</v>
      </c>
      <c r="D147" s="2">
        <f>VLOOKUP($A147,'By SKU - New RTs'!$A:$V,18,FALSE)</f>
        <v>0</v>
      </c>
      <c r="E147" s="5">
        <f t="shared" si="10"/>
        <v>0</v>
      </c>
      <c r="F147" s="2">
        <f>VLOOKUP($A147,'By SKU - Old RTs'!$A:$V,19,FALSE)</f>
        <v>0</v>
      </c>
      <c r="G147" s="2">
        <f>VLOOKUP($A147,'By SKU - New RTs'!$A:$V,19,FALSE)</f>
        <v>0</v>
      </c>
      <c r="H147" s="5">
        <f t="shared" si="11"/>
        <v>0</v>
      </c>
      <c r="I147" s="2">
        <f>VLOOKUP($A147,'By SKU - Old RTs'!$A:$V,20,FALSE)</f>
        <v>50</v>
      </c>
      <c r="J147" s="2">
        <f>VLOOKUP($A147,'By SKU - New RTs'!$A:$V,20,FALSE)</f>
        <v>50</v>
      </c>
      <c r="K147" s="5">
        <f t="shared" si="12"/>
        <v>0</v>
      </c>
      <c r="L147" s="2">
        <f>VLOOKUP($A147,'By SKU - Old RTs'!$A:$V,21,FALSE)</f>
        <v>0</v>
      </c>
      <c r="M147" s="2">
        <f>VLOOKUP($A147,'By SKU - New RTs'!$A:$V,21,FALSE)</f>
        <v>0</v>
      </c>
      <c r="N147" s="5">
        <f t="shared" si="13"/>
        <v>0</v>
      </c>
      <c r="O147" s="2">
        <f>VLOOKUP($A147,'By SKU - Old RTs'!$A:$V,22,FALSE)</f>
        <v>0</v>
      </c>
      <c r="P147" s="2">
        <f>VLOOKUP($A147,'By SKU - New RTs'!$A:$V,22,FALSE)</f>
        <v>0</v>
      </c>
      <c r="Q147" s="2">
        <f t="shared" si="14"/>
        <v>0</v>
      </c>
    </row>
    <row r="148" spans="1:17" x14ac:dyDescent="0.3">
      <c r="A148" s="3" t="str">
        <v>811</v>
      </c>
      <c r="B148" s="4" t="str">
        <v xml:space="preserve">PEDIATRIC GWN MED </v>
      </c>
      <c r="C148" s="2">
        <f>VLOOKUP($A148,'By SKU - Old RTs'!$A:$V,18,FALSE)</f>
        <v>0</v>
      </c>
      <c r="D148" s="2">
        <f>VLOOKUP($A148,'By SKU - New RTs'!$A:$V,18,FALSE)</f>
        <v>0</v>
      </c>
      <c r="E148" s="5">
        <f t="shared" si="10"/>
        <v>0</v>
      </c>
      <c r="F148" s="2">
        <f>VLOOKUP($A148,'By SKU - Old RTs'!$A:$V,19,FALSE)</f>
        <v>0</v>
      </c>
      <c r="G148" s="2">
        <f>VLOOKUP($A148,'By SKU - New RTs'!$A:$V,19,FALSE)</f>
        <v>0</v>
      </c>
      <c r="H148" s="5">
        <f t="shared" si="11"/>
        <v>0</v>
      </c>
      <c r="I148" s="2">
        <f>VLOOKUP($A148,'By SKU - Old RTs'!$A:$V,20,FALSE)</f>
        <v>0</v>
      </c>
      <c r="J148" s="2">
        <f>VLOOKUP($A148,'By SKU - New RTs'!$A:$V,20,FALSE)</f>
        <v>0</v>
      </c>
      <c r="K148" s="5">
        <f t="shared" si="12"/>
        <v>0</v>
      </c>
      <c r="L148" s="2">
        <f>VLOOKUP($A148,'By SKU - Old RTs'!$A:$V,21,FALSE)</f>
        <v>5</v>
      </c>
      <c r="M148" s="2">
        <f>VLOOKUP($A148,'By SKU - New RTs'!$A:$V,21,FALSE)</f>
        <v>5</v>
      </c>
      <c r="N148" s="5">
        <f t="shared" si="13"/>
        <v>0</v>
      </c>
      <c r="O148" s="2">
        <f>VLOOKUP($A148,'By SKU - Old RTs'!$A:$V,22,FALSE)</f>
        <v>0</v>
      </c>
      <c r="P148" s="2">
        <f>VLOOKUP($A148,'By SKU - New RTs'!$A:$V,22,FALSE)</f>
        <v>0</v>
      </c>
      <c r="Q148" s="2">
        <f t="shared" si="14"/>
        <v>0</v>
      </c>
    </row>
    <row r="149" spans="1:17" x14ac:dyDescent="0.3">
      <c r="A149" s="3" t="str">
        <v>812</v>
      </c>
      <c r="B149" s="4" t="str">
        <v xml:space="preserve">PEDIATRIC GWN LARGE     </v>
      </c>
      <c r="C149" s="2">
        <f>VLOOKUP($A149,'By SKU - Old RTs'!$A:$V,18,FALSE)</f>
        <v>0</v>
      </c>
      <c r="D149" s="2">
        <f>VLOOKUP($A149,'By SKU - New RTs'!$A:$V,18,FALSE)</f>
        <v>0</v>
      </c>
      <c r="E149" s="5">
        <f t="shared" si="10"/>
        <v>0</v>
      </c>
      <c r="F149" s="2">
        <f>VLOOKUP($A149,'By SKU - Old RTs'!$A:$V,19,FALSE)</f>
        <v>2.5</v>
      </c>
      <c r="G149" s="2">
        <f>VLOOKUP($A149,'By SKU - New RTs'!$A:$V,19,FALSE)</f>
        <v>2.5</v>
      </c>
      <c r="H149" s="5">
        <f t="shared" si="11"/>
        <v>0</v>
      </c>
      <c r="I149" s="2">
        <f>VLOOKUP($A149,'By SKU - Old RTs'!$A:$V,20,FALSE)</f>
        <v>0</v>
      </c>
      <c r="J149" s="2">
        <f>VLOOKUP($A149,'By SKU - New RTs'!$A:$V,20,FALSE)</f>
        <v>0</v>
      </c>
      <c r="K149" s="5">
        <f t="shared" si="12"/>
        <v>0</v>
      </c>
      <c r="L149" s="2">
        <f>VLOOKUP($A149,'By SKU - Old RTs'!$A:$V,21,FALSE)</f>
        <v>5</v>
      </c>
      <c r="M149" s="2">
        <f>VLOOKUP($A149,'By SKU - New RTs'!$A:$V,21,FALSE)</f>
        <v>5</v>
      </c>
      <c r="N149" s="5">
        <f t="shared" si="13"/>
        <v>0</v>
      </c>
      <c r="O149" s="2">
        <f>VLOOKUP($A149,'By SKU - Old RTs'!$A:$V,22,FALSE)</f>
        <v>0</v>
      </c>
      <c r="P149" s="2">
        <f>VLOOKUP($A149,'By SKU - New RTs'!$A:$V,22,FALSE)</f>
        <v>0</v>
      </c>
      <c r="Q149" s="2">
        <f t="shared" si="14"/>
        <v>0</v>
      </c>
    </row>
    <row r="150" spans="1:17" x14ac:dyDescent="0.3">
      <c r="A150" s="3" t="str">
        <v>821</v>
      </c>
      <c r="B150" s="4" t="str">
        <v>ENDURANCE PATIENT GOWN</v>
      </c>
      <c r="C150" s="2">
        <f>VLOOKUP($A150,'By SKU - Old RTs'!$A:$V,18,FALSE)</f>
        <v>0</v>
      </c>
      <c r="D150" s="2">
        <f>VLOOKUP($A150,'By SKU - New RTs'!$A:$V,18,FALSE)</f>
        <v>0</v>
      </c>
      <c r="E150" s="5">
        <f t="shared" si="10"/>
        <v>0</v>
      </c>
      <c r="F150" s="2">
        <f>VLOOKUP($A150,'By SKU - Old RTs'!$A:$V,19,FALSE)</f>
        <v>30</v>
      </c>
      <c r="G150" s="2">
        <f>VLOOKUP($A150,'By SKU - New RTs'!$A:$V,19,FALSE)</f>
        <v>30</v>
      </c>
      <c r="H150" s="5">
        <f t="shared" si="11"/>
        <v>0</v>
      </c>
      <c r="I150" s="2">
        <f>VLOOKUP($A150,'By SKU - Old RTs'!$A:$V,20,FALSE)</f>
        <v>0</v>
      </c>
      <c r="J150" s="2">
        <f>VLOOKUP($A150,'By SKU - New RTs'!$A:$V,20,FALSE)</f>
        <v>5</v>
      </c>
      <c r="K150" s="5">
        <f t="shared" si="12"/>
        <v>5</v>
      </c>
      <c r="L150" s="2">
        <f>VLOOKUP($A150,'By SKU - Old RTs'!$A:$V,21,FALSE)</f>
        <v>125</v>
      </c>
      <c r="M150" s="2">
        <f>VLOOKUP($A150,'By SKU - New RTs'!$A:$V,21,FALSE)</f>
        <v>125</v>
      </c>
      <c r="N150" s="5">
        <f t="shared" si="13"/>
        <v>0</v>
      </c>
      <c r="O150" s="2">
        <f>VLOOKUP($A150,'By SKU - Old RTs'!$A:$V,22,FALSE)</f>
        <v>5</v>
      </c>
      <c r="P150" s="2">
        <f>VLOOKUP($A150,'By SKU - New RTs'!$A:$V,22,FALSE)</f>
        <v>0</v>
      </c>
      <c r="Q150" s="2">
        <f t="shared" si="14"/>
        <v>-5</v>
      </c>
    </row>
    <row r="151" spans="1:17" x14ac:dyDescent="0.3">
      <c r="A151" s="3" t="str">
        <v>826</v>
      </c>
      <c r="B151" s="4" t="str">
        <v>ENDURANCE IV GOWN</v>
      </c>
      <c r="C151" s="2">
        <f>VLOOKUP($A151,'By SKU - Old RTs'!$A:$V,18,FALSE)</f>
        <v>0</v>
      </c>
      <c r="D151" s="2">
        <f>VLOOKUP($A151,'By SKU - New RTs'!$A:$V,18,FALSE)</f>
        <v>0</v>
      </c>
      <c r="E151" s="5">
        <f t="shared" si="10"/>
        <v>0</v>
      </c>
      <c r="F151" s="2">
        <f>VLOOKUP($A151,'By SKU - Old RTs'!$A:$V,19,FALSE)</f>
        <v>0</v>
      </c>
      <c r="G151" s="2">
        <f>VLOOKUP($A151,'By SKU - New RTs'!$A:$V,19,FALSE)</f>
        <v>0</v>
      </c>
      <c r="H151" s="5">
        <f t="shared" si="11"/>
        <v>0</v>
      </c>
      <c r="I151" s="2">
        <f>VLOOKUP($A151,'By SKU - Old RTs'!$A:$V,20,FALSE)</f>
        <v>0</v>
      </c>
      <c r="J151" s="2">
        <f>VLOOKUP($A151,'By SKU - New RTs'!$A:$V,20,FALSE)</f>
        <v>0</v>
      </c>
      <c r="K151" s="5">
        <f t="shared" si="12"/>
        <v>0</v>
      </c>
      <c r="L151" s="2">
        <f>VLOOKUP($A151,'By SKU - Old RTs'!$A:$V,21,FALSE)</f>
        <v>75</v>
      </c>
      <c r="M151" s="2">
        <f>VLOOKUP($A151,'By SKU - New RTs'!$A:$V,21,FALSE)</f>
        <v>75</v>
      </c>
      <c r="N151" s="5">
        <f t="shared" si="13"/>
        <v>0</v>
      </c>
      <c r="O151" s="2">
        <f>VLOOKUP($A151,'By SKU - Old RTs'!$A:$V,22,FALSE)</f>
        <v>0</v>
      </c>
      <c r="P151" s="2">
        <f>VLOOKUP($A151,'By SKU - New RTs'!$A:$V,22,FALSE)</f>
        <v>0</v>
      </c>
      <c r="Q151" s="2">
        <f t="shared" si="14"/>
        <v>0</v>
      </c>
    </row>
    <row r="152" spans="1:17" x14ac:dyDescent="0.3">
      <c r="A152" s="3" t="str">
        <v>828</v>
      </c>
      <c r="B152" s="4" t="str">
        <v>ENDURANCE MAGNA GOWN</v>
      </c>
      <c r="C152" s="2">
        <f>VLOOKUP($A152,'By SKU - Old RTs'!$A:$V,18,FALSE)</f>
        <v>0</v>
      </c>
      <c r="D152" s="2">
        <f>VLOOKUP($A152,'By SKU - New RTs'!$A:$V,18,FALSE)</f>
        <v>0</v>
      </c>
      <c r="E152" s="5">
        <f t="shared" si="10"/>
        <v>0</v>
      </c>
      <c r="F152" s="2">
        <f>VLOOKUP($A152,'By SKU - Old RTs'!$A:$V,19,FALSE)</f>
        <v>0</v>
      </c>
      <c r="G152" s="2">
        <f>VLOOKUP($A152,'By SKU - New RTs'!$A:$V,19,FALSE)</f>
        <v>0</v>
      </c>
      <c r="H152" s="5">
        <f t="shared" si="11"/>
        <v>0</v>
      </c>
      <c r="I152" s="2">
        <f>VLOOKUP($A152,'By SKU - Old RTs'!$A:$V,20,FALSE)</f>
        <v>0</v>
      </c>
      <c r="J152" s="2">
        <f>VLOOKUP($A152,'By SKU - New RTs'!$A:$V,20,FALSE)</f>
        <v>2.5</v>
      </c>
      <c r="K152" s="5">
        <f t="shared" si="12"/>
        <v>2.5</v>
      </c>
      <c r="L152" s="2">
        <f>VLOOKUP($A152,'By SKU - Old RTs'!$A:$V,21,FALSE)</f>
        <v>0</v>
      </c>
      <c r="M152" s="2">
        <f>VLOOKUP($A152,'By SKU - New RTs'!$A:$V,21,FALSE)</f>
        <v>0</v>
      </c>
      <c r="N152" s="5">
        <f t="shared" si="13"/>
        <v>0</v>
      </c>
      <c r="O152" s="2">
        <f>VLOOKUP($A152,'By SKU - Old RTs'!$A:$V,22,FALSE)</f>
        <v>2.5</v>
      </c>
      <c r="P152" s="2">
        <f>VLOOKUP($A152,'By SKU - New RTs'!$A:$V,22,FALSE)</f>
        <v>0</v>
      </c>
      <c r="Q152" s="2">
        <f t="shared" si="14"/>
        <v>-2.5</v>
      </c>
    </row>
    <row r="153" spans="1:17" x14ac:dyDescent="0.3">
      <c r="A153" s="3" t="str">
        <v>1010</v>
      </c>
      <c r="B153" s="4" t="str">
        <v>2.5X3 CLASSIC SHADOW GRAY</v>
      </c>
      <c r="C153" s="2">
        <f>VLOOKUP($A153,'By SKU - Old RTs'!$A:$V,18,FALSE)</f>
        <v>0</v>
      </c>
      <c r="D153" s="2">
        <f>VLOOKUP($A153,'By SKU - New RTs'!$A:$V,18,FALSE)</f>
        <v>0</v>
      </c>
      <c r="E153" s="5">
        <f t="shared" si="10"/>
        <v>0</v>
      </c>
      <c r="F153" s="2">
        <f>VLOOKUP($A153,'By SKU - Old RTs'!$A:$V,19,FALSE)</f>
        <v>1</v>
      </c>
      <c r="G153" s="2">
        <f>VLOOKUP($A153,'By SKU - New RTs'!$A:$V,19,FALSE)</f>
        <v>0</v>
      </c>
      <c r="H153" s="5">
        <f t="shared" si="11"/>
        <v>-1</v>
      </c>
      <c r="I153" s="2">
        <f>VLOOKUP($A153,'By SKU - Old RTs'!$A:$V,20,FALSE)</f>
        <v>0</v>
      </c>
      <c r="J153" s="2">
        <f>VLOOKUP($A153,'By SKU - New RTs'!$A:$V,20,FALSE)</f>
        <v>0</v>
      </c>
      <c r="K153" s="5">
        <f t="shared" si="12"/>
        <v>0</v>
      </c>
      <c r="L153" s="2">
        <f>VLOOKUP($A153,'By SKU - Old RTs'!$A:$V,21,FALSE)</f>
        <v>1.5</v>
      </c>
      <c r="M153" s="2">
        <f>VLOOKUP($A153,'By SKU - New RTs'!$A:$V,21,FALSE)</f>
        <v>1.5</v>
      </c>
      <c r="N153" s="5">
        <f t="shared" si="13"/>
        <v>0</v>
      </c>
      <c r="O153" s="2">
        <f>VLOOKUP($A153,'By SKU - Old RTs'!$A:$V,22,FALSE)</f>
        <v>0</v>
      </c>
      <c r="P153" s="2">
        <f>VLOOKUP($A153,'By SKU - New RTs'!$A:$V,22,FALSE)</f>
        <v>1</v>
      </c>
      <c r="Q153" s="2">
        <f t="shared" si="14"/>
        <v>1</v>
      </c>
    </row>
    <row r="154" spans="1:17" x14ac:dyDescent="0.3">
      <c r="A154" s="3" t="str">
        <v>1011</v>
      </c>
      <c r="B154" s="4" t="str">
        <v>2.5X3 CLASSIC BLACK</v>
      </c>
      <c r="C154" s="2">
        <f>VLOOKUP($A154,'By SKU - Old RTs'!$A:$V,18,FALSE)</f>
        <v>0</v>
      </c>
      <c r="D154" s="2">
        <f>VLOOKUP($A154,'By SKU - New RTs'!$A:$V,18,FALSE)</f>
        <v>0</v>
      </c>
      <c r="E154" s="5">
        <f t="shared" si="10"/>
        <v>0</v>
      </c>
      <c r="F154" s="2">
        <f>VLOOKUP($A154,'By SKU - Old RTs'!$A:$V,19,FALSE)</f>
        <v>0</v>
      </c>
      <c r="G154" s="2">
        <f>VLOOKUP($A154,'By SKU - New RTs'!$A:$V,19,FALSE)</f>
        <v>0</v>
      </c>
      <c r="H154" s="5">
        <f t="shared" si="11"/>
        <v>0</v>
      </c>
      <c r="I154" s="2">
        <f>VLOOKUP($A154,'By SKU - Old RTs'!$A:$V,20,FALSE)</f>
        <v>1</v>
      </c>
      <c r="J154" s="2">
        <f>VLOOKUP($A154,'By SKU - New RTs'!$A:$V,20,FALSE)</f>
        <v>1</v>
      </c>
      <c r="K154" s="5">
        <f t="shared" si="12"/>
        <v>0</v>
      </c>
      <c r="L154" s="2">
        <f>VLOOKUP($A154,'By SKU - Old RTs'!$A:$V,21,FALSE)</f>
        <v>0</v>
      </c>
      <c r="M154" s="2">
        <f>VLOOKUP($A154,'By SKU - New RTs'!$A:$V,21,FALSE)</f>
        <v>0</v>
      </c>
      <c r="N154" s="5">
        <f t="shared" si="13"/>
        <v>0</v>
      </c>
      <c r="O154" s="2">
        <f>VLOOKUP($A154,'By SKU - Old RTs'!$A:$V,22,FALSE)</f>
        <v>0</v>
      </c>
      <c r="P154" s="2">
        <f>VLOOKUP($A154,'By SKU - New RTs'!$A:$V,22,FALSE)</f>
        <v>0</v>
      </c>
      <c r="Q154" s="2">
        <f t="shared" si="14"/>
        <v>0</v>
      </c>
    </row>
    <row r="155" spans="1:17" x14ac:dyDescent="0.3">
      <c r="A155" s="3" t="str">
        <v>1018</v>
      </c>
      <c r="B155" s="4" t="str">
        <v xml:space="preserve">2.5X3 SILVER BLACK        </v>
      </c>
      <c r="C155" s="2">
        <f>VLOOKUP($A155,'By SKU - Old RTs'!$A:$V,18,FALSE)</f>
        <v>0</v>
      </c>
      <c r="D155" s="2">
        <f>VLOOKUP($A155,'By SKU - New RTs'!$A:$V,18,FALSE)</f>
        <v>0</v>
      </c>
      <c r="E155" s="5">
        <f t="shared" si="10"/>
        <v>0</v>
      </c>
      <c r="F155" s="2">
        <f>VLOOKUP($A155,'By SKU - Old RTs'!$A:$V,19,FALSE)</f>
        <v>1</v>
      </c>
      <c r="G155" s="2">
        <f>VLOOKUP($A155,'By SKU - New RTs'!$A:$V,19,FALSE)</f>
        <v>1</v>
      </c>
      <c r="H155" s="5">
        <f t="shared" si="11"/>
        <v>0</v>
      </c>
      <c r="I155" s="2">
        <f>VLOOKUP($A155,'By SKU - Old RTs'!$A:$V,20,FALSE)</f>
        <v>0</v>
      </c>
      <c r="J155" s="2">
        <f>VLOOKUP($A155,'By SKU - New RTs'!$A:$V,20,FALSE)</f>
        <v>0</v>
      </c>
      <c r="K155" s="5">
        <f t="shared" si="12"/>
        <v>0</v>
      </c>
      <c r="L155" s="2">
        <f>VLOOKUP($A155,'By SKU - Old RTs'!$A:$V,21,FALSE)</f>
        <v>0</v>
      </c>
      <c r="M155" s="2">
        <f>VLOOKUP($A155,'By SKU - New RTs'!$A:$V,21,FALSE)</f>
        <v>0</v>
      </c>
      <c r="N155" s="5">
        <f t="shared" si="13"/>
        <v>0</v>
      </c>
      <c r="O155" s="2">
        <f>VLOOKUP($A155,'By SKU - Old RTs'!$A:$V,22,FALSE)</f>
        <v>0</v>
      </c>
      <c r="P155" s="2">
        <f>VLOOKUP($A155,'By SKU - New RTs'!$A:$V,22,FALSE)</f>
        <v>0</v>
      </c>
      <c r="Q155" s="2">
        <f t="shared" si="14"/>
        <v>0</v>
      </c>
    </row>
    <row r="156" spans="1:17" x14ac:dyDescent="0.3">
      <c r="A156" s="3" t="str">
        <v>1107</v>
      </c>
      <c r="B156" s="4" t="str">
        <v>3X5 CLASSIC HUNTER GREEN</v>
      </c>
      <c r="C156" s="2">
        <f>VLOOKUP($A156,'By SKU - Old RTs'!$A:$V,18,FALSE)</f>
        <v>0</v>
      </c>
      <c r="D156" s="2">
        <f>VLOOKUP($A156,'By SKU - New RTs'!$A:$V,18,FALSE)</f>
        <v>1.5</v>
      </c>
      <c r="E156" s="5">
        <f t="shared" si="10"/>
        <v>1.5</v>
      </c>
      <c r="F156" s="2">
        <f>VLOOKUP($A156,'By SKU - Old RTs'!$A:$V,19,FALSE)</f>
        <v>0.75</v>
      </c>
      <c r="G156" s="2">
        <f>VLOOKUP($A156,'By SKU - New RTs'!$A:$V,19,FALSE)</f>
        <v>0.75</v>
      </c>
      <c r="H156" s="5">
        <f t="shared" si="11"/>
        <v>0</v>
      </c>
      <c r="I156" s="2">
        <f>VLOOKUP($A156,'By SKU - Old RTs'!$A:$V,20,FALSE)</f>
        <v>1.5</v>
      </c>
      <c r="J156" s="2">
        <f>VLOOKUP($A156,'By SKU - New RTs'!$A:$V,20,FALSE)</f>
        <v>0</v>
      </c>
      <c r="K156" s="5">
        <f t="shared" si="12"/>
        <v>-1.5</v>
      </c>
      <c r="L156" s="2">
        <f>VLOOKUP($A156,'By SKU - Old RTs'!$A:$V,21,FALSE)</f>
        <v>0</v>
      </c>
      <c r="M156" s="2">
        <f>VLOOKUP($A156,'By SKU - New RTs'!$A:$V,21,FALSE)</f>
        <v>0</v>
      </c>
      <c r="N156" s="5">
        <f t="shared" si="13"/>
        <v>0</v>
      </c>
      <c r="O156" s="2">
        <f>VLOOKUP($A156,'By SKU - Old RTs'!$A:$V,22,FALSE)</f>
        <v>0</v>
      </c>
      <c r="P156" s="2">
        <f>VLOOKUP($A156,'By SKU - New RTs'!$A:$V,22,FALSE)</f>
        <v>0</v>
      </c>
      <c r="Q156" s="2">
        <f t="shared" si="14"/>
        <v>0</v>
      </c>
    </row>
    <row r="157" spans="1:17" x14ac:dyDescent="0.3">
      <c r="A157" s="3" t="str">
        <v>1110</v>
      </c>
      <c r="B157" s="4" t="str">
        <v xml:space="preserve">3X5 CLASSIC SHADOW GREY      </v>
      </c>
      <c r="C157" s="2">
        <f>VLOOKUP($A157,'By SKU - Old RTs'!$A:$V,18,FALSE)</f>
        <v>1.5</v>
      </c>
      <c r="D157" s="2">
        <f>VLOOKUP($A157,'By SKU - New RTs'!$A:$V,18,FALSE)</f>
        <v>1.5</v>
      </c>
      <c r="E157" s="5">
        <f t="shared" si="10"/>
        <v>0</v>
      </c>
      <c r="F157" s="2">
        <f>VLOOKUP($A157,'By SKU - Old RTs'!$A:$V,19,FALSE)</f>
        <v>13</v>
      </c>
      <c r="G157" s="2">
        <f>VLOOKUP($A157,'By SKU - New RTs'!$A:$V,19,FALSE)</f>
        <v>13</v>
      </c>
      <c r="H157" s="5">
        <f t="shared" si="11"/>
        <v>0</v>
      </c>
      <c r="I157" s="2">
        <f>VLOOKUP($A157,'By SKU - Old RTs'!$A:$V,20,FALSE)</f>
        <v>4.25</v>
      </c>
      <c r="J157" s="2">
        <f>VLOOKUP($A157,'By SKU - New RTs'!$A:$V,20,FALSE)</f>
        <v>6.25</v>
      </c>
      <c r="K157" s="5">
        <f t="shared" si="12"/>
        <v>2</v>
      </c>
      <c r="L157" s="2">
        <f>VLOOKUP($A157,'By SKU - Old RTs'!$A:$V,21,FALSE)</f>
        <v>8.5</v>
      </c>
      <c r="M157" s="2">
        <f>VLOOKUP($A157,'By SKU - New RTs'!$A:$V,21,FALSE)</f>
        <v>8.5</v>
      </c>
      <c r="N157" s="5">
        <f t="shared" si="13"/>
        <v>0</v>
      </c>
      <c r="O157" s="2">
        <f>VLOOKUP($A157,'By SKU - Old RTs'!$A:$V,22,FALSE)</f>
        <v>16</v>
      </c>
      <c r="P157" s="2">
        <f>VLOOKUP($A157,'By SKU - New RTs'!$A:$V,22,FALSE)</f>
        <v>14</v>
      </c>
      <c r="Q157" s="2">
        <f t="shared" si="14"/>
        <v>-2</v>
      </c>
    </row>
    <row r="158" spans="1:17" x14ac:dyDescent="0.3">
      <c r="A158" s="3" t="str">
        <v>1111</v>
      </c>
      <c r="B158" s="4" t="str">
        <v>3X5 CLASSIC BLACK</v>
      </c>
      <c r="C158" s="2">
        <f>VLOOKUP($A158,'By SKU - Old RTs'!$A:$V,18,FALSE)</f>
        <v>11.25</v>
      </c>
      <c r="D158" s="2">
        <f>VLOOKUP($A158,'By SKU - New RTs'!$A:$V,18,FALSE)</f>
        <v>11</v>
      </c>
      <c r="E158" s="5">
        <f t="shared" si="10"/>
        <v>-0.25</v>
      </c>
      <c r="F158" s="2">
        <f>VLOOKUP($A158,'By SKU - Old RTs'!$A:$V,19,FALSE)</f>
        <v>7.75</v>
      </c>
      <c r="G158" s="2">
        <f>VLOOKUP($A158,'By SKU - New RTs'!$A:$V,19,FALSE)</f>
        <v>7</v>
      </c>
      <c r="H158" s="5">
        <f t="shared" si="11"/>
        <v>-0.75</v>
      </c>
      <c r="I158" s="2">
        <f>VLOOKUP($A158,'By SKU - Old RTs'!$A:$V,20,FALSE)</f>
        <v>24</v>
      </c>
      <c r="J158" s="2">
        <f>VLOOKUP($A158,'By SKU - New RTs'!$A:$V,20,FALSE)</f>
        <v>23.5</v>
      </c>
      <c r="K158" s="5">
        <f t="shared" si="12"/>
        <v>-0.5</v>
      </c>
      <c r="L158" s="2">
        <f>VLOOKUP($A158,'By SKU - Old RTs'!$A:$V,21,FALSE)</f>
        <v>8.75</v>
      </c>
      <c r="M158" s="2">
        <f>VLOOKUP($A158,'By SKU - New RTs'!$A:$V,21,FALSE)</f>
        <v>8.75</v>
      </c>
      <c r="N158" s="5">
        <f t="shared" si="13"/>
        <v>0</v>
      </c>
      <c r="O158" s="2">
        <f>VLOOKUP($A158,'By SKU - Old RTs'!$A:$V,22,FALSE)</f>
        <v>7.25</v>
      </c>
      <c r="P158" s="2">
        <f>VLOOKUP($A158,'By SKU - New RTs'!$A:$V,22,FALSE)</f>
        <v>8.75</v>
      </c>
      <c r="Q158" s="2">
        <f t="shared" si="14"/>
        <v>1.5</v>
      </c>
    </row>
    <row r="159" spans="1:17" x14ac:dyDescent="0.3">
      <c r="A159" s="3" t="str">
        <v>1113</v>
      </c>
      <c r="B159" s="4" t="str">
        <v xml:space="preserve">3X5 CLASSIC SHADOW GREY  </v>
      </c>
      <c r="C159" s="2">
        <f>VLOOKUP($A159,'By SKU - Old RTs'!$A:$V,18,FALSE)</f>
        <v>0</v>
      </c>
      <c r="D159" s="2">
        <f>VLOOKUP($A159,'By SKU - New RTs'!$A:$V,18,FALSE)</f>
        <v>0</v>
      </c>
      <c r="E159" s="5">
        <f t="shared" si="10"/>
        <v>0</v>
      </c>
      <c r="F159" s="2">
        <f>VLOOKUP($A159,'By SKU - Old RTs'!$A:$V,19,FALSE)</f>
        <v>0</v>
      </c>
      <c r="G159" s="2">
        <f>VLOOKUP($A159,'By SKU - New RTs'!$A:$V,19,FALSE)</f>
        <v>0</v>
      </c>
      <c r="H159" s="5">
        <f t="shared" si="11"/>
        <v>0</v>
      </c>
      <c r="I159" s="2">
        <f>VLOOKUP($A159,'By SKU - Old RTs'!$A:$V,20,FALSE)</f>
        <v>0</v>
      </c>
      <c r="J159" s="2">
        <f>VLOOKUP($A159,'By SKU - New RTs'!$A:$V,20,FALSE)</f>
        <v>0</v>
      </c>
      <c r="K159" s="5">
        <f t="shared" si="12"/>
        <v>0</v>
      </c>
      <c r="L159" s="2">
        <f>VLOOKUP($A159,'By SKU - Old RTs'!$A:$V,21,FALSE)</f>
        <v>5</v>
      </c>
      <c r="M159" s="2">
        <f>VLOOKUP($A159,'By SKU - New RTs'!$A:$V,21,FALSE)</f>
        <v>5</v>
      </c>
      <c r="N159" s="5">
        <f t="shared" si="13"/>
        <v>0</v>
      </c>
      <c r="O159" s="2">
        <f>VLOOKUP($A159,'By SKU - Old RTs'!$A:$V,22,FALSE)</f>
        <v>0</v>
      </c>
      <c r="P159" s="2">
        <f>VLOOKUP($A159,'By SKU - New RTs'!$A:$V,22,FALSE)</f>
        <v>0</v>
      </c>
      <c r="Q159" s="2">
        <f t="shared" si="14"/>
        <v>0</v>
      </c>
    </row>
    <row r="160" spans="1:17" x14ac:dyDescent="0.3">
      <c r="A160" s="3" t="str">
        <v>1118</v>
      </c>
      <c r="B160" s="4" t="str">
        <v>3X5 CLASSIC SHADOW GRAY</v>
      </c>
      <c r="C160" s="2">
        <f>VLOOKUP($A160,'By SKU - Old RTs'!$A:$V,18,FALSE)</f>
        <v>0</v>
      </c>
      <c r="D160" s="2">
        <f>VLOOKUP($A160,'By SKU - New RTs'!$A:$V,18,FALSE)</f>
        <v>0</v>
      </c>
      <c r="E160" s="5">
        <f t="shared" si="10"/>
        <v>0</v>
      </c>
      <c r="F160" s="2">
        <f>VLOOKUP($A160,'By SKU - Old RTs'!$A:$V,19,FALSE)</f>
        <v>4</v>
      </c>
      <c r="G160" s="2">
        <f>VLOOKUP($A160,'By SKU - New RTs'!$A:$V,19,FALSE)</f>
        <v>4</v>
      </c>
      <c r="H160" s="5">
        <f t="shared" si="11"/>
        <v>0</v>
      </c>
      <c r="I160" s="2">
        <f>VLOOKUP($A160,'By SKU - Old RTs'!$A:$V,20,FALSE)</f>
        <v>0</v>
      </c>
      <c r="J160" s="2">
        <f>VLOOKUP($A160,'By SKU - New RTs'!$A:$V,20,FALSE)</f>
        <v>0</v>
      </c>
      <c r="K160" s="5">
        <f t="shared" si="12"/>
        <v>0</v>
      </c>
      <c r="L160" s="2">
        <f>VLOOKUP($A160,'By SKU - Old RTs'!$A:$V,21,FALSE)</f>
        <v>0</v>
      </c>
      <c r="M160" s="2">
        <f>VLOOKUP($A160,'By SKU - New RTs'!$A:$V,21,FALSE)</f>
        <v>0</v>
      </c>
      <c r="N160" s="5">
        <f t="shared" si="13"/>
        <v>0</v>
      </c>
      <c r="O160" s="2">
        <f>VLOOKUP($A160,'By SKU - Old RTs'!$A:$V,22,FALSE)</f>
        <v>0</v>
      </c>
      <c r="P160" s="2">
        <f>VLOOKUP($A160,'By SKU - New RTs'!$A:$V,22,FALSE)</f>
        <v>0</v>
      </c>
      <c r="Q160" s="2">
        <f t="shared" si="14"/>
        <v>0</v>
      </c>
    </row>
    <row r="161" spans="1:17" x14ac:dyDescent="0.3">
      <c r="A161" s="3" t="str">
        <v>1121</v>
      </c>
      <c r="B161" s="4" t="str">
        <v>3X5 CLASSIC CHOCOLATE/BLACK</v>
      </c>
      <c r="C161" s="2">
        <f>VLOOKUP($A161,'By SKU - Old RTs'!$A:$V,18,FALSE)</f>
        <v>0</v>
      </c>
      <c r="D161" s="2">
        <f>VLOOKUP($A161,'By SKU - New RTs'!$A:$V,18,FALSE)</f>
        <v>0</v>
      </c>
      <c r="E161" s="5">
        <f t="shared" si="10"/>
        <v>0</v>
      </c>
      <c r="F161" s="2">
        <f>VLOOKUP($A161,'By SKU - Old RTs'!$A:$V,19,FALSE)</f>
        <v>0</v>
      </c>
      <c r="G161" s="2">
        <f>VLOOKUP($A161,'By SKU - New RTs'!$A:$V,19,FALSE)</f>
        <v>0</v>
      </c>
      <c r="H161" s="5">
        <f t="shared" si="11"/>
        <v>0</v>
      </c>
      <c r="I161" s="2">
        <f>VLOOKUP($A161,'By SKU - Old RTs'!$A:$V,20,FALSE)</f>
        <v>0</v>
      </c>
      <c r="J161" s="2">
        <f>VLOOKUP($A161,'By SKU - New RTs'!$A:$V,20,FALSE)</f>
        <v>2</v>
      </c>
      <c r="K161" s="5">
        <f t="shared" si="12"/>
        <v>2</v>
      </c>
      <c r="L161" s="2">
        <f>VLOOKUP($A161,'By SKU - Old RTs'!$A:$V,21,FALSE)</f>
        <v>0</v>
      </c>
      <c r="M161" s="2">
        <f>VLOOKUP($A161,'By SKU - New RTs'!$A:$V,21,FALSE)</f>
        <v>0</v>
      </c>
      <c r="N161" s="5">
        <f t="shared" si="13"/>
        <v>0</v>
      </c>
      <c r="O161" s="2">
        <f>VLOOKUP($A161,'By SKU - Old RTs'!$A:$V,22,FALSE)</f>
        <v>2</v>
      </c>
      <c r="P161" s="2">
        <f>VLOOKUP($A161,'By SKU - New RTs'!$A:$V,22,FALSE)</f>
        <v>0</v>
      </c>
      <c r="Q161" s="2">
        <f t="shared" si="14"/>
        <v>-2</v>
      </c>
    </row>
    <row r="162" spans="1:17" x14ac:dyDescent="0.3">
      <c r="A162" s="3" t="str">
        <v>1125</v>
      </c>
      <c r="B162" s="4" t="str">
        <v>3X5 RED PEPPER</v>
      </c>
      <c r="C162" s="2">
        <f>VLOOKUP($A162,'By SKU - Old RTs'!$A:$V,18,FALSE)</f>
        <v>2.25</v>
      </c>
      <c r="D162" s="2">
        <f>VLOOKUP($A162,'By SKU - New RTs'!$A:$V,18,FALSE)</f>
        <v>2.25</v>
      </c>
      <c r="E162" s="5">
        <f t="shared" si="10"/>
        <v>0</v>
      </c>
      <c r="F162" s="2">
        <f>VLOOKUP($A162,'By SKU - Old RTs'!$A:$V,19,FALSE)</f>
        <v>0</v>
      </c>
      <c r="G162" s="2">
        <f>VLOOKUP($A162,'By SKU - New RTs'!$A:$V,19,FALSE)</f>
        <v>0</v>
      </c>
      <c r="H162" s="5">
        <f t="shared" si="11"/>
        <v>0</v>
      </c>
      <c r="I162" s="2">
        <f>VLOOKUP($A162,'By SKU - Old RTs'!$A:$V,20,FALSE)</f>
        <v>0</v>
      </c>
      <c r="J162" s="2">
        <f>VLOOKUP($A162,'By SKU - New RTs'!$A:$V,20,FALSE)</f>
        <v>0</v>
      </c>
      <c r="K162" s="5">
        <f t="shared" si="12"/>
        <v>0</v>
      </c>
      <c r="L162" s="2">
        <f>VLOOKUP($A162,'By SKU - Old RTs'!$A:$V,21,FALSE)</f>
        <v>0.5</v>
      </c>
      <c r="M162" s="2">
        <f>VLOOKUP($A162,'By SKU - New RTs'!$A:$V,21,FALSE)</f>
        <v>0.5</v>
      </c>
      <c r="N162" s="5">
        <f t="shared" si="13"/>
        <v>0</v>
      </c>
      <c r="O162" s="2">
        <f>VLOOKUP($A162,'By SKU - Old RTs'!$A:$V,22,FALSE)</f>
        <v>0</v>
      </c>
      <c r="P162" s="2">
        <f>VLOOKUP($A162,'By SKU - New RTs'!$A:$V,22,FALSE)</f>
        <v>0</v>
      </c>
      <c r="Q162" s="2">
        <f t="shared" si="14"/>
        <v>0</v>
      </c>
    </row>
    <row r="163" spans="1:17" x14ac:dyDescent="0.3">
      <c r="A163" s="3" t="str">
        <v>1130</v>
      </c>
      <c r="B163" s="4" t="str">
        <v xml:space="preserve">3X5 SUPERMAT     </v>
      </c>
      <c r="C163" s="2">
        <f>VLOOKUP($A163,'By SKU - Old RTs'!$A:$V,18,FALSE)</f>
        <v>6</v>
      </c>
      <c r="D163" s="2">
        <f>VLOOKUP($A163,'By SKU - New RTs'!$A:$V,18,FALSE)</f>
        <v>6</v>
      </c>
      <c r="E163" s="5">
        <f t="shared" si="10"/>
        <v>0</v>
      </c>
      <c r="F163" s="2">
        <f>VLOOKUP($A163,'By SKU - Old RTs'!$A:$V,19,FALSE)</f>
        <v>0.5</v>
      </c>
      <c r="G163" s="2">
        <f>VLOOKUP($A163,'By SKU - New RTs'!$A:$V,19,FALSE)</f>
        <v>0.5</v>
      </c>
      <c r="H163" s="5">
        <f t="shared" si="11"/>
        <v>0</v>
      </c>
      <c r="I163" s="2">
        <f>VLOOKUP($A163,'By SKU - Old RTs'!$A:$V,20,FALSE)</f>
        <v>0</v>
      </c>
      <c r="J163" s="2">
        <f>VLOOKUP($A163,'By SKU - New RTs'!$A:$V,20,FALSE)</f>
        <v>0</v>
      </c>
      <c r="K163" s="5">
        <f t="shared" si="12"/>
        <v>0</v>
      </c>
      <c r="L163" s="2">
        <f>VLOOKUP($A163,'By SKU - Old RTs'!$A:$V,21,FALSE)</f>
        <v>0</v>
      </c>
      <c r="M163" s="2">
        <f>VLOOKUP($A163,'By SKU - New RTs'!$A:$V,21,FALSE)</f>
        <v>0</v>
      </c>
      <c r="N163" s="5">
        <f t="shared" si="13"/>
        <v>0</v>
      </c>
      <c r="O163" s="2">
        <f>VLOOKUP($A163,'By SKU - Old RTs'!$A:$V,22,FALSE)</f>
        <v>0</v>
      </c>
      <c r="P163" s="2">
        <f>VLOOKUP($A163,'By SKU - New RTs'!$A:$V,22,FALSE)</f>
        <v>0</v>
      </c>
      <c r="Q163" s="2">
        <f t="shared" si="14"/>
        <v>0</v>
      </c>
    </row>
    <row r="164" spans="1:17" x14ac:dyDescent="0.3">
      <c r="A164" s="3" t="str">
        <v>1143</v>
      </c>
      <c r="B164" s="4" t="str">
        <v>3X5 MICHIGAN MAT CHESTNUT</v>
      </c>
      <c r="C164" s="2">
        <f>VLOOKUP($A164,'By SKU - Old RTs'!$A:$V,18,FALSE)</f>
        <v>1.25</v>
      </c>
      <c r="D164" s="2">
        <f>VLOOKUP($A164,'By SKU - New RTs'!$A:$V,18,FALSE)</f>
        <v>1.25</v>
      </c>
      <c r="E164" s="5">
        <f t="shared" si="10"/>
        <v>0</v>
      </c>
      <c r="F164" s="2">
        <f>VLOOKUP($A164,'By SKU - Old RTs'!$A:$V,19,FALSE)</f>
        <v>0</v>
      </c>
      <c r="G164" s="2">
        <f>VLOOKUP($A164,'By SKU - New RTs'!$A:$V,19,FALSE)</f>
        <v>0</v>
      </c>
      <c r="H164" s="5">
        <f t="shared" si="11"/>
        <v>0</v>
      </c>
      <c r="I164" s="2">
        <f>VLOOKUP($A164,'By SKU - Old RTs'!$A:$V,20,FALSE)</f>
        <v>0</v>
      </c>
      <c r="J164" s="2">
        <f>VLOOKUP($A164,'By SKU - New RTs'!$A:$V,20,FALSE)</f>
        <v>0</v>
      </c>
      <c r="K164" s="5">
        <f t="shared" si="12"/>
        <v>0</v>
      </c>
      <c r="L164" s="2">
        <f>VLOOKUP($A164,'By SKU - Old RTs'!$A:$V,21,FALSE)</f>
        <v>7</v>
      </c>
      <c r="M164" s="2">
        <f>VLOOKUP($A164,'By SKU - New RTs'!$A:$V,21,FALSE)</f>
        <v>7</v>
      </c>
      <c r="N164" s="5">
        <f t="shared" si="13"/>
        <v>0</v>
      </c>
      <c r="O164" s="2">
        <f>VLOOKUP($A164,'By SKU - Old RTs'!$A:$V,22,FALSE)</f>
        <v>1</v>
      </c>
      <c r="P164" s="2">
        <f>VLOOKUP($A164,'By SKU - New RTs'!$A:$V,22,FALSE)</f>
        <v>1</v>
      </c>
      <c r="Q164" s="2">
        <f t="shared" si="14"/>
        <v>0</v>
      </c>
    </row>
    <row r="165" spans="1:17" hidden="1" x14ac:dyDescent="0.3">
      <c r="A165" s="3" t="str">
        <v>1146</v>
      </c>
      <c r="B165" s="4" t="str">
        <v>3X5 SCRAPER</v>
      </c>
      <c r="C165" s="2" t="e">
        <f>VLOOKUP($A165,'By SKU - Old RTs'!$A:$V,18,FALSE)</f>
        <v>#N/A</v>
      </c>
      <c r="D165" s="2" t="e">
        <f>VLOOKUP($A165,'By SKU - New RTs'!$A:$V,18,FALSE)</f>
        <v>#N/A</v>
      </c>
      <c r="E165" s="5" t="e">
        <f t="shared" si="10"/>
        <v>#N/A</v>
      </c>
      <c r="F165" s="2" t="e">
        <f>VLOOKUP($A165,'By SKU - Old RTs'!$A:$V,19,FALSE)</f>
        <v>#N/A</v>
      </c>
      <c r="G165" s="2" t="e">
        <f>VLOOKUP($A165,'By SKU - New RTs'!$A:$V,19,FALSE)</f>
        <v>#N/A</v>
      </c>
      <c r="H165" s="5" t="e">
        <f t="shared" si="11"/>
        <v>#N/A</v>
      </c>
      <c r="I165" s="2" t="e">
        <f>VLOOKUP($A165,'By SKU - Old RTs'!$A:$V,20,FALSE)</f>
        <v>#N/A</v>
      </c>
      <c r="J165" s="2" t="e">
        <f>VLOOKUP($A165,'By SKU - New RTs'!$A:$V,20,FALSE)</f>
        <v>#N/A</v>
      </c>
      <c r="K165" s="5" t="e">
        <f t="shared" si="12"/>
        <v>#N/A</v>
      </c>
      <c r="L165" s="2" t="e">
        <f>VLOOKUP($A165,'By SKU - Old RTs'!$A:$V,21,FALSE)</f>
        <v>#N/A</v>
      </c>
      <c r="M165" s="2" t="e">
        <f>VLOOKUP($A165,'By SKU - New RTs'!$A:$V,21,FALSE)</f>
        <v>#N/A</v>
      </c>
      <c r="N165" s="5" t="e">
        <f t="shared" si="13"/>
        <v>#N/A</v>
      </c>
      <c r="O165" s="2" t="e">
        <f>VLOOKUP($A165,'By SKU - Old RTs'!$A:$V,22,FALSE)</f>
        <v>#N/A</v>
      </c>
      <c r="P165" s="2" t="e">
        <f>VLOOKUP($A165,'By SKU - New RTs'!$A:$V,22,FALSE)</f>
        <v>#N/A</v>
      </c>
      <c r="Q165" s="2" t="e">
        <f t="shared" si="14"/>
        <v>#N/A</v>
      </c>
    </row>
    <row r="166" spans="1:17" x14ac:dyDescent="0.3">
      <c r="A166" s="3" t="str">
        <v>1150</v>
      </c>
      <c r="B166" s="4" t="str">
        <v>3X5 COMFORT FLOW</v>
      </c>
      <c r="C166" s="2">
        <f>VLOOKUP($A166,'By SKU - Old RTs'!$A:$V,18,FALSE)</f>
        <v>3.5</v>
      </c>
      <c r="D166" s="2">
        <f>VLOOKUP($A166,'By SKU - New RTs'!$A:$V,18,FALSE)</f>
        <v>4</v>
      </c>
      <c r="E166" s="5">
        <f t="shared" si="10"/>
        <v>0.5</v>
      </c>
      <c r="F166" s="2">
        <f>VLOOKUP($A166,'By SKU - Old RTs'!$A:$V,19,FALSE)</f>
        <v>0.25</v>
      </c>
      <c r="G166" s="2">
        <f>VLOOKUP($A166,'By SKU - New RTs'!$A:$V,19,FALSE)</f>
        <v>-0.25</v>
      </c>
      <c r="H166" s="5">
        <f t="shared" si="11"/>
        <v>-0.5</v>
      </c>
      <c r="I166" s="2">
        <f>VLOOKUP($A166,'By SKU - Old RTs'!$A:$V,20,FALSE)</f>
        <v>6.5</v>
      </c>
      <c r="J166" s="2">
        <f>VLOOKUP($A166,'By SKU - New RTs'!$A:$V,20,FALSE)</f>
        <v>10.5</v>
      </c>
      <c r="K166" s="5">
        <f t="shared" si="12"/>
        <v>4</v>
      </c>
      <c r="L166" s="2">
        <f>VLOOKUP($A166,'By SKU - Old RTs'!$A:$V,21,FALSE)</f>
        <v>0</v>
      </c>
      <c r="M166" s="2">
        <f>VLOOKUP($A166,'By SKU - New RTs'!$A:$V,21,FALSE)</f>
        <v>0</v>
      </c>
      <c r="N166" s="5">
        <f t="shared" si="13"/>
        <v>0</v>
      </c>
      <c r="O166" s="2">
        <f>VLOOKUP($A166,'By SKU - Old RTs'!$A:$V,22,FALSE)</f>
        <v>5</v>
      </c>
      <c r="P166" s="2">
        <f>VLOOKUP($A166,'By SKU - New RTs'!$A:$V,22,FALSE)</f>
        <v>1</v>
      </c>
      <c r="Q166" s="2">
        <f t="shared" si="14"/>
        <v>-4</v>
      </c>
    </row>
    <row r="167" spans="1:17" x14ac:dyDescent="0.3">
      <c r="A167" s="3" t="str">
        <v>1154</v>
      </c>
      <c r="B167" s="4" t="str">
        <v>2X3 COMPLETE COMFORT</v>
      </c>
      <c r="C167" s="2">
        <f>VLOOKUP($A167,'By SKU - Old RTs'!$A:$V,18,FALSE)</f>
        <v>0.75</v>
      </c>
      <c r="D167" s="2">
        <f>VLOOKUP($A167,'By SKU - New RTs'!$A:$V,18,FALSE)</f>
        <v>0</v>
      </c>
      <c r="E167" s="5">
        <f t="shared" si="10"/>
        <v>-0.75</v>
      </c>
      <c r="F167" s="2">
        <f>VLOOKUP($A167,'By SKU - Old RTs'!$A:$V,19,FALSE)</f>
        <v>0</v>
      </c>
      <c r="G167" s="2">
        <f>VLOOKUP($A167,'By SKU - New RTs'!$A:$V,19,FALSE)</f>
        <v>0</v>
      </c>
      <c r="H167" s="5">
        <f t="shared" si="11"/>
        <v>0</v>
      </c>
      <c r="I167" s="2">
        <f>VLOOKUP($A167,'By SKU - Old RTs'!$A:$V,20,FALSE)</f>
        <v>0</v>
      </c>
      <c r="J167" s="2">
        <f>VLOOKUP($A167,'By SKU - New RTs'!$A:$V,20,FALSE)</f>
        <v>2.75</v>
      </c>
      <c r="K167" s="5">
        <f t="shared" si="12"/>
        <v>2.75</v>
      </c>
      <c r="L167" s="2">
        <f>VLOOKUP($A167,'By SKU - Old RTs'!$A:$V,21,FALSE)</f>
        <v>1.5</v>
      </c>
      <c r="M167" s="2">
        <f>VLOOKUP($A167,'By SKU - New RTs'!$A:$V,21,FALSE)</f>
        <v>1.5</v>
      </c>
      <c r="N167" s="5">
        <f t="shared" si="13"/>
        <v>0</v>
      </c>
      <c r="O167" s="2">
        <f>VLOOKUP($A167,'By SKU - Old RTs'!$A:$V,22,FALSE)</f>
        <v>2</v>
      </c>
      <c r="P167" s="2">
        <f>VLOOKUP($A167,'By SKU - New RTs'!$A:$V,22,FALSE)</f>
        <v>0</v>
      </c>
      <c r="Q167" s="2">
        <f t="shared" si="14"/>
        <v>-2</v>
      </c>
    </row>
    <row r="168" spans="1:17" x14ac:dyDescent="0.3">
      <c r="A168" s="3" t="str">
        <v>1156</v>
      </c>
      <c r="B168" s="4" t="str">
        <v xml:space="preserve">3X4 COMPLETE COMFORT     </v>
      </c>
      <c r="C168" s="2">
        <f>VLOOKUP($A168,'By SKU - Old RTs'!$A:$V,18,FALSE)</f>
        <v>3</v>
      </c>
      <c r="D168" s="2">
        <f>VLOOKUP($A168,'By SKU - New RTs'!$A:$V,18,FALSE)</f>
        <v>0</v>
      </c>
      <c r="E168" s="5">
        <f t="shared" si="10"/>
        <v>-3</v>
      </c>
      <c r="F168" s="2">
        <f>VLOOKUP($A168,'By SKU - Old RTs'!$A:$V,19,FALSE)</f>
        <v>2.5</v>
      </c>
      <c r="G168" s="2">
        <f>VLOOKUP($A168,'By SKU - New RTs'!$A:$V,19,FALSE)</f>
        <v>2</v>
      </c>
      <c r="H168" s="5">
        <f t="shared" si="11"/>
        <v>-0.5</v>
      </c>
      <c r="I168" s="2">
        <f>VLOOKUP($A168,'By SKU - Old RTs'!$A:$V,20,FALSE)</f>
        <v>1.75</v>
      </c>
      <c r="J168" s="2">
        <f>VLOOKUP($A168,'By SKU - New RTs'!$A:$V,20,FALSE)</f>
        <v>4.25</v>
      </c>
      <c r="K168" s="5">
        <f t="shared" si="12"/>
        <v>2.5</v>
      </c>
      <c r="L168" s="2">
        <f>VLOOKUP($A168,'By SKU - Old RTs'!$A:$V,21,FALSE)</f>
        <v>1.25</v>
      </c>
      <c r="M168" s="2">
        <f>VLOOKUP($A168,'By SKU - New RTs'!$A:$V,21,FALSE)</f>
        <v>1.25</v>
      </c>
      <c r="N168" s="5">
        <f t="shared" si="13"/>
        <v>0</v>
      </c>
      <c r="O168" s="2">
        <f>VLOOKUP($A168,'By SKU - Old RTs'!$A:$V,22,FALSE)</f>
        <v>1</v>
      </c>
      <c r="P168" s="2">
        <f>VLOOKUP($A168,'By SKU - New RTs'!$A:$V,22,FALSE)</f>
        <v>2</v>
      </c>
      <c r="Q168" s="2">
        <f t="shared" si="14"/>
        <v>1</v>
      </c>
    </row>
    <row r="169" spans="1:17" hidden="1" x14ac:dyDescent="0.3">
      <c r="A169" s="3" t="str">
        <v>1157</v>
      </c>
      <c r="B169" s="4" t="str">
        <v>3X9 COMPLETE COMFORT</v>
      </c>
      <c r="C169" s="2" t="e">
        <f>VLOOKUP($A169,'By SKU - Old RTs'!$A:$V,18,FALSE)</f>
        <v>#N/A</v>
      </c>
      <c r="D169" s="2" t="e">
        <f>VLOOKUP($A169,'By SKU - New RTs'!$A:$V,18,FALSE)</f>
        <v>#N/A</v>
      </c>
      <c r="E169" s="5" t="e">
        <f t="shared" si="10"/>
        <v>#N/A</v>
      </c>
      <c r="F169" s="2" t="e">
        <f>VLOOKUP($A169,'By SKU - Old RTs'!$A:$V,19,FALSE)</f>
        <v>#N/A</v>
      </c>
      <c r="G169" s="2" t="e">
        <f>VLOOKUP($A169,'By SKU - New RTs'!$A:$V,19,FALSE)</f>
        <v>#N/A</v>
      </c>
      <c r="H169" s="5" t="e">
        <f t="shared" si="11"/>
        <v>#N/A</v>
      </c>
      <c r="I169" s="2" t="e">
        <f>VLOOKUP($A169,'By SKU - Old RTs'!$A:$V,20,FALSE)</f>
        <v>#N/A</v>
      </c>
      <c r="J169" s="2" t="e">
        <f>VLOOKUP($A169,'By SKU - New RTs'!$A:$V,20,FALSE)</f>
        <v>#N/A</v>
      </c>
      <c r="K169" s="5" t="e">
        <f t="shared" si="12"/>
        <v>#N/A</v>
      </c>
      <c r="L169" s="2" t="e">
        <f>VLOOKUP($A169,'By SKU - Old RTs'!$A:$V,21,FALSE)</f>
        <v>#N/A</v>
      </c>
      <c r="M169" s="2" t="e">
        <f>VLOOKUP($A169,'By SKU - New RTs'!$A:$V,21,FALSE)</f>
        <v>#N/A</v>
      </c>
      <c r="N169" s="5" t="e">
        <f t="shared" si="13"/>
        <v>#N/A</v>
      </c>
      <c r="O169" s="2" t="e">
        <f>VLOOKUP($A169,'By SKU - Old RTs'!$A:$V,22,FALSE)</f>
        <v>#N/A</v>
      </c>
      <c r="P169" s="2" t="e">
        <f>VLOOKUP($A169,'By SKU - New RTs'!$A:$V,22,FALSE)</f>
        <v>#N/A</v>
      </c>
      <c r="Q169" s="2" t="e">
        <f t="shared" si="14"/>
        <v>#N/A</v>
      </c>
    </row>
    <row r="170" spans="1:17" x14ac:dyDescent="0.3">
      <c r="A170" s="3" t="str">
        <v>1160</v>
      </c>
      <c r="B170" s="4" t="str">
        <v>3X5 SILVER BLACK</v>
      </c>
      <c r="C170" s="2">
        <f>VLOOKUP($A170,'By SKU - Old RTs'!$A:$V,18,FALSE)</f>
        <v>21.25</v>
      </c>
      <c r="D170" s="2">
        <f>VLOOKUP($A170,'By SKU - New RTs'!$A:$V,18,FALSE)</f>
        <v>3.75</v>
      </c>
      <c r="E170" s="5">
        <f t="shared" si="10"/>
        <v>-17.5</v>
      </c>
      <c r="F170" s="2">
        <f>VLOOKUP($A170,'By SKU - Old RTs'!$A:$V,19,FALSE)</f>
        <v>25.25</v>
      </c>
      <c r="G170" s="2">
        <f>VLOOKUP($A170,'By SKU - New RTs'!$A:$V,19,FALSE)</f>
        <v>18</v>
      </c>
      <c r="H170" s="5">
        <f t="shared" si="11"/>
        <v>-7.25</v>
      </c>
      <c r="I170" s="2">
        <f>VLOOKUP($A170,'By SKU - Old RTs'!$A:$V,20,FALSE)</f>
        <v>9.5</v>
      </c>
      <c r="J170" s="2">
        <f>VLOOKUP($A170,'By SKU - New RTs'!$A:$V,20,FALSE)</f>
        <v>22.75</v>
      </c>
      <c r="K170" s="5">
        <f t="shared" si="12"/>
        <v>13.25</v>
      </c>
      <c r="L170" s="2">
        <f>VLOOKUP($A170,'By SKU - Old RTs'!$A:$V,21,FALSE)</f>
        <v>10.75</v>
      </c>
      <c r="M170" s="2">
        <f>VLOOKUP($A170,'By SKU - New RTs'!$A:$V,21,FALSE)</f>
        <v>10.75</v>
      </c>
      <c r="N170" s="5">
        <f t="shared" si="13"/>
        <v>0</v>
      </c>
      <c r="O170" s="2">
        <f>VLOOKUP($A170,'By SKU - Old RTs'!$A:$V,22,FALSE)</f>
        <v>11</v>
      </c>
      <c r="P170" s="2">
        <f>VLOOKUP($A170,'By SKU - New RTs'!$A:$V,22,FALSE)</f>
        <v>22.5</v>
      </c>
      <c r="Q170" s="2">
        <f t="shared" si="14"/>
        <v>11.5</v>
      </c>
    </row>
    <row r="171" spans="1:17" x14ac:dyDescent="0.3">
      <c r="A171" s="3" t="str">
        <v>1161</v>
      </c>
      <c r="B171" s="4" t="str">
        <v>3X5 BLACK SAND TRAP</v>
      </c>
      <c r="C171" s="2">
        <f>VLOOKUP($A171,'By SKU - Old RTs'!$A:$V,18,FALSE)</f>
        <v>0</v>
      </c>
      <c r="D171" s="2">
        <f>VLOOKUP($A171,'By SKU - New RTs'!$A:$V,18,FALSE)</f>
        <v>0</v>
      </c>
      <c r="E171" s="5">
        <f t="shared" si="10"/>
        <v>0</v>
      </c>
      <c r="F171" s="2">
        <f>VLOOKUP($A171,'By SKU - Old RTs'!$A:$V,19,FALSE)</f>
        <v>0</v>
      </c>
      <c r="G171" s="2">
        <f>VLOOKUP($A171,'By SKU - New RTs'!$A:$V,19,FALSE)</f>
        <v>0</v>
      </c>
      <c r="H171" s="5">
        <f t="shared" si="11"/>
        <v>0</v>
      </c>
      <c r="I171" s="2">
        <f>VLOOKUP($A171,'By SKU - Old RTs'!$A:$V,20,FALSE)</f>
        <v>0</v>
      </c>
      <c r="J171" s="2">
        <f>VLOOKUP($A171,'By SKU - New RTs'!$A:$V,20,FALSE)</f>
        <v>0</v>
      </c>
      <c r="K171" s="5">
        <f t="shared" si="12"/>
        <v>0</v>
      </c>
      <c r="L171" s="2">
        <f>VLOOKUP($A171,'By SKU - Old RTs'!$A:$V,21,FALSE)</f>
        <v>0</v>
      </c>
      <c r="M171" s="2">
        <f>VLOOKUP($A171,'By SKU - New RTs'!$A:$V,21,FALSE)</f>
        <v>0</v>
      </c>
      <c r="N171" s="5">
        <f t="shared" si="13"/>
        <v>0</v>
      </c>
      <c r="O171" s="2">
        <f>VLOOKUP($A171,'By SKU - Old RTs'!$A:$V,22,FALSE)</f>
        <v>0</v>
      </c>
      <c r="P171" s="2">
        <f>VLOOKUP($A171,'By SKU - New RTs'!$A:$V,22,FALSE)</f>
        <v>0</v>
      </c>
      <c r="Q171" s="2">
        <f t="shared" si="14"/>
        <v>0</v>
      </c>
    </row>
    <row r="172" spans="1:17" x14ac:dyDescent="0.3">
      <c r="A172" s="3" t="str">
        <v>1166</v>
      </c>
      <c r="B172" s="4" t="str">
        <v>3X5 NAVY BLACK</v>
      </c>
      <c r="C172" s="2">
        <f>VLOOKUP($A172,'By SKU - Old RTs'!$A:$V,18,FALSE)</f>
        <v>0</v>
      </c>
      <c r="D172" s="2">
        <f>VLOOKUP($A172,'By SKU - New RTs'!$A:$V,18,FALSE)</f>
        <v>0</v>
      </c>
      <c r="E172" s="5">
        <f t="shared" si="10"/>
        <v>0</v>
      </c>
      <c r="F172" s="2">
        <f>VLOOKUP($A172,'By SKU - Old RTs'!$A:$V,19,FALSE)</f>
        <v>0</v>
      </c>
      <c r="G172" s="2">
        <f>VLOOKUP($A172,'By SKU - New RTs'!$A:$V,19,FALSE)</f>
        <v>0</v>
      </c>
      <c r="H172" s="5">
        <f t="shared" si="11"/>
        <v>0</v>
      </c>
      <c r="I172" s="2">
        <f>VLOOKUP($A172,'By SKU - Old RTs'!$A:$V,20,FALSE)</f>
        <v>0</v>
      </c>
      <c r="J172" s="2">
        <f>VLOOKUP($A172,'By SKU - New RTs'!$A:$V,20,FALSE)</f>
        <v>0</v>
      </c>
      <c r="K172" s="5">
        <f t="shared" si="12"/>
        <v>0</v>
      </c>
      <c r="L172" s="2">
        <f>VLOOKUP($A172,'By SKU - Old RTs'!$A:$V,21,FALSE)</f>
        <v>1</v>
      </c>
      <c r="M172" s="2">
        <f>VLOOKUP($A172,'By SKU - New RTs'!$A:$V,21,FALSE)</f>
        <v>1</v>
      </c>
      <c r="N172" s="5">
        <f t="shared" si="13"/>
        <v>0</v>
      </c>
      <c r="O172" s="2">
        <f>VLOOKUP($A172,'By SKU - Old RTs'!$A:$V,22,FALSE)</f>
        <v>0</v>
      </c>
      <c r="P172" s="2">
        <f>VLOOKUP($A172,'By SKU - New RTs'!$A:$V,22,FALSE)</f>
        <v>0</v>
      </c>
      <c r="Q172" s="2">
        <f t="shared" si="14"/>
        <v>0</v>
      </c>
    </row>
    <row r="173" spans="1:17" x14ac:dyDescent="0.3">
      <c r="A173" s="3" t="str">
        <v>1175</v>
      </c>
      <c r="B173" s="4" t="str">
        <v>3X5 MICHIGAN MAT BLK SMK</v>
      </c>
      <c r="C173" s="2">
        <f>VLOOKUP($A173,'By SKU - Old RTs'!$A:$V,18,FALSE)</f>
        <v>0</v>
      </c>
      <c r="D173" s="2">
        <f>VLOOKUP($A173,'By SKU - New RTs'!$A:$V,18,FALSE)</f>
        <v>0</v>
      </c>
      <c r="E173" s="5">
        <f t="shared" si="10"/>
        <v>0</v>
      </c>
      <c r="F173" s="2">
        <f>VLOOKUP($A173,'By SKU - Old RTs'!$A:$V,19,FALSE)</f>
        <v>0.75</v>
      </c>
      <c r="G173" s="2">
        <f>VLOOKUP($A173,'By SKU - New RTs'!$A:$V,19,FALSE)</f>
        <v>0</v>
      </c>
      <c r="H173" s="5">
        <f t="shared" si="11"/>
        <v>-0.75</v>
      </c>
      <c r="I173" s="2">
        <f>VLOOKUP($A173,'By SKU - Old RTs'!$A:$V,20,FALSE)</f>
        <v>0</v>
      </c>
      <c r="J173" s="2">
        <f>VLOOKUP($A173,'By SKU - New RTs'!$A:$V,20,FALSE)</f>
        <v>0</v>
      </c>
      <c r="K173" s="5">
        <f t="shared" si="12"/>
        <v>0</v>
      </c>
      <c r="L173" s="2">
        <f>VLOOKUP($A173,'By SKU - Old RTs'!$A:$V,21,FALSE)</f>
        <v>0</v>
      </c>
      <c r="M173" s="2">
        <f>VLOOKUP($A173,'By SKU - New RTs'!$A:$V,21,FALSE)</f>
        <v>0</v>
      </c>
      <c r="N173" s="5">
        <f t="shared" si="13"/>
        <v>0</v>
      </c>
      <c r="O173" s="2">
        <f>VLOOKUP($A173,'By SKU - Old RTs'!$A:$V,22,FALSE)</f>
        <v>0</v>
      </c>
      <c r="P173" s="2">
        <f>VLOOKUP($A173,'By SKU - New RTs'!$A:$V,22,FALSE)</f>
        <v>0.75</v>
      </c>
      <c r="Q173" s="2">
        <f t="shared" si="14"/>
        <v>0.75</v>
      </c>
    </row>
    <row r="174" spans="1:17" x14ac:dyDescent="0.3">
      <c r="A174" s="3" t="str">
        <v>1176</v>
      </c>
      <c r="B174" s="4" t="str">
        <v>3X5 CHOCOLATE BLACK</v>
      </c>
      <c r="C174" s="2">
        <f>VLOOKUP($A174,'By SKU - Old RTs'!$A:$V,18,FALSE)</f>
        <v>41.25</v>
      </c>
      <c r="D174" s="2">
        <f>VLOOKUP($A174,'By SKU - New RTs'!$A:$V,18,FALSE)</f>
        <v>10.75</v>
      </c>
      <c r="E174" s="5">
        <f t="shared" si="10"/>
        <v>-30.5</v>
      </c>
      <c r="F174" s="2">
        <f>VLOOKUP($A174,'By SKU - Old RTs'!$A:$V,19,FALSE)</f>
        <v>49.75</v>
      </c>
      <c r="G174" s="2">
        <f>VLOOKUP($A174,'By SKU - New RTs'!$A:$V,19,FALSE)</f>
        <v>47.25</v>
      </c>
      <c r="H174" s="5">
        <f t="shared" si="11"/>
        <v>-2.5</v>
      </c>
      <c r="I174" s="2">
        <f>VLOOKUP($A174,'By SKU - Old RTs'!$A:$V,20,FALSE)</f>
        <v>24</v>
      </c>
      <c r="J174" s="2">
        <f>VLOOKUP($A174,'By SKU - New RTs'!$A:$V,20,FALSE)</f>
        <v>59.5</v>
      </c>
      <c r="K174" s="5">
        <f t="shared" si="12"/>
        <v>35.5</v>
      </c>
      <c r="L174" s="2">
        <f>VLOOKUP($A174,'By SKU - Old RTs'!$A:$V,21,FALSE)</f>
        <v>29.75</v>
      </c>
      <c r="M174" s="2">
        <f>VLOOKUP($A174,'By SKU - New RTs'!$A:$V,21,FALSE)</f>
        <v>29.75</v>
      </c>
      <c r="N174" s="5">
        <f t="shared" si="13"/>
        <v>0</v>
      </c>
      <c r="O174" s="2">
        <f>VLOOKUP($A174,'By SKU - Old RTs'!$A:$V,22,FALSE)</f>
        <v>15</v>
      </c>
      <c r="P174" s="2">
        <f>VLOOKUP($A174,'By SKU - New RTs'!$A:$V,22,FALSE)</f>
        <v>12.5</v>
      </c>
      <c r="Q174" s="2">
        <f t="shared" si="14"/>
        <v>-2.5</v>
      </c>
    </row>
    <row r="175" spans="1:17" x14ac:dyDescent="0.3">
      <c r="A175" s="3" t="str">
        <v>1190</v>
      </c>
      <c r="B175" s="4" t="str">
        <v>2X3 COMPLETE COMFORT</v>
      </c>
      <c r="C175" s="2">
        <f>VLOOKUP($A175,'By SKU - Old RTs'!$A:$V,18,FALSE)</f>
        <v>1.5</v>
      </c>
      <c r="D175" s="2">
        <f>VLOOKUP($A175,'By SKU - New RTs'!$A:$V,18,FALSE)</f>
        <v>0.5</v>
      </c>
      <c r="E175" s="5">
        <f t="shared" si="10"/>
        <v>-1</v>
      </c>
      <c r="F175" s="2">
        <f>VLOOKUP($A175,'By SKU - Old RTs'!$A:$V,19,FALSE)</f>
        <v>1.5</v>
      </c>
      <c r="G175" s="2">
        <f>VLOOKUP($A175,'By SKU - New RTs'!$A:$V,19,FALSE)</f>
        <v>2.75</v>
      </c>
      <c r="H175" s="5">
        <f t="shared" si="11"/>
        <v>1.25</v>
      </c>
      <c r="I175" s="2">
        <f>VLOOKUP($A175,'By SKU - Old RTs'!$A:$V,20,FALSE)</f>
        <v>1</v>
      </c>
      <c r="J175" s="2">
        <f>VLOOKUP($A175,'By SKU - New RTs'!$A:$V,20,FALSE)</f>
        <v>0.75</v>
      </c>
      <c r="K175" s="5">
        <f t="shared" si="12"/>
        <v>-0.25</v>
      </c>
      <c r="L175" s="2">
        <f>VLOOKUP($A175,'By SKU - Old RTs'!$A:$V,21,FALSE)</f>
        <v>1</v>
      </c>
      <c r="M175" s="2">
        <f>VLOOKUP($A175,'By SKU - New RTs'!$A:$V,21,FALSE)</f>
        <v>1</v>
      </c>
      <c r="N175" s="5">
        <f t="shared" si="13"/>
        <v>0</v>
      </c>
      <c r="O175" s="2">
        <f>VLOOKUP($A175,'By SKU - Old RTs'!$A:$V,22,FALSE)</f>
        <v>0</v>
      </c>
      <c r="P175" s="2">
        <f>VLOOKUP($A175,'By SKU - New RTs'!$A:$V,22,FALSE)</f>
        <v>0</v>
      </c>
      <c r="Q175" s="2">
        <f t="shared" si="14"/>
        <v>0</v>
      </c>
    </row>
    <row r="176" spans="1:17" x14ac:dyDescent="0.3">
      <c r="A176" s="3" t="str">
        <v>1194</v>
      </c>
      <c r="B176" s="4" t="str">
        <v xml:space="preserve">3X5 SCRAPER </v>
      </c>
      <c r="C176" s="2">
        <f>VLOOKUP($A176,'By SKU - Old RTs'!$A:$V,18,FALSE)</f>
        <v>0.75</v>
      </c>
      <c r="D176" s="2">
        <f>VLOOKUP($A176,'By SKU - New RTs'!$A:$V,18,FALSE)</f>
        <v>0.5</v>
      </c>
      <c r="E176" s="5">
        <f t="shared" si="10"/>
        <v>-0.25</v>
      </c>
      <c r="F176" s="2">
        <f>VLOOKUP($A176,'By SKU - Old RTs'!$A:$V,19,FALSE)</f>
        <v>0.5</v>
      </c>
      <c r="G176" s="2">
        <f>VLOOKUP($A176,'By SKU - New RTs'!$A:$V,19,FALSE)</f>
        <v>0.5</v>
      </c>
      <c r="H176" s="5">
        <f t="shared" si="11"/>
        <v>0</v>
      </c>
      <c r="I176" s="2">
        <f>VLOOKUP($A176,'By SKU - Old RTs'!$A:$V,20,FALSE)</f>
        <v>0.25</v>
      </c>
      <c r="J176" s="2">
        <f>VLOOKUP($A176,'By SKU - New RTs'!$A:$V,20,FALSE)</f>
        <v>0.25</v>
      </c>
      <c r="K176" s="5">
        <f t="shared" si="12"/>
        <v>0</v>
      </c>
      <c r="L176" s="2">
        <f>VLOOKUP($A176,'By SKU - Old RTs'!$A:$V,21,FALSE)</f>
        <v>1</v>
      </c>
      <c r="M176" s="2">
        <f>VLOOKUP($A176,'By SKU - New RTs'!$A:$V,21,FALSE)</f>
        <v>1</v>
      </c>
      <c r="N176" s="5">
        <f t="shared" si="13"/>
        <v>0</v>
      </c>
      <c r="O176" s="2">
        <f>VLOOKUP($A176,'By SKU - Old RTs'!$A:$V,22,FALSE)</f>
        <v>0.25</v>
      </c>
      <c r="P176" s="2">
        <f>VLOOKUP($A176,'By SKU - New RTs'!$A:$V,22,FALSE)</f>
        <v>0.5</v>
      </c>
      <c r="Q176" s="2">
        <f t="shared" si="14"/>
        <v>0.25</v>
      </c>
    </row>
    <row r="177" spans="1:17" x14ac:dyDescent="0.3">
      <c r="A177" s="3" t="str">
        <v>1207</v>
      </c>
      <c r="B177" s="4" t="str">
        <v>3X10 CLASSIC HUNTER GREEN</v>
      </c>
      <c r="C177" s="2">
        <f>VLOOKUP($A177,'By SKU - Old RTs'!$A:$V,18,FALSE)</f>
        <v>0</v>
      </c>
      <c r="D177" s="2">
        <f>VLOOKUP($A177,'By SKU - New RTs'!$A:$V,18,FALSE)</f>
        <v>0</v>
      </c>
      <c r="E177" s="5">
        <f t="shared" si="10"/>
        <v>0</v>
      </c>
      <c r="F177" s="2">
        <f>VLOOKUP($A177,'By SKU - Old RTs'!$A:$V,19,FALSE)</f>
        <v>1</v>
      </c>
      <c r="G177" s="2">
        <f>VLOOKUP($A177,'By SKU - New RTs'!$A:$V,19,FALSE)</f>
        <v>1</v>
      </c>
      <c r="H177" s="5">
        <f t="shared" si="11"/>
        <v>0</v>
      </c>
      <c r="I177" s="2">
        <f>VLOOKUP($A177,'By SKU - Old RTs'!$A:$V,20,FALSE)</f>
        <v>0</v>
      </c>
      <c r="J177" s="2">
        <f>VLOOKUP($A177,'By SKU - New RTs'!$A:$V,20,FALSE)</f>
        <v>0</v>
      </c>
      <c r="K177" s="5">
        <f t="shared" si="12"/>
        <v>0</v>
      </c>
      <c r="L177" s="2">
        <f>VLOOKUP($A177,'By SKU - Old RTs'!$A:$V,21,FALSE)</f>
        <v>0</v>
      </c>
      <c r="M177" s="2">
        <f>VLOOKUP($A177,'By SKU - New RTs'!$A:$V,21,FALSE)</f>
        <v>0</v>
      </c>
      <c r="N177" s="5">
        <f t="shared" si="13"/>
        <v>0</v>
      </c>
      <c r="O177" s="2">
        <f>VLOOKUP($A177,'By SKU - Old RTs'!$A:$V,22,FALSE)</f>
        <v>0</v>
      </c>
      <c r="P177" s="2">
        <f>VLOOKUP($A177,'By SKU - New RTs'!$A:$V,22,FALSE)</f>
        <v>0</v>
      </c>
      <c r="Q177" s="2">
        <f t="shared" si="14"/>
        <v>0</v>
      </c>
    </row>
    <row r="178" spans="1:17" x14ac:dyDescent="0.3">
      <c r="A178" s="3" t="str">
        <v>1210</v>
      </c>
      <c r="B178" s="4" t="str">
        <v>3X10 CLASSIC SHADOW GRAY</v>
      </c>
      <c r="C178" s="2">
        <f>VLOOKUP($A178,'By SKU - Old RTs'!$A:$V,18,FALSE)</f>
        <v>4.75</v>
      </c>
      <c r="D178" s="2">
        <f>VLOOKUP($A178,'By SKU - New RTs'!$A:$V,18,FALSE)</f>
        <v>5.25</v>
      </c>
      <c r="E178" s="5">
        <f t="shared" si="10"/>
        <v>0.5</v>
      </c>
      <c r="F178" s="2">
        <f>VLOOKUP($A178,'By SKU - Old RTs'!$A:$V,19,FALSE)</f>
        <v>14.5</v>
      </c>
      <c r="G178" s="2">
        <f>VLOOKUP($A178,'By SKU - New RTs'!$A:$V,19,FALSE)</f>
        <v>14.5</v>
      </c>
      <c r="H178" s="5">
        <f t="shared" si="11"/>
        <v>0</v>
      </c>
      <c r="I178" s="2">
        <f>VLOOKUP($A178,'By SKU - Old RTs'!$A:$V,20,FALSE)</f>
        <v>2.5</v>
      </c>
      <c r="J178" s="2">
        <f>VLOOKUP($A178,'By SKU - New RTs'!$A:$V,20,FALSE)</f>
        <v>2</v>
      </c>
      <c r="K178" s="5">
        <f t="shared" si="12"/>
        <v>-0.5</v>
      </c>
      <c r="L178" s="2">
        <f>VLOOKUP($A178,'By SKU - Old RTs'!$A:$V,21,FALSE)</f>
        <v>18.25</v>
      </c>
      <c r="M178" s="2">
        <f>VLOOKUP($A178,'By SKU - New RTs'!$A:$V,21,FALSE)</f>
        <v>18.25</v>
      </c>
      <c r="N178" s="5">
        <f t="shared" si="13"/>
        <v>0</v>
      </c>
      <c r="O178" s="2">
        <f>VLOOKUP($A178,'By SKU - Old RTs'!$A:$V,22,FALSE)</f>
        <v>36</v>
      </c>
      <c r="P178" s="2">
        <f>VLOOKUP($A178,'By SKU - New RTs'!$A:$V,22,FALSE)</f>
        <v>36</v>
      </c>
      <c r="Q178" s="2">
        <f t="shared" si="14"/>
        <v>0</v>
      </c>
    </row>
    <row r="179" spans="1:17" x14ac:dyDescent="0.3">
      <c r="A179" s="3" t="str">
        <v>1211</v>
      </c>
      <c r="B179" s="4" t="str">
        <v>3X10 CLASSIC BLACK</v>
      </c>
      <c r="C179" s="2">
        <f>VLOOKUP($A179,'By SKU - Old RTs'!$A:$V,18,FALSE)</f>
        <v>8.75</v>
      </c>
      <c r="D179" s="2">
        <f>VLOOKUP($A179,'By SKU - New RTs'!$A:$V,18,FALSE)</f>
        <v>10.25</v>
      </c>
      <c r="E179" s="5">
        <f t="shared" si="10"/>
        <v>1.5</v>
      </c>
      <c r="F179" s="2">
        <f>VLOOKUP($A179,'By SKU - Old RTs'!$A:$V,19,FALSE)</f>
        <v>8.25</v>
      </c>
      <c r="G179" s="2">
        <f>VLOOKUP($A179,'By SKU - New RTs'!$A:$V,19,FALSE)</f>
        <v>7.5</v>
      </c>
      <c r="H179" s="5">
        <f t="shared" si="11"/>
        <v>-0.75</v>
      </c>
      <c r="I179" s="2">
        <f>VLOOKUP($A179,'By SKU - Old RTs'!$A:$V,20,FALSE)</f>
        <v>18.5</v>
      </c>
      <c r="J179" s="2">
        <f>VLOOKUP($A179,'By SKU - New RTs'!$A:$V,20,FALSE)</f>
        <v>18</v>
      </c>
      <c r="K179" s="5">
        <f t="shared" si="12"/>
        <v>-0.5</v>
      </c>
      <c r="L179" s="2">
        <f>VLOOKUP($A179,'By SKU - Old RTs'!$A:$V,21,FALSE)</f>
        <v>15.25</v>
      </c>
      <c r="M179" s="2">
        <f>VLOOKUP($A179,'By SKU - New RTs'!$A:$V,21,FALSE)</f>
        <v>15.25</v>
      </c>
      <c r="N179" s="5">
        <f t="shared" si="13"/>
        <v>0</v>
      </c>
      <c r="O179" s="2">
        <f>VLOOKUP($A179,'By SKU - Old RTs'!$A:$V,22,FALSE)</f>
        <v>6.5</v>
      </c>
      <c r="P179" s="2">
        <f>VLOOKUP($A179,'By SKU - New RTs'!$A:$V,22,FALSE)</f>
        <v>6.25</v>
      </c>
      <c r="Q179" s="2">
        <f t="shared" si="14"/>
        <v>-0.25</v>
      </c>
    </row>
    <row r="180" spans="1:17" x14ac:dyDescent="0.3">
      <c r="A180" s="3" t="str">
        <v>1225</v>
      </c>
      <c r="B180" s="4" t="str">
        <v>3X10 RED PEPPER</v>
      </c>
      <c r="C180" s="2">
        <f>VLOOKUP($A180,'By SKU - Old RTs'!$A:$V,18,FALSE)</f>
        <v>0.75</v>
      </c>
      <c r="D180" s="2">
        <f>VLOOKUP($A180,'By SKU - New RTs'!$A:$V,18,FALSE)</f>
        <v>0.75</v>
      </c>
      <c r="E180" s="5">
        <f t="shared" si="10"/>
        <v>0</v>
      </c>
      <c r="F180" s="2">
        <f>VLOOKUP($A180,'By SKU - Old RTs'!$A:$V,19,FALSE)</f>
        <v>1</v>
      </c>
      <c r="G180" s="2">
        <f>VLOOKUP($A180,'By SKU - New RTs'!$A:$V,19,FALSE)</f>
        <v>1</v>
      </c>
      <c r="H180" s="5">
        <f t="shared" si="11"/>
        <v>0</v>
      </c>
      <c r="I180" s="2">
        <f>VLOOKUP($A180,'By SKU - Old RTs'!$A:$V,20,FALSE)</f>
        <v>0</v>
      </c>
      <c r="J180" s="2">
        <f>VLOOKUP($A180,'By SKU - New RTs'!$A:$V,20,FALSE)</f>
        <v>0</v>
      </c>
      <c r="K180" s="5">
        <f t="shared" si="12"/>
        <v>0</v>
      </c>
      <c r="L180" s="2">
        <f>VLOOKUP($A180,'By SKU - Old RTs'!$A:$V,21,FALSE)</f>
        <v>1.5</v>
      </c>
      <c r="M180" s="2">
        <f>VLOOKUP($A180,'By SKU - New RTs'!$A:$V,21,FALSE)</f>
        <v>1.5</v>
      </c>
      <c r="N180" s="5">
        <f t="shared" si="13"/>
        <v>0</v>
      </c>
      <c r="O180" s="2">
        <f>VLOOKUP($A180,'By SKU - Old RTs'!$A:$V,22,FALSE)</f>
        <v>2</v>
      </c>
      <c r="P180" s="2">
        <f>VLOOKUP($A180,'By SKU - New RTs'!$A:$V,22,FALSE)</f>
        <v>2</v>
      </c>
      <c r="Q180" s="2">
        <f t="shared" si="14"/>
        <v>0</v>
      </c>
    </row>
    <row r="181" spans="1:17" x14ac:dyDescent="0.3">
      <c r="A181" s="3" t="str">
        <v>1230</v>
      </c>
      <c r="B181" s="4" t="str">
        <v xml:space="preserve">3X10 SUPERMAT     </v>
      </c>
      <c r="C181" s="2">
        <f>VLOOKUP($A181,'By SKU - Old RTs'!$A:$V,18,FALSE)</f>
        <v>8</v>
      </c>
      <c r="D181" s="2">
        <f>VLOOKUP($A181,'By SKU - New RTs'!$A:$V,18,FALSE)</f>
        <v>8</v>
      </c>
      <c r="E181" s="5">
        <f t="shared" si="10"/>
        <v>0</v>
      </c>
      <c r="F181" s="2">
        <f>VLOOKUP($A181,'By SKU - Old RTs'!$A:$V,19,FALSE)</f>
        <v>0</v>
      </c>
      <c r="G181" s="2">
        <f>VLOOKUP($A181,'By SKU - New RTs'!$A:$V,19,FALSE)</f>
        <v>0</v>
      </c>
      <c r="H181" s="5">
        <f t="shared" si="11"/>
        <v>0</v>
      </c>
      <c r="I181" s="2">
        <f>VLOOKUP($A181,'By SKU - Old RTs'!$A:$V,20,FALSE)</f>
        <v>0</v>
      </c>
      <c r="J181" s="2">
        <f>VLOOKUP($A181,'By SKU - New RTs'!$A:$V,20,FALSE)</f>
        <v>0</v>
      </c>
      <c r="K181" s="5">
        <f t="shared" si="12"/>
        <v>0</v>
      </c>
      <c r="L181" s="2">
        <f>VLOOKUP($A181,'By SKU - Old RTs'!$A:$V,21,FALSE)</f>
        <v>0</v>
      </c>
      <c r="M181" s="2">
        <f>VLOOKUP($A181,'By SKU - New RTs'!$A:$V,21,FALSE)</f>
        <v>0</v>
      </c>
      <c r="N181" s="5">
        <f t="shared" si="13"/>
        <v>0</v>
      </c>
      <c r="O181" s="2">
        <f>VLOOKUP($A181,'By SKU - Old RTs'!$A:$V,22,FALSE)</f>
        <v>0</v>
      </c>
      <c r="P181" s="2">
        <f>VLOOKUP($A181,'By SKU - New RTs'!$A:$V,22,FALSE)</f>
        <v>0</v>
      </c>
      <c r="Q181" s="2">
        <f t="shared" si="14"/>
        <v>0</v>
      </c>
    </row>
    <row r="182" spans="1:17" x14ac:dyDescent="0.3">
      <c r="A182" s="3" t="str">
        <v>1243</v>
      </c>
      <c r="B182" s="4" t="str">
        <v>3X10 MICHIGAN MAT CHESTNUT</v>
      </c>
      <c r="C182" s="2">
        <f>VLOOKUP($A182,'By SKU - Old RTs'!$A:$V,18,FALSE)</f>
        <v>0</v>
      </c>
      <c r="D182" s="2">
        <f>VLOOKUP($A182,'By SKU - New RTs'!$A:$V,18,FALSE)</f>
        <v>0</v>
      </c>
      <c r="E182" s="5">
        <f t="shared" si="10"/>
        <v>0</v>
      </c>
      <c r="F182" s="2">
        <f>VLOOKUP($A182,'By SKU - Old RTs'!$A:$V,19,FALSE)</f>
        <v>2</v>
      </c>
      <c r="G182" s="2">
        <f>VLOOKUP($A182,'By SKU - New RTs'!$A:$V,19,FALSE)</f>
        <v>0</v>
      </c>
      <c r="H182" s="5">
        <f t="shared" si="11"/>
        <v>-2</v>
      </c>
      <c r="I182" s="2">
        <f>VLOOKUP($A182,'By SKU - Old RTs'!$A:$V,20,FALSE)</f>
        <v>0</v>
      </c>
      <c r="J182" s="2">
        <f>VLOOKUP($A182,'By SKU - New RTs'!$A:$V,20,FALSE)</f>
        <v>0</v>
      </c>
      <c r="K182" s="5">
        <f t="shared" si="12"/>
        <v>0</v>
      </c>
      <c r="L182" s="2">
        <f>VLOOKUP($A182,'By SKU - Old RTs'!$A:$V,21,FALSE)</f>
        <v>2</v>
      </c>
      <c r="M182" s="2">
        <f>VLOOKUP($A182,'By SKU - New RTs'!$A:$V,21,FALSE)</f>
        <v>2</v>
      </c>
      <c r="N182" s="5">
        <f t="shared" si="13"/>
        <v>0</v>
      </c>
      <c r="O182" s="2">
        <f>VLOOKUP($A182,'By SKU - Old RTs'!$A:$V,22,FALSE)</f>
        <v>0</v>
      </c>
      <c r="P182" s="2">
        <f>VLOOKUP($A182,'By SKU - New RTs'!$A:$V,22,FALSE)</f>
        <v>2</v>
      </c>
      <c r="Q182" s="2">
        <f t="shared" si="14"/>
        <v>2</v>
      </c>
    </row>
    <row r="183" spans="1:17" x14ac:dyDescent="0.3">
      <c r="A183" s="3" t="str">
        <v>1250</v>
      </c>
      <c r="B183" s="4" t="str">
        <v>3X9 COMFORT FLOW</v>
      </c>
      <c r="C183" s="2">
        <f>VLOOKUP($A183,'By SKU - Old RTs'!$A:$V,18,FALSE)</f>
        <v>3.25</v>
      </c>
      <c r="D183" s="2">
        <f>VLOOKUP($A183,'By SKU - New RTs'!$A:$V,18,FALSE)</f>
        <v>2.75</v>
      </c>
      <c r="E183" s="5">
        <f t="shared" si="10"/>
        <v>-0.5</v>
      </c>
      <c r="F183" s="2">
        <f>VLOOKUP($A183,'By SKU - Old RTs'!$A:$V,19,FALSE)</f>
        <v>2.75</v>
      </c>
      <c r="G183" s="2">
        <f>VLOOKUP($A183,'By SKU - New RTs'!$A:$V,19,FALSE)</f>
        <v>2</v>
      </c>
      <c r="H183" s="5">
        <f t="shared" si="11"/>
        <v>-0.75</v>
      </c>
      <c r="I183" s="2">
        <f>VLOOKUP($A183,'By SKU - Old RTs'!$A:$V,20,FALSE)</f>
        <v>1.5</v>
      </c>
      <c r="J183" s="2">
        <f>VLOOKUP($A183,'By SKU - New RTs'!$A:$V,20,FALSE)</f>
        <v>3.25</v>
      </c>
      <c r="K183" s="5">
        <f t="shared" si="12"/>
        <v>1.75</v>
      </c>
      <c r="L183" s="2">
        <f>VLOOKUP($A183,'By SKU - Old RTs'!$A:$V,21,FALSE)</f>
        <v>2</v>
      </c>
      <c r="M183" s="2">
        <f>VLOOKUP($A183,'By SKU - New RTs'!$A:$V,21,FALSE)</f>
        <v>2</v>
      </c>
      <c r="N183" s="5">
        <f t="shared" si="13"/>
        <v>0</v>
      </c>
      <c r="O183" s="2">
        <f>VLOOKUP($A183,'By SKU - Old RTs'!$A:$V,22,FALSE)</f>
        <v>1.25</v>
      </c>
      <c r="P183" s="2">
        <f>VLOOKUP($A183,'By SKU - New RTs'!$A:$V,22,FALSE)</f>
        <v>0.75</v>
      </c>
      <c r="Q183" s="2">
        <f t="shared" si="14"/>
        <v>-0.5</v>
      </c>
    </row>
    <row r="184" spans="1:17" x14ac:dyDescent="0.3">
      <c r="A184" s="3" t="str">
        <v>1260</v>
      </c>
      <c r="B184" s="4" t="str">
        <v xml:space="preserve">3X10 SILVER BLACK </v>
      </c>
      <c r="C184" s="2">
        <f>VLOOKUP($A184,'By SKU - Old RTs'!$A:$V,18,FALSE)</f>
        <v>27</v>
      </c>
      <c r="D184" s="2">
        <f>VLOOKUP($A184,'By SKU - New RTs'!$A:$V,18,FALSE)</f>
        <v>0.5</v>
      </c>
      <c r="E184" s="5">
        <f t="shared" si="10"/>
        <v>-26.5</v>
      </c>
      <c r="F184" s="2">
        <f>VLOOKUP($A184,'By SKU - Old RTs'!$A:$V,19,FALSE)</f>
        <v>23.75</v>
      </c>
      <c r="G184" s="2">
        <f>VLOOKUP($A184,'By SKU - New RTs'!$A:$V,19,FALSE)</f>
        <v>32.25</v>
      </c>
      <c r="H184" s="5">
        <f t="shared" si="11"/>
        <v>8.5</v>
      </c>
      <c r="I184" s="2">
        <f>VLOOKUP($A184,'By SKU - Old RTs'!$A:$V,20,FALSE)</f>
        <v>8.25</v>
      </c>
      <c r="J184" s="2">
        <f>VLOOKUP($A184,'By SKU - New RTs'!$A:$V,20,FALSE)</f>
        <v>32.5</v>
      </c>
      <c r="K184" s="5">
        <f t="shared" si="12"/>
        <v>24.25</v>
      </c>
      <c r="L184" s="2">
        <f>VLOOKUP($A184,'By SKU - Old RTs'!$A:$V,21,FALSE)</f>
        <v>17.5</v>
      </c>
      <c r="M184" s="2">
        <f>VLOOKUP($A184,'By SKU - New RTs'!$A:$V,21,FALSE)</f>
        <v>12.5</v>
      </c>
      <c r="N184" s="5">
        <f t="shared" si="13"/>
        <v>-5</v>
      </c>
      <c r="O184" s="2">
        <f>VLOOKUP($A184,'By SKU - Old RTs'!$A:$V,22,FALSE)</f>
        <v>13</v>
      </c>
      <c r="P184" s="2">
        <f>VLOOKUP($A184,'By SKU - New RTs'!$A:$V,22,FALSE)</f>
        <v>11.75</v>
      </c>
      <c r="Q184" s="2">
        <f t="shared" si="14"/>
        <v>-1.25</v>
      </c>
    </row>
    <row r="185" spans="1:17" x14ac:dyDescent="0.3">
      <c r="A185" s="3" t="str">
        <v>1261</v>
      </c>
      <c r="B185" s="4" t="str">
        <v xml:space="preserve">3X10 BLACK SAND TRAP </v>
      </c>
      <c r="C185" s="2">
        <f>VLOOKUP($A185,'By SKU - Old RTs'!$A:$V,18,FALSE)</f>
        <v>0</v>
      </c>
      <c r="D185" s="2">
        <f>VLOOKUP($A185,'By SKU - New RTs'!$A:$V,18,FALSE)</f>
        <v>0</v>
      </c>
      <c r="E185" s="5">
        <f t="shared" si="10"/>
        <v>0</v>
      </c>
      <c r="F185" s="2">
        <f>VLOOKUP($A185,'By SKU - Old RTs'!$A:$V,19,FALSE)</f>
        <v>6.5</v>
      </c>
      <c r="G185" s="2">
        <f>VLOOKUP($A185,'By SKU - New RTs'!$A:$V,19,FALSE)</f>
        <v>2</v>
      </c>
      <c r="H185" s="5">
        <f t="shared" si="11"/>
        <v>-4.5</v>
      </c>
      <c r="I185" s="2">
        <f>VLOOKUP($A185,'By SKU - Old RTs'!$A:$V,20,FALSE)</f>
        <v>0</v>
      </c>
      <c r="J185" s="2">
        <f>VLOOKUP($A185,'By SKU - New RTs'!$A:$V,20,FALSE)</f>
        <v>0</v>
      </c>
      <c r="K185" s="5">
        <f t="shared" si="12"/>
        <v>0</v>
      </c>
      <c r="L185" s="2">
        <f>VLOOKUP($A185,'By SKU - Old RTs'!$A:$V,21,FALSE)</f>
        <v>0</v>
      </c>
      <c r="M185" s="2">
        <f>VLOOKUP($A185,'By SKU - New RTs'!$A:$V,21,FALSE)</f>
        <v>0</v>
      </c>
      <c r="N185" s="5">
        <f t="shared" si="13"/>
        <v>0</v>
      </c>
      <c r="O185" s="2">
        <f>VLOOKUP($A185,'By SKU - Old RTs'!$A:$V,22,FALSE)</f>
        <v>0</v>
      </c>
      <c r="P185" s="2">
        <f>VLOOKUP($A185,'By SKU - New RTs'!$A:$V,22,FALSE)</f>
        <v>4.5</v>
      </c>
      <c r="Q185" s="2">
        <f t="shared" si="14"/>
        <v>4.5</v>
      </c>
    </row>
    <row r="186" spans="1:17" x14ac:dyDescent="0.3">
      <c r="A186" s="3" t="str">
        <v>1266</v>
      </c>
      <c r="B186" s="4" t="str">
        <v>3X10 NAVY BLACK</v>
      </c>
      <c r="C186" s="2">
        <f>VLOOKUP($A186,'By SKU - Old RTs'!$A:$V,18,FALSE)</f>
        <v>0</v>
      </c>
      <c r="D186" s="2">
        <f>VLOOKUP($A186,'By SKU - New RTs'!$A:$V,18,FALSE)</f>
        <v>1.5</v>
      </c>
      <c r="E186" s="5">
        <f t="shared" si="10"/>
        <v>1.5</v>
      </c>
      <c r="F186" s="2">
        <f>VLOOKUP($A186,'By SKU - Old RTs'!$A:$V,19,FALSE)</f>
        <v>2.75</v>
      </c>
      <c r="G186" s="2">
        <f>VLOOKUP($A186,'By SKU - New RTs'!$A:$V,19,FALSE)</f>
        <v>2.75</v>
      </c>
      <c r="H186" s="5">
        <f t="shared" si="11"/>
        <v>0</v>
      </c>
      <c r="I186" s="2">
        <f>VLOOKUP($A186,'By SKU - Old RTs'!$A:$V,20,FALSE)</f>
        <v>1.5</v>
      </c>
      <c r="J186" s="2">
        <f>VLOOKUP($A186,'By SKU - New RTs'!$A:$V,20,FALSE)</f>
        <v>0</v>
      </c>
      <c r="K186" s="5">
        <f t="shared" si="12"/>
        <v>-1.5</v>
      </c>
      <c r="L186" s="2">
        <f>VLOOKUP($A186,'By SKU - Old RTs'!$A:$V,21,FALSE)</f>
        <v>0</v>
      </c>
      <c r="M186" s="2">
        <f>VLOOKUP($A186,'By SKU - New RTs'!$A:$V,21,FALSE)</f>
        <v>0</v>
      </c>
      <c r="N186" s="5">
        <f t="shared" si="13"/>
        <v>0</v>
      </c>
      <c r="O186" s="2">
        <f>VLOOKUP($A186,'By SKU - Old RTs'!$A:$V,22,FALSE)</f>
        <v>0</v>
      </c>
      <c r="P186" s="2">
        <f>VLOOKUP($A186,'By SKU - New RTs'!$A:$V,22,FALSE)</f>
        <v>0</v>
      </c>
      <c r="Q186" s="2">
        <f t="shared" si="14"/>
        <v>0</v>
      </c>
    </row>
    <row r="187" spans="1:17" x14ac:dyDescent="0.3">
      <c r="A187" s="3" t="str">
        <v>1269</v>
      </c>
      <c r="B187" s="4" t="str">
        <v>3X10 CHOCOLATE BLACK</v>
      </c>
      <c r="C187" s="2">
        <f>VLOOKUP($A187,'By SKU - Old RTs'!$A:$V,18,FALSE)</f>
        <v>42.25</v>
      </c>
      <c r="D187" s="2">
        <f>VLOOKUP($A187,'By SKU - New RTs'!$A:$V,18,FALSE)</f>
        <v>15.75</v>
      </c>
      <c r="E187" s="5">
        <f t="shared" si="10"/>
        <v>-26.5</v>
      </c>
      <c r="F187" s="2">
        <f>VLOOKUP($A187,'By SKU - Old RTs'!$A:$V,19,FALSE)</f>
        <v>39</v>
      </c>
      <c r="G187" s="2">
        <f>VLOOKUP($A187,'By SKU - New RTs'!$A:$V,19,FALSE)</f>
        <v>49.75</v>
      </c>
      <c r="H187" s="5">
        <f t="shared" si="11"/>
        <v>10.75</v>
      </c>
      <c r="I187" s="2">
        <f>VLOOKUP($A187,'By SKU - Old RTs'!$A:$V,20,FALSE)</f>
        <v>27.5</v>
      </c>
      <c r="J187" s="2">
        <f>VLOOKUP($A187,'By SKU - New RTs'!$A:$V,20,FALSE)</f>
        <v>37</v>
      </c>
      <c r="K187" s="5">
        <f t="shared" si="12"/>
        <v>9.5</v>
      </c>
      <c r="L187" s="2">
        <f>VLOOKUP($A187,'By SKU - Old RTs'!$A:$V,21,FALSE)</f>
        <v>64</v>
      </c>
      <c r="M187" s="2">
        <f>VLOOKUP($A187,'By SKU - New RTs'!$A:$V,21,FALSE)</f>
        <v>64</v>
      </c>
      <c r="N187" s="5">
        <f t="shared" si="13"/>
        <v>0</v>
      </c>
      <c r="O187" s="2">
        <f>VLOOKUP($A187,'By SKU - Old RTs'!$A:$V,22,FALSE)</f>
        <v>37</v>
      </c>
      <c r="P187" s="2">
        <f>VLOOKUP($A187,'By SKU - New RTs'!$A:$V,22,FALSE)</f>
        <v>43.25</v>
      </c>
      <c r="Q187" s="2">
        <f t="shared" si="14"/>
        <v>6.25</v>
      </c>
    </row>
    <row r="188" spans="1:17" x14ac:dyDescent="0.3">
      <c r="A188" s="3" t="str">
        <v>1275</v>
      </c>
      <c r="B188" s="4" t="str">
        <v>3X10 MICHIGAN MAT BLK SMK</v>
      </c>
      <c r="C188" s="2">
        <f>VLOOKUP($A188,'By SKU - Old RTs'!$A:$V,18,FALSE)</f>
        <v>0.5</v>
      </c>
      <c r="D188" s="2">
        <f>VLOOKUP($A188,'By SKU - New RTs'!$A:$V,18,FALSE)</f>
        <v>0.5</v>
      </c>
      <c r="E188" s="5">
        <f t="shared" si="10"/>
        <v>0</v>
      </c>
      <c r="F188" s="2">
        <f>VLOOKUP($A188,'By SKU - Old RTs'!$A:$V,19,FALSE)</f>
        <v>1</v>
      </c>
      <c r="G188" s="2">
        <f>VLOOKUP($A188,'By SKU - New RTs'!$A:$V,19,FALSE)</f>
        <v>0</v>
      </c>
      <c r="H188" s="5">
        <f t="shared" si="11"/>
        <v>-1</v>
      </c>
      <c r="I188" s="2">
        <f>VLOOKUP($A188,'By SKU - Old RTs'!$A:$V,20,FALSE)</f>
        <v>0</v>
      </c>
      <c r="J188" s="2">
        <f>VLOOKUP($A188,'By SKU - New RTs'!$A:$V,20,FALSE)</f>
        <v>0</v>
      </c>
      <c r="K188" s="5">
        <f t="shared" si="12"/>
        <v>0</v>
      </c>
      <c r="L188" s="2">
        <f>VLOOKUP($A188,'By SKU - Old RTs'!$A:$V,21,FALSE)</f>
        <v>3.25</v>
      </c>
      <c r="M188" s="2">
        <f>VLOOKUP($A188,'By SKU - New RTs'!$A:$V,21,FALSE)</f>
        <v>3.25</v>
      </c>
      <c r="N188" s="5">
        <f t="shared" si="13"/>
        <v>0</v>
      </c>
      <c r="O188" s="2">
        <f>VLOOKUP($A188,'By SKU - Old RTs'!$A:$V,22,FALSE)</f>
        <v>1</v>
      </c>
      <c r="P188" s="2">
        <f>VLOOKUP($A188,'By SKU - New RTs'!$A:$V,22,FALSE)</f>
        <v>2</v>
      </c>
      <c r="Q188" s="2">
        <f t="shared" si="14"/>
        <v>1</v>
      </c>
    </row>
    <row r="189" spans="1:17" x14ac:dyDescent="0.3">
      <c r="A189" s="3" t="str">
        <v>1285</v>
      </c>
      <c r="B189" s="4" t="str">
        <v>3X10 PRODUCE</v>
      </c>
      <c r="C189" s="2">
        <f>VLOOKUP($A189,'By SKU - Old RTs'!$A:$V,18,FALSE)</f>
        <v>0</v>
      </c>
      <c r="D189" s="2">
        <f>VLOOKUP($A189,'By SKU - New RTs'!$A:$V,18,FALSE)</f>
        <v>0</v>
      </c>
      <c r="E189" s="5">
        <f t="shared" si="10"/>
        <v>0</v>
      </c>
      <c r="F189" s="2">
        <f>VLOOKUP($A189,'By SKU - Old RTs'!$A:$V,19,FALSE)</f>
        <v>0</v>
      </c>
      <c r="G189" s="2">
        <f>VLOOKUP($A189,'By SKU - New RTs'!$A:$V,19,FALSE)</f>
        <v>0</v>
      </c>
      <c r="H189" s="5">
        <f t="shared" si="11"/>
        <v>0</v>
      </c>
      <c r="I189" s="2">
        <f>VLOOKUP($A189,'By SKU - Old RTs'!$A:$V,20,FALSE)</f>
        <v>0</v>
      </c>
      <c r="J189" s="2">
        <f>VLOOKUP($A189,'By SKU - New RTs'!$A:$V,20,FALSE)</f>
        <v>0</v>
      </c>
      <c r="K189" s="5">
        <f t="shared" si="12"/>
        <v>0</v>
      </c>
      <c r="L189" s="2">
        <f>VLOOKUP($A189,'By SKU - Old RTs'!$A:$V,21,FALSE)</f>
        <v>1</v>
      </c>
      <c r="M189" s="2">
        <f>VLOOKUP($A189,'By SKU - New RTs'!$A:$V,21,FALSE)</f>
        <v>1</v>
      </c>
      <c r="N189" s="5">
        <f t="shared" si="13"/>
        <v>0</v>
      </c>
      <c r="O189" s="2">
        <f>VLOOKUP($A189,'By SKU - Old RTs'!$A:$V,22,FALSE)</f>
        <v>0</v>
      </c>
      <c r="P189" s="2">
        <f>VLOOKUP($A189,'By SKU - New RTs'!$A:$V,22,FALSE)</f>
        <v>0</v>
      </c>
      <c r="Q189" s="2">
        <f t="shared" si="14"/>
        <v>0</v>
      </c>
    </row>
    <row r="190" spans="1:17" x14ac:dyDescent="0.3">
      <c r="A190" s="3" t="str">
        <v>1304</v>
      </c>
      <c r="B190" s="4" t="str">
        <v xml:space="preserve">3X15 CHOCOLATE/BLACK     </v>
      </c>
      <c r="C190" s="2">
        <f>VLOOKUP($A190,'By SKU - Old RTs'!$A:$V,18,FALSE)</f>
        <v>0.25</v>
      </c>
      <c r="D190" s="2">
        <f>VLOOKUP($A190,'By SKU - New RTs'!$A:$V,18,FALSE)</f>
        <v>0.25</v>
      </c>
      <c r="E190" s="5">
        <f t="shared" si="10"/>
        <v>0</v>
      </c>
      <c r="F190" s="2">
        <f>VLOOKUP($A190,'By SKU - Old RTs'!$A:$V,19,FALSE)</f>
        <v>1.25</v>
      </c>
      <c r="G190" s="2">
        <f>VLOOKUP($A190,'By SKU - New RTs'!$A:$V,19,FALSE)</f>
        <v>1.25</v>
      </c>
      <c r="H190" s="5">
        <f t="shared" si="11"/>
        <v>0</v>
      </c>
      <c r="I190" s="2">
        <f>VLOOKUP($A190,'By SKU - Old RTs'!$A:$V,20,FALSE)</f>
        <v>0.5</v>
      </c>
      <c r="J190" s="2">
        <f>VLOOKUP($A190,'By SKU - New RTs'!$A:$V,20,FALSE)</f>
        <v>0.5</v>
      </c>
      <c r="K190" s="5">
        <f t="shared" si="12"/>
        <v>0</v>
      </c>
      <c r="L190" s="2">
        <f>VLOOKUP($A190,'By SKU - Old RTs'!$A:$V,21,FALSE)</f>
        <v>0</v>
      </c>
      <c r="M190" s="2">
        <f>VLOOKUP($A190,'By SKU - New RTs'!$A:$V,21,FALSE)</f>
        <v>0</v>
      </c>
      <c r="N190" s="5">
        <f t="shared" si="13"/>
        <v>0</v>
      </c>
      <c r="O190" s="2">
        <f>VLOOKUP($A190,'By SKU - Old RTs'!$A:$V,22,FALSE)</f>
        <v>0</v>
      </c>
      <c r="P190" s="2">
        <f>VLOOKUP($A190,'By SKU - New RTs'!$A:$V,22,FALSE)</f>
        <v>0</v>
      </c>
      <c r="Q190" s="2">
        <f t="shared" si="14"/>
        <v>0</v>
      </c>
    </row>
    <row r="191" spans="1:17" x14ac:dyDescent="0.3">
      <c r="A191" s="3" t="str">
        <v>1310</v>
      </c>
      <c r="B191" s="4" t="str">
        <v xml:space="preserve">3X15 CLA SHADOW GREY    </v>
      </c>
      <c r="C191" s="2">
        <f>VLOOKUP($A191,'By SKU - Old RTs'!$A:$V,18,FALSE)</f>
        <v>0.5</v>
      </c>
      <c r="D191" s="2">
        <f>VLOOKUP($A191,'By SKU - New RTs'!$A:$V,18,FALSE)</f>
        <v>0.5</v>
      </c>
      <c r="E191" s="5">
        <f t="shared" si="10"/>
        <v>0</v>
      </c>
      <c r="F191" s="2">
        <f>VLOOKUP($A191,'By SKU - Old RTs'!$A:$V,19,FALSE)</f>
        <v>0</v>
      </c>
      <c r="G191" s="2">
        <f>VLOOKUP($A191,'By SKU - New RTs'!$A:$V,19,FALSE)</f>
        <v>0</v>
      </c>
      <c r="H191" s="5">
        <f t="shared" si="11"/>
        <v>0</v>
      </c>
      <c r="I191" s="2">
        <f>VLOOKUP($A191,'By SKU - Old RTs'!$A:$V,20,FALSE)</f>
        <v>0</v>
      </c>
      <c r="J191" s="2">
        <f>VLOOKUP($A191,'By SKU - New RTs'!$A:$V,20,FALSE)</f>
        <v>0</v>
      </c>
      <c r="K191" s="5">
        <f t="shared" si="12"/>
        <v>0</v>
      </c>
      <c r="L191" s="2">
        <f>VLOOKUP($A191,'By SKU - Old RTs'!$A:$V,21,FALSE)</f>
        <v>0</v>
      </c>
      <c r="M191" s="2">
        <f>VLOOKUP($A191,'By SKU - New RTs'!$A:$V,21,FALSE)</f>
        <v>0</v>
      </c>
      <c r="N191" s="5">
        <f t="shared" si="13"/>
        <v>0</v>
      </c>
      <c r="O191" s="2">
        <f>VLOOKUP($A191,'By SKU - Old RTs'!$A:$V,22,FALSE)</f>
        <v>1</v>
      </c>
      <c r="P191" s="2">
        <f>VLOOKUP($A191,'By SKU - New RTs'!$A:$V,22,FALSE)</f>
        <v>1</v>
      </c>
      <c r="Q191" s="2">
        <f t="shared" si="14"/>
        <v>0</v>
      </c>
    </row>
    <row r="192" spans="1:17" x14ac:dyDescent="0.3">
      <c r="A192" s="3" t="str">
        <v>1311</v>
      </c>
      <c r="B192" s="4" t="str">
        <v>3X15 CLA BLACK</v>
      </c>
      <c r="C192" s="2">
        <f>VLOOKUP($A192,'By SKU - Old RTs'!$A:$V,18,FALSE)</f>
        <v>0.5</v>
      </c>
      <c r="D192" s="2">
        <f>VLOOKUP($A192,'By SKU - New RTs'!$A:$V,18,FALSE)</f>
        <v>0.5</v>
      </c>
      <c r="E192" s="5">
        <f t="shared" si="10"/>
        <v>0</v>
      </c>
      <c r="F192" s="2">
        <f>VLOOKUP($A192,'By SKU - Old RTs'!$A:$V,19,FALSE)</f>
        <v>0</v>
      </c>
      <c r="G192" s="2">
        <f>VLOOKUP($A192,'By SKU - New RTs'!$A:$V,19,FALSE)</f>
        <v>0</v>
      </c>
      <c r="H192" s="5">
        <f t="shared" si="11"/>
        <v>0</v>
      </c>
      <c r="I192" s="2">
        <f>VLOOKUP($A192,'By SKU - Old RTs'!$A:$V,20,FALSE)</f>
        <v>0</v>
      </c>
      <c r="J192" s="2">
        <f>VLOOKUP($A192,'By SKU - New RTs'!$A:$V,20,FALSE)</f>
        <v>0</v>
      </c>
      <c r="K192" s="5">
        <f t="shared" si="12"/>
        <v>0</v>
      </c>
      <c r="L192" s="2">
        <f>VLOOKUP($A192,'By SKU - Old RTs'!$A:$V,21,FALSE)</f>
        <v>0</v>
      </c>
      <c r="M192" s="2">
        <f>VLOOKUP($A192,'By SKU - New RTs'!$A:$V,21,FALSE)</f>
        <v>0</v>
      </c>
      <c r="N192" s="5">
        <f t="shared" si="13"/>
        <v>0</v>
      </c>
      <c r="O192" s="2">
        <f>VLOOKUP($A192,'By SKU - Old RTs'!$A:$V,22,FALSE)</f>
        <v>0</v>
      </c>
      <c r="P192" s="2">
        <f>VLOOKUP($A192,'By SKU - New RTs'!$A:$V,22,FALSE)</f>
        <v>0</v>
      </c>
      <c r="Q192" s="2">
        <f t="shared" si="14"/>
        <v>0</v>
      </c>
    </row>
    <row r="193" spans="1:17" x14ac:dyDescent="0.3">
      <c r="A193" s="3" t="str">
        <v>1360</v>
      </c>
      <c r="B193" s="4" t="str">
        <v>3X15 SILVER BLACK</v>
      </c>
      <c r="C193" s="2">
        <f>VLOOKUP($A193,'By SKU - Old RTs'!$A:$V,18,FALSE)</f>
        <v>0</v>
      </c>
      <c r="D193" s="2">
        <f>VLOOKUP($A193,'By SKU - New RTs'!$A:$V,18,FALSE)</f>
        <v>0</v>
      </c>
      <c r="E193" s="5">
        <f t="shared" si="10"/>
        <v>0</v>
      </c>
      <c r="F193" s="2">
        <f>VLOOKUP($A193,'By SKU - Old RTs'!$A:$V,19,FALSE)</f>
        <v>0</v>
      </c>
      <c r="G193" s="2">
        <f>VLOOKUP($A193,'By SKU - New RTs'!$A:$V,19,FALSE)</f>
        <v>0</v>
      </c>
      <c r="H193" s="5">
        <f t="shared" si="11"/>
        <v>0</v>
      </c>
      <c r="I193" s="2">
        <f>VLOOKUP($A193,'By SKU - Old RTs'!$A:$V,20,FALSE)</f>
        <v>1</v>
      </c>
      <c r="J193" s="2">
        <f>VLOOKUP($A193,'By SKU - New RTs'!$A:$V,20,FALSE)</f>
        <v>1</v>
      </c>
      <c r="K193" s="5">
        <f t="shared" si="12"/>
        <v>0</v>
      </c>
      <c r="L193" s="2">
        <f>VLOOKUP($A193,'By SKU - Old RTs'!$A:$V,21,FALSE)</f>
        <v>0.5</v>
      </c>
      <c r="M193" s="2">
        <f>VLOOKUP($A193,'By SKU - New RTs'!$A:$V,21,FALSE)</f>
        <v>0.5</v>
      </c>
      <c r="N193" s="5">
        <f t="shared" si="13"/>
        <v>0</v>
      </c>
      <c r="O193" s="2">
        <f>VLOOKUP($A193,'By SKU - Old RTs'!$A:$V,22,FALSE)</f>
        <v>0</v>
      </c>
      <c r="P193" s="2">
        <f>VLOOKUP($A193,'By SKU - New RTs'!$A:$V,22,FALSE)</f>
        <v>0</v>
      </c>
      <c r="Q193" s="2">
        <f t="shared" si="14"/>
        <v>0</v>
      </c>
    </row>
    <row r="194" spans="1:17" x14ac:dyDescent="0.3">
      <c r="A194" s="3" t="str">
        <v>1407</v>
      </c>
      <c r="B194" s="4" t="str">
        <v>4X6 CLASSIC HUNTER GREEN</v>
      </c>
      <c r="C194" s="2">
        <f>VLOOKUP($A194,'By SKU - Old RTs'!$A:$V,18,FALSE)</f>
        <v>0</v>
      </c>
      <c r="D194" s="2">
        <f>VLOOKUP($A194,'By SKU - New RTs'!$A:$V,18,FALSE)</f>
        <v>2</v>
      </c>
      <c r="E194" s="5">
        <f t="shared" si="10"/>
        <v>2</v>
      </c>
      <c r="F194" s="2">
        <f>VLOOKUP($A194,'By SKU - Old RTs'!$A:$V,19,FALSE)</f>
        <v>0.5</v>
      </c>
      <c r="G194" s="2">
        <f>VLOOKUP($A194,'By SKU - New RTs'!$A:$V,19,FALSE)</f>
        <v>0.5</v>
      </c>
      <c r="H194" s="5">
        <f t="shared" si="11"/>
        <v>0</v>
      </c>
      <c r="I194" s="2">
        <f>VLOOKUP($A194,'By SKU - Old RTs'!$A:$V,20,FALSE)</f>
        <v>2</v>
      </c>
      <c r="J194" s="2">
        <f>VLOOKUP($A194,'By SKU - New RTs'!$A:$V,20,FALSE)</f>
        <v>0</v>
      </c>
      <c r="K194" s="5">
        <f t="shared" si="12"/>
        <v>-2</v>
      </c>
      <c r="L194" s="2">
        <f>VLOOKUP($A194,'By SKU - Old RTs'!$A:$V,21,FALSE)</f>
        <v>0</v>
      </c>
      <c r="M194" s="2">
        <f>VLOOKUP($A194,'By SKU - New RTs'!$A:$V,21,FALSE)</f>
        <v>0</v>
      </c>
      <c r="N194" s="5">
        <f t="shared" si="13"/>
        <v>0</v>
      </c>
      <c r="O194" s="2">
        <f>VLOOKUP($A194,'By SKU - Old RTs'!$A:$V,22,FALSE)</f>
        <v>0</v>
      </c>
      <c r="P194" s="2">
        <f>VLOOKUP($A194,'By SKU - New RTs'!$A:$V,22,FALSE)</f>
        <v>0</v>
      </c>
      <c r="Q194" s="2">
        <f t="shared" si="14"/>
        <v>0</v>
      </c>
    </row>
    <row r="195" spans="1:17" x14ac:dyDescent="0.3">
      <c r="A195" s="3" t="str">
        <v>1410</v>
      </c>
      <c r="B195" s="4" t="str">
        <v>4X6 CLASSIC SHADOW GRAY</v>
      </c>
      <c r="C195" s="2">
        <f>VLOOKUP($A195,'By SKU - Old RTs'!$A:$V,18,FALSE)</f>
        <v>5</v>
      </c>
      <c r="D195" s="2">
        <f>VLOOKUP($A195,'By SKU - New RTs'!$A:$V,18,FALSE)</f>
        <v>5.5</v>
      </c>
      <c r="E195" s="5">
        <f t="shared" si="10"/>
        <v>0.5</v>
      </c>
      <c r="F195" s="2">
        <f>VLOOKUP($A195,'By SKU - Old RTs'!$A:$V,19,FALSE)</f>
        <v>2</v>
      </c>
      <c r="G195" s="2">
        <f>VLOOKUP($A195,'By SKU - New RTs'!$A:$V,19,FALSE)</f>
        <v>2</v>
      </c>
      <c r="H195" s="5">
        <f t="shared" si="11"/>
        <v>0</v>
      </c>
      <c r="I195" s="2">
        <f>VLOOKUP($A195,'By SKU - Old RTs'!$A:$V,20,FALSE)</f>
        <v>0.5</v>
      </c>
      <c r="J195" s="2">
        <f>VLOOKUP($A195,'By SKU - New RTs'!$A:$V,20,FALSE)</f>
        <v>0</v>
      </c>
      <c r="K195" s="5">
        <f t="shared" si="12"/>
        <v>-0.5</v>
      </c>
      <c r="L195" s="2">
        <f>VLOOKUP($A195,'By SKU - Old RTs'!$A:$V,21,FALSE)</f>
        <v>3.75</v>
      </c>
      <c r="M195" s="2">
        <f>VLOOKUP($A195,'By SKU - New RTs'!$A:$V,21,FALSE)</f>
        <v>3.75</v>
      </c>
      <c r="N195" s="5">
        <f t="shared" si="13"/>
        <v>0</v>
      </c>
      <c r="O195" s="2">
        <f>VLOOKUP($A195,'By SKU - Old RTs'!$A:$V,22,FALSE)</f>
        <v>10</v>
      </c>
      <c r="P195" s="2">
        <f>VLOOKUP($A195,'By SKU - New RTs'!$A:$V,22,FALSE)</f>
        <v>10</v>
      </c>
      <c r="Q195" s="2">
        <f t="shared" si="14"/>
        <v>0</v>
      </c>
    </row>
    <row r="196" spans="1:17" x14ac:dyDescent="0.3">
      <c r="A196" s="3" t="str">
        <v>1411</v>
      </c>
      <c r="B196" s="4" t="str">
        <v>4X6 CLASSIC BLACK</v>
      </c>
      <c r="C196" s="2">
        <f>VLOOKUP($A196,'By SKU - Old RTs'!$A:$V,18,FALSE)</f>
        <v>2.25</v>
      </c>
      <c r="D196" s="2">
        <f>VLOOKUP($A196,'By SKU - New RTs'!$A:$V,18,FALSE)</f>
        <v>2.75</v>
      </c>
      <c r="E196" s="5">
        <f t="shared" ref="E196:E259" si="15">D196-C196</f>
        <v>0.5</v>
      </c>
      <c r="F196" s="2">
        <f>VLOOKUP($A196,'By SKU - Old RTs'!$A:$V,19,FALSE)</f>
        <v>2.75</v>
      </c>
      <c r="G196" s="2">
        <f>VLOOKUP($A196,'By SKU - New RTs'!$A:$V,19,FALSE)</f>
        <v>2.75</v>
      </c>
      <c r="H196" s="5">
        <f t="shared" ref="H196:H259" si="16">G196-F196</f>
        <v>0</v>
      </c>
      <c r="I196" s="2">
        <f>VLOOKUP($A196,'By SKU - Old RTs'!$A:$V,20,FALSE)</f>
        <v>14</v>
      </c>
      <c r="J196" s="2">
        <f>VLOOKUP($A196,'By SKU - New RTs'!$A:$V,20,FALSE)</f>
        <v>16</v>
      </c>
      <c r="K196" s="5">
        <f t="shared" ref="K196:K259" si="17">J196-I196</f>
        <v>2</v>
      </c>
      <c r="L196" s="2">
        <f>VLOOKUP($A196,'By SKU - Old RTs'!$A:$V,21,FALSE)</f>
        <v>1.75</v>
      </c>
      <c r="M196" s="2">
        <f>VLOOKUP($A196,'By SKU - New RTs'!$A:$V,21,FALSE)</f>
        <v>1.75</v>
      </c>
      <c r="N196" s="5">
        <f t="shared" ref="N196:N259" si="18">M196-L196</f>
        <v>0</v>
      </c>
      <c r="O196" s="2">
        <f>VLOOKUP($A196,'By SKU - Old RTs'!$A:$V,22,FALSE)</f>
        <v>3</v>
      </c>
      <c r="P196" s="2">
        <f>VLOOKUP($A196,'By SKU - New RTs'!$A:$V,22,FALSE)</f>
        <v>0.5</v>
      </c>
      <c r="Q196" s="2">
        <f t="shared" ref="Q196:Q259" si="19">P196-O196</f>
        <v>-2.5</v>
      </c>
    </row>
    <row r="197" spans="1:17" x14ac:dyDescent="0.3">
      <c r="A197" s="3" t="str">
        <v>1417</v>
      </c>
      <c r="B197" s="4" t="str">
        <v>4X6 CLASSIC BLACK</v>
      </c>
      <c r="C197" s="2">
        <f>VLOOKUP($A197,'By SKU - Old RTs'!$A:$V,18,FALSE)</f>
        <v>0</v>
      </c>
      <c r="D197" s="2">
        <f>VLOOKUP($A197,'By SKU - New RTs'!$A:$V,18,FALSE)</f>
        <v>0</v>
      </c>
      <c r="E197" s="5">
        <f t="shared" si="15"/>
        <v>0</v>
      </c>
      <c r="F197" s="2">
        <f>VLOOKUP($A197,'By SKU - Old RTs'!$A:$V,19,FALSE)</f>
        <v>0</v>
      </c>
      <c r="G197" s="2">
        <f>VLOOKUP($A197,'By SKU - New RTs'!$A:$V,19,FALSE)</f>
        <v>0</v>
      </c>
      <c r="H197" s="5">
        <f t="shared" si="16"/>
        <v>0</v>
      </c>
      <c r="I197" s="2">
        <f>VLOOKUP($A197,'By SKU - Old RTs'!$A:$V,20,FALSE)</f>
        <v>0</v>
      </c>
      <c r="J197" s="2">
        <f>VLOOKUP($A197,'By SKU - New RTs'!$A:$V,20,FALSE)</f>
        <v>0</v>
      </c>
      <c r="K197" s="5">
        <f t="shared" si="17"/>
        <v>0</v>
      </c>
      <c r="L197" s="2">
        <f>VLOOKUP($A197,'By SKU - Old RTs'!$A:$V,21,FALSE)</f>
        <v>0</v>
      </c>
      <c r="M197" s="2">
        <f>VLOOKUP($A197,'By SKU - New RTs'!$A:$V,21,FALSE)</f>
        <v>0</v>
      </c>
      <c r="N197" s="5">
        <f t="shared" si="18"/>
        <v>0</v>
      </c>
      <c r="O197" s="2">
        <f>VLOOKUP($A197,'By SKU - Old RTs'!$A:$V,22,FALSE)</f>
        <v>1</v>
      </c>
      <c r="P197" s="2">
        <f>VLOOKUP($A197,'By SKU - New RTs'!$A:$V,22,FALSE)</f>
        <v>1</v>
      </c>
      <c r="Q197" s="2">
        <f t="shared" si="19"/>
        <v>0</v>
      </c>
    </row>
    <row r="198" spans="1:17" x14ac:dyDescent="0.3">
      <c r="A198" s="3" t="str">
        <v>1425</v>
      </c>
      <c r="B198" s="4" t="str">
        <v xml:space="preserve">4X6 RED PEPPER      </v>
      </c>
      <c r="C198" s="2">
        <f>VLOOKUP($A198,'By SKU - Old RTs'!$A:$V,18,FALSE)</f>
        <v>0</v>
      </c>
      <c r="D198" s="2">
        <f>VLOOKUP($A198,'By SKU - New RTs'!$A:$V,18,FALSE)</f>
        <v>0</v>
      </c>
      <c r="E198" s="5">
        <f t="shared" si="15"/>
        <v>0</v>
      </c>
      <c r="F198" s="2">
        <f>VLOOKUP($A198,'By SKU - Old RTs'!$A:$V,19,FALSE)</f>
        <v>0</v>
      </c>
      <c r="G198" s="2">
        <f>VLOOKUP($A198,'By SKU - New RTs'!$A:$V,19,FALSE)</f>
        <v>0</v>
      </c>
      <c r="H198" s="5">
        <f t="shared" si="16"/>
        <v>0</v>
      </c>
      <c r="I198" s="2">
        <f>VLOOKUP($A198,'By SKU - Old RTs'!$A:$V,20,FALSE)</f>
        <v>0</v>
      </c>
      <c r="J198" s="2">
        <f>VLOOKUP($A198,'By SKU - New RTs'!$A:$V,20,FALSE)</f>
        <v>0</v>
      </c>
      <c r="K198" s="5">
        <f t="shared" si="17"/>
        <v>0</v>
      </c>
      <c r="L198" s="2">
        <f>VLOOKUP($A198,'By SKU - Old RTs'!$A:$V,21,FALSE)</f>
        <v>1</v>
      </c>
      <c r="M198" s="2">
        <f>VLOOKUP($A198,'By SKU - New RTs'!$A:$V,21,FALSE)</f>
        <v>1</v>
      </c>
      <c r="N198" s="5">
        <f t="shared" si="18"/>
        <v>0</v>
      </c>
      <c r="O198" s="2">
        <f>VLOOKUP($A198,'By SKU - Old RTs'!$A:$V,22,FALSE)</f>
        <v>2</v>
      </c>
      <c r="P198" s="2">
        <f>VLOOKUP($A198,'By SKU - New RTs'!$A:$V,22,FALSE)</f>
        <v>2</v>
      </c>
      <c r="Q198" s="2">
        <f t="shared" si="19"/>
        <v>0</v>
      </c>
    </row>
    <row r="199" spans="1:17" x14ac:dyDescent="0.3">
      <c r="A199" s="3" t="str">
        <v>1430</v>
      </c>
      <c r="B199" s="4" t="str">
        <v xml:space="preserve">4X6 SUPERMAT     </v>
      </c>
      <c r="C199" s="2">
        <f>VLOOKUP($A199,'By SKU - Old RTs'!$A:$V,18,FALSE)</f>
        <v>2</v>
      </c>
      <c r="D199" s="2">
        <f>VLOOKUP($A199,'By SKU - New RTs'!$A:$V,18,FALSE)</f>
        <v>2</v>
      </c>
      <c r="E199" s="5">
        <f t="shared" si="15"/>
        <v>0</v>
      </c>
      <c r="F199" s="2">
        <f>VLOOKUP($A199,'By SKU - Old RTs'!$A:$V,19,FALSE)</f>
        <v>0</v>
      </c>
      <c r="G199" s="2">
        <f>VLOOKUP($A199,'By SKU - New RTs'!$A:$V,19,FALSE)</f>
        <v>0</v>
      </c>
      <c r="H199" s="5">
        <f t="shared" si="16"/>
        <v>0</v>
      </c>
      <c r="I199" s="2">
        <f>VLOOKUP($A199,'By SKU - Old RTs'!$A:$V,20,FALSE)</f>
        <v>2.5</v>
      </c>
      <c r="J199" s="2">
        <f>VLOOKUP($A199,'By SKU - New RTs'!$A:$V,20,FALSE)</f>
        <v>2.5</v>
      </c>
      <c r="K199" s="5">
        <f t="shared" si="17"/>
        <v>0</v>
      </c>
      <c r="L199" s="2">
        <f>VLOOKUP($A199,'By SKU - Old RTs'!$A:$V,21,FALSE)</f>
        <v>0.75</v>
      </c>
      <c r="M199" s="2">
        <f>VLOOKUP($A199,'By SKU - New RTs'!$A:$V,21,FALSE)</f>
        <v>0.75</v>
      </c>
      <c r="N199" s="5">
        <f t="shared" si="18"/>
        <v>0</v>
      </c>
      <c r="O199" s="2">
        <f>VLOOKUP($A199,'By SKU - Old RTs'!$A:$V,22,FALSE)</f>
        <v>0</v>
      </c>
      <c r="P199" s="2">
        <f>VLOOKUP($A199,'By SKU - New RTs'!$A:$V,22,FALSE)</f>
        <v>0</v>
      </c>
      <c r="Q199" s="2">
        <f t="shared" si="19"/>
        <v>0</v>
      </c>
    </row>
    <row r="200" spans="1:17" x14ac:dyDescent="0.3">
      <c r="A200" s="3" t="str">
        <v>1443</v>
      </c>
      <c r="B200" s="4" t="str">
        <v>4X6 MICHIGAN MAT CHESTNUT</v>
      </c>
      <c r="C200" s="2">
        <f>VLOOKUP($A200,'By SKU - Old RTs'!$A:$V,18,FALSE)</f>
        <v>0.5</v>
      </c>
      <c r="D200" s="2">
        <f>VLOOKUP($A200,'By SKU - New RTs'!$A:$V,18,FALSE)</f>
        <v>0.5</v>
      </c>
      <c r="E200" s="5">
        <f t="shared" si="15"/>
        <v>0</v>
      </c>
      <c r="F200" s="2">
        <f>VLOOKUP($A200,'By SKU - Old RTs'!$A:$V,19,FALSE)</f>
        <v>0.5</v>
      </c>
      <c r="G200" s="2">
        <f>VLOOKUP($A200,'By SKU - New RTs'!$A:$V,19,FALSE)</f>
        <v>0.5</v>
      </c>
      <c r="H200" s="5">
        <f t="shared" si="16"/>
        <v>0</v>
      </c>
      <c r="I200" s="2">
        <f>VLOOKUP($A200,'By SKU - Old RTs'!$A:$V,20,FALSE)</f>
        <v>0</v>
      </c>
      <c r="J200" s="2">
        <f>VLOOKUP($A200,'By SKU - New RTs'!$A:$V,20,FALSE)</f>
        <v>0</v>
      </c>
      <c r="K200" s="5">
        <f t="shared" si="17"/>
        <v>0</v>
      </c>
      <c r="L200" s="2">
        <f>VLOOKUP($A200,'By SKU - Old RTs'!$A:$V,21,FALSE)</f>
        <v>5</v>
      </c>
      <c r="M200" s="2">
        <f>VLOOKUP($A200,'By SKU - New RTs'!$A:$V,21,FALSE)</f>
        <v>5</v>
      </c>
      <c r="N200" s="5">
        <f t="shared" si="18"/>
        <v>0</v>
      </c>
      <c r="O200" s="2">
        <f>VLOOKUP($A200,'By SKU - Old RTs'!$A:$V,22,FALSE)</f>
        <v>1</v>
      </c>
      <c r="P200" s="2">
        <f>VLOOKUP($A200,'By SKU - New RTs'!$A:$V,22,FALSE)</f>
        <v>1</v>
      </c>
      <c r="Q200" s="2">
        <f t="shared" si="19"/>
        <v>0</v>
      </c>
    </row>
    <row r="201" spans="1:17" x14ac:dyDescent="0.3">
      <c r="A201" s="3" t="str">
        <v>1460</v>
      </c>
      <c r="B201" s="4" t="str">
        <v xml:space="preserve">4X6 SILVER BLACK     </v>
      </c>
      <c r="C201" s="2">
        <f>VLOOKUP($A201,'By SKU - Old RTs'!$A:$V,18,FALSE)</f>
        <v>9.75</v>
      </c>
      <c r="D201" s="2">
        <f>VLOOKUP($A201,'By SKU - New RTs'!$A:$V,18,FALSE)</f>
        <v>0.75</v>
      </c>
      <c r="E201" s="5">
        <f t="shared" si="15"/>
        <v>-9</v>
      </c>
      <c r="F201" s="2">
        <f>VLOOKUP($A201,'By SKU - Old RTs'!$A:$V,19,FALSE)</f>
        <v>9.25</v>
      </c>
      <c r="G201" s="2">
        <f>VLOOKUP($A201,'By SKU - New RTs'!$A:$V,19,FALSE)</f>
        <v>11.25</v>
      </c>
      <c r="H201" s="5">
        <f t="shared" si="16"/>
        <v>2</v>
      </c>
      <c r="I201" s="2">
        <f>VLOOKUP($A201,'By SKU - Old RTs'!$A:$V,20,FALSE)</f>
        <v>5</v>
      </c>
      <c r="J201" s="2">
        <f>VLOOKUP($A201,'By SKU - New RTs'!$A:$V,20,FALSE)</f>
        <v>15.5</v>
      </c>
      <c r="K201" s="5">
        <f t="shared" si="17"/>
        <v>10.5</v>
      </c>
      <c r="L201" s="2">
        <f>VLOOKUP($A201,'By SKU - Old RTs'!$A:$V,21,FALSE)</f>
        <v>9</v>
      </c>
      <c r="M201" s="2">
        <f>VLOOKUP($A201,'By SKU - New RTs'!$A:$V,21,FALSE)</f>
        <v>9</v>
      </c>
      <c r="N201" s="5">
        <f t="shared" si="18"/>
        <v>0</v>
      </c>
      <c r="O201" s="2">
        <f>VLOOKUP($A201,'By SKU - Old RTs'!$A:$V,22,FALSE)</f>
        <v>7.75</v>
      </c>
      <c r="P201" s="2">
        <f>VLOOKUP($A201,'By SKU - New RTs'!$A:$V,22,FALSE)</f>
        <v>4.25</v>
      </c>
      <c r="Q201" s="2">
        <f t="shared" si="19"/>
        <v>-3.5</v>
      </c>
    </row>
    <row r="202" spans="1:17" x14ac:dyDescent="0.3">
      <c r="A202" s="3" t="str">
        <v>1461</v>
      </c>
      <c r="B202" s="4" t="str">
        <v>4X6 BLACK SAND TRAP</v>
      </c>
      <c r="C202" s="2">
        <f>VLOOKUP($A202,'By SKU - Old RTs'!$A:$V,18,FALSE)</f>
        <v>0</v>
      </c>
      <c r="D202" s="2">
        <f>VLOOKUP($A202,'By SKU - New RTs'!$A:$V,18,FALSE)</f>
        <v>0</v>
      </c>
      <c r="E202" s="5">
        <f t="shared" si="15"/>
        <v>0</v>
      </c>
      <c r="F202" s="2">
        <f>VLOOKUP($A202,'By SKU - Old RTs'!$A:$V,19,FALSE)</f>
        <v>4</v>
      </c>
      <c r="G202" s="2">
        <f>VLOOKUP($A202,'By SKU - New RTs'!$A:$V,19,FALSE)</f>
        <v>4</v>
      </c>
      <c r="H202" s="5">
        <f t="shared" si="16"/>
        <v>0</v>
      </c>
      <c r="I202" s="2">
        <f>VLOOKUP($A202,'By SKU - Old RTs'!$A:$V,20,FALSE)</f>
        <v>0</v>
      </c>
      <c r="J202" s="2">
        <f>VLOOKUP($A202,'By SKU - New RTs'!$A:$V,20,FALSE)</f>
        <v>0</v>
      </c>
      <c r="K202" s="5">
        <f t="shared" si="17"/>
        <v>0</v>
      </c>
      <c r="L202" s="2">
        <f>VLOOKUP($A202,'By SKU - Old RTs'!$A:$V,21,FALSE)</f>
        <v>0.25</v>
      </c>
      <c r="M202" s="2">
        <f>VLOOKUP($A202,'By SKU - New RTs'!$A:$V,21,FALSE)</f>
        <v>0.25</v>
      </c>
      <c r="N202" s="5">
        <f t="shared" si="18"/>
        <v>0</v>
      </c>
      <c r="O202" s="2">
        <f>VLOOKUP($A202,'By SKU - Old RTs'!$A:$V,22,FALSE)</f>
        <v>0</v>
      </c>
      <c r="P202" s="2">
        <f>VLOOKUP($A202,'By SKU - New RTs'!$A:$V,22,FALSE)</f>
        <v>0</v>
      </c>
      <c r="Q202" s="2">
        <f t="shared" si="19"/>
        <v>0</v>
      </c>
    </row>
    <row r="203" spans="1:17" x14ac:dyDescent="0.3">
      <c r="A203" s="3" t="str">
        <v>1463</v>
      </c>
      <c r="B203" s="4" t="str">
        <v>4X10 SILVER BLACK</v>
      </c>
      <c r="C203" s="2">
        <f>VLOOKUP($A203,'By SKU - Old RTs'!$A:$V,18,FALSE)</f>
        <v>0</v>
      </c>
      <c r="D203" s="2">
        <f>VLOOKUP($A203,'By SKU - New RTs'!$A:$V,18,FALSE)</f>
        <v>0</v>
      </c>
      <c r="E203" s="5">
        <f t="shared" si="15"/>
        <v>0</v>
      </c>
      <c r="F203" s="2">
        <f>VLOOKUP($A203,'By SKU - Old RTs'!$A:$V,19,FALSE)</f>
        <v>0</v>
      </c>
      <c r="G203" s="2">
        <f>VLOOKUP($A203,'By SKU - New RTs'!$A:$V,19,FALSE)</f>
        <v>0</v>
      </c>
      <c r="H203" s="5">
        <f t="shared" si="16"/>
        <v>0</v>
      </c>
      <c r="I203" s="2">
        <f>VLOOKUP($A203,'By SKU - Old RTs'!$A:$V,20,FALSE)</f>
        <v>0</v>
      </c>
      <c r="J203" s="2">
        <f>VLOOKUP($A203,'By SKU - New RTs'!$A:$V,20,FALSE)</f>
        <v>0</v>
      </c>
      <c r="K203" s="5">
        <f t="shared" si="17"/>
        <v>0</v>
      </c>
      <c r="L203" s="2">
        <f>VLOOKUP($A203,'By SKU - Old RTs'!$A:$V,21,FALSE)</f>
        <v>0</v>
      </c>
      <c r="M203" s="2">
        <f>VLOOKUP($A203,'By SKU - New RTs'!$A:$V,21,FALSE)</f>
        <v>0</v>
      </c>
      <c r="N203" s="5">
        <f t="shared" si="18"/>
        <v>0</v>
      </c>
      <c r="O203" s="2">
        <f>VLOOKUP($A203,'By SKU - Old RTs'!$A:$V,22,FALSE)</f>
        <v>0</v>
      </c>
      <c r="P203" s="2">
        <f>VLOOKUP($A203,'By SKU - New RTs'!$A:$V,22,FALSE)</f>
        <v>0</v>
      </c>
      <c r="Q203" s="2">
        <f t="shared" si="19"/>
        <v>0</v>
      </c>
    </row>
    <row r="204" spans="1:17" x14ac:dyDescent="0.3">
      <c r="A204" s="3" t="str">
        <v>1466</v>
      </c>
      <c r="B204" s="4" t="str">
        <v xml:space="preserve">4X6 NAVY BLACK    </v>
      </c>
      <c r="C204" s="2">
        <f>VLOOKUP($A204,'By SKU - Old RTs'!$A:$V,18,FALSE)</f>
        <v>0</v>
      </c>
      <c r="D204" s="2">
        <f>VLOOKUP($A204,'By SKU - New RTs'!$A:$V,18,FALSE)</f>
        <v>0.5</v>
      </c>
      <c r="E204" s="5">
        <f t="shared" si="15"/>
        <v>0.5</v>
      </c>
      <c r="F204" s="2">
        <f>VLOOKUP($A204,'By SKU - Old RTs'!$A:$V,19,FALSE)</f>
        <v>0</v>
      </c>
      <c r="G204" s="2">
        <f>VLOOKUP($A204,'By SKU - New RTs'!$A:$V,19,FALSE)</f>
        <v>0</v>
      </c>
      <c r="H204" s="5">
        <f t="shared" si="16"/>
        <v>0</v>
      </c>
      <c r="I204" s="2">
        <f>VLOOKUP($A204,'By SKU - Old RTs'!$A:$V,20,FALSE)</f>
        <v>0.5</v>
      </c>
      <c r="J204" s="2">
        <f>VLOOKUP($A204,'By SKU - New RTs'!$A:$V,20,FALSE)</f>
        <v>0</v>
      </c>
      <c r="K204" s="5">
        <f t="shared" si="17"/>
        <v>-0.5</v>
      </c>
      <c r="L204" s="2">
        <f>VLOOKUP($A204,'By SKU - Old RTs'!$A:$V,21,FALSE)</f>
        <v>1.5</v>
      </c>
      <c r="M204" s="2">
        <f>VLOOKUP($A204,'By SKU - New RTs'!$A:$V,21,FALSE)</f>
        <v>1.5</v>
      </c>
      <c r="N204" s="5">
        <f t="shared" si="18"/>
        <v>0</v>
      </c>
      <c r="O204" s="2">
        <f>VLOOKUP($A204,'By SKU - Old RTs'!$A:$V,22,FALSE)</f>
        <v>0.5</v>
      </c>
      <c r="P204" s="2">
        <f>VLOOKUP($A204,'By SKU - New RTs'!$A:$V,22,FALSE)</f>
        <v>0.5</v>
      </c>
      <c r="Q204" s="2">
        <f t="shared" si="19"/>
        <v>0</v>
      </c>
    </row>
    <row r="205" spans="1:17" x14ac:dyDescent="0.3">
      <c r="A205" s="3" t="str">
        <v>1467</v>
      </c>
      <c r="B205" s="4" t="str">
        <v>4X6 CHOCOLATE BLACK</v>
      </c>
      <c r="C205" s="2">
        <f>VLOOKUP($A205,'By SKU - Old RTs'!$A:$V,18,FALSE)</f>
        <v>11.5</v>
      </c>
      <c r="D205" s="2">
        <f>VLOOKUP($A205,'By SKU - New RTs'!$A:$V,18,FALSE)</f>
        <v>5.5</v>
      </c>
      <c r="E205" s="5">
        <f t="shared" si="15"/>
        <v>-6</v>
      </c>
      <c r="F205" s="2">
        <f>VLOOKUP($A205,'By SKU - Old RTs'!$A:$V,19,FALSE)</f>
        <v>8</v>
      </c>
      <c r="G205" s="2">
        <f>VLOOKUP($A205,'By SKU - New RTs'!$A:$V,19,FALSE)</f>
        <v>21</v>
      </c>
      <c r="H205" s="5">
        <f t="shared" si="16"/>
        <v>13</v>
      </c>
      <c r="I205" s="2">
        <f>VLOOKUP($A205,'By SKU - Old RTs'!$A:$V,20,FALSE)</f>
        <v>16.5</v>
      </c>
      <c r="J205" s="2">
        <f>VLOOKUP($A205,'By SKU - New RTs'!$A:$V,20,FALSE)</f>
        <v>21.5</v>
      </c>
      <c r="K205" s="5">
        <f t="shared" si="17"/>
        <v>5</v>
      </c>
      <c r="L205" s="2">
        <f>VLOOKUP($A205,'By SKU - Old RTs'!$A:$V,21,FALSE)</f>
        <v>13.5</v>
      </c>
      <c r="M205" s="2">
        <f>VLOOKUP($A205,'By SKU - New RTs'!$A:$V,21,FALSE)</f>
        <v>13.5</v>
      </c>
      <c r="N205" s="5">
        <f t="shared" si="18"/>
        <v>0</v>
      </c>
      <c r="O205" s="2">
        <f>VLOOKUP($A205,'By SKU - Old RTs'!$A:$V,22,FALSE)</f>
        <v>17</v>
      </c>
      <c r="P205" s="2">
        <f>VLOOKUP($A205,'By SKU - New RTs'!$A:$V,22,FALSE)</f>
        <v>5</v>
      </c>
      <c r="Q205" s="2">
        <f t="shared" si="19"/>
        <v>-12</v>
      </c>
    </row>
    <row r="206" spans="1:17" x14ac:dyDescent="0.3">
      <c r="A206" s="3" t="str">
        <v>1475</v>
      </c>
      <c r="B206" s="4" t="str">
        <v>4X6 MICHIGAN MAT BLK SMK</v>
      </c>
      <c r="C206" s="2">
        <f>VLOOKUP($A206,'By SKU - Old RTs'!$A:$V,18,FALSE)</f>
        <v>0</v>
      </c>
      <c r="D206" s="2">
        <f>VLOOKUP($A206,'By SKU - New RTs'!$A:$V,18,FALSE)</f>
        <v>0</v>
      </c>
      <c r="E206" s="5">
        <f t="shared" si="15"/>
        <v>0</v>
      </c>
      <c r="F206" s="2">
        <f>VLOOKUP($A206,'By SKU - Old RTs'!$A:$V,19,FALSE)</f>
        <v>3.5</v>
      </c>
      <c r="G206" s="2">
        <f>VLOOKUP($A206,'By SKU - New RTs'!$A:$V,19,FALSE)</f>
        <v>3</v>
      </c>
      <c r="H206" s="5">
        <f t="shared" si="16"/>
        <v>-0.5</v>
      </c>
      <c r="I206" s="2">
        <f>VLOOKUP($A206,'By SKU - Old RTs'!$A:$V,20,FALSE)</f>
        <v>4</v>
      </c>
      <c r="J206" s="2">
        <f>VLOOKUP($A206,'By SKU - New RTs'!$A:$V,20,FALSE)</f>
        <v>4</v>
      </c>
      <c r="K206" s="5">
        <f t="shared" si="17"/>
        <v>0</v>
      </c>
      <c r="L206" s="2">
        <f>VLOOKUP($A206,'By SKU - Old RTs'!$A:$V,21,FALSE)</f>
        <v>6.25</v>
      </c>
      <c r="M206" s="2">
        <f>VLOOKUP($A206,'By SKU - New RTs'!$A:$V,21,FALSE)</f>
        <v>6.25</v>
      </c>
      <c r="N206" s="5">
        <f t="shared" si="18"/>
        <v>0</v>
      </c>
      <c r="O206" s="2">
        <f>VLOOKUP($A206,'By SKU - Old RTs'!$A:$V,22,FALSE)</f>
        <v>3</v>
      </c>
      <c r="P206" s="2">
        <f>VLOOKUP($A206,'By SKU - New RTs'!$A:$V,22,FALSE)</f>
        <v>3.5</v>
      </c>
      <c r="Q206" s="2">
        <f t="shared" si="19"/>
        <v>0.5</v>
      </c>
    </row>
    <row r="207" spans="1:17" x14ac:dyDescent="0.3">
      <c r="A207" s="3" t="str">
        <v>1494</v>
      </c>
      <c r="B207" s="4" t="str">
        <v xml:space="preserve">4X6 SCRAPER </v>
      </c>
      <c r="C207" s="2">
        <f>VLOOKUP($A207,'By SKU - Old RTs'!$A:$V,18,FALSE)</f>
        <v>0.25</v>
      </c>
      <c r="D207" s="2">
        <f>VLOOKUP($A207,'By SKU - New RTs'!$A:$V,18,FALSE)</f>
        <v>0</v>
      </c>
      <c r="E207" s="5">
        <f t="shared" si="15"/>
        <v>-0.25</v>
      </c>
      <c r="F207" s="2">
        <f>VLOOKUP($A207,'By SKU - Old RTs'!$A:$V,19,FALSE)</f>
        <v>1.25</v>
      </c>
      <c r="G207" s="2">
        <f>VLOOKUP($A207,'By SKU - New RTs'!$A:$V,19,FALSE)</f>
        <v>1.75</v>
      </c>
      <c r="H207" s="5">
        <f t="shared" si="16"/>
        <v>0.5</v>
      </c>
      <c r="I207" s="2">
        <f>VLOOKUP($A207,'By SKU - Old RTs'!$A:$V,20,FALSE)</f>
        <v>1.25</v>
      </c>
      <c r="J207" s="2">
        <f>VLOOKUP($A207,'By SKU - New RTs'!$A:$V,20,FALSE)</f>
        <v>0.5</v>
      </c>
      <c r="K207" s="5">
        <f t="shared" si="17"/>
        <v>-0.75</v>
      </c>
      <c r="L207" s="2">
        <f>VLOOKUP($A207,'By SKU - Old RTs'!$A:$V,21,FALSE)</f>
        <v>1.25</v>
      </c>
      <c r="M207" s="2">
        <f>VLOOKUP($A207,'By SKU - New RTs'!$A:$V,21,FALSE)</f>
        <v>1.25</v>
      </c>
      <c r="N207" s="5">
        <f t="shared" si="18"/>
        <v>0</v>
      </c>
      <c r="O207" s="2">
        <f>VLOOKUP($A207,'By SKU - Old RTs'!$A:$V,22,FALSE)</f>
        <v>0.25</v>
      </c>
      <c r="P207" s="2">
        <f>VLOOKUP($A207,'By SKU - New RTs'!$A:$V,22,FALSE)</f>
        <v>0.75</v>
      </c>
      <c r="Q207" s="2">
        <f t="shared" si="19"/>
        <v>0.5</v>
      </c>
    </row>
    <row r="208" spans="1:17" x14ac:dyDescent="0.3">
      <c r="A208" s="3" t="str">
        <v>1501</v>
      </c>
      <c r="B208" s="4" t="str">
        <v xml:space="preserve">4X8 SILVER BLACK   </v>
      </c>
      <c r="C208" s="2">
        <f>VLOOKUP($A208,'By SKU - Old RTs'!$A:$V,18,FALSE)</f>
        <v>0</v>
      </c>
      <c r="D208" s="2">
        <f>VLOOKUP($A208,'By SKU - New RTs'!$A:$V,18,FALSE)</f>
        <v>0</v>
      </c>
      <c r="E208" s="5">
        <f t="shared" si="15"/>
        <v>0</v>
      </c>
      <c r="F208" s="2">
        <f>VLOOKUP($A208,'By SKU - Old RTs'!$A:$V,19,FALSE)</f>
        <v>2</v>
      </c>
      <c r="G208" s="2">
        <f>VLOOKUP($A208,'By SKU - New RTs'!$A:$V,19,FALSE)</f>
        <v>2</v>
      </c>
      <c r="H208" s="5">
        <f t="shared" si="16"/>
        <v>0</v>
      </c>
      <c r="I208" s="2">
        <f>VLOOKUP($A208,'By SKU - Old RTs'!$A:$V,20,FALSE)</f>
        <v>0</v>
      </c>
      <c r="J208" s="2">
        <f>VLOOKUP($A208,'By SKU - New RTs'!$A:$V,20,FALSE)</f>
        <v>0</v>
      </c>
      <c r="K208" s="5">
        <f t="shared" si="17"/>
        <v>0</v>
      </c>
      <c r="L208" s="2">
        <f>VLOOKUP($A208,'By SKU - Old RTs'!$A:$V,21,FALSE)</f>
        <v>0</v>
      </c>
      <c r="M208" s="2">
        <f>VLOOKUP($A208,'By SKU - New RTs'!$A:$V,21,FALSE)</f>
        <v>0</v>
      </c>
      <c r="N208" s="5">
        <f t="shared" si="18"/>
        <v>0</v>
      </c>
      <c r="O208" s="2">
        <f>VLOOKUP($A208,'By SKU - Old RTs'!$A:$V,22,FALSE)</f>
        <v>0</v>
      </c>
      <c r="P208" s="2">
        <f>VLOOKUP($A208,'By SKU - New RTs'!$A:$V,22,FALSE)</f>
        <v>0</v>
      </c>
      <c r="Q208" s="2">
        <f t="shared" si="19"/>
        <v>0</v>
      </c>
    </row>
    <row r="209" spans="1:17" x14ac:dyDescent="0.3">
      <c r="A209" s="3" t="str">
        <v>1510</v>
      </c>
      <c r="B209" s="4" t="str">
        <v xml:space="preserve">4X8 CLASSIC SHADOW GREY     </v>
      </c>
      <c r="C209" s="2">
        <f>VLOOKUP($A209,'By SKU - Old RTs'!$A:$V,18,FALSE)</f>
        <v>0.5</v>
      </c>
      <c r="D209" s="2">
        <f>VLOOKUP($A209,'By SKU - New RTs'!$A:$V,18,FALSE)</f>
        <v>0.5</v>
      </c>
      <c r="E209" s="5">
        <f t="shared" si="15"/>
        <v>0</v>
      </c>
      <c r="F209" s="2">
        <f>VLOOKUP($A209,'By SKU - Old RTs'!$A:$V,19,FALSE)</f>
        <v>0</v>
      </c>
      <c r="G209" s="2">
        <f>VLOOKUP($A209,'By SKU - New RTs'!$A:$V,19,FALSE)</f>
        <v>0</v>
      </c>
      <c r="H209" s="5">
        <f t="shared" si="16"/>
        <v>0</v>
      </c>
      <c r="I209" s="2">
        <f>VLOOKUP($A209,'By SKU - Old RTs'!$A:$V,20,FALSE)</f>
        <v>0</v>
      </c>
      <c r="J209" s="2">
        <f>VLOOKUP($A209,'By SKU - New RTs'!$A:$V,20,FALSE)</f>
        <v>0</v>
      </c>
      <c r="K209" s="5">
        <f t="shared" si="17"/>
        <v>0</v>
      </c>
      <c r="L209" s="2">
        <f>VLOOKUP($A209,'By SKU - Old RTs'!$A:$V,21,FALSE)</f>
        <v>0</v>
      </c>
      <c r="M209" s="2">
        <f>VLOOKUP($A209,'By SKU - New RTs'!$A:$V,21,FALSE)</f>
        <v>0</v>
      </c>
      <c r="N209" s="5">
        <f t="shared" si="18"/>
        <v>0</v>
      </c>
      <c r="O209" s="2">
        <f>VLOOKUP($A209,'By SKU - Old RTs'!$A:$V,22,FALSE)</f>
        <v>0</v>
      </c>
      <c r="P209" s="2">
        <f>VLOOKUP($A209,'By SKU - New RTs'!$A:$V,22,FALSE)</f>
        <v>0</v>
      </c>
      <c r="Q209" s="2">
        <f t="shared" si="19"/>
        <v>0</v>
      </c>
    </row>
    <row r="210" spans="1:17" x14ac:dyDescent="0.3">
      <c r="A210" s="3" t="str">
        <v>1511</v>
      </c>
      <c r="B210" s="4" t="str">
        <v>4X8 CLASSIC BLACK</v>
      </c>
      <c r="C210" s="2">
        <f>VLOOKUP($A210,'By SKU - Old RTs'!$A:$V,18,FALSE)</f>
        <v>1</v>
      </c>
      <c r="D210" s="2">
        <f>VLOOKUP($A210,'By SKU - New RTs'!$A:$V,18,FALSE)</f>
        <v>1</v>
      </c>
      <c r="E210" s="5">
        <f t="shared" si="15"/>
        <v>0</v>
      </c>
      <c r="F210" s="2">
        <f>VLOOKUP($A210,'By SKU - Old RTs'!$A:$V,19,FALSE)</f>
        <v>1</v>
      </c>
      <c r="G210" s="2">
        <f>VLOOKUP($A210,'By SKU - New RTs'!$A:$V,19,FALSE)</f>
        <v>2</v>
      </c>
      <c r="H210" s="5">
        <f t="shared" si="16"/>
        <v>1</v>
      </c>
      <c r="I210" s="2">
        <f>VLOOKUP($A210,'By SKU - Old RTs'!$A:$V,20,FALSE)</f>
        <v>5</v>
      </c>
      <c r="J210" s="2">
        <f>VLOOKUP($A210,'By SKU - New RTs'!$A:$V,20,FALSE)</f>
        <v>3</v>
      </c>
      <c r="K210" s="5">
        <f t="shared" si="17"/>
        <v>-2</v>
      </c>
      <c r="L210" s="2">
        <f>VLOOKUP($A210,'By SKU - Old RTs'!$A:$V,21,FALSE)</f>
        <v>1</v>
      </c>
      <c r="M210" s="2">
        <f>VLOOKUP($A210,'By SKU - New RTs'!$A:$V,21,FALSE)</f>
        <v>1</v>
      </c>
      <c r="N210" s="5">
        <f t="shared" si="18"/>
        <v>0</v>
      </c>
      <c r="O210" s="2">
        <f>VLOOKUP($A210,'By SKU - Old RTs'!$A:$V,22,FALSE)</f>
        <v>0.25</v>
      </c>
      <c r="P210" s="2">
        <f>VLOOKUP($A210,'By SKU - New RTs'!$A:$V,22,FALSE)</f>
        <v>1.25</v>
      </c>
      <c r="Q210" s="2">
        <f t="shared" si="19"/>
        <v>1</v>
      </c>
    </row>
    <row r="211" spans="1:17" x14ac:dyDescent="0.3">
      <c r="A211" s="3" t="str">
        <v>1513</v>
      </c>
      <c r="B211" s="4" t="str">
        <v xml:space="preserve">4X8 CLASSIC GREY   </v>
      </c>
      <c r="C211" s="2">
        <f>VLOOKUP($A211,'By SKU - Old RTs'!$A:$V,18,FALSE)</f>
        <v>0</v>
      </c>
      <c r="D211" s="2">
        <f>VLOOKUP($A211,'By SKU - New RTs'!$A:$V,18,FALSE)</f>
        <v>0</v>
      </c>
      <c r="E211" s="5">
        <f t="shared" si="15"/>
        <v>0</v>
      </c>
      <c r="F211" s="2">
        <f>VLOOKUP($A211,'By SKU - Old RTs'!$A:$V,19,FALSE)</f>
        <v>0</v>
      </c>
      <c r="G211" s="2">
        <f>VLOOKUP($A211,'By SKU - New RTs'!$A:$V,19,FALSE)</f>
        <v>0</v>
      </c>
      <c r="H211" s="5">
        <f t="shared" si="16"/>
        <v>0</v>
      </c>
      <c r="I211" s="2">
        <f>VLOOKUP($A211,'By SKU - Old RTs'!$A:$V,20,FALSE)</f>
        <v>0</v>
      </c>
      <c r="J211" s="2">
        <f>VLOOKUP($A211,'By SKU - New RTs'!$A:$V,20,FALSE)</f>
        <v>0</v>
      </c>
      <c r="K211" s="5">
        <f t="shared" si="17"/>
        <v>0</v>
      </c>
      <c r="L211" s="2">
        <f>VLOOKUP($A211,'By SKU - Old RTs'!$A:$V,21,FALSE)</f>
        <v>0</v>
      </c>
      <c r="M211" s="2">
        <f>VLOOKUP($A211,'By SKU - New RTs'!$A:$V,21,FALSE)</f>
        <v>0</v>
      </c>
      <c r="N211" s="5">
        <f t="shared" si="18"/>
        <v>0</v>
      </c>
      <c r="O211" s="2">
        <f>VLOOKUP($A211,'By SKU - Old RTs'!$A:$V,22,FALSE)</f>
        <v>0.5</v>
      </c>
      <c r="P211" s="2">
        <f>VLOOKUP($A211,'By SKU - New RTs'!$A:$V,22,FALSE)</f>
        <v>0.5</v>
      </c>
      <c r="Q211" s="2">
        <f t="shared" si="19"/>
        <v>0</v>
      </c>
    </row>
    <row r="212" spans="1:17" x14ac:dyDescent="0.3">
      <c r="A212" s="3" t="str">
        <v>1567</v>
      </c>
      <c r="B212" s="4" t="str">
        <v>4X8 CHOCOLATE BLACK</v>
      </c>
      <c r="C212" s="2">
        <f>VLOOKUP($A212,'By SKU - Old RTs'!$A:$V,18,FALSE)</f>
        <v>0</v>
      </c>
      <c r="D212" s="2">
        <f>VLOOKUP($A212,'By SKU - New RTs'!$A:$V,18,FALSE)</f>
        <v>0</v>
      </c>
      <c r="E212" s="5">
        <f t="shared" si="15"/>
        <v>0</v>
      </c>
      <c r="F212" s="2">
        <f>VLOOKUP($A212,'By SKU - Old RTs'!$A:$V,19,FALSE)</f>
        <v>0</v>
      </c>
      <c r="G212" s="2">
        <f>VLOOKUP($A212,'By SKU - New RTs'!$A:$V,19,FALSE)</f>
        <v>0</v>
      </c>
      <c r="H212" s="5">
        <f t="shared" si="16"/>
        <v>0</v>
      </c>
      <c r="I212" s="2">
        <f>VLOOKUP($A212,'By SKU - Old RTs'!$A:$V,20,FALSE)</f>
        <v>0</v>
      </c>
      <c r="J212" s="2">
        <f>VLOOKUP($A212,'By SKU - New RTs'!$A:$V,20,FALSE)</f>
        <v>0</v>
      </c>
      <c r="K212" s="5">
        <f t="shared" si="17"/>
        <v>0</v>
      </c>
      <c r="L212" s="2">
        <f>VLOOKUP($A212,'By SKU - Old RTs'!$A:$V,21,FALSE)</f>
        <v>1</v>
      </c>
      <c r="M212" s="2">
        <f>VLOOKUP($A212,'By SKU - New RTs'!$A:$V,21,FALSE)</f>
        <v>1</v>
      </c>
      <c r="N212" s="5">
        <f t="shared" si="18"/>
        <v>0</v>
      </c>
      <c r="O212" s="2">
        <f>VLOOKUP($A212,'By SKU - Old RTs'!$A:$V,22,FALSE)</f>
        <v>0</v>
      </c>
      <c r="P212" s="2">
        <f>VLOOKUP($A212,'By SKU - New RTs'!$A:$V,22,FALSE)</f>
        <v>0</v>
      </c>
      <c r="Q212" s="2">
        <f t="shared" si="19"/>
        <v>0</v>
      </c>
    </row>
    <row r="213" spans="1:17" x14ac:dyDescent="0.3">
      <c r="A213" s="3" t="str">
        <v>1610</v>
      </c>
      <c r="B213" s="4" t="str">
        <v xml:space="preserve">4X10 CLASSIC SHADOW GREY     </v>
      </c>
      <c r="C213" s="2">
        <f>VLOOKUP($A213,'By SKU - Old RTs'!$A:$V,18,FALSE)</f>
        <v>0</v>
      </c>
      <c r="D213" s="2">
        <f>VLOOKUP($A213,'By SKU - New RTs'!$A:$V,18,FALSE)</f>
        <v>0</v>
      </c>
      <c r="E213" s="5">
        <f t="shared" si="15"/>
        <v>0</v>
      </c>
      <c r="F213" s="2">
        <f>VLOOKUP($A213,'By SKU - Old RTs'!$A:$V,19,FALSE)</f>
        <v>0</v>
      </c>
      <c r="G213" s="2">
        <f>VLOOKUP($A213,'By SKU - New RTs'!$A:$V,19,FALSE)</f>
        <v>0</v>
      </c>
      <c r="H213" s="5">
        <f t="shared" si="16"/>
        <v>0</v>
      </c>
      <c r="I213" s="2">
        <f>VLOOKUP($A213,'By SKU - Old RTs'!$A:$V,20,FALSE)</f>
        <v>0</v>
      </c>
      <c r="J213" s="2">
        <f>VLOOKUP($A213,'By SKU - New RTs'!$A:$V,20,FALSE)</f>
        <v>0</v>
      </c>
      <c r="K213" s="5">
        <f t="shared" si="17"/>
        <v>0</v>
      </c>
      <c r="L213" s="2">
        <f>VLOOKUP($A213,'By SKU - Old RTs'!$A:$V,21,FALSE)</f>
        <v>0</v>
      </c>
      <c r="M213" s="2">
        <f>VLOOKUP($A213,'By SKU - New RTs'!$A:$V,21,FALSE)</f>
        <v>0</v>
      </c>
      <c r="N213" s="5">
        <f t="shared" si="18"/>
        <v>0</v>
      </c>
      <c r="O213" s="2">
        <f>VLOOKUP($A213,'By SKU - Old RTs'!$A:$V,22,FALSE)</f>
        <v>0</v>
      </c>
      <c r="P213" s="2">
        <f>VLOOKUP($A213,'By SKU - New RTs'!$A:$V,22,FALSE)</f>
        <v>0</v>
      </c>
      <c r="Q213" s="2">
        <f t="shared" si="19"/>
        <v>0</v>
      </c>
    </row>
    <row r="214" spans="1:17" x14ac:dyDescent="0.3">
      <c r="A214" s="3" t="str">
        <v>1611</v>
      </c>
      <c r="B214" s="4" t="str">
        <v xml:space="preserve">4X10 CLASSIC BLACK     </v>
      </c>
      <c r="C214" s="2">
        <f>VLOOKUP($A214,'By SKU - Old RTs'!$A:$V,18,FALSE)</f>
        <v>0</v>
      </c>
      <c r="D214" s="2">
        <f>VLOOKUP($A214,'By SKU - New RTs'!$A:$V,18,FALSE)</f>
        <v>0</v>
      </c>
      <c r="E214" s="5">
        <f t="shared" si="15"/>
        <v>0</v>
      </c>
      <c r="F214" s="2">
        <f>VLOOKUP($A214,'By SKU - Old RTs'!$A:$V,19,FALSE)</f>
        <v>0</v>
      </c>
      <c r="G214" s="2">
        <f>VLOOKUP($A214,'By SKU - New RTs'!$A:$V,19,FALSE)</f>
        <v>0</v>
      </c>
      <c r="H214" s="5">
        <f t="shared" si="16"/>
        <v>0</v>
      </c>
      <c r="I214" s="2">
        <f>VLOOKUP($A214,'By SKU - Old RTs'!$A:$V,20,FALSE)</f>
        <v>0</v>
      </c>
      <c r="J214" s="2">
        <f>VLOOKUP($A214,'By SKU - New RTs'!$A:$V,20,FALSE)</f>
        <v>0</v>
      </c>
      <c r="K214" s="5">
        <f t="shared" si="17"/>
        <v>0</v>
      </c>
      <c r="L214" s="2">
        <f>VLOOKUP($A214,'By SKU - Old RTs'!$A:$V,21,FALSE)</f>
        <v>0</v>
      </c>
      <c r="M214" s="2">
        <f>VLOOKUP($A214,'By SKU - New RTs'!$A:$V,21,FALSE)</f>
        <v>0</v>
      </c>
      <c r="N214" s="5">
        <f t="shared" si="18"/>
        <v>0</v>
      </c>
      <c r="O214" s="2">
        <f>VLOOKUP($A214,'By SKU - Old RTs'!$A:$V,22,FALSE)</f>
        <v>0</v>
      </c>
      <c r="P214" s="2">
        <f>VLOOKUP($A214,'By SKU - New RTs'!$A:$V,22,FALSE)</f>
        <v>0</v>
      </c>
      <c r="Q214" s="2">
        <f t="shared" si="19"/>
        <v>0</v>
      </c>
    </row>
    <row r="215" spans="1:17" x14ac:dyDescent="0.3">
      <c r="A215" s="3" t="str">
        <v>1623</v>
      </c>
      <c r="B215" s="4" t="str">
        <v xml:space="preserve">4X10 SANDTRAP SHADOW GREY  </v>
      </c>
      <c r="C215" s="2">
        <f>VLOOKUP($A215,'By SKU - Old RTs'!$A:$V,18,FALSE)</f>
        <v>0</v>
      </c>
      <c r="D215" s="2">
        <f>VLOOKUP($A215,'By SKU - New RTs'!$A:$V,18,FALSE)</f>
        <v>0</v>
      </c>
      <c r="E215" s="5">
        <f t="shared" si="15"/>
        <v>0</v>
      </c>
      <c r="F215" s="2">
        <f>VLOOKUP($A215,'By SKU - Old RTs'!$A:$V,19,FALSE)</f>
        <v>3.5</v>
      </c>
      <c r="G215" s="2">
        <f>VLOOKUP($A215,'By SKU - New RTs'!$A:$V,19,FALSE)</f>
        <v>3.5</v>
      </c>
      <c r="H215" s="5">
        <f t="shared" si="16"/>
        <v>0</v>
      </c>
      <c r="I215" s="2">
        <f>VLOOKUP($A215,'By SKU - Old RTs'!$A:$V,20,FALSE)</f>
        <v>0</v>
      </c>
      <c r="J215" s="2">
        <f>VLOOKUP($A215,'By SKU - New RTs'!$A:$V,20,FALSE)</f>
        <v>0</v>
      </c>
      <c r="K215" s="5">
        <f t="shared" si="17"/>
        <v>0</v>
      </c>
      <c r="L215" s="2">
        <f>VLOOKUP($A215,'By SKU - Old RTs'!$A:$V,21,FALSE)</f>
        <v>0</v>
      </c>
      <c r="M215" s="2">
        <f>VLOOKUP($A215,'By SKU - New RTs'!$A:$V,21,FALSE)</f>
        <v>0</v>
      </c>
      <c r="N215" s="5">
        <f t="shared" si="18"/>
        <v>0</v>
      </c>
      <c r="O215" s="2">
        <f>VLOOKUP($A215,'By SKU - Old RTs'!$A:$V,22,FALSE)</f>
        <v>0</v>
      </c>
      <c r="P215" s="2">
        <f>VLOOKUP($A215,'By SKU - New RTs'!$A:$V,22,FALSE)</f>
        <v>0</v>
      </c>
      <c r="Q215" s="2">
        <f t="shared" si="19"/>
        <v>0</v>
      </c>
    </row>
    <row r="216" spans="1:17" x14ac:dyDescent="0.3">
      <c r="A216" s="3" t="str">
        <v>1723</v>
      </c>
      <c r="B216" s="4" t="str">
        <v xml:space="preserve">4X14 SANDTRAP SHADOW GREY    </v>
      </c>
      <c r="C216" s="2">
        <f>VLOOKUP($A216,'By SKU - Old RTs'!$A:$V,18,FALSE)</f>
        <v>0</v>
      </c>
      <c r="D216" s="2">
        <f>VLOOKUP($A216,'By SKU - New RTs'!$A:$V,18,FALSE)</f>
        <v>0</v>
      </c>
      <c r="E216" s="5">
        <f t="shared" si="15"/>
        <v>0</v>
      </c>
      <c r="F216" s="2">
        <f>VLOOKUP($A216,'By SKU - Old RTs'!$A:$V,19,FALSE)</f>
        <v>0.75</v>
      </c>
      <c r="G216" s="2">
        <f>VLOOKUP($A216,'By SKU - New RTs'!$A:$V,19,FALSE)</f>
        <v>0.75</v>
      </c>
      <c r="H216" s="5">
        <f t="shared" si="16"/>
        <v>0</v>
      </c>
      <c r="I216" s="2">
        <f>VLOOKUP($A216,'By SKU - Old RTs'!$A:$V,20,FALSE)</f>
        <v>0</v>
      </c>
      <c r="J216" s="2">
        <f>VLOOKUP($A216,'By SKU - New RTs'!$A:$V,20,FALSE)</f>
        <v>0</v>
      </c>
      <c r="K216" s="5">
        <f t="shared" si="17"/>
        <v>0</v>
      </c>
      <c r="L216" s="2">
        <f>VLOOKUP($A216,'By SKU - Old RTs'!$A:$V,21,FALSE)</f>
        <v>1</v>
      </c>
      <c r="M216" s="2">
        <f>VLOOKUP($A216,'By SKU - New RTs'!$A:$V,21,FALSE)</f>
        <v>1</v>
      </c>
      <c r="N216" s="5">
        <f t="shared" si="18"/>
        <v>0</v>
      </c>
      <c r="O216" s="2">
        <f>VLOOKUP($A216,'By SKU - Old RTs'!$A:$V,22,FALSE)</f>
        <v>0</v>
      </c>
      <c r="P216" s="2">
        <f>VLOOKUP($A216,'By SKU - New RTs'!$A:$V,22,FALSE)</f>
        <v>0</v>
      </c>
      <c r="Q216" s="2">
        <f t="shared" si="19"/>
        <v>0</v>
      </c>
    </row>
    <row r="217" spans="1:17" x14ac:dyDescent="0.3">
      <c r="A217" s="3" t="str">
        <v>1724</v>
      </c>
      <c r="B217" s="4" t="str">
        <v xml:space="preserve">6X10 SANDTRAP SHADOW GREY    </v>
      </c>
      <c r="C217" s="2">
        <f>VLOOKUP($A217,'By SKU - Old RTs'!$A:$V,18,FALSE)</f>
        <v>0</v>
      </c>
      <c r="D217" s="2">
        <f>VLOOKUP($A217,'By SKU - New RTs'!$A:$V,18,FALSE)</f>
        <v>0</v>
      </c>
      <c r="E217" s="5">
        <f t="shared" si="15"/>
        <v>0</v>
      </c>
      <c r="F217" s="2">
        <f>VLOOKUP($A217,'By SKU - Old RTs'!$A:$V,19,FALSE)</f>
        <v>0</v>
      </c>
      <c r="G217" s="2">
        <f>VLOOKUP($A217,'By SKU - New RTs'!$A:$V,19,FALSE)</f>
        <v>0</v>
      </c>
      <c r="H217" s="5">
        <f t="shared" si="16"/>
        <v>0</v>
      </c>
      <c r="I217" s="2">
        <f>VLOOKUP($A217,'By SKU - Old RTs'!$A:$V,20,FALSE)</f>
        <v>0</v>
      </c>
      <c r="J217" s="2">
        <f>VLOOKUP($A217,'By SKU - New RTs'!$A:$V,20,FALSE)</f>
        <v>0</v>
      </c>
      <c r="K217" s="5">
        <f t="shared" si="17"/>
        <v>0</v>
      </c>
      <c r="L217" s="2">
        <f>VLOOKUP($A217,'By SKU - Old RTs'!$A:$V,21,FALSE)</f>
        <v>0</v>
      </c>
      <c r="M217" s="2">
        <f>VLOOKUP($A217,'By SKU - New RTs'!$A:$V,21,FALSE)</f>
        <v>0</v>
      </c>
      <c r="N217" s="5">
        <f t="shared" si="18"/>
        <v>0</v>
      </c>
      <c r="O217" s="2">
        <f>VLOOKUP($A217,'By SKU - Old RTs'!$A:$V,22,FALSE)</f>
        <v>0</v>
      </c>
      <c r="P217" s="2">
        <f>VLOOKUP($A217,'By SKU - New RTs'!$A:$V,22,FALSE)</f>
        <v>0</v>
      </c>
      <c r="Q217" s="2">
        <f t="shared" si="19"/>
        <v>0</v>
      </c>
    </row>
    <row r="218" spans="1:17" x14ac:dyDescent="0.3">
      <c r="A218" s="3" t="str">
        <v>1725</v>
      </c>
      <c r="B218" s="4" t="str">
        <v xml:space="preserve">4X14 GREY        </v>
      </c>
      <c r="C218" s="2">
        <f>VLOOKUP($A218,'By SKU - Old RTs'!$A:$V,18,FALSE)</f>
        <v>0</v>
      </c>
      <c r="D218" s="2">
        <f>VLOOKUP($A218,'By SKU - New RTs'!$A:$V,18,FALSE)</f>
        <v>0</v>
      </c>
      <c r="E218" s="5">
        <f t="shared" si="15"/>
        <v>0</v>
      </c>
      <c r="F218" s="2">
        <f>VLOOKUP($A218,'By SKU - Old RTs'!$A:$V,19,FALSE)</f>
        <v>0.5</v>
      </c>
      <c r="G218" s="2">
        <f>VLOOKUP($A218,'By SKU - New RTs'!$A:$V,19,FALSE)</f>
        <v>0.5</v>
      </c>
      <c r="H218" s="5">
        <f t="shared" si="16"/>
        <v>0</v>
      </c>
      <c r="I218" s="2">
        <f>VLOOKUP($A218,'By SKU - Old RTs'!$A:$V,20,FALSE)</f>
        <v>0</v>
      </c>
      <c r="J218" s="2">
        <f>VLOOKUP($A218,'By SKU - New RTs'!$A:$V,20,FALSE)</f>
        <v>0</v>
      </c>
      <c r="K218" s="5">
        <f t="shared" si="17"/>
        <v>0</v>
      </c>
      <c r="L218" s="2">
        <f>VLOOKUP($A218,'By SKU - Old RTs'!$A:$V,21,FALSE)</f>
        <v>0</v>
      </c>
      <c r="M218" s="2">
        <f>VLOOKUP($A218,'By SKU - New RTs'!$A:$V,21,FALSE)</f>
        <v>0</v>
      </c>
      <c r="N218" s="5">
        <f t="shared" si="18"/>
        <v>0</v>
      </c>
      <c r="O218" s="2">
        <f>VLOOKUP($A218,'By SKU - Old RTs'!$A:$V,22,FALSE)</f>
        <v>0</v>
      </c>
      <c r="P218" s="2">
        <f>VLOOKUP($A218,'By SKU - New RTs'!$A:$V,22,FALSE)</f>
        <v>0</v>
      </c>
      <c r="Q218" s="2">
        <f t="shared" si="19"/>
        <v>0</v>
      </c>
    </row>
    <row r="219" spans="1:17" x14ac:dyDescent="0.3">
      <c r="A219" s="3" t="str">
        <v>1794</v>
      </c>
      <c r="B219" s="4" t="str">
        <v>SANI URINAL MAT EACH</v>
      </c>
      <c r="C219" s="2">
        <f>VLOOKUP($A219,'By SKU - Old RTs'!$A:$V,18,FALSE)</f>
        <v>0.75</v>
      </c>
      <c r="D219" s="2">
        <f>VLOOKUP($A219,'By SKU - New RTs'!$A:$V,18,FALSE)</f>
        <v>0.75</v>
      </c>
      <c r="E219" s="5">
        <f t="shared" si="15"/>
        <v>0</v>
      </c>
      <c r="F219" s="2">
        <f>VLOOKUP($A219,'By SKU - Old RTs'!$A:$V,19,FALSE)</f>
        <v>0</v>
      </c>
      <c r="G219" s="2">
        <f>VLOOKUP($A219,'By SKU - New RTs'!$A:$V,19,FALSE)</f>
        <v>0</v>
      </c>
      <c r="H219" s="5">
        <f t="shared" si="16"/>
        <v>0</v>
      </c>
      <c r="I219" s="2">
        <f>VLOOKUP($A219,'By SKU - Old RTs'!$A:$V,20,FALSE)</f>
        <v>0.5</v>
      </c>
      <c r="J219" s="2">
        <f>VLOOKUP($A219,'By SKU - New RTs'!$A:$V,20,FALSE)</f>
        <v>0.5</v>
      </c>
      <c r="K219" s="5">
        <f t="shared" si="17"/>
        <v>0</v>
      </c>
      <c r="L219" s="2">
        <f>VLOOKUP($A219,'By SKU - Old RTs'!$A:$V,21,FALSE)</f>
        <v>0</v>
      </c>
      <c r="M219" s="2">
        <f>VLOOKUP($A219,'By SKU - New RTs'!$A:$V,21,FALSE)</f>
        <v>0</v>
      </c>
      <c r="N219" s="5">
        <f t="shared" si="18"/>
        <v>0</v>
      </c>
      <c r="O219" s="2">
        <f>VLOOKUP($A219,'By SKU - Old RTs'!$A:$V,22,FALSE)</f>
        <v>0.25</v>
      </c>
      <c r="P219" s="2">
        <f>VLOOKUP($A219,'By SKU - New RTs'!$A:$V,22,FALSE)</f>
        <v>0.25</v>
      </c>
      <c r="Q219" s="2">
        <f t="shared" si="19"/>
        <v>0</v>
      </c>
    </row>
    <row r="220" spans="1:17" x14ac:dyDescent="0.3">
      <c r="A220" s="3" t="str">
        <v>1800</v>
      </c>
      <c r="B220" s="4" t="str">
        <v xml:space="preserve">WETMOP MICROFBR     </v>
      </c>
      <c r="C220" s="2">
        <f>VLOOKUP($A220,'By SKU - Old RTs'!$A:$V,18,FALSE)</f>
        <v>0</v>
      </c>
      <c r="D220" s="2">
        <f>VLOOKUP($A220,'By SKU - New RTs'!$A:$V,18,FALSE)</f>
        <v>0</v>
      </c>
      <c r="E220" s="5">
        <f t="shared" si="15"/>
        <v>0</v>
      </c>
      <c r="F220" s="2">
        <f>VLOOKUP($A220,'By SKU - Old RTs'!$A:$V,19,FALSE)</f>
        <v>0</v>
      </c>
      <c r="G220" s="2">
        <f>VLOOKUP($A220,'By SKU - New RTs'!$A:$V,19,FALSE)</f>
        <v>0</v>
      </c>
      <c r="H220" s="5">
        <f t="shared" si="16"/>
        <v>0</v>
      </c>
      <c r="I220" s="2">
        <f>VLOOKUP($A220,'By SKU - Old RTs'!$A:$V,20,FALSE)</f>
        <v>0</v>
      </c>
      <c r="J220" s="2">
        <f>VLOOKUP($A220,'By SKU - New RTs'!$A:$V,20,FALSE)</f>
        <v>0</v>
      </c>
      <c r="K220" s="5">
        <f t="shared" si="17"/>
        <v>0</v>
      </c>
      <c r="L220" s="2">
        <f>VLOOKUP($A220,'By SKU - Old RTs'!$A:$V,21,FALSE)</f>
        <v>0</v>
      </c>
      <c r="M220" s="2">
        <f>VLOOKUP($A220,'By SKU - New RTs'!$A:$V,21,FALSE)</f>
        <v>0</v>
      </c>
      <c r="N220" s="5">
        <f t="shared" si="18"/>
        <v>0</v>
      </c>
      <c r="O220" s="2">
        <f>VLOOKUP($A220,'By SKU - Old RTs'!$A:$V,22,FALSE)</f>
        <v>0</v>
      </c>
      <c r="P220" s="2">
        <f>VLOOKUP($A220,'By SKU - New RTs'!$A:$V,22,FALSE)</f>
        <v>0</v>
      </c>
      <c r="Q220" s="2">
        <f t="shared" si="19"/>
        <v>0</v>
      </c>
    </row>
    <row r="221" spans="1:17" x14ac:dyDescent="0.3">
      <c r="A221" s="3" t="str">
        <v>1814</v>
      </c>
      <c r="B221" s="4" t="str">
        <v xml:space="preserve">MOPHEAD 24          </v>
      </c>
      <c r="C221" s="2">
        <f>VLOOKUP($A221,'By SKU - Old RTs'!$A:$V,18,FALSE)</f>
        <v>7.5</v>
      </c>
      <c r="D221" s="2">
        <f>VLOOKUP($A221,'By SKU - New RTs'!$A:$V,18,FALSE)</f>
        <v>5</v>
      </c>
      <c r="E221" s="5">
        <f t="shared" si="15"/>
        <v>-2.5</v>
      </c>
      <c r="F221" s="2">
        <f>VLOOKUP($A221,'By SKU - Old RTs'!$A:$V,19,FALSE)</f>
        <v>12</v>
      </c>
      <c r="G221" s="2">
        <f>VLOOKUP($A221,'By SKU - New RTs'!$A:$V,19,FALSE)</f>
        <v>8.5</v>
      </c>
      <c r="H221" s="5">
        <f t="shared" si="16"/>
        <v>-3.5</v>
      </c>
      <c r="I221" s="2">
        <f>VLOOKUP($A221,'By SKU - Old RTs'!$A:$V,20,FALSE)</f>
        <v>6</v>
      </c>
      <c r="J221" s="2">
        <f>VLOOKUP($A221,'By SKU - New RTs'!$A:$V,20,FALSE)</f>
        <v>5.5</v>
      </c>
      <c r="K221" s="5">
        <f t="shared" si="17"/>
        <v>-0.5</v>
      </c>
      <c r="L221" s="2">
        <f>VLOOKUP($A221,'By SKU - Old RTs'!$A:$V,21,FALSE)</f>
        <v>9</v>
      </c>
      <c r="M221" s="2">
        <f>VLOOKUP($A221,'By SKU - New RTs'!$A:$V,21,FALSE)</f>
        <v>9</v>
      </c>
      <c r="N221" s="5">
        <f t="shared" si="18"/>
        <v>0</v>
      </c>
      <c r="O221" s="2">
        <f>VLOOKUP($A221,'By SKU - Old RTs'!$A:$V,22,FALSE)</f>
        <v>30</v>
      </c>
      <c r="P221" s="2">
        <f>VLOOKUP($A221,'By SKU - New RTs'!$A:$V,22,FALSE)</f>
        <v>36.5</v>
      </c>
      <c r="Q221" s="2">
        <f t="shared" si="19"/>
        <v>6.5</v>
      </c>
    </row>
    <row r="222" spans="1:17" x14ac:dyDescent="0.3">
      <c r="A222" s="3" t="str">
        <v>1826</v>
      </c>
      <c r="B222" s="4" t="str">
        <v xml:space="preserve">MOPHEAD 36          </v>
      </c>
      <c r="C222" s="2">
        <f>VLOOKUP($A222,'By SKU - Old RTs'!$A:$V,18,FALSE)</f>
        <v>12.5</v>
      </c>
      <c r="D222" s="2">
        <f>VLOOKUP($A222,'By SKU - New RTs'!$A:$V,18,FALSE)</f>
        <v>9.5</v>
      </c>
      <c r="E222" s="5">
        <f t="shared" si="15"/>
        <v>-3</v>
      </c>
      <c r="F222" s="2">
        <f>VLOOKUP($A222,'By SKU - Old RTs'!$A:$V,19,FALSE)</f>
        <v>14.5</v>
      </c>
      <c r="G222" s="2">
        <f>VLOOKUP($A222,'By SKU - New RTs'!$A:$V,19,FALSE)</f>
        <v>11</v>
      </c>
      <c r="H222" s="5">
        <f t="shared" si="16"/>
        <v>-3.5</v>
      </c>
      <c r="I222" s="2">
        <f>VLOOKUP($A222,'By SKU - Old RTs'!$A:$V,20,FALSE)</f>
        <v>9</v>
      </c>
      <c r="J222" s="2">
        <f>VLOOKUP($A222,'By SKU - New RTs'!$A:$V,20,FALSE)</f>
        <v>8.75</v>
      </c>
      <c r="K222" s="5">
        <f t="shared" si="17"/>
        <v>-0.25</v>
      </c>
      <c r="L222" s="2">
        <f>VLOOKUP($A222,'By SKU - Old RTs'!$A:$V,21,FALSE)</f>
        <v>5</v>
      </c>
      <c r="M222" s="2">
        <f>VLOOKUP($A222,'By SKU - New RTs'!$A:$V,21,FALSE)</f>
        <v>5</v>
      </c>
      <c r="N222" s="5">
        <f t="shared" si="18"/>
        <v>0</v>
      </c>
      <c r="O222" s="2">
        <f>VLOOKUP($A222,'By SKU - Old RTs'!$A:$V,22,FALSE)</f>
        <v>31.5</v>
      </c>
      <c r="P222" s="2">
        <f>VLOOKUP($A222,'By SKU - New RTs'!$A:$V,22,FALSE)</f>
        <v>38.25</v>
      </c>
      <c r="Q222" s="2">
        <f t="shared" si="19"/>
        <v>6.75</v>
      </c>
    </row>
    <row r="223" spans="1:17" x14ac:dyDescent="0.3">
      <c r="A223" s="3" t="str">
        <v>1838</v>
      </c>
      <c r="B223" s="4" t="str">
        <v xml:space="preserve">MOPHEAD 48          </v>
      </c>
      <c r="C223" s="2">
        <f>VLOOKUP($A223,'By SKU - Old RTs'!$A:$V,18,FALSE)</f>
        <v>0</v>
      </c>
      <c r="D223" s="2">
        <f>VLOOKUP($A223,'By SKU - New RTs'!$A:$V,18,FALSE)</f>
        <v>0</v>
      </c>
      <c r="E223" s="5">
        <f t="shared" si="15"/>
        <v>0</v>
      </c>
      <c r="F223" s="2">
        <f>VLOOKUP($A223,'By SKU - Old RTs'!$A:$V,19,FALSE)</f>
        <v>4.5</v>
      </c>
      <c r="G223" s="2">
        <f>VLOOKUP($A223,'By SKU - New RTs'!$A:$V,19,FALSE)</f>
        <v>3</v>
      </c>
      <c r="H223" s="5">
        <f t="shared" si="16"/>
        <v>-1.5</v>
      </c>
      <c r="I223" s="2">
        <f>VLOOKUP($A223,'By SKU - Old RTs'!$A:$V,20,FALSE)</f>
        <v>4.75</v>
      </c>
      <c r="J223" s="2">
        <f>VLOOKUP($A223,'By SKU - New RTs'!$A:$V,20,FALSE)</f>
        <v>4.75</v>
      </c>
      <c r="K223" s="5">
        <f t="shared" si="17"/>
        <v>0</v>
      </c>
      <c r="L223" s="2">
        <f>VLOOKUP($A223,'By SKU - Old RTs'!$A:$V,21,FALSE)</f>
        <v>0</v>
      </c>
      <c r="M223" s="2">
        <f>VLOOKUP($A223,'By SKU - New RTs'!$A:$V,21,FALSE)</f>
        <v>0</v>
      </c>
      <c r="N223" s="5">
        <f t="shared" si="18"/>
        <v>0</v>
      </c>
      <c r="O223" s="2">
        <f>VLOOKUP($A223,'By SKU - Old RTs'!$A:$V,22,FALSE)</f>
        <v>0</v>
      </c>
      <c r="P223" s="2">
        <f>VLOOKUP($A223,'By SKU - New RTs'!$A:$V,22,FALSE)</f>
        <v>1.5</v>
      </c>
      <c r="Q223" s="2">
        <f t="shared" si="19"/>
        <v>1.5</v>
      </c>
    </row>
    <row r="224" spans="1:17" x14ac:dyDescent="0.3">
      <c r="A224" s="3" t="str">
        <v>1840</v>
      </c>
      <c r="B224" s="4" t="str">
        <v xml:space="preserve">MOPHEAD 60          </v>
      </c>
      <c r="C224" s="2">
        <f>VLOOKUP($A224,'By SKU - Old RTs'!$A:$V,18,FALSE)</f>
        <v>0</v>
      </c>
      <c r="D224" s="2">
        <f>VLOOKUP($A224,'By SKU - New RTs'!$A:$V,18,FALSE)</f>
        <v>0</v>
      </c>
      <c r="E224" s="5">
        <f t="shared" si="15"/>
        <v>0</v>
      </c>
      <c r="F224" s="2">
        <f>VLOOKUP($A224,'By SKU - Old RTs'!$A:$V,19,FALSE)</f>
        <v>0</v>
      </c>
      <c r="G224" s="2">
        <f>VLOOKUP($A224,'By SKU - New RTs'!$A:$V,19,FALSE)</f>
        <v>0</v>
      </c>
      <c r="H224" s="5">
        <f t="shared" si="16"/>
        <v>0</v>
      </c>
      <c r="I224" s="2">
        <f>VLOOKUP($A224,'By SKU - Old RTs'!$A:$V,20,FALSE)</f>
        <v>0</v>
      </c>
      <c r="J224" s="2">
        <f>VLOOKUP($A224,'By SKU - New RTs'!$A:$V,20,FALSE)</f>
        <v>0</v>
      </c>
      <c r="K224" s="5">
        <f t="shared" si="17"/>
        <v>0</v>
      </c>
      <c r="L224" s="2">
        <f>VLOOKUP($A224,'By SKU - Old RTs'!$A:$V,21,FALSE)</f>
        <v>0</v>
      </c>
      <c r="M224" s="2">
        <f>VLOOKUP($A224,'By SKU - New RTs'!$A:$V,21,FALSE)</f>
        <v>0</v>
      </c>
      <c r="N224" s="5">
        <f t="shared" si="18"/>
        <v>0</v>
      </c>
      <c r="O224" s="2">
        <f>VLOOKUP($A224,'By SKU - Old RTs'!$A:$V,22,FALSE)</f>
        <v>0</v>
      </c>
      <c r="P224" s="2">
        <f>VLOOKUP($A224,'By SKU - New RTs'!$A:$V,22,FALSE)</f>
        <v>0</v>
      </c>
      <c r="Q224" s="2">
        <f t="shared" si="19"/>
        <v>0</v>
      </c>
    </row>
    <row r="225" spans="1:17" x14ac:dyDescent="0.3">
      <c r="A225" s="3" t="str">
        <v>1859</v>
      </c>
      <c r="B225" s="4" t="str">
        <v xml:space="preserve">BLUE MICRO 24       </v>
      </c>
      <c r="C225" s="2">
        <f>VLOOKUP($A225,'By SKU - Old RTs'!$A:$V,18,FALSE)</f>
        <v>0</v>
      </c>
      <c r="D225" s="2">
        <f>VLOOKUP($A225,'By SKU - New RTs'!$A:$V,18,FALSE)</f>
        <v>0</v>
      </c>
      <c r="E225" s="5">
        <f t="shared" si="15"/>
        <v>0</v>
      </c>
      <c r="F225" s="2">
        <f>VLOOKUP($A225,'By SKU - Old RTs'!$A:$V,19,FALSE)</f>
        <v>0</v>
      </c>
      <c r="G225" s="2">
        <f>VLOOKUP($A225,'By SKU - New RTs'!$A:$V,19,FALSE)</f>
        <v>0</v>
      </c>
      <c r="H225" s="5">
        <f t="shared" si="16"/>
        <v>0</v>
      </c>
      <c r="I225" s="2">
        <f>VLOOKUP($A225,'By SKU - Old RTs'!$A:$V,20,FALSE)</f>
        <v>0</v>
      </c>
      <c r="J225" s="2">
        <f>VLOOKUP($A225,'By SKU - New RTs'!$A:$V,20,FALSE)</f>
        <v>0</v>
      </c>
      <c r="K225" s="5">
        <f t="shared" si="17"/>
        <v>0</v>
      </c>
      <c r="L225" s="2">
        <f>VLOOKUP($A225,'By SKU - Old RTs'!$A:$V,21,FALSE)</f>
        <v>245</v>
      </c>
      <c r="M225" s="2">
        <f>VLOOKUP($A225,'By SKU - New RTs'!$A:$V,21,FALSE)</f>
        <v>245</v>
      </c>
      <c r="N225" s="5">
        <f t="shared" si="18"/>
        <v>0</v>
      </c>
      <c r="O225" s="2">
        <f>VLOOKUP($A225,'By SKU - Old RTs'!$A:$V,22,FALSE)</f>
        <v>0</v>
      </c>
      <c r="P225" s="2">
        <f>VLOOKUP($A225,'By SKU - New RTs'!$A:$V,22,FALSE)</f>
        <v>0</v>
      </c>
      <c r="Q225" s="2">
        <f t="shared" si="19"/>
        <v>0</v>
      </c>
    </row>
    <row r="226" spans="1:17" x14ac:dyDescent="0.3">
      <c r="A226" s="3" t="str">
        <v>1884</v>
      </c>
      <c r="B226" s="4" t="str">
        <v xml:space="preserve">MOPHEAD 24  BLU     </v>
      </c>
      <c r="C226" s="2">
        <f>VLOOKUP($A226,'By SKU - Old RTs'!$A:$V,18,FALSE)</f>
        <v>0</v>
      </c>
      <c r="D226" s="2">
        <f>VLOOKUP($A226,'By SKU - New RTs'!$A:$V,18,FALSE)</f>
        <v>0</v>
      </c>
      <c r="E226" s="5">
        <f t="shared" si="15"/>
        <v>0</v>
      </c>
      <c r="F226" s="2">
        <f>VLOOKUP($A226,'By SKU - Old RTs'!$A:$V,19,FALSE)</f>
        <v>0</v>
      </c>
      <c r="G226" s="2">
        <f>VLOOKUP($A226,'By SKU - New RTs'!$A:$V,19,FALSE)</f>
        <v>0</v>
      </c>
      <c r="H226" s="5">
        <f t="shared" si="16"/>
        <v>0</v>
      </c>
      <c r="I226" s="2">
        <f>VLOOKUP($A226,'By SKU - Old RTs'!$A:$V,20,FALSE)</f>
        <v>0</v>
      </c>
      <c r="J226" s="2">
        <f>VLOOKUP($A226,'By SKU - New RTs'!$A:$V,20,FALSE)</f>
        <v>0</v>
      </c>
      <c r="K226" s="5">
        <f t="shared" si="17"/>
        <v>0</v>
      </c>
      <c r="L226" s="2">
        <f>VLOOKUP($A226,'By SKU - Old RTs'!$A:$V,21,FALSE)</f>
        <v>1</v>
      </c>
      <c r="M226" s="2">
        <f>VLOOKUP($A226,'By SKU - New RTs'!$A:$V,21,FALSE)</f>
        <v>1</v>
      </c>
      <c r="N226" s="5">
        <f t="shared" si="18"/>
        <v>0</v>
      </c>
      <c r="O226" s="2">
        <f>VLOOKUP($A226,'By SKU - Old RTs'!$A:$V,22,FALSE)</f>
        <v>0</v>
      </c>
      <c r="P226" s="2">
        <f>VLOOKUP($A226,'By SKU - New RTs'!$A:$V,22,FALSE)</f>
        <v>0</v>
      </c>
      <c r="Q226" s="2">
        <f t="shared" si="19"/>
        <v>0</v>
      </c>
    </row>
    <row r="227" spans="1:17" hidden="1" x14ac:dyDescent="0.3">
      <c r="A227" s="3" t="str">
        <v>1902</v>
      </c>
      <c r="B227" s="4" t="str">
        <v>MICRO MOP BUCKET W/ WHEELS</v>
      </c>
      <c r="C227" s="2" t="e">
        <f>VLOOKUP($A227,'By SKU - Old RTs'!$A:$V,18,FALSE)</f>
        <v>#N/A</v>
      </c>
      <c r="D227" s="2" t="e">
        <f>VLOOKUP($A227,'By SKU - New RTs'!$A:$V,18,FALSE)</f>
        <v>#N/A</v>
      </c>
      <c r="E227" s="5" t="e">
        <f t="shared" si="15"/>
        <v>#N/A</v>
      </c>
      <c r="F227" s="2" t="e">
        <f>VLOOKUP($A227,'By SKU - Old RTs'!$A:$V,19,FALSE)</f>
        <v>#N/A</v>
      </c>
      <c r="G227" s="2" t="e">
        <f>VLOOKUP($A227,'By SKU - New RTs'!$A:$V,19,FALSE)</f>
        <v>#N/A</v>
      </c>
      <c r="H227" s="5" t="e">
        <f t="shared" si="16"/>
        <v>#N/A</v>
      </c>
      <c r="I227" s="2" t="e">
        <f>VLOOKUP($A227,'By SKU - Old RTs'!$A:$V,20,FALSE)</f>
        <v>#N/A</v>
      </c>
      <c r="J227" s="2" t="e">
        <f>VLOOKUP($A227,'By SKU - New RTs'!$A:$V,20,FALSE)</f>
        <v>#N/A</v>
      </c>
      <c r="K227" s="5" t="e">
        <f t="shared" si="17"/>
        <v>#N/A</v>
      </c>
      <c r="L227" s="2" t="e">
        <f>VLOOKUP($A227,'By SKU - Old RTs'!$A:$V,21,FALSE)</f>
        <v>#N/A</v>
      </c>
      <c r="M227" s="2" t="e">
        <f>VLOOKUP($A227,'By SKU - New RTs'!$A:$V,21,FALSE)</f>
        <v>#N/A</v>
      </c>
      <c r="N227" s="5" t="e">
        <f t="shared" si="18"/>
        <v>#N/A</v>
      </c>
      <c r="O227" s="2" t="e">
        <f>VLOOKUP($A227,'By SKU - Old RTs'!$A:$V,22,FALSE)</f>
        <v>#N/A</v>
      </c>
      <c r="P227" s="2" t="e">
        <f>VLOOKUP($A227,'By SKU - New RTs'!$A:$V,22,FALSE)</f>
        <v>#N/A</v>
      </c>
      <c r="Q227" s="2" t="e">
        <f t="shared" si="19"/>
        <v>#N/A</v>
      </c>
    </row>
    <row r="228" spans="1:17" x14ac:dyDescent="0.3">
      <c r="A228" s="3" t="str">
        <v>2105</v>
      </c>
      <c r="B228" s="4" t="str">
        <v xml:space="preserve">RAGS IN A BAG       </v>
      </c>
      <c r="C228" s="2">
        <f>VLOOKUP($A228,'By SKU - Old RTs'!$A:$V,18,FALSE)</f>
        <v>0</v>
      </c>
      <c r="D228" s="2">
        <f>VLOOKUP($A228,'By SKU - New RTs'!$A:$V,18,FALSE)</f>
        <v>0</v>
      </c>
      <c r="E228" s="5">
        <f t="shared" si="15"/>
        <v>0</v>
      </c>
      <c r="F228" s="2">
        <f>VLOOKUP($A228,'By SKU - Old RTs'!$A:$V,19,FALSE)</f>
        <v>0</v>
      </c>
      <c r="G228" s="2">
        <f>VLOOKUP($A228,'By SKU - New RTs'!$A:$V,19,FALSE)</f>
        <v>0</v>
      </c>
      <c r="H228" s="5">
        <f t="shared" si="16"/>
        <v>0</v>
      </c>
      <c r="I228" s="2">
        <f>VLOOKUP($A228,'By SKU - Old RTs'!$A:$V,20,FALSE)</f>
        <v>0</v>
      </c>
      <c r="J228" s="2">
        <f>VLOOKUP($A228,'By SKU - New RTs'!$A:$V,20,FALSE)</f>
        <v>0</v>
      </c>
      <c r="K228" s="5">
        <f t="shared" si="17"/>
        <v>0</v>
      </c>
      <c r="L228" s="2">
        <f>VLOOKUP($A228,'By SKU - Old RTs'!$A:$V,21,FALSE)</f>
        <v>0</v>
      </c>
      <c r="M228" s="2">
        <f>VLOOKUP($A228,'By SKU - New RTs'!$A:$V,21,FALSE)</f>
        <v>0</v>
      </c>
      <c r="N228" s="5">
        <f t="shared" si="18"/>
        <v>0</v>
      </c>
      <c r="O228" s="2">
        <f>VLOOKUP($A228,'By SKU - Old RTs'!$A:$V,22,FALSE)</f>
        <v>0</v>
      </c>
      <c r="P228" s="2">
        <f>VLOOKUP($A228,'By SKU - New RTs'!$A:$V,22,FALSE)</f>
        <v>0</v>
      </c>
      <c r="Q228" s="2">
        <f t="shared" si="19"/>
        <v>0</v>
      </c>
    </row>
    <row r="229" spans="1:17" x14ac:dyDescent="0.3">
      <c r="A229" s="3" t="str">
        <v>2135</v>
      </c>
      <c r="B229" s="4" t="str">
        <v xml:space="preserve">RAGS IN A BAG       </v>
      </c>
      <c r="C229" s="2">
        <f>VLOOKUP($A229,'By SKU - Old RTs'!$A:$V,18,FALSE)</f>
        <v>25</v>
      </c>
      <c r="D229" s="2">
        <f>VLOOKUP($A229,'By SKU - New RTs'!$A:$V,18,FALSE)</f>
        <v>25</v>
      </c>
      <c r="E229" s="5">
        <f t="shared" si="15"/>
        <v>0</v>
      </c>
      <c r="F229" s="2">
        <f>VLOOKUP($A229,'By SKU - Old RTs'!$A:$V,19,FALSE)</f>
        <v>0</v>
      </c>
      <c r="G229" s="2">
        <f>VLOOKUP($A229,'By SKU - New RTs'!$A:$V,19,FALSE)</f>
        <v>0</v>
      </c>
      <c r="H229" s="5">
        <f t="shared" si="16"/>
        <v>0</v>
      </c>
      <c r="I229" s="2">
        <f>VLOOKUP($A229,'By SKU - Old RTs'!$A:$V,20,FALSE)</f>
        <v>0</v>
      </c>
      <c r="J229" s="2">
        <f>VLOOKUP($A229,'By SKU - New RTs'!$A:$V,20,FALSE)</f>
        <v>1</v>
      </c>
      <c r="K229" s="5">
        <f t="shared" si="17"/>
        <v>1</v>
      </c>
      <c r="L229" s="2">
        <f>VLOOKUP($A229,'By SKU - Old RTs'!$A:$V,21,FALSE)</f>
        <v>1.75</v>
      </c>
      <c r="M229" s="2">
        <f>VLOOKUP($A229,'By SKU - New RTs'!$A:$V,21,FALSE)</f>
        <v>1.75</v>
      </c>
      <c r="N229" s="5">
        <f t="shared" si="18"/>
        <v>0</v>
      </c>
      <c r="O229" s="2">
        <f>VLOOKUP($A229,'By SKU - Old RTs'!$A:$V,22,FALSE)</f>
        <v>6</v>
      </c>
      <c r="P229" s="2">
        <f>VLOOKUP($A229,'By SKU - New RTs'!$A:$V,22,FALSE)</f>
        <v>5</v>
      </c>
      <c r="Q229" s="2">
        <f t="shared" si="19"/>
        <v>-1</v>
      </c>
    </row>
    <row r="230" spans="1:17" x14ac:dyDescent="0.3">
      <c r="A230" s="3" t="str">
        <v>2137</v>
      </c>
      <c r="B230" s="4" t="str">
        <v>9" JMBO TP (NP-5216)</v>
      </c>
      <c r="C230" s="2">
        <f>VLOOKUP($A230,'By SKU - Old RTs'!$A:$V,18,FALSE)</f>
        <v>3.75</v>
      </c>
      <c r="D230" s="2">
        <f>VLOOKUP($A230,'By SKU - New RTs'!$A:$V,18,FALSE)</f>
        <v>1.75</v>
      </c>
      <c r="E230" s="5">
        <f t="shared" si="15"/>
        <v>-2</v>
      </c>
      <c r="F230" s="2">
        <f>VLOOKUP($A230,'By SKU - Old RTs'!$A:$V,19,FALSE)</f>
        <v>1.75</v>
      </c>
      <c r="G230" s="2">
        <f>VLOOKUP($A230,'By SKU - New RTs'!$A:$V,19,FALSE)</f>
        <v>1.75</v>
      </c>
      <c r="H230" s="5">
        <f t="shared" si="16"/>
        <v>0</v>
      </c>
      <c r="I230" s="2">
        <f>VLOOKUP($A230,'By SKU - Old RTs'!$A:$V,20,FALSE)</f>
        <v>1.25</v>
      </c>
      <c r="J230" s="2">
        <f>VLOOKUP($A230,'By SKU - New RTs'!$A:$V,20,FALSE)</f>
        <v>3.5</v>
      </c>
      <c r="K230" s="5">
        <f t="shared" si="17"/>
        <v>2.25</v>
      </c>
      <c r="L230" s="2">
        <f>VLOOKUP($A230,'By SKU - Old RTs'!$A:$V,21,FALSE)</f>
        <v>2.25</v>
      </c>
      <c r="M230" s="2">
        <f>VLOOKUP($A230,'By SKU - New RTs'!$A:$V,21,FALSE)</f>
        <v>2.25</v>
      </c>
      <c r="N230" s="5">
        <f t="shared" si="18"/>
        <v>0</v>
      </c>
      <c r="O230" s="2">
        <f>VLOOKUP($A230,'By SKU - Old RTs'!$A:$V,22,FALSE)</f>
        <v>0.75</v>
      </c>
      <c r="P230" s="2">
        <f>VLOOKUP($A230,'By SKU - New RTs'!$A:$V,22,FALSE)</f>
        <v>0.5</v>
      </c>
      <c r="Q230" s="2">
        <f t="shared" si="19"/>
        <v>-0.25</v>
      </c>
    </row>
    <row r="231" spans="1:17" x14ac:dyDescent="0.3">
      <c r="A231" s="3" t="str">
        <v>2138</v>
      </c>
      <c r="B231" s="4" t="str">
        <v>WHITE HW700 (6800EWC)</v>
      </c>
      <c r="C231" s="2">
        <f>VLOOKUP($A231,'By SKU - Old RTs'!$A:$V,18,FALSE)</f>
        <v>0.75</v>
      </c>
      <c r="D231" s="2">
        <f>VLOOKUP($A231,'By SKU - New RTs'!$A:$V,18,FALSE)</f>
        <v>0</v>
      </c>
      <c r="E231" s="5">
        <f t="shared" si="15"/>
        <v>-0.75</v>
      </c>
      <c r="F231" s="2">
        <f>VLOOKUP($A231,'By SKU - Old RTs'!$A:$V,19,FALSE)</f>
        <v>0</v>
      </c>
      <c r="G231" s="2">
        <f>VLOOKUP($A231,'By SKU - New RTs'!$A:$V,19,FALSE)</f>
        <v>0.75</v>
      </c>
      <c r="H231" s="5">
        <f t="shared" si="16"/>
        <v>0.75</v>
      </c>
      <c r="I231" s="2">
        <f>VLOOKUP($A231,'By SKU - Old RTs'!$A:$V,20,FALSE)</f>
        <v>0</v>
      </c>
      <c r="J231" s="2">
        <f>VLOOKUP($A231,'By SKU - New RTs'!$A:$V,20,FALSE)</f>
        <v>0</v>
      </c>
      <c r="K231" s="5">
        <f t="shared" si="17"/>
        <v>0</v>
      </c>
      <c r="L231" s="2">
        <f>VLOOKUP($A231,'By SKU - Old RTs'!$A:$V,21,FALSE)</f>
        <v>0</v>
      </c>
      <c r="M231" s="2">
        <f>VLOOKUP($A231,'By SKU - New RTs'!$A:$V,21,FALSE)</f>
        <v>0</v>
      </c>
      <c r="N231" s="5">
        <f t="shared" si="18"/>
        <v>0</v>
      </c>
      <c r="O231" s="2">
        <f>VLOOKUP($A231,'By SKU - Old RTs'!$A:$V,22,FALSE)</f>
        <v>0</v>
      </c>
      <c r="P231" s="2">
        <f>VLOOKUP($A231,'By SKU - New RTs'!$A:$V,22,FALSE)</f>
        <v>0</v>
      </c>
      <c r="Q231" s="2">
        <f t="shared" si="19"/>
        <v>0</v>
      </c>
    </row>
    <row r="232" spans="1:17" x14ac:dyDescent="0.3">
      <c r="A232" s="3" t="str">
        <v>2139</v>
      </c>
      <c r="B232" s="4" t="str">
        <v>NATURAL HW800 (6800ENC)</v>
      </c>
      <c r="C232" s="2">
        <f>VLOOKUP($A232,'By SKU - Old RTs'!$A:$V,18,FALSE)</f>
        <v>2</v>
      </c>
      <c r="D232" s="2">
        <f>VLOOKUP($A232,'By SKU - New RTs'!$A:$V,18,FALSE)</f>
        <v>0.75</v>
      </c>
      <c r="E232" s="5">
        <f t="shared" si="15"/>
        <v>-1.25</v>
      </c>
      <c r="F232" s="2">
        <f>VLOOKUP($A232,'By SKU - Old RTs'!$A:$V,19,FALSE)</f>
        <v>1</v>
      </c>
      <c r="G232" s="2">
        <f>VLOOKUP($A232,'By SKU - New RTs'!$A:$V,19,FALSE)</f>
        <v>1.25</v>
      </c>
      <c r="H232" s="5">
        <f t="shared" si="16"/>
        <v>0.25</v>
      </c>
      <c r="I232" s="2">
        <f>VLOOKUP($A232,'By SKU - Old RTs'!$A:$V,20,FALSE)</f>
        <v>1.5</v>
      </c>
      <c r="J232" s="2">
        <f>VLOOKUP($A232,'By SKU - New RTs'!$A:$V,20,FALSE)</f>
        <v>2.5</v>
      </c>
      <c r="K232" s="5">
        <f t="shared" si="17"/>
        <v>1</v>
      </c>
      <c r="L232" s="2">
        <f>VLOOKUP($A232,'By SKU - Old RTs'!$A:$V,21,FALSE)</f>
        <v>3.25</v>
      </c>
      <c r="M232" s="2">
        <f>VLOOKUP($A232,'By SKU - New RTs'!$A:$V,21,FALSE)</f>
        <v>3.25</v>
      </c>
      <c r="N232" s="5">
        <f t="shared" si="18"/>
        <v>0</v>
      </c>
      <c r="O232" s="2">
        <f>VLOOKUP($A232,'By SKU - Old RTs'!$A:$V,22,FALSE)</f>
        <v>0.75</v>
      </c>
      <c r="P232" s="2">
        <f>VLOOKUP($A232,'By SKU - New RTs'!$A:$V,22,FALSE)</f>
        <v>0.75</v>
      </c>
      <c r="Q232" s="2">
        <f t="shared" si="19"/>
        <v>0</v>
      </c>
    </row>
    <row r="233" spans="1:17" x14ac:dyDescent="0.3">
      <c r="A233" s="3" t="str">
        <v>2143</v>
      </c>
      <c r="B233" s="4" t="str">
        <v>PREMIUM MULTIFOLD (NP-5301)</v>
      </c>
      <c r="C233" s="2">
        <f>VLOOKUP($A233,'By SKU - Old RTs'!$A:$V,18,FALSE)</f>
        <v>2</v>
      </c>
      <c r="D233" s="2">
        <f>VLOOKUP($A233,'By SKU - New RTs'!$A:$V,18,FALSE)</f>
        <v>2</v>
      </c>
      <c r="E233" s="5">
        <f t="shared" si="15"/>
        <v>0</v>
      </c>
      <c r="F233" s="2">
        <f>VLOOKUP($A233,'By SKU - Old RTs'!$A:$V,19,FALSE)</f>
        <v>0</v>
      </c>
      <c r="G233" s="2">
        <f>VLOOKUP($A233,'By SKU - New RTs'!$A:$V,19,FALSE)</f>
        <v>0</v>
      </c>
      <c r="H233" s="5">
        <f t="shared" si="16"/>
        <v>0</v>
      </c>
      <c r="I233" s="2">
        <f>VLOOKUP($A233,'By SKU - Old RTs'!$A:$V,20,FALSE)</f>
        <v>0</v>
      </c>
      <c r="J233" s="2">
        <f>VLOOKUP($A233,'By SKU - New RTs'!$A:$V,20,FALSE)</f>
        <v>0</v>
      </c>
      <c r="K233" s="5">
        <f t="shared" si="17"/>
        <v>0</v>
      </c>
      <c r="L233" s="2">
        <f>VLOOKUP($A233,'By SKU - Old RTs'!$A:$V,21,FALSE)</f>
        <v>0</v>
      </c>
      <c r="M233" s="2">
        <f>VLOOKUP($A233,'By SKU - New RTs'!$A:$V,21,FALSE)</f>
        <v>0</v>
      </c>
      <c r="N233" s="5">
        <f t="shared" si="18"/>
        <v>0</v>
      </c>
      <c r="O233" s="2">
        <f>VLOOKUP($A233,'By SKU - Old RTs'!$A:$V,22,FALSE)</f>
        <v>0.25</v>
      </c>
      <c r="P233" s="2">
        <f>VLOOKUP($A233,'By SKU - New RTs'!$A:$V,22,FALSE)</f>
        <v>0.25</v>
      </c>
      <c r="Q233" s="2">
        <f t="shared" si="19"/>
        <v>0</v>
      </c>
    </row>
    <row r="234" spans="1:17" x14ac:dyDescent="0.3">
      <c r="A234" s="3" t="str">
        <v>2182</v>
      </c>
      <c r="B234" s="4" t="str">
        <v>CFEED (NP-5505)</v>
      </c>
      <c r="C234" s="2">
        <f>VLOOKUP($A234,'By SKU - Old RTs'!$A:$V,18,FALSE)</f>
        <v>1</v>
      </c>
      <c r="D234" s="2">
        <f>VLOOKUP($A234,'By SKU - New RTs'!$A:$V,18,FALSE)</f>
        <v>0.25</v>
      </c>
      <c r="E234" s="5">
        <f t="shared" si="15"/>
        <v>-0.75</v>
      </c>
      <c r="F234" s="2">
        <f>VLOOKUP($A234,'By SKU - Old RTs'!$A:$V,19,FALSE)</f>
        <v>0.75</v>
      </c>
      <c r="G234" s="2">
        <f>VLOOKUP($A234,'By SKU - New RTs'!$A:$V,19,FALSE)</f>
        <v>1.25</v>
      </c>
      <c r="H234" s="5">
        <f t="shared" si="16"/>
        <v>0.5</v>
      </c>
      <c r="I234" s="2">
        <f>VLOOKUP($A234,'By SKU - Old RTs'!$A:$V,20,FALSE)</f>
        <v>1</v>
      </c>
      <c r="J234" s="2">
        <f>VLOOKUP($A234,'By SKU - New RTs'!$A:$V,20,FALSE)</f>
        <v>1.25</v>
      </c>
      <c r="K234" s="5">
        <f t="shared" si="17"/>
        <v>0.25</v>
      </c>
      <c r="L234" s="2">
        <f>VLOOKUP($A234,'By SKU - Old RTs'!$A:$V,21,FALSE)</f>
        <v>2.75</v>
      </c>
      <c r="M234" s="2">
        <f>VLOOKUP($A234,'By SKU - New RTs'!$A:$V,21,FALSE)</f>
        <v>2.75</v>
      </c>
      <c r="N234" s="5">
        <f t="shared" si="18"/>
        <v>0</v>
      </c>
      <c r="O234" s="2">
        <f>VLOOKUP($A234,'By SKU - Old RTs'!$A:$V,22,FALSE)</f>
        <v>0</v>
      </c>
      <c r="P234" s="2">
        <f>VLOOKUP($A234,'By SKU - New RTs'!$A:$V,22,FALSE)</f>
        <v>0</v>
      </c>
      <c r="Q234" s="2">
        <f t="shared" si="19"/>
        <v>0</v>
      </c>
    </row>
    <row r="235" spans="1:17" x14ac:dyDescent="0.3">
      <c r="A235" s="3" t="str">
        <v>2183</v>
      </c>
      <c r="B235" s="4" t="str">
        <v>CONV TISSUE (96 ROLL) (58596U)</v>
      </c>
      <c r="C235" s="2">
        <f>VLOOKUP($A235,'By SKU - Old RTs'!$A:$V,18,FALSE)</f>
        <v>0.25</v>
      </c>
      <c r="D235" s="2">
        <f>VLOOKUP($A235,'By SKU - New RTs'!$A:$V,18,FALSE)</f>
        <v>0</v>
      </c>
      <c r="E235" s="5">
        <f t="shared" si="15"/>
        <v>-0.25</v>
      </c>
      <c r="F235" s="2">
        <f>VLOOKUP($A235,'By SKU - Old RTs'!$A:$V,19,FALSE)</f>
        <v>0</v>
      </c>
      <c r="G235" s="2">
        <f>VLOOKUP($A235,'By SKU - New RTs'!$A:$V,19,FALSE)</f>
        <v>0.25</v>
      </c>
      <c r="H235" s="5">
        <f t="shared" si="16"/>
        <v>0.25</v>
      </c>
      <c r="I235" s="2">
        <f>VLOOKUP($A235,'By SKU - Old RTs'!$A:$V,20,FALSE)</f>
        <v>0</v>
      </c>
      <c r="J235" s="2">
        <f>VLOOKUP($A235,'By SKU - New RTs'!$A:$V,20,FALSE)</f>
        <v>0</v>
      </c>
      <c r="K235" s="5">
        <f t="shared" si="17"/>
        <v>0</v>
      </c>
      <c r="L235" s="2">
        <f>VLOOKUP($A235,'By SKU - Old RTs'!$A:$V,21,FALSE)</f>
        <v>0.25</v>
      </c>
      <c r="M235" s="2">
        <f>VLOOKUP($A235,'By SKU - New RTs'!$A:$V,21,FALSE)</f>
        <v>0.25</v>
      </c>
      <c r="N235" s="5">
        <f t="shared" si="18"/>
        <v>0</v>
      </c>
      <c r="O235" s="2">
        <f>VLOOKUP($A235,'By SKU - Old RTs'!$A:$V,22,FALSE)</f>
        <v>0.25</v>
      </c>
      <c r="P235" s="2">
        <f>VLOOKUP($A235,'By SKU - New RTs'!$A:$V,22,FALSE)</f>
        <v>0.25</v>
      </c>
      <c r="Q235" s="2">
        <f t="shared" si="19"/>
        <v>0</v>
      </c>
    </row>
    <row r="236" spans="1:17" x14ac:dyDescent="0.3">
      <c r="A236" s="3" t="str">
        <v>2190</v>
      </c>
      <c r="B236" s="4" t="str">
        <v xml:space="preserve">D BATT ALKALIN      </v>
      </c>
      <c r="C236" s="2">
        <f>VLOOKUP($A236,'By SKU - Old RTs'!$A:$V,18,FALSE)</f>
        <v>5</v>
      </c>
      <c r="D236" s="2">
        <f>VLOOKUP($A236,'By SKU - New RTs'!$A:$V,18,FALSE)</f>
        <v>5</v>
      </c>
      <c r="E236" s="5">
        <f t="shared" si="15"/>
        <v>0</v>
      </c>
      <c r="F236" s="2">
        <f>VLOOKUP($A236,'By SKU - Old RTs'!$A:$V,19,FALSE)</f>
        <v>0</v>
      </c>
      <c r="G236" s="2">
        <f>VLOOKUP($A236,'By SKU - New RTs'!$A:$V,19,FALSE)</f>
        <v>0</v>
      </c>
      <c r="H236" s="5">
        <f t="shared" si="16"/>
        <v>0</v>
      </c>
      <c r="I236" s="2">
        <f>VLOOKUP($A236,'By SKU - Old RTs'!$A:$V,20,FALSE)</f>
        <v>0</v>
      </c>
      <c r="J236" s="2">
        <f>VLOOKUP($A236,'By SKU - New RTs'!$A:$V,20,FALSE)</f>
        <v>0</v>
      </c>
      <c r="K236" s="5">
        <f t="shared" si="17"/>
        <v>0</v>
      </c>
      <c r="L236" s="2">
        <f>VLOOKUP($A236,'By SKU - Old RTs'!$A:$V,21,FALSE)</f>
        <v>4</v>
      </c>
      <c r="M236" s="2">
        <f>VLOOKUP($A236,'By SKU - New RTs'!$A:$V,21,FALSE)</f>
        <v>4</v>
      </c>
      <c r="N236" s="5">
        <f t="shared" si="18"/>
        <v>0</v>
      </c>
      <c r="O236" s="2">
        <f>VLOOKUP($A236,'By SKU - Old RTs'!$A:$V,22,FALSE)</f>
        <v>0</v>
      </c>
      <c r="P236" s="2">
        <f>VLOOKUP($A236,'By SKU - New RTs'!$A:$V,22,FALSE)</f>
        <v>0</v>
      </c>
      <c r="Q236" s="2">
        <f t="shared" si="19"/>
        <v>0</v>
      </c>
    </row>
    <row r="237" spans="1:17" x14ac:dyDescent="0.3">
      <c r="A237" s="3" t="str">
        <v>2192</v>
      </c>
      <c r="B237" s="4" t="str">
        <v xml:space="preserve">BATTERY  C          </v>
      </c>
      <c r="C237" s="2">
        <f>VLOOKUP($A237,'By SKU - Old RTs'!$A:$V,18,FALSE)</f>
        <v>0</v>
      </c>
      <c r="D237" s="2">
        <f>VLOOKUP($A237,'By SKU - New RTs'!$A:$V,18,FALSE)</f>
        <v>0</v>
      </c>
      <c r="E237" s="5">
        <f t="shared" si="15"/>
        <v>0</v>
      </c>
      <c r="F237" s="2">
        <f>VLOOKUP($A237,'By SKU - Old RTs'!$A:$V,19,FALSE)</f>
        <v>0</v>
      </c>
      <c r="G237" s="2">
        <f>VLOOKUP($A237,'By SKU - New RTs'!$A:$V,19,FALSE)</f>
        <v>0</v>
      </c>
      <c r="H237" s="5">
        <f t="shared" si="16"/>
        <v>0</v>
      </c>
      <c r="I237" s="2">
        <f>VLOOKUP($A237,'By SKU - Old RTs'!$A:$V,20,FALSE)</f>
        <v>3</v>
      </c>
      <c r="J237" s="2">
        <f>VLOOKUP($A237,'By SKU - New RTs'!$A:$V,20,FALSE)</f>
        <v>3</v>
      </c>
      <c r="K237" s="5">
        <f t="shared" si="17"/>
        <v>0</v>
      </c>
      <c r="L237" s="2">
        <f>VLOOKUP($A237,'By SKU - Old RTs'!$A:$V,21,FALSE)</f>
        <v>0</v>
      </c>
      <c r="M237" s="2">
        <f>VLOOKUP($A237,'By SKU - New RTs'!$A:$V,21,FALSE)</f>
        <v>0</v>
      </c>
      <c r="N237" s="5">
        <f t="shared" si="18"/>
        <v>0</v>
      </c>
      <c r="O237" s="2">
        <f>VLOOKUP($A237,'By SKU - Old RTs'!$A:$V,22,FALSE)</f>
        <v>0</v>
      </c>
      <c r="P237" s="2">
        <f>VLOOKUP($A237,'By SKU - New RTs'!$A:$V,22,FALSE)</f>
        <v>0</v>
      </c>
      <c r="Q237" s="2">
        <f t="shared" si="19"/>
        <v>0</v>
      </c>
    </row>
    <row r="238" spans="1:17" x14ac:dyDescent="0.3">
      <c r="A238" s="3" t="str">
        <v>2229</v>
      </c>
      <c r="B238" s="4" t="str">
        <v>KITCH ROLL(06350-12)</v>
      </c>
      <c r="C238" s="2">
        <f>VLOOKUP($A238,'By SKU - Old RTs'!$A:$V,18,FALSE)</f>
        <v>0</v>
      </c>
      <c r="D238" s="2">
        <f>VLOOKUP($A238,'By SKU - New RTs'!$A:$V,18,FALSE)</f>
        <v>0</v>
      </c>
      <c r="E238" s="5">
        <f t="shared" si="15"/>
        <v>0</v>
      </c>
      <c r="F238" s="2">
        <f>VLOOKUP($A238,'By SKU - Old RTs'!$A:$V,19,FALSE)</f>
        <v>0</v>
      </c>
      <c r="G238" s="2">
        <f>VLOOKUP($A238,'By SKU - New RTs'!$A:$V,19,FALSE)</f>
        <v>1</v>
      </c>
      <c r="H238" s="5">
        <f t="shared" si="16"/>
        <v>1</v>
      </c>
      <c r="I238" s="2">
        <f>VLOOKUP($A238,'By SKU - Old RTs'!$A:$V,20,FALSE)</f>
        <v>1</v>
      </c>
      <c r="J238" s="2">
        <f>VLOOKUP($A238,'By SKU - New RTs'!$A:$V,20,FALSE)</f>
        <v>0</v>
      </c>
      <c r="K238" s="5">
        <f t="shared" si="17"/>
        <v>-1</v>
      </c>
      <c r="L238" s="2">
        <f>VLOOKUP($A238,'By SKU - Old RTs'!$A:$V,21,FALSE)</f>
        <v>0.25</v>
      </c>
      <c r="M238" s="2">
        <f>VLOOKUP($A238,'By SKU - New RTs'!$A:$V,21,FALSE)</f>
        <v>0.25</v>
      </c>
      <c r="N238" s="5">
        <f t="shared" si="18"/>
        <v>0</v>
      </c>
      <c r="O238" s="2">
        <f>VLOOKUP($A238,'By SKU - Old RTs'!$A:$V,22,FALSE)</f>
        <v>0</v>
      </c>
      <c r="P238" s="2">
        <f>VLOOKUP($A238,'By SKU - New RTs'!$A:$V,22,FALSE)</f>
        <v>0</v>
      </c>
      <c r="Q238" s="2">
        <f t="shared" si="19"/>
        <v>0</v>
      </c>
    </row>
    <row r="239" spans="1:17" hidden="1" x14ac:dyDescent="0.3">
      <c r="A239" s="3" t="str">
        <v>2253</v>
      </c>
      <c r="B239" s="4" t="str">
        <v>FACIAL TISSUE (NP-5701)</v>
      </c>
      <c r="C239" s="2" t="e">
        <f>VLOOKUP($A239,'By SKU - Old RTs'!$A:$V,18,FALSE)</f>
        <v>#N/A</v>
      </c>
      <c r="D239" s="2" t="e">
        <f>VLOOKUP($A239,'By SKU - New RTs'!$A:$V,18,FALSE)</f>
        <v>#N/A</v>
      </c>
      <c r="E239" s="5" t="e">
        <f t="shared" si="15"/>
        <v>#N/A</v>
      </c>
      <c r="F239" s="2" t="e">
        <f>VLOOKUP($A239,'By SKU - Old RTs'!$A:$V,19,FALSE)</f>
        <v>#N/A</v>
      </c>
      <c r="G239" s="2" t="e">
        <f>VLOOKUP($A239,'By SKU - New RTs'!$A:$V,19,FALSE)</f>
        <v>#N/A</v>
      </c>
      <c r="H239" s="5" t="e">
        <f t="shared" si="16"/>
        <v>#N/A</v>
      </c>
      <c r="I239" s="2" t="e">
        <f>VLOOKUP($A239,'By SKU - Old RTs'!$A:$V,20,FALSE)</f>
        <v>#N/A</v>
      </c>
      <c r="J239" s="2" t="e">
        <f>VLOOKUP($A239,'By SKU - New RTs'!$A:$V,20,FALSE)</f>
        <v>#N/A</v>
      </c>
      <c r="K239" s="5" t="e">
        <f t="shared" si="17"/>
        <v>#N/A</v>
      </c>
      <c r="L239" s="2" t="e">
        <f>VLOOKUP($A239,'By SKU - Old RTs'!$A:$V,21,FALSE)</f>
        <v>#N/A</v>
      </c>
      <c r="M239" s="2" t="e">
        <f>VLOOKUP($A239,'By SKU - New RTs'!$A:$V,21,FALSE)</f>
        <v>#N/A</v>
      </c>
      <c r="N239" s="5" t="e">
        <f t="shared" si="18"/>
        <v>#N/A</v>
      </c>
      <c r="O239" s="2" t="e">
        <f>VLOOKUP($A239,'By SKU - Old RTs'!$A:$V,22,FALSE)</f>
        <v>#N/A</v>
      </c>
      <c r="P239" s="2" t="e">
        <f>VLOOKUP($A239,'By SKU - New RTs'!$A:$V,22,FALSE)</f>
        <v>#N/A</v>
      </c>
      <c r="Q239" s="2" t="e">
        <f t="shared" si="19"/>
        <v>#N/A</v>
      </c>
    </row>
    <row r="240" spans="1:17" hidden="1" x14ac:dyDescent="0.3">
      <c r="A240" s="3" t="str">
        <v>2260</v>
      </c>
      <c r="B240" s="4" t="str">
        <v>CLS FOAM FRESH CASE</v>
      </c>
      <c r="C240" s="2" t="e">
        <f>VLOOKUP($A240,'By SKU - Old RTs'!$A:$V,18,FALSE)</f>
        <v>#N/A</v>
      </c>
      <c r="D240" s="2" t="e">
        <f>VLOOKUP($A240,'By SKU - New RTs'!$A:$V,18,FALSE)</f>
        <v>#N/A</v>
      </c>
      <c r="E240" s="5" t="e">
        <f t="shared" si="15"/>
        <v>#N/A</v>
      </c>
      <c r="F240" s="2" t="e">
        <f>VLOOKUP($A240,'By SKU - Old RTs'!$A:$V,19,FALSE)</f>
        <v>#N/A</v>
      </c>
      <c r="G240" s="2" t="e">
        <f>VLOOKUP($A240,'By SKU - New RTs'!$A:$V,19,FALSE)</f>
        <v>#N/A</v>
      </c>
      <c r="H240" s="5" t="e">
        <f t="shared" si="16"/>
        <v>#N/A</v>
      </c>
      <c r="I240" s="2" t="e">
        <f>VLOOKUP($A240,'By SKU - Old RTs'!$A:$V,20,FALSE)</f>
        <v>#N/A</v>
      </c>
      <c r="J240" s="2" t="e">
        <f>VLOOKUP($A240,'By SKU - New RTs'!$A:$V,20,FALSE)</f>
        <v>#N/A</v>
      </c>
      <c r="K240" s="5" t="e">
        <f t="shared" si="17"/>
        <v>#N/A</v>
      </c>
      <c r="L240" s="2" t="e">
        <f>VLOOKUP($A240,'By SKU - Old RTs'!$A:$V,21,FALSE)</f>
        <v>#N/A</v>
      </c>
      <c r="M240" s="2" t="e">
        <f>VLOOKUP($A240,'By SKU - New RTs'!$A:$V,21,FALSE)</f>
        <v>#N/A</v>
      </c>
      <c r="N240" s="5" t="e">
        <f t="shared" si="18"/>
        <v>#N/A</v>
      </c>
      <c r="O240" s="2" t="e">
        <f>VLOOKUP($A240,'By SKU - Old RTs'!$A:$V,22,FALSE)</f>
        <v>#N/A</v>
      </c>
      <c r="P240" s="2" t="e">
        <f>VLOOKUP($A240,'By SKU - New RTs'!$A:$V,22,FALSE)</f>
        <v>#N/A</v>
      </c>
      <c r="Q240" s="2" t="e">
        <f t="shared" si="19"/>
        <v>#N/A</v>
      </c>
    </row>
    <row r="241" spans="1:17" x14ac:dyDescent="0.3">
      <c r="A241" s="3" t="str">
        <v>2261</v>
      </c>
      <c r="B241" s="4" t="str">
        <v>CLS FOAM FRESH REFILL</v>
      </c>
      <c r="C241" s="2">
        <f>VLOOKUP($A241,'By SKU - Old RTs'!$A:$V,18,FALSE)</f>
        <v>6.25</v>
      </c>
      <c r="D241" s="2">
        <f>VLOOKUP($A241,'By SKU - New RTs'!$A:$V,18,FALSE)</f>
        <v>2.5</v>
      </c>
      <c r="E241" s="5">
        <f t="shared" si="15"/>
        <v>-3.75</v>
      </c>
      <c r="F241" s="2">
        <f>VLOOKUP($A241,'By SKU - Old RTs'!$A:$V,19,FALSE)</f>
        <v>1.75</v>
      </c>
      <c r="G241" s="2">
        <f>VLOOKUP($A241,'By SKU - New RTs'!$A:$V,19,FALSE)</f>
        <v>4.75</v>
      </c>
      <c r="H241" s="5">
        <f t="shared" si="16"/>
        <v>3</v>
      </c>
      <c r="I241" s="2">
        <f>VLOOKUP($A241,'By SKU - Old RTs'!$A:$V,20,FALSE)</f>
        <v>4.25</v>
      </c>
      <c r="J241" s="2">
        <f>VLOOKUP($A241,'By SKU - New RTs'!$A:$V,20,FALSE)</f>
        <v>5</v>
      </c>
      <c r="K241" s="5">
        <f t="shared" si="17"/>
        <v>0.75</v>
      </c>
      <c r="L241" s="2">
        <f>VLOOKUP($A241,'By SKU - Old RTs'!$A:$V,21,FALSE)</f>
        <v>5.5</v>
      </c>
      <c r="M241" s="2">
        <f>VLOOKUP($A241,'By SKU - New RTs'!$A:$V,21,FALSE)</f>
        <v>5.5</v>
      </c>
      <c r="N241" s="5">
        <f t="shared" si="18"/>
        <v>0</v>
      </c>
      <c r="O241" s="2">
        <f>VLOOKUP($A241,'By SKU - Old RTs'!$A:$V,22,FALSE)</f>
        <v>0</v>
      </c>
      <c r="P241" s="2">
        <f>VLOOKUP($A241,'By SKU - New RTs'!$A:$V,22,FALSE)</f>
        <v>0</v>
      </c>
      <c r="Q241" s="2">
        <f t="shared" si="19"/>
        <v>0</v>
      </c>
    </row>
    <row r="242" spans="1:17" hidden="1" x14ac:dyDescent="0.3">
      <c r="A242" s="3" t="str">
        <v>2262</v>
      </c>
      <c r="B242" s="4" t="str">
        <v>CLS ANTIBAC FOAM CASE</v>
      </c>
      <c r="C242" s="2" t="e">
        <f>VLOOKUP($A242,'By SKU - Old RTs'!$A:$V,18,FALSE)</f>
        <v>#N/A</v>
      </c>
      <c r="D242" s="2" t="e">
        <f>VLOOKUP($A242,'By SKU - New RTs'!$A:$V,18,FALSE)</f>
        <v>#N/A</v>
      </c>
      <c r="E242" s="5" t="e">
        <f t="shared" si="15"/>
        <v>#N/A</v>
      </c>
      <c r="F242" s="2" t="e">
        <f>VLOOKUP($A242,'By SKU - Old RTs'!$A:$V,19,FALSE)</f>
        <v>#N/A</v>
      </c>
      <c r="G242" s="2" t="e">
        <f>VLOOKUP($A242,'By SKU - New RTs'!$A:$V,19,FALSE)</f>
        <v>#N/A</v>
      </c>
      <c r="H242" s="5" t="e">
        <f t="shared" si="16"/>
        <v>#N/A</v>
      </c>
      <c r="I242" s="2" t="e">
        <f>VLOOKUP($A242,'By SKU - Old RTs'!$A:$V,20,FALSE)</f>
        <v>#N/A</v>
      </c>
      <c r="J242" s="2" t="e">
        <f>VLOOKUP($A242,'By SKU - New RTs'!$A:$V,20,FALSE)</f>
        <v>#N/A</v>
      </c>
      <c r="K242" s="5" t="e">
        <f t="shared" si="17"/>
        <v>#N/A</v>
      </c>
      <c r="L242" s="2" t="e">
        <f>VLOOKUP($A242,'By SKU - Old RTs'!$A:$V,21,FALSE)</f>
        <v>#N/A</v>
      </c>
      <c r="M242" s="2" t="e">
        <f>VLOOKUP($A242,'By SKU - New RTs'!$A:$V,21,FALSE)</f>
        <v>#N/A</v>
      </c>
      <c r="N242" s="5" t="e">
        <f t="shared" si="18"/>
        <v>#N/A</v>
      </c>
      <c r="O242" s="2" t="e">
        <f>VLOOKUP($A242,'By SKU - Old RTs'!$A:$V,22,FALSE)</f>
        <v>#N/A</v>
      </c>
      <c r="P242" s="2" t="e">
        <f>VLOOKUP($A242,'By SKU - New RTs'!$A:$V,22,FALSE)</f>
        <v>#N/A</v>
      </c>
      <c r="Q242" s="2" t="e">
        <f t="shared" si="19"/>
        <v>#N/A</v>
      </c>
    </row>
    <row r="243" spans="1:17" x14ac:dyDescent="0.3">
      <c r="A243" s="3" t="str">
        <v>2263</v>
      </c>
      <c r="B243" s="4" t="str">
        <v>CLS ANTIBAC FOAM REFILL</v>
      </c>
      <c r="C243" s="2">
        <f>VLOOKUP($A243,'By SKU - Old RTs'!$A:$V,18,FALSE)</f>
        <v>0</v>
      </c>
      <c r="D243" s="2">
        <f>VLOOKUP($A243,'By SKU - New RTs'!$A:$V,18,FALSE)</f>
        <v>0</v>
      </c>
      <c r="E243" s="5">
        <f t="shared" si="15"/>
        <v>0</v>
      </c>
      <c r="F243" s="2">
        <f>VLOOKUP($A243,'By SKU - Old RTs'!$A:$V,19,FALSE)</f>
        <v>0</v>
      </c>
      <c r="G243" s="2">
        <f>VLOOKUP($A243,'By SKU - New RTs'!$A:$V,19,FALSE)</f>
        <v>0</v>
      </c>
      <c r="H243" s="5">
        <f t="shared" si="16"/>
        <v>0</v>
      </c>
      <c r="I243" s="2">
        <f>VLOOKUP($A243,'By SKU - Old RTs'!$A:$V,20,FALSE)</f>
        <v>0</v>
      </c>
      <c r="J243" s="2">
        <f>VLOOKUP($A243,'By SKU - New RTs'!$A:$V,20,FALSE)</f>
        <v>0</v>
      </c>
      <c r="K243" s="5">
        <f t="shared" si="17"/>
        <v>0</v>
      </c>
      <c r="L243" s="2">
        <f>VLOOKUP($A243,'By SKU - Old RTs'!$A:$V,21,FALSE)</f>
        <v>0</v>
      </c>
      <c r="M243" s="2">
        <f>VLOOKUP($A243,'By SKU - New RTs'!$A:$V,21,FALSE)</f>
        <v>0</v>
      </c>
      <c r="N243" s="5">
        <f t="shared" si="18"/>
        <v>0</v>
      </c>
      <c r="O243" s="2">
        <f>VLOOKUP($A243,'By SKU - Old RTs'!$A:$V,22,FALSE)</f>
        <v>0</v>
      </c>
      <c r="P243" s="2">
        <f>VLOOKUP($A243,'By SKU - New RTs'!$A:$V,22,FALSE)</f>
        <v>0</v>
      </c>
      <c r="Q243" s="2">
        <f t="shared" si="19"/>
        <v>0</v>
      </c>
    </row>
    <row r="244" spans="1:17" x14ac:dyDescent="0.3">
      <c r="A244" s="3" t="str">
        <v>2264</v>
      </c>
      <c r="B244" s="4" t="str">
        <v>CLS HD GRIT SOAP CS</v>
      </c>
      <c r="C244" s="2">
        <f>VLOOKUP($A244,'By SKU - Old RTs'!$A:$V,18,FALSE)</f>
        <v>0.25</v>
      </c>
      <c r="D244" s="2">
        <f>VLOOKUP($A244,'By SKU - New RTs'!$A:$V,18,FALSE)</f>
        <v>0.25</v>
      </c>
      <c r="E244" s="5">
        <f t="shared" si="15"/>
        <v>0</v>
      </c>
      <c r="F244" s="2">
        <f>VLOOKUP($A244,'By SKU - Old RTs'!$A:$V,19,FALSE)</f>
        <v>0</v>
      </c>
      <c r="G244" s="2">
        <f>VLOOKUP($A244,'By SKU - New RTs'!$A:$V,19,FALSE)</f>
        <v>0</v>
      </c>
      <c r="H244" s="5">
        <f t="shared" si="16"/>
        <v>0</v>
      </c>
      <c r="I244" s="2">
        <f>VLOOKUP($A244,'By SKU - Old RTs'!$A:$V,20,FALSE)</f>
        <v>0</v>
      </c>
      <c r="J244" s="2">
        <f>VLOOKUP($A244,'By SKU - New RTs'!$A:$V,20,FALSE)</f>
        <v>0</v>
      </c>
      <c r="K244" s="5">
        <f t="shared" si="17"/>
        <v>0</v>
      </c>
      <c r="L244" s="2">
        <f>VLOOKUP($A244,'By SKU - Old RTs'!$A:$V,21,FALSE)</f>
        <v>0</v>
      </c>
      <c r="M244" s="2">
        <f>VLOOKUP($A244,'By SKU - New RTs'!$A:$V,21,FALSE)</f>
        <v>0</v>
      </c>
      <c r="N244" s="5">
        <f t="shared" si="18"/>
        <v>0</v>
      </c>
      <c r="O244" s="2">
        <f>VLOOKUP($A244,'By SKU - Old RTs'!$A:$V,22,FALSE)</f>
        <v>0</v>
      </c>
      <c r="P244" s="2">
        <f>VLOOKUP($A244,'By SKU - New RTs'!$A:$V,22,FALSE)</f>
        <v>0</v>
      </c>
      <c r="Q244" s="2">
        <f t="shared" si="19"/>
        <v>0</v>
      </c>
    </row>
    <row r="245" spans="1:17" x14ac:dyDescent="0.3">
      <c r="A245" s="3" t="str">
        <v>2265</v>
      </c>
      <c r="B245" s="4" t="str">
        <v>CLS HD GRIT SOAP REFILL</v>
      </c>
      <c r="C245" s="2">
        <f>VLOOKUP($A245,'By SKU - Old RTs'!$A:$V,18,FALSE)</f>
        <v>0.25</v>
      </c>
      <c r="D245" s="2">
        <f>VLOOKUP($A245,'By SKU - New RTs'!$A:$V,18,FALSE)</f>
        <v>0.5</v>
      </c>
      <c r="E245" s="5">
        <f t="shared" si="15"/>
        <v>0.25</v>
      </c>
      <c r="F245" s="2">
        <f>VLOOKUP($A245,'By SKU - Old RTs'!$A:$V,19,FALSE)</f>
        <v>0.25</v>
      </c>
      <c r="G245" s="2">
        <f>VLOOKUP($A245,'By SKU - New RTs'!$A:$V,19,FALSE)</f>
        <v>0.25</v>
      </c>
      <c r="H245" s="5">
        <f t="shared" si="16"/>
        <v>0</v>
      </c>
      <c r="I245" s="2">
        <f>VLOOKUP($A245,'By SKU - Old RTs'!$A:$V,20,FALSE)</f>
        <v>0.75</v>
      </c>
      <c r="J245" s="2">
        <f>VLOOKUP($A245,'By SKU - New RTs'!$A:$V,20,FALSE)</f>
        <v>0.5</v>
      </c>
      <c r="K245" s="5">
        <f t="shared" si="17"/>
        <v>-0.25</v>
      </c>
      <c r="L245" s="2">
        <f>VLOOKUP($A245,'By SKU - Old RTs'!$A:$V,21,FALSE)</f>
        <v>0.25</v>
      </c>
      <c r="M245" s="2">
        <f>VLOOKUP($A245,'By SKU - New RTs'!$A:$V,21,FALSE)</f>
        <v>0.25</v>
      </c>
      <c r="N245" s="5">
        <f t="shared" si="18"/>
        <v>0</v>
      </c>
      <c r="O245" s="2">
        <f>VLOOKUP($A245,'By SKU - Old RTs'!$A:$V,22,FALSE)</f>
        <v>0</v>
      </c>
      <c r="P245" s="2">
        <f>VLOOKUP($A245,'By SKU - New RTs'!$A:$V,22,FALSE)</f>
        <v>0</v>
      </c>
      <c r="Q245" s="2">
        <f t="shared" si="19"/>
        <v>0</v>
      </c>
    </row>
    <row r="246" spans="1:17" hidden="1" x14ac:dyDescent="0.3">
      <c r="A246" s="3" t="str">
        <v>2266</v>
      </c>
      <c r="B246" s="4" t="str">
        <v>CLS HAND SAN 900 CASE</v>
      </c>
      <c r="C246" s="2" t="e">
        <f>VLOOKUP($A246,'By SKU - Old RTs'!$A:$V,18,FALSE)</f>
        <v>#N/A</v>
      </c>
      <c r="D246" s="2" t="e">
        <f>VLOOKUP($A246,'By SKU - New RTs'!$A:$V,18,FALSE)</f>
        <v>#N/A</v>
      </c>
      <c r="E246" s="5" t="e">
        <f t="shared" si="15"/>
        <v>#N/A</v>
      </c>
      <c r="F246" s="2" t="e">
        <f>VLOOKUP($A246,'By SKU - Old RTs'!$A:$V,19,FALSE)</f>
        <v>#N/A</v>
      </c>
      <c r="G246" s="2" t="e">
        <f>VLOOKUP($A246,'By SKU - New RTs'!$A:$V,19,FALSE)</f>
        <v>#N/A</v>
      </c>
      <c r="H246" s="5" t="e">
        <f t="shared" si="16"/>
        <v>#N/A</v>
      </c>
      <c r="I246" s="2" t="e">
        <f>VLOOKUP($A246,'By SKU - Old RTs'!$A:$V,20,FALSE)</f>
        <v>#N/A</v>
      </c>
      <c r="J246" s="2" t="e">
        <f>VLOOKUP($A246,'By SKU - New RTs'!$A:$V,20,FALSE)</f>
        <v>#N/A</v>
      </c>
      <c r="K246" s="5" t="e">
        <f t="shared" si="17"/>
        <v>#N/A</v>
      </c>
      <c r="L246" s="2" t="e">
        <f>VLOOKUP($A246,'By SKU - Old RTs'!$A:$V,21,FALSE)</f>
        <v>#N/A</v>
      </c>
      <c r="M246" s="2" t="e">
        <f>VLOOKUP($A246,'By SKU - New RTs'!$A:$V,21,FALSE)</f>
        <v>#N/A</v>
      </c>
      <c r="N246" s="5" t="e">
        <f t="shared" si="18"/>
        <v>#N/A</v>
      </c>
      <c r="O246" s="2" t="e">
        <f>VLOOKUP($A246,'By SKU - Old RTs'!$A:$V,22,FALSE)</f>
        <v>#N/A</v>
      </c>
      <c r="P246" s="2" t="e">
        <f>VLOOKUP($A246,'By SKU - New RTs'!$A:$V,22,FALSE)</f>
        <v>#N/A</v>
      </c>
      <c r="Q246" s="2" t="e">
        <f t="shared" si="19"/>
        <v>#N/A</v>
      </c>
    </row>
    <row r="247" spans="1:17" x14ac:dyDescent="0.3">
      <c r="A247" s="3" t="str">
        <v>2267</v>
      </c>
      <c r="B247" s="4" t="str">
        <v>CLS HAND SAN 900 REFILL</v>
      </c>
      <c r="C247" s="2">
        <f>VLOOKUP($A247,'By SKU - Old RTs'!$A:$V,18,FALSE)</f>
        <v>0</v>
      </c>
      <c r="D247" s="2">
        <f>VLOOKUP($A247,'By SKU - New RTs'!$A:$V,18,FALSE)</f>
        <v>0</v>
      </c>
      <c r="E247" s="5">
        <f t="shared" si="15"/>
        <v>0</v>
      </c>
      <c r="F247" s="2">
        <f>VLOOKUP($A247,'By SKU - Old RTs'!$A:$V,19,FALSE)</f>
        <v>0</v>
      </c>
      <c r="G247" s="2">
        <f>VLOOKUP($A247,'By SKU - New RTs'!$A:$V,19,FALSE)</f>
        <v>0</v>
      </c>
      <c r="H247" s="5">
        <f t="shared" si="16"/>
        <v>0</v>
      </c>
      <c r="I247" s="2">
        <f>VLOOKUP($A247,'By SKU - Old RTs'!$A:$V,20,FALSE)</f>
        <v>0</v>
      </c>
      <c r="J247" s="2">
        <f>VLOOKUP($A247,'By SKU - New RTs'!$A:$V,20,FALSE)</f>
        <v>0</v>
      </c>
      <c r="K247" s="5">
        <f t="shared" si="17"/>
        <v>0</v>
      </c>
      <c r="L247" s="2">
        <f>VLOOKUP($A247,'By SKU - Old RTs'!$A:$V,21,FALSE)</f>
        <v>0.5</v>
      </c>
      <c r="M247" s="2">
        <f>VLOOKUP($A247,'By SKU - New RTs'!$A:$V,21,FALSE)</f>
        <v>0.5</v>
      </c>
      <c r="N247" s="5">
        <f t="shared" si="18"/>
        <v>0</v>
      </c>
      <c r="O247" s="2">
        <f>VLOOKUP($A247,'By SKU - Old RTs'!$A:$V,22,FALSE)</f>
        <v>1.5</v>
      </c>
      <c r="P247" s="2">
        <f>VLOOKUP($A247,'By SKU - New RTs'!$A:$V,22,FALSE)</f>
        <v>1.5</v>
      </c>
      <c r="Q247" s="2">
        <f t="shared" si="19"/>
        <v>0</v>
      </c>
    </row>
    <row r="248" spans="1:17" hidden="1" x14ac:dyDescent="0.3">
      <c r="A248" s="3" t="str">
        <v>2268</v>
      </c>
      <c r="B248" s="4" t="str">
        <v>CLS 400ML HAND SANI CS</v>
      </c>
      <c r="C248" s="2" t="e">
        <f>VLOOKUP($A248,'By SKU - Old RTs'!$A:$V,18,FALSE)</f>
        <v>#N/A</v>
      </c>
      <c r="D248" s="2" t="e">
        <f>VLOOKUP($A248,'By SKU - New RTs'!$A:$V,18,FALSE)</f>
        <v>#N/A</v>
      </c>
      <c r="E248" s="5" t="e">
        <f t="shared" si="15"/>
        <v>#N/A</v>
      </c>
      <c r="F248" s="2" t="e">
        <f>VLOOKUP($A248,'By SKU - Old RTs'!$A:$V,19,FALSE)</f>
        <v>#N/A</v>
      </c>
      <c r="G248" s="2" t="e">
        <f>VLOOKUP($A248,'By SKU - New RTs'!$A:$V,19,FALSE)</f>
        <v>#N/A</v>
      </c>
      <c r="H248" s="5" t="e">
        <f t="shared" si="16"/>
        <v>#N/A</v>
      </c>
      <c r="I248" s="2" t="e">
        <f>VLOOKUP($A248,'By SKU - Old RTs'!$A:$V,20,FALSE)</f>
        <v>#N/A</v>
      </c>
      <c r="J248" s="2" t="e">
        <f>VLOOKUP($A248,'By SKU - New RTs'!$A:$V,20,FALSE)</f>
        <v>#N/A</v>
      </c>
      <c r="K248" s="5" t="e">
        <f t="shared" si="17"/>
        <v>#N/A</v>
      </c>
      <c r="L248" s="2" t="e">
        <f>VLOOKUP($A248,'By SKU - Old RTs'!$A:$V,21,FALSE)</f>
        <v>#N/A</v>
      </c>
      <c r="M248" s="2" t="e">
        <f>VLOOKUP($A248,'By SKU - New RTs'!$A:$V,21,FALSE)</f>
        <v>#N/A</v>
      </c>
      <c r="N248" s="5" t="e">
        <f t="shared" si="18"/>
        <v>#N/A</v>
      </c>
      <c r="O248" s="2" t="e">
        <f>VLOOKUP($A248,'By SKU - Old RTs'!$A:$V,22,FALSE)</f>
        <v>#N/A</v>
      </c>
      <c r="P248" s="2" t="e">
        <f>VLOOKUP($A248,'By SKU - New RTs'!$A:$V,22,FALSE)</f>
        <v>#N/A</v>
      </c>
      <c r="Q248" s="2" t="e">
        <f t="shared" si="19"/>
        <v>#N/A</v>
      </c>
    </row>
    <row r="249" spans="1:17" x14ac:dyDescent="0.3">
      <c r="A249" s="3" t="str">
        <v>2269</v>
      </c>
      <c r="B249" s="4" t="str">
        <v>CLS 400ML HAND SANI EA</v>
      </c>
      <c r="C249" s="2">
        <f>VLOOKUP($A249,'By SKU - Old RTs'!$A:$V,18,FALSE)</f>
        <v>1.25</v>
      </c>
      <c r="D249" s="2">
        <f>VLOOKUP($A249,'By SKU - New RTs'!$A:$V,18,FALSE)</f>
        <v>1.25</v>
      </c>
      <c r="E249" s="5">
        <f t="shared" si="15"/>
        <v>0</v>
      </c>
      <c r="F249" s="2">
        <f>VLOOKUP($A249,'By SKU - Old RTs'!$A:$V,19,FALSE)</f>
        <v>0</v>
      </c>
      <c r="G249" s="2">
        <f>VLOOKUP($A249,'By SKU - New RTs'!$A:$V,19,FALSE)</f>
        <v>0</v>
      </c>
      <c r="H249" s="5">
        <f t="shared" si="16"/>
        <v>0</v>
      </c>
      <c r="I249" s="2">
        <f>VLOOKUP($A249,'By SKU - Old RTs'!$A:$V,20,FALSE)</f>
        <v>0</v>
      </c>
      <c r="J249" s="2">
        <f>VLOOKUP($A249,'By SKU - New RTs'!$A:$V,20,FALSE)</f>
        <v>0</v>
      </c>
      <c r="K249" s="5">
        <f t="shared" si="17"/>
        <v>0</v>
      </c>
      <c r="L249" s="2">
        <f>VLOOKUP($A249,'By SKU - Old RTs'!$A:$V,21,FALSE)</f>
        <v>0</v>
      </c>
      <c r="M249" s="2">
        <f>VLOOKUP($A249,'By SKU - New RTs'!$A:$V,21,FALSE)</f>
        <v>0</v>
      </c>
      <c r="N249" s="5">
        <f t="shared" si="18"/>
        <v>0</v>
      </c>
      <c r="O249" s="2">
        <f>VLOOKUP($A249,'By SKU - Old RTs'!$A:$V,22,FALSE)</f>
        <v>0</v>
      </c>
      <c r="P249" s="2">
        <f>VLOOKUP($A249,'By SKU - New RTs'!$A:$V,22,FALSE)</f>
        <v>0</v>
      </c>
      <c r="Q249" s="2">
        <f t="shared" si="19"/>
        <v>0</v>
      </c>
    </row>
    <row r="250" spans="1:17" x14ac:dyDescent="0.3">
      <c r="A250" s="3" t="str">
        <v>2274</v>
      </c>
      <c r="B250" s="4" t="str">
        <v>SMART SOLUTION FLR ENZYME CLNR</v>
      </c>
      <c r="C250" s="2">
        <f>VLOOKUP($A250,'By SKU - Old RTs'!$A:$V,18,FALSE)</f>
        <v>0</v>
      </c>
      <c r="D250" s="2">
        <f>VLOOKUP($A250,'By SKU - New RTs'!$A:$V,18,FALSE)</f>
        <v>0</v>
      </c>
      <c r="E250" s="5">
        <f t="shared" si="15"/>
        <v>0</v>
      </c>
      <c r="F250" s="2">
        <f>VLOOKUP($A250,'By SKU - Old RTs'!$A:$V,19,FALSE)</f>
        <v>0.25</v>
      </c>
      <c r="G250" s="2">
        <f>VLOOKUP($A250,'By SKU - New RTs'!$A:$V,19,FALSE)</f>
        <v>0.25</v>
      </c>
      <c r="H250" s="5">
        <f t="shared" si="16"/>
        <v>0</v>
      </c>
      <c r="I250" s="2">
        <f>VLOOKUP($A250,'By SKU - Old RTs'!$A:$V,20,FALSE)</f>
        <v>0</v>
      </c>
      <c r="J250" s="2">
        <f>VLOOKUP($A250,'By SKU - New RTs'!$A:$V,20,FALSE)</f>
        <v>0</v>
      </c>
      <c r="K250" s="5">
        <f t="shared" si="17"/>
        <v>0</v>
      </c>
      <c r="L250" s="2">
        <f>VLOOKUP($A250,'By SKU - Old RTs'!$A:$V,21,FALSE)</f>
        <v>0.5</v>
      </c>
      <c r="M250" s="2">
        <f>VLOOKUP($A250,'By SKU - New RTs'!$A:$V,21,FALSE)</f>
        <v>0.5</v>
      </c>
      <c r="N250" s="5">
        <f t="shared" si="18"/>
        <v>0</v>
      </c>
      <c r="O250" s="2">
        <f>VLOOKUP($A250,'By SKU - Old RTs'!$A:$V,22,FALSE)</f>
        <v>0</v>
      </c>
      <c r="P250" s="2">
        <f>VLOOKUP($A250,'By SKU - New RTs'!$A:$V,22,FALSE)</f>
        <v>0</v>
      </c>
      <c r="Q250" s="2">
        <f t="shared" si="19"/>
        <v>0</v>
      </c>
    </row>
    <row r="251" spans="1:17" hidden="1" x14ac:dyDescent="0.3">
      <c r="A251" s="3" t="str">
        <v>2297</v>
      </c>
      <c r="B251" s="4" t="str">
        <v>CLS SAN 400 DISP #7405</v>
      </c>
      <c r="C251" s="2" t="e">
        <f>VLOOKUP($A251,'By SKU - Old RTs'!$A:$V,18,FALSE)</f>
        <v>#N/A</v>
      </c>
      <c r="D251" s="2" t="e">
        <f>VLOOKUP($A251,'By SKU - New RTs'!$A:$V,18,FALSE)</f>
        <v>#N/A</v>
      </c>
      <c r="E251" s="5" t="e">
        <f t="shared" si="15"/>
        <v>#N/A</v>
      </c>
      <c r="F251" s="2" t="e">
        <f>VLOOKUP($A251,'By SKU - Old RTs'!$A:$V,19,FALSE)</f>
        <v>#N/A</v>
      </c>
      <c r="G251" s="2" t="e">
        <f>VLOOKUP($A251,'By SKU - New RTs'!$A:$V,19,FALSE)</f>
        <v>#N/A</v>
      </c>
      <c r="H251" s="5" t="e">
        <f t="shared" si="16"/>
        <v>#N/A</v>
      </c>
      <c r="I251" s="2" t="e">
        <f>VLOOKUP($A251,'By SKU - Old RTs'!$A:$V,20,FALSE)</f>
        <v>#N/A</v>
      </c>
      <c r="J251" s="2" t="e">
        <f>VLOOKUP($A251,'By SKU - New RTs'!$A:$V,20,FALSE)</f>
        <v>#N/A</v>
      </c>
      <c r="K251" s="5" t="e">
        <f t="shared" si="17"/>
        <v>#N/A</v>
      </c>
      <c r="L251" s="2" t="e">
        <f>VLOOKUP($A251,'By SKU - Old RTs'!$A:$V,21,FALSE)</f>
        <v>#N/A</v>
      </c>
      <c r="M251" s="2" t="e">
        <f>VLOOKUP($A251,'By SKU - New RTs'!$A:$V,21,FALSE)</f>
        <v>#N/A</v>
      </c>
      <c r="N251" s="5" t="e">
        <f t="shared" si="18"/>
        <v>#N/A</v>
      </c>
      <c r="O251" s="2" t="e">
        <f>VLOOKUP($A251,'By SKU - Old RTs'!$A:$V,22,FALSE)</f>
        <v>#N/A</v>
      </c>
      <c r="P251" s="2" t="e">
        <f>VLOOKUP($A251,'By SKU - New RTs'!$A:$V,22,FALSE)</f>
        <v>#N/A</v>
      </c>
      <c r="Q251" s="2" t="e">
        <f t="shared" si="19"/>
        <v>#N/A</v>
      </c>
    </row>
    <row r="252" spans="1:17" hidden="1" x14ac:dyDescent="0.3">
      <c r="A252" s="3" t="str">
        <v>2310</v>
      </c>
      <c r="B252" s="4" t="str">
        <v xml:space="preserve">CANLINR24X33 CS     </v>
      </c>
      <c r="C252" s="2" t="e">
        <f>VLOOKUP($A252,'By SKU - Old RTs'!$A:$V,18,FALSE)</f>
        <v>#N/A</v>
      </c>
      <c r="D252" s="2" t="e">
        <f>VLOOKUP($A252,'By SKU - New RTs'!$A:$V,18,FALSE)</f>
        <v>#N/A</v>
      </c>
      <c r="E252" s="5" t="e">
        <f t="shared" si="15"/>
        <v>#N/A</v>
      </c>
      <c r="F252" s="2" t="e">
        <f>VLOOKUP($A252,'By SKU - Old RTs'!$A:$V,19,FALSE)</f>
        <v>#N/A</v>
      </c>
      <c r="G252" s="2" t="e">
        <f>VLOOKUP($A252,'By SKU - New RTs'!$A:$V,19,FALSE)</f>
        <v>#N/A</v>
      </c>
      <c r="H252" s="5" t="e">
        <f t="shared" si="16"/>
        <v>#N/A</v>
      </c>
      <c r="I252" s="2" t="e">
        <f>VLOOKUP($A252,'By SKU - Old RTs'!$A:$V,20,FALSE)</f>
        <v>#N/A</v>
      </c>
      <c r="J252" s="2" t="e">
        <f>VLOOKUP($A252,'By SKU - New RTs'!$A:$V,20,FALSE)</f>
        <v>#N/A</v>
      </c>
      <c r="K252" s="5" t="e">
        <f t="shared" si="17"/>
        <v>#N/A</v>
      </c>
      <c r="L252" s="2" t="e">
        <f>VLOOKUP($A252,'By SKU - Old RTs'!$A:$V,21,FALSE)</f>
        <v>#N/A</v>
      </c>
      <c r="M252" s="2" t="e">
        <f>VLOOKUP($A252,'By SKU - New RTs'!$A:$V,21,FALSE)</f>
        <v>#N/A</v>
      </c>
      <c r="N252" s="5" t="e">
        <f t="shared" si="18"/>
        <v>#N/A</v>
      </c>
      <c r="O252" s="2" t="e">
        <f>VLOOKUP($A252,'By SKU - Old RTs'!$A:$V,22,FALSE)</f>
        <v>#N/A</v>
      </c>
      <c r="P252" s="2" t="e">
        <f>VLOOKUP($A252,'By SKU - New RTs'!$A:$V,22,FALSE)</f>
        <v>#N/A</v>
      </c>
      <c r="Q252" s="2" t="e">
        <f t="shared" si="19"/>
        <v>#N/A</v>
      </c>
    </row>
    <row r="253" spans="1:17" hidden="1" x14ac:dyDescent="0.3">
      <c r="A253" s="3" t="str">
        <v>2312</v>
      </c>
      <c r="B253" s="4" t="str">
        <v xml:space="preserve">CANLINR30X37 CS     </v>
      </c>
      <c r="C253" s="2" t="e">
        <f>VLOOKUP($A253,'By SKU - Old RTs'!$A:$V,18,FALSE)</f>
        <v>#N/A</v>
      </c>
      <c r="D253" s="2" t="e">
        <f>VLOOKUP($A253,'By SKU - New RTs'!$A:$V,18,FALSE)</f>
        <v>#N/A</v>
      </c>
      <c r="E253" s="5" t="e">
        <f t="shared" si="15"/>
        <v>#N/A</v>
      </c>
      <c r="F253" s="2" t="e">
        <f>VLOOKUP($A253,'By SKU - Old RTs'!$A:$V,19,FALSE)</f>
        <v>#N/A</v>
      </c>
      <c r="G253" s="2" t="e">
        <f>VLOOKUP($A253,'By SKU - New RTs'!$A:$V,19,FALSE)</f>
        <v>#N/A</v>
      </c>
      <c r="H253" s="5" t="e">
        <f t="shared" si="16"/>
        <v>#N/A</v>
      </c>
      <c r="I253" s="2" t="e">
        <f>VLOOKUP($A253,'By SKU - Old RTs'!$A:$V,20,FALSE)</f>
        <v>#N/A</v>
      </c>
      <c r="J253" s="2" t="e">
        <f>VLOOKUP($A253,'By SKU - New RTs'!$A:$V,20,FALSE)</f>
        <v>#N/A</v>
      </c>
      <c r="K253" s="5" t="e">
        <f t="shared" si="17"/>
        <v>#N/A</v>
      </c>
      <c r="L253" s="2" t="e">
        <f>VLOOKUP($A253,'By SKU - Old RTs'!$A:$V,21,FALSE)</f>
        <v>#N/A</v>
      </c>
      <c r="M253" s="2" t="e">
        <f>VLOOKUP($A253,'By SKU - New RTs'!$A:$V,21,FALSE)</f>
        <v>#N/A</v>
      </c>
      <c r="N253" s="5" t="e">
        <f t="shared" si="18"/>
        <v>#N/A</v>
      </c>
      <c r="O253" s="2" t="e">
        <f>VLOOKUP($A253,'By SKU - Old RTs'!$A:$V,22,FALSE)</f>
        <v>#N/A</v>
      </c>
      <c r="P253" s="2" t="e">
        <f>VLOOKUP($A253,'By SKU - New RTs'!$A:$V,22,FALSE)</f>
        <v>#N/A</v>
      </c>
      <c r="Q253" s="2" t="e">
        <f t="shared" si="19"/>
        <v>#N/A</v>
      </c>
    </row>
    <row r="254" spans="1:17" x14ac:dyDescent="0.3">
      <c r="A254" s="3" t="str">
        <v>2314</v>
      </c>
      <c r="B254" s="4" t="str">
        <v xml:space="preserve">CANLINR33X40 CS     </v>
      </c>
      <c r="C254" s="2">
        <f>VLOOKUP($A254,'By SKU - Old RTs'!$A:$V,18,FALSE)</f>
        <v>0.25</v>
      </c>
      <c r="D254" s="2">
        <f>VLOOKUP($A254,'By SKU - New RTs'!$A:$V,18,FALSE)</f>
        <v>0.25</v>
      </c>
      <c r="E254" s="5">
        <f t="shared" si="15"/>
        <v>0</v>
      </c>
      <c r="F254" s="2">
        <f>VLOOKUP($A254,'By SKU - Old RTs'!$A:$V,19,FALSE)</f>
        <v>0</v>
      </c>
      <c r="G254" s="2">
        <f>VLOOKUP($A254,'By SKU - New RTs'!$A:$V,19,FALSE)</f>
        <v>0</v>
      </c>
      <c r="H254" s="5">
        <f t="shared" si="16"/>
        <v>0</v>
      </c>
      <c r="I254" s="2">
        <f>VLOOKUP($A254,'By SKU - Old RTs'!$A:$V,20,FALSE)</f>
        <v>0</v>
      </c>
      <c r="J254" s="2">
        <f>VLOOKUP($A254,'By SKU - New RTs'!$A:$V,20,FALSE)</f>
        <v>0.25</v>
      </c>
      <c r="K254" s="5">
        <f t="shared" si="17"/>
        <v>0.25</v>
      </c>
      <c r="L254" s="2">
        <f>VLOOKUP($A254,'By SKU - Old RTs'!$A:$V,21,FALSE)</f>
        <v>0</v>
      </c>
      <c r="M254" s="2">
        <f>VLOOKUP($A254,'By SKU - New RTs'!$A:$V,21,FALSE)</f>
        <v>0</v>
      </c>
      <c r="N254" s="5">
        <f t="shared" si="18"/>
        <v>0</v>
      </c>
      <c r="O254" s="2">
        <f>VLOOKUP($A254,'By SKU - Old RTs'!$A:$V,22,FALSE)</f>
        <v>0.25</v>
      </c>
      <c r="P254" s="2">
        <f>VLOOKUP($A254,'By SKU - New RTs'!$A:$V,22,FALSE)</f>
        <v>0</v>
      </c>
      <c r="Q254" s="2">
        <f t="shared" si="19"/>
        <v>-0.25</v>
      </c>
    </row>
    <row r="255" spans="1:17" hidden="1" x14ac:dyDescent="0.3">
      <c r="A255" s="3" t="str">
        <v>2316</v>
      </c>
      <c r="B255" s="4" t="str">
        <v xml:space="preserve">CANLINR40X48 CS     </v>
      </c>
      <c r="C255" s="2" t="e">
        <f>VLOOKUP($A255,'By SKU - Old RTs'!$A:$V,18,FALSE)</f>
        <v>#N/A</v>
      </c>
      <c r="D255" s="2" t="e">
        <f>VLOOKUP($A255,'By SKU - New RTs'!$A:$V,18,FALSE)</f>
        <v>#N/A</v>
      </c>
      <c r="E255" s="5" t="e">
        <f t="shared" si="15"/>
        <v>#N/A</v>
      </c>
      <c r="F255" s="2" t="e">
        <f>VLOOKUP($A255,'By SKU - Old RTs'!$A:$V,19,FALSE)</f>
        <v>#N/A</v>
      </c>
      <c r="G255" s="2" t="e">
        <f>VLOOKUP($A255,'By SKU - New RTs'!$A:$V,19,FALSE)</f>
        <v>#N/A</v>
      </c>
      <c r="H255" s="5" t="e">
        <f t="shared" si="16"/>
        <v>#N/A</v>
      </c>
      <c r="I255" s="2" t="e">
        <f>VLOOKUP($A255,'By SKU - Old RTs'!$A:$V,20,FALSE)</f>
        <v>#N/A</v>
      </c>
      <c r="J255" s="2" t="e">
        <f>VLOOKUP($A255,'By SKU - New RTs'!$A:$V,20,FALSE)</f>
        <v>#N/A</v>
      </c>
      <c r="K255" s="5" t="e">
        <f t="shared" si="17"/>
        <v>#N/A</v>
      </c>
      <c r="L255" s="2" t="e">
        <f>VLOOKUP($A255,'By SKU - Old RTs'!$A:$V,21,FALSE)</f>
        <v>#N/A</v>
      </c>
      <c r="M255" s="2" t="e">
        <f>VLOOKUP($A255,'By SKU - New RTs'!$A:$V,21,FALSE)</f>
        <v>#N/A</v>
      </c>
      <c r="N255" s="5" t="e">
        <f t="shared" si="18"/>
        <v>#N/A</v>
      </c>
      <c r="O255" s="2" t="e">
        <f>VLOOKUP($A255,'By SKU - Old RTs'!$A:$V,22,FALSE)</f>
        <v>#N/A</v>
      </c>
      <c r="P255" s="2" t="e">
        <f>VLOOKUP($A255,'By SKU - New RTs'!$A:$V,22,FALSE)</f>
        <v>#N/A</v>
      </c>
      <c r="Q255" s="2" t="e">
        <f t="shared" si="19"/>
        <v>#N/A</v>
      </c>
    </row>
    <row r="256" spans="1:17" hidden="1" x14ac:dyDescent="0.3">
      <c r="A256" s="3" t="str">
        <v>2318</v>
      </c>
      <c r="B256" s="4" t="str">
        <v xml:space="preserve">CANLINR38X60 CS     </v>
      </c>
      <c r="C256" s="2" t="e">
        <f>VLOOKUP($A256,'By SKU - Old RTs'!$A:$V,18,FALSE)</f>
        <v>#N/A</v>
      </c>
      <c r="D256" s="2" t="e">
        <f>VLOOKUP($A256,'By SKU - New RTs'!$A:$V,18,FALSE)</f>
        <v>#N/A</v>
      </c>
      <c r="E256" s="5" t="e">
        <f t="shared" si="15"/>
        <v>#N/A</v>
      </c>
      <c r="F256" s="2" t="e">
        <f>VLOOKUP($A256,'By SKU - Old RTs'!$A:$V,19,FALSE)</f>
        <v>#N/A</v>
      </c>
      <c r="G256" s="2" t="e">
        <f>VLOOKUP($A256,'By SKU - New RTs'!$A:$V,19,FALSE)</f>
        <v>#N/A</v>
      </c>
      <c r="H256" s="5" t="e">
        <f t="shared" si="16"/>
        <v>#N/A</v>
      </c>
      <c r="I256" s="2" t="e">
        <f>VLOOKUP($A256,'By SKU - Old RTs'!$A:$V,20,FALSE)</f>
        <v>#N/A</v>
      </c>
      <c r="J256" s="2" t="e">
        <f>VLOOKUP($A256,'By SKU - New RTs'!$A:$V,20,FALSE)</f>
        <v>#N/A</v>
      </c>
      <c r="K256" s="5" t="e">
        <f t="shared" si="17"/>
        <v>#N/A</v>
      </c>
      <c r="L256" s="2" t="e">
        <f>VLOOKUP($A256,'By SKU - Old RTs'!$A:$V,21,FALSE)</f>
        <v>#N/A</v>
      </c>
      <c r="M256" s="2" t="e">
        <f>VLOOKUP($A256,'By SKU - New RTs'!$A:$V,21,FALSE)</f>
        <v>#N/A</v>
      </c>
      <c r="N256" s="5" t="e">
        <f t="shared" si="18"/>
        <v>#N/A</v>
      </c>
      <c r="O256" s="2" t="e">
        <f>VLOOKUP($A256,'By SKU - Old RTs'!$A:$V,22,FALSE)</f>
        <v>#N/A</v>
      </c>
      <c r="P256" s="2" t="e">
        <f>VLOOKUP($A256,'By SKU - New RTs'!$A:$V,22,FALSE)</f>
        <v>#N/A</v>
      </c>
      <c r="Q256" s="2" t="e">
        <f t="shared" si="19"/>
        <v>#N/A</v>
      </c>
    </row>
    <row r="257" spans="1:17" x14ac:dyDescent="0.3">
      <c r="A257" s="3" t="str">
        <v>2320</v>
      </c>
      <c r="B257" s="4" t="str">
        <v xml:space="preserve">CANLINR33X39 CS     </v>
      </c>
      <c r="C257" s="2">
        <f>VLOOKUP($A257,'By SKU - Old RTs'!$A:$V,18,FALSE)</f>
        <v>1.25</v>
      </c>
      <c r="D257" s="2">
        <f>VLOOKUP($A257,'By SKU - New RTs'!$A:$V,18,FALSE)</f>
        <v>0.75</v>
      </c>
      <c r="E257" s="5">
        <f t="shared" si="15"/>
        <v>-0.5</v>
      </c>
      <c r="F257" s="2">
        <f>VLOOKUP($A257,'By SKU - Old RTs'!$A:$V,19,FALSE)</f>
        <v>0.5</v>
      </c>
      <c r="G257" s="2">
        <f>VLOOKUP($A257,'By SKU - New RTs'!$A:$V,19,FALSE)</f>
        <v>0.5</v>
      </c>
      <c r="H257" s="5">
        <f t="shared" si="16"/>
        <v>0</v>
      </c>
      <c r="I257" s="2">
        <f>VLOOKUP($A257,'By SKU - Old RTs'!$A:$V,20,FALSE)</f>
        <v>0.75</v>
      </c>
      <c r="J257" s="2">
        <f>VLOOKUP($A257,'By SKU - New RTs'!$A:$V,20,FALSE)</f>
        <v>1</v>
      </c>
      <c r="K257" s="5">
        <f t="shared" si="17"/>
        <v>0.25</v>
      </c>
      <c r="L257" s="2">
        <f>VLOOKUP($A257,'By SKU - Old RTs'!$A:$V,21,FALSE)</f>
        <v>1.75</v>
      </c>
      <c r="M257" s="2">
        <f>VLOOKUP($A257,'By SKU - New RTs'!$A:$V,21,FALSE)</f>
        <v>1.75</v>
      </c>
      <c r="N257" s="5">
        <f t="shared" si="18"/>
        <v>0</v>
      </c>
      <c r="O257" s="2">
        <f>VLOOKUP($A257,'By SKU - Old RTs'!$A:$V,22,FALSE)</f>
        <v>0.75</v>
      </c>
      <c r="P257" s="2">
        <f>VLOOKUP($A257,'By SKU - New RTs'!$A:$V,22,FALSE)</f>
        <v>1</v>
      </c>
      <c r="Q257" s="2">
        <f t="shared" si="19"/>
        <v>0.25</v>
      </c>
    </row>
    <row r="258" spans="1:17" x14ac:dyDescent="0.3">
      <c r="A258" s="3" t="str">
        <v>2322</v>
      </c>
      <c r="B258" s="4" t="str">
        <v xml:space="preserve">CANLINR40X46 CS     </v>
      </c>
      <c r="C258" s="2">
        <f>VLOOKUP($A258,'By SKU - Old RTs'!$A:$V,18,FALSE)</f>
        <v>0</v>
      </c>
      <c r="D258" s="2">
        <f>VLOOKUP($A258,'By SKU - New RTs'!$A:$V,18,FALSE)</f>
        <v>0</v>
      </c>
      <c r="E258" s="5">
        <f t="shared" si="15"/>
        <v>0</v>
      </c>
      <c r="F258" s="2">
        <f>VLOOKUP($A258,'By SKU - Old RTs'!$A:$V,19,FALSE)</f>
        <v>1.75</v>
      </c>
      <c r="G258" s="2">
        <f>VLOOKUP($A258,'By SKU - New RTs'!$A:$V,19,FALSE)</f>
        <v>1.5</v>
      </c>
      <c r="H258" s="5">
        <f t="shared" si="16"/>
        <v>-0.25</v>
      </c>
      <c r="I258" s="2">
        <f>VLOOKUP($A258,'By SKU - Old RTs'!$A:$V,20,FALSE)</f>
        <v>0</v>
      </c>
      <c r="J258" s="2">
        <f>VLOOKUP($A258,'By SKU - New RTs'!$A:$V,20,FALSE)</f>
        <v>0</v>
      </c>
      <c r="K258" s="5">
        <f t="shared" si="17"/>
        <v>0</v>
      </c>
      <c r="L258" s="2">
        <f>VLOOKUP($A258,'By SKU - Old RTs'!$A:$V,21,FALSE)</f>
        <v>0</v>
      </c>
      <c r="M258" s="2">
        <f>VLOOKUP($A258,'By SKU - New RTs'!$A:$V,21,FALSE)</f>
        <v>0</v>
      </c>
      <c r="N258" s="5">
        <f t="shared" si="18"/>
        <v>0</v>
      </c>
      <c r="O258" s="2">
        <f>VLOOKUP($A258,'By SKU - Old RTs'!$A:$V,22,FALSE)</f>
        <v>0</v>
      </c>
      <c r="P258" s="2">
        <f>VLOOKUP($A258,'By SKU - New RTs'!$A:$V,22,FALSE)</f>
        <v>0.25</v>
      </c>
      <c r="Q258" s="2">
        <f t="shared" si="19"/>
        <v>0.25</v>
      </c>
    </row>
    <row r="259" spans="1:17" x14ac:dyDescent="0.3">
      <c r="A259" s="3" t="str">
        <v>2324</v>
      </c>
      <c r="B259" s="4" t="str">
        <v xml:space="preserve">CANLINR38X58 CS     </v>
      </c>
      <c r="C259" s="2">
        <f>VLOOKUP($A259,'By SKU - Old RTs'!$A:$V,18,FALSE)</f>
        <v>1.5</v>
      </c>
      <c r="D259" s="2">
        <f>VLOOKUP($A259,'By SKU - New RTs'!$A:$V,18,FALSE)</f>
        <v>0.25</v>
      </c>
      <c r="E259" s="5">
        <f t="shared" si="15"/>
        <v>-1.25</v>
      </c>
      <c r="F259" s="2">
        <f>VLOOKUP($A259,'By SKU - Old RTs'!$A:$V,19,FALSE)</f>
        <v>1</v>
      </c>
      <c r="G259" s="2">
        <f>VLOOKUP($A259,'By SKU - New RTs'!$A:$V,19,FALSE)</f>
        <v>1.75</v>
      </c>
      <c r="H259" s="5">
        <f t="shared" si="16"/>
        <v>0.75</v>
      </c>
      <c r="I259" s="2">
        <f>VLOOKUP($A259,'By SKU - Old RTs'!$A:$V,20,FALSE)</f>
        <v>1.25</v>
      </c>
      <c r="J259" s="2">
        <f>VLOOKUP($A259,'By SKU - New RTs'!$A:$V,20,FALSE)</f>
        <v>1.75</v>
      </c>
      <c r="K259" s="5">
        <f t="shared" si="17"/>
        <v>0.5</v>
      </c>
      <c r="L259" s="2">
        <f>VLOOKUP($A259,'By SKU - Old RTs'!$A:$V,21,FALSE)</f>
        <v>3.5</v>
      </c>
      <c r="M259" s="2">
        <f>VLOOKUP($A259,'By SKU - New RTs'!$A:$V,21,FALSE)</f>
        <v>3.5</v>
      </c>
      <c r="N259" s="5">
        <f t="shared" si="18"/>
        <v>0</v>
      </c>
      <c r="O259" s="2">
        <f>VLOOKUP($A259,'By SKU - Old RTs'!$A:$V,22,FALSE)</f>
        <v>0.25</v>
      </c>
      <c r="P259" s="2">
        <f>VLOOKUP($A259,'By SKU - New RTs'!$A:$V,22,FALSE)</f>
        <v>0.25</v>
      </c>
      <c r="Q259" s="2">
        <f t="shared" si="19"/>
        <v>0</v>
      </c>
    </row>
    <row r="260" spans="1:17" x14ac:dyDescent="0.3">
      <c r="A260" s="3" t="str">
        <v>2342</v>
      </c>
      <c r="B260" s="4" t="str">
        <v>CHERRY HD GRIT SOAP CASE</v>
      </c>
      <c r="C260" s="2">
        <f>VLOOKUP($A260,'By SKU - Old RTs'!$A:$V,18,FALSE)</f>
        <v>0.25</v>
      </c>
      <c r="D260" s="2">
        <f>VLOOKUP($A260,'By SKU - New RTs'!$A:$V,18,FALSE)</f>
        <v>0.25</v>
      </c>
      <c r="E260" s="5">
        <f t="shared" ref="E260:E323" si="20">D260-C260</f>
        <v>0</v>
      </c>
      <c r="F260" s="2">
        <f>VLOOKUP($A260,'By SKU - Old RTs'!$A:$V,19,FALSE)</f>
        <v>0</v>
      </c>
      <c r="G260" s="2">
        <f>VLOOKUP($A260,'By SKU - New RTs'!$A:$V,19,FALSE)</f>
        <v>0</v>
      </c>
      <c r="H260" s="5">
        <f t="shared" ref="H260:H323" si="21">G260-F260</f>
        <v>0</v>
      </c>
      <c r="I260" s="2">
        <f>VLOOKUP($A260,'By SKU - Old RTs'!$A:$V,20,FALSE)</f>
        <v>0</v>
      </c>
      <c r="J260" s="2">
        <f>VLOOKUP($A260,'By SKU - New RTs'!$A:$V,20,FALSE)</f>
        <v>0</v>
      </c>
      <c r="K260" s="5">
        <f t="shared" ref="K260:K323" si="22">J260-I260</f>
        <v>0</v>
      </c>
      <c r="L260" s="2">
        <f>VLOOKUP($A260,'By SKU - Old RTs'!$A:$V,21,FALSE)</f>
        <v>0</v>
      </c>
      <c r="M260" s="2">
        <f>VLOOKUP($A260,'By SKU - New RTs'!$A:$V,21,FALSE)</f>
        <v>0</v>
      </c>
      <c r="N260" s="5">
        <f t="shared" ref="N260:N323" si="23">M260-L260</f>
        <v>0</v>
      </c>
      <c r="O260" s="2">
        <f>VLOOKUP($A260,'By SKU - Old RTs'!$A:$V,22,FALSE)</f>
        <v>0</v>
      </c>
      <c r="P260" s="2">
        <f>VLOOKUP($A260,'By SKU - New RTs'!$A:$V,22,FALSE)</f>
        <v>0</v>
      </c>
      <c r="Q260" s="2">
        <f t="shared" ref="Q260:Q323" si="24">P260-O260</f>
        <v>0</v>
      </c>
    </row>
    <row r="261" spans="1:17" x14ac:dyDescent="0.3">
      <c r="A261" s="3" t="str">
        <v>2395</v>
      </c>
      <c r="B261" s="4" t="str">
        <v>FRESHSCENT AIR FRESHENER</v>
      </c>
      <c r="C261" s="2">
        <f>VLOOKUP($A261,'By SKU - Old RTs'!$A:$V,18,FALSE)</f>
        <v>12.25</v>
      </c>
      <c r="D261" s="2">
        <f>VLOOKUP($A261,'By SKU - New RTs'!$A:$V,18,FALSE)</f>
        <v>9.25</v>
      </c>
      <c r="E261" s="5">
        <f t="shared" si="20"/>
        <v>-3</v>
      </c>
      <c r="F261" s="2">
        <f>VLOOKUP($A261,'By SKU - Old RTs'!$A:$V,19,FALSE)</f>
        <v>10.75</v>
      </c>
      <c r="G261" s="2">
        <f>VLOOKUP($A261,'By SKU - New RTs'!$A:$V,19,FALSE)</f>
        <v>11.5</v>
      </c>
      <c r="H261" s="5">
        <f t="shared" si="21"/>
        <v>0.75</v>
      </c>
      <c r="I261" s="2">
        <f>VLOOKUP($A261,'By SKU - Old RTs'!$A:$V,20,FALSE)</f>
        <v>8</v>
      </c>
      <c r="J261" s="2">
        <f>VLOOKUP($A261,'By SKU - New RTs'!$A:$V,20,FALSE)</f>
        <v>11</v>
      </c>
      <c r="K261" s="5">
        <f t="shared" si="22"/>
        <v>3</v>
      </c>
      <c r="L261" s="2">
        <f>VLOOKUP($A261,'By SKU - Old RTs'!$A:$V,21,FALSE)</f>
        <v>8.5</v>
      </c>
      <c r="M261" s="2">
        <f>VLOOKUP($A261,'By SKU - New RTs'!$A:$V,21,FALSE)</f>
        <v>8.5</v>
      </c>
      <c r="N261" s="5">
        <f t="shared" si="23"/>
        <v>0</v>
      </c>
      <c r="O261" s="2">
        <f>VLOOKUP($A261,'By SKU - Old RTs'!$A:$V,22,FALSE)</f>
        <v>3.75</v>
      </c>
      <c r="P261" s="2">
        <f>VLOOKUP($A261,'By SKU - New RTs'!$A:$V,22,FALSE)</f>
        <v>3</v>
      </c>
      <c r="Q261" s="2">
        <f t="shared" si="24"/>
        <v>-0.75</v>
      </c>
    </row>
    <row r="262" spans="1:17" x14ac:dyDescent="0.3">
      <c r="A262" s="3" t="str">
        <v>2396</v>
      </c>
      <c r="B262" s="4" t="str">
        <v>FRESHSCENT BOWL CLIP</v>
      </c>
      <c r="C262" s="2">
        <f>VLOOKUP($A262,'By SKU - Old RTs'!$A:$V,18,FALSE)</f>
        <v>4.5</v>
      </c>
      <c r="D262" s="2">
        <f>VLOOKUP($A262,'By SKU - New RTs'!$A:$V,18,FALSE)</f>
        <v>3.5</v>
      </c>
      <c r="E262" s="5">
        <f t="shared" si="20"/>
        <v>-1</v>
      </c>
      <c r="F262" s="2">
        <f>VLOOKUP($A262,'By SKU - Old RTs'!$A:$V,19,FALSE)</f>
        <v>7.25</v>
      </c>
      <c r="G262" s="2">
        <f>VLOOKUP($A262,'By SKU - New RTs'!$A:$V,19,FALSE)</f>
        <v>7</v>
      </c>
      <c r="H262" s="5">
        <f t="shared" si="21"/>
        <v>-0.25</v>
      </c>
      <c r="I262" s="2">
        <f>VLOOKUP($A262,'By SKU - Old RTs'!$A:$V,20,FALSE)</f>
        <v>6.5</v>
      </c>
      <c r="J262" s="2">
        <f>VLOOKUP($A262,'By SKU - New RTs'!$A:$V,20,FALSE)</f>
        <v>7.75</v>
      </c>
      <c r="K262" s="5">
        <f t="shared" si="22"/>
        <v>1.25</v>
      </c>
      <c r="L262" s="2">
        <f>VLOOKUP($A262,'By SKU - Old RTs'!$A:$V,21,FALSE)</f>
        <v>4.75</v>
      </c>
      <c r="M262" s="2">
        <f>VLOOKUP($A262,'By SKU - New RTs'!$A:$V,21,FALSE)</f>
        <v>4.75</v>
      </c>
      <c r="N262" s="5">
        <f t="shared" si="23"/>
        <v>0</v>
      </c>
      <c r="O262" s="2">
        <f>VLOOKUP($A262,'By SKU - Old RTs'!$A:$V,22,FALSE)</f>
        <v>2.75</v>
      </c>
      <c r="P262" s="2">
        <f>VLOOKUP($A262,'By SKU - New RTs'!$A:$V,22,FALSE)</f>
        <v>2.75</v>
      </c>
      <c r="Q262" s="2">
        <f t="shared" si="24"/>
        <v>0</v>
      </c>
    </row>
    <row r="263" spans="1:17" x14ac:dyDescent="0.3">
      <c r="A263" s="3" t="str">
        <v>2397</v>
      </c>
      <c r="B263" s="4" t="str">
        <v>FRESHSCENT URINAL SCREEN</v>
      </c>
      <c r="C263" s="2">
        <f>VLOOKUP($A263,'By SKU - Old RTs'!$A:$V,18,FALSE)</f>
        <v>4.75</v>
      </c>
      <c r="D263" s="2">
        <f>VLOOKUP($A263,'By SKU - New RTs'!$A:$V,18,FALSE)</f>
        <v>3.5</v>
      </c>
      <c r="E263" s="5">
        <f t="shared" si="20"/>
        <v>-1.25</v>
      </c>
      <c r="F263" s="2">
        <f>VLOOKUP($A263,'By SKU - Old RTs'!$A:$V,19,FALSE)</f>
        <v>2.25</v>
      </c>
      <c r="G263" s="2">
        <f>VLOOKUP($A263,'By SKU - New RTs'!$A:$V,19,FALSE)</f>
        <v>2.5</v>
      </c>
      <c r="H263" s="5">
        <f t="shared" si="21"/>
        <v>0.25</v>
      </c>
      <c r="I263" s="2">
        <f>VLOOKUP($A263,'By SKU - Old RTs'!$A:$V,20,FALSE)</f>
        <v>3</v>
      </c>
      <c r="J263" s="2">
        <f>VLOOKUP($A263,'By SKU - New RTs'!$A:$V,20,FALSE)</f>
        <v>4.25</v>
      </c>
      <c r="K263" s="5">
        <f t="shared" si="22"/>
        <v>1.25</v>
      </c>
      <c r="L263" s="2">
        <f>VLOOKUP($A263,'By SKU - Old RTs'!$A:$V,21,FALSE)</f>
        <v>3.5</v>
      </c>
      <c r="M263" s="2">
        <f>VLOOKUP($A263,'By SKU - New RTs'!$A:$V,21,FALSE)</f>
        <v>3.5</v>
      </c>
      <c r="N263" s="5">
        <f t="shared" si="23"/>
        <v>0</v>
      </c>
      <c r="O263" s="2">
        <f>VLOOKUP($A263,'By SKU - Old RTs'!$A:$V,22,FALSE)</f>
        <v>1.5</v>
      </c>
      <c r="P263" s="2">
        <f>VLOOKUP($A263,'By SKU - New RTs'!$A:$V,22,FALSE)</f>
        <v>1.25</v>
      </c>
      <c r="Q263" s="2">
        <f t="shared" si="24"/>
        <v>-0.25</v>
      </c>
    </row>
    <row r="264" spans="1:17" x14ac:dyDescent="0.3">
      <c r="A264" s="3" t="str">
        <v>2412</v>
      </c>
      <c r="B264" s="4" t="str">
        <v>MULTI PURPOSE DISINFECTANT QUART</v>
      </c>
      <c r="C264" s="2">
        <f>VLOOKUP($A264,'By SKU - Old RTs'!$A:$V,18,FALSE)</f>
        <v>1.5</v>
      </c>
      <c r="D264" s="2">
        <f>VLOOKUP($A264,'By SKU - New RTs'!$A:$V,18,FALSE)</f>
        <v>0</v>
      </c>
      <c r="E264" s="5">
        <f t="shared" si="20"/>
        <v>-1.5</v>
      </c>
      <c r="F264" s="2">
        <f>VLOOKUP($A264,'By SKU - Old RTs'!$A:$V,19,FALSE)</f>
        <v>0.5</v>
      </c>
      <c r="G264" s="2">
        <f>VLOOKUP($A264,'By SKU - New RTs'!$A:$V,19,FALSE)</f>
        <v>0</v>
      </c>
      <c r="H264" s="5">
        <f t="shared" si="21"/>
        <v>-0.5</v>
      </c>
      <c r="I264" s="2">
        <f>VLOOKUP($A264,'By SKU - Old RTs'!$A:$V,20,FALSE)</f>
        <v>0</v>
      </c>
      <c r="J264" s="2">
        <f>VLOOKUP($A264,'By SKU - New RTs'!$A:$V,20,FALSE)</f>
        <v>1.5</v>
      </c>
      <c r="K264" s="5">
        <f t="shared" si="22"/>
        <v>1.5</v>
      </c>
      <c r="L264" s="2">
        <f>VLOOKUP($A264,'By SKU - Old RTs'!$A:$V,21,FALSE)</f>
        <v>1.5</v>
      </c>
      <c r="M264" s="2">
        <f>VLOOKUP($A264,'By SKU - New RTs'!$A:$V,21,FALSE)</f>
        <v>1.5</v>
      </c>
      <c r="N264" s="5">
        <f t="shared" si="23"/>
        <v>0</v>
      </c>
      <c r="O264" s="2">
        <f>VLOOKUP($A264,'By SKU - Old RTs'!$A:$V,22,FALSE)</f>
        <v>0</v>
      </c>
      <c r="P264" s="2">
        <f>VLOOKUP($A264,'By SKU - New RTs'!$A:$V,22,FALSE)</f>
        <v>0.5</v>
      </c>
      <c r="Q264" s="2">
        <f t="shared" si="24"/>
        <v>0.5</v>
      </c>
    </row>
    <row r="265" spans="1:17" hidden="1" x14ac:dyDescent="0.3">
      <c r="A265" s="3" t="str">
        <v>2413</v>
      </c>
      <c r="B265" s="4" t="str">
        <v>MULTI PURPOSE DISINFECTANT CS</v>
      </c>
      <c r="C265" s="2" t="e">
        <f>VLOOKUP($A265,'By SKU - Old RTs'!$A:$V,18,FALSE)</f>
        <v>#N/A</v>
      </c>
      <c r="D265" s="2" t="e">
        <f>VLOOKUP($A265,'By SKU - New RTs'!$A:$V,18,FALSE)</f>
        <v>#N/A</v>
      </c>
      <c r="E265" s="5" t="e">
        <f t="shared" si="20"/>
        <v>#N/A</v>
      </c>
      <c r="F265" s="2" t="e">
        <f>VLOOKUP($A265,'By SKU - Old RTs'!$A:$V,19,FALSE)</f>
        <v>#N/A</v>
      </c>
      <c r="G265" s="2" t="e">
        <f>VLOOKUP($A265,'By SKU - New RTs'!$A:$V,19,FALSE)</f>
        <v>#N/A</v>
      </c>
      <c r="H265" s="5" t="e">
        <f t="shared" si="21"/>
        <v>#N/A</v>
      </c>
      <c r="I265" s="2" t="e">
        <f>VLOOKUP($A265,'By SKU - Old RTs'!$A:$V,20,FALSE)</f>
        <v>#N/A</v>
      </c>
      <c r="J265" s="2" t="e">
        <f>VLOOKUP($A265,'By SKU - New RTs'!$A:$V,20,FALSE)</f>
        <v>#N/A</v>
      </c>
      <c r="K265" s="5" t="e">
        <f t="shared" si="22"/>
        <v>#N/A</v>
      </c>
      <c r="L265" s="2" t="e">
        <f>VLOOKUP($A265,'By SKU - Old RTs'!$A:$V,21,FALSE)</f>
        <v>#N/A</v>
      </c>
      <c r="M265" s="2" t="e">
        <f>VLOOKUP($A265,'By SKU - New RTs'!$A:$V,21,FALSE)</f>
        <v>#N/A</v>
      </c>
      <c r="N265" s="5" t="e">
        <f t="shared" si="23"/>
        <v>#N/A</v>
      </c>
      <c r="O265" s="2" t="e">
        <f>VLOOKUP($A265,'By SKU - Old RTs'!$A:$V,22,FALSE)</f>
        <v>#N/A</v>
      </c>
      <c r="P265" s="2" t="e">
        <f>VLOOKUP($A265,'By SKU - New RTs'!$A:$V,22,FALSE)</f>
        <v>#N/A</v>
      </c>
      <c r="Q265" s="2" t="e">
        <f t="shared" si="24"/>
        <v>#N/A</v>
      </c>
    </row>
    <row r="266" spans="1:17" hidden="1" x14ac:dyDescent="0.3">
      <c r="A266" s="3" t="str">
        <v>2414</v>
      </c>
      <c r="B266" s="4" t="str">
        <v>MULTI PURPOSE DISINFECTANT GAL</v>
      </c>
      <c r="C266" s="2" t="e">
        <f>VLOOKUP($A266,'By SKU - Old RTs'!$A:$V,18,FALSE)</f>
        <v>#N/A</v>
      </c>
      <c r="D266" s="2" t="e">
        <f>VLOOKUP($A266,'By SKU - New RTs'!$A:$V,18,FALSE)</f>
        <v>#N/A</v>
      </c>
      <c r="E266" s="5" t="e">
        <f t="shared" si="20"/>
        <v>#N/A</v>
      </c>
      <c r="F266" s="2" t="e">
        <f>VLOOKUP($A266,'By SKU - Old RTs'!$A:$V,19,FALSE)</f>
        <v>#N/A</v>
      </c>
      <c r="G266" s="2" t="e">
        <f>VLOOKUP($A266,'By SKU - New RTs'!$A:$V,19,FALSE)</f>
        <v>#N/A</v>
      </c>
      <c r="H266" s="5" t="e">
        <f t="shared" si="21"/>
        <v>#N/A</v>
      </c>
      <c r="I266" s="2" t="e">
        <f>VLOOKUP($A266,'By SKU - Old RTs'!$A:$V,20,FALSE)</f>
        <v>#N/A</v>
      </c>
      <c r="J266" s="2" t="e">
        <f>VLOOKUP($A266,'By SKU - New RTs'!$A:$V,20,FALSE)</f>
        <v>#N/A</v>
      </c>
      <c r="K266" s="5" t="e">
        <f t="shared" si="22"/>
        <v>#N/A</v>
      </c>
      <c r="L266" s="2" t="e">
        <f>VLOOKUP($A266,'By SKU - Old RTs'!$A:$V,21,FALSE)</f>
        <v>#N/A</v>
      </c>
      <c r="M266" s="2" t="e">
        <f>VLOOKUP($A266,'By SKU - New RTs'!$A:$V,21,FALSE)</f>
        <v>#N/A</v>
      </c>
      <c r="N266" s="5" t="e">
        <f t="shared" si="23"/>
        <v>#N/A</v>
      </c>
      <c r="O266" s="2" t="e">
        <f>VLOOKUP($A266,'By SKU - Old RTs'!$A:$V,22,FALSE)</f>
        <v>#N/A</v>
      </c>
      <c r="P266" s="2" t="e">
        <f>VLOOKUP($A266,'By SKU - New RTs'!$A:$V,22,FALSE)</f>
        <v>#N/A</v>
      </c>
      <c r="Q266" s="2" t="e">
        <f t="shared" si="24"/>
        <v>#N/A</v>
      </c>
    </row>
    <row r="267" spans="1:17" hidden="1" x14ac:dyDescent="0.3">
      <c r="A267" s="3" t="str">
        <v>2420</v>
      </c>
      <c r="B267" s="4" t="str">
        <v>FOAMING SKIN SANITIZER</v>
      </c>
      <c r="C267" s="2" t="e">
        <f>VLOOKUP($A267,'By SKU - Old RTs'!$A:$V,18,FALSE)</f>
        <v>#N/A</v>
      </c>
      <c r="D267" s="2" t="e">
        <f>VLOOKUP($A267,'By SKU - New RTs'!$A:$V,18,FALSE)</f>
        <v>#N/A</v>
      </c>
      <c r="E267" s="5" t="e">
        <f t="shared" si="20"/>
        <v>#N/A</v>
      </c>
      <c r="F267" s="2" t="e">
        <f>VLOOKUP($A267,'By SKU - Old RTs'!$A:$V,19,FALSE)</f>
        <v>#N/A</v>
      </c>
      <c r="G267" s="2" t="e">
        <f>VLOOKUP($A267,'By SKU - New RTs'!$A:$V,19,FALSE)</f>
        <v>#N/A</v>
      </c>
      <c r="H267" s="5" t="e">
        <f t="shared" si="21"/>
        <v>#N/A</v>
      </c>
      <c r="I267" s="2" t="e">
        <f>VLOOKUP($A267,'By SKU - Old RTs'!$A:$V,20,FALSE)</f>
        <v>#N/A</v>
      </c>
      <c r="J267" s="2" t="e">
        <f>VLOOKUP($A267,'By SKU - New RTs'!$A:$V,20,FALSE)</f>
        <v>#N/A</v>
      </c>
      <c r="K267" s="5" t="e">
        <f t="shared" si="22"/>
        <v>#N/A</v>
      </c>
      <c r="L267" s="2" t="e">
        <f>VLOOKUP($A267,'By SKU - Old RTs'!$A:$V,21,FALSE)</f>
        <v>#N/A</v>
      </c>
      <c r="M267" s="2" t="e">
        <f>VLOOKUP($A267,'By SKU - New RTs'!$A:$V,21,FALSE)</f>
        <v>#N/A</v>
      </c>
      <c r="N267" s="5" t="e">
        <f t="shared" si="23"/>
        <v>#N/A</v>
      </c>
      <c r="O267" s="2" t="e">
        <f>VLOOKUP($A267,'By SKU - Old RTs'!$A:$V,22,FALSE)</f>
        <v>#N/A</v>
      </c>
      <c r="P267" s="2" t="e">
        <f>VLOOKUP($A267,'By SKU - New RTs'!$A:$V,22,FALSE)</f>
        <v>#N/A</v>
      </c>
      <c r="Q267" s="2" t="e">
        <f t="shared" si="24"/>
        <v>#N/A</v>
      </c>
    </row>
    <row r="268" spans="1:17" hidden="1" x14ac:dyDescent="0.3">
      <c r="A268" s="3" t="str">
        <v>2421</v>
      </c>
      <c r="B268" s="4" t="str">
        <v>FOAMING SKIN SANITIZER CASE</v>
      </c>
      <c r="C268" s="2" t="e">
        <f>VLOOKUP($A268,'By SKU - Old RTs'!$A:$V,18,FALSE)</f>
        <v>#N/A</v>
      </c>
      <c r="D268" s="2" t="e">
        <f>VLOOKUP($A268,'By SKU - New RTs'!$A:$V,18,FALSE)</f>
        <v>#N/A</v>
      </c>
      <c r="E268" s="5" t="e">
        <f t="shared" si="20"/>
        <v>#N/A</v>
      </c>
      <c r="F268" s="2" t="e">
        <f>VLOOKUP($A268,'By SKU - Old RTs'!$A:$V,19,FALSE)</f>
        <v>#N/A</v>
      </c>
      <c r="G268" s="2" t="e">
        <f>VLOOKUP($A268,'By SKU - New RTs'!$A:$V,19,FALSE)</f>
        <v>#N/A</v>
      </c>
      <c r="H268" s="5" t="e">
        <f t="shared" si="21"/>
        <v>#N/A</v>
      </c>
      <c r="I268" s="2" t="e">
        <f>VLOOKUP($A268,'By SKU - Old RTs'!$A:$V,20,FALSE)</f>
        <v>#N/A</v>
      </c>
      <c r="J268" s="2" t="e">
        <f>VLOOKUP($A268,'By SKU - New RTs'!$A:$V,20,FALSE)</f>
        <v>#N/A</v>
      </c>
      <c r="K268" s="5" t="e">
        <f t="shared" si="22"/>
        <v>#N/A</v>
      </c>
      <c r="L268" s="2" t="e">
        <f>VLOOKUP($A268,'By SKU - Old RTs'!$A:$V,21,FALSE)</f>
        <v>#N/A</v>
      </c>
      <c r="M268" s="2" t="e">
        <f>VLOOKUP($A268,'By SKU - New RTs'!$A:$V,21,FALSE)</f>
        <v>#N/A</v>
      </c>
      <c r="N268" s="5" t="e">
        <f t="shared" si="23"/>
        <v>#N/A</v>
      </c>
      <c r="O268" s="2" t="e">
        <f>VLOOKUP($A268,'By SKU - Old RTs'!$A:$V,22,FALSE)</f>
        <v>#N/A</v>
      </c>
      <c r="P268" s="2" t="e">
        <f>VLOOKUP($A268,'By SKU - New RTs'!$A:$V,22,FALSE)</f>
        <v>#N/A</v>
      </c>
      <c r="Q268" s="2" t="e">
        <f t="shared" si="24"/>
        <v>#N/A</v>
      </c>
    </row>
    <row r="269" spans="1:17" hidden="1" x14ac:dyDescent="0.3">
      <c r="A269" s="3" t="str">
        <v>2436</v>
      </c>
      <c r="B269" s="4" t="str">
        <v>SPRAY &amp; WIPE CLEANER CS</v>
      </c>
      <c r="C269" s="2" t="e">
        <f>VLOOKUP($A269,'By SKU - Old RTs'!$A:$V,18,FALSE)</f>
        <v>#N/A</v>
      </c>
      <c r="D269" s="2" t="e">
        <f>VLOOKUP($A269,'By SKU - New RTs'!$A:$V,18,FALSE)</f>
        <v>#N/A</v>
      </c>
      <c r="E269" s="5" t="e">
        <f t="shared" si="20"/>
        <v>#N/A</v>
      </c>
      <c r="F269" s="2" t="e">
        <f>VLOOKUP($A269,'By SKU - Old RTs'!$A:$V,19,FALSE)</f>
        <v>#N/A</v>
      </c>
      <c r="G269" s="2" t="e">
        <f>VLOOKUP($A269,'By SKU - New RTs'!$A:$V,19,FALSE)</f>
        <v>#N/A</v>
      </c>
      <c r="H269" s="5" t="e">
        <f t="shared" si="21"/>
        <v>#N/A</v>
      </c>
      <c r="I269" s="2" t="e">
        <f>VLOOKUP($A269,'By SKU - Old RTs'!$A:$V,20,FALSE)</f>
        <v>#N/A</v>
      </c>
      <c r="J269" s="2" t="e">
        <f>VLOOKUP($A269,'By SKU - New RTs'!$A:$V,20,FALSE)</f>
        <v>#N/A</v>
      </c>
      <c r="K269" s="5" t="e">
        <f t="shared" si="22"/>
        <v>#N/A</v>
      </c>
      <c r="L269" s="2" t="e">
        <f>VLOOKUP($A269,'By SKU - Old RTs'!$A:$V,21,FALSE)</f>
        <v>#N/A</v>
      </c>
      <c r="M269" s="2" t="e">
        <f>VLOOKUP($A269,'By SKU - New RTs'!$A:$V,21,FALSE)</f>
        <v>#N/A</v>
      </c>
      <c r="N269" s="5" t="e">
        <f t="shared" si="23"/>
        <v>#N/A</v>
      </c>
      <c r="O269" s="2" t="e">
        <f>VLOOKUP($A269,'By SKU - Old RTs'!$A:$V,22,FALSE)</f>
        <v>#N/A</v>
      </c>
      <c r="P269" s="2" t="e">
        <f>VLOOKUP($A269,'By SKU - New RTs'!$A:$V,22,FALSE)</f>
        <v>#N/A</v>
      </c>
      <c r="Q269" s="2" t="e">
        <f t="shared" si="24"/>
        <v>#N/A</v>
      </c>
    </row>
    <row r="270" spans="1:17" x14ac:dyDescent="0.3">
      <c r="A270" s="3" t="str">
        <v>2450</v>
      </c>
      <c r="B270" s="4" t="str">
        <v>SANIPOD PETITE</v>
      </c>
      <c r="C270" s="2">
        <f>VLOOKUP($A270,'By SKU - Old RTs'!$A:$V,18,FALSE)</f>
        <v>0</v>
      </c>
      <c r="D270" s="2">
        <f>VLOOKUP($A270,'By SKU - New RTs'!$A:$V,18,FALSE)</f>
        <v>0</v>
      </c>
      <c r="E270" s="5">
        <f t="shared" si="20"/>
        <v>0</v>
      </c>
      <c r="F270" s="2">
        <f>VLOOKUP($A270,'By SKU - Old RTs'!$A:$V,19,FALSE)</f>
        <v>0.5</v>
      </c>
      <c r="G270" s="2">
        <f>VLOOKUP($A270,'By SKU - New RTs'!$A:$V,19,FALSE)</f>
        <v>0.5</v>
      </c>
      <c r="H270" s="5">
        <f t="shared" si="21"/>
        <v>0</v>
      </c>
      <c r="I270" s="2">
        <f>VLOOKUP($A270,'By SKU - Old RTs'!$A:$V,20,FALSE)</f>
        <v>0.25</v>
      </c>
      <c r="J270" s="2">
        <f>VLOOKUP($A270,'By SKU - New RTs'!$A:$V,20,FALSE)</f>
        <v>0.25</v>
      </c>
      <c r="K270" s="5">
        <f t="shared" si="22"/>
        <v>0</v>
      </c>
      <c r="L270" s="2">
        <f>VLOOKUP($A270,'By SKU - Old RTs'!$A:$V,21,FALSE)</f>
        <v>0</v>
      </c>
      <c r="M270" s="2">
        <f>VLOOKUP($A270,'By SKU - New RTs'!$A:$V,21,FALSE)</f>
        <v>0</v>
      </c>
      <c r="N270" s="5">
        <f t="shared" si="23"/>
        <v>0</v>
      </c>
      <c r="O270" s="2">
        <f>VLOOKUP($A270,'By SKU - Old RTs'!$A:$V,22,FALSE)</f>
        <v>0</v>
      </c>
      <c r="P270" s="2">
        <f>VLOOKUP($A270,'By SKU - New RTs'!$A:$V,22,FALSE)</f>
        <v>0</v>
      </c>
      <c r="Q270" s="2">
        <f t="shared" si="24"/>
        <v>0</v>
      </c>
    </row>
    <row r="271" spans="1:17" hidden="1" x14ac:dyDescent="0.3">
      <c r="A271" s="3" t="str">
        <v>2451</v>
      </c>
      <c r="B271" s="4" t="str">
        <v>POD PETITE LINER CASSETTE REFILL</v>
      </c>
      <c r="C271" s="2" t="e">
        <f>VLOOKUP($A271,'By SKU - Old RTs'!$A:$V,18,FALSE)</f>
        <v>#N/A</v>
      </c>
      <c r="D271" s="2" t="e">
        <f>VLOOKUP($A271,'By SKU - New RTs'!$A:$V,18,FALSE)</f>
        <v>#N/A</v>
      </c>
      <c r="E271" s="5" t="e">
        <f t="shared" si="20"/>
        <v>#N/A</v>
      </c>
      <c r="F271" s="2" t="e">
        <f>VLOOKUP($A271,'By SKU - Old RTs'!$A:$V,19,FALSE)</f>
        <v>#N/A</v>
      </c>
      <c r="G271" s="2" t="e">
        <f>VLOOKUP($A271,'By SKU - New RTs'!$A:$V,19,FALSE)</f>
        <v>#N/A</v>
      </c>
      <c r="H271" s="5" t="e">
        <f t="shared" si="21"/>
        <v>#N/A</v>
      </c>
      <c r="I271" s="2" t="e">
        <f>VLOOKUP($A271,'By SKU - Old RTs'!$A:$V,20,FALSE)</f>
        <v>#N/A</v>
      </c>
      <c r="J271" s="2" t="e">
        <f>VLOOKUP($A271,'By SKU - New RTs'!$A:$V,20,FALSE)</f>
        <v>#N/A</v>
      </c>
      <c r="K271" s="5" t="e">
        <f t="shared" si="22"/>
        <v>#N/A</v>
      </c>
      <c r="L271" s="2" t="e">
        <f>VLOOKUP($A271,'By SKU - Old RTs'!$A:$V,21,FALSE)</f>
        <v>#N/A</v>
      </c>
      <c r="M271" s="2" t="e">
        <f>VLOOKUP($A271,'By SKU - New RTs'!$A:$V,21,FALSE)</f>
        <v>#N/A</v>
      </c>
      <c r="N271" s="5" t="e">
        <f t="shared" si="23"/>
        <v>#N/A</v>
      </c>
      <c r="O271" s="2" t="e">
        <f>VLOOKUP($A271,'By SKU - Old RTs'!$A:$V,22,FALSE)</f>
        <v>#N/A</v>
      </c>
      <c r="P271" s="2" t="e">
        <f>VLOOKUP($A271,'By SKU - New RTs'!$A:$V,22,FALSE)</f>
        <v>#N/A</v>
      </c>
      <c r="Q271" s="2" t="e">
        <f t="shared" si="24"/>
        <v>#N/A</v>
      </c>
    </row>
    <row r="272" spans="1:17" x14ac:dyDescent="0.3">
      <c r="A272" s="3" t="str">
        <v>5990</v>
      </c>
      <c r="B272" s="4" t="str">
        <v>BAG FL RES YELLOW</v>
      </c>
      <c r="C272" s="2">
        <f>VLOOKUP($A272,'By SKU - Old RTs'!$A:$V,18,FALSE)</f>
        <v>1.5</v>
      </c>
      <c r="D272" s="2">
        <f>VLOOKUP($A272,'By SKU - New RTs'!$A:$V,18,FALSE)</f>
        <v>1.5</v>
      </c>
      <c r="E272" s="5">
        <f t="shared" si="20"/>
        <v>0</v>
      </c>
      <c r="F272" s="2">
        <f>VLOOKUP($A272,'By SKU - Old RTs'!$A:$V,19,FALSE)</f>
        <v>7</v>
      </c>
      <c r="G272" s="2">
        <f>VLOOKUP($A272,'By SKU - New RTs'!$A:$V,19,FALSE)</f>
        <v>6</v>
      </c>
      <c r="H272" s="5">
        <f t="shared" si="21"/>
        <v>-1</v>
      </c>
      <c r="I272" s="2">
        <f>VLOOKUP($A272,'By SKU - Old RTs'!$A:$V,20,FALSE)</f>
        <v>19.5</v>
      </c>
      <c r="J272" s="2">
        <f>VLOOKUP($A272,'By SKU - New RTs'!$A:$V,20,FALSE)</f>
        <v>23</v>
      </c>
      <c r="K272" s="5">
        <f t="shared" si="22"/>
        <v>3.5</v>
      </c>
      <c r="L272" s="2">
        <f>VLOOKUP($A272,'By SKU - Old RTs'!$A:$V,21,FALSE)</f>
        <v>61</v>
      </c>
      <c r="M272" s="2">
        <f>VLOOKUP($A272,'By SKU - New RTs'!$A:$V,21,FALSE)</f>
        <v>61</v>
      </c>
      <c r="N272" s="5">
        <f t="shared" si="23"/>
        <v>0</v>
      </c>
      <c r="O272" s="2">
        <f>VLOOKUP($A272,'By SKU - Old RTs'!$A:$V,22,FALSE)</f>
        <v>3.5</v>
      </c>
      <c r="P272" s="2">
        <f>VLOOKUP($A272,'By SKU - New RTs'!$A:$V,22,FALSE)</f>
        <v>1</v>
      </c>
      <c r="Q272" s="2">
        <f t="shared" si="24"/>
        <v>-2.5</v>
      </c>
    </row>
    <row r="273" spans="1:17" hidden="1" x14ac:dyDescent="0.3">
      <c r="A273" s="3" t="str">
        <v>7502</v>
      </c>
      <c r="B273" s="4" t="str">
        <v xml:space="preserve">MIRCO HANDLE        </v>
      </c>
      <c r="C273" s="2" t="e">
        <f>VLOOKUP($A273,'By SKU - Old RTs'!$A:$V,18,FALSE)</f>
        <v>#N/A</v>
      </c>
      <c r="D273" s="2" t="e">
        <f>VLOOKUP($A273,'By SKU - New RTs'!$A:$V,18,FALSE)</f>
        <v>#N/A</v>
      </c>
      <c r="E273" s="5" t="e">
        <f t="shared" si="20"/>
        <v>#N/A</v>
      </c>
      <c r="F273" s="2" t="e">
        <f>VLOOKUP($A273,'By SKU - Old RTs'!$A:$V,19,FALSE)</f>
        <v>#N/A</v>
      </c>
      <c r="G273" s="2" t="e">
        <f>VLOOKUP($A273,'By SKU - New RTs'!$A:$V,19,FALSE)</f>
        <v>#N/A</v>
      </c>
      <c r="H273" s="5" t="e">
        <f t="shared" si="21"/>
        <v>#N/A</v>
      </c>
      <c r="I273" s="2" t="e">
        <f>VLOOKUP($A273,'By SKU - Old RTs'!$A:$V,20,FALSE)</f>
        <v>#N/A</v>
      </c>
      <c r="J273" s="2" t="e">
        <f>VLOOKUP($A273,'By SKU - New RTs'!$A:$V,20,FALSE)</f>
        <v>#N/A</v>
      </c>
      <c r="K273" s="5" t="e">
        <f t="shared" si="22"/>
        <v>#N/A</v>
      </c>
      <c r="L273" s="2" t="e">
        <f>VLOOKUP($A273,'By SKU - Old RTs'!$A:$V,21,FALSE)</f>
        <v>#N/A</v>
      </c>
      <c r="M273" s="2" t="e">
        <f>VLOOKUP($A273,'By SKU - New RTs'!$A:$V,21,FALSE)</f>
        <v>#N/A</v>
      </c>
      <c r="N273" s="5" t="e">
        <f t="shared" si="23"/>
        <v>#N/A</v>
      </c>
      <c r="O273" s="2" t="e">
        <f>VLOOKUP($A273,'By SKU - Old RTs'!$A:$V,22,FALSE)</f>
        <v>#N/A</v>
      </c>
      <c r="P273" s="2" t="e">
        <f>VLOOKUP($A273,'By SKU - New RTs'!$A:$V,22,FALSE)</f>
        <v>#N/A</v>
      </c>
      <c r="Q273" s="2" t="e">
        <f t="shared" si="24"/>
        <v>#N/A</v>
      </c>
    </row>
    <row r="274" spans="1:17" x14ac:dyDescent="0.3">
      <c r="A274" s="3" t="str">
        <v>7514</v>
      </c>
      <c r="B274" s="4" t="str">
        <v xml:space="preserve">FRAME MOP 24        </v>
      </c>
      <c r="C274" s="2">
        <f>VLOOKUP($A274,'By SKU - Old RTs'!$A:$V,18,FALSE)</f>
        <v>0</v>
      </c>
      <c r="D274" s="2">
        <f>VLOOKUP($A274,'By SKU - New RTs'!$A:$V,18,FALSE)</f>
        <v>0</v>
      </c>
      <c r="E274" s="5">
        <f t="shared" si="20"/>
        <v>0</v>
      </c>
      <c r="F274" s="2">
        <f>VLOOKUP($A274,'By SKU - Old RTs'!$A:$V,19,FALSE)</f>
        <v>0</v>
      </c>
      <c r="G274" s="2">
        <f>VLOOKUP($A274,'By SKU - New RTs'!$A:$V,19,FALSE)</f>
        <v>0</v>
      </c>
      <c r="H274" s="5">
        <f t="shared" si="21"/>
        <v>0</v>
      </c>
      <c r="I274" s="2">
        <f>VLOOKUP($A274,'By SKU - Old RTs'!$A:$V,20,FALSE)</f>
        <v>0</v>
      </c>
      <c r="J274" s="2">
        <f>VLOOKUP($A274,'By SKU - New RTs'!$A:$V,20,FALSE)</f>
        <v>0</v>
      </c>
      <c r="K274" s="5">
        <f t="shared" si="22"/>
        <v>0</v>
      </c>
      <c r="L274" s="2">
        <f>VLOOKUP($A274,'By SKU - Old RTs'!$A:$V,21,FALSE)</f>
        <v>0</v>
      </c>
      <c r="M274" s="2">
        <f>VLOOKUP($A274,'By SKU - New RTs'!$A:$V,21,FALSE)</f>
        <v>0</v>
      </c>
      <c r="N274" s="5">
        <f t="shared" si="23"/>
        <v>0</v>
      </c>
      <c r="O274" s="2">
        <f>VLOOKUP($A274,'By SKU - Old RTs'!$A:$V,22,FALSE)</f>
        <v>0.25</v>
      </c>
      <c r="P274" s="2">
        <f>VLOOKUP($A274,'By SKU - New RTs'!$A:$V,22,FALSE)</f>
        <v>0.25</v>
      </c>
      <c r="Q274" s="2">
        <f t="shared" si="24"/>
        <v>0</v>
      </c>
    </row>
    <row r="275" spans="1:17" hidden="1" x14ac:dyDescent="0.3">
      <c r="A275" s="3" t="str">
        <v>7516</v>
      </c>
      <c r="B275" s="4" t="str">
        <v xml:space="preserve">24 MIRCO INSERT     </v>
      </c>
      <c r="C275" s="2" t="e">
        <f>VLOOKUP($A275,'By SKU - Old RTs'!$A:$V,18,FALSE)</f>
        <v>#N/A</v>
      </c>
      <c r="D275" s="2" t="e">
        <f>VLOOKUP($A275,'By SKU - New RTs'!$A:$V,18,FALSE)</f>
        <v>#N/A</v>
      </c>
      <c r="E275" s="5" t="e">
        <f t="shared" si="20"/>
        <v>#N/A</v>
      </c>
      <c r="F275" s="2" t="e">
        <f>VLOOKUP($A275,'By SKU - Old RTs'!$A:$V,19,FALSE)</f>
        <v>#N/A</v>
      </c>
      <c r="G275" s="2" t="e">
        <f>VLOOKUP($A275,'By SKU - New RTs'!$A:$V,19,FALSE)</f>
        <v>#N/A</v>
      </c>
      <c r="H275" s="5" t="e">
        <f t="shared" si="21"/>
        <v>#N/A</v>
      </c>
      <c r="I275" s="2" t="e">
        <f>VLOOKUP($A275,'By SKU - Old RTs'!$A:$V,20,FALSE)</f>
        <v>#N/A</v>
      </c>
      <c r="J275" s="2" t="e">
        <f>VLOOKUP($A275,'By SKU - New RTs'!$A:$V,20,FALSE)</f>
        <v>#N/A</v>
      </c>
      <c r="K275" s="5" t="e">
        <f t="shared" si="22"/>
        <v>#N/A</v>
      </c>
      <c r="L275" s="2" t="e">
        <f>VLOOKUP($A275,'By SKU - Old RTs'!$A:$V,21,FALSE)</f>
        <v>#N/A</v>
      </c>
      <c r="M275" s="2" t="e">
        <f>VLOOKUP($A275,'By SKU - New RTs'!$A:$V,21,FALSE)</f>
        <v>#N/A</v>
      </c>
      <c r="N275" s="5" t="e">
        <f t="shared" si="23"/>
        <v>#N/A</v>
      </c>
      <c r="O275" s="2" t="e">
        <f>VLOOKUP($A275,'By SKU - Old RTs'!$A:$V,22,FALSE)</f>
        <v>#N/A</v>
      </c>
      <c r="P275" s="2" t="e">
        <f>VLOOKUP($A275,'By SKU - New RTs'!$A:$V,22,FALSE)</f>
        <v>#N/A</v>
      </c>
      <c r="Q275" s="2" t="e">
        <f t="shared" si="24"/>
        <v>#N/A</v>
      </c>
    </row>
    <row r="276" spans="1:17" x14ac:dyDescent="0.3">
      <c r="A276" s="3" t="str">
        <v>7526</v>
      </c>
      <c r="B276" s="4" t="str">
        <v xml:space="preserve">FRAME MOP 36        </v>
      </c>
      <c r="C276" s="2">
        <f>VLOOKUP($A276,'By SKU - Old RTs'!$A:$V,18,FALSE)</f>
        <v>0</v>
      </c>
      <c r="D276" s="2">
        <f>VLOOKUP($A276,'By SKU - New RTs'!$A:$V,18,FALSE)</f>
        <v>0</v>
      </c>
      <c r="E276" s="5">
        <f t="shared" si="20"/>
        <v>0</v>
      </c>
      <c r="F276" s="2">
        <f>VLOOKUP($A276,'By SKU - Old RTs'!$A:$V,19,FALSE)</f>
        <v>0</v>
      </c>
      <c r="G276" s="2">
        <f>VLOOKUP($A276,'By SKU - New RTs'!$A:$V,19,FALSE)</f>
        <v>0</v>
      </c>
      <c r="H276" s="5">
        <f t="shared" si="21"/>
        <v>0</v>
      </c>
      <c r="I276" s="2">
        <f>VLOOKUP($A276,'By SKU - Old RTs'!$A:$V,20,FALSE)</f>
        <v>0</v>
      </c>
      <c r="J276" s="2">
        <f>VLOOKUP($A276,'By SKU - New RTs'!$A:$V,20,FALSE)</f>
        <v>0</v>
      </c>
      <c r="K276" s="5">
        <f t="shared" si="22"/>
        <v>0</v>
      </c>
      <c r="L276" s="2">
        <f>VLOOKUP($A276,'By SKU - Old RTs'!$A:$V,21,FALSE)</f>
        <v>0</v>
      </c>
      <c r="M276" s="2">
        <f>VLOOKUP($A276,'By SKU - New RTs'!$A:$V,21,FALSE)</f>
        <v>0</v>
      </c>
      <c r="N276" s="5">
        <f t="shared" si="23"/>
        <v>0</v>
      </c>
      <c r="O276" s="2">
        <f>VLOOKUP($A276,'By SKU - Old RTs'!$A:$V,22,FALSE)</f>
        <v>0.25</v>
      </c>
      <c r="P276" s="2">
        <f>VLOOKUP($A276,'By SKU - New RTs'!$A:$V,22,FALSE)</f>
        <v>0.25</v>
      </c>
      <c r="Q276" s="2">
        <f t="shared" si="24"/>
        <v>0</v>
      </c>
    </row>
    <row r="277" spans="1:17" hidden="1" x14ac:dyDescent="0.3">
      <c r="A277" s="3" t="str">
        <v>7538</v>
      </c>
      <c r="B277" s="4" t="str">
        <v xml:space="preserve">FRAME MOP 48        </v>
      </c>
      <c r="C277" s="2" t="e">
        <f>VLOOKUP($A277,'By SKU - Old RTs'!$A:$V,18,FALSE)</f>
        <v>#N/A</v>
      </c>
      <c r="D277" s="2" t="e">
        <f>VLOOKUP($A277,'By SKU - New RTs'!$A:$V,18,FALSE)</f>
        <v>#N/A</v>
      </c>
      <c r="E277" s="5" t="e">
        <f t="shared" si="20"/>
        <v>#N/A</v>
      </c>
      <c r="F277" s="2" t="e">
        <f>VLOOKUP($A277,'By SKU - Old RTs'!$A:$V,19,FALSE)</f>
        <v>#N/A</v>
      </c>
      <c r="G277" s="2" t="e">
        <f>VLOOKUP($A277,'By SKU - New RTs'!$A:$V,19,FALSE)</f>
        <v>#N/A</v>
      </c>
      <c r="H277" s="5" t="e">
        <f t="shared" si="21"/>
        <v>#N/A</v>
      </c>
      <c r="I277" s="2" t="e">
        <f>VLOOKUP($A277,'By SKU - Old RTs'!$A:$V,20,FALSE)</f>
        <v>#N/A</v>
      </c>
      <c r="J277" s="2" t="e">
        <f>VLOOKUP($A277,'By SKU - New RTs'!$A:$V,20,FALSE)</f>
        <v>#N/A</v>
      </c>
      <c r="K277" s="5" t="e">
        <f t="shared" si="22"/>
        <v>#N/A</v>
      </c>
      <c r="L277" s="2" t="e">
        <f>VLOOKUP($A277,'By SKU - Old RTs'!$A:$V,21,FALSE)</f>
        <v>#N/A</v>
      </c>
      <c r="M277" s="2" t="e">
        <f>VLOOKUP($A277,'By SKU - New RTs'!$A:$V,21,FALSE)</f>
        <v>#N/A</v>
      </c>
      <c r="N277" s="5" t="e">
        <f t="shared" si="23"/>
        <v>#N/A</v>
      </c>
      <c r="O277" s="2" t="e">
        <f>VLOOKUP($A277,'By SKU - Old RTs'!$A:$V,22,FALSE)</f>
        <v>#N/A</v>
      </c>
      <c r="P277" s="2" t="e">
        <f>VLOOKUP($A277,'By SKU - New RTs'!$A:$V,22,FALSE)</f>
        <v>#N/A</v>
      </c>
      <c r="Q277" s="2" t="e">
        <f t="shared" si="24"/>
        <v>#N/A</v>
      </c>
    </row>
    <row r="278" spans="1:17" hidden="1" x14ac:dyDescent="0.3">
      <c r="A278" s="3" t="str">
        <v>7540</v>
      </c>
      <c r="B278" s="4" t="str">
        <v xml:space="preserve">FRAME MOP 60        </v>
      </c>
      <c r="C278" s="2" t="e">
        <f>VLOOKUP($A278,'By SKU - Old RTs'!$A:$V,18,FALSE)</f>
        <v>#N/A</v>
      </c>
      <c r="D278" s="2" t="e">
        <f>VLOOKUP($A278,'By SKU - New RTs'!$A:$V,18,FALSE)</f>
        <v>#N/A</v>
      </c>
      <c r="E278" s="5" t="e">
        <f t="shared" si="20"/>
        <v>#N/A</v>
      </c>
      <c r="F278" s="2" t="e">
        <f>VLOOKUP($A278,'By SKU - Old RTs'!$A:$V,19,FALSE)</f>
        <v>#N/A</v>
      </c>
      <c r="G278" s="2" t="e">
        <f>VLOOKUP($A278,'By SKU - New RTs'!$A:$V,19,FALSE)</f>
        <v>#N/A</v>
      </c>
      <c r="H278" s="5" t="e">
        <f t="shared" si="21"/>
        <v>#N/A</v>
      </c>
      <c r="I278" s="2" t="e">
        <f>VLOOKUP($A278,'By SKU - Old RTs'!$A:$V,20,FALSE)</f>
        <v>#N/A</v>
      </c>
      <c r="J278" s="2" t="e">
        <f>VLOOKUP($A278,'By SKU - New RTs'!$A:$V,20,FALSE)</f>
        <v>#N/A</v>
      </c>
      <c r="K278" s="5" t="e">
        <f t="shared" si="22"/>
        <v>#N/A</v>
      </c>
      <c r="L278" s="2" t="e">
        <f>VLOOKUP($A278,'By SKU - Old RTs'!$A:$V,21,FALSE)</f>
        <v>#N/A</v>
      </c>
      <c r="M278" s="2" t="e">
        <f>VLOOKUP($A278,'By SKU - New RTs'!$A:$V,21,FALSE)</f>
        <v>#N/A</v>
      </c>
      <c r="N278" s="5" t="e">
        <f t="shared" si="23"/>
        <v>#N/A</v>
      </c>
      <c r="O278" s="2" t="e">
        <f>VLOOKUP($A278,'By SKU - Old RTs'!$A:$V,22,FALSE)</f>
        <v>#N/A</v>
      </c>
      <c r="P278" s="2" t="e">
        <f>VLOOKUP($A278,'By SKU - New RTs'!$A:$V,22,FALSE)</f>
        <v>#N/A</v>
      </c>
      <c r="Q278" s="2" t="e">
        <f t="shared" si="24"/>
        <v>#N/A</v>
      </c>
    </row>
    <row r="279" spans="1:17" hidden="1" x14ac:dyDescent="0.3">
      <c r="A279" s="3" t="str">
        <v>7550</v>
      </c>
      <c r="B279" s="4" t="str">
        <v>HANDLE DUSTMOP WOOD</v>
      </c>
      <c r="C279" s="2" t="e">
        <f>VLOOKUP($A279,'By SKU - Old RTs'!$A:$V,18,FALSE)</f>
        <v>#N/A</v>
      </c>
      <c r="D279" s="2" t="e">
        <f>VLOOKUP($A279,'By SKU - New RTs'!$A:$V,18,FALSE)</f>
        <v>#N/A</v>
      </c>
      <c r="E279" s="5" t="e">
        <f t="shared" si="20"/>
        <v>#N/A</v>
      </c>
      <c r="F279" s="2" t="e">
        <f>VLOOKUP($A279,'By SKU - Old RTs'!$A:$V,19,FALSE)</f>
        <v>#N/A</v>
      </c>
      <c r="G279" s="2" t="e">
        <f>VLOOKUP($A279,'By SKU - New RTs'!$A:$V,19,FALSE)</f>
        <v>#N/A</v>
      </c>
      <c r="H279" s="5" t="e">
        <f t="shared" si="21"/>
        <v>#N/A</v>
      </c>
      <c r="I279" s="2" t="e">
        <f>VLOOKUP($A279,'By SKU - Old RTs'!$A:$V,20,FALSE)</f>
        <v>#N/A</v>
      </c>
      <c r="J279" s="2" t="e">
        <f>VLOOKUP($A279,'By SKU - New RTs'!$A:$V,20,FALSE)</f>
        <v>#N/A</v>
      </c>
      <c r="K279" s="5" t="e">
        <f t="shared" si="22"/>
        <v>#N/A</v>
      </c>
      <c r="L279" s="2" t="e">
        <f>VLOOKUP($A279,'By SKU - Old RTs'!$A:$V,21,FALSE)</f>
        <v>#N/A</v>
      </c>
      <c r="M279" s="2" t="e">
        <f>VLOOKUP($A279,'By SKU - New RTs'!$A:$V,21,FALSE)</f>
        <v>#N/A</v>
      </c>
      <c r="N279" s="5" t="e">
        <f t="shared" si="23"/>
        <v>#N/A</v>
      </c>
      <c r="O279" s="2" t="e">
        <f>VLOOKUP($A279,'By SKU - Old RTs'!$A:$V,22,FALSE)</f>
        <v>#N/A</v>
      </c>
      <c r="P279" s="2" t="e">
        <f>VLOOKUP($A279,'By SKU - New RTs'!$A:$V,22,FALSE)</f>
        <v>#N/A</v>
      </c>
      <c r="Q279" s="2" t="e">
        <f t="shared" si="24"/>
        <v>#N/A</v>
      </c>
    </row>
    <row r="280" spans="1:17" x14ac:dyDescent="0.3">
      <c r="A280" s="3" t="str">
        <v>7552</v>
      </c>
      <c r="B280" s="4" t="str">
        <v>ALUM WET MOP HANDLE</v>
      </c>
      <c r="C280" s="2">
        <f>VLOOKUP($A280,'By SKU - Old RTs'!$A:$V,18,FALSE)</f>
        <v>0.5</v>
      </c>
      <c r="D280" s="2">
        <f>VLOOKUP($A280,'By SKU - New RTs'!$A:$V,18,FALSE)</f>
        <v>0.25</v>
      </c>
      <c r="E280" s="5">
        <f t="shared" si="20"/>
        <v>-0.25</v>
      </c>
      <c r="F280" s="2">
        <f>VLOOKUP($A280,'By SKU - Old RTs'!$A:$V,19,FALSE)</f>
        <v>0</v>
      </c>
      <c r="G280" s="2">
        <f>VLOOKUP($A280,'By SKU - New RTs'!$A:$V,19,FALSE)</f>
        <v>0.25</v>
      </c>
      <c r="H280" s="5">
        <f t="shared" si="21"/>
        <v>0.25</v>
      </c>
      <c r="I280" s="2">
        <f>VLOOKUP($A280,'By SKU - Old RTs'!$A:$V,20,FALSE)</f>
        <v>0.75</v>
      </c>
      <c r="J280" s="2">
        <f>VLOOKUP($A280,'By SKU - New RTs'!$A:$V,20,FALSE)</f>
        <v>0.75</v>
      </c>
      <c r="K280" s="5">
        <f t="shared" si="22"/>
        <v>0</v>
      </c>
      <c r="L280" s="2">
        <f>VLOOKUP($A280,'By SKU - Old RTs'!$A:$V,21,FALSE)</f>
        <v>0.25</v>
      </c>
      <c r="M280" s="2">
        <f>VLOOKUP($A280,'By SKU - New RTs'!$A:$V,21,FALSE)</f>
        <v>0.25</v>
      </c>
      <c r="N280" s="5">
        <f t="shared" si="23"/>
        <v>0</v>
      </c>
      <c r="O280" s="2">
        <f>VLOOKUP($A280,'By SKU - Old RTs'!$A:$V,22,FALSE)</f>
        <v>0.5</v>
      </c>
      <c r="P280" s="2">
        <f>VLOOKUP($A280,'By SKU - New RTs'!$A:$V,22,FALSE)</f>
        <v>0.5</v>
      </c>
      <c r="Q280" s="2">
        <f t="shared" si="24"/>
        <v>0</v>
      </c>
    </row>
    <row r="281" spans="1:17" hidden="1" x14ac:dyDescent="0.3">
      <c r="A281" s="3" t="str">
        <v>7553</v>
      </c>
      <c r="B281" s="4" t="str">
        <v>FIBERGLASS DUST MOP HANDLE</v>
      </c>
      <c r="C281" s="2" t="e">
        <f>VLOOKUP($A281,'By SKU - Old RTs'!$A:$V,18,FALSE)</f>
        <v>#N/A</v>
      </c>
      <c r="D281" s="2" t="e">
        <f>VLOOKUP($A281,'By SKU - New RTs'!$A:$V,18,FALSE)</f>
        <v>#N/A</v>
      </c>
      <c r="E281" s="5" t="e">
        <f t="shared" si="20"/>
        <v>#N/A</v>
      </c>
      <c r="F281" s="2" t="e">
        <f>VLOOKUP($A281,'By SKU - Old RTs'!$A:$V,19,FALSE)</f>
        <v>#N/A</v>
      </c>
      <c r="G281" s="2" t="e">
        <f>VLOOKUP($A281,'By SKU - New RTs'!$A:$V,19,FALSE)</f>
        <v>#N/A</v>
      </c>
      <c r="H281" s="5" t="e">
        <f t="shared" si="21"/>
        <v>#N/A</v>
      </c>
      <c r="I281" s="2" t="e">
        <f>VLOOKUP($A281,'By SKU - Old RTs'!$A:$V,20,FALSE)</f>
        <v>#N/A</v>
      </c>
      <c r="J281" s="2" t="e">
        <f>VLOOKUP($A281,'By SKU - New RTs'!$A:$V,20,FALSE)</f>
        <v>#N/A</v>
      </c>
      <c r="K281" s="5" t="e">
        <f t="shared" si="22"/>
        <v>#N/A</v>
      </c>
      <c r="L281" s="2" t="e">
        <f>VLOOKUP($A281,'By SKU - Old RTs'!$A:$V,21,FALSE)</f>
        <v>#N/A</v>
      </c>
      <c r="M281" s="2" t="e">
        <f>VLOOKUP($A281,'By SKU - New RTs'!$A:$V,21,FALSE)</f>
        <v>#N/A</v>
      </c>
      <c r="N281" s="5" t="e">
        <f t="shared" si="23"/>
        <v>#N/A</v>
      </c>
      <c r="O281" s="2" t="e">
        <f>VLOOKUP($A281,'By SKU - Old RTs'!$A:$V,22,FALSE)</f>
        <v>#N/A</v>
      </c>
      <c r="P281" s="2" t="e">
        <f>VLOOKUP($A281,'By SKU - New RTs'!$A:$V,22,FALSE)</f>
        <v>#N/A</v>
      </c>
      <c r="Q281" s="2" t="e">
        <f t="shared" si="24"/>
        <v>#N/A</v>
      </c>
    </row>
    <row r="282" spans="1:17" x14ac:dyDescent="0.3">
      <c r="A282" s="3" t="str">
        <v>7600</v>
      </c>
      <c r="B282" s="4" t="str">
        <v xml:space="preserve">CRT CABINET SVC     </v>
      </c>
      <c r="C282" s="2">
        <f>VLOOKUP($A282,'By SKU - Old RTs'!$A:$V,18,FALSE)</f>
        <v>0</v>
      </c>
      <c r="D282" s="2">
        <f>VLOOKUP($A282,'By SKU - New RTs'!$A:$V,18,FALSE)</f>
        <v>0</v>
      </c>
      <c r="E282" s="5">
        <f t="shared" si="20"/>
        <v>0</v>
      </c>
      <c r="F282" s="2">
        <f>VLOOKUP($A282,'By SKU - Old RTs'!$A:$V,19,FALSE)</f>
        <v>0.25</v>
      </c>
      <c r="G282" s="2">
        <f>VLOOKUP($A282,'By SKU - New RTs'!$A:$V,19,FALSE)</f>
        <v>0.25</v>
      </c>
      <c r="H282" s="5">
        <f t="shared" si="21"/>
        <v>0</v>
      </c>
      <c r="I282" s="2">
        <f>VLOOKUP($A282,'By SKU - Old RTs'!$A:$V,20,FALSE)</f>
        <v>0</v>
      </c>
      <c r="J282" s="2">
        <f>VLOOKUP($A282,'By SKU - New RTs'!$A:$V,20,FALSE)</f>
        <v>0</v>
      </c>
      <c r="K282" s="5">
        <f t="shared" si="22"/>
        <v>0</v>
      </c>
      <c r="L282" s="2">
        <f>VLOOKUP($A282,'By SKU - Old RTs'!$A:$V,21,FALSE)</f>
        <v>0</v>
      </c>
      <c r="M282" s="2">
        <f>VLOOKUP($A282,'By SKU - New RTs'!$A:$V,21,FALSE)</f>
        <v>0</v>
      </c>
      <c r="N282" s="5">
        <f t="shared" si="23"/>
        <v>0</v>
      </c>
      <c r="O282" s="2">
        <f>VLOOKUP($A282,'By SKU - Old RTs'!$A:$V,22,FALSE)</f>
        <v>0</v>
      </c>
      <c r="P282" s="2">
        <f>VLOOKUP($A282,'By SKU - New RTs'!$A:$V,22,FALSE)</f>
        <v>0</v>
      </c>
      <c r="Q282" s="2">
        <f t="shared" si="24"/>
        <v>0</v>
      </c>
    </row>
    <row r="283" spans="1:17" x14ac:dyDescent="0.3">
      <c r="A283" s="3" t="str">
        <v>7601</v>
      </c>
      <c r="B283" s="4" t="str">
        <v>CLS FOAM DISP #7507</v>
      </c>
      <c r="C283" s="2">
        <f>VLOOKUP($A283,'By SKU - Old RTs'!$A:$V,18,FALSE)</f>
        <v>0.5</v>
      </c>
      <c r="D283" s="2">
        <f>VLOOKUP($A283,'By SKU - New RTs'!$A:$V,18,FALSE)</f>
        <v>0</v>
      </c>
      <c r="E283" s="5">
        <f t="shared" si="20"/>
        <v>-0.5</v>
      </c>
      <c r="F283" s="2">
        <f>VLOOKUP($A283,'By SKU - Old RTs'!$A:$V,19,FALSE)</f>
        <v>0</v>
      </c>
      <c r="G283" s="2">
        <f>VLOOKUP($A283,'By SKU - New RTs'!$A:$V,19,FALSE)</f>
        <v>0.75</v>
      </c>
      <c r="H283" s="5">
        <f t="shared" si="21"/>
        <v>0.75</v>
      </c>
      <c r="I283" s="2">
        <f>VLOOKUP($A283,'By SKU - Old RTs'!$A:$V,20,FALSE)</f>
        <v>0.25</v>
      </c>
      <c r="J283" s="2">
        <f>VLOOKUP($A283,'By SKU - New RTs'!$A:$V,20,FALSE)</f>
        <v>0</v>
      </c>
      <c r="K283" s="5">
        <f t="shared" si="22"/>
        <v>-0.25</v>
      </c>
      <c r="L283" s="2">
        <f>VLOOKUP($A283,'By SKU - Old RTs'!$A:$V,21,FALSE)</f>
        <v>0</v>
      </c>
      <c r="M283" s="2">
        <f>VLOOKUP($A283,'By SKU - New RTs'!$A:$V,21,FALSE)</f>
        <v>0</v>
      </c>
      <c r="N283" s="5">
        <f t="shared" si="23"/>
        <v>0</v>
      </c>
      <c r="O283" s="2">
        <f>VLOOKUP($A283,'By SKU - Old RTs'!$A:$V,22,FALSE)</f>
        <v>0</v>
      </c>
      <c r="P283" s="2">
        <f>VLOOKUP($A283,'By SKU - New RTs'!$A:$V,22,FALSE)</f>
        <v>0</v>
      </c>
      <c r="Q283" s="2">
        <f t="shared" si="24"/>
        <v>0</v>
      </c>
    </row>
    <row r="284" spans="1:17" hidden="1" x14ac:dyDescent="0.3">
      <c r="A284" s="3" t="str">
        <v>7602</v>
      </c>
      <c r="B284" s="4" t="str">
        <v>CLS SENSOR FOAM DISP #7707</v>
      </c>
      <c r="C284" s="2" t="e">
        <f>VLOOKUP($A284,'By SKU - Old RTs'!$A:$V,18,FALSE)</f>
        <v>#N/A</v>
      </c>
      <c r="D284" s="2" t="e">
        <f>VLOOKUP($A284,'By SKU - New RTs'!$A:$V,18,FALSE)</f>
        <v>#N/A</v>
      </c>
      <c r="E284" s="5" t="e">
        <f t="shared" si="20"/>
        <v>#N/A</v>
      </c>
      <c r="F284" s="2" t="e">
        <f>VLOOKUP($A284,'By SKU - Old RTs'!$A:$V,19,FALSE)</f>
        <v>#N/A</v>
      </c>
      <c r="G284" s="2" t="e">
        <f>VLOOKUP($A284,'By SKU - New RTs'!$A:$V,19,FALSE)</f>
        <v>#N/A</v>
      </c>
      <c r="H284" s="5" t="e">
        <f t="shared" si="21"/>
        <v>#N/A</v>
      </c>
      <c r="I284" s="2" t="e">
        <f>VLOOKUP($A284,'By SKU - Old RTs'!$A:$V,20,FALSE)</f>
        <v>#N/A</v>
      </c>
      <c r="J284" s="2" t="e">
        <f>VLOOKUP($A284,'By SKU - New RTs'!$A:$V,20,FALSE)</f>
        <v>#N/A</v>
      </c>
      <c r="K284" s="5" t="e">
        <f t="shared" si="22"/>
        <v>#N/A</v>
      </c>
      <c r="L284" s="2" t="e">
        <f>VLOOKUP($A284,'By SKU - Old RTs'!$A:$V,21,FALSE)</f>
        <v>#N/A</v>
      </c>
      <c r="M284" s="2" t="e">
        <f>VLOOKUP($A284,'By SKU - New RTs'!$A:$V,21,FALSE)</f>
        <v>#N/A</v>
      </c>
      <c r="N284" s="5" t="e">
        <f t="shared" si="23"/>
        <v>#N/A</v>
      </c>
      <c r="O284" s="2" t="e">
        <f>VLOOKUP($A284,'By SKU - Old RTs'!$A:$V,22,FALSE)</f>
        <v>#N/A</v>
      </c>
      <c r="P284" s="2" t="e">
        <f>VLOOKUP($A284,'By SKU - New RTs'!$A:$V,22,FALSE)</f>
        <v>#N/A</v>
      </c>
      <c r="Q284" s="2" t="e">
        <f t="shared" si="24"/>
        <v>#N/A</v>
      </c>
    </row>
    <row r="285" spans="1:17" hidden="1" x14ac:dyDescent="0.3">
      <c r="A285" s="3" t="str">
        <v>7603</v>
      </c>
      <c r="B285" s="4" t="str">
        <v>CLS SAN 400 DISP #7405</v>
      </c>
      <c r="C285" s="2" t="e">
        <f>VLOOKUP($A285,'By SKU - Old RTs'!$A:$V,18,FALSE)</f>
        <v>#N/A</v>
      </c>
      <c r="D285" s="2" t="e">
        <f>VLOOKUP($A285,'By SKU - New RTs'!$A:$V,18,FALSE)</f>
        <v>#N/A</v>
      </c>
      <c r="E285" s="5" t="e">
        <f t="shared" si="20"/>
        <v>#N/A</v>
      </c>
      <c r="F285" s="2" t="e">
        <f>VLOOKUP($A285,'By SKU - Old RTs'!$A:$V,19,FALSE)</f>
        <v>#N/A</v>
      </c>
      <c r="G285" s="2" t="e">
        <f>VLOOKUP($A285,'By SKU - New RTs'!$A:$V,19,FALSE)</f>
        <v>#N/A</v>
      </c>
      <c r="H285" s="5" t="e">
        <f t="shared" si="21"/>
        <v>#N/A</v>
      </c>
      <c r="I285" s="2" t="e">
        <f>VLOOKUP($A285,'By SKU - Old RTs'!$A:$V,20,FALSE)</f>
        <v>#N/A</v>
      </c>
      <c r="J285" s="2" t="e">
        <f>VLOOKUP($A285,'By SKU - New RTs'!$A:$V,20,FALSE)</f>
        <v>#N/A</v>
      </c>
      <c r="K285" s="5" t="e">
        <f t="shared" si="22"/>
        <v>#N/A</v>
      </c>
      <c r="L285" s="2" t="e">
        <f>VLOOKUP($A285,'By SKU - Old RTs'!$A:$V,21,FALSE)</f>
        <v>#N/A</v>
      </c>
      <c r="M285" s="2" t="e">
        <f>VLOOKUP($A285,'By SKU - New RTs'!$A:$V,21,FALSE)</f>
        <v>#N/A</v>
      </c>
      <c r="N285" s="5" t="e">
        <f t="shared" si="23"/>
        <v>#N/A</v>
      </c>
      <c r="O285" s="2" t="e">
        <f>VLOOKUP($A285,'By SKU - Old RTs'!$A:$V,22,FALSE)</f>
        <v>#N/A</v>
      </c>
      <c r="P285" s="2" t="e">
        <f>VLOOKUP($A285,'By SKU - New RTs'!$A:$V,22,FALSE)</f>
        <v>#N/A</v>
      </c>
      <c r="Q285" s="2" t="e">
        <f t="shared" si="24"/>
        <v>#N/A</v>
      </c>
    </row>
    <row r="286" spans="1:17" hidden="1" x14ac:dyDescent="0.3">
      <c r="A286" s="3" t="str">
        <v>7604</v>
      </c>
      <c r="B286" s="4" t="str">
        <v>CLS HD GRIT SOAP DISP</v>
      </c>
      <c r="C286" s="2" t="e">
        <f>VLOOKUP($A286,'By SKU - Old RTs'!$A:$V,18,FALSE)</f>
        <v>#N/A</v>
      </c>
      <c r="D286" s="2" t="e">
        <f>VLOOKUP($A286,'By SKU - New RTs'!$A:$V,18,FALSE)</f>
        <v>#N/A</v>
      </c>
      <c r="E286" s="5" t="e">
        <f t="shared" si="20"/>
        <v>#N/A</v>
      </c>
      <c r="F286" s="2" t="e">
        <f>VLOOKUP($A286,'By SKU - Old RTs'!$A:$V,19,FALSE)</f>
        <v>#N/A</v>
      </c>
      <c r="G286" s="2" t="e">
        <f>VLOOKUP($A286,'By SKU - New RTs'!$A:$V,19,FALSE)</f>
        <v>#N/A</v>
      </c>
      <c r="H286" s="5" t="e">
        <f t="shared" si="21"/>
        <v>#N/A</v>
      </c>
      <c r="I286" s="2" t="e">
        <f>VLOOKUP($A286,'By SKU - Old RTs'!$A:$V,20,FALSE)</f>
        <v>#N/A</v>
      </c>
      <c r="J286" s="2" t="e">
        <f>VLOOKUP($A286,'By SKU - New RTs'!$A:$V,20,FALSE)</f>
        <v>#N/A</v>
      </c>
      <c r="K286" s="5" t="e">
        <f t="shared" si="22"/>
        <v>#N/A</v>
      </c>
      <c r="L286" s="2" t="e">
        <f>VLOOKUP($A286,'By SKU - Old RTs'!$A:$V,21,FALSE)</f>
        <v>#N/A</v>
      </c>
      <c r="M286" s="2" t="e">
        <f>VLOOKUP($A286,'By SKU - New RTs'!$A:$V,21,FALSE)</f>
        <v>#N/A</v>
      </c>
      <c r="N286" s="5" t="e">
        <f t="shared" si="23"/>
        <v>#N/A</v>
      </c>
      <c r="O286" s="2" t="e">
        <f>VLOOKUP($A286,'By SKU - Old RTs'!$A:$V,22,FALSE)</f>
        <v>#N/A</v>
      </c>
      <c r="P286" s="2" t="e">
        <f>VLOOKUP($A286,'By SKU - New RTs'!$A:$V,22,FALSE)</f>
        <v>#N/A</v>
      </c>
      <c r="Q286" s="2" t="e">
        <f t="shared" si="24"/>
        <v>#N/A</v>
      </c>
    </row>
    <row r="287" spans="1:17" hidden="1" x14ac:dyDescent="0.3">
      <c r="A287" s="3" t="str">
        <v>7625</v>
      </c>
      <c r="B287" s="4" t="str">
        <v>SN DSP(HSD-100)</v>
      </c>
      <c r="C287" s="2" t="e">
        <f>VLOOKUP($A287,'By SKU - Old RTs'!$A:$V,18,FALSE)</f>
        <v>#N/A</v>
      </c>
      <c r="D287" s="2" t="e">
        <f>VLOOKUP($A287,'By SKU - New RTs'!$A:$V,18,FALSE)</f>
        <v>#N/A</v>
      </c>
      <c r="E287" s="5" t="e">
        <f t="shared" si="20"/>
        <v>#N/A</v>
      </c>
      <c r="F287" s="2" t="e">
        <f>VLOOKUP($A287,'By SKU - Old RTs'!$A:$V,19,FALSE)</f>
        <v>#N/A</v>
      </c>
      <c r="G287" s="2" t="e">
        <f>VLOOKUP($A287,'By SKU - New RTs'!$A:$V,19,FALSE)</f>
        <v>#N/A</v>
      </c>
      <c r="H287" s="5" t="e">
        <f t="shared" si="21"/>
        <v>#N/A</v>
      </c>
      <c r="I287" s="2" t="e">
        <f>VLOOKUP($A287,'By SKU - Old RTs'!$A:$V,20,FALSE)</f>
        <v>#N/A</v>
      </c>
      <c r="J287" s="2" t="e">
        <f>VLOOKUP($A287,'By SKU - New RTs'!$A:$V,20,FALSE)</f>
        <v>#N/A</v>
      </c>
      <c r="K287" s="5" t="e">
        <f t="shared" si="22"/>
        <v>#N/A</v>
      </c>
      <c r="L287" s="2" t="e">
        <f>VLOOKUP($A287,'By SKU - Old RTs'!$A:$V,21,FALSE)</f>
        <v>#N/A</v>
      </c>
      <c r="M287" s="2" t="e">
        <f>VLOOKUP($A287,'By SKU - New RTs'!$A:$V,21,FALSE)</f>
        <v>#N/A</v>
      </c>
      <c r="N287" s="5" t="e">
        <f t="shared" si="23"/>
        <v>#N/A</v>
      </c>
      <c r="O287" s="2" t="e">
        <f>VLOOKUP($A287,'By SKU - Old RTs'!$A:$V,22,FALSE)</f>
        <v>#N/A</v>
      </c>
      <c r="P287" s="2" t="e">
        <f>VLOOKUP($A287,'By SKU - New RTs'!$A:$V,22,FALSE)</f>
        <v>#N/A</v>
      </c>
      <c r="Q287" s="2" t="e">
        <f t="shared" si="24"/>
        <v>#N/A</v>
      </c>
    </row>
    <row r="288" spans="1:17" hidden="1" x14ac:dyDescent="0.3">
      <c r="A288" s="3" t="str">
        <v>7626</v>
      </c>
      <c r="B288" s="4" t="str">
        <v>CFDDSP(CCD-050)</v>
      </c>
      <c r="C288" s="2" t="e">
        <f>VLOOKUP($A288,'By SKU - Old RTs'!$A:$V,18,FALSE)</f>
        <v>#N/A</v>
      </c>
      <c r="D288" s="2" t="e">
        <f>VLOOKUP($A288,'By SKU - New RTs'!$A:$V,18,FALSE)</f>
        <v>#N/A</v>
      </c>
      <c r="E288" s="5" t="e">
        <f t="shared" si="20"/>
        <v>#N/A</v>
      </c>
      <c r="F288" s="2" t="e">
        <f>VLOOKUP($A288,'By SKU - Old RTs'!$A:$V,19,FALSE)</f>
        <v>#N/A</v>
      </c>
      <c r="G288" s="2" t="e">
        <f>VLOOKUP($A288,'By SKU - New RTs'!$A:$V,19,FALSE)</f>
        <v>#N/A</v>
      </c>
      <c r="H288" s="5" t="e">
        <f t="shared" si="21"/>
        <v>#N/A</v>
      </c>
      <c r="I288" s="2" t="e">
        <f>VLOOKUP($A288,'By SKU - Old RTs'!$A:$V,20,FALSE)</f>
        <v>#N/A</v>
      </c>
      <c r="J288" s="2" t="e">
        <f>VLOOKUP($A288,'By SKU - New RTs'!$A:$V,20,FALSE)</f>
        <v>#N/A</v>
      </c>
      <c r="K288" s="5" t="e">
        <f t="shared" si="22"/>
        <v>#N/A</v>
      </c>
      <c r="L288" s="2" t="e">
        <f>VLOOKUP($A288,'By SKU - Old RTs'!$A:$V,21,FALSE)</f>
        <v>#N/A</v>
      </c>
      <c r="M288" s="2" t="e">
        <f>VLOOKUP($A288,'By SKU - New RTs'!$A:$V,21,FALSE)</f>
        <v>#N/A</v>
      </c>
      <c r="N288" s="5" t="e">
        <f t="shared" si="23"/>
        <v>#N/A</v>
      </c>
      <c r="O288" s="2" t="e">
        <f>VLOOKUP($A288,'By SKU - Old RTs'!$A:$V,22,FALSE)</f>
        <v>#N/A</v>
      </c>
      <c r="P288" s="2" t="e">
        <f>VLOOKUP($A288,'By SKU - New RTs'!$A:$V,22,FALSE)</f>
        <v>#N/A</v>
      </c>
      <c r="Q288" s="2" t="e">
        <f t="shared" si="24"/>
        <v>#N/A</v>
      </c>
    </row>
    <row r="289" spans="1:17" x14ac:dyDescent="0.3">
      <c r="A289" s="3" t="str">
        <v>7627</v>
      </c>
      <c r="B289" s="4" t="str">
        <v>AC DSP(HAD-100)</v>
      </c>
      <c r="C289" s="2">
        <f>VLOOKUP($A289,'By SKU - Old RTs'!$A:$V,18,FALSE)</f>
        <v>0.5</v>
      </c>
      <c r="D289" s="2">
        <f>VLOOKUP($A289,'By SKU - New RTs'!$A:$V,18,FALSE)</f>
        <v>0</v>
      </c>
      <c r="E289" s="5">
        <f t="shared" si="20"/>
        <v>-0.5</v>
      </c>
      <c r="F289" s="2">
        <f>VLOOKUP($A289,'By SKU - Old RTs'!$A:$V,19,FALSE)</f>
        <v>1</v>
      </c>
      <c r="G289" s="2">
        <f>VLOOKUP($A289,'By SKU - New RTs'!$A:$V,19,FALSE)</f>
        <v>1</v>
      </c>
      <c r="H289" s="5">
        <f t="shared" si="21"/>
        <v>0</v>
      </c>
      <c r="I289" s="2">
        <f>VLOOKUP($A289,'By SKU - Old RTs'!$A:$V,20,FALSE)</f>
        <v>0</v>
      </c>
      <c r="J289" s="2">
        <f>VLOOKUP($A289,'By SKU - New RTs'!$A:$V,20,FALSE)</f>
        <v>0.5</v>
      </c>
      <c r="K289" s="5">
        <f t="shared" si="22"/>
        <v>0.5</v>
      </c>
      <c r="L289" s="2">
        <f>VLOOKUP($A289,'By SKU - Old RTs'!$A:$V,21,FALSE)</f>
        <v>0</v>
      </c>
      <c r="M289" s="2">
        <f>VLOOKUP($A289,'By SKU - New RTs'!$A:$V,21,FALSE)</f>
        <v>0</v>
      </c>
      <c r="N289" s="5">
        <f t="shared" si="23"/>
        <v>0</v>
      </c>
      <c r="O289" s="2">
        <f>VLOOKUP($A289,'By SKU - Old RTs'!$A:$V,22,FALSE)</f>
        <v>0</v>
      </c>
      <c r="P289" s="2">
        <f>VLOOKUP($A289,'By SKU - New RTs'!$A:$V,22,FALSE)</f>
        <v>0</v>
      </c>
      <c r="Q289" s="2">
        <f t="shared" si="24"/>
        <v>0</v>
      </c>
    </row>
    <row r="290" spans="1:17" hidden="1" x14ac:dyDescent="0.3">
      <c r="A290" s="3" t="str">
        <v>7630</v>
      </c>
      <c r="B290" s="4" t="str">
        <v xml:space="preserve">EXPRESS TORK DI     </v>
      </c>
      <c r="C290" s="2" t="e">
        <f>VLOOKUP($A290,'By SKU - Old RTs'!$A:$V,18,FALSE)</f>
        <v>#N/A</v>
      </c>
      <c r="D290" s="2" t="e">
        <f>VLOOKUP($A290,'By SKU - New RTs'!$A:$V,18,FALSE)</f>
        <v>#N/A</v>
      </c>
      <c r="E290" s="5" t="e">
        <f t="shared" si="20"/>
        <v>#N/A</v>
      </c>
      <c r="F290" s="2" t="e">
        <f>VLOOKUP($A290,'By SKU - Old RTs'!$A:$V,19,FALSE)</f>
        <v>#N/A</v>
      </c>
      <c r="G290" s="2" t="e">
        <f>VLOOKUP($A290,'By SKU - New RTs'!$A:$V,19,FALSE)</f>
        <v>#N/A</v>
      </c>
      <c r="H290" s="5" t="e">
        <f t="shared" si="21"/>
        <v>#N/A</v>
      </c>
      <c r="I290" s="2" t="e">
        <f>VLOOKUP($A290,'By SKU - Old RTs'!$A:$V,20,FALSE)</f>
        <v>#N/A</v>
      </c>
      <c r="J290" s="2" t="e">
        <f>VLOOKUP($A290,'By SKU - New RTs'!$A:$V,20,FALSE)</f>
        <v>#N/A</v>
      </c>
      <c r="K290" s="5" t="e">
        <f t="shared" si="22"/>
        <v>#N/A</v>
      </c>
      <c r="L290" s="2" t="e">
        <f>VLOOKUP($A290,'By SKU - Old RTs'!$A:$V,21,FALSE)</f>
        <v>#N/A</v>
      </c>
      <c r="M290" s="2" t="e">
        <f>VLOOKUP($A290,'By SKU - New RTs'!$A:$V,21,FALSE)</f>
        <v>#N/A</v>
      </c>
      <c r="N290" s="5" t="e">
        <f t="shared" si="23"/>
        <v>#N/A</v>
      </c>
      <c r="O290" s="2" t="e">
        <f>VLOOKUP($A290,'By SKU - Old RTs'!$A:$V,22,FALSE)</f>
        <v>#N/A</v>
      </c>
      <c r="P290" s="2" t="e">
        <f>VLOOKUP($A290,'By SKU - New RTs'!$A:$V,22,FALSE)</f>
        <v>#N/A</v>
      </c>
      <c r="Q290" s="2" t="e">
        <f t="shared" si="24"/>
        <v>#N/A</v>
      </c>
    </row>
    <row r="291" spans="1:17" hidden="1" x14ac:dyDescent="0.3">
      <c r="A291" s="3" t="str">
        <v>7632</v>
      </c>
      <c r="B291" s="4" t="str">
        <v>TPDISP(JSD-100)</v>
      </c>
      <c r="C291" s="2" t="e">
        <f>VLOOKUP($A291,'By SKU - Old RTs'!$A:$V,18,FALSE)</f>
        <v>#N/A</v>
      </c>
      <c r="D291" s="2" t="e">
        <f>VLOOKUP($A291,'By SKU - New RTs'!$A:$V,18,FALSE)</f>
        <v>#N/A</v>
      </c>
      <c r="E291" s="5" t="e">
        <f t="shared" si="20"/>
        <v>#N/A</v>
      </c>
      <c r="F291" s="2" t="e">
        <f>VLOOKUP($A291,'By SKU - Old RTs'!$A:$V,19,FALSE)</f>
        <v>#N/A</v>
      </c>
      <c r="G291" s="2" t="e">
        <f>VLOOKUP($A291,'By SKU - New RTs'!$A:$V,19,FALSE)</f>
        <v>#N/A</v>
      </c>
      <c r="H291" s="5" t="e">
        <f t="shared" si="21"/>
        <v>#N/A</v>
      </c>
      <c r="I291" s="2" t="e">
        <f>VLOOKUP($A291,'By SKU - Old RTs'!$A:$V,20,FALSE)</f>
        <v>#N/A</v>
      </c>
      <c r="J291" s="2" t="e">
        <f>VLOOKUP($A291,'By SKU - New RTs'!$A:$V,20,FALSE)</f>
        <v>#N/A</v>
      </c>
      <c r="K291" s="5" t="e">
        <f t="shared" si="22"/>
        <v>#N/A</v>
      </c>
      <c r="L291" s="2" t="e">
        <f>VLOOKUP($A291,'By SKU - Old RTs'!$A:$V,21,FALSE)</f>
        <v>#N/A</v>
      </c>
      <c r="M291" s="2" t="e">
        <f>VLOOKUP($A291,'By SKU - New RTs'!$A:$V,21,FALSE)</f>
        <v>#N/A</v>
      </c>
      <c r="N291" s="5" t="e">
        <f t="shared" si="23"/>
        <v>#N/A</v>
      </c>
      <c r="O291" s="2" t="e">
        <f>VLOOKUP($A291,'By SKU - Old RTs'!$A:$V,22,FALSE)</f>
        <v>#N/A</v>
      </c>
      <c r="P291" s="2" t="e">
        <f>VLOOKUP($A291,'By SKU - New RTs'!$A:$V,22,FALSE)</f>
        <v>#N/A</v>
      </c>
      <c r="Q291" s="2" t="e">
        <f t="shared" si="24"/>
        <v>#N/A</v>
      </c>
    </row>
    <row r="292" spans="1:17" hidden="1" x14ac:dyDescent="0.3">
      <c r="A292" s="3" t="str">
        <v>7633</v>
      </c>
      <c r="B292" s="4" t="str">
        <v>2TPDSP(JST-102)</v>
      </c>
      <c r="C292" s="2" t="e">
        <f>VLOOKUP($A292,'By SKU - Old RTs'!$A:$V,18,FALSE)</f>
        <v>#N/A</v>
      </c>
      <c r="D292" s="2" t="e">
        <f>VLOOKUP($A292,'By SKU - New RTs'!$A:$V,18,FALSE)</f>
        <v>#N/A</v>
      </c>
      <c r="E292" s="5" t="e">
        <f t="shared" si="20"/>
        <v>#N/A</v>
      </c>
      <c r="F292" s="2" t="e">
        <f>VLOOKUP($A292,'By SKU - Old RTs'!$A:$V,19,FALSE)</f>
        <v>#N/A</v>
      </c>
      <c r="G292" s="2" t="e">
        <f>VLOOKUP($A292,'By SKU - New RTs'!$A:$V,19,FALSE)</f>
        <v>#N/A</v>
      </c>
      <c r="H292" s="5" t="e">
        <f t="shared" si="21"/>
        <v>#N/A</v>
      </c>
      <c r="I292" s="2" t="e">
        <f>VLOOKUP($A292,'By SKU - Old RTs'!$A:$V,20,FALSE)</f>
        <v>#N/A</v>
      </c>
      <c r="J292" s="2" t="e">
        <f>VLOOKUP($A292,'By SKU - New RTs'!$A:$V,20,FALSE)</f>
        <v>#N/A</v>
      </c>
      <c r="K292" s="5" t="e">
        <f t="shared" si="22"/>
        <v>#N/A</v>
      </c>
      <c r="L292" s="2" t="e">
        <f>VLOOKUP($A292,'By SKU - Old RTs'!$A:$V,21,FALSE)</f>
        <v>#N/A</v>
      </c>
      <c r="M292" s="2" t="e">
        <f>VLOOKUP($A292,'By SKU - New RTs'!$A:$V,21,FALSE)</f>
        <v>#N/A</v>
      </c>
      <c r="N292" s="5" t="e">
        <f t="shared" si="23"/>
        <v>#N/A</v>
      </c>
      <c r="O292" s="2" t="e">
        <f>VLOOKUP($A292,'By SKU - Old RTs'!$A:$V,22,FALSE)</f>
        <v>#N/A</v>
      </c>
      <c r="P292" s="2" t="e">
        <f>VLOOKUP($A292,'By SKU - New RTs'!$A:$V,22,FALSE)</f>
        <v>#N/A</v>
      </c>
      <c r="Q292" s="2" t="e">
        <f t="shared" si="24"/>
        <v>#N/A</v>
      </c>
    </row>
    <row r="293" spans="1:17" hidden="1" x14ac:dyDescent="0.3">
      <c r="A293" s="3" t="str">
        <v>7634</v>
      </c>
      <c r="B293" s="4" t="str">
        <v>CFDDSP(CDS-100)</v>
      </c>
      <c r="C293" s="2" t="e">
        <f>VLOOKUP($A293,'By SKU - Old RTs'!$A:$V,18,FALSE)</f>
        <v>#N/A</v>
      </c>
      <c r="D293" s="2" t="e">
        <f>VLOOKUP($A293,'By SKU - New RTs'!$A:$V,18,FALSE)</f>
        <v>#N/A</v>
      </c>
      <c r="E293" s="5" t="e">
        <f t="shared" si="20"/>
        <v>#N/A</v>
      </c>
      <c r="F293" s="2" t="e">
        <f>VLOOKUP($A293,'By SKU - Old RTs'!$A:$V,19,FALSE)</f>
        <v>#N/A</v>
      </c>
      <c r="G293" s="2" t="e">
        <f>VLOOKUP($A293,'By SKU - New RTs'!$A:$V,19,FALSE)</f>
        <v>#N/A</v>
      </c>
      <c r="H293" s="5" t="e">
        <f t="shared" si="21"/>
        <v>#N/A</v>
      </c>
      <c r="I293" s="2" t="e">
        <f>VLOOKUP($A293,'By SKU - Old RTs'!$A:$V,20,FALSE)</f>
        <v>#N/A</v>
      </c>
      <c r="J293" s="2" t="e">
        <f>VLOOKUP($A293,'By SKU - New RTs'!$A:$V,20,FALSE)</f>
        <v>#N/A</v>
      </c>
      <c r="K293" s="5" t="e">
        <f t="shared" si="22"/>
        <v>#N/A</v>
      </c>
      <c r="L293" s="2" t="e">
        <f>VLOOKUP($A293,'By SKU - Old RTs'!$A:$V,21,FALSE)</f>
        <v>#N/A</v>
      </c>
      <c r="M293" s="2" t="e">
        <f>VLOOKUP($A293,'By SKU - New RTs'!$A:$V,21,FALSE)</f>
        <v>#N/A</v>
      </c>
      <c r="N293" s="5" t="e">
        <f t="shared" si="23"/>
        <v>#N/A</v>
      </c>
      <c r="O293" s="2" t="e">
        <f>VLOOKUP($A293,'By SKU - Old RTs'!$A:$V,22,FALSE)</f>
        <v>#N/A</v>
      </c>
      <c r="P293" s="2" t="e">
        <f>VLOOKUP($A293,'By SKU - New RTs'!$A:$V,22,FALSE)</f>
        <v>#N/A</v>
      </c>
      <c r="Q293" s="2" t="e">
        <f t="shared" si="24"/>
        <v>#N/A</v>
      </c>
    </row>
    <row r="294" spans="1:17" hidden="1" x14ac:dyDescent="0.3">
      <c r="A294" s="3" t="str">
        <v>7637</v>
      </c>
      <c r="B294" s="4" t="str">
        <v xml:space="preserve">BATH TISSUE BOX     </v>
      </c>
      <c r="C294" s="2" t="e">
        <f>VLOOKUP($A294,'By SKU - Old RTs'!$A:$V,18,FALSE)</f>
        <v>#N/A</v>
      </c>
      <c r="D294" s="2" t="e">
        <f>VLOOKUP($A294,'By SKU - New RTs'!$A:$V,18,FALSE)</f>
        <v>#N/A</v>
      </c>
      <c r="E294" s="5" t="e">
        <f t="shared" si="20"/>
        <v>#N/A</v>
      </c>
      <c r="F294" s="2" t="e">
        <f>VLOOKUP($A294,'By SKU - Old RTs'!$A:$V,19,FALSE)</f>
        <v>#N/A</v>
      </c>
      <c r="G294" s="2" t="e">
        <f>VLOOKUP($A294,'By SKU - New RTs'!$A:$V,19,FALSE)</f>
        <v>#N/A</v>
      </c>
      <c r="H294" s="5" t="e">
        <f t="shared" si="21"/>
        <v>#N/A</v>
      </c>
      <c r="I294" s="2" t="e">
        <f>VLOOKUP($A294,'By SKU - Old RTs'!$A:$V,20,FALSE)</f>
        <v>#N/A</v>
      </c>
      <c r="J294" s="2" t="e">
        <f>VLOOKUP($A294,'By SKU - New RTs'!$A:$V,20,FALSE)</f>
        <v>#N/A</v>
      </c>
      <c r="K294" s="5" t="e">
        <f t="shared" si="22"/>
        <v>#N/A</v>
      </c>
      <c r="L294" s="2" t="e">
        <f>VLOOKUP($A294,'By SKU - Old RTs'!$A:$V,21,FALSE)</f>
        <v>#N/A</v>
      </c>
      <c r="M294" s="2" t="e">
        <f>VLOOKUP($A294,'By SKU - New RTs'!$A:$V,21,FALSE)</f>
        <v>#N/A</v>
      </c>
      <c r="N294" s="5" t="e">
        <f t="shared" si="23"/>
        <v>#N/A</v>
      </c>
      <c r="O294" s="2" t="e">
        <f>VLOOKUP($A294,'By SKU - Old RTs'!$A:$V,22,FALSE)</f>
        <v>#N/A</v>
      </c>
      <c r="P294" s="2" t="e">
        <f>VLOOKUP($A294,'By SKU - New RTs'!$A:$V,22,FALSE)</f>
        <v>#N/A</v>
      </c>
      <c r="Q294" s="2" t="e">
        <f t="shared" si="24"/>
        <v>#N/A</v>
      </c>
    </row>
    <row r="295" spans="1:17" hidden="1" x14ac:dyDescent="0.3">
      <c r="A295" s="3" t="str">
        <v>7643</v>
      </c>
      <c r="B295" s="4" t="str">
        <v xml:space="preserve">MULTI/CFOLD DIS     </v>
      </c>
      <c r="C295" s="2" t="e">
        <f>VLOOKUP($A295,'By SKU - Old RTs'!$A:$V,18,FALSE)</f>
        <v>#N/A</v>
      </c>
      <c r="D295" s="2" t="e">
        <f>VLOOKUP($A295,'By SKU - New RTs'!$A:$V,18,FALSE)</f>
        <v>#N/A</v>
      </c>
      <c r="E295" s="5" t="e">
        <f t="shared" si="20"/>
        <v>#N/A</v>
      </c>
      <c r="F295" s="2" t="e">
        <f>VLOOKUP($A295,'By SKU - Old RTs'!$A:$V,19,FALSE)</f>
        <v>#N/A</v>
      </c>
      <c r="G295" s="2" t="e">
        <f>VLOOKUP($A295,'By SKU - New RTs'!$A:$V,19,FALSE)</f>
        <v>#N/A</v>
      </c>
      <c r="H295" s="5" t="e">
        <f t="shared" si="21"/>
        <v>#N/A</v>
      </c>
      <c r="I295" s="2" t="e">
        <f>VLOOKUP($A295,'By SKU - Old RTs'!$A:$V,20,FALSE)</f>
        <v>#N/A</v>
      </c>
      <c r="J295" s="2" t="e">
        <f>VLOOKUP($A295,'By SKU - New RTs'!$A:$V,20,FALSE)</f>
        <v>#N/A</v>
      </c>
      <c r="K295" s="5" t="e">
        <f t="shared" si="22"/>
        <v>#N/A</v>
      </c>
      <c r="L295" s="2" t="e">
        <f>VLOOKUP($A295,'By SKU - Old RTs'!$A:$V,21,FALSE)</f>
        <v>#N/A</v>
      </c>
      <c r="M295" s="2" t="e">
        <f>VLOOKUP($A295,'By SKU - New RTs'!$A:$V,21,FALSE)</f>
        <v>#N/A</v>
      </c>
      <c r="N295" s="5" t="e">
        <f t="shared" si="23"/>
        <v>#N/A</v>
      </c>
      <c r="O295" s="2" t="e">
        <f>VLOOKUP($A295,'By SKU - Old RTs'!$A:$V,22,FALSE)</f>
        <v>#N/A</v>
      </c>
      <c r="P295" s="2" t="e">
        <f>VLOOKUP($A295,'By SKU - New RTs'!$A:$V,22,FALSE)</f>
        <v>#N/A</v>
      </c>
      <c r="Q295" s="2" t="e">
        <f t="shared" si="24"/>
        <v>#N/A</v>
      </c>
    </row>
    <row r="296" spans="1:17" x14ac:dyDescent="0.3">
      <c r="A296" s="3" t="str">
        <v>7670</v>
      </c>
      <c r="B296" s="4" t="str">
        <v xml:space="preserve">HANGER STAND        </v>
      </c>
      <c r="C296" s="2">
        <f>VLOOKUP($A296,'By SKU - Old RTs'!$A:$V,18,FALSE)</f>
        <v>0.5</v>
      </c>
      <c r="D296" s="2">
        <f>VLOOKUP($A296,'By SKU - New RTs'!$A:$V,18,FALSE)</f>
        <v>0.75</v>
      </c>
      <c r="E296" s="5">
        <f t="shared" si="20"/>
        <v>0.25</v>
      </c>
      <c r="F296" s="2">
        <f>VLOOKUP($A296,'By SKU - Old RTs'!$A:$V,19,FALSE)</f>
        <v>0.25</v>
      </c>
      <c r="G296" s="2">
        <f>VLOOKUP($A296,'By SKU - New RTs'!$A:$V,19,FALSE)</f>
        <v>0</v>
      </c>
      <c r="H296" s="5">
        <f t="shared" si="21"/>
        <v>-0.25</v>
      </c>
      <c r="I296" s="2">
        <f>VLOOKUP($A296,'By SKU - Old RTs'!$A:$V,20,FALSE)</f>
        <v>0.25</v>
      </c>
      <c r="J296" s="2">
        <f>VLOOKUP($A296,'By SKU - New RTs'!$A:$V,20,FALSE)</f>
        <v>0</v>
      </c>
      <c r="K296" s="5">
        <f t="shared" si="22"/>
        <v>-0.25</v>
      </c>
      <c r="L296" s="2">
        <f>VLOOKUP($A296,'By SKU - Old RTs'!$A:$V,21,FALSE)</f>
        <v>1.25</v>
      </c>
      <c r="M296" s="2">
        <f>VLOOKUP($A296,'By SKU - New RTs'!$A:$V,21,FALSE)</f>
        <v>1.25</v>
      </c>
      <c r="N296" s="5">
        <f t="shared" si="23"/>
        <v>0</v>
      </c>
      <c r="O296" s="2">
        <f>VLOOKUP($A296,'By SKU - Old RTs'!$A:$V,22,FALSE)</f>
        <v>0.25</v>
      </c>
      <c r="P296" s="2">
        <f>VLOOKUP($A296,'By SKU - New RTs'!$A:$V,22,FALSE)</f>
        <v>0.5</v>
      </c>
      <c r="Q296" s="2">
        <f t="shared" si="24"/>
        <v>0.25</v>
      </c>
    </row>
    <row r="297" spans="1:17" hidden="1" x14ac:dyDescent="0.3">
      <c r="A297" s="3" t="str">
        <v>7672</v>
      </c>
      <c r="B297" s="4" t="str">
        <v>SANITIZING STATION</v>
      </c>
      <c r="C297" s="2" t="e">
        <f>VLOOKUP($A297,'By SKU - Old RTs'!$A:$V,18,FALSE)</f>
        <v>#N/A</v>
      </c>
      <c r="D297" s="2" t="e">
        <f>VLOOKUP($A297,'By SKU - New RTs'!$A:$V,18,FALSE)</f>
        <v>#N/A</v>
      </c>
      <c r="E297" s="5" t="e">
        <f t="shared" si="20"/>
        <v>#N/A</v>
      </c>
      <c r="F297" s="2" t="e">
        <f>VLOOKUP($A297,'By SKU - Old RTs'!$A:$V,19,FALSE)</f>
        <v>#N/A</v>
      </c>
      <c r="G297" s="2" t="e">
        <f>VLOOKUP($A297,'By SKU - New RTs'!$A:$V,19,FALSE)</f>
        <v>#N/A</v>
      </c>
      <c r="H297" s="5" t="e">
        <f t="shared" si="21"/>
        <v>#N/A</v>
      </c>
      <c r="I297" s="2" t="e">
        <f>VLOOKUP($A297,'By SKU - Old RTs'!$A:$V,20,FALSE)</f>
        <v>#N/A</v>
      </c>
      <c r="J297" s="2" t="e">
        <f>VLOOKUP($A297,'By SKU - New RTs'!$A:$V,20,FALSE)</f>
        <v>#N/A</v>
      </c>
      <c r="K297" s="5" t="e">
        <f t="shared" si="22"/>
        <v>#N/A</v>
      </c>
      <c r="L297" s="2" t="e">
        <f>VLOOKUP($A297,'By SKU - Old RTs'!$A:$V,21,FALSE)</f>
        <v>#N/A</v>
      </c>
      <c r="M297" s="2" t="e">
        <f>VLOOKUP($A297,'By SKU - New RTs'!$A:$V,21,FALSE)</f>
        <v>#N/A</v>
      </c>
      <c r="N297" s="5" t="e">
        <f t="shared" si="23"/>
        <v>#N/A</v>
      </c>
      <c r="O297" s="2" t="e">
        <f>VLOOKUP($A297,'By SKU - Old RTs'!$A:$V,22,FALSE)</f>
        <v>#N/A</v>
      </c>
      <c r="P297" s="2" t="e">
        <f>VLOOKUP($A297,'By SKU - New RTs'!$A:$V,22,FALSE)</f>
        <v>#N/A</v>
      </c>
      <c r="Q297" s="2" t="e">
        <f t="shared" si="24"/>
        <v>#N/A</v>
      </c>
    </row>
    <row r="298" spans="1:17" hidden="1" x14ac:dyDescent="0.3">
      <c r="A298" s="3" t="str">
        <v>7680</v>
      </c>
      <c r="B298" s="4" t="str">
        <v xml:space="preserve">BAG STAND           </v>
      </c>
      <c r="C298" s="2" t="e">
        <f>VLOOKUP($A298,'By SKU - Old RTs'!$A:$V,18,FALSE)</f>
        <v>#N/A</v>
      </c>
      <c r="D298" s="2" t="e">
        <f>VLOOKUP($A298,'By SKU - New RTs'!$A:$V,18,FALSE)</f>
        <v>#N/A</v>
      </c>
      <c r="E298" s="5" t="e">
        <f t="shared" si="20"/>
        <v>#N/A</v>
      </c>
      <c r="F298" s="2" t="e">
        <f>VLOOKUP($A298,'By SKU - Old RTs'!$A:$V,19,FALSE)</f>
        <v>#N/A</v>
      </c>
      <c r="G298" s="2" t="e">
        <f>VLOOKUP($A298,'By SKU - New RTs'!$A:$V,19,FALSE)</f>
        <v>#N/A</v>
      </c>
      <c r="H298" s="5" t="e">
        <f t="shared" si="21"/>
        <v>#N/A</v>
      </c>
      <c r="I298" s="2" t="e">
        <f>VLOOKUP($A298,'By SKU - Old RTs'!$A:$V,20,FALSE)</f>
        <v>#N/A</v>
      </c>
      <c r="J298" s="2" t="e">
        <f>VLOOKUP($A298,'By SKU - New RTs'!$A:$V,20,FALSE)</f>
        <v>#N/A</v>
      </c>
      <c r="K298" s="5" t="e">
        <f t="shared" si="22"/>
        <v>#N/A</v>
      </c>
      <c r="L298" s="2" t="e">
        <f>VLOOKUP($A298,'By SKU - Old RTs'!$A:$V,21,FALSE)</f>
        <v>#N/A</v>
      </c>
      <c r="M298" s="2" t="e">
        <f>VLOOKUP($A298,'By SKU - New RTs'!$A:$V,21,FALSE)</f>
        <v>#N/A</v>
      </c>
      <c r="N298" s="5" t="e">
        <f t="shared" si="23"/>
        <v>#N/A</v>
      </c>
      <c r="O298" s="2" t="e">
        <f>VLOOKUP($A298,'By SKU - Old RTs'!$A:$V,22,FALSE)</f>
        <v>#N/A</v>
      </c>
      <c r="P298" s="2" t="e">
        <f>VLOOKUP($A298,'By SKU - New RTs'!$A:$V,22,FALSE)</f>
        <v>#N/A</v>
      </c>
      <c r="Q298" s="2" t="e">
        <f t="shared" si="24"/>
        <v>#N/A</v>
      </c>
    </row>
    <row r="299" spans="1:17" hidden="1" x14ac:dyDescent="0.3">
      <c r="A299" s="3" t="str">
        <v>7790</v>
      </c>
      <c r="B299" s="4" t="str">
        <v>FRESHSCENT DISP. BLACK</v>
      </c>
      <c r="C299" s="2" t="e">
        <f>VLOOKUP($A299,'By SKU - Old RTs'!$A:$V,18,FALSE)</f>
        <v>#N/A</v>
      </c>
      <c r="D299" s="2" t="e">
        <f>VLOOKUP($A299,'By SKU - New RTs'!$A:$V,18,FALSE)</f>
        <v>#N/A</v>
      </c>
      <c r="E299" s="5" t="e">
        <f t="shared" si="20"/>
        <v>#N/A</v>
      </c>
      <c r="F299" s="2" t="e">
        <f>VLOOKUP($A299,'By SKU - Old RTs'!$A:$V,19,FALSE)</f>
        <v>#N/A</v>
      </c>
      <c r="G299" s="2" t="e">
        <f>VLOOKUP($A299,'By SKU - New RTs'!$A:$V,19,FALSE)</f>
        <v>#N/A</v>
      </c>
      <c r="H299" s="5" t="e">
        <f t="shared" si="21"/>
        <v>#N/A</v>
      </c>
      <c r="I299" s="2" t="e">
        <f>VLOOKUP($A299,'By SKU - Old RTs'!$A:$V,20,FALSE)</f>
        <v>#N/A</v>
      </c>
      <c r="J299" s="2" t="e">
        <f>VLOOKUP($A299,'By SKU - New RTs'!$A:$V,20,FALSE)</f>
        <v>#N/A</v>
      </c>
      <c r="K299" s="5" t="e">
        <f t="shared" si="22"/>
        <v>#N/A</v>
      </c>
      <c r="L299" s="2" t="e">
        <f>VLOOKUP($A299,'By SKU - Old RTs'!$A:$V,21,FALSE)</f>
        <v>#N/A</v>
      </c>
      <c r="M299" s="2" t="e">
        <f>VLOOKUP($A299,'By SKU - New RTs'!$A:$V,21,FALSE)</f>
        <v>#N/A</v>
      </c>
      <c r="N299" s="5" t="e">
        <f t="shared" si="23"/>
        <v>#N/A</v>
      </c>
      <c r="O299" s="2" t="e">
        <f>VLOOKUP($A299,'By SKU - Old RTs'!$A:$V,22,FALSE)</f>
        <v>#N/A</v>
      </c>
      <c r="P299" s="2" t="e">
        <f>VLOOKUP($A299,'By SKU - New RTs'!$A:$V,22,FALSE)</f>
        <v>#N/A</v>
      </c>
      <c r="Q299" s="2" t="e">
        <f t="shared" si="24"/>
        <v>#N/A</v>
      </c>
    </row>
    <row r="300" spans="1:17" hidden="1" x14ac:dyDescent="0.3">
      <c r="A300" s="3" t="str">
        <v>7791</v>
      </c>
      <c r="B300" s="4" t="str">
        <v>FRESHSCENT DISP. WHITE</v>
      </c>
      <c r="C300" s="2" t="e">
        <f>VLOOKUP($A300,'By SKU - Old RTs'!$A:$V,18,FALSE)</f>
        <v>#N/A</v>
      </c>
      <c r="D300" s="2" t="e">
        <f>VLOOKUP($A300,'By SKU - New RTs'!$A:$V,18,FALSE)</f>
        <v>#N/A</v>
      </c>
      <c r="E300" s="5" t="e">
        <f t="shared" si="20"/>
        <v>#N/A</v>
      </c>
      <c r="F300" s="2" t="e">
        <f>VLOOKUP($A300,'By SKU - Old RTs'!$A:$V,19,FALSE)</f>
        <v>#N/A</v>
      </c>
      <c r="G300" s="2" t="e">
        <f>VLOOKUP($A300,'By SKU - New RTs'!$A:$V,19,FALSE)</f>
        <v>#N/A</v>
      </c>
      <c r="H300" s="5" t="e">
        <f t="shared" si="21"/>
        <v>#N/A</v>
      </c>
      <c r="I300" s="2" t="e">
        <f>VLOOKUP($A300,'By SKU - Old RTs'!$A:$V,20,FALSE)</f>
        <v>#N/A</v>
      </c>
      <c r="J300" s="2" t="e">
        <f>VLOOKUP($A300,'By SKU - New RTs'!$A:$V,20,FALSE)</f>
        <v>#N/A</v>
      </c>
      <c r="K300" s="5" t="e">
        <f t="shared" si="22"/>
        <v>#N/A</v>
      </c>
      <c r="L300" s="2" t="e">
        <f>VLOOKUP($A300,'By SKU - Old RTs'!$A:$V,21,FALSE)</f>
        <v>#N/A</v>
      </c>
      <c r="M300" s="2" t="e">
        <f>VLOOKUP($A300,'By SKU - New RTs'!$A:$V,21,FALSE)</f>
        <v>#N/A</v>
      </c>
      <c r="N300" s="5" t="e">
        <f t="shared" si="23"/>
        <v>#N/A</v>
      </c>
      <c r="O300" s="2" t="e">
        <f>VLOOKUP($A300,'By SKU - Old RTs'!$A:$V,22,FALSE)</f>
        <v>#N/A</v>
      </c>
      <c r="P300" s="2" t="e">
        <f>VLOOKUP($A300,'By SKU - New RTs'!$A:$V,22,FALSE)</f>
        <v>#N/A</v>
      </c>
      <c r="Q300" s="2" t="e">
        <f t="shared" si="24"/>
        <v>#N/A</v>
      </c>
    </row>
    <row r="301" spans="1:17" hidden="1" x14ac:dyDescent="0.3">
      <c r="A301" s="3" t="str">
        <v>4016210</v>
      </c>
      <c r="B301" s="4" t="str">
        <v>AP RED VINYL</v>
      </c>
      <c r="C301" s="2" t="e">
        <f>VLOOKUP($A301,'By SKU - Old RTs'!$A:$V,18,FALSE)</f>
        <v>#N/A</v>
      </c>
      <c r="D301" s="2" t="e">
        <f>VLOOKUP($A301,'By SKU - New RTs'!$A:$V,18,FALSE)</f>
        <v>#N/A</v>
      </c>
      <c r="E301" s="5" t="e">
        <f t="shared" si="20"/>
        <v>#N/A</v>
      </c>
      <c r="F301" s="2" t="e">
        <f>VLOOKUP($A301,'By SKU - Old RTs'!$A:$V,19,FALSE)</f>
        <v>#N/A</v>
      </c>
      <c r="G301" s="2" t="e">
        <f>VLOOKUP($A301,'By SKU - New RTs'!$A:$V,19,FALSE)</f>
        <v>#N/A</v>
      </c>
      <c r="H301" s="5" t="e">
        <f t="shared" si="21"/>
        <v>#N/A</v>
      </c>
      <c r="I301" s="2" t="e">
        <f>VLOOKUP($A301,'By SKU - Old RTs'!$A:$V,20,FALSE)</f>
        <v>#N/A</v>
      </c>
      <c r="J301" s="2" t="e">
        <f>VLOOKUP($A301,'By SKU - New RTs'!$A:$V,20,FALSE)</f>
        <v>#N/A</v>
      </c>
      <c r="K301" s="5" t="e">
        <f t="shared" si="22"/>
        <v>#N/A</v>
      </c>
      <c r="L301" s="2" t="e">
        <f>VLOOKUP($A301,'By SKU - Old RTs'!$A:$V,21,FALSE)</f>
        <v>#N/A</v>
      </c>
      <c r="M301" s="2" t="e">
        <f>VLOOKUP($A301,'By SKU - New RTs'!$A:$V,21,FALSE)</f>
        <v>#N/A</v>
      </c>
      <c r="N301" s="5" t="e">
        <f t="shared" si="23"/>
        <v>#N/A</v>
      </c>
      <c r="O301" s="2" t="e">
        <f>VLOOKUP($A301,'By SKU - Old RTs'!$A:$V,22,FALSE)</f>
        <v>#N/A</v>
      </c>
      <c r="P301" s="2" t="e">
        <f>VLOOKUP($A301,'By SKU - New RTs'!$A:$V,22,FALSE)</f>
        <v>#N/A</v>
      </c>
      <c r="Q301" s="2" t="e">
        <f t="shared" si="24"/>
        <v>#N/A</v>
      </c>
    </row>
    <row r="302" spans="1:17" x14ac:dyDescent="0.3">
      <c r="A302" s="3" t="str">
        <v>1077-01</v>
      </c>
      <c r="B302" s="4" t="str">
        <v xml:space="preserve">ST EXEC OX/BDC                  </v>
      </c>
      <c r="C302" s="2">
        <f>VLOOKUP($A302,'By SKU - Old RTs'!$A:$V,18,FALSE)</f>
        <v>0</v>
      </c>
      <c r="D302" s="2">
        <f>VLOOKUP($A302,'By SKU - New RTs'!$A:$V,18,FALSE)</f>
        <v>0</v>
      </c>
      <c r="E302" s="5">
        <f t="shared" si="20"/>
        <v>0</v>
      </c>
      <c r="F302" s="2">
        <f>VLOOKUP($A302,'By SKU - Old RTs'!$A:$V,19,FALSE)</f>
        <v>1.25</v>
      </c>
      <c r="G302" s="2">
        <f>VLOOKUP($A302,'By SKU - New RTs'!$A:$V,19,FALSE)</f>
        <v>1.25</v>
      </c>
      <c r="H302" s="5">
        <f t="shared" si="21"/>
        <v>0</v>
      </c>
      <c r="I302" s="2">
        <f>VLOOKUP($A302,'By SKU - Old RTs'!$A:$V,20,FALSE)</f>
        <v>0</v>
      </c>
      <c r="J302" s="2">
        <f>VLOOKUP($A302,'By SKU - New RTs'!$A:$V,20,FALSE)</f>
        <v>0</v>
      </c>
      <c r="K302" s="5">
        <f t="shared" si="22"/>
        <v>0</v>
      </c>
      <c r="L302" s="2">
        <f>VLOOKUP($A302,'By SKU - Old RTs'!$A:$V,21,FALSE)</f>
        <v>0</v>
      </c>
      <c r="M302" s="2">
        <f>VLOOKUP($A302,'By SKU - New RTs'!$A:$V,21,FALSE)</f>
        <v>0</v>
      </c>
      <c r="N302" s="5">
        <f t="shared" si="23"/>
        <v>0</v>
      </c>
      <c r="O302" s="2">
        <f>VLOOKUP($A302,'By SKU - Old RTs'!$A:$V,22,FALSE)</f>
        <v>0</v>
      </c>
      <c r="P302" s="2">
        <f>VLOOKUP($A302,'By SKU - New RTs'!$A:$V,22,FALSE)</f>
        <v>0</v>
      </c>
      <c r="Q302" s="2">
        <f t="shared" si="24"/>
        <v>0</v>
      </c>
    </row>
    <row r="303" spans="1:17" x14ac:dyDescent="0.3">
      <c r="A303" s="3" t="str">
        <v>1147L</v>
      </c>
      <c r="B303" s="4" t="str">
        <v>MT 3X5 CLA LOGO-LOGO</v>
      </c>
      <c r="C303" s="2">
        <f>VLOOKUP($A303,'By SKU - Old RTs'!$A:$V,18,FALSE)</f>
        <v>1</v>
      </c>
      <c r="D303" s="2">
        <f>VLOOKUP($A303,'By SKU - New RTs'!$A:$V,18,FALSE)</f>
        <v>1</v>
      </c>
      <c r="E303" s="5">
        <f t="shared" si="20"/>
        <v>0</v>
      </c>
      <c r="F303" s="2">
        <f>VLOOKUP($A303,'By SKU - Old RTs'!$A:$V,19,FALSE)</f>
        <v>0</v>
      </c>
      <c r="G303" s="2">
        <f>VLOOKUP($A303,'By SKU - New RTs'!$A:$V,19,FALSE)</f>
        <v>0</v>
      </c>
      <c r="H303" s="5">
        <f t="shared" si="21"/>
        <v>0</v>
      </c>
      <c r="I303" s="2">
        <f>VLOOKUP($A303,'By SKU - Old RTs'!$A:$V,20,FALSE)</f>
        <v>0.5</v>
      </c>
      <c r="J303" s="2">
        <f>VLOOKUP($A303,'By SKU - New RTs'!$A:$V,20,FALSE)</f>
        <v>0.5</v>
      </c>
      <c r="K303" s="5">
        <f t="shared" si="22"/>
        <v>0</v>
      </c>
      <c r="L303" s="2">
        <f>VLOOKUP($A303,'By SKU - Old RTs'!$A:$V,21,FALSE)</f>
        <v>0</v>
      </c>
      <c r="M303" s="2">
        <f>VLOOKUP($A303,'By SKU - New RTs'!$A:$V,21,FALSE)</f>
        <v>0</v>
      </c>
      <c r="N303" s="5">
        <f t="shared" si="23"/>
        <v>0</v>
      </c>
      <c r="O303" s="2">
        <f>VLOOKUP($A303,'By SKU - Old RTs'!$A:$V,22,FALSE)</f>
        <v>0</v>
      </c>
      <c r="P303" s="2">
        <f>VLOOKUP($A303,'By SKU - New RTs'!$A:$V,22,FALSE)</f>
        <v>0</v>
      </c>
      <c r="Q303" s="2">
        <f t="shared" si="24"/>
        <v>0</v>
      </c>
    </row>
    <row r="304" spans="1:17" hidden="1" x14ac:dyDescent="0.3">
      <c r="A304" s="3" t="str">
        <v>1190EOW</v>
      </c>
      <c r="B304" s="4" t="str">
        <v>2X3 COMPLETE COMFORT</v>
      </c>
      <c r="C304" s="2" t="e">
        <f>VLOOKUP($A304,'By SKU - Old RTs'!$A:$V,18,FALSE)</f>
        <v>#N/A</v>
      </c>
      <c r="D304" s="2" t="e">
        <f>VLOOKUP($A304,'By SKU - New RTs'!$A:$V,18,FALSE)</f>
        <v>#N/A</v>
      </c>
      <c r="E304" s="5" t="e">
        <f t="shared" si="20"/>
        <v>#N/A</v>
      </c>
      <c r="F304" s="2" t="e">
        <f>VLOOKUP($A304,'By SKU - Old RTs'!$A:$V,19,FALSE)</f>
        <v>#N/A</v>
      </c>
      <c r="G304" s="2" t="e">
        <f>VLOOKUP($A304,'By SKU - New RTs'!$A:$V,19,FALSE)</f>
        <v>#N/A</v>
      </c>
      <c r="H304" s="5" t="e">
        <f t="shared" si="21"/>
        <v>#N/A</v>
      </c>
      <c r="I304" s="2" t="e">
        <f>VLOOKUP($A304,'By SKU - Old RTs'!$A:$V,20,FALSE)</f>
        <v>#N/A</v>
      </c>
      <c r="J304" s="2" t="e">
        <f>VLOOKUP($A304,'By SKU - New RTs'!$A:$V,20,FALSE)</f>
        <v>#N/A</v>
      </c>
      <c r="K304" s="5" t="e">
        <f t="shared" si="22"/>
        <v>#N/A</v>
      </c>
      <c r="L304" s="2" t="e">
        <f>VLOOKUP($A304,'By SKU - Old RTs'!$A:$V,21,FALSE)</f>
        <v>#N/A</v>
      </c>
      <c r="M304" s="2" t="e">
        <f>VLOOKUP($A304,'By SKU - New RTs'!$A:$V,21,FALSE)</f>
        <v>#N/A</v>
      </c>
      <c r="N304" s="5" t="e">
        <f t="shared" si="23"/>
        <v>#N/A</v>
      </c>
      <c r="O304" s="2" t="e">
        <f>VLOOKUP($A304,'By SKU - Old RTs'!$A:$V,22,FALSE)</f>
        <v>#N/A</v>
      </c>
      <c r="P304" s="2" t="e">
        <f>VLOOKUP($A304,'By SKU - New RTs'!$A:$V,22,FALSE)</f>
        <v>#N/A</v>
      </c>
      <c r="Q304" s="2" t="e">
        <f t="shared" si="24"/>
        <v>#N/A</v>
      </c>
    </row>
    <row r="305" spans="1:17" hidden="1" x14ac:dyDescent="0.3">
      <c r="A305" s="3" t="str">
        <v>1194EOW</v>
      </c>
      <c r="B305" s="4" t="str">
        <v xml:space="preserve">3X5 SCRAPER </v>
      </c>
      <c r="C305" s="2" t="e">
        <f>VLOOKUP($A305,'By SKU - Old RTs'!$A:$V,18,FALSE)</f>
        <v>#N/A</v>
      </c>
      <c r="D305" s="2" t="e">
        <f>VLOOKUP($A305,'By SKU - New RTs'!$A:$V,18,FALSE)</f>
        <v>#N/A</v>
      </c>
      <c r="E305" s="5" t="e">
        <f t="shared" si="20"/>
        <v>#N/A</v>
      </c>
      <c r="F305" s="2" t="e">
        <f>VLOOKUP($A305,'By SKU - Old RTs'!$A:$V,19,FALSE)</f>
        <v>#N/A</v>
      </c>
      <c r="G305" s="2" t="e">
        <f>VLOOKUP($A305,'By SKU - New RTs'!$A:$V,19,FALSE)</f>
        <v>#N/A</v>
      </c>
      <c r="H305" s="5" t="e">
        <f t="shared" si="21"/>
        <v>#N/A</v>
      </c>
      <c r="I305" s="2" t="e">
        <f>VLOOKUP($A305,'By SKU - Old RTs'!$A:$V,20,FALSE)</f>
        <v>#N/A</v>
      </c>
      <c r="J305" s="2" t="e">
        <f>VLOOKUP($A305,'By SKU - New RTs'!$A:$V,20,FALSE)</f>
        <v>#N/A</v>
      </c>
      <c r="K305" s="5" t="e">
        <f t="shared" si="22"/>
        <v>#N/A</v>
      </c>
      <c r="L305" s="2" t="e">
        <f>VLOOKUP($A305,'By SKU - Old RTs'!$A:$V,21,FALSE)</f>
        <v>#N/A</v>
      </c>
      <c r="M305" s="2" t="e">
        <f>VLOOKUP($A305,'By SKU - New RTs'!$A:$V,21,FALSE)</f>
        <v>#N/A</v>
      </c>
      <c r="N305" s="5" t="e">
        <f t="shared" si="23"/>
        <v>#N/A</v>
      </c>
      <c r="O305" s="2" t="e">
        <f>VLOOKUP($A305,'By SKU - Old RTs'!$A:$V,22,FALSE)</f>
        <v>#N/A</v>
      </c>
      <c r="P305" s="2" t="e">
        <f>VLOOKUP($A305,'By SKU - New RTs'!$A:$V,22,FALSE)</f>
        <v>#N/A</v>
      </c>
      <c r="Q305" s="2" t="e">
        <f t="shared" si="24"/>
        <v>#N/A</v>
      </c>
    </row>
    <row r="306" spans="1:17" x14ac:dyDescent="0.3">
      <c r="A306" s="3" t="str">
        <v>1247L</v>
      </c>
      <c r="B306" s="4" t="str">
        <v>MT 3X10 CLA LOG-LOGO</v>
      </c>
      <c r="C306" s="2">
        <f>VLOOKUP($A306,'By SKU - Old RTs'!$A:$V,18,FALSE)</f>
        <v>0</v>
      </c>
      <c r="D306" s="2">
        <f>VLOOKUP($A306,'By SKU - New RTs'!$A:$V,18,FALSE)</f>
        <v>0</v>
      </c>
      <c r="E306" s="5">
        <f t="shared" si="20"/>
        <v>0</v>
      </c>
      <c r="F306" s="2">
        <f>VLOOKUP($A306,'By SKU - Old RTs'!$A:$V,19,FALSE)</f>
        <v>0</v>
      </c>
      <c r="G306" s="2">
        <f>VLOOKUP($A306,'By SKU - New RTs'!$A:$V,19,FALSE)</f>
        <v>0</v>
      </c>
      <c r="H306" s="5">
        <f t="shared" si="21"/>
        <v>0</v>
      </c>
      <c r="I306" s="2">
        <f>VLOOKUP($A306,'By SKU - Old RTs'!$A:$V,20,FALSE)</f>
        <v>0</v>
      </c>
      <c r="J306" s="2">
        <f>VLOOKUP($A306,'By SKU - New RTs'!$A:$V,20,FALSE)</f>
        <v>0</v>
      </c>
      <c r="K306" s="5">
        <f t="shared" si="22"/>
        <v>0</v>
      </c>
      <c r="L306" s="2">
        <f>VLOOKUP($A306,'By SKU - Old RTs'!$A:$V,21,FALSE)</f>
        <v>2.5</v>
      </c>
      <c r="M306" s="2">
        <f>VLOOKUP($A306,'By SKU - New RTs'!$A:$V,21,FALSE)</f>
        <v>2.5</v>
      </c>
      <c r="N306" s="5">
        <f t="shared" si="23"/>
        <v>0</v>
      </c>
      <c r="O306" s="2">
        <f>VLOOKUP($A306,'By SKU - Old RTs'!$A:$V,22,FALSE)</f>
        <v>0</v>
      </c>
      <c r="P306" s="2">
        <f>VLOOKUP($A306,'By SKU - New RTs'!$A:$V,22,FALSE)</f>
        <v>0</v>
      </c>
      <c r="Q306" s="2">
        <f t="shared" si="24"/>
        <v>0</v>
      </c>
    </row>
    <row r="307" spans="1:17" x14ac:dyDescent="0.3">
      <c r="A307" s="3" t="str">
        <v>1447L</v>
      </c>
      <c r="B307" s="4" t="str">
        <v>MT 4X6 CLA LOGO-LOGO</v>
      </c>
      <c r="C307" s="2">
        <f>VLOOKUP($A307,'By SKU - Old RTs'!$A:$V,18,FALSE)</f>
        <v>1</v>
      </c>
      <c r="D307" s="2">
        <f>VLOOKUP($A307,'By SKU - New RTs'!$A:$V,18,FALSE)</f>
        <v>4</v>
      </c>
      <c r="E307" s="5">
        <f t="shared" si="20"/>
        <v>3</v>
      </c>
      <c r="F307" s="2">
        <f>VLOOKUP($A307,'By SKU - Old RTs'!$A:$V,19,FALSE)</f>
        <v>5</v>
      </c>
      <c r="G307" s="2">
        <f>VLOOKUP($A307,'By SKU - New RTs'!$A:$V,19,FALSE)</f>
        <v>2</v>
      </c>
      <c r="H307" s="5">
        <f t="shared" si="21"/>
        <v>-3</v>
      </c>
      <c r="I307" s="2">
        <f>VLOOKUP($A307,'By SKU - Old RTs'!$A:$V,20,FALSE)</f>
        <v>3</v>
      </c>
      <c r="J307" s="2">
        <f>VLOOKUP($A307,'By SKU - New RTs'!$A:$V,20,FALSE)</f>
        <v>3</v>
      </c>
      <c r="K307" s="5">
        <f t="shared" si="22"/>
        <v>0</v>
      </c>
      <c r="L307" s="2">
        <f>VLOOKUP($A307,'By SKU - Old RTs'!$A:$V,21,FALSE)</f>
        <v>4.5</v>
      </c>
      <c r="M307" s="2">
        <f>VLOOKUP($A307,'By SKU - New RTs'!$A:$V,21,FALSE)</f>
        <v>4.5</v>
      </c>
      <c r="N307" s="5">
        <f t="shared" si="23"/>
        <v>0</v>
      </c>
      <c r="O307" s="2">
        <f>VLOOKUP($A307,'By SKU - Old RTs'!$A:$V,22,FALSE)</f>
        <v>2</v>
      </c>
      <c r="P307" s="2">
        <f>VLOOKUP($A307,'By SKU - New RTs'!$A:$V,22,FALSE)</f>
        <v>2</v>
      </c>
      <c r="Q307" s="2">
        <f t="shared" si="24"/>
        <v>0</v>
      </c>
    </row>
    <row r="308" spans="1:17" hidden="1" x14ac:dyDescent="0.3">
      <c r="A308" s="3" t="str">
        <v>1494E4W</v>
      </c>
      <c r="B308" s="4" t="str">
        <v xml:space="preserve">4X6 SCRAPER </v>
      </c>
      <c r="C308" s="2" t="e">
        <f>VLOOKUP($A308,'By SKU - Old RTs'!$A:$V,18,FALSE)</f>
        <v>#N/A</v>
      </c>
      <c r="D308" s="2" t="e">
        <f>VLOOKUP($A308,'By SKU - New RTs'!$A:$V,18,FALSE)</f>
        <v>#N/A</v>
      </c>
      <c r="E308" s="5" t="e">
        <f t="shared" si="20"/>
        <v>#N/A</v>
      </c>
      <c r="F308" s="2" t="e">
        <f>VLOOKUP($A308,'By SKU - Old RTs'!$A:$V,19,FALSE)</f>
        <v>#N/A</v>
      </c>
      <c r="G308" s="2" t="e">
        <f>VLOOKUP($A308,'By SKU - New RTs'!$A:$V,19,FALSE)</f>
        <v>#N/A</v>
      </c>
      <c r="H308" s="5" t="e">
        <f t="shared" si="21"/>
        <v>#N/A</v>
      </c>
      <c r="I308" s="2" t="e">
        <f>VLOOKUP($A308,'By SKU - Old RTs'!$A:$V,20,FALSE)</f>
        <v>#N/A</v>
      </c>
      <c r="J308" s="2" t="e">
        <f>VLOOKUP($A308,'By SKU - New RTs'!$A:$V,20,FALSE)</f>
        <v>#N/A</v>
      </c>
      <c r="K308" s="5" t="e">
        <f t="shared" si="22"/>
        <v>#N/A</v>
      </c>
      <c r="L308" s="2" t="e">
        <f>VLOOKUP($A308,'By SKU - Old RTs'!$A:$V,21,FALSE)</f>
        <v>#N/A</v>
      </c>
      <c r="M308" s="2" t="e">
        <f>VLOOKUP($A308,'By SKU - New RTs'!$A:$V,21,FALSE)</f>
        <v>#N/A</v>
      </c>
      <c r="N308" s="5" t="e">
        <f t="shared" si="23"/>
        <v>#N/A</v>
      </c>
      <c r="O308" s="2" t="e">
        <f>VLOOKUP($A308,'By SKU - Old RTs'!$A:$V,22,FALSE)</f>
        <v>#N/A</v>
      </c>
      <c r="P308" s="2" t="e">
        <f>VLOOKUP($A308,'By SKU - New RTs'!$A:$V,22,FALSE)</f>
        <v>#N/A</v>
      </c>
      <c r="Q308" s="2" t="e">
        <f t="shared" si="24"/>
        <v>#N/A</v>
      </c>
    </row>
    <row r="309" spans="1:17" x14ac:dyDescent="0.3">
      <c r="A309" s="3" t="str">
        <v>1494EOW</v>
      </c>
      <c r="B309" s="4" t="str">
        <v xml:space="preserve">4X6 SCRAPER </v>
      </c>
      <c r="C309" s="2">
        <f>VLOOKUP($A309,'By SKU - Old RTs'!$A:$V,18,FALSE)</f>
        <v>0</v>
      </c>
      <c r="D309" s="2">
        <f>VLOOKUP($A309,'By SKU - New RTs'!$A:$V,18,FALSE)</f>
        <v>0</v>
      </c>
      <c r="E309" s="5">
        <f t="shared" si="20"/>
        <v>0</v>
      </c>
      <c r="F309" s="2">
        <f>VLOOKUP($A309,'By SKU - Old RTs'!$A:$V,19,FALSE)</f>
        <v>0.25</v>
      </c>
      <c r="G309" s="2">
        <f>VLOOKUP($A309,'By SKU - New RTs'!$A:$V,19,FALSE)</f>
        <v>0.25</v>
      </c>
      <c r="H309" s="5">
        <f t="shared" si="21"/>
        <v>0</v>
      </c>
      <c r="I309" s="2">
        <f>VLOOKUP($A309,'By SKU - Old RTs'!$A:$V,20,FALSE)</f>
        <v>0</v>
      </c>
      <c r="J309" s="2">
        <f>VLOOKUP($A309,'By SKU - New RTs'!$A:$V,20,FALSE)</f>
        <v>0</v>
      </c>
      <c r="K309" s="5">
        <f t="shared" si="22"/>
        <v>0</v>
      </c>
      <c r="L309" s="2">
        <f>VLOOKUP($A309,'By SKU - Old RTs'!$A:$V,21,FALSE)</f>
        <v>0.25</v>
      </c>
      <c r="M309" s="2">
        <f>VLOOKUP($A309,'By SKU - New RTs'!$A:$V,21,FALSE)</f>
        <v>0.25</v>
      </c>
      <c r="N309" s="5">
        <f t="shared" si="23"/>
        <v>0</v>
      </c>
      <c r="O309" s="2">
        <f>VLOOKUP($A309,'By SKU - Old RTs'!$A:$V,22,FALSE)</f>
        <v>0</v>
      </c>
      <c r="P309" s="2">
        <f>VLOOKUP($A309,'By SKU - New RTs'!$A:$V,22,FALSE)</f>
        <v>0</v>
      </c>
      <c r="Q309" s="2">
        <f t="shared" si="24"/>
        <v>0</v>
      </c>
    </row>
    <row r="310" spans="1:17" hidden="1" x14ac:dyDescent="0.3">
      <c r="A310" s="3" t="str">
        <v>2397CS</v>
      </c>
      <c r="B310" s="4" t="str">
        <v>FRESH SCENT U-SCREEN CASE</v>
      </c>
      <c r="C310" s="2" t="e">
        <f>VLOOKUP($A310,'By SKU - Old RTs'!$A:$V,18,FALSE)</f>
        <v>#N/A</v>
      </c>
      <c r="D310" s="2" t="e">
        <f>VLOOKUP($A310,'By SKU - New RTs'!$A:$V,18,FALSE)</f>
        <v>#N/A</v>
      </c>
      <c r="E310" s="5" t="e">
        <f t="shared" si="20"/>
        <v>#N/A</v>
      </c>
      <c r="F310" s="2" t="e">
        <f>VLOOKUP($A310,'By SKU - Old RTs'!$A:$V,19,FALSE)</f>
        <v>#N/A</v>
      </c>
      <c r="G310" s="2" t="e">
        <f>VLOOKUP($A310,'By SKU - New RTs'!$A:$V,19,FALSE)</f>
        <v>#N/A</v>
      </c>
      <c r="H310" s="5" t="e">
        <f t="shared" si="21"/>
        <v>#N/A</v>
      </c>
      <c r="I310" s="2" t="e">
        <f>VLOOKUP($A310,'By SKU - Old RTs'!$A:$V,20,FALSE)</f>
        <v>#N/A</v>
      </c>
      <c r="J310" s="2" t="e">
        <f>VLOOKUP($A310,'By SKU - New RTs'!$A:$V,20,FALSE)</f>
        <v>#N/A</v>
      </c>
      <c r="K310" s="5" t="e">
        <f t="shared" si="22"/>
        <v>#N/A</v>
      </c>
      <c r="L310" s="2" t="e">
        <f>VLOOKUP($A310,'By SKU - Old RTs'!$A:$V,21,FALSE)</f>
        <v>#N/A</v>
      </c>
      <c r="M310" s="2" t="e">
        <f>VLOOKUP($A310,'By SKU - New RTs'!$A:$V,21,FALSE)</f>
        <v>#N/A</v>
      </c>
      <c r="N310" s="5" t="e">
        <f t="shared" si="23"/>
        <v>#N/A</v>
      </c>
      <c r="O310" s="2" t="e">
        <f>VLOOKUP($A310,'By SKU - Old RTs'!$A:$V,22,FALSE)</f>
        <v>#N/A</v>
      </c>
      <c r="P310" s="2" t="e">
        <f>VLOOKUP($A310,'By SKU - New RTs'!$A:$V,22,FALSE)</f>
        <v>#N/A</v>
      </c>
      <c r="Q310" s="2" t="e">
        <f t="shared" si="24"/>
        <v>#N/A</v>
      </c>
    </row>
    <row r="311" spans="1:17" x14ac:dyDescent="0.3">
      <c r="A311" s="3" t="str">
        <v>5010WH</v>
      </c>
      <c r="B311" s="4" t="str">
        <v>ST BAKER WITH BUTTONS SS</v>
      </c>
      <c r="C311" s="2">
        <f>VLOOKUP($A311,'By SKU - Old RTs'!$A:$V,18,FALSE)</f>
        <v>5.5</v>
      </c>
      <c r="D311" s="2">
        <f>VLOOKUP($A311,'By SKU - New RTs'!$A:$V,18,FALSE)</f>
        <v>0</v>
      </c>
      <c r="E311" s="5">
        <f t="shared" si="20"/>
        <v>-5.5</v>
      </c>
      <c r="F311" s="2">
        <f>VLOOKUP($A311,'By SKU - Old RTs'!$A:$V,19,FALSE)</f>
        <v>0</v>
      </c>
      <c r="G311" s="2">
        <f>VLOOKUP($A311,'By SKU - New RTs'!$A:$V,19,FALSE)</f>
        <v>0</v>
      </c>
      <c r="H311" s="5">
        <f t="shared" si="21"/>
        <v>0</v>
      </c>
      <c r="I311" s="2">
        <f>VLOOKUP($A311,'By SKU - Old RTs'!$A:$V,20,FALSE)</f>
        <v>0</v>
      </c>
      <c r="J311" s="2">
        <f>VLOOKUP($A311,'By SKU - New RTs'!$A:$V,20,FALSE)</f>
        <v>5.5</v>
      </c>
      <c r="K311" s="5">
        <f t="shared" si="22"/>
        <v>5.5</v>
      </c>
      <c r="L311" s="2">
        <f>VLOOKUP($A311,'By SKU - Old RTs'!$A:$V,21,FALSE)</f>
        <v>0</v>
      </c>
      <c r="M311" s="2">
        <f>VLOOKUP($A311,'By SKU - New RTs'!$A:$V,21,FALSE)</f>
        <v>0</v>
      </c>
      <c r="N311" s="5">
        <f t="shared" si="23"/>
        <v>0</v>
      </c>
      <c r="O311" s="2">
        <f>VLOOKUP($A311,'By SKU - Old RTs'!$A:$V,22,FALSE)</f>
        <v>0</v>
      </c>
      <c r="P311" s="2">
        <f>VLOOKUP($A311,'By SKU - New RTs'!$A:$V,22,FALSE)</f>
        <v>0</v>
      </c>
      <c r="Q311" s="2">
        <f t="shared" si="24"/>
        <v>0</v>
      </c>
    </row>
    <row r="312" spans="1:17" hidden="1" x14ac:dyDescent="0.3">
      <c r="A312" s="3" t="str">
        <v>7601SAN</v>
      </c>
      <c r="B312" s="4" t="str">
        <v>CLS SANITIZER DISP #7507</v>
      </c>
      <c r="C312" s="2" t="e">
        <f>VLOOKUP($A312,'By SKU - Old RTs'!$A:$V,18,FALSE)</f>
        <v>#N/A</v>
      </c>
      <c r="D312" s="2" t="e">
        <f>VLOOKUP($A312,'By SKU - New RTs'!$A:$V,18,FALSE)</f>
        <v>#N/A</v>
      </c>
      <c r="E312" s="5" t="e">
        <f t="shared" si="20"/>
        <v>#N/A</v>
      </c>
      <c r="F312" s="2" t="e">
        <f>VLOOKUP($A312,'By SKU - Old RTs'!$A:$V,19,FALSE)</f>
        <v>#N/A</v>
      </c>
      <c r="G312" s="2" t="e">
        <f>VLOOKUP($A312,'By SKU - New RTs'!$A:$V,19,FALSE)</f>
        <v>#N/A</v>
      </c>
      <c r="H312" s="5" t="e">
        <f t="shared" si="21"/>
        <v>#N/A</v>
      </c>
      <c r="I312" s="2" t="e">
        <f>VLOOKUP($A312,'By SKU - Old RTs'!$A:$V,20,FALSE)</f>
        <v>#N/A</v>
      </c>
      <c r="J312" s="2" t="e">
        <f>VLOOKUP($A312,'By SKU - New RTs'!$A:$V,20,FALSE)</f>
        <v>#N/A</v>
      </c>
      <c r="K312" s="5" t="e">
        <f t="shared" si="22"/>
        <v>#N/A</v>
      </c>
      <c r="L312" s="2" t="e">
        <f>VLOOKUP($A312,'By SKU - Old RTs'!$A:$V,21,FALSE)</f>
        <v>#N/A</v>
      </c>
      <c r="M312" s="2" t="e">
        <f>VLOOKUP($A312,'By SKU - New RTs'!$A:$V,21,FALSE)</f>
        <v>#N/A</v>
      </c>
      <c r="N312" s="5" t="e">
        <f t="shared" si="23"/>
        <v>#N/A</v>
      </c>
      <c r="O312" s="2" t="e">
        <f>VLOOKUP($A312,'By SKU - Old RTs'!$A:$V,22,FALSE)</f>
        <v>#N/A</v>
      </c>
      <c r="P312" s="2" t="e">
        <f>VLOOKUP($A312,'By SKU - New RTs'!$A:$V,22,FALSE)</f>
        <v>#N/A</v>
      </c>
      <c r="Q312" s="2" t="e">
        <f t="shared" si="24"/>
        <v>#N/A</v>
      </c>
    </row>
    <row r="313" spans="1:17" hidden="1" x14ac:dyDescent="0.3">
      <c r="A313" s="3" t="str">
        <v>7602SAN</v>
      </c>
      <c r="B313" s="4" t="str">
        <v>CLS SENSOR SANITIZER DISP #7707</v>
      </c>
      <c r="C313" s="2" t="e">
        <f>VLOOKUP($A313,'By SKU - Old RTs'!$A:$V,18,FALSE)</f>
        <v>#N/A</v>
      </c>
      <c r="D313" s="2" t="e">
        <f>VLOOKUP($A313,'By SKU - New RTs'!$A:$V,18,FALSE)</f>
        <v>#N/A</v>
      </c>
      <c r="E313" s="5" t="e">
        <f t="shared" si="20"/>
        <v>#N/A</v>
      </c>
      <c r="F313" s="2" t="e">
        <f>VLOOKUP($A313,'By SKU - Old RTs'!$A:$V,19,FALSE)</f>
        <v>#N/A</v>
      </c>
      <c r="G313" s="2" t="e">
        <f>VLOOKUP($A313,'By SKU - New RTs'!$A:$V,19,FALSE)</f>
        <v>#N/A</v>
      </c>
      <c r="H313" s="5" t="e">
        <f t="shared" si="21"/>
        <v>#N/A</v>
      </c>
      <c r="I313" s="2" t="e">
        <f>VLOOKUP($A313,'By SKU - Old RTs'!$A:$V,20,FALSE)</f>
        <v>#N/A</v>
      </c>
      <c r="J313" s="2" t="e">
        <f>VLOOKUP($A313,'By SKU - New RTs'!$A:$V,20,FALSE)</f>
        <v>#N/A</v>
      </c>
      <c r="K313" s="5" t="e">
        <f t="shared" si="22"/>
        <v>#N/A</v>
      </c>
      <c r="L313" s="2" t="e">
        <f>VLOOKUP($A313,'By SKU - Old RTs'!$A:$V,21,FALSE)</f>
        <v>#N/A</v>
      </c>
      <c r="M313" s="2" t="e">
        <f>VLOOKUP($A313,'By SKU - New RTs'!$A:$V,21,FALSE)</f>
        <v>#N/A</v>
      </c>
      <c r="N313" s="5" t="e">
        <f t="shared" si="23"/>
        <v>#N/A</v>
      </c>
      <c r="O313" s="2" t="e">
        <f>VLOOKUP($A313,'By SKU - Old RTs'!$A:$V,22,FALSE)</f>
        <v>#N/A</v>
      </c>
      <c r="P313" s="2" t="e">
        <f>VLOOKUP($A313,'By SKU - New RTs'!$A:$V,22,FALSE)</f>
        <v>#N/A</v>
      </c>
      <c r="Q313" s="2" t="e">
        <f t="shared" si="24"/>
        <v>#N/A</v>
      </c>
    </row>
    <row r="314" spans="1:17" x14ac:dyDescent="0.3">
      <c r="A314" s="3" t="str">
        <v>800NTJLCA</v>
      </c>
      <c r="B314" s="4" t="str">
        <v>PT SCRUB LG PERFOMAX MEDLINE</v>
      </c>
      <c r="C314" s="2">
        <f>VLOOKUP($A314,'By SKU - Old RTs'!$A:$V,18,FALSE)</f>
        <v>0</v>
      </c>
      <c r="D314" s="2">
        <f>VLOOKUP($A314,'By SKU - New RTs'!$A:$V,18,FALSE)</f>
        <v>0</v>
      </c>
      <c r="E314" s="5">
        <f t="shared" si="20"/>
        <v>0</v>
      </c>
      <c r="F314" s="2">
        <f>VLOOKUP($A314,'By SKU - Old RTs'!$A:$V,19,FALSE)</f>
        <v>0</v>
      </c>
      <c r="G314" s="2">
        <f>VLOOKUP($A314,'By SKU - New RTs'!$A:$V,19,FALSE)</f>
        <v>0</v>
      </c>
      <c r="H314" s="5">
        <f t="shared" si="21"/>
        <v>0</v>
      </c>
      <c r="I314" s="2">
        <f>VLOOKUP($A314,'By SKU - Old RTs'!$A:$V,20,FALSE)</f>
        <v>0</v>
      </c>
      <c r="J314" s="2">
        <f>VLOOKUP($A314,'By SKU - New RTs'!$A:$V,20,FALSE)</f>
        <v>0</v>
      </c>
      <c r="K314" s="5">
        <f t="shared" si="22"/>
        <v>0</v>
      </c>
      <c r="L314" s="2">
        <f>VLOOKUP($A314,'By SKU - Old RTs'!$A:$V,21,FALSE)</f>
        <v>34.25</v>
      </c>
      <c r="M314" s="2">
        <f>VLOOKUP($A314,'By SKU - New RTs'!$A:$V,21,FALSE)</f>
        <v>34.25</v>
      </c>
      <c r="N314" s="5">
        <f t="shared" si="23"/>
        <v>0</v>
      </c>
      <c r="O314" s="2">
        <f>VLOOKUP($A314,'By SKU - Old RTs'!$A:$V,22,FALSE)</f>
        <v>0</v>
      </c>
      <c r="P314" s="2">
        <f>VLOOKUP($A314,'By SKU - New RTs'!$A:$V,22,FALSE)</f>
        <v>0</v>
      </c>
      <c r="Q314" s="2">
        <f t="shared" si="24"/>
        <v>0</v>
      </c>
    </row>
    <row r="315" spans="1:17" x14ac:dyDescent="0.3">
      <c r="A315" s="3" t="str">
        <v>800NTJMCA</v>
      </c>
      <c r="B315" s="4" t="str">
        <v>PT SCRUB MD PERFOMAX MEDLINE</v>
      </c>
      <c r="C315" s="2">
        <f>VLOOKUP($A315,'By SKU - Old RTs'!$A:$V,18,FALSE)</f>
        <v>0</v>
      </c>
      <c r="D315" s="2">
        <f>VLOOKUP($A315,'By SKU - New RTs'!$A:$V,18,FALSE)</f>
        <v>0</v>
      </c>
      <c r="E315" s="5">
        <f t="shared" si="20"/>
        <v>0</v>
      </c>
      <c r="F315" s="2">
        <f>VLOOKUP($A315,'By SKU - Old RTs'!$A:$V,19,FALSE)</f>
        <v>0</v>
      </c>
      <c r="G315" s="2">
        <f>VLOOKUP($A315,'By SKU - New RTs'!$A:$V,19,FALSE)</f>
        <v>0</v>
      </c>
      <c r="H315" s="5">
        <f t="shared" si="21"/>
        <v>0</v>
      </c>
      <c r="I315" s="2">
        <f>VLOOKUP($A315,'By SKU - Old RTs'!$A:$V,20,FALSE)</f>
        <v>0</v>
      </c>
      <c r="J315" s="2">
        <f>VLOOKUP($A315,'By SKU - New RTs'!$A:$V,20,FALSE)</f>
        <v>0</v>
      </c>
      <c r="K315" s="5">
        <f t="shared" si="22"/>
        <v>0</v>
      </c>
      <c r="L315" s="2">
        <f>VLOOKUP($A315,'By SKU - Old RTs'!$A:$V,21,FALSE)</f>
        <v>49.75</v>
      </c>
      <c r="M315" s="2">
        <f>VLOOKUP($A315,'By SKU - New RTs'!$A:$V,21,FALSE)</f>
        <v>49.75</v>
      </c>
      <c r="N315" s="5">
        <f t="shared" si="23"/>
        <v>0</v>
      </c>
      <c r="O315" s="2">
        <f>VLOOKUP($A315,'By SKU - Old RTs'!$A:$V,22,FALSE)</f>
        <v>0</v>
      </c>
      <c r="P315" s="2">
        <f>VLOOKUP($A315,'By SKU - New RTs'!$A:$V,22,FALSE)</f>
        <v>0</v>
      </c>
      <c r="Q315" s="2">
        <f t="shared" si="24"/>
        <v>0</v>
      </c>
    </row>
    <row r="316" spans="1:17" x14ac:dyDescent="0.3">
      <c r="A316" s="3" t="str">
        <v>800NTJ-S</v>
      </c>
      <c r="B316" s="4" t="str">
        <v>PT SCRUB SM PERFOMAX JADE</v>
      </c>
      <c r="C316" s="2">
        <f>VLOOKUP($A316,'By SKU - Old RTs'!$A:$V,18,FALSE)</f>
        <v>0</v>
      </c>
      <c r="D316" s="2">
        <f>VLOOKUP($A316,'By SKU - New RTs'!$A:$V,18,FALSE)</f>
        <v>0</v>
      </c>
      <c r="E316" s="5">
        <f t="shared" si="20"/>
        <v>0</v>
      </c>
      <c r="F316" s="2">
        <f>VLOOKUP($A316,'By SKU - Old RTs'!$A:$V,19,FALSE)</f>
        <v>0</v>
      </c>
      <c r="G316" s="2">
        <f>VLOOKUP($A316,'By SKU - New RTs'!$A:$V,19,FALSE)</f>
        <v>0</v>
      </c>
      <c r="H316" s="5">
        <f t="shared" si="21"/>
        <v>0</v>
      </c>
      <c r="I316" s="2">
        <f>VLOOKUP($A316,'By SKU - Old RTs'!$A:$V,20,FALSE)</f>
        <v>0</v>
      </c>
      <c r="J316" s="2">
        <f>VLOOKUP($A316,'By SKU - New RTs'!$A:$V,20,FALSE)</f>
        <v>0</v>
      </c>
      <c r="K316" s="5">
        <f t="shared" si="22"/>
        <v>0</v>
      </c>
      <c r="L316" s="2">
        <f>VLOOKUP($A316,'By SKU - Old RTs'!$A:$V,21,FALSE)</f>
        <v>37.25</v>
      </c>
      <c r="M316" s="2">
        <f>VLOOKUP($A316,'By SKU - New RTs'!$A:$V,21,FALSE)</f>
        <v>37.25</v>
      </c>
      <c r="N316" s="5">
        <f t="shared" si="23"/>
        <v>0</v>
      </c>
      <c r="O316" s="2">
        <f>VLOOKUP($A316,'By SKU - Old RTs'!$A:$V,22,FALSE)</f>
        <v>0</v>
      </c>
      <c r="P316" s="2">
        <f>VLOOKUP($A316,'By SKU - New RTs'!$A:$V,22,FALSE)</f>
        <v>0</v>
      </c>
      <c r="Q316" s="2">
        <f t="shared" si="24"/>
        <v>0</v>
      </c>
    </row>
    <row r="317" spans="1:17" x14ac:dyDescent="0.3">
      <c r="A317" s="3" t="str">
        <v>800NTJXLC</v>
      </c>
      <c r="B317" s="4" t="str">
        <v>PT SCRUB XL PERFOMAX MEDLINE</v>
      </c>
      <c r="C317" s="2">
        <f>VLOOKUP($A317,'By SKU - Old RTs'!$A:$V,18,FALSE)</f>
        <v>0</v>
      </c>
      <c r="D317" s="2">
        <f>VLOOKUP($A317,'By SKU - New RTs'!$A:$V,18,FALSE)</f>
        <v>0</v>
      </c>
      <c r="E317" s="5">
        <f t="shared" si="20"/>
        <v>0</v>
      </c>
      <c r="F317" s="2">
        <f>VLOOKUP($A317,'By SKU - Old RTs'!$A:$V,19,FALSE)</f>
        <v>0</v>
      </c>
      <c r="G317" s="2">
        <f>VLOOKUP($A317,'By SKU - New RTs'!$A:$V,19,FALSE)</f>
        <v>0</v>
      </c>
      <c r="H317" s="5">
        <f t="shared" si="21"/>
        <v>0</v>
      </c>
      <c r="I317" s="2">
        <f>VLOOKUP($A317,'By SKU - Old RTs'!$A:$V,20,FALSE)</f>
        <v>0</v>
      </c>
      <c r="J317" s="2">
        <f>VLOOKUP($A317,'By SKU - New RTs'!$A:$V,20,FALSE)</f>
        <v>0</v>
      </c>
      <c r="K317" s="5">
        <f t="shared" si="22"/>
        <v>0</v>
      </c>
      <c r="L317" s="2">
        <f>VLOOKUP($A317,'By SKU - Old RTs'!$A:$V,21,FALSE)</f>
        <v>19.75</v>
      </c>
      <c r="M317" s="2">
        <f>VLOOKUP($A317,'By SKU - New RTs'!$A:$V,21,FALSE)</f>
        <v>19.75</v>
      </c>
      <c r="N317" s="5">
        <f t="shared" si="23"/>
        <v>0</v>
      </c>
      <c r="O317" s="2">
        <f>VLOOKUP($A317,'By SKU - Old RTs'!$A:$V,22,FALSE)</f>
        <v>0</v>
      </c>
      <c r="P317" s="2">
        <f>VLOOKUP($A317,'By SKU - New RTs'!$A:$V,22,FALSE)</f>
        <v>0</v>
      </c>
      <c r="Q317" s="2">
        <f t="shared" si="24"/>
        <v>0</v>
      </c>
    </row>
    <row r="318" spans="1:17" x14ac:dyDescent="0.3">
      <c r="A318" s="3" t="str">
        <v>800NTJ-XS</v>
      </c>
      <c r="B318" s="4" t="str">
        <v>PT SCRUB XS PERFOMAX JADE</v>
      </c>
      <c r="C318" s="2">
        <f>VLOOKUP($A318,'By SKU - Old RTs'!$A:$V,18,FALSE)</f>
        <v>0</v>
      </c>
      <c r="D318" s="2">
        <f>VLOOKUP($A318,'By SKU - New RTs'!$A:$V,18,FALSE)</f>
        <v>0</v>
      </c>
      <c r="E318" s="5">
        <f t="shared" si="20"/>
        <v>0</v>
      </c>
      <c r="F318" s="2">
        <f>VLOOKUP($A318,'By SKU - Old RTs'!$A:$V,19,FALSE)</f>
        <v>0</v>
      </c>
      <c r="G318" s="2">
        <f>VLOOKUP($A318,'By SKU - New RTs'!$A:$V,19,FALSE)</f>
        <v>0</v>
      </c>
      <c r="H318" s="5">
        <f t="shared" si="21"/>
        <v>0</v>
      </c>
      <c r="I318" s="2">
        <f>VLOOKUP($A318,'By SKU - Old RTs'!$A:$V,20,FALSE)</f>
        <v>0</v>
      </c>
      <c r="J318" s="2">
        <f>VLOOKUP($A318,'By SKU - New RTs'!$A:$V,20,FALSE)</f>
        <v>0</v>
      </c>
      <c r="K318" s="5">
        <f t="shared" si="22"/>
        <v>0</v>
      </c>
      <c r="L318" s="2">
        <f>VLOOKUP($A318,'By SKU - Old RTs'!$A:$V,21,FALSE)</f>
        <v>8</v>
      </c>
      <c r="M318" s="2">
        <f>VLOOKUP($A318,'By SKU - New RTs'!$A:$V,21,FALSE)</f>
        <v>8</v>
      </c>
      <c r="N318" s="5">
        <f t="shared" si="23"/>
        <v>0</v>
      </c>
      <c r="O318" s="2">
        <f>VLOOKUP($A318,'By SKU - Old RTs'!$A:$V,22,FALSE)</f>
        <v>0</v>
      </c>
      <c r="P318" s="2">
        <f>VLOOKUP($A318,'By SKU - New RTs'!$A:$V,22,FALSE)</f>
        <v>0</v>
      </c>
      <c r="Q318" s="2">
        <f t="shared" si="24"/>
        <v>0</v>
      </c>
    </row>
    <row r="319" spans="1:17" x14ac:dyDescent="0.3">
      <c r="A319" s="3" t="str">
        <v>800NTJXXL</v>
      </c>
      <c r="B319" s="4" t="str">
        <v>PT SCRUB XXL PERFOMAX MEDLINE</v>
      </c>
      <c r="C319" s="2">
        <f>VLOOKUP($A319,'By SKU - Old RTs'!$A:$V,18,FALSE)</f>
        <v>0</v>
      </c>
      <c r="D319" s="2">
        <f>VLOOKUP($A319,'By SKU - New RTs'!$A:$V,18,FALSE)</f>
        <v>0</v>
      </c>
      <c r="E319" s="5">
        <f t="shared" si="20"/>
        <v>0</v>
      </c>
      <c r="F319" s="2">
        <f>VLOOKUP($A319,'By SKU - Old RTs'!$A:$V,19,FALSE)</f>
        <v>0</v>
      </c>
      <c r="G319" s="2">
        <f>VLOOKUP($A319,'By SKU - New RTs'!$A:$V,19,FALSE)</f>
        <v>0</v>
      </c>
      <c r="H319" s="5">
        <f t="shared" si="21"/>
        <v>0</v>
      </c>
      <c r="I319" s="2">
        <f>VLOOKUP($A319,'By SKU - Old RTs'!$A:$V,20,FALSE)</f>
        <v>0</v>
      </c>
      <c r="J319" s="2">
        <f>VLOOKUP($A319,'By SKU - New RTs'!$A:$V,20,FALSE)</f>
        <v>0</v>
      </c>
      <c r="K319" s="5">
        <f t="shared" si="22"/>
        <v>0</v>
      </c>
      <c r="L319" s="2">
        <f>VLOOKUP($A319,'By SKU - Old RTs'!$A:$V,21,FALSE)</f>
        <v>17</v>
      </c>
      <c r="M319" s="2">
        <f>VLOOKUP($A319,'By SKU - New RTs'!$A:$V,21,FALSE)</f>
        <v>17</v>
      </c>
      <c r="N319" s="5">
        <f t="shared" si="23"/>
        <v>0</v>
      </c>
      <c r="O319" s="2">
        <f>VLOOKUP($A319,'By SKU - Old RTs'!$A:$V,22,FALSE)</f>
        <v>0</v>
      </c>
      <c r="P319" s="2">
        <f>VLOOKUP($A319,'By SKU - New RTs'!$A:$V,22,FALSE)</f>
        <v>0</v>
      </c>
      <c r="Q319" s="2">
        <f t="shared" si="24"/>
        <v>0</v>
      </c>
    </row>
    <row r="320" spans="1:17" x14ac:dyDescent="0.3">
      <c r="A320" s="3" t="str">
        <v>810NTJLCA</v>
      </c>
      <c r="B320" s="4" t="str">
        <v>ST SCRUB LG PERFOMAX JADE SS</v>
      </c>
      <c r="C320" s="2">
        <f>VLOOKUP($A320,'By SKU - Old RTs'!$A:$V,18,FALSE)</f>
        <v>0</v>
      </c>
      <c r="D320" s="2">
        <f>VLOOKUP($A320,'By SKU - New RTs'!$A:$V,18,FALSE)</f>
        <v>0</v>
      </c>
      <c r="E320" s="5">
        <f t="shared" si="20"/>
        <v>0</v>
      </c>
      <c r="F320" s="2">
        <f>VLOOKUP($A320,'By SKU - Old RTs'!$A:$V,19,FALSE)</f>
        <v>0</v>
      </c>
      <c r="G320" s="2">
        <f>VLOOKUP($A320,'By SKU - New RTs'!$A:$V,19,FALSE)</f>
        <v>0</v>
      </c>
      <c r="H320" s="5">
        <f t="shared" si="21"/>
        <v>0</v>
      </c>
      <c r="I320" s="2">
        <f>VLOOKUP($A320,'By SKU - Old RTs'!$A:$V,20,FALSE)</f>
        <v>0</v>
      </c>
      <c r="J320" s="2">
        <f>VLOOKUP($A320,'By SKU - New RTs'!$A:$V,20,FALSE)</f>
        <v>0</v>
      </c>
      <c r="K320" s="5">
        <f t="shared" si="22"/>
        <v>0</v>
      </c>
      <c r="L320" s="2">
        <f>VLOOKUP($A320,'By SKU - Old RTs'!$A:$V,21,FALSE)</f>
        <v>39.5</v>
      </c>
      <c r="M320" s="2">
        <f>VLOOKUP($A320,'By SKU - New RTs'!$A:$V,21,FALSE)</f>
        <v>39.5</v>
      </c>
      <c r="N320" s="5">
        <f t="shared" si="23"/>
        <v>0</v>
      </c>
      <c r="O320" s="2">
        <f>VLOOKUP($A320,'By SKU - Old RTs'!$A:$V,22,FALSE)</f>
        <v>0</v>
      </c>
      <c r="P320" s="2">
        <f>VLOOKUP($A320,'By SKU - New RTs'!$A:$V,22,FALSE)</f>
        <v>0</v>
      </c>
      <c r="Q320" s="2">
        <f t="shared" si="24"/>
        <v>0</v>
      </c>
    </row>
    <row r="321" spans="1:17" x14ac:dyDescent="0.3">
      <c r="A321" s="3" t="str">
        <v>810NTJMCA</v>
      </c>
      <c r="B321" s="4" t="str">
        <v>ST SCRUB MD PERFOMAX JADE SS</v>
      </c>
      <c r="C321" s="2">
        <f>VLOOKUP($A321,'By SKU - Old RTs'!$A:$V,18,FALSE)</f>
        <v>0</v>
      </c>
      <c r="D321" s="2">
        <f>VLOOKUP($A321,'By SKU - New RTs'!$A:$V,18,FALSE)</f>
        <v>0</v>
      </c>
      <c r="E321" s="5">
        <f t="shared" si="20"/>
        <v>0</v>
      </c>
      <c r="F321" s="2">
        <f>VLOOKUP($A321,'By SKU - Old RTs'!$A:$V,19,FALSE)</f>
        <v>0</v>
      </c>
      <c r="G321" s="2">
        <f>VLOOKUP($A321,'By SKU - New RTs'!$A:$V,19,FALSE)</f>
        <v>0</v>
      </c>
      <c r="H321" s="5">
        <f t="shared" si="21"/>
        <v>0</v>
      </c>
      <c r="I321" s="2">
        <f>VLOOKUP($A321,'By SKU - Old RTs'!$A:$V,20,FALSE)</f>
        <v>0</v>
      </c>
      <c r="J321" s="2">
        <f>VLOOKUP($A321,'By SKU - New RTs'!$A:$V,20,FALSE)</f>
        <v>0</v>
      </c>
      <c r="K321" s="5">
        <f t="shared" si="22"/>
        <v>0</v>
      </c>
      <c r="L321" s="2">
        <f>VLOOKUP($A321,'By SKU - Old RTs'!$A:$V,21,FALSE)</f>
        <v>38.75</v>
      </c>
      <c r="M321" s="2">
        <f>VLOOKUP($A321,'By SKU - New RTs'!$A:$V,21,FALSE)</f>
        <v>38.75</v>
      </c>
      <c r="N321" s="5">
        <f t="shared" si="23"/>
        <v>0</v>
      </c>
      <c r="O321" s="2">
        <f>VLOOKUP($A321,'By SKU - Old RTs'!$A:$V,22,FALSE)</f>
        <v>0</v>
      </c>
      <c r="P321" s="2">
        <f>VLOOKUP($A321,'By SKU - New RTs'!$A:$V,22,FALSE)</f>
        <v>0</v>
      </c>
      <c r="Q321" s="2">
        <f t="shared" si="24"/>
        <v>0</v>
      </c>
    </row>
    <row r="322" spans="1:17" x14ac:dyDescent="0.3">
      <c r="A322" s="3" t="str">
        <v>810NTJ-S</v>
      </c>
      <c r="B322" s="4" t="str">
        <v>ST SCRUB SM PERFOMAX JADE</v>
      </c>
      <c r="C322" s="2">
        <f>VLOOKUP($A322,'By SKU - Old RTs'!$A:$V,18,FALSE)</f>
        <v>0</v>
      </c>
      <c r="D322" s="2">
        <f>VLOOKUP($A322,'By SKU - New RTs'!$A:$V,18,FALSE)</f>
        <v>0</v>
      </c>
      <c r="E322" s="5">
        <f t="shared" si="20"/>
        <v>0</v>
      </c>
      <c r="F322" s="2">
        <f>VLOOKUP($A322,'By SKU - Old RTs'!$A:$V,19,FALSE)</f>
        <v>0</v>
      </c>
      <c r="G322" s="2">
        <f>VLOOKUP($A322,'By SKU - New RTs'!$A:$V,19,FALSE)</f>
        <v>0</v>
      </c>
      <c r="H322" s="5">
        <f t="shared" si="21"/>
        <v>0</v>
      </c>
      <c r="I322" s="2">
        <f>VLOOKUP($A322,'By SKU - Old RTs'!$A:$V,20,FALSE)</f>
        <v>0</v>
      </c>
      <c r="J322" s="2">
        <f>VLOOKUP($A322,'By SKU - New RTs'!$A:$V,20,FALSE)</f>
        <v>0</v>
      </c>
      <c r="K322" s="5">
        <f t="shared" si="22"/>
        <v>0</v>
      </c>
      <c r="L322" s="2">
        <f>VLOOKUP($A322,'By SKU - Old RTs'!$A:$V,21,FALSE)</f>
        <v>28</v>
      </c>
      <c r="M322" s="2">
        <f>VLOOKUP($A322,'By SKU - New RTs'!$A:$V,21,FALSE)</f>
        <v>28</v>
      </c>
      <c r="N322" s="5">
        <f t="shared" si="23"/>
        <v>0</v>
      </c>
      <c r="O322" s="2">
        <f>VLOOKUP($A322,'By SKU - Old RTs'!$A:$V,22,FALSE)</f>
        <v>0</v>
      </c>
      <c r="P322" s="2">
        <f>VLOOKUP($A322,'By SKU - New RTs'!$A:$V,22,FALSE)</f>
        <v>0</v>
      </c>
      <c r="Q322" s="2">
        <f t="shared" si="24"/>
        <v>0</v>
      </c>
    </row>
    <row r="323" spans="1:17" x14ac:dyDescent="0.3">
      <c r="A323" s="3" t="str">
        <v>810NTJXLC</v>
      </c>
      <c r="B323" s="4" t="str">
        <v>ST SCRUB XL PERFOMAX JADE SS</v>
      </c>
      <c r="C323" s="2">
        <f>VLOOKUP($A323,'By SKU - Old RTs'!$A:$V,18,FALSE)</f>
        <v>0</v>
      </c>
      <c r="D323" s="2">
        <f>VLOOKUP($A323,'By SKU - New RTs'!$A:$V,18,FALSE)</f>
        <v>0</v>
      </c>
      <c r="E323" s="5">
        <f t="shared" si="20"/>
        <v>0</v>
      </c>
      <c r="F323" s="2">
        <f>VLOOKUP($A323,'By SKU - Old RTs'!$A:$V,19,FALSE)</f>
        <v>0</v>
      </c>
      <c r="G323" s="2">
        <f>VLOOKUP($A323,'By SKU - New RTs'!$A:$V,19,FALSE)</f>
        <v>0</v>
      </c>
      <c r="H323" s="5">
        <f t="shared" si="21"/>
        <v>0</v>
      </c>
      <c r="I323" s="2">
        <f>VLOOKUP($A323,'By SKU - Old RTs'!$A:$V,20,FALSE)</f>
        <v>0</v>
      </c>
      <c r="J323" s="2">
        <f>VLOOKUP($A323,'By SKU - New RTs'!$A:$V,20,FALSE)</f>
        <v>0</v>
      </c>
      <c r="K323" s="5">
        <f t="shared" si="22"/>
        <v>0</v>
      </c>
      <c r="L323" s="2">
        <f>VLOOKUP($A323,'By SKU - Old RTs'!$A:$V,21,FALSE)</f>
        <v>31.5</v>
      </c>
      <c r="M323" s="2">
        <f>VLOOKUP($A323,'By SKU - New RTs'!$A:$V,21,FALSE)</f>
        <v>31.5</v>
      </c>
      <c r="N323" s="5">
        <f t="shared" si="23"/>
        <v>0</v>
      </c>
      <c r="O323" s="2">
        <f>VLOOKUP($A323,'By SKU - Old RTs'!$A:$V,22,FALSE)</f>
        <v>0</v>
      </c>
      <c r="P323" s="2">
        <f>VLOOKUP($A323,'By SKU - New RTs'!$A:$V,22,FALSE)</f>
        <v>0</v>
      </c>
      <c r="Q323" s="2">
        <f t="shared" si="24"/>
        <v>0</v>
      </c>
    </row>
    <row r="324" spans="1:17" x14ac:dyDescent="0.3">
      <c r="A324" s="3" t="str">
        <v>810NTJ-XS</v>
      </c>
      <c r="B324" s="4" t="str">
        <v>ST SCRUB XS PERFOMAX JADE SS</v>
      </c>
      <c r="C324" s="2">
        <f>VLOOKUP($A324,'By SKU - Old RTs'!$A:$V,18,FALSE)</f>
        <v>0</v>
      </c>
      <c r="D324" s="2">
        <f>VLOOKUP($A324,'By SKU - New RTs'!$A:$V,18,FALSE)</f>
        <v>0</v>
      </c>
      <c r="E324" s="5">
        <f t="shared" ref="E324:E363" si="25">D324-C324</f>
        <v>0</v>
      </c>
      <c r="F324" s="2">
        <f>VLOOKUP($A324,'By SKU - Old RTs'!$A:$V,19,FALSE)</f>
        <v>0</v>
      </c>
      <c r="G324" s="2">
        <f>VLOOKUP($A324,'By SKU - New RTs'!$A:$V,19,FALSE)</f>
        <v>0</v>
      </c>
      <c r="H324" s="5">
        <f t="shared" ref="H324:H363" si="26">G324-F324</f>
        <v>0</v>
      </c>
      <c r="I324" s="2">
        <f>VLOOKUP($A324,'By SKU - Old RTs'!$A:$V,20,FALSE)</f>
        <v>0</v>
      </c>
      <c r="J324" s="2">
        <f>VLOOKUP($A324,'By SKU - New RTs'!$A:$V,20,FALSE)</f>
        <v>0</v>
      </c>
      <c r="K324" s="5">
        <f t="shared" ref="K324:K363" si="27">J324-I324</f>
        <v>0</v>
      </c>
      <c r="L324" s="2">
        <f>VLOOKUP($A324,'By SKU - Old RTs'!$A:$V,21,FALSE)</f>
        <v>18</v>
      </c>
      <c r="M324" s="2">
        <f>VLOOKUP($A324,'By SKU - New RTs'!$A:$V,21,FALSE)</f>
        <v>18</v>
      </c>
      <c r="N324" s="5">
        <f t="shared" ref="N324:N363" si="28">M324-L324</f>
        <v>0</v>
      </c>
      <c r="O324" s="2">
        <f>VLOOKUP($A324,'By SKU - Old RTs'!$A:$V,22,FALSE)</f>
        <v>0</v>
      </c>
      <c r="P324" s="2">
        <f>VLOOKUP($A324,'By SKU - New RTs'!$A:$V,22,FALSE)</f>
        <v>0</v>
      </c>
      <c r="Q324" s="2">
        <f t="shared" ref="Q324:Q363" si="29">P324-O324</f>
        <v>0</v>
      </c>
    </row>
    <row r="325" spans="1:17" x14ac:dyDescent="0.3">
      <c r="A325" s="3" t="str">
        <v>810NTJXXL</v>
      </c>
      <c r="B325" s="4" t="str">
        <v>ST SCRUB XXL PERFOMAX JADE SS</v>
      </c>
      <c r="C325" s="2">
        <f>VLOOKUP($A325,'By SKU - Old RTs'!$A:$V,18,FALSE)</f>
        <v>0</v>
      </c>
      <c r="D325" s="2">
        <f>VLOOKUP($A325,'By SKU - New RTs'!$A:$V,18,FALSE)</f>
        <v>0</v>
      </c>
      <c r="E325" s="5">
        <f t="shared" si="25"/>
        <v>0</v>
      </c>
      <c r="F325" s="2">
        <f>VLOOKUP($A325,'By SKU - Old RTs'!$A:$V,19,FALSE)</f>
        <v>0</v>
      </c>
      <c r="G325" s="2">
        <f>VLOOKUP($A325,'By SKU - New RTs'!$A:$V,19,FALSE)</f>
        <v>0</v>
      </c>
      <c r="H325" s="5">
        <f t="shared" si="26"/>
        <v>0</v>
      </c>
      <c r="I325" s="2">
        <f>VLOOKUP($A325,'By SKU - Old RTs'!$A:$V,20,FALSE)</f>
        <v>0</v>
      </c>
      <c r="J325" s="2">
        <f>VLOOKUP($A325,'By SKU - New RTs'!$A:$V,20,FALSE)</f>
        <v>0</v>
      </c>
      <c r="K325" s="5">
        <f t="shared" si="27"/>
        <v>0</v>
      </c>
      <c r="L325" s="2">
        <f>VLOOKUP($A325,'By SKU - Old RTs'!$A:$V,21,FALSE)</f>
        <v>10</v>
      </c>
      <c r="M325" s="2">
        <f>VLOOKUP($A325,'By SKU - New RTs'!$A:$V,21,FALSE)</f>
        <v>10</v>
      </c>
      <c r="N325" s="5">
        <f t="shared" si="28"/>
        <v>0</v>
      </c>
      <c r="O325" s="2">
        <f>VLOOKUP($A325,'By SKU - Old RTs'!$A:$V,22,FALSE)</f>
        <v>0</v>
      </c>
      <c r="P325" s="2">
        <f>VLOOKUP($A325,'By SKU - New RTs'!$A:$V,22,FALSE)</f>
        <v>0</v>
      </c>
      <c r="Q325" s="2">
        <f t="shared" si="29"/>
        <v>0</v>
      </c>
    </row>
    <row r="326" spans="1:17" x14ac:dyDescent="0.3">
      <c r="A326" s="3" t="str">
        <v>829NTJ-1X</v>
      </c>
      <c r="B326" s="4" t="str">
        <v>JACKET PERFOMAX XL JADE</v>
      </c>
      <c r="C326" s="2">
        <f>VLOOKUP($A326,'By SKU - Old RTs'!$A:$V,18,FALSE)</f>
        <v>0</v>
      </c>
      <c r="D326" s="2">
        <f>VLOOKUP($A326,'By SKU - New RTs'!$A:$V,18,FALSE)</f>
        <v>0</v>
      </c>
      <c r="E326" s="5">
        <f t="shared" si="25"/>
        <v>0</v>
      </c>
      <c r="F326" s="2">
        <f>VLOOKUP($A326,'By SKU - Old RTs'!$A:$V,19,FALSE)</f>
        <v>0</v>
      </c>
      <c r="G326" s="2">
        <f>VLOOKUP($A326,'By SKU - New RTs'!$A:$V,19,FALSE)</f>
        <v>0</v>
      </c>
      <c r="H326" s="5">
        <f t="shared" si="26"/>
        <v>0</v>
      </c>
      <c r="I326" s="2">
        <f>VLOOKUP($A326,'By SKU - Old RTs'!$A:$V,20,FALSE)</f>
        <v>0</v>
      </c>
      <c r="J326" s="2">
        <f>VLOOKUP($A326,'By SKU - New RTs'!$A:$V,20,FALSE)</f>
        <v>0</v>
      </c>
      <c r="K326" s="5">
        <f t="shared" si="27"/>
        <v>0</v>
      </c>
      <c r="L326" s="2">
        <f>VLOOKUP($A326,'By SKU - Old RTs'!$A:$V,21,FALSE)</f>
        <v>19.75</v>
      </c>
      <c r="M326" s="2">
        <f>VLOOKUP($A326,'By SKU - New RTs'!$A:$V,21,FALSE)</f>
        <v>19.75</v>
      </c>
      <c r="N326" s="5">
        <f t="shared" si="28"/>
        <v>0</v>
      </c>
      <c r="O326" s="2">
        <f>VLOOKUP($A326,'By SKU - Old RTs'!$A:$V,22,FALSE)</f>
        <v>0</v>
      </c>
      <c r="P326" s="2">
        <f>VLOOKUP($A326,'By SKU - New RTs'!$A:$V,22,FALSE)</f>
        <v>0</v>
      </c>
      <c r="Q326" s="2">
        <f t="shared" si="29"/>
        <v>0</v>
      </c>
    </row>
    <row r="327" spans="1:17" x14ac:dyDescent="0.3">
      <c r="A327" s="3" t="str">
        <v>829NTJ-2X</v>
      </c>
      <c r="B327" s="4" t="str">
        <v>JACKET PERFOMAX 2X JADE</v>
      </c>
      <c r="C327" s="2">
        <f>VLOOKUP($A327,'By SKU - Old RTs'!$A:$V,18,FALSE)</f>
        <v>0</v>
      </c>
      <c r="D327" s="2">
        <f>VLOOKUP($A327,'By SKU - New RTs'!$A:$V,18,FALSE)</f>
        <v>0</v>
      </c>
      <c r="E327" s="5">
        <f t="shared" si="25"/>
        <v>0</v>
      </c>
      <c r="F327" s="2">
        <f>VLOOKUP($A327,'By SKU - Old RTs'!$A:$V,19,FALSE)</f>
        <v>0</v>
      </c>
      <c r="G327" s="2">
        <f>VLOOKUP($A327,'By SKU - New RTs'!$A:$V,19,FALSE)</f>
        <v>0</v>
      </c>
      <c r="H327" s="5">
        <f t="shared" si="26"/>
        <v>0</v>
      </c>
      <c r="I327" s="2">
        <f>VLOOKUP($A327,'By SKU - Old RTs'!$A:$V,20,FALSE)</f>
        <v>0</v>
      </c>
      <c r="J327" s="2">
        <f>VLOOKUP($A327,'By SKU - New RTs'!$A:$V,20,FALSE)</f>
        <v>0</v>
      </c>
      <c r="K327" s="5">
        <f t="shared" si="27"/>
        <v>0</v>
      </c>
      <c r="L327" s="2">
        <f>VLOOKUP($A327,'By SKU - Old RTs'!$A:$V,21,FALSE)</f>
        <v>8</v>
      </c>
      <c r="M327" s="2">
        <f>VLOOKUP($A327,'By SKU - New RTs'!$A:$V,21,FALSE)</f>
        <v>8</v>
      </c>
      <c r="N327" s="5">
        <f t="shared" si="28"/>
        <v>0</v>
      </c>
      <c r="O327" s="2">
        <f>VLOOKUP($A327,'By SKU - Old RTs'!$A:$V,22,FALSE)</f>
        <v>0</v>
      </c>
      <c r="P327" s="2">
        <f>VLOOKUP($A327,'By SKU - New RTs'!$A:$V,22,FALSE)</f>
        <v>0</v>
      </c>
      <c r="Q327" s="2">
        <f t="shared" si="29"/>
        <v>0</v>
      </c>
    </row>
    <row r="328" spans="1:17" x14ac:dyDescent="0.3">
      <c r="A328" s="3" t="str">
        <v>829NTJ-L</v>
      </c>
      <c r="B328" s="4" t="str">
        <v>JACKET PERFOMAX LG JADE</v>
      </c>
      <c r="C328" s="2">
        <f>VLOOKUP($A328,'By SKU - Old RTs'!$A:$V,18,FALSE)</f>
        <v>0</v>
      </c>
      <c r="D328" s="2">
        <f>VLOOKUP($A328,'By SKU - New RTs'!$A:$V,18,FALSE)</f>
        <v>0</v>
      </c>
      <c r="E328" s="5">
        <f t="shared" si="25"/>
        <v>0</v>
      </c>
      <c r="F328" s="2">
        <f>VLOOKUP($A328,'By SKU - Old RTs'!$A:$V,19,FALSE)</f>
        <v>0</v>
      </c>
      <c r="G328" s="2">
        <f>VLOOKUP($A328,'By SKU - New RTs'!$A:$V,19,FALSE)</f>
        <v>0</v>
      </c>
      <c r="H328" s="5">
        <f t="shared" si="26"/>
        <v>0</v>
      </c>
      <c r="I328" s="2">
        <f>VLOOKUP($A328,'By SKU - Old RTs'!$A:$V,20,FALSE)</f>
        <v>0</v>
      </c>
      <c r="J328" s="2">
        <f>VLOOKUP($A328,'By SKU - New RTs'!$A:$V,20,FALSE)</f>
        <v>0</v>
      </c>
      <c r="K328" s="5">
        <f t="shared" si="27"/>
        <v>0</v>
      </c>
      <c r="L328" s="2">
        <f>VLOOKUP($A328,'By SKU - Old RTs'!$A:$V,21,FALSE)</f>
        <v>8.25</v>
      </c>
      <c r="M328" s="2">
        <f>VLOOKUP($A328,'By SKU - New RTs'!$A:$V,21,FALSE)</f>
        <v>8.25</v>
      </c>
      <c r="N328" s="5">
        <f t="shared" si="28"/>
        <v>0</v>
      </c>
      <c r="O328" s="2">
        <f>VLOOKUP($A328,'By SKU - Old RTs'!$A:$V,22,FALSE)</f>
        <v>0</v>
      </c>
      <c r="P328" s="2">
        <f>VLOOKUP($A328,'By SKU - New RTs'!$A:$V,22,FALSE)</f>
        <v>0</v>
      </c>
      <c r="Q328" s="2">
        <f t="shared" si="29"/>
        <v>0</v>
      </c>
    </row>
    <row r="329" spans="1:17" x14ac:dyDescent="0.3">
      <c r="A329" s="3" t="str">
        <v>829NTJ-M</v>
      </c>
      <c r="B329" s="4" t="str">
        <v>JACKET PERFOMAX MD JADE</v>
      </c>
      <c r="C329" s="2">
        <f>VLOOKUP($A329,'By SKU - Old RTs'!$A:$V,18,FALSE)</f>
        <v>0</v>
      </c>
      <c r="D329" s="2">
        <f>VLOOKUP($A329,'By SKU - New RTs'!$A:$V,18,FALSE)</f>
        <v>0</v>
      </c>
      <c r="E329" s="5">
        <f t="shared" si="25"/>
        <v>0</v>
      </c>
      <c r="F329" s="2">
        <f>VLOOKUP($A329,'By SKU - Old RTs'!$A:$V,19,FALSE)</f>
        <v>0</v>
      </c>
      <c r="G329" s="2">
        <f>VLOOKUP($A329,'By SKU - New RTs'!$A:$V,19,FALSE)</f>
        <v>0</v>
      </c>
      <c r="H329" s="5">
        <f t="shared" si="26"/>
        <v>0</v>
      </c>
      <c r="I329" s="2">
        <f>VLOOKUP($A329,'By SKU - Old RTs'!$A:$V,20,FALSE)</f>
        <v>0</v>
      </c>
      <c r="J329" s="2">
        <f>VLOOKUP($A329,'By SKU - New RTs'!$A:$V,20,FALSE)</f>
        <v>0</v>
      </c>
      <c r="K329" s="5">
        <f t="shared" si="27"/>
        <v>0</v>
      </c>
      <c r="L329" s="2">
        <f>VLOOKUP($A329,'By SKU - Old RTs'!$A:$V,21,FALSE)</f>
        <v>27.75</v>
      </c>
      <c r="M329" s="2">
        <f>VLOOKUP($A329,'By SKU - New RTs'!$A:$V,21,FALSE)</f>
        <v>27.75</v>
      </c>
      <c r="N329" s="5">
        <f t="shared" si="28"/>
        <v>0</v>
      </c>
      <c r="O329" s="2">
        <f>VLOOKUP($A329,'By SKU - Old RTs'!$A:$V,22,FALSE)</f>
        <v>0</v>
      </c>
      <c r="P329" s="2">
        <f>VLOOKUP($A329,'By SKU - New RTs'!$A:$V,22,FALSE)</f>
        <v>0</v>
      </c>
      <c r="Q329" s="2">
        <f t="shared" si="29"/>
        <v>0</v>
      </c>
    </row>
    <row r="330" spans="1:17" x14ac:dyDescent="0.3">
      <c r="A330" s="3" t="str">
        <v>829NTJ-S</v>
      </c>
      <c r="B330" s="4" t="str">
        <v>JACKET PERFOMAX SM JADE</v>
      </c>
      <c r="C330" s="2">
        <f>VLOOKUP($A330,'By SKU - Old RTs'!$A:$V,18,FALSE)</f>
        <v>0</v>
      </c>
      <c r="D330" s="2">
        <f>VLOOKUP($A330,'By SKU - New RTs'!$A:$V,18,FALSE)</f>
        <v>0</v>
      </c>
      <c r="E330" s="5">
        <f t="shared" si="25"/>
        <v>0</v>
      </c>
      <c r="F330" s="2">
        <f>VLOOKUP($A330,'By SKU - Old RTs'!$A:$V,19,FALSE)</f>
        <v>0</v>
      </c>
      <c r="G330" s="2">
        <f>VLOOKUP($A330,'By SKU - New RTs'!$A:$V,19,FALSE)</f>
        <v>0</v>
      </c>
      <c r="H330" s="5">
        <f t="shared" si="26"/>
        <v>0</v>
      </c>
      <c r="I330" s="2">
        <f>VLOOKUP($A330,'By SKU - Old RTs'!$A:$V,20,FALSE)</f>
        <v>0</v>
      </c>
      <c r="J330" s="2">
        <f>VLOOKUP($A330,'By SKU - New RTs'!$A:$V,20,FALSE)</f>
        <v>0</v>
      </c>
      <c r="K330" s="5">
        <f t="shared" si="27"/>
        <v>0</v>
      </c>
      <c r="L330" s="2">
        <f>VLOOKUP($A330,'By SKU - Old RTs'!$A:$V,21,FALSE)</f>
        <v>19.25</v>
      </c>
      <c r="M330" s="2">
        <f>VLOOKUP($A330,'By SKU - New RTs'!$A:$V,21,FALSE)</f>
        <v>19.25</v>
      </c>
      <c r="N330" s="5">
        <f t="shared" si="28"/>
        <v>0</v>
      </c>
      <c r="O330" s="2">
        <f>VLOOKUP($A330,'By SKU - Old RTs'!$A:$V,22,FALSE)</f>
        <v>0</v>
      </c>
      <c r="P330" s="2">
        <f>VLOOKUP($A330,'By SKU - New RTs'!$A:$V,22,FALSE)</f>
        <v>0</v>
      </c>
      <c r="Q330" s="2">
        <f t="shared" si="29"/>
        <v>0</v>
      </c>
    </row>
    <row r="331" spans="1:17" x14ac:dyDescent="0.3">
      <c r="A331" s="3" t="str">
        <v>829NTJ-XS</v>
      </c>
      <c r="B331" s="4" t="str">
        <v>JACKET PERFOMAX XS JADE</v>
      </c>
      <c r="C331" s="2">
        <f>VLOOKUP($A331,'By SKU - Old RTs'!$A:$V,18,FALSE)</f>
        <v>0</v>
      </c>
      <c r="D331" s="2">
        <f>VLOOKUP($A331,'By SKU - New RTs'!$A:$V,18,FALSE)</f>
        <v>0</v>
      </c>
      <c r="E331" s="5">
        <f t="shared" si="25"/>
        <v>0</v>
      </c>
      <c r="F331" s="2">
        <f>VLOOKUP($A331,'By SKU - Old RTs'!$A:$V,19,FALSE)</f>
        <v>0</v>
      </c>
      <c r="G331" s="2">
        <f>VLOOKUP($A331,'By SKU - New RTs'!$A:$V,19,FALSE)</f>
        <v>0</v>
      </c>
      <c r="H331" s="5">
        <f t="shared" si="26"/>
        <v>0</v>
      </c>
      <c r="I331" s="2">
        <f>VLOOKUP($A331,'By SKU - Old RTs'!$A:$V,20,FALSE)</f>
        <v>0</v>
      </c>
      <c r="J331" s="2">
        <f>VLOOKUP($A331,'By SKU - New RTs'!$A:$V,20,FALSE)</f>
        <v>0</v>
      </c>
      <c r="K331" s="5">
        <f t="shared" si="27"/>
        <v>0</v>
      </c>
      <c r="L331" s="2">
        <f>VLOOKUP($A331,'By SKU - Old RTs'!$A:$V,21,FALSE)</f>
        <v>14.5</v>
      </c>
      <c r="M331" s="2">
        <f>VLOOKUP($A331,'By SKU - New RTs'!$A:$V,21,FALSE)</f>
        <v>14.5</v>
      </c>
      <c r="N331" s="5">
        <f t="shared" si="28"/>
        <v>0</v>
      </c>
      <c r="O331" s="2">
        <f>VLOOKUP($A331,'By SKU - Old RTs'!$A:$V,22,FALSE)</f>
        <v>0</v>
      </c>
      <c r="P331" s="2">
        <f>VLOOKUP($A331,'By SKU - New RTs'!$A:$V,22,FALSE)</f>
        <v>0</v>
      </c>
      <c r="Q331" s="2">
        <f t="shared" si="29"/>
        <v>0</v>
      </c>
    </row>
    <row r="332" spans="1:17" x14ac:dyDescent="0.3">
      <c r="A332" s="3" t="str">
        <v>C310BK</v>
      </c>
      <c r="B332" s="4" t="str">
        <v>CT CHEF LS</v>
      </c>
      <c r="C332" s="2">
        <f>VLOOKUP($A332,'By SKU - Old RTs'!$A:$V,18,FALSE)</f>
        <v>0.25</v>
      </c>
      <c r="D332" s="2">
        <f>VLOOKUP($A332,'By SKU - New RTs'!$A:$V,18,FALSE)</f>
        <v>3.5</v>
      </c>
      <c r="E332" s="5">
        <f t="shared" si="25"/>
        <v>3.25</v>
      </c>
      <c r="F332" s="2">
        <f>VLOOKUP($A332,'By SKU - Old RTs'!$A:$V,19,FALSE)</f>
        <v>0</v>
      </c>
      <c r="G332" s="2">
        <f>VLOOKUP($A332,'By SKU - New RTs'!$A:$V,19,FALSE)</f>
        <v>0</v>
      </c>
      <c r="H332" s="5">
        <f t="shared" si="26"/>
        <v>0</v>
      </c>
      <c r="I332" s="2">
        <f>VLOOKUP($A332,'By SKU - Old RTs'!$A:$V,20,FALSE)</f>
        <v>3.25</v>
      </c>
      <c r="J332" s="2">
        <f>VLOOKUP($A332,'By SKU - New RTs'!$A:$V,20,FALSE)</f>
        <v>0</v>
      </c>
      <c r="K332" s="5">
        <f t="shared" si="27"/>
        <v>-3.25</v>
      </c>
      <c r="L332" s="2">
        <f>VLOOKUP($A332,'By SKU - Old RTs'!$A:$V,21,FALSE)</f>
        <v>0</v>
      </c>
      <c r="M332" s="2">
        <f>VLOOKUP($A332,'By SKU - New RTs'!$A:$V,21,FALSE)</f>
        <v>0</v>
      </c>
      <c r="N332" s="5">
        <f t="shared" si="28"/>
        <v>0</v>
      </c>
      <c r="O332" s="2">
        <f>VLOOKUP($A332,'By SKU - Old RTs'!$A:$V,22,FALSE)</f>
        <v>0</v>
      </c>
      <c r="P332" s="2">
        <f>VLOOKUP($A332,'By SKU - New RTs'!$A:$V,22,FALSE)</f>
        <v>0</v>
      </c>
      <c r="Q332" s="2">
        <f t="shared" si="29"/>
        <v>0</v>
      </c>
    </row>
    <row r="333" spans="1:17" x14ac:dyDescent="0.3">
      <c r="A333" s="3" t="str">
        <v>CC14NV</v>
      </c>
      <c r="B333" s="4" t="str">
        <v>COVERALL COT LS</v>
      </c>
      <c r="C333" s="2">
        <f>VLOOKUP($A333,'By SKU - Old RTs'!$A:$V,18,FALSE)</f>
        <v>0</v>
      </c>
      <c r="D333" s="2">
        <f>VLOOKUP($A333,'By SKU - New RTs'!$A:$V,18,FALSE)</f>
        <v>0</v>
      </c>
      <c r="E333" s="5">
        <f t="shared" si="25"/>
        <v>0</v>
      </c>
      <c r="F333" s="2">
        <f>VLOOKUP($A333,'By SKU - Old RTs'!$A:$V,19,FALSE)</f>
        <v>1</v>
      </c>
      <c r="G333" s="2">
        <f>VLOOKUP($A333,'By SKU - New RTs'!$A:$V,19,FALSE)</f>
        <v>1</v>
      </c>
      <c r="H333" s="5">
        <f t="shared" si="26"/>
        <v>0</v>
      </c>
      <c r="I333" s="2">
        <f>VLOOKUP($A333,'By SKU - Old RTs'!$A:$V,20,FALSE)</f>
        <v>0</v>
      </c>
      <c r="J333" s="2">
        <f>VLOOKUP($A333,'By SKU - New RTs'!$A:$V,20,FALSE)</f>
        <v>0</v>
      </c>
      <c r="K333" s="5">
        <f t="shared" si="27"/>
        <v>0</v>
      </c>
      <c r="L333" s="2">
        <f>VLOOKUP($A333,'By SKU - Old RTs'!$A:$V,21,FALSE)</f>
        <v>2.75</v>
      </c>
      <c r="M333" s="2">
        <f>VLOOKUP($A333,'By SKU - New RTs'!$A:$V,21,FALSE)</f>
        <v>2.75</v>
      </c>
      <c r="N333" s="5">
        <f t="shared" si="28"/>
        <v>0</v>
      </c>
      <c r="O333" s="2">
        <f>VLOOKUP($A333,'By SKU - Old RTs'!$A:$V,22,FALSE)</f>
        <v>0</v>
      </c>
      <c r="P333" s="2">
        <f>VLOOKUP($A333,'By SKU - New RTs'!$A:$V,22,FALSE)</f>
        <v>0</v>
      </c>
      <c r="Q333" s="2">
        <f t="shared" si="29"/>
        <v>0</v>
      </c>
    </row>
    <row r="334" spans="1:17" x14ac:dyDescent="0.3">
      <c r="A334" s="3" t="str">
        <v>CEB2NV</v>
      </c>
      <c r="B334" s="4" t="str">
        <v xml:space="preserve">COVERALL BLEND                  </v>
      </c>
      <c r="C334" s="2">
        <f>VLOOKUP($A334,'By SKU - Old RTs'!$A:$V,18,FALSE)</f>
        <v>0</v>
      </c>
      <c r="D334" s="2">
        <f>VLOOKUP($A334,'By SKU - New RTs'!$A:$V,18,FALSE)</f>
        <v>0</v>
      </c>
      <c r="E334" s="5">
        <f t="shared" si="25"/>
        <v>0</v>
      </c>
      <c r="F334" s="2">
        <f>VLOOKUP($A334,'By SKU - Old RTs'!$A:$V,19,FALSE)</f>
        <v>0</v>
      </c>
      <c r="G334" s="2">
        <f>VLOOKUP($A334,'By SKU - New RTs'!$A:$V,19,FALSE)</f>
        <v>0</v>
      </c>
      <c r="H334" s="5">
        <f t="shared" si="26"/>
        <v>0</v>
      </c>
      <c r="I334" s="2">
        <f>VLOOKUP($A334,'By SKU - Old RTs'!$A:$V,20,FALSE)</f>
        <v>1.5</v>
      </c>
      <c r="J334" s="2">
        <f>VLOOKUP($A334,'By SKU - New RTs'!$A:$V,20,FALSE)</f>
        <v>1.5</v>
      </c>
      <c r="K334" s="5">
        <f t="shared" si="27"/>
        <v>0</v>
      </c>
      <c r="L334" s="2">
        <f>VLOOKUP($A334,'By SKU - Old RTs'!$A:$V,21,FALSE)</f>
        <v>0</v>
      </c>
      <c r="M334" s="2">
        <f>VLOOKUP($A334,'By SKU - New RTs'!$A:$V,21,FALSE)</f>
        <v>0</v>
      </c>
      <c r="N334" s="5">
        <f t="shared" si="28"/>
        <v>0</v>
      </c>
      <c r="O334" s="2">
        <f>VLOOKUP($A334,'By SKU - Old RTs'!$A:$V,22,FALSE)</f>
        <v>4.5</v>
      </c>
      <c r="P334" s="2">
        <f>VLOOKUP($A334,'By SKU - New RTs'!$A:$V,22,FALSE)</f>
        <v>4.5</v>
      </c>
      <c r="Q334" s="2">
        <f t="shared" si="29"/>
        <v>0</v>
      </c>
    </row>
    <row r="335" spans="1:17" x14ac:dyDescent="0.3">
      <c r="A335" s="3" t="str">
        <v>CEH2NV</v>
      </c>
      <c r="B335" s="4" t="str">
        <v>COVERALL FR</v>
      </c>
      <c r="C335" s="2">
        <f>VLOOKUP($A335,'By SKU - Old RTs'!$A:$V,18,FALSE)</f>
        <v>0</v>
      </c>
      <c r="D335" s="2">
        <f>VLOOKUP($A335,'By SKU - New RTs'!$A:$V,18,FALSE)</f>
        <v>0</v>
      </c>
      <c r="E335" s="5">
        <f t="shared" si="25"/>
        <v>0</v>
      </c>
      <c r="F335" s="2">
        <f>VLOOKUP($A335,'By SKU - Old RTs'!$A:$V,19,FALSE)</f>
        <v>1.5</v>
      </c>
      <c r="G335" s="2">
        <f>VLOOKUP($A335,'By SKU - New RTs'!$A:$V,19,FALSE)</f>
        <v>0</v>
      </c>
      <c r="H335" s="5">
        <f t="shared" si="26"/>
        <v>-1.5</v>
      </c>
      <c r="I335" s="2">
        <f>VLOOKUP($A335,'By SKU - Old RTs'!$A:$V,20,FALSE)</f>
        <v>0</v>
      </c>
      <c r="J335" s="2">
        <f>VLOOKUP($A335,'By SKU - New RTs'!$A:$V,20,FALSE)</f>
        <v>0</v>
      </c>
      <c r="K335" s="5">
        <f t="shared" si="27"/>
        <v>0</v>
      </c>
      <c r="L335" s="2">
        <f>VLOOKUP($A335,'By SKU - Old RTs'!$A:$V,21,FALSE)</f>
        <v>0</v>
      </c>
      <c r="M335" s="2">
        <f>VLOOKUP($A335,'By SKU - New RTs'!$A:$V,21,FALSE)</f>
        <v>0</v>
      </c>
      <c r="N335" s="5">
        <f t="shared" si="28"/>
        <v>0</v>
      </c>
      <c r="O335" s="2">
        <f>VLOOKUP($A335,'By SKU - Old RTs'!$A:$V,22,FALSE)</f>
        <v>0</v>
      </c>
      <c r="P335" s="2">
        <f>VLOOKUP($A335,'By SKU - New RTs'!$A:$V,22,FALSE)</f>
        <v>1.5</v>
      </c>
      <c r="Q335" s="2">
        <f t="shared" si="29"/>
        <v>1.5</v>
      </c>
    </row>
    <row r="336" spans="1:17" x14ac:dyDescent="0.3">
      <c r="A336" s="3" t="str">
        <v>CR36S</v>
      </c>
      <c r="B336" s="4" t="str">
        <v>ORANGE 36" 10# BLK BASE CONE</v>
      </c>
      <c r="C336" s="2">
        <f>VLOOKUP($A336,'By SKU - Old RTs'!$A:$V,18,FALSE)</f>
        <v>0</v>
      </c>
      <c r="D336" s="2">
        <f>VLOOKUP($A336,'By SKU - New RTs'!$A:$V,18,FALSE)</f>
        <v>0</v>
      </c>
      <c r="E336" s="5">
        <f t="shared" si="25"/>
        <v>0</v>
      </c>
      <c r="F336" s="2">
        <f>VLOOKUP($A336,'By SKU - Old RTs'!$A:$V,19,FALSE)</f>
        <v>0.5</v>
      </c>
      <c r="G336" s="2">
        <f>VLOOKUP($A336,'By SKU - New RTs'!$A:$V,19,FALSE)</f>
        <v>0.5</v>
      </c>
      <c r="H336" s="5">
        <f t="shared" si="26"/>
        <v>0</v>
      </c>
      <c r="I336" s="2">
        <f>VLOOKUP($A336,'By SKU - Old RTs'!$A:$V,20,FALSE)</f>
        <v>0</v>
      </c>
      <c r="J336" s="2">
        <f>VLOOKUP($A336,'By SKU - New RTs'!$A:$V,20,FALSE)</f>
        <v>0</v>
      </c>
      <c r="K336" s="5">
        <f t="shared" si="27"/>
        <v>0</v>
      </c>
      <c r="L336" s="2">
        <f>VLOOKUP($A336,'By SKU - Old RTs'!$A:$V,21,FALSE)</f>
        <v>0</v>
      </c>
      <c r="M336" s="2">
        <f>VLOOKUP($A336,'By SKU - New RTs'!$A:$V,21,FALSE)</f>
        <v>0</v>
      </c>
      <c r="N336" s="5">
        <f t="shared" si="28"/>
        <v>0</v>
      </c>
      <c r="O336" s="2">
        <f>VLOOKUP($A336,'By SKU - Old RTs'!$A:$V,22,FALSE)</f>
        <v>0</v>
      </c>
      <c r="P336" s="2">
        <f>VLOOKUP($A336,'By SKU - New RTs'!$A:$V,22,FALSE)</f>
        <v>0</v>
      </c>
      <c r="Q336" s="2">
        <f t="shared" si="29"/>
        <v>0</v>
      </c>
    </row>
    <row r="337" spans="1:17" x14ac:dyDescent="0.3">
      <c r="A337" s="3" t="str">
        <v>CT10NV</v>
      </c>
      <c r="B337" s="4" t="str">
        <v>COVERALL BLEND LS</v>
      </c>
      <c r="C337" s="2">
        <f>VLOOKUP($A337,'By SKU - Old RTs'!$A:$V,18,FALSE)</f>
        <v>0.5</v>
      </c>
      <c r="D337" s="2">
        <f>VLOOKUP($A337,'By SKU - New RTs'!$A:$V,18,FALSE)</f>
        <v>0.5</v>
      </c>
      <c r="E337" s="5">
        <f t="shared" si="25"/>
        <v>0</v>
      </c>
      <c r="F337" s="2">
        <f>VLOOKUP($A337,'By SKU - Old RTs'!$A:$V,19,FALSE)</f>
        <v>6.5</v>
      </c>
      <c r="G337" s="2">
        <f>VLOOKUP($A337,'By SKU - New RTs'!$A:$V,19,FALSE)</f>
        <v>3.5</v>
      </c>
      <c r="H337" s="5">
        <f t="shared" si="26"/>
        <v>-3</v>
      </c>
      <c r="I337" s="2">
        <f>VLOOKUP($A337,'By SKU - Old RTs'!$A:$V,20,FALSE)</f>
        <v>0</v>
      </c>
      <c r="J337" s="2">
        <f>VLOOKUP($A337,'By SKU - New RTs'!$A:$V,20,FALSE)</f>
        <v>0</v>
      </c>
      <c r="K337" s="5">
        <f t="shared" si="27"/>
        <v>0</v>
      </c>
      <c r="L337" s="2">
        <f>VLOOKUP($A337,'By SKU - Old RTs'!$A:$V,21,FALSE)</f>
        <v>15</v>
      </c>
      <c r="M337" s="2">
        <f>VLOOKUP($A337,'By SKU - New RTs'!$A:$V,21,FALSE)</f>
        <v>15</v>
      </c>
      <c r="N337" s="5">
        <f t="shared" si="28"/>
        <v>0</v>
      </c>
      <c r="O337" s="2">
        <f>VLOOKUP($A337,'By SKU - Old RTs'!$A:$V,22,FALSE)</f>
        <v>1.75</v>
      </c>
      <c r="P337" s="2">
        <f>VLOOKUP($A337,'By SKU - New RTs'!$A:$V,22,FALSE)</f>
        <v>4.75</v>
      </c>
      <c r="Q337" s="2">
        <f t="shared" si="29"/>
        <v>3</v>
      </c>
    </row>
    <row r="338" spans="1:17" x14ac:dyDescent="0.3">
      <c r="A338" s="3" t="str">
        <v>CT10OR</v>
      </c>
      <c r="B338" s="4" t="str">
        <v>COVERALL BLEND LS</v>
      </c>
      <c r="C338" s="2">
        <f>VLOOKUP($A338,'By SKU - Old RTs'!$A:$V,18,FALSE)</f>
        <v>5.75</v>
      </c>
      <c r="D338" s="2">
        <f>VLOOKUP($A338,'By SKU - New RTs'!$A:$V,18,FALSE)</f>
        <v>5.75</v>
      </c>
      <c r="E338" s="5">
        <f t="shared" si="25"/>
        <v>0</v>
      </c>
      <c r="F338" s="2">
        <f>VLOOKUP($A338,'By SKU - Old RTs'!$A:$V,19,FALSE)</f>
        <v>0</v>
      </c>
      <c r="G338" s="2">
        <f>VLOOKUP($A338,'By SKU - New RTs'!$A:$V,19,FALSE)</f>
        <v>0</v>
      </c>
      <c r="H338" s="5">
        <f t="shared" si="26"/>
        <v>0</v>
      </c>
      <c r="I338" s="2">
        <f>VLOOKUP($A338,'By SKU - Old RTs'!$A:$V,20,FALSE)</f>
        <v>0</v>
      </c>
      <c r="J338" s="2">
        <f>VLOOKUP($A338,'By SKU - New RTs'!$A:$V,20,FALSE)</f>
        <v>0</v>
      </c>
      <c r="K338" s="5">
        <f t="shared" si="27"/>
        <v>0</v>
      </c>
      <c r="L338" s="2">
        <f>VLOOKUP($A338,'By SKU - Old RTs'!$A:$V,21,FALSE)</f>
        <v>0</v>
      </c>
      <c r="M338" s="2">
        <f>VLOOKUP($A338,'By SKU - New RTs'!$A:$V,21,FALSE)</f>
        <v>0</v>
      </c>
      <c r="N338" s="5">
        <f t="shared" si="28"/>
        <v>0</v>
      </c>
      <c r="O338" s="2">
        <f>VLOOKUP($A338,'By SKU - Old RTs'!$A:$V,22,FALSE)</f>
        <v>0</v>
      </c>
      <c r="P338" s="2">
        <f>VLOOKUP($A338,'By SKU - New RTs'!$A:$V,22,FALSE)</f>
        <v>0</v>
      </c>
      <c r="Q338" s="2">
        <f t="shared" si="29"/>
        <v>0</v>
      </c>
    </row>
    <row r="339" spans="1:17" hidden="1" x14ac:dyDescent="0.3">
      <c r="A339" s="3" t="str">
        <v>EPK5000DF</v>
      </c>
      <c r="B339" s="4" t="str">
        <v>EPIK LUXURY FOAM HAND WASH</v>
      </c>
      <c r="C339" s="2" t="e">
        <f>VLOOKUP($A339,'By SKU - Old RTs'!$A:$V,18,FALSE)</f>
        <v>#N/A</v>
      </c>
      <c r="D339" s="2" t="e">
        <f>VLOOKUP($A339,'By SKU - New RTs'!$A:$V,18,FALSE)</f>
        <v>#N/A</v>
      </c>
      <c r="E339" s="5" t="e">
        <f t="shared" si="25"/>
        <v>#N/A</v>
      </c>
      <c r="F339" s="2" t="e">
        <f>VLOOKUP($A339,'By SKU - Old RTs'!$A:$V,19,FALSE)</f>
        <v>#N/A</v>
      </c>
      <c r="G339" s="2" t="e">
        <f>VLOOKUP($A339,'By SKU - New RTs'!$A:$V,19,FALSE)</f>
        <v>#N/A</v>
      </c>
      <c r="H339" s="5" t="e">
        <f t="shared" si="26"/>
        <v>#N/A</v>
      </c>
      <c r="I339" s="2" t="e">
        <f>VLOOKUP($A339,'By SKU - Old RTs'!$A:$V,20,FALSE)</f>
        <v>#N/A</v>
      </c>
      <c r="J339" s="2" t="e">
        <f>VLOOKUP($A339,'By SKU - New RTs'!$A:$V,20,FALSE)</f>
        <v>#N/A</v>
      </c>
      <c r="K339" s="5" t="e">
        <f t="shared" si="27"/>
        <v>#N/A</v>
      </c>
      <c r="L339" s="2" t="e">
        <f>VLOOKUP($A339,'By SKU - Old RTs'!$A:$V,21,FALSE)</f>
        <v>#N/A</v>
      </c>
      <c r="M339" s="2" t="e">
        <f>VLOOKUP($A339,'By SKU - New RTs'!$A:$V,21,FALSE)</f>
        <v>#N/A</v>
      </c>
      <c r="N339" s="5" t="e">
        <f t="shared" si="28"/>
        <v>#N/A</v>
      </c>
      <c r="O339" s="2" t="e">
        <f>VLOOKUP($A339,'By SKU - Old RTs'!$A:$V,22,FALSE)</f>
        <v>#N/A</v>
      </c>
      <c r="P339" s="2" t="e">
        <f>VLOOKUP($A339,'By SKU - New RTs'!$A:$V,22,FALSE)</f>
        <v>#N/A</v>
      </c>
      <c r="Q339" s="2" t="e">
        <f t="shared" si="29"/>
        <v>#N/A</v>
      </c>
    </row>
    <row r="340" spans="1:17" hidden="1" x14ac:dyDescent="0.3">
      <c r="A340" s="3" t="str">
        <v>EPK9007MB</v>
      </c>
      <c r="B340" s="4" t="str">
        <v>EPIK MANUAL SOAP DISP (BK)</v>
      </c>
      <c r="C340" s="2" t="e">
        <f>VLOOKUP($A340,'By SKU - Old RTs'!$A:$V,18,FALSE)</f>
        <v>#N/A</v>
      </c>
      <c r="D340" s="2" t="e">
        <f>VLOOKUP($A340,'By SKU - New RTs'!$A:$V,18,FALSE)</f>
        <v>#N/A</v>
      </c>
      <c r="E340" s="5" t="e">
        <f t="shared" si="25"/>
        <v>#N/A</v>
      </c>
      <c r="F340" s="2" t="e">
        <f>VLOOKUP($A340,'By SKU - Old RTs'!$A:$V,19,FALSE)</f>
        <v>#N/A</v>
      </c>
      <c r="G340" s="2" t="e">
        <f>VLOOKUP($A340,'By SKU - New RTs'!$A:$V,19,FALSE)</f>
        <v>#N/A</v>
      </c>
      <c r="H340" s="5" t="e">
        <f t="shared" si="26"/>
        <v>#N/A</v>
      </c>
      <c r="I340" s="2" t="e">
        <f>VLOOKUP($A340,'By SKU - Old RTs'!$A:$V,20,FALSE)</f>
        <v>#N/A</v>
      </c>
      <c r="J340" s="2" t="e">
        <f>VLOOKUP($A340,'By SKU - New RTs'!$A:$V,20,FALSE)</f>
        <v>#N/A</v>
      </c>
      <c r="K340" s="5" t="e">
        <f t="shared" si="27"/>
        <v>#N/A</v>
      </c>
      <c r="L340" s="2" t="e">
        <f>VLOOKUP($A340,'By SKU - Old RTs'!$A:$V,21,FALSE)</f>
        <v>#N/A</v>
      </c>
      <c r="M340" s="2" t="e">
        <f>VLOOKUP($A340,'By SKU - New RTs'!$A:$V,21,FALSE)</f>
        <v>#N/A</v>
      </c>
      <c r="N340" s="5" t="e">
        <f t="shared" si="28"/>
        <v>#N/A</v>
      </c>
      <c r="O340" s="2" t="e">
        <f>VLOOKUP($A340,'By SKU - Old RTs'!$A:$V,22,FALSE)</f>
        <v>#N/A</v>
      </c>
      <c r="P340" s="2" t="e">
        <f>VLOOKUP($A340,'By SKU - New RTs'!$A:$V,22,FALSE)</f>
        <v>#N/A</v>
      </c>
      <c r="Q340" s="2" t="e">
        <f t="shared" si="29"/>
        <v>#N/A</v>
      </c>
    </row>
    <row r="341" spans="1:17" x14ac:dyDescent="0.3">
      <c r="A341" s="3" t="str">
        <v>F1503</v>
      </c>
      <c r="B341" s="4" t="str">
        <v>WH BUTCHER FROCK</v>
      </c>
      <c r="C341" s="2">
        <f>VLOOKUP($A341,'By SKU - Old RTs'!$A:$V,18,FALSE)</f>
        <v>17.5</v>
      </c>
      <c r="D341" s="2">
        <f>VLOOKUP($A341,'By SKU - New RTs'!$A:$V,18,FALSE)</f>
        <v>17</v>
      </c>
      <c r="E341" s="5">
        <f t="shared" si="25"/>
        <v>-0.5</v>
      </c>
      <c r="F341" s="2">
        <f>VLOOKUP($A341,'By SKU - Old RTs'!$A:$V,19,FALSE)</f>
        <v>18.75</v>
      </c>
      <c r="G341" s="2">
        <f>VLOOKUP($A341,'By SKU - New RTs'!$A:$V,19,FALSE)</f>
        <v>20.25</v>
      </c>
      <c r="H341" s="5">
        <f t="shared" si="26"/>
        <v>1.5</v>
      </c>
      <c r="I341" s="2">
        <f>VLOOKUP($A341,'By SKU - Old RTs'!$A:$V,20,FALSE)</f>
        <v>29</v>
      </c>
      <c r="J341" s="2">
        <f>VLOOKUP($A341,'By SKU - New RTs'!$A:$V,20,FALSE)</f>
        <v>27</v>
      </c>
      <c r="K341" s="5">
        <f t="shared" si="27"/>
        <v>-2</v>
      </c>
      <c r="L341" s="2">
        <f>VLOOKUP($A341,'By SKU - Old RTs'!$A:$V,21,FALSE)</f>
        <v>2.5</v>
      </c>
      <c r="M341" s="2">
        <f>VLOOKUP($A341,'By SKU - New RTs'!$A:$V,21,FALSE)</f>
        <v>2.5</v>
      </c>
      <c r="N341" s="5">
        <f t="shared" si="28"/>
        <v>0</v>
      </c>
      <c r="O341" s="2">
        <f>VLOOKUP($A341,'By SKU - Old RTs'!$A:$V,22,FALSE)</f>
        <v>0</v>
      </c>
      <c r="P341" s="2">
        <f>VLOOKUP($A341,'By SKU - New RTs'!$A:$V,22,FALSE)</f>
        <v>1</v>
      </c>
      <c r="Q341" s="2">
        <f t="shared" si="29"/>
        <v>1</v>
      </c>
    </row>
    <row r="342" spans="1:17" x14ac:dyDescent="0.3">
      <c r="A342" s="3" t="str">
        <v>F380C</v>
      </c>
      <c r="B342" s="4" t="str">
        <v>FRCK WRAPAROUND WITH CUFFS LS</v>
      </c>
      <c r="C342" s="2">
        <f>VLOOKUP($A342,'By SKU - Old RTs'!$A:$V,18,FALSE)</f>
        <v>1</v>
      </c>
      <c r="D342" s="2">
        <f>VLOOKUP($A342,'By SKU - New RTs'!$A:$V,18,FALSE)</f>
        <v>0</v>
      </c>
      <c r="E342" s="5">
        <f t="shared" si="25"/>
        <v>-1</v>
      </c>
      <c r="F342" s="2">
        <f>VLOOKUP($A342,'By SKU - Old RTs'!$A:$V,19,FALSE)</f>
        <v>0</v>
      </c>
      <c r="G342" s="2">
        <f>VLOOKUP($A342,'By SKU - New RTs'!$A:$V,19,FALSE)</f>
        <v>1</v>
      </c>
      <c r="H342" s="5">
        <f t="shared" si="26"/>
        <v>1</v>
      </c>
      <c r="I342" s="2">
        <f>VLOOKUP($A342,'By SKU - Old RTs'!$A:$V,20,FALSE)</f>
        <v>0</v>
      </c>
      <c r="J342" s="2">
        <f>VLOOKUP($A342,'By SKU - New RTs'!$A:$V,20,FALSE)</f>
        <v>0</v>
      </c>
      <c r="K342" s="5">
        <f t="shared" si="27"/>
        <v>0</v>
      </c>
      <c r="L342" s="2">
        <f>VLOOKUP($A342,'By SKU - Old RTs'!$A:$V,21,FALSE)</f>
        <v>0</v>
      </c>
      <c r="M342" s="2">
        <f>VLOOKUP($A342,'By SKU - New RTs'!$A:$V,21,FALSE)</f>
        <v>0</v>
      </c>
      <c r="N342" s="5">
        <f t="shared" si="28"/>
        <v>0</v>
      </c>
      <c r="O342" s="2">
        <f>VLOOKUP($A342,'By SKU - Old RTs'!$A:$V,22,FALSE)</f>
        <v>0</v>
      </c>
      <c r="P342" s="2">
        <f>VLOOKUP($A342,'By SKU - New RTs'!$A:$V,22,FALSE)</f>
        <v>0</v>
      </c>
      <c r="Q342" s="2">
        <f t="shared" si="29"/>
        <v>0</v>
      </c>
    </row>
    <row r="343" spans="1:17" x14ac:dyDescent="0.3">
      <c r="A343" s="3" t="str">
        <v>FA-0741</v>
      </c>
      <c r="B343" s="4" t="str">
        <v>STOP BLEEDING POWDER</v>
      </c>
      <c r="C343" s="2">
        <f>VLOOKUP($A343,'By SKU - Old RTs'!$A:$V,18,FALSE)</f>
        <v>0</v>
      </c>
      <c r="D343" s="2">
        <f>VLOOKUP($A343,'By SKU - New RTs'!$A:$V,18,FALSE)</f>
        <v>0</v>
      </c>
      <c r="E343" s="5">
        <f t="shared" si="25"/>
        <v>0</v>
      </c>
      <c r="F343" s="2">
        <f>VLOOKUP($A343,'By SKU - Old RTs'!$A:$V,19,FALSE)</f>
        <v>1.25</v>
      </c>
      <c r="G343" s="2">
        <f>VLOOKUP($A343,'By SKU - New RTs'!$A:$V,19,FALSE)</f>
        <v>1.25</v>
      </c>
      <c r="H343" s="5">
        <f t="shared" si="26"/>
        <v>0</v>
      </c>
      <c r="I343" s="2">
        <f>VLOOKUP($A343,'By SKU - Old RTs'!$A:$V,20,FALSE)</f>
        <v>0</v>
      </c>
      <c r="J343" s="2">
        <f>VLOOKUP($A343,'By SKU - New RTs'!$A:$V,20,FALSE)</f>
        <v>0</v>
      </c>
      <c r="K343" s="5">
        <f t="shared" si="27"/>
        <v>0</v>
      </c>
      <c r="L343" s="2">
        <f>VLOOKUP($A343,'By SKU - Old RTs'!$A:$V,21,FALSE)</f>
        <v>0</v>
      </c>
      <c r="M343" s="2">
        <f>VLOOKUP($A343,'By SKU - New RTs'!$A:$V,21,FALSE)</f>
        <v>0</v>
      </c>
      <c r="N343" s="5">
        <f t="shared" si="28"/>
        <v>0</v>
      </c>
      <c r="O343" s="2">
        <f>VLOOKUP($A343,'By SKU - Old RTs'!$A:$V,22,FALSE)</f>
        <v>0</v>
      </c>
      <c r="P343" s="2">
        <f>VLOOKUP($A343,'By SKU - New RTs'!$A:$V,22,FALSE)</f>
        <v>0</v>
      </c>
      <c r="Q343" s="2">
        <f t="shared" si="29"/>
        <v>0</v>
      </c>
    </row>
    <row r="344" spans="1:17" hidden="1" x14ac:dyDescent="0.3">
      <c r="A344" s="3" t="str">
        <v>FA1122</v>
      </c>
      <c r="B344" s="4" t="str">
        <v>NON ASPIRIN TABLETS</v>
      </c>
      <c r="C344" s="2" t="e">
        <f>VLOOKUP($A344,'By SKU - Old RTs'!$A:$V,18,FALSE)</f>
        <v>#N/A</v>
      </c>
      <c r="D344" s="2" t="e">
        <f>VLOOKUP($A344,'By SKU - New RTs'!$A:$V,18,FALSE)</f>
        <v>#N/A</v>
      </c>
      <c r="E344" s="5" t="e">
        <f t="shared" si="25"/>
        <v>#N/A</v>
      </c>
      <c r="F344" s="2" t="e">
        <f>VLOOKUP($A344,'By SKU - Old RTs'!$A:$V,19,FALSE)</f>
        <v>#N/A</v>
      </c>
      <c r="G344" s="2" t="e">
        <f>VLOOKUP($A344,'By SKU - New RTs'!$A:$V,19,FALSE)</f>
        <v>#N/A</v>
      </c>
      <c r="H344" s="5" t="e">
        <f t="shared" si="26"/>
        <v>#N/A</v>
      </c>
      <c r="I344" s="2" t="e">
        <f>VLOOKUP($A344,'By SKU - Old RTs'!$A:$V,20,FALSE)</f>
        <v>#N/A</v>
      </c>
      <c r="J344" s="2" t="e">
        <f>VLOOKUP($A344,'By SKU - New RTs'!$A:$V,20,FALSE)</f>
        <v>#N/A</v>
      </c>
      <c r="K344" s="5" t="e">
        <f t="shared" si="27"/>
        <v>#N/A</v>
      </c>
      <c r="L344" s="2" t="e">
        <f>VLOOKUP($A344,'By SKU - Old RTs'!$A:$V,21,FALSE)</f>
        <v>#N/A</v>
      </c>
      <c r="M344" s="2" t="e">
        <f>VLOOKUP($A344,'By SKU - New RTs'!$A:$V,21,FALSE)</f>
        <v>#N/A</v>
      </c>
      <c r="N344" s="5" t="e">
        <f t="shared" si="28"/>
        <v>#N/A</v>
      </c>
      <c r="O344" s="2" t="e">
        <f>VLOOKUP($A344,'By SKU - Old RTs'!$A:$V,22,FALSE)</f>
        <v>#N/A</v>
      </c>
      <c r="P344" s="2" t="e">
        <f>VLOOKUP($A344,'By SKU - New RTs'!$A:$V,22,FALSE)</f>
        <v>#N/A</v>
      </c>
      <c r="Q344" s="2" t="e">
        <f t="shared" si="29"/>
        <v>#N/A</v>
      </c>
    </row>
    <row r="345" spans="1:17" x14ac:dyDescent="0.3">
      <c r="A345" s="3" t="str">
        <v>FA-2466</v>
      </c>
      <c r="B345" s="4" t="str">
        <v>FOIL BLANKET 52" X 84"</v>
      </c>
      <c r="C345" s="2">
        <f>VLOOKUP($A345,'By SKU - Old RTs'!$A:$V,18,FALSE)</f>
        <v>0</v>
      </c>
      <c r="D345" s="2">
        <f>VLOOKUP($A345,'By SKU - New RTs'!$A:$V,18,FALSE)</f>
        <v>0</v>
      </c>
      <c r="E345" s="5">
        <f t="shared" si="25"/>
        <v>0</v>
      </c>
      <c r="F345" s="2">
        <f>VLOOKUP($A345,'By SKU - Old RTs'!$A:$V,19,FALSE)</f>
        <v>1.25</v>
      </c>
      <c r="G345" s="2">
        <f>VLOOKUP($A345,'By SKU - New RTs'!$A:$V,19,FALSE)</f>
        <v>1.25</v>
      </c>
      <c r="H345" s="5">
        <f t="shared" si="26"/>
        <v>0</v>
      </c>
      <c r="I345" s="2">
        <f>VLOOKUP($A345,'By SKU - Old RTs'!$A:$V,20,FALSE)</f>
        <v>1</v>
      </c>
      <c r="J345" s="2">
        <f>VLOOKUP($A345,'By SKU - New RTs'!$A:$V,20,FALSE)</f>
        <v>1</v>
      </c>
      <c r="K345" s="5">
        <f t="shared" si="27"/>
        <v>0</v>
      </c>
      <c r="L345" s="2">
        <f>VLOOKUP($A345,'By SKU - Old RTs'!$A:$V,21,FALSE)</f>
        <v>0</v>
      </c>
      <c r="M345" s="2">
        <f>VLOOKUP($A345,'By SKU - New RTs'!$A:$V,21,FALSE)</f>
        <v>0</v>
      </c>
      <c r="N345" s="5">
        <f t="shared" si="28"/>
        <v>0</v>
      </c>
      <c r="O345" s="2">
        <f>VLOOKUP($A345,'By SKU - Old RTs'!$A:$V,22,FALSE)</f>
        <v>0</v>
      </c>
      <c r="P345" s="2">
        <f>VLOOKUP($A345,'By SKU - New RTs'!$A:$V,22,FALSE)</f>
        <v>0</v>
      </c>
      <c r="Q345" s="2">
        <f t="shared" si="29"/>
        <v>0</v>
      </c>
    </row>
    <row r="346" spans="1:17" x14ac:dyDescent="0.3">
      <c r="A346" s="3" t="str">
        <v>FA360C</v>
      </c>
      <c r="B346" s="4" t="str">
        <v>SAFETY GLASSES</v>
      </c>
      <c r="C346" s="2">
        <f>VLOOKUP($A346,'By SKU - Old RTs'!$A:$V,18,FALSE)</f>
        <v>0.25</v>
      </c>
      <c r="D346" s="2">
        <f>VLOOKUP($A346,'By SKU - New RTs'!$A:$V,18,FALSE)</f>
        <v>0</v>
      </c>
      <c r="E346" s="5">
        <f t="shared" si="25"/>
        <v>-0.25</v>
      </c>
      <c r="F346" s="2">
        <f>VLOOKUP($A346,'By SKU - Old RTs'!$A:$V,19,FALSE)</f>
        <v>0</v>
      </c>
      <c r="G346" s="2">
        <f>VLOOKUP($A346,'By SKU - New RTs'!$A:$V,19,FALSE)</f>
        <v>0</v>
      </c>
      <c r="H346" s="5">
        <f t="shared" si="26"/>
        <v>0</v>
      </c>
      <c r="I346" s="2">
        <f>VLOOKUP($A346,'By SKU - Old RTs'!$A:$V,20,FALSE)</f>
        <v>0</v>
      </c>
      <c r="J346" s="2">
        <f>VLOOKUP($A346,'By SKU - New RTs'!$A:$V,20,FALSE)</f>
        <v>0.25</v>
      </c>
      <c r="K346" s="5">
        <f t="shared" si="27"/>
        <v>0.25</v>
      </c>
      <c r="L346" s="2">
        <f>VLOOKUP($A346,'By SKU - Old RTs'!$A:$V,21,FALSE)</f>
        <v>0</v>
      </c>
      <c r="M346" s="2">
        <f>VLOOKUP($A346,'By SKU - New RTs'!$A:$V,21,FALSE)</f>
        <v>0</v>
      </c>
      <c r="N346" s="5">
        <f t="shared" si="28"/>
        <v>0</v>
      </c>
      <c r="O346" s="2">
        <f>VLOOKUP($A346,'By SKU - Old RTs'!$A:$V,22,FALSE)</f>
        <v>0</v>
      </c>
      <c r="P346" s="2">
        <f>VLOOKUP($A346,'By SKU - New RTs'!$A:$V,22,FALSE)</f>
        <v>0</v>
      </c>
      <c r="Q346" s="2">
        <f t="shared" si="29"/>
        <v>0</v>
      </c>
    </row>
    <row r="347" spans="1:17" hidden="1" x14ac:dyDescent="0.3">
      <c r="A347" s="3" t="str">
        <v>FA615CAB</v>
      </c>
      <c r="B347" s="4" t="str">
        <v>FIRST AID KIT CAB (25 PERSON)</v>
      </c>
      <c r="C347" s="2" t="e">
        <f>VLOOKUP($A347,'By SKU - Old RTs'!$A:$V,18,FALSE)</f>
        <v>#N/A</v>
      </c>
      <c r="D347" s="2" t="e">
        <f>VLOOKUP($A347,'By SKU - New RTs'!$A:$V,18,FALSE)</f>
        <v>#N/A</v>
      </c>
      <c r="E347" s="5" t="e">
        <f t="shared" si="25"/>
        <v>#N/A</v>
      </c>
      <c r="F347" s="2" t="e">
        <f>VLOOKUP($A347,'By SKU - Old RTs'!$A:$V,19,FALSE)</f>
        <v>#N/A</v>
      </c>
      <c r="G347" s="2" t="e">
        <f>VLOOKUP($A347,'By SKU - New RTs'!$A:$V,19,FALSE)</f>
        <v>#N/A</v>
      </c>
      <c r="H347" s="5" t="e">
        <f t="shared" si="26"/>
        <v>#N/A</v>
      </c>
      <c r="I347" s="2" t="e">
        <f>VLOOKUP($A347,'By SKU - Old RTs'!$A:$V,20,FALSE)</f>
        <v>#N/A</v>
      </c>
      <c r="J347" s="2" t="e">
        <f>VLOOKUP($A347,'By SKU - New RTs'!$A:$V,20,FALSE)</f>
        <v>#N/A</v>
      </c>
      <c r="K347" s="5" t="e">
        <f t="shared" si="27"/>
        <v>#N/A</v>
      </c>
      <c r="L347" s="2" t="e">
        <f>VLOOKUP($A347,'By SKU - Old RTs'!$A:$V,21,FALSE)</f>
        <v>#N/A</v>
      </c>
      <c r="M347" s="2" t="e">
        <f>VLOOKUP($A347,'By SKU - New RTs'!$A:$V,21,FALSE)</f>
        <v>#N/A</v>
      </c>
      <c r="N347" s="5" t="e">
        <f t="shared" si="28"/>
        <v>#N/A</v>
      </c>
      <c r="O347" s="2" t="e">
        <f>VLOOKUP($A347,'By SKU - Old RTs'!$A:$V,22,FALSE)</f>
        <v>#N/A</v>
      </c>
      <c r="P347" s="2" t="e">
        <f>VLOOKUP($A347,'By SKU - New RTs'!$A:$V,22,FALSE)</f>
        <v>#N/A</v>
      </c>
      <c r="Q347" s="2" t="e">
        <f t="shared" si="29"/>
        <v>#N/A</v>
      </c>
    </row>
    <row r="348" spans="1:17" x14ac:dyDescent="0.3">
      <c r="A348" s="3" t="str">
        <v>FA-CA0314</v>
      </c>
      <c r="B348" s="4" t="str">
        <v>ELASTIC BANDAGES</v>
      </c>
      <c r="C348" s="2">
        <f>VLOOKUP($A348,'By SKU - Old RTs'!$A:$V,18,FALSE)</f>
        <v>0</v>
      </c>
      <c r="D348" s="2">
        <f>VLOOKUP($A348,'By SKU - New RTs'!$A:$V,18,FALSE)</f>
        <v>0</v>
      </c>
      <c r="E348" s="5">
        <f t="shared" si="25"/>
        <v>0</v>
      </c>
      <c r="F348" s="2">
        <f>VLOOKUP($A348,'By SKU - Old RTs'!$A:$V,19,FALSE)</f>
        <v>1.25</v>
      </c>
      <c r="G348" s="2">
        <f>VLOOKUP($A348,'By SKU - New RTs'!$A:$V,19,FALSE)</f>
        <v>1.25</v>
      </c>
      <c r="H348" s="5">
        <f t="shared" si="26"/>
        <v>0</v>
      </c>
      <c r="I348" s="2">
        <f>VLOOKUP($A348,'By SKU - Old RTs'!$A:$V,20,FALSE)</f>
        <v>1</v>
      </c>
      <c r="J348" s="2">
        <f>VLOOKUP($A348,'By SKU - New RTs'!$A:$V,20,FALSE)</f>
        <v>1</v>
      </c>
      <c r="K348" s="5">
        <f t="shared" si="27"/>
        <v>0</v>
      </c>
      <c r="L348" s="2">
        <f>VLOOKUP($A348,'By SKU - Old RTs'!$A:$V,21,FALSE)</f>
        <v>0</v>
      </c>
      <c r="M348" s="2">
        <f>VLOOKUP($A348,'By SKU - New RTs'!$A:$V,21,FALSE)</f>
        <v>0</v>
      </c>
      <c r="N348" s="5">
        <f t="shared" si="28"/>
        <v>0</v>
      </c>
      <c r="O348" s="2">
        <f>VLOOKUP($A348,'By SKU - Old RTs'!$A:$V,22,FALSE)</f>
        <v>0</v>
      </c>
      <c r="P348" s="2">
        <f>VLOOKUP($A348,'By SKU - New RTs'!$A:$V,22,FALSE)</f>
        <v>0</v>
      </c>
      <c r="Q348" s="2">
        <f t="shared" si="29"/>
        <v>0</v>
      </c>
    </row>
    <row r="349" spans="1:17" x14ac:dyDescent="0.3">
      <c r="A349" s="3" t="str">
        <v>FA-CA0324</v>
      </c>
      <c r="B349" s="4" t="str">
        <v>KNUCKLE BANDAGES</v>
      </c>
      <c r="C349" s="2">
        <f>VLOOKUP($A349,'By SKU - Old RTs'!$A:$V,18,FALSE)</f>
        <v>0</v>
      </c>
      <c r="D349" s="2">
        <f>VLOOKUP($A349,'By SKU - New RTs'!$A:$V,18,FALSE)</f>
        <v>0</v>
      </c>
      <c r="E349" s="5">
        <f t="shared" si="25"/>
        <v>0</v>
      </c>
      <c r="F349" s="2">
        <f>VLOOKUP($A349,'By SKU - Old RTs'!$A:$V,19,FALSE)</f>
        <v>1</v>
      </c>
      <c r="G349" s="2">
        <f>VLOOKUP($A349,'By SKU - New RTs'!$A:$V,19,FALSE)</f>
        <v>1</v>
      </c>
      <c r="H349" s="5">
        <f t="shared" si="26"/>
        <v>0</v>
      </c>
      <c r="I349" s="2">
        <f>VLOOKUP($A349,'By SKU - Old RTs'!$A:$V,20,FALSE)</f>
        <v>0</v>
      </c>
      <c r="J349" s="2">
        <f>VLOOKUP($A349,'By SKU - New RTs'!$A:$V,20,FALSE)</f>
        <v>0</v>
      </c>
      <c r="K349" s="5">
        <f t="shared" si="27"/>
        <v>0</v>
      </c>
      <c r="L349" s="2">
        <f>VLOOKUP($A349,'By SKU - Old RTs'!$A:$V,21,FALSE)</f>
        <v>0</v>
      </c>
      <c r="M349" s="2">
        <f>VLOOKUP($A349,'By SKU - New RTs'!$A:$V,21,FALSE)</f>
        <v>0</v>
      </c>
      <c r="N349" s="5">
        <f t="shared" si="28"/>
        <v>0</v>
      </c>
      <c r="O349" s="2">
        <f>VLOOKUP($A349,'By SKU - Old RTs'!$A:$V,22,FALSE)</f>
        <v>0</v>
      </c>
      <c r="P349" s="2">
        <f>VLOOKUP($A349,'By SKU - New RTs'!$A:$V,22,FALSE)</f>
        <v>0</v>
      </c>
      <c r="Q349" s="2">
        <f t="shared" si="29"/>
        <v>0</v>
      </c>
    </row>
    <row r="350" spans="1:17" x14ac:dyDescent="0.3">
      <c r="A350" s="3" t="str">
        <v>FA-CA0334</v>
      </c>
      <c r="B350" s="4" t="str">
        <v>FINGERTIP BANDAGES</v>
      </c>
      <c r="C350" s="2">
        <f>VLOOKUP($A350,'By SKU - Old RTs'!$A:$V,18,FALSE)</f>
        <v>0</v>
      </c>
      <c r="D350" s="2">
        <f>VLOOKUP($A350,'By SKU - New RTs'!$A:$V,18,FALSE)</f>
        <v>0</v>
      </c>
      <c r="E350" s="5">
        <f t="shared" si="25"/>
        <v>0</v>
      </c>
      <c r="F350" s="2">
        <f>VLOOKUP($A350,'By SKU - Old RTs'!$A:$V,19,FALSE)</f>
        <v>1</v>
      </c>
      <c r="G350" s="2">
        <f>VLOOKUP($A350,'By SKU - New RTs'!$A:$V,19,FALSE)</f>
        <v>1</v>
      </c>
      <c r="H350" s="5">
        <f t="shared" si="26"/>
        <v>0</v>
      </c>
      <c r="I350" s="2">
        <f>VLOOKUP($A350,'By SKU - Old RTs'!$A:$V,20,FALSE)</f>
        <v>0</v>
      </c>
      <c r="J350" s="2">
        <f>VLOOKUP($A350,'By SKU - New RTs'!$A:$V,20,FALSE)</f>
        <v>0</v>
      </c>
      <c r="K350" s="5">
        <f t="shared" si="27"/>
        <v>0</v>
      </c>
      <c r="L350" s="2">
        <f>VLOOKUP($A350,'By SKU - Old RTs'!$A:$V,21,FALSE)</f>
        <v>0</v>
      </c>
      <c r="M350" s="2">
        <f>VLOOKUP($A350,'By SKU - New RTs'!$A:$V,21,FALSE)</f>
        <v>0</v>
      </c>
      <c r="N350" s="5">
        <f t="shared" si="28"/>
        <v>0</v>
      </c>
      <c r="O350" s="2">
        <f>VLOOKUP($A350,'By SKU - Old RTs'!$A:$V,22,FALSE)</f>
        <v>0</v>
      </c>
      <c r="P350" s="2">
        <f>VLOOKUP($A350,'By SKU - New RTs'!$A:$V,22,FALSE)</f>
        <v>0</v>
      </c>
      <c r="Q350" s="2">
        <f t="shared" si="29"/>
        <v>0</v>
      </c>
    </row>
    <row r="351" spans="1:17" hidden="1" x14ac:dyDescent="0.3">
      <c r="A351" s="3" t="str">
        <v>FA-CA0535</v>
      </c>
      <c r="B351" s="4" t="str">
        <v>TAPE-TRICUT</v>
      </c>
      <c r="C351" s="2" t="e">
        <f>VLOOKUP($A351,'By SKU - Old RTs'!$A:$V,18,FALSE)</f>
        <v>#N/A</v>
      </c>
      <c r="D351" s="2" t="e">
        <f>VLOOKUP($A351,'By SKU - New RTs'!$A:$V,18,FALSE)</f>
        <v>#N/A</v>
      </c>
      <c r="E351" s="5" t="e">
        <f t="shared" si="25"/>
        <v>#N/A</v>
      </c>
      <c r="F351" s="2" t="e">
        <f>VLOOKUP($A351,'By SKU - Old RTs'!$A:$V,19,FALSE)</f>
        <v>#N/A</v>
      </c>
      <c r="G351" s="2" t="e">
        <f>VLOOKUP($A351,'By SKU - New RTs'!$A:$V,19,FALSE)</f>
        <v>#N/A</v>
      </c>
      <c r="H351" s="5" t="e">
        <f t="shared" si="26"/>
        <v>#N/A</v>
      </c>
      <c r="I351" s="2" t="e">
        <f>VLOOKUP($A351,'By SKU - Old RTs'!$A:$V,20,FALSE)</f>
        <v>#N/A</v>
      </c>
      <c r="J351" s="2" t="e">
        <f>VLOOKUP($A351,'By SKU - New RTs'!$A:$V,20,FALSE)</f>
        <v>#N/A</v>
      </c>
      <c r="K351" s="5" t="e">
        <f t="shared" si="27"/>
        <v>#N/A</v>
      </c>
      <c r="L351" s="2" t="e">
        <f>VLOOKUP($A351,'By SKU - Old RTs'!$A:$V,21,FALSE)</f>
        <v>#N/A</v>
      </c>
      <c r="M351" s="2" t="e">
        <f>VLOOKUP($A351,'By SKU - New RTs'!$A:$V,21,FALSE)</f>
        <v>#N/A</v>
      </c>
      <c r="N351" s="5" t="e">
        <f t="shared" si="28"/>
        <v>#N/A</v>
      </c>
      <c r="O351" s="2" t="e">
        <f>VLOOKUP($A351,'By SKU - Old RTs'!$A:$V,22,FALSE)</f>
        <v>#N/A</v>
      </c>
      <c r="P351" s="2" t="e">
        <f>VLOOKUP($A351,'By SKU - New RTs'!$A:$V,22,FALSE)</f>
        <v>#N/A</v>
      </c>
      <c r="Q351" s="2" t="e">
        <f t="shared" si="29"/>
        <v>#N/A</v>
      </c>
    </row>
    <row r="352" spans="1:17" x14ac:dyDescent="0.3">
      <c r="A352" s="3" t="str">
        <v>FA-CA0562</v>
      </c>
      <c r="B352" s="4" t="str">
        <v>MEDI-RIP 2"</v>
      </c>
      <c r="C352" s="2">
        <f>VLOOKUP($A352,'By SKU - Old RTs'!$A:$V,18,FALSE)</f>
        <v>0</v>
      </c>
      <c r="D352" s="2">
        <f>VLOOKUP($A352,'By SKU - New RTs'!$A:$V,18,FALSE)</f>
        <v>0</v>
      </c>
      <c r="E352" s="5">
        <f t="shared" si="25"/>
        <v>0</v>
      </c>
      <c r="F352" s="2">
        <f>VLOOKUP($A352,'By SKU - Old RTs'!$A:$V,19,FALSE)</f>
        <v>1.25</v>
      </c>
      <c r="G352" s="2">
        <f>VLOOKUP($A352,'By SKU - New RTs'!$A:$V,19,FALSE)</f>
        <v>1.25</v>
      </c>
      <c r="H352" s="5">
        <f t="shared" si="26"/>
        <v>0</v>
      </c>
      <c r="I352" s="2">
        <f>VLOOKUP($A352,'By SKU - Old RTs'!$A:$V,20,FALSE)</f>
        <v>0.5</v>
      </c>
      <c r="J352" s="2">
        <f>VLOOKUP($A352,'By SKU - New RTs'!$A:$V,20,FALSE)</f>
        <v>0.5</v>
      </c>
      <c r="K352" s="5">
        <f t="shared" si="27"/>
        <v>0</v>
      </c>
      <c r="L352" s="2">
        <f>VLOOKUP($A352,'By SKU - Old RTs'!$A:$V,21,FALSE)</f>
        <v>0</v>
      </c>
      <c r="M352" s="2">
        <f>VLOOKUP($A352,'By SKU - New RTs'!$A:$V,21,FALSE)</f>
        <v>0</v>
      </c>
      <c r="N352" s="5">
        <f t="shared" si="28"/>
        <v>0</v>
      </c>
      <c r="O352" s="2">
        <f>VLOOKUP($A352,'By SKU - Old RTs'!$A:$V,22,FALSE)</f>
        <v>0</v>
      </c>
      <c r="P352" s="2">
        <f>VLOOKUP($A352,'By SKU - New RTs'!$A:$V,22,FALSE)</f>
        <v>0</v>
      </c>
      <c r="Q352" s="2">
        <f t="shared" si="29"/>
        <v>0</v>
      </c>
    </row>
    <row r="353" spans="1:17" x14ac:dyDescent="0.3">
      <c r="A353" s="3" t="str">
        <v>FA-CA0721</v>
      </c>
      <c r="B353" s="4" t="str">
        <v>ANTISEPTIC WIPES</v>
      </c>
      <c r="C353" s="2">
        <f>VLOOKUP($A353,'By SKU - Old RTs'!$A:$V,18,FALSE)</f>
        <v>0</v>
      </c>
      <c r="D353" s="2">
        <f>VLOOKUP($A353,'By SKU - New RTs'!$A:$V,18,FALSE)</f>
        <v>0</v>
      </c>
      <c r="E353" s="5">
        <f t="shared" si="25"/>
        <v>0</v>
      </c>
      <c r="F353" s="2">
        <f>VLOOKUP($A353,'By SKU - Old RTs'!$A:$V,19,FALSE)</f>
        <v>0</v>
      </c>
      <c r="G353" s="2">
        <f>VLOOKUP($A353,'By SKU - New RTs'!$A:$V,19,FALSE)</f>
        <v>0</v>
      </c>
      <c r="H353" s="5">
        <f t="shared" si="26"/>
        <v>0</v>
      </c>
      <c r="I353" s="2">
        <f>VLOOKUP($A353,'By SKU - Old RTs'!$A:$V,20,FALSE)</f>
        <v>0.75</v>
      </c>
      <c r="J353" s="2">
        <f>VLOOKUP($A353,'By SKU - New RTs'!$A:$V,20,FALSE)</f>
        <v>0.75</v>
      </c>
      <c r="K353" s="5">
        <f t="shared" si="27"/>
        <v>0</v>
      </c>
      <c r="L353" s="2">
        <f>VLOOKUP($A353,'By SKU - Old RTs'!$A:$V,21,FALSE)</f>
        <v>0</v>
      </c>
      <c r="M353" s="2">
        <f>VLOOKUP($A353,'By SKU - New RTs'!$A:$V,21,FALSE)</f>
        <v>0</v>
      </c>
      <c r="N353" s="5">
        <f t="shared" si="28"/>
        <v>0</v>
      </c>
      <c r="O353" s="2">
        <f>VLOOKUP($A353,'By SKU - Old RTs'!$A:$V,22,FALSE)</f>
        <v>0</v>
      </c>
      <c r="P353" s="2">
        <f>VLOOKUP($A353,'By SKU - New RTs'!$A:$V,22,FALSE)</f>
        <v>0</v>
      </c>
      <c r="Q353" s="2">
        <f t="shared" si="29"/>
        <v>0</v>
      </c>
    </row>
    <row r="354" spans="1:17" x14ac:dyDescent="0.3">
      <c r="A354" s="3" t="str">
        <v>FA-CA0802</v>
      </c>
      <c r="B354" s="4" t="str">
        <v>GAUZE ROLL 2"</v>
      </c>
      <c r="C354" s="2">
        <f>VLOOKUP($A354,'By SKU - Old RTs'!$A:$V,18,FALSE)</f>
        <v>0</v>
      </c>
      <c r="D354" s="2">
        <f>VLOOKUP($A354,'By SKU - New RTs'!$A:$V,18,FALSE)</f>
        <v>0</v>
      </c>
      <c r="E354" s="5">
        <f t="shared" si="25"/>
        <v>0</v>
      </c>
      <c r="F354" s="2">
        <f>VLOOKUP($A354,'By SKU - Old RTs'!$A:$V,19,FALSE)</f>
        <v>0</v>
      </c>
      <c r="G354" s="2">
        <f>VLOOKUP($A354,'By SKU - New RTs'!$A:$V,19,FALSE)</f>
        <v>0</v>
      </c>
      <c r="H354" s="5">
        <f t="shared" si="26"/>
        <v>0</v>
      </c>
      <c r="I354" s="2">
        <f>VLOOKUP($A354,'By SKU - Old RTs'!$A:$V,20,FALSE)</f>
        <v>0.5</v>
      </c>
      <c r="J354" s="2">
        <f>VLOOKUP($A354,'By SKU - New RTs'!$A:$V,20,FALSE)</f>
        <v>0.5</v>
      </c>
      <c r="K354" s="5">
        <f t="shared" si="27"/>
        <v>0</v>
      </c>
      <c r="L354" s="2">
        <f>VLOOKUP($A354,'By SKU - Old RTs'!$A:$V,21,FALSE)</f>
        <v>0</v>
      </c>
      <c r="M354" s="2">
        <f>VLOOKUP($A354,'By SKU - New RTs'!$A:$V,21,FALSE)</f>
        <v>0</v>
      </c>
      <c r="N354" s="5">
        <f t="shared" si="28"/>
        <v>0</v>
      </c>
      <c r="O354" s="2">
        <f>VLOOKUP($A354,'By SKU - Old RTs'!$A:$V,22,FALSE)</f>
        <v>0</v>
      </c>
      <c r="P354" s="2">
        <f>VLOOKUP($A354,'By SKU - New RTs'!$A:$V,22,FALSE)</f>
        <v>0</v>
      </c>
      <c r="Q354" s="2">
        <f t="shared" si="29"/>
        <v>0</v>
      </c>
    </row>
    <row r="355" spans="1:17" x14ac:dyDescent="0.3">
      <c r="A355" s="3" t="str">
        <v>FA-CA0832</v>
      </c>
      <c r="B355" s="4" t="str">
        <v>GAUZE PADS 3 X 3</v>
      </c>
      <c r="C355" s="2">
        <f>VLOOKUP($A355,'By SKU - Old RTs'!$A:$V,18,FALSE)</f>
        <v>0</v>
      </c>
      <c r="D355" s="2">
        <f>VLOOKUP($A355,'By SKU - New RTs'!$A:$V,18,FALSE)</f>
        <v>0</v>
      </c>
      <c r="E355" s="5">
        <f t="shared" si="25"/>
        <v>0</v>
      </c>
      <c r="F355" s="2">
        <f>VLOOKUP($A355,'By SKU - Old RTs'!$A:$V,19,FALSE)</f>
        <v>1</v>
      </c>
      <c r="G355" s="2">
        <f>VLOOKUP($A355,'By SKU - New RTs'!$A:$V,19,FALSE)</f>
        <v>1</v>
      </c>
      <c r="H355" s="5">
        <f t="shared" si="26"/>
        <v>0</v>
      </c>
      <c r="I355" s="2">
        <f>VLOOKUP($A355,'By SKU - Old RTs'!$A:$V,20,FALSE)</f>
        <v>0.75</v>
      </c>
      <c r="J355" s="2">
        <f>VLOOKUP($A355,'By SKU - New RTs'!$A:$V,20,FALSE)</f>
        <v>0.75</v>
      </c>
      <c r="K355" s="5">
        <f t="shared" si="27"/>
        <v>0</v>
      </c>
      <c r="L355" s="2">
        <f>VLOOKUP($A355,'By SKU - Old RTs'!$A:$V,21,FALSE)</f>
        <v>0</v>
      </c>
      <c r="M355" s="2">
        <f>VLOOKUP($A355,'By SKU - New RTs'!$A:$V,21,FALSE)</f>
        <v>0</v>
      </c>
      <c r="N355" s="5">
        <f t="shared" si="28"/>
        <v>0</v>
      </c>
      <c r="O355" s="2">
        <f>VLOOKUP($A355,'By SKU - Old RTs'!$A:$V,22,FALSE)</f>
        <v>0</v>
      </c>
      <c r="P355" s="2">
        <f>VLOOKUP($A355,'By SKU - New RTs'!$A:$V,22,FALSE)</f>
        <v>0</v>
      </c>
      <c r="Q355" s="2">
        <f t="shared" si="29"/>
        <v>0</v>
      </c>
    </row>
    <row r="356" spans="1:17" x14ac:dyDescent="0.3">
      <c r="A356" s="3" t="str">
        <v>FA-CA0873</v>
      </c>
      <c r="B356" s="4" t="str">
        <v>TRAUMA PAD 5X9</v>
      </c>
      <c r="C356" s="2">
        <f>VLOOKUP($A356,'By SKU - Old RTs'!$A:$V,18,FALSE)</f>
        <v>0</v>
      </c>
      <c r="D356" s="2">
        <f>VLOOKUP($A356,'By SKU - New RTs'!$A:$V,18,FALSE)</f>
        <v>0</v>
      </c>
      <c r="E356" s="5">
        <f t="shared" si="25"/>
        <v>0</v>
      </c>
      <c r="F356" s="2">
        <f>VLOOKUP($A356,'By SKU - Old RTs'!$A:$V,19,FALSE)</f>
        <v>0</v>
      </c>
      <c r="G356" s="2">
        <f>VLOOKUP($A356,'By SKU - New RTs'!$A:$V,19,FALSE)</f>
        <v>0</v>
      </c>
      <c r="H356" s="5">
        <f t="shared" si="26"/>
        <v>0</v>
      </c>
      <c r="I356" s="2">
        <f>VLOOKUP($A356,'By SKU - Old RTs'!$A:$V,20,FALSE)</f>
        <v>1</v>
      </c>
      <c r="J356" s="2">
        <f>VLOOKUP($A356,'By SKU - New RTs'!$A:$V,20,FALSE)</f>
        <v>1</v>
      </c>
      <c r="K356" s="5">
        <f t="shared" si="27"/>
        <v>0</v>
      </c>
      <c r="L356" s="2">
        <f>VLOOKUP($A356,'By SKU - Old RTs'!$A:$V,21,FALSE)</f>
        <v>0</v>
      </c>
      <c r="M356" s="2">
        <f>VLOOKUP($A356,'By SKU - New RTs'!$A:$V,21,FALSE)</f>
        <v>0</v>
      </c>
      <c r="N356" s="5">
        <f t="shared" si="28"/>
        <v>0</v>
      </c>
      <c r="O356" s="2">
        <f>VLOOKUP($A356,'By SKU - Old RTs'!$A:$V,22,FALSE)</f>
        <v>0</v>
      </c>
      <c r="P356" s="2">
        <f>VLOOKUP($A356,'By SKU - New RTs'!$A:$V,22,FALSE)</f>
        <v>0</v>
      </c>
      <c r="Q356" s="2">
        <f t="shared" si="29"/>
        <v>0</v>
      </c>
    </row>
    <row r="357" spans="1:17" x14ac:dyDescent="0.3">
      <c r="A357" s="3" t="str">
        <v>FA-CA0912</v>
      </c>
      <c r="B357" s="4" t="str">
        <v>COLD PACK SMALL</v>
      </c>
      <c r="C357" s="2">
        <f>VLOOKUP($A357,'By SKU - Old RTs'!$A:$V,18,FALSE)</f>
        <v>0</v>
      </c>
      <c r="D357" s="2">
        <f>VLOOKUP($A357,'By SKU - New RTs'!$A:$V,18,FALSE)</f>
        <v>0</v>
      </c>
      <c r="E357" s="5">
        <f t="shared" si="25"/>
        <v>0</v>
      </c>
      <c r="F357" s="2">
        <f>VLOOKUP($A357,'By SKU - Old RTs'!$A:$V,19,FALSE)</f>
        <v>0</v>
      </c>
      <c r="G357" s="2">
        <f>VLOOKUP($A357,'By SKU - New RTs'!$A:$V,19,FALSE)</f>
        <v>0</v>
      </c>
      <c r="H357" s="5">
        <f t="shared" si="26"/>
        <v>0</v>
      </c>
      <c r="I357" s="2">
        <f>VLOOKUP($A357,'By SKU - Old RTs'!$A:$V,20,FALSE)</f>
        <v>0.25</v>
      </c>
      <c r="J357" s="2">
        <f>VLOOKUP($A357,'By SKU - New RTs'!$A:$V,20,FALSE)</f>
        <v>0.25</v>
      </c>
      <c r="K357" s="5">
        <f t="shared" si="27"/>
        <v>0</v>
      </c>
      <c r="L357" s="2">
        <f>VLOOKUP($A357,'By SKU - Old RTs'!$A:$V,21,FALSE)</f>
        <v>0</v>
      </c>
      <c r="M357" s="2">
        <f>VLOOKUP($A357,'By SKU - New RTs'!$A:$V,21,FALSE)</f>
        <v>0</v>
      </c>
      <c r="N357" s="5">
        <f t="shared" si="28"/>
        <v>0</v>
      </c>
      <c r="O357" s="2">
        <f>VLOOKUP($A357,'By SKU - Old RTs'!$A:$V,22,FALSE)</f>
        <v>0</v>
      </c>
      <c r="P357" s="2">
        <f>VLOOKUP($A357,'By SKU - New RTs'!$A:$V,22,FALSE)</f>
        <v>0</v>
      </c>
      <c r="Q357" s="2">
        <f t="shared" si="29"/>
        <v>0</v>
      </c>
    </row>
    <row r="358" spans="1:17" x14ac:dyDescent="0.3">
      <c r="A358" s="3" t="str">
        <v>FA-CA1000</v>
      </c>
      <c r="B358" s="4" t="str">
        <v>TRIPLE ANTIBIOTICS</v>
      </c>
      <c r="C358" s="2">
        <f>VLOOKUP($A358,'By SKU - Old RTs'!$A:$V,18,FALSE)</f>
        <v>0</v>
      </c>
      <c r="D358" s="2">
        <f>VLOOKUP($A358,'By SKU - New RTs'!$A:$V,18,FALSE)</f>
        <v>0</v>
      </c>
      <c r="E358" s="5">
        <f t="shared" si="25"/>
        <v>0</v>
      </c>
      <c r="F358" s="2">
        <f>VLOOKUP($A358,'By SKU - Old RTs'!$A:$V,19,FALSE)</f>
        <v>1</v>
      </c>
      <c r="G358" s="2">
        <f>VLOOKUP($A358,'By SKU - New RTs'!$A:$V,19,FALSE)</f>
        <v>1</v>
      </c>
      <c r="H358" s="5">
        <f t="shared" si="26"/>
        <v>0</v>
      </c>
      <c r="I358" s="2">
        <f>VLOOKUP($A358,'By SKU - Old RTs'!$A:$V,20,FALSE)</f>
        <v>1</v>
      </c>
      <c r="J358" s="2">
        <f>VLOOKUP($A358,'By SKU - New RTs'!$A:$V,20,FALSE)</f>
        <v>1</v>
      </c>
      <c r="K358" s="5">
        <f t="shared" si="27"/>
        <v>0</v>
      </c>
      <c r="L358" s="2">
        <f>VLOOKUP($A358,'By SKU - Old RTs'!$A:$V,21,FALSE)</f>
        <v>0</v>
      </c>
      <c r="M358" s="2">
        <f>VLOOKUP($A358,'By SKU - New RTs'!$A:$V,21,FALSE)</f>
        <v>0</v>
      </c>
      <c r="N358" s="5">
        <f t="shared" si="28"/>
        <v>0</v>
      </c>
      <c r="O358" s="2">
        <f>VLOOKUP($A358,'By SKU - Old RTs'!$A:$V,22,FALSE)</f>
        <v>0</v>
      </c>
      <c r="P358" s="2">
        <f>VLOOKUP($A358,'By SKU - New RTs'!$A:$V,22,FALSE)</f>
        <v>0</v>
      </c>
      <c r="Q358" s="2">
        <f t="shared" si="29"/>
        <v>0</v>
      </c>
    </row>
    <row r="359" spans="1:17" hidden="1" x14ac:dyDescent="0.3">
      <c r="A359" s="3" t="str">
        <v>FA-CA1102</v>
      </c>
      <c r="B359" s="4" t="str">
        <v>IBUPROFEN TABLETS</v>
      </c>
      <c r="C359" s="2" t="e">
        <f>VLOOKUP($A359,'By SKU - Old RTs'!$A:$V,18,FALSE)</f>
        <v>#N/A</v>
      </c>
      <c r="D359" s="2" t="e">
        <f>VLOOKUP($A359,'By SKU - New RTs'!$A:$V,18,FALSE)</f>
        <v>#N/A</v>
      </c>
      <c r="E359" s="5" t="e">
        <f t="shared" si="25"/>
        <v>#N/A</v>
      </c>
      <c r="F359" s="2" t="e">
        <f>VLOOKUP($A359,'By SKU - Old RTs'!$A:$V,19,FALSE)</f>
        <v>#N/A</v>
      </c>
      <c r="G359" s="2" t="e">
        <f>VLOOKUP($A359,'By SKU - New RTs'!$A:$V,19,FALSE)</f>
        <v>#N/A</v>
      </c>
      <c r="H359" s="5" t="e">
        <f t="shared" si="26"/>
        <v>#N/A</v>
      </c>
      <c r="I359" s="2" t="e">
        <f>VLOOKUP($A359,'By SKU - Old RTs'!$A:$V,20,FALSE)</f>
        <v>#N/A</v>
      </c>
      <c r="J359" s="2" t="e">
        <f>VLOOKUP($A359,'By SKU - New RTs'!$A:$V,20,FALSE)</f>
        <v>#N/A</v>
      </c>
      <c r="K359" s="5" t="e">
        <f t="shared" si="27"/>
        <v>#N/A</v>
      </c>
      <c r="L359" s="2" t="e">
        <f>VLOOKUP($A359,'By SKU - Old RTs'!$A:$V,21,FALSE)</f>
        <v>#N/A</v>
      </c>
      <c r="M359" s="2" t="e">
        <f>VLOOKUP($A359,'By SKU - New RTs'!$A:$V,21,FALSE)</f>
        <v>#N/A</v>
      </c>
      <c r="N359" s="5" t="e">
        <f t="shared" si="28"/>
        <v>#N/A</v>
      </c>
      <c r="O359" s="2" t="e">
        <f>VLOOKUP($A359,'By SKU - Old RTs'!$A:$V,22,FALSE)</f>
        <v>#N/A</v>
      </c>
      <c r="P359" s="2" t="e">
        <f>VLOOKUP($A359,'By SKU - New RTs'!$A:$V,22,FALSE)</f>
        <v>#N/A</v>
      </c>
      <c r="Q359" s="2" t="e">
        <f t="shared" si="29"/>
        <v>#N/A</v>
      </c>
    </row>
    <row r="360" spans="1:17" x14ac:dyDescent="0.3">
      <c r="A360" s="3" t="str">
        <v>FA-CA1401</v>
      </c>
      <c r="B360" s="4" t="str">
        <v>EYE WASH 1/2 OZ</v>
      </c>
      <c r="C360" s="2">
        <f>VLOOKUP($A360,'By SKU - Old RTs'!$A:$V,18,FALSE)</f>
        <v>0</v>
      </c>
      <c r="D360" s="2">
        <f>VLOOKUP($A360,'By SKU - New RTs'!$A:$V,18,FALSE)</f>
        <v>0</v>
      </c>
      <c r="E360" s="5">
        <f t="shared" si="25"/>
        <v>0</v>
      </c>
      <c r="F360" s="2">
        <f>VLOOKUP($A360,'By SKU - Old RTs'!$A:$V,19,FALSE)</f>
        <v>1.25</v>
      </c>
      <c r="G360" s="2">
        <f>VLOOKUP($A360,'By SKU - New RTs'!$A:$V,19,FALSE)</f>
        <v>1.25</v>
      </c>
      <c r="H360" s="5">
        <f t="shared" si="26"/>
        <v>0</v>
      </c>
      <c r="I360" s="2">
        <f>VLOOKUP($A360,'By SKU - Old RTs'!$A:$V,20,FALSE)</f>
        <v>0</v>
      </c>
      <c r="J360" s="2">
        <f>VLOOKUP($A360,'By SKU - New RTs'!$A:$V,20,FALSE)</f>
        <v>0</v>
      </c>
      <c r="K360" s="5">
        <f t="shared" si="27"/>
        <v>0</v>
      </c>
      <c r="L360" s="2">
        <f>VLOOKUP($A360,'By SKU - Old RTs'!$A:$V,21,FALSE)</f>
        <v>0</v>
      </c>
      <c r="M360" s="2">
        <f>VLOOKUP($A360,'By SKU - New RTs'!$A:$V,21,FALSE)</f>
        <v>0</v>
      </c>
      <c r="N360" s="5">
        <f t="shared" si="28"/>
        <v>0</v>
      </c>
      <c r="O360" s="2">
        <f>VLOOKUP($A360,'By SKU - Old RTs'!$A:$V,22,FALSE)</f>
        <v>0</v>
      </c>
      <c r="P360" s="2">
        <f>VLOOKUP($A360,'By SKU - New RTs'!$A:$V,22,FALSE)</f>
        <v>0</v>
      </c>
      <c r="Q360" s="2">
        <f t="shared" si="29"/>
        <v>0</v>
      </c>
    </row>
    <row r="361" spans="1:17" x14ac:dyDescent="0.3">
      <c r="A361" s="3" t="str">
        <v>FA-CA1426</v>
      </c>
      <c r="B361" s="4" t="str">
        <v>EYEWASH REFILL 32OZ</v>
      </c>
      <c r="C361" s="2">
        <f>VLOOKUP($A361,'By SKU - Old RTs'!$A:$V,18,FALSE)</f>
        <v>0</v>
      </c>
      <c r="D361" s="2">
        <f>VLOOKUP($A361,'By SKU - New RTs'!$A:$V,18,FALSE)</f>
        <v>0</v>
      </c>
      <c r="E361" s="5">
        <f t="shared" si="25"/>
        <v>0</v>
      </c>
      <c r="F361" s="2">
        <f>VLOOKUP($A361,'By SKU - Old RTs'!$A:$V,19,FALSE)</f>
        <v>0.75</v>
      </c>
      <c r="G361" s="2">
        <f>VLOOKUP($A361,'By SKU - New RTs'!$A:$V,19,FALSE)</f>
        <v>0.75</v>
      </c>
      <c r="H361" s="5">
        <f t="shared" si="26"/>
        <v>0</v>
      </c>
      <c r="I361" s="2">
        <f>VLOOKUP($A361,'By SKU - Old RTs'!$A:$V,20,FALSE)</f>
        <v>0</v>
      </c>
      <c r="J361" s="2">
        <f>VLOOKUP($A361,'By SKU - New RTs'!$A:$V,20,FALSE)</f>
        <v>0</v>
      </c>
      <c r="K361" s="5">
        <f t="shared" si="27"/>
        <v>0</v>
      </c>
      <c r="L361" s="2">
        <f>VLOOKUP($A361,'By SKU - Old RTs'!$A:$V,21,FALSE)</f>
        <v>0</v>
      </c>
      <c r="M361" s="2">
        <f>VLOOKUP($A361,'By SKU - New RTs'!$A:$V,21,FALSE)</f>
        <v>0</v>
      </c>
      <c r="N361" s="5">
        <f t="shared" si="28"/>
        <v>0</v>
      </c>
      <c r="O361" s="2">
        <f>VLOOKUP($A361,'By SKU - Old RTs'!$A:$V,22,FALSE)</f>
        <v>0</v>
      </c>
      <c r="P361" s="2">
        <f>VLOOKUP($A361,'By SKU - New RTs'!$A:$V,22,FALSE)</f>
        <v>0</v>
      </c>
      <c r="Q361" s="2">
        <f t="shared" si="29"/>
        <v>0</v>
      </c>
    </row>
    <row r="362" spans="1:17" x14ac:dyDescent="0.3">
      <c r="A362" s="3" t="str">
        <v>FA-CA1638</v>
      </c>
      <c r="B362" s="4" t="str">
        <v>BLOOD STOPPER COMPRESS</v>
      </c>
      <c r="C362" s="2">
        <f>VLOOKUP($A362,'By SKU - Old RTs'!$A:$V,18,FALSE)</f>
        <v>0</v>
      </c>
      <c r="D362" s="2">
        <f>VLOOKUP($A362,'By SKU - New RTs'!$A:$V,18,FALSE)</f>
        <v>0</v>
      </c>
      <c r="E362" s="5">
        <f t="shared" si="25"/>
        <v>0</v>
      </c>
      <c r="F362" s="2">
        <f>VLOOKUP($A362,'By SKU - Old RTs'!$A:$V,19,FALSE)</f>
        <v>1.25</v>
      </c>
      <c r="G362" s="2">
        <f>VLOOKUP($A362,'By SKU - New RTs'!$A:$V,19,FALSE)</f>
        <v>1.25</v>
      </c>
      <c r="H362" s="5">
        <f t="shared" si="26"/>
        <v>0</v>
      </c>
      <c r="I362" s="2">
        <f>VLOOKUP($A362,'By SKU - Old RTs'!$A:$V,20,FALSE)</f>
        <v>0.5</v>
      </c>
      <c r="J362" s="2">
        <f>VLOOKUP($A362,'By SKU - New RTs'!$A:$V,20,FALSE)</f>
        <v>0.5</v>
      </c>
      <c r="K362" s="5">
        <f t="shared" si="27"/>
        <v>0</v>
      </c>
      <c r="L362" s="2">
        <f>VLOOKUP($A362,'By SKU - Old RTs'!$A:$V,21,FALSE)</f>
        <v>0</v>
      </c>
      <c r="M362" s="2">
        <f>VLOOKUP($A362,'By SKU - New RTs'!$A:$V,21,FALSE)</f>
        <v>0</v>
      </c>
      <c r="N362" s="5">
        <f t="shared" si="28"/>
        <v>0</v>
      </c>
      <c r="O362" s="2">
        <f>VLOOKUP($A362,'By SKU - Old RTs'!$A:$V,22,FALSE)</f>
        <v>0</v>
      </c>
      <c r="P362" s="2">
        <f>VLOOKUP($A362,'By SKU - New RTs'!$A:$V,22,FALSE)</f>
        <v>0</v>
      </c>
      <c r="Q362" s="2">
        <f t="shared" si="29"/>
        <v>0</v>
      </c>
    </row>
    <row r="363" spans="1:17" x14ac:dyDescent="0.3">
      <c r="A363" s="3" t="str">
        <v>FA-CA1640</v>
      </c>
      <c r="B363" s="4" t="str">
        <v>TRIANGULAR BANDAGES</v>
      </c>
      <c r="C363" s="2">
        <f>VLOOKUP($A363,'By SKU - Old RTs'!$A:$V,18,FALSE)</f>
        <v>0</v>
      </c>
      <c r="D363" s="2">
        <f>VLOOKUP($A363,'By SKU - New RTs'!$A:$V,18,FALSE)</f>
        <v>0</v>
      </c>
      <c r="E363" s="5">
        <f t="shared" si="25"/>
        <v>0</v>
      </c>
      <c r="F363" s="2">
        <f>VLOOKUP($A363,'By SKU - Old RTs'!$A:$V,19,FALSE)</f>
        <v>1.25</v>
      </c>
      <c r="G363" s="2">
        <f>VLOOKUP($A363,'By SKU - New RTs'!$A:$V,19,FALSE)</f>
        <v>1.25</v>
      </c>
      <c r="H363" s="5">
        <f t="shared" si="26"/>
        <v>0</v>
      </c>
      <c r="I363" s="2">
        <f>VLOOKUP($A363,'By SKU - Old RTs'!$A:$V,20,FALSE)</f>
        <v>0.75</v>
      </c>
      <c r="J363" s="2">
        <f>VLOOKUP($A363,'By SKU - New RTs'!$A:$V,20,FALSE)</f>
        <v>0.75</v>
      </c>
      <c r="K363" s="5">
        <f t="shared" si="27"/>
        <v>0</v>
      </c>
      <c r="L363" s="2">
        <f>VLOOKUP($A363,'By SKU - Old RTs'!$A:$V,21,FALSE)</f>
        <v>0</v>
      </c>
      <c r="M363" s="2">
        <f>VLOOKUP($A363,'By SKU - New RTs'!$A:$V,21,FALSE)</f>
        <v>0</v>
      </c>
      <c r="N363" s="5">
        <f t="shared" si="28"/>
        <v>0</v>
      </c>
      <c r="O363" s="2">
        <f>VLOOKUP($A363,'By SKU - Old RTs'!$A:$V,22,FALSE)</f>
        <v>0</v>
      </c>
      <c r="P363" s="2">
        <f>VLOOKUP($A363,'By SKU - New RTs'!$A:$V,22,FALSE)</f>
        <v>0</v>
      </c>
      <c r="Q363" s="2">
        <f t="shared" si="29"/>
        <v>0</v>
      </c>
    </row>
    <row r="364" spans="1:17" x14ac:dyDescent="0.3">
      <c r="A364" s="3" t="str">
        <v>FA-CA1732</v>
      </c>
      <c r="B364" s="4" t="str">
        <v>BURN GEL</v>
      </c>
      <c r="C364" s="2">
        <f>VLOOKUP($A364,'By SKU - Old RTs'!$A:$V,18,FALSE)</f>
        <v>0</v>
      </c>
      <c r="D364" s="2">
        <f>VLOOKUP($A364,'By SKU - New RTs'!$A:$V,18,FALSE)</f>
        <v>0</v>
      </c>
      <c r="E364" s="5">
        <f t="shared" ref="E364:E392" si="30">D364-C364</f>
        <v>0</v>
      </c>
      <c r="F364" s="2">
        <f>VLOOKUP($A364,'By SKU - Old RTs'!$A:$V,19,FALSE)</f>
        <v>0</v>
      </c>
      <c r="G364" s="2">
        <f>VLOOKUP($A364,'By SKU - New RTs'!$A:$V,19,FALSE)</f>
        <v>0</v>
      </c>
      <c r="H364" s="5">
        <f t="shared" ref="H364:H392" si="31">G364-F364</f>
        <v>0</v>
      </c>
      <c r="I364" s="2">
        <f>VLOOKUP($A364,'By SKU - Old RTs'!$A:$V,20,FALSE)</f>
        <v>0.5</v>
      </c>
      <c r="J364" s="2">
        <f>VLOOKUP($A364,'By SKU - New RTs'!$A:$V,20,FALSE)</f>
        <v>0.5</v>
      </c>
      <c r="K364" s="5">
        <f t="shared" ref="K364:K392" si="32">J364-I364</f>
        <v>0</v>
      </c>
      <c r="L364" s="2">
        <f>VLOOKUP($A364,'By SKU - Old RTs'!$A:$V,21,FALSE)</f>
        <v>0</v>
      </c>
      <c r="M364" s="2">
        <f>VLOOKUP($A364,'By SKU - New RTs'!$A:$V,21,FALSE)</f>
        <v>0</v>
      </c>
      <c r="N364" s="5">
        <f t="shared" ref="N364:N392" si="33">M364-L364</f>
        <v>0</v>
      </c>
      <c r="O364" s="2">
        <f>VLOOKUP($A364,'By SKU - Old RTs'!$A:$V,22,FALSE)</f>
        <v>0</v>
      </c>
      <c r="P364" s="2">
        <f>VLOOKUP($A364,'By SKU - New RTs'!$A:$V,22,FALSE)</f>
        <v>0</v>
      </c>
      <c r="Q364" s="2">
        <f t="shared" ref="Q364:Q392" si="34">P364-O364</f>
        <v>0</v>
      </c>
    </row>
    <row r="365" spans="1:17" x14ac:dyDescent="0.3">
      <c r="A365" s="3" t="str">
        <v>FA-CA1756</v>
      </c>
      <c r="B365" s="4" t="str">
        <v>BURN DRESSING 4X4</v>
      </c>
      <c r="C365" s="2">
        <f>VLOOKUP($A365,'By SKU - Old RTs'!$A:$V,18,FALSE)</f>
        <v>0</v>
      </c>
      <c r="D365" s="2">
        <f>VLOOKUP($A365,'By SKU - New RTs'!$A:$V,18,FALSE)</f>
        <v>0</v>
      </c>
      <c r="E365" s="5">
        <f t="shared" si="30"/>
        <v>0</v>
      </c>
      <c r="F365" s="2">
        <f>VLOOKUP($A365,'By SKU - Old RTs'!$A:$V,19,FALSE)</f>
        <v>1</v>
      </c>
      <c r="G365" s="2">
        <f>VLOOKUP($A365,'By SKU - New RTs'!$A:$V,19,FALSE)</f>
        <v>1</v>
      </c>
      <c r="H365" s="5">
        <f t="shared" si="31"/>
        <v>0</v>
      </c>
      <c r="I365" s="2">
        <f>VLOOKUP($A365,'By SKU - Old RTs'!$A:$V,20,FALSE)</f>
        <v>0.75</v>
      </c>
      <c r="J365" s="2">
        <f>VLOOKUP($A365,'By SKU - New RTs'!$A:$V,20,FALSE)</f>
        <v>0.75</v>
      </c>
      <c r="K365" s="5">
        <f t="shared" si="32"/>
        <v>0</v>
      </c>
      <c r="L365" s="2">
        <f>VLOOKUP($A365,'By SKU - Old RTs'!$A:$V,21,FALSE)</f>
        <v>0</v>
      </c>
      <c r="M365" s="2">
        <f>VLOOKUP($A365,'By SKU - New RTs'!$A:$V,21,FALSE)</f>
        <v>0</v>
      </c>
      <c r="N365" s="5">
        <f t="shared" si="33"/>
        <v>0</v>
      </c>
      <c r="O365" s="2">
        <f>VLOOKUP($A365,'By SKU - Old RTs'!$A:$V,22,FALSE)</f>
        <v>0</v>
      </c>
      <c r="P365" s="2">
        <f>VLOOKUP($A365,'By SKU - New RTs'!$A:$V,22,FALSE)</f>
        <v>0</v>
      </c>
      <c r="Q365" s="2">
        <f t="shared" si="34"/>
        <v>0</v>
      </c>
    </row>
    <row r="366" spans="1:17" x14ac:dyDescent="0.3">
      <c r="A366" s="3" t="str">
        <v>FA-CA2821</v>
      </c>
      <c r="B366" s="4" t="str">
        <v>BLOOD BOURNE PATHOGEN KIT</v>
      </c>
      <c r="C366" s="2">
        <f>VLOOKUP($A366,'By SKU - Old RTs'!$A:$V,18,FALSE)</f>
        <v>0</v>
      </c>
      <c r="D366" s="2">
        <f>VLOOKUP($A366,'By SKU - New RTs'!$A:$V,18,FALSE)</f>
        <v>0</v>
      </c>
      <c r="E366" s="5">
        <f t="shared" si="30"/>
        <v>0</v>
      </c>
      <c r="F366" s="2">
        <f>VLOOKUP($A366,'By SKU - Old RTs'!$A:$V,19,FALSE)</f>
        <v>0</v>
      </c>
      <c r="G366" s="2">
        <f>VLOOKUP($A366,'By SKU - New RTs'!$A:$V,19,FALSE)</f>
        <v>0</v>
      </c>
      <c r="H366" s="5">
        <f t="shared" si="31"/>
        <v>0</v>
      </c>
      <c r="I366" s="2">
        <f>VLOOKUP($A366,'By SKU - Old RTs'!$A:$V,20,FALSE)</f>
        <v>0.25</v>
      </c>
      <c r="J366" s="2">
        <f>VLOOKUP($A366,'By SKU - New RTs'!$A:$V,20,FALSE)</f>
        <v>0.25</v>
      </c>
      <c r="K366" s="5">
        <f t="shared" si="32"/>
        <v>0</v>
      </c>
      <c r="L366" s="2">
        <f>VLOOKUP($A366,'By SKU - Old RTs'!$A:$V,21,FALSE)</f>
        <v>0</v>
      </c>
      <c r="M366" s="2">
        <f>VLOOKUP($A366,'By SKU - New RTs'!$A:$V,21,FALSE)</f>
        <v>0</v>
      </c>
      <c r="N366" s="5">
        <f t="shared" si="33"/>
        <v>0</v>
      </c>
      <c r="O366" s="2">
        <f>VLOOKUP($A366,'By SKU - Old RTs'!$A:$V,22,FALSE)</f>
        <v>0</v>
      </c>
      <c r="P366" s="2">
        <f>VLOOKUP($A366,'By SKU - New RTs'!$A:$V,22,FALSE)</f>
        <v>0</v>
      </c>
      <c r="Q366" s="2">
        <f t="shared" si="34"/>
        <v>0</v>
      </c>
    </row>
    <row r="367" spans="1:17" x14ac:dyDescent="0.3">
      <c r="A367" s="3" t="str">
        <v>FA-CA5000</v>
      </c>
      <c r="B367" s="4" t="str">
        <v>BURN SPRAY</v>
      </c>
      <c r="C367" s="2">
        <f>VLOOKUP($A367,'By SKU - Old RTs'!$A:$V,18,FALSE)</f>
        <v>0</v>
      </c>
      <c r="D367" s="2">
        <f>VLOOKUP($A367,'By SKU - New RTs'!$A:$V,18,FALSE)</f>
        <v>0</v>
      </c>
      <c r="E367" s="5">
        <f t="shared" si="30"/>
        <v>0</v>
      </c>
      <c r="F367" s="2">
        <f>VLOOKUP($A367,'By SKU - Old RTs'!$A:$V,19,FALSE)</f>
        <v>1</v>
      </c>
      <c r="G367" s="2">
        <f>VLOOKUP($A367,'By SKU - New RTs'!$A:$V,19,FALSE)</f>
        <v>1</v>
      </c>
      <c r="H367" s="5">
        <f t="shared" si="31"/>
        <v>0</v>
      </c>
      <c r="I367" s="2">
        <f>VLOOKUP($A367,'By SKU - Old RTs'!$A:$V,20,FALSE)</f>
        <v>0</v>
      </c>
      <c r="J367" s="2">
        <f>VLOOKUP($A367,'By SKU - New RTs'!$A:$V,20,FALSE)</f>
        <v>0</v>
      </c>
      <c r="K367" s="5">
        <f t="shared" si="32"/>
        <v>0</v>
      </c>
      <c r="L367" s="2">
        <f>VLOOKUP($A367,'By SKU - Old RTs'!$A:$V,21,FALSE)</f>
        <v>0</v>
      </c>
      <c r="M367" s="2">
        <f>VLOOKUP($A367,'By SKU - New RTs'!$A:$V,21,FALSE)</f>
        <v>0</v>
      </c>
      <c r="N367" s="5">
        <f t="shared" si="33"/>
        <v>0</v>
      </c>
      <c r="O367" s="2">
        <f>VLOOKUP($A367,'By SKU - Old RTs'!$A:$V,22,FALSE)</f>
        <v>0</v>
      </c>
      <c r="P367" s="2">
        <f>VLOOKUP($A367,'By SKU - New RTs'!$A:$V,22,FALSE)</f>
        <v>0</v>
      </c>
      <c r="Q367" s="2">
        <f t="shared" si="34"/>
        <v>0</v>
      </c>
    </row>
    <row r="368" spans="1:17" hidden="1" x14ac:dyDescent="0.3">
      <c r="A368" s="3" t="str">
        <v>FA-CA5300</v>
      </c>
      <c r="B368" s="4" t="str">
        <v>ANTISEPTIC SPRAY</v>
      </c>
      <c r="C368" s="2" t="e">
        <f>VLOOKUP($A368,'By SKU - Old RTs'!$A:$V,18,FALSE)</f>
        <v>#N/A</v>
      </c>
      <c r="D368" s="2" t="e">
        <f>VLOOKUP($A368,'By SKU - New RTs'!$A:$V,18,FALSE)</f>
        <v>#N/A</v>
      </c>
      <c r="E368" s="5" t="e">
        <f t="shared" si="30"/>
        <v>#N/A</v>
      </c>
      <c r="F368" s="2" t="e">
        <f>VLOOKUP($A368,'By SKU - Old RTs'!$A:$V,19,FALSE)</f>
        <v>#N/A</v>
      </c>
      <c r="G368" s="2" t="e">
        <f>VLOOKUP($A368,'By SKU - New RTs'!$A:$V,19,FALSE)</f>
        <v>#N/A</v>
      </c>
      <c r="H368" s="5" t="e">
        <f t="shared" si="31"/>
        <v>#N/A</v>
      </c>
      <c r="I368" s="2" t="e">
        <f>VLOOKUP($A368,'By SKU - Old RTs'!$A:$V,20,FALSE)</f>
        <v>#N/A</v>
      </c>
      <c r="J368" s="2" t="e">
        <f>VLOOKUP($A368,'By SKU - New RTs'!$A:$V,20,FALSE)</f>
        <v>#N/A</v>
      </c>
      <c r="K368" s="5" t="e">
        <f t="shared" si="32"/>
        <v>#N/A</v>
      </c>
      <c r="L368" s="2" t="e">
        <f>VLOOKUP($A368,'By SKU - Old RTs'!$A:$V,21,FALSE)</f>
        <v>#N/A</v>
      </c>
      <c r="M368" s="2" t="e">
        <f>VLOOKUP($A368,'By SKU - New RTs'!$A:$V,21,FALSE)</f>
        <v>#N/A</v>
      </c>
      <c r="N368" s="5" t="e">
        <f t="shared" si="33"/>
        <v>#N/A</v>
      </c>
      <c r="O368" s="2" t="e">
        <f>VLOOKUP($A368,'By SKU - Old RTs'!$A:$V,22,FALSE)</f>
        <v>#N/A</v>
      </c>
      <c r="P368" s="2" t="e">
        <f>VLOOKUP($A368,'By SKU - New RTs'!$A:$V,22,FALSE)</f>
        <v>#N/A</v>
      </c>
      <c r="Q368" s="2" t="e">
        <f t="shared" si="34"/>
        <v>#N/A</v>
      </c>
    </row>
    <row r="369" spans="1:17" x14ac:dyDescent="0.3">
      <c r="A369" s="3" t="str">
        <v>FA-CAKG</v>
      </c>
      <c r="B369" s="4" t="str">
        <v>KIT GLOVES</v>
      </c>
      <c r="C369" s="2">
        <f>VLOOKUP($A369,'By SKU - Old RTs'!$A:$V,18,FALSE)</f>
        <v>0</v>
      </c>
      <c r="D369" s="2">
        <f>VLOOKUP($A369,'By SKU - New RTs'!$A:$V,18,FALSE)</f>
        <v>0</v>
      </c>
      <c r="E369" s="5">
        <f t="shared" si="30"/>
        <v>0</v>
      </c>
      <c r="F369" s="2">
        <f>VLOOKUP($A369,'By SKU - Old RTs'!$A:$V,19,FALSE)</f>
        <v>0</v>
      </c>
      <c r="G369" s="2">
        <f>VLOOKUP($A369,'By SKU - New RTs'!$A:$V,19,FALSE)</f>
        <v>0</v>
      </c>
      <c r="H369" s="5">
        <f t="shared" si="31"/>
        <v>0</v>
      </c>
      <c r="I369" s="2">
        <f>VLOOKUP($A369,'By SKU - Old RTs'!$A:$V,20,FALSE)</f>
        <v>0.5</v>
      </c>
      <c r="J369" s="2">
        <f>VLOOKUP($A369,'By SKU - New RTs'!$A:$V,20,FALSE)</f>
        <v>0.5</v>
      </c>
      <c r="K369" s="5">
        <f t="shared" si="32"/>
        <v>0</v>
      </c>
      <c r="L369" s="2">
        <f>VLOOKUP($A369,'By SKU - Old RTs'!$A:$V,21,FALSE)</f>
        <v>0</v>
      </c>
      <c r="M369" s="2">
        <f>VLOOKUP($A369,'By SKU - New RTs'!$A:$V,21,FALSE)</f>
        <v>0</v>
      </c>
      <c r="N369" s="5">
        <f t="shared" si="33"/>
        <v>0</v>
      </c>
      <c r="O369" s="2">
        <f>VLOOKUP($A369,'By SKU - Old RTs'!$A:$V,22,FALSE)</f>
        <v>0</v>
      </c>
      <c r="P369" s="2">
        <f>VLOOKUP($A369,'By SKU - New RTs'!$A:$V,22,FALSE)</f>
        <v>0</v>
      </c>
      <c r="Q369" s="2">
        <f t="shared" si="34"/>
        <v>0</v>
      </c>
    </row>
    <row r="370" spans="1:17" x14ac:dyDescent="0.3">
      <c r="A370" s="3" t="str">
        <v>FA-CAR213</v>
      </c>
      <c r="B370" s="4" t="str">
        <v>HAND SANITIZER</v>
      </c>
      <c r="C370" s="2">
        <f>VLOOKUP($A370,'By SKU - Old RTs'!$A:$V,18,FALSE)</f>
        <v>0</v>
      </c>
      <c r="D370" s="2">
        <f>VLOOKUP($A370,'By SKU - New RTs'!$A:$V,18,FALSE)</f>
        <v>0</v>
      </c>
      <c r="E370" s="5">
        <f t="shared" si="30"/>
        <v>0</v>
      </c>
      <c r="F370" s="2">
        <f>VLOOKUP($A370,'By SKU - Old RTs'!$A:$V,19,FALSE)</f>
        <v>0</v>
      </c>
      <c r="G370" s="2">
        <f>VLOOKUP($A370,'By SKU - New RTs'!$A:$V,19,FALSE)</f>
        <v>0</v>
      </c>
      <c r="H370" s="5">
        <f t="shared" si="31"/>
        <v>0</v>
      </c>
      <c r="I370" s="2">
        <f>VLOOKUP($A370,'By SKU - Old RTs'!$A:$V,20,FALSE)</f>
        <v>0.5</v>
      </c>
      <c r="J370" s="2">
        <f>VLOOKUP($A370,'By SKU - New RTs'!$A:$V,20,FALSE)</f>
        <v>0.5</v>
      </c>
      <c r="K370" s="5">
        <f t="shared" si="32"/>
        <v>0</v>
      </c>
      <c r="L370" s="2">
        <f>VLOOKUP($A370,'By SKU - Old RTs'!$A:$V,21,FALSE)</f>
        <v>0</v>
      </c>
      <c r="M370" s="2">
        <f>VLOOKUP($A370,'By SKU - New RTs'!$A:$V,21,FALSE)</f>
        <v>0</v>
      </c>
      <c r="N370" s="5">
        <f t="shared" si="33"/>
        <v>0</v>
      </c>
      <c r="O370" s="2">
        <f>VLOOKUP($A370,'By SKU - Old RTs'!$A:$V,22,FALSE)</f>
        <v>0</v>
      </c>
      <c r="P370" s="2">
        <f>VLOOKUP($A370,'By SKU - New RTs'!$A:$V,22,FALSE)</f>
        <v>0</v>
      </c>
      <c r="Q370" s="2">
        <f t="shared" si="34"/>
        <v>0</v>
      </c>
    </row>
    <row r="371" spans="1:17" x14ac:dyDescent="0.3">
      <c r="A371" s="3" t="str">
        <v>FA-CAR214</v>
      </c>
      <c r="B371" s="4" t="str">
        <v>EYE PADS</v>
      </c>
      <c r="C371" s="2">
        <f>VLOOKUP($A371,'By SKU - Old RTs'!$A:$V,18,FALSE)</f>
        <v>0</v>
      </c>
      <c r="D371" s="2">
        <f>VLOOKUP($A371,'By SKU - New RTs'!$A:$V,18,FALSE)</f>
        <v>0</v>
      </c>
      <c r="E371" s="5">
        <f t="shared" si="30"/>
        <v>0</v>
      </c>
      <c r="F371" s="2">
        <f>VLOOKUP($A371,'By SKU - Old RTs'!$A:$V,19,FALSE)</f>
        <v>1.25</v>
      </c>
      <c r="G371" s="2">
        <f>VLOOKUP($A371,'By SKU - New RTs'!$A:$V,19,FALSE)</f>
        <v>1.25</v>
      </c>
      <c r="H371" s="5">
        <f t="shared" si="31"/>
        <v>0</v>
      </c>
      <c r="I371" s="2">
        <f>VLOOKUP($A371,'By SKU - Old RTs'!$A:$V,20,FALSE)</f>
        <v>0.75</v>
      </c>
      <c r="J371" s="2">
        <f>VLOOKUP($A371,'By SKU - New RTs'!$A:$V,20,FALSE)</f>
        <v>0.75</v>
      </c>
      <c r="K371" s="5">
        <f t="shared" si="32"/>
        <v>0</v>
      </c>
      <c r="L371" s="2">
        <f>VLOOKUP($A371,'By SKU - Old RTs'!$A:$V,21,FALSE)</f>
        <v>0</v>
      </c>
      <c r="M371" s="2">
        <f>VLOOKUP($A371,'By SKU - New RTs'!$A:$V,21,FALSE)</f>
        <v>0</v>
      </c>
      <c r="N371" s="5">
        <f t="shared" si="33"/>
        <v>0</v>
      </c>
      <c r="O371" s="2">
        <f>VLOOKUP($A371,'By SKU - Old RTs'!$A:$V,22,FALSE)</f>
        <v>0</v>
      </c>
      <c r="P371" s="2">
        <f>VLOOKUP($A371,'By SKU - New RTs'!$A:$V,22,FALSE)</f>
        <v>0</v>
      </c>
      <c r="Q371" s="2">
        <f t="shared" si="34"/>
        <v>0</v>
      </c>
    </row>
    <row r="372" spans="1:17" x14ac:dyDescent="0.3">
      <c r="A372" s="3" t="str">
        <v>FA-LOG</v>
      </c>
      <c r="B372" s="4" t="str">
        <v>FA INSPECTION LOG</v>
      </c>
      <c r="C372" s="2">
        <f>VLOOKUP($A372,'By SKU - Old RTs'!$A:$V,18,FALSE)</f>
        <v>0</v>
      </c>
      <c r="D372" s="2">
        <f>VLOOKUP($A372,'By SKU - New RTs'!$A:$V,18,FALSE)</f>
        <v>0</v>
      </c>
      <c r="E372" s="5">
        <f t="shared" si="30"/>
        <v>0</v>
      </c>
      <c r="F372" s="2">
        <f>VLOOKUP($A372,'By SKU - Old RTs'!$A:$V,19,FALSE)</f>
        <v>1.75</v>
      </c>
      <c r="G372" s="2">
        <f>VLOOKUP($A372,'By SKU - New RTs'!$A:$V,19,FALSE)</f>
        <v>1.75</v>
      </c>
      <c r="H372" s="5">
        <f t="shared" si="31"/>
        <v>0</v>
      </c>
      <c r="I372" s="2">
        <f>VLOOKUP($A372,'By SKU - Old RTs'!$A:$V,20,FALSE)</f>
        <v>1</v>
      </c>
      <c r="J372" s="2">
        <f>VLOOKUP($A372,'By SKU - New RTs'!$A:$V,20,FALSE)</f>
        <v>1</v>
      </c>
      <c r="K372" s="5">
        <f t="shared" si="32"/>
        <v>0</v>
      </c>
      <c r="L372" s="2">
        <f>VLOOKUP($A372,'By SKU - Old RTs'!$A:$V,21,FALSE)</f>
        <v>0</v>
      </c>
      <c r="M372" s="2">
        <f>VLOOKUP($A372,'By SKU - New RTs'!$A:$V,21,FALSE)</f>
        <v>0</v>
      </c>
      <c r="N372" s="5">
        <f t="shared" si="33"/>
        <v>0</v>
      </c>
      <c r="O372" s="2">
        <f>VLOOKUP($A372,'By SKU - Old RTs'!$A:$V,22,FALSE)</f>
        <v>0</v>
      </c>
      <c r="P372" s="2">
        <f>VLOOKUP($A372,'By SKU - New RTs'!$A:$V,22,FALSE)</f>
        <v>0</v>
      </c>
      <c r="Q372" s="2">
        <f t="shared" si="34"/>
        <v>0</v>
      </c>
    </row>
    <row r="373" spans="1:17" hidden="1" x14ac:dyDescent="0.3">
      <c r="A373" s="3" t="str">
        <v>FAS746005</v>
      </c>
      <c r="B373" s="4" t="str">
        <v>READY FIRST AID PLUS</v>
      </c>
      <c r="C373" s="2" t="e">
        <f>VLOOKUP($A373,'By SKU - Old RTs'!$A:$V,18,FALSE)</f>
        <v>#N/A</v>
      </c>
      <c r="D373" s="2" t="e">
        <f>VLOOKUP($A373,'By SKU - New RTs'!$A:$V,18,FALSE)</f>
        <v>#N/A</v>
      </c>
      <c r="E373" s="5" t="e">
        <f t="shared" si="30"/>
        <v>#N/A</v>
      </c>
      <c r="F373" s="2" t="e">
        <f>VLOOKUP($A373,'By SKU - Old RTs'!$A:$V,19,FALSE)</f>
        <v>#N/A</v>
      </c>
      <c r="G373" s="2" t="e">
        <f>VLOOKUP($A373,'By SKU - New RTs'!$A:$V,19,FALSE)</f>
        <v>#N/A</v>
      </c>
      <c r="H373" s="5" t="e">
        <f t="shared" si="31"/>
        <v>#N/A</v>
      </c>
      <c r="I373" s="2" t="e">
        <f>VLOOKUP($A373,'By SKU - Old RTs'!$A:$V,20,FALSE)</f>
        <v>#N/A</v>
      </c>
      <c r="J373" s="2" t="e">
        <f>VLOOKUP($A373,'By SKU - New RTs'!$A:$V,20,FALSE)</f>
        <v>#N/A</v>
      </c>
      <c r="K373" s="5" t="e">
        <f t="shared" si="32"/>
        <v>#N/A</v>
      </c>
      <c r="L373" s="2" t="e">
        <f>VLOOKUP($A373,'By SKU - Old RTs'!$A:$V,21,FALSE)</f>
        <v>#N/A</v>
      </c>
      <c r="M373" s="2" t="e">
        <f>VLOOKUP($A373,'By SKU - New RTs'!$A:$V,21,FALSE)</f>
        <v>#N/A</v>
      </c>
      <c r="N373" s="5" t="e">
        <f t="shared" si="33"/>
        <v>#N/A</v>
      </c>
      <c r="O373" s="2" t="e">
        <f>VLOOKUP($A373,'By SKU - Old RTs'!$A:$V,22,FALSE)</f>
        <v>#N/A</v>
      </c>
      <c r="P373" s="2" t="e">
        <f>VLOOKUP($A373,'By SKU - New RTs'!$A:$V,22,FALSE)</f>
        <v>#N/A</v>
      </c>
      <c r="Q373" s="2" t="e">
        <f t="shared" si="34"/>
        <v>#N/A</v>
      </c>
    </row>
    <row r="374" spans="1:17" hidden="1" x14ac:dyDescent="0.3">
      <c r="A374" s="3" t="str">
        <v>FAS90658</v>
      </c>
      <c r="B374" s="4" t="str">
        <v>READY FIRST AID</v>
      </c>
      <c r="C374" s="2" t="e">
        <f>VLOOKUP($A374,'By SKU - Old RTs'!$A:$V,18,FALSE)</f>
        <v>#N/A</v>
      </c>
      <c r="D374" s="2" t="e">
        <f>VLOOKUP($A374,'By SKU - New RTs'!$A:$V,18,FALSE)</f>
        <v>#N/A</v>
      </c>
      <c r="E374" s="5" t="e">
        <f t="shared" si="30"/>
        <v>#N/A</v>
      </c>
      <c r="F374" s="2" t="e">
        <f>VLOOKUP($A374,'By SKU - Old RTs'!$A:$V,19,FALSE)</f>
        <v>#N/A</v>
      </c>
      <c r="G374" s="2" t="e">
        <f>VLOOKUP($A374,'By SKU - New RTs'!$A:$V,19,FALSE)</f>
        <v>#N/A</v>
      </c>
      <c r="H374" s="5" t="e">
        <f t="shared" si="31"/>
        <v>#N/A</v>
      </c>
      <c r="I374" s="2" t="e">
        <f>VLOOKUP($A374,'By SKU - Old RTs'!$A:$V,20,FALSE)</f>
        <v>#N/A</v>
      </c>
      <c r="J374" s="2" t="e">
        <f>VLOOKUP($A374,'By SKU - New RTs'!$A:$V,20,FALSE)</f>
        <v>#N/A</v>
      </c>
      <c r="K374" s="5" t="e">
        <f t="shared" si="32"/>
        <v>#N/A</v>
      </c>
      <c r="L374" s="2" t="e">
        <f>VLOOKUP($A374,'By SKU - Old RTs'!$A:$V,21,FALSE)</f>
        <v>#N/A</v>
      </c>
      <c r="M374" s="2" t="e">
        <f>VLOOKUP($A374,'By SKU - New RTs'!$A:$V,21,FALSE)</f>
        <v>#N/A</v>
      </c>
      <c r="N374" s="5" t="e">
        <f t="shared" si="33"/>
        <v>#N/A</v>
      </c>
      <c r="O374" s="2" t="e">
        <f>VLOOKUP($A374,'By SKU - Old RTs'!$A:$V,22,FALSE)</f>
        <v>#N/A</v>
      </c>
      <c r="P374" s="2" t="e">
        <f>VLOOKUP($A374,'By SKU - New RTs'!$A:$V,22,FALSE)</f>
        <v>#N/A</v>
      </c>
      <c r="Q374" s="2" t="e">
        <f t="shared" si="34"/>
        <v>#N/A</v>
      </c>
    </row>
    <row r="375" spans="1:17" hidden="1" x14ac:dyDescent="0.3">
      <c r="A375" s="3" t="str">
        <v>G-7604</v>
      </c>
      <c r="B375" s="4" t="str">
        <v>G-CLS HD GRIT SOAP DISP</v>
      </c>
      <c r="C375" s="2" t="e">
        <f>VLOOKUP($A375,'By SKU - Old RTs'!$A:$V,18,FALSE)</f>
        <v>#N/A</v>
      </c>
      <c r="D375" s="2" t="e">
        <f>VLOOKUP($A375,'By SKU - New RTs'!$A:$V,18,FALSE)</f>
        <v>#N/A</v>
      </c>
      <c r="E375" s="5" t="e">
        <f t="shared" si="30"/>
        <v>#N/A</v>
      </c>
      <c r="F375" s="2" t="e">
        <f>VLOOKUP($A375,'By SKU - Old RTs'!$A:$V,19,FALSE)</f>
        <v>#N/A</v>
      </c>
      <c r="G375" s="2" t="e">
        <f>VLOOKUP($A375,'By SKU - New RTs'!$A:$V,19,FALSE)</f>
        <v>#N/A</v>
      </c>
      <c r="H375" s="5" t="e">
        <f t="shared" si="31"/>
        <v>#N/A</v>
      </c>
      <c r="I375" s="2" t="e">
        <f>VLOOKUP($A375,'By SKU - Old RTs'!$A:$V,20,FALSE)</f>
        <v>#N/A</v>
      </c>
      <c r="J375" s="2" t="e">
        <f>VLOOKUP($A375,'By SKU - New RTs'!$A:$V,20,FALSE)</f>
        <v>#N/A</v>
      </c>
      <c r="K375" s="5" t="e">
        <f t="shared" si="32"/>
        <v>#N/A</v>
      </c>
      <c r="L375" s="2" t="e">
        <f>VLOOKUP($A375,'By SKU - Old RTs'!$A:$V,21,FALSE)</f>
        <v>#N/A</v>
      </c>
      <c r="M375" s="2" t="e">
        <f>VLOOKUP($A375,'By SKU - New RTs'!$A:$V,21,FALSE)</f>
        <v>#N/A</v>
      </c>
      <c r="N375" s="5" t="e">
        <f t="shared" si="33"/>
        <v>#N/A</v>
      </c>
      <c r="O375" s="2" t="e">
        <f>VLOOKUP($A375,'By SKU - Old RTs'!$A:$V,22,FALSE)</f>
        <v>#N/A</v>
      </c>
      <c r="P375" s="2" t="e">
        <f>VLOOKUP($A375,'By SKU - New RTs'!$A:$V,22,FALSE)</f>
        <v>#N/A</v>
      </c>
      <c r="Q375" s="2" t="e">
        <f t="shared" si="34"/>
        <v>#N/A</v>
      </c>
    </row>
    <row r="376" spans="1:17" x14ac:dyDescent="0.3">
      <c r="A376" s="3" t="str">
        <v>HJ10BK</v>
      </c>
      <c r="B376" s="4" t="str">
        <v>PERFORMANCE WORK HOODIE</v>
      </c>
      <c r="C376" s="2">
        <f>VLOOKUP($A376,'By SKU - Old RTs'!$A:$V,18,FALSE)</f>
        <v>1.25</v>
      </c>
      <c r="D376" s="2">
        <f>VLOOKUP($A376,'By SKU - New RTs'!$A:$V,18,FALSE)</f>
        <v>1.25</v>
      </c>
      <c r="E376" s="5">
        <f t="shared" si="30"/>
        <v>0</v>
      </c>
      <c r="F376" s="2">
        <f>VLOOKUP($A376,'By SKU - Old RTs'!$A:$V,19,FALSE)</f>
        <v>0</v>
      </c>
      <c r="G376" s="2">
        <f>VLOOKUP($A376,'By SKU - New RTs'!$A:$V,19,FALSE)</f>
        <v>0</v>
      </c>
      <c r="H376" s="5">
        <f t="shared" si="31"/>
        <v>0</v>
      </c>
      <c r="I376" s="2">
        <f>VLOOKUP($A376,'By SKU - Old RTs'!$A:$V,20,FALSE)</f>
        <v>0</v>
      </c>
      <c r="J376" s="2">
        <f>VLOOKUP($A376,'By SKU - New RTs'!$A:$V,20,FALSE)</f>
        <v>0</v>
      </c>
      <c r="K376" s="5">
        <f t="shared" si="32"/>
        <v>0</v>
      </c>
      <c r="L376" s="2">
        <f>VLOOKUP($A376,'By SKU - Old RTs'!$A:$V,21,FALSE)</f>
        <v>0</v>
      </c>
      <c r="M376" s="2">
        <f>VLOOKUP($A376,'By SKU - New RTs'!$A:$V,21,FALSE)</f>
        <v>0</v>
      </c>
      <c r="N376" s="5">
        <f t="shared" si="33"/>
        <v>0</v>
      </c>
      <c r="O376" s="2">
        <f>VLOOKUP($A376,'By SKU - Old RTs'!$A:$V,22,FALSE)</f>
        <v>0</v>
      </c>
      <c r="P376" s="2">
        <f>VLOOKUP($A376,'By SKU - New RTs'!$A:$V,22,FALSE)</f>
        <v>0</v>
      </c>
      <c r="Q376" s="2">
        <f t="shared" si="34"/>
        <v>0</v>
      </c>
    </row>
    <row r="377" spans="1:17" x14ac:dyDescent="0.3">
      <c r="A377" s="3" t="str">
        <v>HJ10NV</v>
      </c>
      <c r="B377" s="4" t="str">
        <v>PERFORMANCE WORK HOODIE</v>
      </c>
      <c r="C377" s="2">
        <f>VLOOKUP($A377,'By SKU - Old RTs'!$A:$V,18,FALSE)</f>
        <v>0</v>
      </c>
      <c r="D377" s="2">
        <f>VLOOKUP($A377,'By SKU - New RTs'!$A:$V,18,FALSE)</f>
        <v>0</v>
      </c>
      <c r="E377" s="5">
        <f t="shared" si="30"/>
        <v>0</v>
      </c>
      <c r="F377" s="2">
        <f>VLOOKUP($A377,'By SKU - Old RTs'!$A:$V,19,FALSE)</f>
        <v>0.5</v>
      </c>
      <c r="G377" s="2">
        <f>VLOOKUP($A377,'By SKU - New RTs'!$A:$V,19,FALSE)</f>
        <v>0.5</v>
      </c>
      <c r="H377" s="5">
        <f t="shared" si="31"/>
        <v>0</v>
      </c>
      <c r="I377" s="2">
        <f>VLOOKUP($A377,'By SKU - Old RTs'!$A:$V,20,FALSE)</f>
        <v>0</v>
      </c>
      <c r="J377" s="2">
        <f>VLOOKUP($A377,'By SKU - New RTs'!$A:$V,20,FALSE)</f>
        <v>0</v>
      </c>
      <c r="K377" s="5">
        <f t="shared" si="32"/>
        <v>0</v>
      </c>
      <c r="L377" s="2">
        <f>VLOOKUP($A377,'By SKU - Old RTs'!$A:$V,21,FALSE)</f>
        <v>0</v>
      </c>
      <c r="M377" s="2">
        <f>VLOOKUP($A377,'By SKU - New RTs'!$A:$V,21,FALSE)</f>
        <v>0</v>
      </c>
      <c r="N377" s="5">
        <f t="shared" si="33"/>
        <v>0</v>
      </c>
      <c r="O377" s="2">
        <f>VLOOKUP($A377,'By SKU - Old RTs'!$A:$V,22,FALSE)</f>
        <v>0</v>
      </c>
      <c r="P377" s="2">
        <f>VLOOKUP($A377,'By SKU - New RTs'!$A:$V,22,FALSE)</f>
        <v>0</v>
      </c>
      <c r="Q377" s="2">
        <f t="shared" si="34"/>
        <v>0</v>
      </c>
    </row>
    <row r="378" spans="1:17" x14ac:dyDescent="0.3">
      <c r="A378" s="3" t="str">
        <v>JEL2NV</v>
      </c>
      <c r="B378" s="4" t="str">
        <v xml:space="preserve">JACKET FR                       </v>
      </c>
      <c r="C378" s="2">
        <f>VLOOKUP($A378,'By SKU - Old RTs'!$A:$V,18,FALSE)</f>
        <v>1</v>
      </c>
      <c r="D378" s="2">
        <f>VLOOKUP($A378,'By SKU - New RTs'!$A:$V,18,FALSE)</f>
        <v>1</v>
      </c>
      <c r="E378" s="5">
        <f t="shared" si="30"/>
        <v>0</v>
      </c>
      <c r="F378" s="2">
        <f>VLOOKUP($A378,'By SKU - Old RTs'!$A:$V,19,FALSE)</f>
        <v>0</v>
      </c>
      <c r="G378" s="2">
        <f>VLOOKUP($A378,'By SKU - New RTs'!$A:$V,19,FALSE)</f>
        <v>0</v>
      </c>
      <c r="H378" s="5">
        <f t="shared" si="31"/>
        <v>0</v>
      </c>
      <c r="I378" s="2">
        <f>VLOOKUP($A378,'By SKU - Old RTs'!$A:$V,20,FALSE)</f>
        <v>0</v>
      </c>
      <c r="J378" s="2">
        <f>VLOOKUP($A378,'By SKU - New RTs'!$A:$V,20,FALSE)</f>
        <v>0</v>
      </c>
      <c r="K378" s="5">
        <f t="shared" si="32"/>
        <v>0</v>
      </c>
      <c r="L378" s="2">
        <f>VLOOKUP($A378,'By SKU - Old RTs'!$A:$V,21,FALSE)</f>
        <v>0</v>
      </c>
      <c r="M378" s="2">
        <f>VLOOKUP($A378,'By SKU - New RTs'!$A:$V,21,FALSE)</f>
        <v>0</v>
      </c>
      <c r="N378" s="5">
        <f t="shared" si="33"/>
        <v>0</v>
      </c>
      <c r="O378" s="2">
        <f>VLOOKUP($A378,'By SKU - Old RTs'!$A:$V,22,FALSE)</f>
        <v>0</v>
      </c>
      <c r="P378" s="2">
        <f>VLOOKUP($A378,'By SKU - New RTs'!$A:$V,22,FALSE)</f>
        <v>0</v>
      </c>
      <c r="Q378" s="2">
        <f t="shared" si="34"/>
        <v>0</v>
      </c>
    </row>
    <row r="379" spans="1:17" x14ac:dyDescent="0.3">
      <c r="A379" s="3" t="str">
        <v>JT38BK</v>
      </c>
      <c r="B379" s="4" t="str">
        <v>JACKETS, TEAM LS</v>
      </c>
      <c r="C379" s="2">
        <f>VLOOKUP($A379,'By SKU - Old RTs'!$A:$V,18,FALSE)</f>
        <v>0</v>
      </c>
      <c r="D379" s="2">
        <f>VLOOKUP($A379,'By SKU - New RTs'!$A:$V,18,FALSE)</f>
        <v>0</v>
      </c>
      <c r="E379" s="5">
        <f t="shared" si="30"/>
        <v>0</v>
      </c>
      <c r="F379" s="2">
        <f>VLOOKUP($A379,'By SKU - Old RTs'!$A:$V,19,FALSE)</f>
        <v>0</v>
      </c>
      <c r="G379" s="2">
        <f>VLOOKUP($A379,'By SKU - New RTs'!$A:$V,19,FALSE)</f>
        <v>0</v>
      </c>
      <c r="H379" s="5">
        <f t="shared" si="31"/>
        <v>0</v>
      </c>
      <c r="I379" s="2">
        <f>VLOOKUP($A379,'By SKU - Old RTs'!$A:$V,20,FALSE)</f>
        <v>0</v>
      </c>
      <c r="J379" s="2">
        <f>VLOOKUP($A379,'By SKU - New RTs'!$A:$V,20,FALSE)</f>
        <v>0</v>
      </c>
      <c r="K379" s="5">
        <f t="shared" si="32"/>
        <v>0</v>
      </c>
      <c r="L379" s="2">
        <f>VLOOKUP($A379,'By SKU - Old RTs'!$A:$V,21,FALSE)</f>
        <v>0.25</v>
      </c>
      <c r="M379" s="2">
        <f>VLOOKUP($A379,'By SKU - New RTs'!$A:$V,21,FALSE)</f>
        <v>0.25</v>
      </c>
      <c r="N379" s="5">
        <f t="shared" si="33"/>
        <v>0</v>
      </c>
      <c r="O379" s="2">
        <f>VLOOKUP($A379,'By SKU - Old RTs'!$A:$V,22,FALSE)</f>
        <v>0</v>
      </c>
      <c r="P379" s="2">
        <f>VLOOKUP($A379,'By SKU - New RTs'!$A:$V,22,FALSE)</f>
        <v>0</v>
      </c>
      <c r="Q379" s="2">
        <f t="shared" si="34"/>
        <v>0</v>
      </c>
    </row>
    <row r="380" spans="1:17" x14ac:dyDescent="0.3">
      <c r="A380" s="3" t="str">
        <v>JT50BK</v>
      </c>
      <c r="B380" s="4" t="str">
        <v>JACKETS, LINED LS</v>
      </c>
      <c r="C380" s="2">
        <f>VLOOKUP($A380,'By SKU - Old RTs'!$A:$V,18,FALSE)</f>
        <v>2.25</v>
      </c>
      <c r="D380" s="2">
        <f>VLOOKUP($A380,'By SKU - New RTs'!$A:$V,18,FALSE)</f>
        <v>2.5</v>
      </c>
      <c r="E380" s="5">
        <f t="shared" si="30"/>
        <v>0.25</v>
      </c>
      <c r="F380" s="2">
        <f>VLOOKUP($A380,'By SKU - Old RTs'!$A:$V,19,FALSE)</f>
        <v>1</v>
      </c>
      <c r="G380" s="2">
        <f>VLOOKUP($A380,'By SKU - New RTs'!$A:$V,19,FALSE)</f>
        <v>0.75</v>
      </c>
      <c r="H380" s="5">
        <f t="shared" si="31"/>
        <v>-0.25</v>
      </c>
      <c r="I380" s="2">
        <f>VLOOKUP($A380,'By SKU - Old RTs'!$A:$V,20,FALSE)</f>
        <v>0</v>
      </c>
      <c r="J380" s="2">
        <f>VLOOKUP($A380,'By SKU - New RTs'!$A:$V,20,FALSE)</f>
        <v>0</v>
      </c>
      <c r="K380" s="5">
        <f t="shared" si="32"/>
        <v>0</v>
      </c>
      <c r="L380" s="2">
        <f>VLOOKUP($A380,'By SKU - Old RTs'!$A:$V,21,FALSE)</f>
        <v>1.25</v>
      </c>
      <c r="M380" s="2">
        <f>VLOOKUP($A380,'By SKU - New RTs'!$A:$V,21,FALSE)</f>
        <v>1.25</v>
      </c>
      <c r="N380" s="5">
        <f t="shared" si="33"/>
        <v>0</v>
      </c>
      <c r="O380" s="2">
        <f>VLOOKUP($A380,'By SKU - Old RTs'!$A:$V,22,FALSE)</f>
        <v>0</v>
      </c>
      <c r="P380" s="2">
        <f>VLOOKUP($A380,'By SKU - New RTs'!$A:$V,22,FALSE)</f>
        <v>0</v>
      </c>
      <c r="Q380" s="2">
        <f t="shared" si="34"/>
        <v>0</v>
      </c>
    </row>
    <row r="381" spans="1:17" x14ac:dyDescent="0.3">
      <c r="A381" s="3" t="str">
        <v>JT50CH</v>
      </c>
      <c r="B381" s="4" t="str">
        <v>JACKETS, LINED LS</v>
      </c>
      <c r="C381" s="2">
        <f>VLOOKUP($A381,'By SKU - Old RTs'!$A:$V,18,FALSE)</f>
        <v>0</v>
      </c>
      <c r="D381" s="2">
        <f>VLOOKUP($A381,'By SKU - New RTs'!$A:$V,18,FALSE)</f>
        <v>0</v>
      </c>
      <c r="E381" s="5">
        <f t="shared" si="30"/>
        <v>0</v>
      </c>
      <c r="F381" s="2">
        <f>VLOOKUP($A381,'By SKU - Old RTs'!$A:$V,19,FALSE)</f>
        <v>0</v>
      </c>
      <c r="G381" s="2">
        <f>VLOOKUP($A381,'By SKU - New RTs'!$A:$V,19,FALSE)</f>
        <v>0</v>
      </c>
      <c r="H381" s="5">
        <f t="shared" si="31"/>
        <v>0</v>
      </c>
      <c r="I381" s="2">
        <f>VLOOKUP($A381,'By SKU - Old RTs'!$A:$V,20,FALSE)</f>
        <v>0</v>
      </c>
      <c r="J381" s="2">
        <f>VLOOKUP($A381,'By SKU - New RTs'!$A:$V,20,FALSE)</f>
        <v>0</v>
      </c>
      <c r="K381" s="5">
        <f t="shared" si="32"/>
        <v>0</v>
      </c>
      <c r="L381" s="2">
        <f>VLOOKUP($A381,'By SKU - Old RTs'!$A:$V,21,FALSE)</f>
        <v>0</v>
      </c>
      <c r="M381" s="2">
        <f>VLOOKUP($A381,'By SKU - New RTs'!$A:$V,21,FALSE)</f>
        <v>0</v>
      </c>
      <c r="N381" s="5">
        <f t="shared" si="33"/>
        <v>0</v>
      </c>
      <c r="O381" s="2">
        <f>VLOOKUP($A381,'By SKU - Old RTs'!$A:$V,22,FALSE)</f>
        <v>0.5</v>
      </c>
      <c r="P381" s="2">
        <f>VLOOKUP($A381,'By SKU - New RTs'!$A:$V,22,FALSE)</f>
        <v>0.5</v>
      </c>
      <c r="Q381" s="2">
        <f t="shared" si="34"/>
        <v>0</v>
      </c>
    </row>
    <row r="382" spans="1:17" x14ac:dyDescent="0.3">
      <c r="A382" s="3" t="str">
        <v>KP10WH</v>
      </c>
      <c r="B382" s="4" t="str">
        <v>CT COUNTER MENS LS</v>
      </c>
      <c r="C382" s="2">
        <f>VLOOKUP($A382,'By SKU - Old RTs'!$A:$V,18,FALSE)</f>
        <v>0</v>
      </c>
      <c r="D382" s="2">
        <f>VLOOKUP($A382,'By SKU - New RTs'!$A:$V,18,FALSE)</f>
        <v>0</v>
      </c>
      <c r="E382" s="5">
        <f t="shared" si="30"/>
        <v>0</v>
      </c>
      <c r="F382" s="2">
        <f>VLOOKUP($A382,'By SKU - Old RTs'!$A:$V,19,FALSE)</f>
        <v>0</v>
      </c>
      <c r="G382" s="2">
        <f>VLOOKUP($A382,'By SKU - New RTs'!$A:$V,19,FALSE)</f>
        <v>1</v>
      </c>
      <c r="H382" s="5">
        <f t="shared" si="31"/>
        <v>1</v>
      </c>
      <c r="I382" s="2">
        <f>VLOOKUP($A382,'By SKU - Old RTs'!$A:$V,20,FALSE)</f>
        <v>1</v>
      </c>
      <c r="J382" s="2">
        <f>VLOOKUP($A382,'By SKU - New RTs'!$A:$V,20,FALSE)</f>
        <v>0</v>
      </c>
      <c r="K382" s="5">
        <f t="shared" si="32"/>
        <v>-1</v>
      </c>
      <c r="L382" s="2">
        <f>VLOOKUP($A382,'By SKU - Old RTs'!$A:$V,21,FALSE)</f>
        <v>11</v>
      </c>
      <c r="M382" s="2">
        <f>VLOOKUP($A382,'By SKU - New RTs'!$A:$V,21,FALSE)</f>
        <v>11</v>
      </c>
      <c r="N382" s="5">
        <f t="shared" si="33"/>
        <v>0</v>
      </c>
      <c r="O382" s="2">
        <f>VLOOKUP($A382,'By SKU - Old RTs'!$A:$V,22,FALSE)</f>
        <v>0</v>
      </c>
      <c r="P382" s="2">
        <f>VLOOKUP($A382,'By SKU - New RTs'!$A:$V,22,FALSE)</f>
        <v>0</v>
      </c>
      <c r="Q382" s="2">
        <f t="shared" si="34"/>
        <v>0</v>
      </c>
    </row>
    <row r="383" spans="1:17" x14ac:dyDescent="0.3">
      <c r="A383" s="3" t="str">
        <v>LML2GY</v>
      </c>
      <c r="B383" s="4" t="str">
        <v xml:space="preserve">JACKET LINER FR                 </v>
      </c>
      <c r="C383" s="2">
        <f>VLOOKUP($A383,'By SKU - Old RTs'!$A:$V,18,FALSE)</f>
        <v>1</v>
      </c>
      <c r="D383" s="2">
        <f>VLOOKUP($A383,'By SKU - New RTs'!$A:$V,18,FALSE)</f>
        <v>1</v>
      </c>
      <c r="E383" s="5">
        <f t="shared" si="30"/>
        <v>0</v>
      </c>
      <c r="F383" s="2">
        <f>VLOOKUP($A383,'By SKU - Old RTs'!$A:$V,19,FALSE)</f>
        <v>0</v>
      </c>
      <c r="G383" s="2">
        <f>VLOOKUP($A383,'By SKU - New RTs'!$A:$V,19,FALSE)</f>
        <v>0</v>
      </c>
      <c r="H383" s="5">
        <f t="shared" si="31"/>
        <v>0</v>
      </c>
      <c r="I383" s="2">
        <f>VLOOKUP($A383,'By SKU - Old RTs'!$A:$V,20,FALSE)</f>
        <v>0</v>
      </c>
      <c r="J383" s="2">
        <f>VLOOKUP($A383,'By SKU - New RTs'!$A:$V,20,FALSE)</f>
        <v>0</v>
      </c>
      <c r="K383" s="5">
        <f t="shared" si="32"/>
        <v>0</v>
      </c>
      <c r="L383" s="2">
        <f>VLOOKUP($A383,'By SKU - Old RTs'!$A:$V,21,FALSE)</f>
        <v>0</v>
      </c>
      <c r="M383" s="2">
        <f>VLOOKUP($A383,'By SKU - New RTs'!$A:$V,21,FALSE)</f>
        <v>0</v>
      </c>
      <c r="N383" s="5">
        <f t="shared" si="33"/>
        <v>0</v>
      </c>
      <c r="O383" s="2">
        <f>VLOOKUP($A383,'By SKU - Old RTs'!$A:$V,22,FALSE)</f>
        <v>0</v>
      </c>
      <c r="P383" s="2">
        <f>VLOOKUP($A383,'By SKU - New RTs'!$A:$V,22,FALSE)</f>
        <v>0</v>
      </c>
      <c r="Q383" s="2">
        <f t="shared" si="34"/>
        <v>0</v>
      </c>
    </row>
    <row r="384" spans="1:17" x14ac:dyDescent="0.3">
      <c r="A384" s="3" t="str">
        <v>LU200RNB</v>
      </c>
      <c r="B384" s="4" t="str">
        <v xml:space="preserve">PT RIGGS JEANS                  </v>
      </c>
      <c r="C384" s="2">
        <f>VLOOKUP($A384,'By SKU - Old RTs'!$A:$V,18,FALSE)</f>
        <v>0</v>
      </c>
      <c r="D384" s="2">
        <f>VLOOKUP($A384,'By SKU - New RTs'!$A:$V,18,FALSE)</f>
        <v>0</v>
      </c>
      <c r="E384" s="5">
        <f t="shared" si="30"/>
        <v>0</v>
      </c>
      <c r="F384" s="2">
        <f>VLOOKUP($A384,'By SKU - Old RTs'!$A:$V,19,FALSE)</f>
        <v>0</v>
      </c>
      <c r="G384" s="2">
        <f>VLOOKUP($A384,'By SKU - New RTs'!$A:$V,19,FALSE)</f>
        <v>0</v>
      </c>
      <c r="H384" s="5">
        <f t="shared" si="31"/>
        <v>0</v>
      </c>
      <c r="I384" s="2">
        <f>VLOOKUP($A384,'By SKU - Old RTs'!$A:$V,20,FALSE)</f>
        <v>0</v>
      </c>
      <c r="J384" s="2">
        <f>VLOOKUP($A384,'By SKU - New RTs'!$A:$V,20,FALSE)</f>
        <v>0</v>
      </c>
      <c r="K384" s="5">
        <f t="shared" si="32"/>
        <v>0</v>
      </c>
      <c r="L384" s="2">
        <f>VLOOKUP($A384,'By SKU - Old RTs'!$A:$V,21,FALSE)</f>
        <v>0.75</v>
      </c>
      <c r="M384" s="2">
        <f>VLOOKUP($A384,'By SKU - New RTs'!$A:$V,21,FALSE)</f>
        <v>0.75</v>
      </c>
      <c r="N384" s="5">
        <f t="shared" si="33"/>
        <v>0</v>
      </c>
      <c r="O384" s="2">
        <f>VLOOKUP($A384,'By SKU - Old RTs'!$A:$V,22,FALSE)</f>
        <v>0</v>
      </c>
      <c r="P384" s="2">
        <f>VLOOKUP($A384,'By SKU - New RTs'!$A:$V,22,FALSE)</f>
        <v>0</v>
      </c>
      <c r="Q384" s="2">
        <f t="shared" si="34"/>
        <v>0</v>
      </c>
    </row>
    <row r="385" spans="1:17" x14ac:dyDescent="0.3">
      <c r="A385" s="3" t="str">
        <v>PC20BN</v>
      </c>
      <c r="B385" s="4" t="str">
        <v xml:space="preserve">PT WORK COTTON                  </v>
      </c>
      <c r="C385" s="2">
        <f>VLOOKUP($A385,'By SKU - Old RTs'!$A:$V,18,FALSE)</f>
        <v>4.5</v>
      </c>
      <c r="D385" s="2">
        <f>VLOOKUP($A385,'By SKU - New RTs'!$A:$V,18,FALSE)</f>
        <v>4.5</v>
      </c>
      <c r="E385" s="5">
        <f t="shared" si="30"/>
        <v>0</v>
      </c>
      <c r="F385" s="2">
        <f>VLOOKUP($A385,'By SKU - Old RTs'!$A:$V,19,FALSE)</f>
        <v>0</v>
      </c>
      <c r="G385" s="2">
        <f>VLOOKUP($A385,'By SKU - New RTs'!$A:$V,19,FALSE)</f>
        <v>0</v>
      </c>
      <c r="H385" s="5">
        <f t="shared" si="31"/>
        <v>0</v>
      </c>
      <c r="I385" s="2">
        <f>VLOOKUP($A385,'By SKU - Old RTs'!$A:$V,20,FALSE)</f>
        <v>0</v>
      </c>
      <c r="J385" s="2">
        <f>VLOOKUP($A385,'By SKU - New RTs'!$A:$V,20,FALSE)</f>
        <v>0</v>
      </c>
      <c r="K385" s="5">
        <f t="shared" si="32"/>
        <v>0</v>
      </c>
      <c r="L385" s="2">
        <f>VLOOKUP($A385,'By SKU - Old RTs'!$A:$V,21,FALSE)</f>
        <v>0</v>
      </c>
      <c r="M385" s="2">
        <f>VLOOKUP($A385,'By SKU - New RTs'!$A:$V,21,FALSE)</f>
        <v>0</v>
      </c>
      <c r="N385" s="5">
        <f t="shared" si="33"/>
        <v>0</v>
      </c>
      <c r="O385" s="2">
        <f>VLOOKUP($A385,'By SKU - Old RTs'!$A:$V,22,FALSE)</f>
        <v>0</v>
      </c>
      <c r="P385" s="2">
        <f>VLOOKUP($A385,'By SKU - New RTs'!$A:$V,22,FALSE)</f>
        <v>0</v>
      </c>
      <c r="Q385" s="2">
        <f t="shared" si="34"/>
        <v>0</v>
      </c>
    </row>
    <row r="386" spans="1:17" x14ac:dyDescent="0.3">
      <c r="A386" s="3" t="str">
        <v>PC20CH</v>
      </c>
      <c r="B386" s="4" t="str">
        <v xml:space="preserve">PT WORK COTTON                  </v>
      </c>
      <c r="C386" s="2">
        <f>VLOOKUP($A386,'By SKU - Old RTs'!$A:$V,18,FALSE)</f>
        <v>5.75</v>
      </c>
      <c r="D386" s="2">
        <f>VLOOKUP($A386,'By SKU - New RTs'!$A:$V,18,FALSE)</f>
        <v>5.75</v>
      </c>
      <c r="E386" s="5">
        <f t="shared" si="30"/>
        <v>0</v>
      </c>
      <c r="F386" s="2">
        <f>VLOOKUP($A386,'By SKU - Old RTs'!$A:$V,19,FALSE)</f>
        <v>0</v>
      </c>
      <c r="G386" s="2">
        <f>VLOOKUP($A386,'By SKU - New RTs'!$A:$V,19,FALSE)</f>
        <v>0</v>
      </c>
      <c r="H386" s="5">
        <f t="shared" si="31"/>
        <v>0</v>
      </c>
      <c r="I386" s="2">
        <f>VLOOKUP($A386,'By SKU - Old RTs'!$A:$V,20,FALSE)</f>
        <v>1.5</v>
      </c>
      <c r="J386" s="2">
        <f>VLOOKUP($A386,'By SKU - New RTs'!$A:$V,20,FALSE)</f>
        <v>1.5</v>
      </c>
      <c r="K386" s="5">
        <f t="shared" si="32"/>
        <v>0</v>
      </c>
      <c r="L386" s="2">
        <f>VLOOKUP($A386,'By SKU - Old RTs'!$A:$V,21,FALSE)</f>
        <v>22.75</v>
      </c>
      <c r="M386" s="2">
        <f>VLOOKUP($A386,'By SKU - New RTs'!$A:$V,21,FALSE)</f>
        <v>22.75</v>
      </c>
      <c r="N386" s="5">
        <f t="shared" si="33"/>
        <v>0</v>
      </c>
      <c r="O386" s="2">
        <f>VLOOKUP($A386,'By SKU - Old RTs'!$A:$V,22,FALSE)</f>
        <v>0</v>
      </c>
      <c r="P386" s="2">
        <f>VLOOKUP($A386,'By SKU - New RTs'!$A:$V,22,FALSE)</f>
        <v>0</v>
      </c>
      <c r="Q386" s="2">
        <f t="shared" si="34"/>
        <v>0</v>
      </c>
    </row>
    <row r="387" spans="1:17" x14ac:dyDescent="0.3">
      <c r="A387" s="3" t="str">
        <v>PC20NV</v>
      </c>
      <c r="B387" s="4" t="str">
        <v xml:space="preserve">PT WORK COTTON                  </v>
      </c>
      <c r="C387" s="2">
        <f>VLOOKUP($A387,'By SKU - Old RTs'!$A:$V,18,FALSE)</f>
        <v>0.75</v>
      </c>
      <c r="D387" s="2">
        <f>VLOOKUP($A387,'By SKU - New RTs'!$A:$V,18,FALSE)</f>
        <v>0.75</v>
      </c>
      <c r="E387" s="5">
        <f t="shared" si="30"/>
        <v>0</v>
      </c>
      <c r="F387" s="2">
        <f>VLOOKUP($A387,'By SKU - Old RTs'!$A:$V,19,FALSE)</f>
        <v>19</v>
      </c>
      <c r="G387" s="2">
        <f>VLOOKUP($A387,'By SKU - New RTs'!$A:$V,19,FALSE)</f>
        <v>19</v>
      </c>
      <c r="H387" s="5">
        <f t="shared" si="31"/>
        <v>0</v>
      </c>
      <c r="I387" s="2">
        <f>VLOOKUP($A387,'By SKU - Old RTs'!$A:$V,20,FALSE)</f>
        <v>10</v>
      </c>
      <c r="J387" s="2">
        <f>VLOOKUP($A387,'By SKU - New RTs'!$A:$V,20,FALSE)</f>
        <v>38.25</v>
      </c>
      <c r="K387" s="5">
        <f t="shared" si="32"/>
        <v>28.25</v>
      </c>
      <c r="L387" s="2">
        <f>VLOOKUP($A387,'By SKU - Old RTs'!$A:$V,21,FALSE)</f>
        <v>2.75</v>
      </c>
      <c r="M387" s="2">
        <f>VLOOKUP($A387,'By SKU - New RTs'!$A:$V,21,FALSE)</f>
        <v>2.75</v>
      </c>
      <c r="N387" s="5">
        <f t="shared" si="33"/>
        <v>0</v>
      </c>
      <c r="O387" s="2">
        <f>VLOOKUP($A387,'By SKU - Old RTs'!$A:$V,22,FALSE)</f>
        <v>28.25</v>
      </c>
      <c r="P387" s="2">
        <f>VLOOKUP($A387,'By SKU - New RTs'!$A:$V,22,FALSE)</f>
        <v>0</v>
      </c>
      <c r="Q387" s="2">
        <f t="shared" si="34"/>
        <v>-28.25</v>
      </c>
    </row>
    <row r="388" spans="1:17" x14ac:dyDescent="0.3">
      <c r="A388" s="3" t="str">
        <v>PD60PW</v>
      </c>
      <c r="B388" s="4" t="str">
        <v>PT JEAN</v>
      </c>
      <c r="C388" s="2">
        <f>VLOOKUP($A388,'By SKU - Old RTs'!$A:$V,18,FALSE)</f>
        <v>8.75</v>
      </c>
      <c r="D388" s="2">
        <f>VLOOKUP($A388,'By SKU - New RTs'!$A:$V,18,FALSE)</f>
        <v>8.75</v>
      </c>
      <c r="E388" s="5">
        <f t="shared" si="30"/>
        <v>0</v>
      </c>
      <c r="F388" s="2">
        <f>VLOOKUP($A388,'By SKU - Old RTs'!$A:$V,19,FALSE)</f>
        <v>60.5</v>
      </c>
      <c r="G388" s="2">
        <f>VLOOKUP($A388,'By SKU - New RTs'!$A:$V,19,FALSE)</f>
        <v>27.5</v>
      </c>
      <c r="H388" s="5">
        <f t="shared" si="31"/>
        <v>-33</v>
      </c>
      <c r="I388" s="2">
        <f>VLOOKUP($A388,'By SKU - Old RTs'!$A:$V,20,FALSE)</f>
        <v>0</v>
      </c>
      <c r="J388" s="2">
        <f>VLOOKUP($A388,'By SKU - New RTs'!$A:$V,20,FALSE)</f>
        <v>0</v>
      </c>
      <c r="K388" s="5">
        <f t="shared" si="32"/>
        <v>0</v>
      </c>
      <c r="L388" s="2">
        <f>VLOOKUP($A388,'By SKU - Old RTs'!$A:$V,21,FALSE)</f>
        <v>20</v>
      </c>
      <c r="M388" s="2">
        <f>VLOOKUP($A388,'By SKU - New RTs'!$A:$V,21,FALSE)</f>
        <v>20</v>
      </c>
      <c r="N388" s="5">
        <f t="shared" si="33"/>
        <v>0</v>
      </c>
      <c r="O388" s="2">
        <f>VLOOKUP($A388,'By SKU - Old RTs'!$A:$V,22,FALSE)</f>
        <v>9</v>
      </c>
      <c r="P388" s="2">
        <f>VLOOKUP($A388,'By SKU - New RTs'!$A:$V,22,FALSE)</f>
        <v>42</v>
      </c>
      <c r="Q388" s="2">
        <f t="shared" si="34"/>
        <v>33</v>
      </c>
    </row>
    <row r="389" spans="1:17" x14ac:dyDescent="0.3">
      <c r="A389" s="3" t="str">
        <v>PD80PW</v>
      </c>
      <c r="B389" s="4" t="str">
        <v>PT JEAN</v>
      </c>
      <c r="C389" s="2">
        <f>VLOOKUP($A389,'By SKU - Old RTs'!$A:$V,18,FALSE)</f>
        <v>0</v>
      </c>
      <c r="D389" s="2">
        <f>VLOOKUP($A389,'By SKU - New RTs'!$A:$V,18,FALSE)</f>
        <v>0</v>
      </c>
      <c r="E389" s="5">
        <f t="shared" si="30"/>
        <v>0</v>
      </c>
      <c r="F389" s="2">
        <f>VLOOKUP($A389,'By SKU - Old RTs'!$A:$V,19,FALSE)</f>
        <v>4.75</v>
      </c>
      <c r="G389" s="2">
        <f>VLOOKUP($A389,'By SKU - New RTs'!$A:$V,19,FALSE)</f>
        <v>4.75</v>
      </c>
      <c r="H389" s="5">
        <f t="shared" si="31"/>
        <v>0</v>
      </c>
      <c r="I389" s="2">
        <f>VLOOKUP($A389,'By SKU - Old RTs'!$A:$V,20,FALSE)</f>
        <v>5.25</v>
      </c>
      <c r="J389" s="2">
        <f>VLOOKUP($A389,'By SKU - New RTs'!$A:$V,20,FALSE)</f>
        <v>5.25</v>
      </c>
      <c r="K389" s="5">
        <f t="shared" si="32"/>
        <v>0</v>
      </c>
      <c r="L389" s="2">
        <f>VLOOKUP($A389,'By SKU - Old RTs'!$A:$V,21,FALSE)</f>
        <v>21.5</v>
      </c>
      <c r="M389" s="2">
        <f>VLOOKUP($A389,'By SKU - New RTs'!$A:$V,21,FALSE)</f>
        <v>21.5</v>
      </c>
      <c r="N389" s="5">
        <f t="shared" si="33"/>
        <v>0</v>
      </c>
      <c r="O389" s="2">
        <f>VLOOKUP($A389,'By SKU - Old RTs'!$A:$V,22,FALSE)</f>
        <v>0</v>
      </c>
      <c r="P389" s="2">
        <f>VLOOKUP($A389,'By SKU - New RTs'!$A:$V,22,FALSE)</f>
        <v>0</v>
      </c>
      <c r="Q389" s="2">
        <f t="shared" si="34"/>
        <v>0</v>
      </c>
    </row>
    <row r="390" spans="1:17" x14ac:dyDescent="0.3">
      <c r="A390" s="3" t="str">
        <v>PD90PW</v>
      </c>
      <c r="B390" s="4" t="str">
        <v>PT FLEX JEAN</v>
      </c>
      <c r="C390" s="2">
        <f>VLOOKUP($A390,'By SKU - Old RTs'!$A:$V,18,FALSE)</f>
        <v>0</v>
      </c>
      <c r="D390" s="2">
        <f>VLOOKUP($A390,'By SKU - New RTs'!$A:$V,18,FALSE)</f>
        <v>0</v>
      </c>
      <c r="E390" s="5">
        <f t="shared" si="30"/>
        <v>0</v>
      </c>
      <c r="F390" s="2">
        <f>VLOOKUP($A390,'By SKU - Old RTs'!$A:$V,19,FALSE)</f>
        <v>0</v>
      </c>
      <c r="G390" s="2">
        <f>VLOOKUP($A390,'By SKU - New RTs'!$A:$V,19,FALSE)</f>
        <v>0</v>
      </c>
      <c r="H390" s="5">
        <f t="shared" si="31"/>
        <v>0</v>
      </c>
      <c r="I390" s="2">
        <f>VLOOKUP($A390,'By SKU - Old RTs'!$A:$V,20,FALSE)</f>
        <v>5.25</v>
      </c>
      <c r="J390" s="2">
        <f>VLOOKUP($A390,'By SKU - New RTs'!$A:$V,20,FALSE)</f>
        <v>5.25</v>
      </c>
      <c r="K390" s="5">
        <f t="shared" si="32"/>
        <v>0</v>
      </c>
      <c r="L390" s="2">
        <f>VLOOKUP($A390,'By SKU - Old RTs'!$A:$V,21,FALSE)</f>
        <v>0</v>
      </c>
      <c r="M390" s="2">
        <f>VLOOKUP($A390,'By SKU - New RTs'!$A:$V,21,FALSE)</f>
        <v>0</v>
      </c>
      <c r="N390" s="5">
        <f t="shared" si="33"/>
        <v>0</v>
      </c>
      <c r="O390" s="2">
        <f>VLOOKUP($A390,'By SKU - Old RTs'!$A:$V,22,FALSE)</f>
        <v>0</v>
      </c>
      <c r="P390" s="2">
        <f>VLOOKUP($A390,'By SKU - New RTs'!$A:$V,22,FALSE)</f>
        <v>0</v>
      </c>
      <c r="Q390" s="2">
        <f t="shared" si="34"/>
        <v>0</v>
      </c>
    </row>
    <row r="391" spans="1:17" x14ac:dyDescent="0.3">
      <c r="A391" s="3" t="str">
        <v>PEJ2DD</v>
      </c>
      <c r="B391" s="4" t="str">
        <v>PT FLAME RESISTANT</v>
      </c>
      <c r="C391" s="2">
        <f>VLOOKUP($A391,'By SKU - Old RTs'!$A:$V,18,FALSE)</f>
        <v>17.75</v>
      </c>
      <c r="D391" s="2">
        <f>VLOOKUP($A391,'By SKU - New RTs'!$A:$V,18,FALSE)</f>
        <v>17.75</v>
      </c>
      <c r="E391" s="5">
        <f t="shared" si="30"/>
        <v>0</v>
      </c>
      <c r="F391" s="2">
        <f>VLOOKUP($A391,'By SKU - Old RTs'!$A:$V,19,FALSE)</f>
        <v>0</v>
      </c>
      <c r="G391" s="2">
        <f>VLOOKUP($A391,'By SKU - New RTs'!$A:$V,19,FALSE)</f>
        <v>0</v>
      </c>
      <c r="H391" s="5">
        <f t="shared" si="31"/>
        <v>0</v>
      </c>
      <c r="I391" s="2">
        <f>VLOOKUP($A391,'By SKU - Old RTs'!$A:$V,20,FALSE)</f>
        <v>0</v>
      </c>
      <c r="J391" s="2">
        <f>VLOOKUP($A391,'By SKU - New RTs'!$A:$V,20,FALSE)</f>
        <v>0</v>
      </c>
      <c r="K391" s="5">
        <f t="shared" si="32"/>
        <v>0</v>
      </c>
      <c r="L391" s="2">
        <f>VLOOKUP($A391,'By SKU - Old RTs'!$A:$V,21,FALSE)</f>
        <v>0</v>
      </c>
      <c r="M391" s="2">
        <f>VLOOKUP($A391,'By SKU - New RTs'!$A:$V,21,FALSE)</f>
        <v>0</v>
      </c>
      <c r="N391" s="5">
        <f t="shared" si="33"/>
        <v>0</v>
      </c>
      <c r="O391" s="2">
        <f>VLOOKUP($A391,'By SKU - Old RTs'!$A:$V,22,FALSE)</f>
        <v>0</v>
      </c>
      <c r="P391" s="2">
        <f>VLOOKUP($A391,'By SKU - New RTs'!$A:$V,22,FALSE)</f>
        <v>0</v>
      </c>
      <c r="Q391" s="2">
        <f t="shared" si="34"/>
        <v>0</v>
      </c>
    </row>
    <row r="392" spans="1:17" x14ac:dyDescent="0.3">
      <c r="A392" s="3" t="str">
        <v>PLW2NV</v>
      </c>
      <c r="B392" s="4" t="str">
        <v>PT FLAME RESISTANT</v>
      </c>
      <c r="C392" s="2">
        <f>VLOOKUP($A392,'By SKU - Old RTs'!$A:$V,18,FALSE)</f>
        <v>0</v>
      </c>
      <c r="D392" s="2">
        <f>VLOOKUP($A392,'By SKU - New RTs'!$A:$V,18,FALSE)</f>
        <v>0</v>
      </c>
      <c r="E392" s="5">
        <f t="shared" si="30"/>
        <v>0</v>
      </c>
      <c r="F392" s="2">
        <f>VLOOKUP($A392,'By SKU - Old RTs'!$A:$V,19,FALSE)</f>
        <v>15.5</v>
      </c>
      <c r="G392" s="2">
        <f>VLOOKUP($A392,'By SKU - New RTs'!$A:$V,19,FALSE)</f>
        <v>0</v>
      </c>
      <c r="H392" s="5">
        <f t="shared" si="31"/>
        <v>-15.5</v>
      </c>
      <c r="I392" s="2">
        <f>VLOOKUP($A392,'By SKU - Old RTs'!$A:$V,20,FALSE)</f>
        <v>8.75</v>
      </c>
      <c r="J392" s="2">
        <f>VLOOKUP($A392,'By SKU - New RTs'!$A:$V,20,FALSE)</f>
        <v>8.75</v>
      </c>
      <c r="K392" s="5">
        <f t="shared" si="32"/>
        <v>0</v>
      </c>
      <c r="L392" s="2">
        <f>VLOOKUP($A392,'By SKU - Old RTs'!$A:$V,21,FALSE)</f>
        <v>0</v>
      </c>
      <c r="M392" s="2">
        <f>VLOOKUP($A392,'By SKU - New RTs'!$A:$V,21,FALSE)</f>
        <v>0</v>
      </c>
      <c r="N392" s="5">
        <f t="shared" si="33"/>
        <v>0</v>
      </c>
      <c r="O392" s="2">
        <f>VLOOKUP($A392,'By SKU - Old RTs'!$A:$V,22,FALSE)</f>
        <v>0</v>
      </c>
      <c r="P392" s="2">
        <f>VLOOKUP($A392,'By SKU - New RTs'!$A:$V,22,FALSE)</f>
        <v>15.5</v>
      </c>
      <c r="Q392" s="2">
        <f t="shared" si="34"/>
        <v>15.5</v>
      </c>
    </row>
    <row r="393" spans="1:17" x14ac:dyDescent="0.3">
      <c r="A393" s="3" t="str">
        <v>PT20BK</v>
      </c>
      <c r="B393" s="4" t="str">
        <v xml:space="preserve">PT WORK BLEND                   </v>
      </c>
      <c r="C393" s="2">
        <f>VLOOKUP($A393,'By SKU - Old RTs'!$A:$V,18,FALSE)</f>
        <v>11.5</v>
      </c>
      <c r="D393" s="2">
        <f>VLOOKUP($A393,'By SKU - New RTs'!$A:$V,18,FALSE)</f>
        <v>11.5</v>
      </c>
      <c r="E393" s="5">
        <f t="shared" ref="E393:E456" si="35">D393-C393</f>
        <v>0</v>
      </c>
      <c r="F393" s="2">
        <f>VLOOKUP($A393,'By SKU - Old RTs'!$A:$V,19,FALSE)</f>
        <v>16.5</v>
      </c>
      <c r="G393" s="2">
        <f>VLOOKUP($A393,'By SKU - New RTs'!$A:$V,19,FALSE)</f>
        <v>16.5</v>
      </c>
      <c r="H393" s="5">
        <f t="shared" ref="H393:H456" si="36">G393-F393</f>
        <v>0</v>
      </c>
      <c r="I393" s="2">
        <f>VLOOKUP($A393,'By SKU - Old RTs'!$A:$V,20,FALSE)</f>
        <v>1</v>
      </c>
      <c r="J393" s="2">
        <f>VLOOKUP($A393,'By SKU - New RTs'!$A:$V,20,FALSE)</f>
        <v>1</v>
      </c>
      <c r="K393" s="5">
        <f t="shared" ref="K393:K456" si="37">J393-I393</f>
        <v>0</v>
      </c>
      <c r="L393" s="2">
        <f>VLOOKUP($A393,'By SKU - Old RTs'!$A:$V,21,FALSE)</f>
        <v>0</v>
      </c>
      <c r="M393" s="2">
        <f>VLOOKUP($A393,'By SKU - New RTs'!$A:$V,21,FALSE)</f>
        <v>0</v>
      </c>
      <c r="N393" s="5">
        <f t="shared" ref="N393:N456" si="38">M393-L393</f>
        <v>0</v>
      </c>
      <c r="O393" s="2">
        <f>VLOOKUP($A393,'By SKU - Old RTs'!$A:$V,22,FALSE)</f>
        <v>0</v>
      </c>
      <c r="P393" s="2">
        <f>VLOOKUP($A393,'By SKU - New RTs'!$A:$V,22,FALSE)</f>
        <v>0</v>
      </c>
      <c r="Q393" s="2">
        <f t="shared" ref="Q393:Q456" si="39">P393-O393</f>
        <v>0</v>
      </c>
    </row>
    <row r="394" spans="1:17" x14ac:dyDescent="0.3">
      <c r="A394" s="3" t="str">
        <v>PT20CH</v>
      </c>
      <c r="B394" s="4" t="str">
        <v xml:space="preserve">PT WORK BLEND                   </v>
      </c>
      <c r="C394" s="2">
        <f>VLOOKUP($A394,'By SKU - Old RTs'!$A:$V,18,FALSE)</f>
        <v>22.5</v>
      </c>
      <c r="D394" s="2">
        <f>VLOOKUP($A394,'By SKU - New RTs'!$A:$V,18,FALSE)</f>
        <v>22.5</v>
      </c>
      <c r="E394" s="5">
        <f t="shared" si="35"/>
        <v>0</v>
      </c>
      <c r="F394" s="2">
        <f>VLOOKUP($A394,'By SKU - Old RTs'!$A:$V,19,FALSE)</f>
        <v>52.5</v>
      </c>
      <c r="G394" s="2">
        <f>VLOOKUP($A394,'By SKU - New RTs'!$A:$V,19,FALSE)</f>
        <v>10.5</v>
      </c>
      <c r="H394" s="5">
        <f t="shared" si="36"/>
        <v>-42</v>
      </c>
      <c r="I394" s="2">
        <f>VLOOKUP($A394,'By SKU - Old RTs'!$A:$V,20,FALSE)</f>
        <v>0</v>
      </c>
      <c r="J394" s="2">
        <f>VLOOKUP($A394,'By SKU - New RTs'!$A:$V,20,FALSE)</f>
        <v>0</v>
      </c>
      <c r="K394" s="5">
        <f t="shared" si="37"/>
        <v>0</v>
      </c>
      <c r="L394" s="2">
        <f>VLOOKUP($A394,'By SKU - Old RTs'!$A:$V,21,FALSE)</f>
        <v>0</v>
      </c>
      <c r="M394" s="2">
        <f>VLOOKUP($A394,'By SKU - New RTs'!$A:$V,21,FALSE)</f>
        <v>0</v>
      </c>
      <c r="N394" s="5">
        <f t="shared" si="38"/>
        <v>0</v>
      </c>
      <c r="O394" s="2">
        <f>VLOOKUP($A394,'By SKU - Old RTs'!$A:$V,22,FALSE)</f>
        <v>13.25</v>
      </c>
      <c r="P394" s="2">
        <f>VLOOKUP($A394,'By SKU - New RTs'!$A:$V,22,FALSE)</f>
        <v>55.25</v>
      </c>
      <c r="Q394" s="2">
        <f t="shared" si="39"/>
        <v>42</v>
      </c>
    </row>
    <row r="395" spans="1:17" x14ac:dyDescent="0.3">
      <c r="A395" s="3" t="str">
        <v>PT20KH</v>
      </c>
      <c r="B395" s="4" t="str">
        <v xml:space="preserve">PT WORK BLEND                   </v>
      </c>
      <c r="C395" s="2">
        <f>VLOOKUP($A395,'By SKU - Old RTs'!$A:$V,18,FALSE)</f>
        <v>0</v>
      </c>
      <c r="D395" s="2">
        <f>VLOOKUP($A395,'By SKU - New RTs'!$A:$V,18,FALSE)</f>
        <v>0</v>
      </c>
      <c r="E395" s="5">
        <f t="shared" si="35"/>
        <v>0</v>
      </c>
      <c r="F395" s="2">
        <f>VLOOKUP($A395,'By SKU - Old RTs'!$A:$V,19,FALSE)</f>
        <v>1.25</v>
      </c>
      <c r="G395" s="2">
        <f>VLOOKUP($A395,'By SKU - New RTs'!$A:$V,19,FALSE)</f>
        <v>0</v>
      </c>
      <c r="H395" s="5">
        <f t="shared" si="36"/>
        <v>-1.25</v>
      </c>
      <c r="I395" s="2">
        <f>VLOOKUP($A395,'By SKU - Old RTs'!$A:$V,20,FALSE)</f>
        <v>0</v>
      </c>
      <c r="J395" s="2">
        <f>VLOOKUP($A395,'By SKU - New RTs'!$A:$V,20,FALSE)</f>
        <v>0</v>
      </c>
      <c r="K395" s="5">
        <f t="shared" si="37"/>
        <v>0</v>
      </c>
      <c r="L395" s="2">
        <f>VLOOKUP($A395,'By SKU - Old RTs'!$A:$V,21,FALSE)</f>
        <v>0</v>
      </c>
      <c r="M395" s="2">
        <f>VLOOKUP($A395,'By SKU - New RTs'!$A:$V,21,FALSE)</f>
        <v>0</v>
      </c>
      <c r="N395" s="5">
        <f t="shared" si="38"/>
        <v>0</v>
      </c>
      <c r="O395" s="2">
        <f>VLOOKUP($A395,'By SKU - Old RTs'!$A:$V,22,FALSE)</f>
        <v>0</v>
      </c>
      <c r="P395" s="2">
        <f>VLOOKUP($A395,'By SKU - New RTs'!$A:$V,22,FALSE)</f>
        <v>1.25</v>
      </c>
      <c r="Q395" s="2">
        <f t="shared" si="39"/>
        <v>1.25</v>
      </c>
    </row>
    <row r="396" spans="1:17" x14ac:dyDescent="0.3">
      <c r="A396" s="3" t="str">
        <v>PT20NV</v>
      </c>
      <c r="B396" s="4" t="str">
        <v xml:space="preserve">PT WORK BLEND                   </v>
      </c>
      <c r="C396" s="2">
        <f>VLOOKUP($A396,'By SKU - Old RTs'!$A:$V,18,FALSE)</f>
        <v>0</v>
      </c>
      <c r="D396" s="2">
        <f>VLOOKUP($A396,'By SKU - New RTs'!$A:$V,18,FALSE)</f>
        <v>0</v>
      </c>
      <c r="E396" s="5">
        <f t="shared" si="35"/>
        <v>0</v>
      </c>
      <c r="F396" s="2">
        <f>VLOOKUP($A396,'By SKU - Old RTs'!$A:$V,19,FALSE)</f>
        <v>36.75</v>
      </c>
      <c r="G396" s="2">
        <f>VLOOKUP($A396,'By SKU - New RTs'!$A:$V,19,FALSE)</f>
        <v>8.75</v>
      </c>
      <c r="H396" s="5">
        <f t="shared" si="36"/>
        <v>-28</v>
      </c>
      <c r="I396" s="2">
        <f>VLOOKUP($A396,'By SKU - Old RTs'!$A:$V,20,FALSE)</f>
        <v>6.75</v>
      </c>
      <c r="J396" s="2">
        <f>VLOOKUP($A396,'By SKU - New RTs'!$A:$V,20,FALSE)</f>
        <v>6.75</v>
      </c>
      <c r="K396" s="5">
        <f t="shared" si="37"/>
        <v>0</v>
      </c>
      <c r="L396" s="2">
        <f>VLOOKUP($A396,'By SKU - Old RTs'!$A:$V,21,FALSE)</f>
        <v>30</v>
      </c>
      <c r="M396" s="2">
        <f>VLOOKUP($A396,'By SKU - New RTs'!$A:$V,21,FALSE)</f>
        <v>30</v>
      </c>
      <c r="N396" s="5">
        <f t="shared" si="38"/>
        <v>0</v>
      </c>
      <c r="O396" s="2">
        <f>VLOOKUP($A396,'By SKU - Old RTs'!$A:$V,22,FALSE)</f>
        <v>0</v>
      </c>
      <c r="P396" s="2">
        <f>VLOOKUP($A396,'By SKU - New RTs'!$A:$V,22,FALSE)</f>
        <v>28</v>
      </c>
      <c r="Q396" s="2">
        <f t="shared" si="39"/>
        <v>28</v>
      </c>
    </row>
    <row r="397" spans="1:17" x14ac:dyDescent="0.3">
      <c r="A397" s="3" t="str">
        <v>PT2ABK</v>
      </c>
      <c r="B397" s="4" t="str">
        <v>PT WORK PERF</v>
      </c>
      <c r="C397" s="2">
        <f>VLOOKUP($A397,'By SKU - Old RTs'!$A:$V,18,FALSE)</f>
        <v>0</v>
      </c>
      <c r="D397" s="2">
        <f>VLOOKUP($A397,'By SKU - New RTs'!$A:$V,18,FALSE)</f>
        <v>0</v>
      </c>
      <c r="E397" s="5">
        <f t="shared" si="35"/>
        <v>0</v>
      </c>
      <c r="F397" s="2">
        <f>VLOOKUP($A397,'By SKU - Old RTs'!$A:$V,19,FALSE)</f>
        <v>0</v>
      </c>
      <c r="G397" s="2">
        <f>VLOOKUP($A397,'By SKU - New RTs'!$A:$V,19,FALSE)</f>
        <v>0</v>
      </c>
      <c r="H397" s="5">
        <f t="shared" si="36"/>
        <v>0</v>
      </c>
      <c r="I397" s="2">
        <f>VLOOKUP($A397,'By SKU - Old RTs'!$A:$V,20,FALSE)</f>
        <v>0</v>
      </c>
      <c r="J397" s="2">
        <f>VLOOKUP($A397,'By SKU - New RTs'!$A:$V,20,FALSE)</f>
        <v>0</v>
      </c>
      <c r="K397" s="5">
        <f t="shared" si="37"/>
        <v>0</v>
      </c>
      <c r="L397" s="2">
        <f>VLOOKUP($A397,'By SKU - Old RTs'!$A:$V,21,FALSE)</f>
        <v>6.75</v>
      </c>
      <c r="M397" s="2">
        <f>VLOOKUP($A397,'By SKU - New RTs'!$A:$V,21,FALSE)</f>
        <v>6.75</v>
      </c>
      <c r="N397" s="5">
        <f t="shared" si="38"/>
        <v>0</v>
      </c>
      <c r="O397" s="2">
        <f>VLOOKUP($A397,'By SKU - Old RTs'!$A:$V,22,FALSE)</f>
        <v>0.75</v>
      </c>
      <c r="P397" s="2">
        <f>VLOOKUP($A397,'By SKU - New RTs'!$A:$V,22,FALSE)</f>
        <v>0.75</v>
      </c>
      <c r="Q397" s="2">
        <f t="shared" si="39"/>
        <v>0</v>
      </c>
    </row>
    <row r="398" spans="1:17" x14ac:dyDescent="0.3">
      <c r="A398" s="3" t="str">
        <v>PT2ANV</v>
      </c>
      <c r="B398" s="4" t="str">
        <v>PT WORK PERF</v>
      </c>
      <c r="C398" s="2">
        <f>VLOOKUP($A398,'By SKU - Old RTs'!$A:$V,18,FALSE)</f>
        <v>0</v>
      </c>
      <c r="D398" s="2">
        <f>VLOOKUP($A398,'By SKU - New RTs'!$A:$V,18,FALSE)</f>
        <v>0</v>
      </c>
      <c r="E398" s="5">
        <f t="shared" si="35"/>
        <v>0</v>
      </c>
      <c r="F398" s="2">
        <f>VLOOKUP($A398,'By SKU - Old RTs'!$A:$V,19,FALSE)</f>
        <v>10.25</v>
      </c>
      <c r="G398" s="2">
        <f>VLOOKUP($A398,'By SKU - New RTs'!$A:$V,19,FALSE)</f>
        <v>0</v>
      </c>
      <c r="H398" s="5">
        <f t="shared" si="36"/>
        <v>-10.25</v>
      </c>
      <c r="I398" s="2">
        <f>VLOOKUP($A398,'By SKU - Old RTs'!$A:$V,20,FALSE)</f>
        <v>8.5</v>
      </c>
      <c r="J398" s="2">
        <f>VLOOKUP($A398,'By SKU - New RTs'!$A:$V,20,FALSE)</f>
        <v>8.5</v>
      </c>
      <c r="K398" s="5">
        <f t="shared" si="37"/>
        <v>0</v>
      </c>
      <c r="L398" s="2">
        <f>VLOOKUP($A398,'By SKU - Old RTs'!$A:$V,21,FALSE)</f>
        <v>0</v>
      </c>
      <c r="M398" s="2">
        <f>VLOOKUP($A398,'By SKU - New RTs'!$A:$V,21,FALSE)</f>
        <v>0</v>
      </c>
      <c r="N398" s="5">
        <f t="shared" si="38"/>
        <v>0</v>
      </c>
      <c r="O398" s="2">
        <f>VLOOKUP($A398,'By SKU - Old RTs'!$A:$V,22,FALSE)</f>
        <v>0</v>
      </c>
      <c r="P398" s="2">
        <f>VLOOKUP($A398,'By SKU - New RTs'!$A:$V,22,FALSE)</f>
        <v>10.25</v>
      </c>
      <c r="Q398" s="2">
        <f t="shared" si="39"/>
        <v>10.25</v>
      </c>
    </row>
    <row r="399" spans="1:17" x14ac:dyDescent="0.3">
      <c r="A399" s="3" t="str">
        <v>PT88CH</v>
      </c>
      <c r="B399" s="4" t="str">
        <v xml:space="preserve">CARGO PANT                      </v>
      </c>
      <c r="C399" s="2">
        <f>VLOOKUP($A399,'By SKU - Old RTs'!$A:$V,18,FALSE)</f>
        <v>0</v>
      </c>
      <c r="D399" s="2">
        <f>VLOOKUP($A399,'By SKU - New RTs'!$A:$V,18,FALSE)</f>
        <v>12.25</v>
      </c>
      <c r="E399" s="5">
        <f t="shared" si="35"/>
        <v>12.25</v>
      </c>
      <c r="F399" s="2">
        <f>VLOOKUP($A399,'By SKU - Old RTs'!$A:$V,19,FALSE)</f>
        <v>12.25</v>
      </c>
      <c r="G399" s="2">
        <f>VLOOKUP($A399,'By SKU - New RTs'!$A:$V,19,FALSE)</f>
        <v>0</v>
      </c>
      <c r="H399" s="5">
        <f t="shared" si="36"/>
        <v>-12.25</v>
      </c>
      <c r="I399" s="2">
        <f>VLOOKUP($A399,'By SKU - Old RTs'!$A:$V,20,FALSE)</f>
        <v>0</v>
      </c>
      <c r="J399" s="2">
        <f>VLOOKUP($A399,'By SKU - New RTs'!$A:$V,20,FALSE)</f>
        <v>0</v>
      </c>
      <c r="K399" s="5">
        <f t="shared" si="37"/>
        <v>0</v>
      </c>
      <c r="L399" s="2">
        <f>VLOOKUP($A399,'By SKU - Old RTs'!$A:$V,21,FALSE)</f>
        <v>0</v>
      </c>
      <c r="M399" s="2">
        <f>VLOOKUP($A399,'By SKU - New RTs'!$A:$V,21,FALSE)</f>
        <v>0</v>
      </c>
      <c r="N399" s="5">
        <f t="shared" si="38"/>
        <v>0</v>
      </c>
      <c r="O399" s="2">
        <f>VLOOKUP($A399,'By SKU - Old RTs'!$A:$V,22,FALSE)</f>
        <v>4.5</v>
      </c>
      <c r="P399" s="2">
        <f>VLOOKUP($A399,'By SKU - New RTs'!$A:$V,22,FALSE)</f>
        <v>4.5</v>
      </c>
      <c r="Q399" s="2">
        <f t="shared" si="39"/>
        <v>0</v>
      </c>
    </row>
    <row r="400" spans="1:17" x14ac:dyDescent="0.3">
      <c r="A400" s="3" t="str">
        <v>PT88NV</v>
      </c>
      <c r="B400" s="4" t="str">
        <v xml:space="preserve">CARGO PANT                      </v>
      </c>
      <c r="C400" s="2">
        <f>VLOOKUP($A400,'By SKU - Old RTs'!$A:$V,18,FALSE)</f>
        <v>0</v>
      </c>
      <c r="D400" s="2">
        <f>VLOOKUP($A400,'By SKU - New RTs'!$A:$V,18,FALSE)</f>
        <v>0</v>
      </c>
      <c r="E400" s="5">
        <f t="shared" si="35"/>
        <v>0</v>
      </c>
      <c r="F400" s="2">
        <f>VLOOKUP($A400,'By SKU - Old RTs'!$A:$V,19,FALSE)</f>
        <v>0</v>
      </c>
      <c r="G400" s="2">
        <f>VLOOKUP($A400,'By SKU - New RTs'!$A:$V,19,FALSE)</f>
        <v>0</v>
      </c>
      <c r="H400" s="5">
        <f t="shared" si="36"/>
        <v>0</v>
      </c>
      <c r="I400" s="2">
        <f>VLOOKUP($A400,'By SKU - Old RTs'!$A:$V,20,FALSE)</f>
        <v>7</v>
      </c>
      <c r="J400" s="2">
        <f>VLOOKUP($A400,'By SKU - New RTs'!$A:$V,20,FALSE)</f>
        <v>7</v>
      </c>
      <c r="K400" s="5">
        <f t="shared" si="37"/>
        <v>0</v>
      </c>
      <c r="L400" s="2">
        <f>VLOOKUP($A400,'By SKU - Old RTs'!$A:$V,21,FALSE)</f>
        <v>3.5</v>
      </c>
      <c r="M400" s="2">
        <f>VLOOKUP($A400,'By SKU - New RTs'!$A:$V,21,FALSE)</f>
        <v>3.5</v>
      </c>
      <c r="N400" s="5">
        <f t="shared" si="38"/>
        <v>0</v>
      </c>
      <c r="O400" s="2">
        <f>VLOOKUP($A400,'By SKU - Old RTs'!$A:$V,22,FALSE)</f>
        <v>0</v>
      </c>
      <c r="P400" s="2">
        <f>VLOOKUP($A400,'By SKU - New RTs'!$A:$V,22,FALSE)</f>
        <v>0</v>
      </c>
      <c r="Q400" s="2">
        <f t="shared" si="39"/>
        <v>0</v>
      </c>
    </row>
    <row r="401" spans="1:17" x14ac:dyDescent="0.3">
      <c r="A401" s="3" t="str">
        <v>PX62BK</v>
      </c>
      <c r="B401" s="4" t="str">
        <v>MIMIX PRO PANT</v>
      </c>
      <c r="C401" s="2">
        <f>VLOOKUP($A401,'By SKU - Old RTs'!$A:$V,18,FALSE)</f>
        <v>0</v>
      </c>
      <c r="D401" s="2">
        <f>VLOOKUP($A401,'By SKU - New RTs'!$A:$V,18,FALSE)</f>
        <v>9.5</v>
      </c>
      <c r="E401" s="5">
        <f t="shared" si="35"/>
        <v>9.5</v>
      </c>
      <c r="F401" s="2">
        <f>VLOOKUP($A401,'By SKU - Old RTs'!$A:$V,19,FALSE)</f>
        <v>0</v>
      </c>
      <c r="G401" s="2">
        <f>VLOOKUP($A401,'By SKU - New RTs'!$A:$V,19,FALSE)</f>
        <v>0</v>
      </c>
      <c r="H401" s="5">
        <f t="shared" si="36"/>
        <v>0</v>
      </c>
      <c r="I401" s="2">
        <f>VLOOKUP($A401,'By SKU - Old RTs'!$A:$V,20,FALSE)</f>
        <v>9.5</v>
      </c>
      <c r="J401" s="2">
        <f>VLOOKUP($A401,'By SKU - New RTs'!$A:$V,20,FALSE)</f>
        <v>0</v>
      </c>
      <c r="K401" s="5">
        <f t="shared" si="37"/>
        <v>-9.5</v>
      </c>
      <c r="L401" s="2">
        <f>VLOOKUP($A401,'By SKU - Old RTs'!$A:$V,21,FALSE)</f>
        <v>0</v>
      </c>
      <c r="M401" s="2">
        <f>VLOOKUP($A401,'By SKU - New RTs'!$A:$V,21,FALSE)</f>
        <v>0</v>
      </c>
      <c r="N401" s="5">
        <f t="shared" si="38"/>
        <v>0</v>
      </c>
      <c r="O401" s="2">
        <f>VLOOKUP($A401,'By SKU - Old RTs'!$A:$V,22,FALSE)</f>
        <v>0</v>
      </c>
      <c r="P401" s="2">
        <f>VLOOKUP($A401,'By SKU - New RTs'!$A:$V,22,FALSE)</f>
        <v>0</v>
      </c>
      <c r="Q401" s="2">
        <f t="shared" si="39"/>
        <v>0</v>
      </c>
    </row>
    <row r="402" spans="1:17" x14ac:dyDescent="0.3">
      <c r="A402" s="3" t="str">
        <v>S302WH</v>
      </c>
      <c r="B402" s="4" t="str">
        <v>ST BAKER WHITE W POCKET SS</v>
      </c>
      <c r="C402" s="2">
        <f>VLOOKUP($A402,'By SKU - Old RTs'!$A:$V,18,FALSE)</f>
        <v>0</v>
      </c>
      <c r="D402" s="2">
        <f>VLOOKUP($A402,'By SKU - New RTs'!$A:$V,18,FALSE)</f>
        <v>0</v>
      </c>
      <c r="E402" s="5">
        <f t="shared" si="35"/>
        <v>0</v>
      </c>
      <c r="F402" s="2">
        <f>VLOOKUP($A402,'By SKU - Old RTs'!$A:$V,19,FALSE)</f>
        <v>0</v>
      </c>
      <c r="G402" s="2">
        <f>VLOOKUP($A402,'By SKU - New RTs'!$A:$V,19,FALSE)</f>
        <v>0</v>
      </c>
      <c r="H402" s="5">
        <f t="shared" si="36"/>
        <v>0</v>
      </c>
      <c r="I402" s="2">
        <f>VLOOKUP($A402,'By SKU - Old RTs'!$A:$V,20,FALSE)</f>
        <v>0</v>
      </c>
      <c r="J402" s="2">
        <f>VLOOKUP($A402,'By SKU - New RTs'!$A:$V,20,FALSE)</f>
        <v>16.25</v>
      </c>
      <c r="K402" s="5">
        <f t="shared" si="37"/>
        <v>16.25</v>
      </c>
      <c r="L402" s="2">
        <f>VLOOKUP($A402,'By SKU - Old RTs'!$A:$V,21,FALSE)</f>
        <v>0</v>
      </c>
      <c r="M402" s="2">
        <f>VLOOKUP($A402,'By SKU - New RTs'!$A:$V,21,FALSE)</f>
        <v>0</v>
      </c>
      <c r="N402" s="5">
        <f t="shared" si="38"/>
        <v>0</v>
      </c>
      <c r="O402" s="2">
        <f>VLOOKUP($A402,'By SKU - Old RTs'!$A:$V,22,FALSE)</f>
        <v>16.25</v>
      </c>
      <c r="P402" s="2">
        <f>VLOOKUP($A402,'By SKU - New RTs'!$A:$V,22,FALSE)</f>
        <v>0</v>
      </c>
      <c r="Q402" s="2">
        <f t="shared" si="39"/>
        <v>-16.25</v>
      </c>
    </row>
    <row r="403" spans="1:17" x14ac:dyDescent="0.3">
      <c r="A403" s="3" t="str">
        <v>S315</v>
      </c>
      <c r="B403" s="4" t="str">
        <v>ST BAKER SS</v>
      </c>
      <c r="C403" s="2">
        <f>VLOOKUP($A403,'By SKU - Old RTs'!$A:$V,18,FALSE)</f>
        <v>9</v>
      </c>
      <c r="D403" s="2">
        <f>VLOOKUP($A403,'By SKU - New RTs'!$A:$V,18,FALSE)</f>
        <v>9</v>
      </c>
      <c r="E403" s="5">
        <f t="shared" si="35"/>
        <v>0</v>
      </c>
      <c r="F403" s="2">
        <f>VLOOKUP($A403,'By SKU - Old RTs'!$A:$V,19,FALSE)</f>
        <v>0</v>
      </c>
      <c r="G403" s="2">
        <f>VLOOKUP($A403,'By SKU - New RTs'!$A:$V,19,FALSE)</f>
        <v>0</v>
      </c>
      <c r="H403" s="5">
        <f t="shared" si="36"/>
        <v>0</v>
      </c>
      <c r="I403" s="2">
        <f>VLOOKUP($A403,'By SKU - Old RTs'!$A:$V,20,FALSE)</f>
        <v>0</v>
      </c>
      <c r="J403" s="2">
        <f>VLOOKUP($A403,'By SKU - New RTs'!$A:$V,20,FALSE)</f>
        <v>24.75</v>
      </c>
      <c r="K403" s="5">
        <f t="shared" si="37"/>
        <v>24.75</v>
      </c>
      <c r="L403" s="2">
        <f>VLOOKUP($A403,'By SKU - Old RTs'!$A:$V,21,FALSE)</f>
        <v>0</v>
      </c>
      <c r="M403" s="2">
        <f>VLOOKUP($A403,'By SKU - New RTs'!$A:$V,21,FALSE)</f>
        <v>0</v>
      </c>
      <c r="N403" s="5">
        <f t="shared" si="38"/>
        <v>0</v>
      </c>
      <c r="O403" s="2">
        <f>VLOOKUP($A403,'By SKU - Old RTs'!$A:$V,22,FALSE)</f>
        <v>24.75</v>
      </c>
      <c r="P403" s="2">
        <f>VLOOKUP($A403,'By SKU - New RTs'!$A:$V,22,FALSE)</f>
        <v>0</v>
      </c>
      <c r="Q403" s="2">
        <f t="shared" si="39"/>
        <v>-24.75</v>
      </c>
    </row>
    <row r="404" spans="1:17" x14ac:dyDescent="0.3">
      <c r="A404" s="3" t="str">
        <v>SC30GG</v>
      </c>
      <c r="B404" s="4" t="str">
        <v>ST WORK COTTON LS</v>
      </c>
      <c r="C404" s="2">
        <f>VLOOKUP($A404,'By SKU - Old RTs'!$A:$V,18,FALSE)</f>
        <v>0</v>
      </c>
      <c r="D404" s="2">
        <f>VLOOKUP($A404,'By SKU - New RTs'!$A:$V,18,FALSE)</f>
        <v>0</v>
      </c>
      <c r="E404" s="5">
        <f t="shared" si="35"/>
        <v>0</v>
      </c>
      <c r="F404" s="2">
        <f>VLOOKUP($A404,'By SKU - Old RTs'!$A:$V,19,FALSE)</f>
        <v>0</v>
      </c>
      <c r="G404" s="2">
        <f>VLOOKUP($A404,'By SKU - New RTs'!$A:$V,19,FALSE)</f>
        <v>0</v>
      </c>
      <c r="H404" s="5">
        <f t="shared" si="36"/>
        <v>0</v>
      </c>
      <c r="I404" s="2">
        <f>VLOOKUP($A404,'By SKU - Old RTs'!$A:$V,20,FALSE)</f>
        <v>0.25</v>
      </c>
      <c r="J404" s="2">
        <f>VLOOKUP($A404,'By SKU - New RTs'!$A:$V,20,FALSE)</f>
        <v>0.25</v>
      </c>
      <c r="K404" s="5">
        <f t="shared" si="37"/>
        <v>0</v>
      </c>
      <c r="L404" s="2">
        <f>VLOOKUP($A404,'By SKU - Old RTs'!$A:$V,21,FALSE)</f>
        <v>6.25</v>
      </c>
      <c r="M404" s="2">
        <f>VLOOKUP($A404,'By SKU - New RTs'!$A:$V,21,FALSE)</f>
        <v>6.25</v>
      </c>
      <c r="N404" s="5">
        <f t="shared" si="38"/>
        <v>0</v>
      </c>
      <c r="O404" s="2">
        <f>VLOOKUP($A404,'By SKU - Old RTs'!$A:$V,22,FALSE)</f>
        <v>0</v>
      </c>
      <c r="P404" s="2">
        <f>VLOOKUP($A404,'By SKU - New RTs'!$A:$V,22,FALSE)</f>
        <v>0</v>
      </c>
      <c r="Q404" s="2">
        <f t="shared" si="39"/>
        <v>0</v>
      </c>
    </row>
    <row r="405" spans="1:17" x14ac:dyDescent="0.3">
      <c r="A405" s="3" t="str">
        <v>SC30KH</v>
      </c>
      <c r="B405" s="4" t="str">
        <v>ST WORK COTTON LS</v>
      </c>
      <c r="C405" s="2">
        <f>VLOOKUP($A405,'By SKU - Old RTs'!$A:$V,18,FALSE)</f>
        <v>4.75</v>
      </c>
      <c r="D405" s="2">
        <f>VLOOKUP($A405,'By SKU - New RTs'!$A:$V,18,FALSE)</f>
        <v>4.75</v>
      </c>
      <c r="E405" s="5">
        <f t="shared" si="35"/>
        <v>0</v>
      </c>
      <c r="F405" s="2">
        <f>VLOOKUP($A405,'By SKU - Old RTs'!$A:$V,19,FALSE)</f>
        <v>0</v>
      </c>
      <c r="G405" s="2">
        <f>VLOOKUP($A405,'By SKU - New RTs'!$A:$V,19,FALSE)</f>
        <v>0</v>
      </c>
      <c r="H405" s="5">
        <f t="shared" si="36"/>
        <v>0</v>
      </c>
      <c r="I405" s="2">
        <f>VLOOKUP($A405,'By SKU - Old RTs'!$A:$V,20,FALSE)</f>
        <v>0</v>
      </c>
      <c r="J405" s="2">
        <f>VLOOKUP($A405,'By SKU - New RTs'!$A:$V,20,FALSE)</f>
        <v>0</v>
      </c>
      <c r="K405" s="5">
        <f t="shared" si="37"/>
        <v>0</v>
      </c>
      <c r="L405" s="2">
        <f>VLOOKUP($A405,'By SKU - Old RTs'!$A:$V,21,FALSE)</f>
        <v>0</v>
      </c>
      <c r="M405" s="2">
        <f>VLOOKUP($A405,'By SKU - New RTs'!$A:$V,21,FALSE)</f>
        <v>0</v>
      </c>
      <c r="N405" s="5">
        <f t="shared" si="38"/>
        <v>0</v>
      </c>
      <c r="O405" s="2">
        <f>VLOOKUP($A405,'By SKU - Old RTs'!$A:$V,22,FALSE)</f>
        <v>0</v>
      </c>
      <c r="P405" s="2">
        <f>VLOOKUP($A405,'By SKU - New RTs'!$A:$V,22,FALSE)</f>
        <v>0</v>
      </c>
      <c r="Q405" s="2">
        <f t="shared" si="39"/>
        <v>0</v>
      </c>
    </row>
    <row r="406" spans="1:17" x14ac:dyDescent="0.3">
      <c r="A406" s="3" t="str">
        <v>SC30NV</v>
      </c>
      <c r="B406" s="4" t="str">
        <v>ST WORK COTTON LS</v>
      </c>
      <c r="C406" s="2">
        <f>VLOOKUP($A406,'By SKU - Old RTs'!$A:$V,18,FALSE)</f>
        <v>3.25</v>
      </c>
      <c r="D406" s="2">
        <f>VLOOKUP($A406,'By SKU - New RTs'!$A:$V,18,FALSE)</f>
        <v>3.25</v>
      </c>
      <c r="E406" s="5">
        <f t="shared" si="35"/>
        <v>0</v>
      </c>
      <c r="F406" s="2">
        <f>VLOOKUP($A406,'By SKU - Old RTs'!$A:$V,19,FALSE)</f>
        <v>29.75</v>
      </c>
      <c r="G406" s="2">
        <f>VLOOKUP($A406,'By SKU - New RTs'!$A:$V,19,FALSE)</f>
        <v>26.75</v>
      </c>
      <c r="H406" s="5">
        <f t="shared" si="36"/>
        <v>-3</v>
      </c>
      <c r="I406" s="2">
        <f>VLOOKUP($A406,'By SKU - Old RTs'!$A:$V,20,FALSE)</f>
        <v>9</v>
      </c>
      <c r="J406" s="2">
        <f>VLOOKUP($A406,'By SKU - New RTs'!$A:$V,20,FALSE)</f>
        <v>13.5</v>
      </c>
      <c r="K406" s="5">
        <f t="shared" si="37"/>
        <v>4.5</v>
      </c>
      <c r="L406" s="2">
        <f>VLOOKUP($A406,'By SKU - Old RTs'!$A:$V,21,FALSE)</f>
        <v>12.25</v>
      </c>
      <c r="M406" s="2">
        <f>VLOOKUP($A406,'By SKU - New RTs'!$A:$V,21,FALSE)</f>
        <v>12.25</v>
      </c>
      <c r="N406" s="5">
        <f t="shared" si="38"/>
        <v>0</v>
      </c>
      <c r="O406" s="2">
        <f>VLOOKUP($A406,'By SKU - Old RTs'!$A:$V,22,FALSE)</f>
        <v>4.5</v>
      </c>
      <c r="P406" s="2">
        <f>VLOOKUP($A406,'By SKU - New RTs'!$A:$V,22,FALSE)</f>
        <v>3</v>
      </c>
      <c r="Q406" s="2">
        <f t="shared" si="39"/>
        <v>-1.5</v>
      </c>
    </row>
    <row r="407" spans="1:17" x14ac:dyDescent="0.3">
      <c r="A407" s="3" t="str">
        <v>SC40GG</v>
      </c>
      <c r="B407" s="4" t="str">
        <v>ST WORK COTTON SS</v>
      </c>
      <c r="C407" s="2">
        <f>VLOOKUP($A407,'By SKU - Old RTs'!$A:$V,18,FALSE)</f>
        <v>0</v>
      </c>
      <c r="D407" s="2">
        <f>VLOOKUP($A407,'By SKU - New RTs'!$A:$V,18,FALSE)</f>
        <v>0</v>
      </c>
      <c r="E407" s="5">
        <f t="shared" si="35"/>
        <v>0</v>
      </c>
      <c r="F407" s="2">
        <f>VLOOKUP($A407,'By SKU - Old RTs'!$A:$V,19,FALSE)</f>
        <v>0</v>
      </c>
      <c r="G407" s="2">
        <f>VLOOKUP($A407,'By SKU - New RTs'!$A:$V,19,FALSE)</f>
        <v>0</v>
      </c>
      <c r="H407" s="5">
        <f t="shared" si="36"/>
        <v>0</v>
      </c>
      <c r="I407" s="2">
        <f>VLOOKUP($A407,'By SKU - Old RTs'!$A:$V,20,FALSE)</f>
        <v>1</v>
      </c>
      <c r="J407" s="2">
        <f>VLOOKUP($A407,'By SKU - New RTs'!$A:$V,20,FALSE)</f>
        <v>1</v>
      </c>
      <c r="K407" s="5">
        <f t="shared" si="37"/>
        <v>0</v>
      </c>
      <c r="L407" s="2">
        <f>VLOOKUP($A407,'By SKU - Old RTs'!$A:$V,21,FALSE)</f>
        <v>4.25</v>
      </c>
      <c r="M407" s="2">
        <f>VLOOKUP($A407,'By SKU - New RTs'!$A:$V,21,FALSE)</f>
        <v>4.25</v>
      </c>
      <c r="N407" s="5">
        <f t="shared" si="38"/>
        <v>0</v>
      </c>
      <c r="O407" s="2">
        <f>VLOOKUP($A407,'By SKU - Old RTs'!$A:$V,22,FALSE)</f>
        <v>0</v>
      </c>
      <c r="P407" s="2">
        <f>VLOOKUP($A407,'By SKU - New RTs'!$A:$V,22,FALSE)</f>
        <v>0</v>
      </c>
      <c r="Q407" s="2">
        <f t="shared" si="39"/>
        <v>0</v>
      </c>
    </row>
    <row r="408" spans="1:17" x14ac:dyDescent="0.3">
      <c r="A408" s="3" t="str">
        <v>SC40NV</v>
      </c>
      <c r="B408" s="4" t="str">
        <v>ST WORK COTTON SS</v>
      </c>
      <c r="C408" s="2">
        <f>VLOOKUP($A408,'By SKU - Old RTs'!$A:$V,18,FALSE)</f>
        <v>1.5</v>
      </c>
      <c r="D408" s="2">
        <f>VLOOKUP($A408,'By SKU - New RTs'!$A:$V,18,FALSE)</f>
        <v>1.5</v>
      </c>
      <c r="E408" s="5">
        <f t="shared" si="35"/>
        <v>0</v>
      </c>
      <c r="F408" s="2">
        <f>VLOOKUP($A408,'By SKU - Old RTs'!$A:$V,19,FALSE)</f>
        <v>0</v>
      </c>
      <c r="G408" s="2">
        <f>VLOOKUP($A408,'By SKU - New RTs'!$A:$V,19,FALSE)</f>
        <v>0</v>
      </c>
      <c r="H408" s="5">
        <f t="shared" si="36"/>
        <v>0</v>
      </c>
      <c r="I408" s="2">
        <f>VLOOKUP($A408,'By SKU - Old RTs'!$A:$V,20,FALSE)</f>
        <v>0</v>
      </c>
      <c r="J408" s="2">
        <f>VLOOKUP($A408,'By SKU - New RTs'!$A:$V,20,FALSE)</f>
        <v>3.75</v>
      </c>
      <c r="K408" s="5">
        <f t="shared" si="37"/>
        <v>3.75</v>
      </c>
      <c r="L408" s="2">
        <f>VLOOKUP($A408,'By SKU - Old RTs'!$A:$V,21,FALSE)</f>
        <v>0</v>
      </c>
      <c r="M408" s="2">
        <f>VLOOKUP($A408,'By SKU - New RTs'!$A:$V,21,FALSE)</f>
        <v>0</v>
      </c>
      <c r="N408" s="5">
        <f t="shared" si="38"/>
        <v>0</v>
      </c>
      <c r="O408" s="2">
        <f>VLOOKUP($A408,'By SKU - Old RTs'!$A:$V,22,FALSE)</f>
        <v>3.75</v>
      </c>
      <c r="P408" s="2">
        <f>VLOOKUP($A408,'By SKU - New RTs'!$A:$V,22,FALSE)</f>
        <v>0</v>
      </c>
      <c r="Q408" s="2">
        <f t="shared" si="39"/>
        <v>-3.75</v>
      </c>
    </row>
    <row r="409" spans="1:17" x14ac:dyDescent="0.3">
      <c r="A409" s="3" t="str">
        <v>SEW2NV</v>
      </c>
      <c r="B409" s="4" t="str">
        <v>ST FLAME RESISTANT LS</v>
      </c>
      <c r="C409" s="2">
        <f>VLOOKUP($A409,'By SKU - Old RTs'!$A:$V,18,FALSE)</f>
        <v>7.75</v>
      </c>
      <c r="D409" s="2">
        <f>VLOOKUP($A409,'By SKU - New RTs'!$A:$V,18,FALSE)</f>
        <v>7.75</v>
      </c>
      <c r="E409" s="5">
        <f t="shared" si="35"/>
        <v>0</v>
      </c>
      <c r="F409" s="2">
        <f>VLOOKUP($A409,'By SKU - Old RTs'!$A:$V,19,FALSE)</f>
        <v>0</v>
      </c>
      <c r="G409" s="2">
        <f>VLOOKUP($A409,'By SKU - New RTs'!$A:$V,19,FALSE)</f>
        <v>0</v>
      </c>
      <c r="H409" s="5">
        <f t="shared" si="36"/>
        <v>0</v>
      </c>
      <c r="I409" s="2">
        <f>VLOOKUP($A409,'By SKU - Old RTs'!$A:$V,20,FALSE)</f>
        <v>8</v>
      </c>
      <c r="J409" s="2">
        <f>VLOOKUP($A409,'By SKU - New RTs'!$A:$V,20,FALSE)</f>
        <v>8</v>
      </c>
      <c r="K409" s="5">
        <f t="shared" si="37"/>
        <v>0</v>
      </c>
      <c r="L409" s="2">
        <f>VLOOKUP($A409,'By SKU - Old RTs'!$A:$V,21,FALSE)</f>
        <v>0</v>
      </c>
      <c r="M409" s="2">
        <f>VLOOKUP($A409,'By SKU - New RTs'!$A:$V,21,FALSE)</f>
        <v>0</v>
      </c>
      <c r="N409" s="5">
        <f t="shared" si="38"/>
        <v>0</v>
      </c>
      <c r="O409" s="2">
        <f>VLOOKUP($A409,'By SKU - Old RTs'!$A:$V,22,FALSE)</f>
        <v>0</v>
      </c>
      <c r="P409" s="2">
        <f>VLOOKUP($A409,'By SKU - New RTs'!$A:$V,22,FALSE)</f>
        <v>0</v>
      </c>
      <c r="Q409" s="2">
        <f t="shared" si="39"/>
        <v>0</v>
      </c>
    </row>
    <row r="410" spans="1:17" x14ac:dyDescent="0.3">
      <c r="A410" s="3" t="str">
        <v>SLU8NV</v>
      </c>
      <c r="B410" s="4" t="str">
        <v>ST FLAME RESISTANT LS</v>
      </c>
      <c r="C410" s="2">
        <f>VLOOKUP($A410,'By SKU - Old RTs'!$A:$V,18,FALSE)</f>
        <v>0</v>
      </c>
      <c r="D410" s="2">
        <f>VLOOKUP($A410,'By SKU - New RTs'!$A:$V,18,FALSE)</f>
        <v>0</v>
      </c>
      <c r="E410" s="5">
        <f t="shared" si="35"/>
        <v>0</v>
      </c>
      <c r="F410" s="2">
        <f>VLOOKUP($A410,'By SKU - Old RTs'!$A:$V,19,FALSE)</f>
        <v>16</v>
      </c>
      <c r="G410" s="2">
        <f>VLOOKUP($A410,'By SKU - New RTs'!$A:$V,19,FALSE)</f>
        <v>0</v>
      </c>
      <c r="H410" s="5">
        <f t="shared" si="36"/>
        <v>-16</v>
      </c>
      <c r="I410" s="2">
        <f>VLOOKUP($A410,'By SKU - Old RTs'!$A:$V,20,FALSE)</f>
        <v>0</v>
      </c>
      <c r="J410" s="2">
        <f>VLOOKUP($A410,'By SKU - New RTs'!$A:$V,20,FALSE)</f>
        <v>0</v>
      </c>
      <c r="K410" s="5">
        <f t="shared" si="37"/>
        <v>0</v>
      </c>
      <c r="L410" s="2">
        <f>VLOOKUP($A410,'By SKU - Old RTs'!$A:$V,21,FALSE)</f>
        <v>0</v>
      </c>
      <c r="M410" s="2">
        <f>VLOOKUP($A410,'By SKU - New RTs'!$A:$V,21,FALSE)</f>
        <v>0</v>
      </c>
      <c r="N410" s="5">
        <f t="shared" si="38"/>
        <v>0</v>
      </c>
      <c r="O410" s="2">
        <f>VLOOKUP($A410,'By SKU - Old RTs'!$A:$V,22,FALSE)</f>
        <v>0</v>
      </c>
      <c r="P410" s="2">
        <f>VLOOKUP($A410,'By SKU - New RTs'!$A:$V,22,FALSE)</f>
        <v>16</v>
      </c>
      <c r="Q410" s="2">
        <f t="shared" si="39"/>
        <v>16</v>
      </c>
    </row>
    <row r="411" spans="1:17" x14ac:dyDescent="0.3">
      <c r="A411" s="3" t="str">
        <v>SP14BK</v>
      </c>
      <c r="B411" s="4" t="str">
        <v>ST WORK LS</v>
      </c>
      <c r="C411" s="2">
        <f>VLOOKUP($A411,'By SKU - Old RTs'!$A:$V,18,FALSE)</f>
        <v>0</v>
      </c>
      <c r="D411" s="2">
        <f>VLOOKUP($A411,'By SKU - New RTs'!$A:$V,18,FALSE)</f>
        <v>0</v>
      </c>
      <c r="E411" s="5">
        <f t="shared" si="35"/>
        <v>0</v>
      </c>
      <c r="F411" s="2">
        <f>VLOOKUP($A411,'By SKU - Old RTs'!$A:$V,19,FALSE)</f>
        <v>0</v>
      </c>
      <c r="G411" s="2">
        <f>VLOOKUP($A411,'By SKU - New RTs'!$A:$V,19,FALSE)</f>
        <v>0</v>
      </c>
      <c r="H411" s="5">
        <f t="shared" si="36"/>
        <v>0</v>
      </c>
      <c r="I411" s="2">
        <f>VLOOKUP($A411,'By SKU - Old RTs'!$A:$V,20,FALSE)</f>
        <v>0</v>
      </c>
      <c r="J411" s="2">
        <f>VLOOKUP($A411,'By SKU - New RTs'!$A:$V,20,FALSE)</f>
        <v>0</v>
      </c>
      <c r="K411" s="5">
        <f t="shared" si="37"/>
        <v>0</v>
      </c>
      <c r="L411" s="2">
        <f>VLOOKUP($A411,'By SKU - Old RTs'!$A:$V,21,FALSE)</f>
        <v>1</v>
      </c>
      <c r="M411" s="2">
        <f>VLOOKUP($A411,'By SKU - New RTs'!$A:$V,21,FALSE)</f>
        <v>1</v>
      </c>
      <c r="N411" s="5">
        <f t="shared" si="38"/>
        <v>0</v>
      </c>
      <c r="O411" s="2">
        <f>VLOOKUP($A411,'By SKU - Old RTs'!$A:$V,22,FALSE)</f>
        <v>0</v>
      </c>
      <c r="P411" s="2">
        <f>VLOOKUP($A411,'By SKU - New RTs'!$A:$V,22,FALSE)</f>
        <v>0</v>
      </c>
      <c r="Q411" s="2">
        <f t="shared" si="39"/>
        <v>0</v>
      </c>
    </row>
    <row r="412" spans="1:17" x14ac:dyDescent="0.3">
      <c r="A412" s="3" t="str">
        <v>SP14CH</v>
      </c>
      <c r="B412" s="4" t="str">
        <v>ST WORK LS</v>
      </c>
      <c r="C412" s="2">
        <f>VLOOKUP($A412,'By SKU - Old RTs'!$A:$V,18,FALSE)</f>
        <v>10.5</v>
      </c>
      <c r="D412" s="2">
        <f>VLOOKUP($A412,'By SKU - New RTs'!$A:$V,18,FALSE)</f>
        <v>10.5</v>
      </c>
      <c r="E412" s="5">
        <f t="shared" si="35"/>
        <v>0</v>
      </c>
      <c r="F412" s="2">
        <f>VLOOKUP($A412,'By SKU - Old RTs'!$A:$V,19,FALSE)</f>
        <v>8</v>
      </c>
      <c r="G412" s="2">
        <f>VLOOKUP($A412,'By SKU - New RTs'!$A:$V,19,FALSE)</f>
        <v>8</v>
      </c>
      <c r="H412" s="5">
        <f t="shared" si="36"/>
        <v>0</v>
      </c>
      <c r="I412" s="2">
        <f>VLOOKUP($A412,'By SKU - Old RTs'!$A:$V,20,FALSE)</f>
        <v>0</v>
      </c>
      <c r="J412" s="2">
        <f>VLOOKUP($A412,'By SKU - New RTs'!$A:$V,20,FALSE)</f>
        <v>0</v>
      </c>
      <c r="K412" s="5">
        <f t="shared" si="37"/>
        <v>0</v>
      </c>
      <c r="L412" s="2">
        <f>VLOOKUP($A412,'By SKU - Old RTs'!$A:$V,21,FALSE)</f>
        <v>0</v>
      </c>
      <c r="M412" s="2">
        <f>VLOOKUP($A412,'By SKU - New RTs'!$A:$V,21,FALSE)</f>
        <v>0</v>
      </c>
      <c r="N412" s="5">
        <f t="shared" si="38"/>
        <v>0</v>
      </c>
      <c r="O412" s="2">
        <f>VLOOKUP($A412,'By SKU - Old RTs'!$A:$V,22,FALSE)</f>
        <v>0</v>
      </c>
      <c r="P412" s="2">
        <f>VLOOKUP($A412,'By SKU - New RTs'!$A:$V,22,FALSE)</f>
        <v>0</v>
      </c>
      <c r="Q412" s="2">
        <f t="shared" si="39"/>
        <v>0</v>
      </c>
    </row>
    <row r="413" spans="1:17" x14ac:dyDescent="0.3">
      <c r="A413" s="3" t="str">
        <v>SP14DN</v>
      </c>
      <c r="B413" s="4" t="str">
        <v>ST WORK LS</v>
      </c>
      <c r="C413" s="2">
        <f>VLOOKUP($A413,'By SKU - Old RTs'!$A:$V,18,FALSE)</f>
        <v>0</v>
      </c>
      <c r="D413" s="2">
        <f>VLOOKUP($A413,'By SKU - New RTs'!$A:$V,18,FALSE)</f>
        <v>0</v>
      </c>
      <c r="E413" s="5">
        <f t="shared" si="35"/>
        <v>0</v>
      </c>
      <c r="F413" s="2">
        <f>VLOOKUP($A413,'By SKU - Old RTs'!$A:$V,19,FALSE)</f>
        <v>2.75</v>
      </c>
      <c r="G413" s="2">
        <f>VLOOKUP($A413,'By SKU - New RTs'!$A:$V,19,FALSE)</f>
        <v>2.75</v>
      </c>
      <c r="H413" s="5">
        <f t="shared" si="36"/>
        <v>0</v>
      </c>
      <c r="I413" s="2">
        <f>VLOOKUP($A413,'By SKU - Old RTs'!$A:$V,20,FALSE)</f>
        <v>0</v>
      </c>
      <c r="J413" s="2">
        <f>VLOOKUP($A413,'By SKU - New RTs'!$A:$V,20,FALSE)</f>
        <v>0</v>
      </c>
      <c r="K413" s="5">
        <f t="shared" si="37"/>
        <v>0</v>
      </c>
      <c r="L413" s="2">
        <f>VLOOKUP($A413,'By SKU - Old RTs'!$A:$V,21,FALSE)</f>
        <v>0</v>
      </c>
      <c r="M413" s="2">
        <f>VLOOKUP($A413,'By SKU - New RTs'!$A:$V,21,FALSE)</f>
        <v>0</v>
      </c>
      <c r="N413" s="5">
        <f t="shared" si="38"/>
        <v>0</v>
      </c>
      <c r="O413" s="2">
        <f>VLOOKUP($A413,'By SKU - Old RTs'!$A:$V,22,FALSE)</f>
        <v>0</v>
      </c>
      <c r="P413" s="2">
        <f>VLOOKUP($A413,'By SKU - New RTs'!$A:$V,22,FALSE)</f>
        <v>0</v>
      </c>
      <c r="Q413" s="2">
        <f t="shared" si="39"/>
        <v>0</v>
      </c>
    </row>
    <row r="414" spans="1:17" x14ac:dyDescent="0.3">
      <c r="A414" s="3" t="str">
        <v>SP14EX</v>
      </c>
      <c r="B414" s="4" t="str">
        <v>ST WORK LS</v>
      </c>
      <c r="C414" s="2">
        <f>VLOOKUP($A414,'By SKU - Old RTs'!$A:$V,18,FALSE)</f>
        <v>4.5</v>
      </c>
      <c r="D414" s="2">
        <f>VLOOKUP($A414,'By SKU - New RTs'!$A:$V,18,FALSE)</f>
        <v>4.5</v>
      </c>
      <c r="E414" s="5">
        <f t="shared" si="35"/>
        <v>0</v>
      </c>
      <c r="F414" s="2">
        <f>VLOOKUP($A414,'By SKU - Old RTs'!$A:$V,19,FALSE)</f>
        <v>4</v>
      </c>
      <c r="G414" s="2">
        <f>VLOOKUP($A414,'By SKU - New RTs'!$A:$V,19,FALSE)</f>
        <v>4</v>
      </c>
      <c r="H414" s="5">
        <f t="shared" si="36"/>
        <v>0</v>
      </c>
      <c r="I414" s="2">
        <f>VLOOKUP($A414,'By SKU - Old RTs'!$A:$V,20,FALSE)</f>
        <v>0</v>
      </c>
      <c r="J414" s="2">
        <f>VLOOKUP($A414,'By SKU - New RTs'!$A:$V,20,FALSE)</f>
        <v>0</v>
      </c>
      <c r="K414" s="5">
        <f t="shared" si="37"/>
        <v>0</v>
      </c>
      <c r="L414" s="2">
        <f>VLOOKUP($A414,'By SKU - Old RTs'!$A:$V,21,FALSE)</f>
        <v>0</v>
      </c>
      <c r="M414" s="2">
        <f>VLOOKUP($A414,'By SKU - New RTs'!$A:$V,21,FALSE)</f>
        <v>0</v>
      </c>
      <c r="N414" s="5">
        <f t="shared" si="38"/>
        <v>0</v>
      </c>
      <c r="O414" s="2">
        <f>VLOOKUP($A414,'By SKU - Old RTs'!$A:$V,22,FALSE)</f>
        <v>0</v>
      </c>
      <c r="P414" s="2">
        <f>VLOOKUP($A414,'By SKU - New RTs'!$A:$V,22,FALSE)</f>
        <v>0</v>
      </c>
      <c r="Q414" s="2">
        <f t="shared" si="39"/>
        <v>0</v>
      </c>
    </row>
    <row r="415" spans="1:17" x14ac:dyDescent="0.3">
      <c r="A415" s="3" t="str">
        <v>SP14GB</v>
      </c>
      <c r="B415" s="4" t="str">
        <v>ST WORK LS</v>
      </c>
      <c r="C415" s="2">
        <f>VLOOKUP($A415,'By SKU - Old RTs'!$A:$V,18,FALSE)</f>
        <v>0</v>
      </c>
      <c r="D415" s="2">
        <f>VLOOKUP($A415,'By SKU - New RTs'!$A:$V,18,FALSE)</f>
        <v>0</v>
      </c>
      <c r="E415" s="5">
        <f t="shared" si="35"/>
        <v>0</v>
      </c>
      <c r="F415" s="2">
        <f>VLOOKUP($A415,'By SKU - Old RTs'!$A:$V,19,FALSE)</f>
        <v>0</v>
      </c>
      <c r="G415" s="2">
        <f>VLOOKUP($A415,'By SKU - New RTs'!$A:$V,19,FALSE)</f>
        <v>0</v>
      </c>
      <c r="H415" s="5">
        <f t="shared" si="36"/>
        <v>0</v>
      </c>
      <c r="I415" s="2">
        <f>VLOOKUP($A415,'By SKU - Old RTs'!$A:$V,20,FALSE)</f>
        <v>0</v>
      </c>
      <c r="J415" s="2">
        <f>VLOOKUP($A415,'By SKU - New RTs'!$A:$V,20,FALSE)</f>
        <v>0</v>
      </c>
      <c r="K415" s="5">
        <f t="shared" si="37"/>
        <v>0</v>
      </c>
      <c r="L415" s="2">
        <f>VLOOKUP($A415,'By SKU - Old RTs'!$A:$V,21,FALSE)</f>
        <v>7.75</v>
      </c>
      <c r="M415" s="2">
        <f>VLOOKUP($A415,'By SKU - New RTs'!$A:$V,21,FALSE)</f>
        <v>7.75</v>
      </c>
      <c r="N415" s="5">
        <f t="shared" si="38"/>
        <v>0</v>
      </c>
      <c r="O415" s="2">
        <f>VLOOKUP($A415,'By SKU - Old RTs'!$A:$V,22,FALSE)</f>
        <v>0</v>
      </c>
      <c r="P415" s="2">
        <f>VLOOKUP($A415,'By SKU - New RTs'!$A:$V,22,FALSE)</f>
        <v>0</v>
      </c>
      <c r="Q415" s="2">
        <f t="shared" si="39"/>
        <v>0</v>
      </c>
    </row>
    <row r="416" spans="1:17" x14ac:dyDescent="0.3">
      <c r="A416" s="3" t="str">
        <v>SP14LB</v>
      </c>
      <c r="B416" s="4" t="str">
        <v xml:space="preserve">ST WORK BLEND                   </v>
      </c>
      <c r="C416" s="2">
        <f>VLOOKUP($A416,'By SKU - Old RTs'!$A:$V,18,FALSE)</f>
        <v>0</v>
      </c>
      <c r="D416" s="2">
        <f>VLOOKUP($A416,'By SKU - New RTs'!$A:$V,18,FALSE)</f>
        <v>0</v>
      </c>
      <c r="E416" s="5">
        <f t="shared" si="35"/>
        <v>0</v>
      </c>
      <c r="F416" s="2">
        <f>VLOOKUP($A416,'By SKU - Old RTs'!$A:$V,19,FALSE)</f>
        <v>0</v>
      </c>
      <c r="G416" s="2">
        <f>VLOOKUP($A416,'By SKU - New RTs'!$A:$V,19,FALSE)</f>
        <v>0</v>
      </c>
      <c r="H416" s="5">
        <f t="shared" si="36"/>
        <v>0</v>
      </c>
      <c r="I416" s="2">
        <f>VLOOKUP($A416,'By SKU - Old RTs'!$A:$V,20,FALSE)</f>
        <v>0</v>
      </c>
      <c r="J416" s="2">
        <f>VLOOKUP($A416,'By SKU - New RTs'!$A:$V,20,FALSE)</f>
        <v>0</v>
      </c>
      <c r="K416" s="5">
        <f t="shared" si="37"/>
        <v>0</v>
      </c>
      <c r="L416" s="2">
        <f>VLOOKUP($A416,'By SKU - Old RTs'!$A:$V,21,FALSE)</f>
        <v>7.25</v>
      </c>
      <c r="M416" s="2">
        <f>VLOOKUP($A416,'By SKU - New RTs'!$A:$V,21,FALSE)</f>
        <v>7.25</v>
      </c>
      <c r="N416" s="5">
        <f t="shared" si="38"/>
        <v>0</v>
      </c>
      <c r="O416" s="2">
        <f>VLOOKUP($A416,'By SKU - Old RTs'!$A:$V,22,FALSE)</f>
        <v>0</v>
      </c>
      <c r="P416" s="2">
        <f>VLOOKUP($A416,'By SKU - New RTs'!$A:$V,22,FALSE)</f>
        <v>0</v>
      </c>
      <c r="Q416" s="2">
        <f t="shared" si="39"/>
        <v>0</v>
      </c>
    </row>
    <row r="417" spans="1:17" x14ac:dyDescent="0.3">
      <c r="A417" s="3" t="str">
        <v>SP14NV</v>
      </c>
      <c r="B417" s="4" t="str">
        <v xml:space="preserve">ST WORK BLEND                   </v>
      </c>
      <c r="C417" s="2">
        <f>VLOOKUP($A417,'By SKU - Old RTs'!$A:$V,18,FALSE)</f>
        <v>2.25</v>
      </c>
      <c r="D417" s="2">
        <f>VLOOKUP($A417,'By SKU - New RTs'!$A:$V,18,FALSE)</f>
        <v>2.25</v>
      </c>
      <c r="E417" s="5">
        <f t="shared" si="35"/>
        <v>0</v>
      </c>
      <c r="F417" s="2">
        <f>VLOOKUP($A417,'By SKU - Old RTs'!$A:$V,19,FALSE)</f>
        <v>22.25</v>
      </c>
      <c r="G417" s="2">
        <f>VLOOKUP($A417,'By SKU - New RTs'!$A:$V,19,FALSE)</f>
        <v>0</v>
      </c>
      <c r="H417" s="5">
        <f t="shared" si="36"/>
        <v>-22.25</v>
      </c>
      <c r="I417" s="2">
        <f>VLOOKUP($A417,'By SKU - Old RTs'!$A:$V,20,FALSE)</f>
        <v>0</v>
      </c>
      <c r="J417" s="2">
        <f>VLOOKUP($A417,'By SKU - New RTs'!$A:$V,20,FALSE)</f>
        <v>0</v>
      </c>
      <c r="K417" s="5">
        <f t="shared" si="37"/>
        <v>0</v>
      </c>
      <c r="L417" s="2">
        <f>VLOOKUP($A417,'By SKU - Old RTs'!$A:$V,21,FALSE)</f>
        <v>10</v>
      </c>
      <c r="M417" s="2">
        <f>VLOOKUP($A417,'By SKU - New RTs'!$A:$V,21,FALSE)</f>
        <v>10</v>
      </c>
      <c r="N417" s="5">
        <f t="shared" si="38"/>
        <v>0</v>
      </c>
      <c r="O417" s="2">
        <f>VLOOKUP($A417,'By SKU - Old RTs'!$A:$V,22,FALSE)</f>
        <v>0</v>
      </c>
      <c r="P417" s="2">
        <f>VLOOKUP($A417,'By SKU - New RTs'!$A:$V,22,FALSE)</f>
        <v>22.25</v>
      </c>
      <c r="Q417" s="2">
        <f t="shared" si="39"/>
        <v>22.25</v>
      </c>
    </row>
    <row r="418" spans="1:17" x14ac:dyDescent="0.3">
      <c r="A418" s="3" t="str">
        <v>SP14SG</v>
      </c>
      <c r="B418" s="4" t="str">
        <v xml:space="preserve">ST WORK                         </v>
      </c>
      <c r="C418" s="2">
        <f>VLOOKUP($A418,'By SKU - Old RTs'!$A:$V,18,FALSE)</f>
        <v>0</v>
      </c>
      <c r="D418" s="2">
        <f>VLOOKUP($A418,'By SKU - New RTs'!$A:$V,18,FALSE)</f>
        <v>0</v>
      </c>
      <c r="E418" s="5">
        <f t="shared" si="35"/>
        <v>0</v>
      </c>
      <c r="F418" s="2">
        <f>VLOOKUP($A418,'By SKU - Old RTs'!$A:$V,19,FALSE)</f>
        <v>0.25</v>
      </c>
      <c r="G418" s="2">
        <f>VLOOKUP($A418,'By SKU - New RTs'!$A:$V,19,FALSE)</f>
        <v>0.25</v>
      </c>
      <c r="H418" s="5">
        <f t="shared" si="36"/>
        <v>0</v>
      </c>
      <c r="I418" s="2">
        <f>VLOOKUP($A418,'By SKU - Old RTs'!$A:$V,20,FALSE)</f>
        <v>0</v>
      </c>
      <c r="J418" s="2">
        <f>VLOOKUP($A418,'By SKU - New RTs'!$A:$V,20,FALSE)</f>
        <v>0</v>
      </c>
      <c r="K418" s="5">
        <f t="shared" si="37"/>
        <v>0</v>
      </c>
      <c r="L418" s="2">
        <f>VLOOKUP($A418,'By SKU - Old RTs'!$A:$V,21,FALSE)</f>
        <v>0</v>
      </c>
      <c r="M418" s="2">
        <f>VLOOKUP($A418,'By SKU - New RTs'!$A:$V,21,FALSE)</f>
        <v>0</v>
      </c>
      <c r="N418" s="5">
        <f t="shared" si="38"/>
        <v>0</v>
      </c>
      <c r="O418" s="2">
        <f>VLOOKUP($A418,'By SKU - Old RTs'!$A:$V,22,FALSE)</f>
        <v>0</v>
      </c>
      <c r="P418" s="2">
        <f>VLOOKUP($A418,'By SKU - New RTs'!$A:$V,22,FALSE)</f>
        <v>0</v>
      </c>
      <c r="Q418" s="2">
        <f t="shared" si="39"/>
        <v>0</v>
      </c>
    </row>
    <row r="419" spans="1:17" x14ac:dyDescent="0.3">
      <c r="A419" s="3" t="str">
        <v>SP14WH</v>
      </c>
      <c r="B419" s="4" t="str">
        <v xml:space="preserve">ST WORK                         </v>
      </c>
      <c r="C419" s="2">
        <f>VLOOKUP($A419,'By SKU - Old RTs'!$A:$V,18,FALSE)</f>
        <v>0</v>
      </c>
      <c r="D419" s="2">
        <f>VLOOKUP($A419,'By SKU - New RTs'!$A:$V,18,FALSE)</f>
        <v>0</v>
      </c>
      <c r="E419" s="5">
        <f t="shared" si="35"/>
        <v>0</v>
      </c>
      <c r="F419" s="2">
        <f>VLOOKUP($A419,'By SKU - Old RTs'!$A:$V,19,FALSE)</f>
        <v>0</v>
      </c>
      <c r="G419" s="2">
        <f>VLOOKUP($A419,'By SKU - New RTs'!$A:$V,19,FALSE)</f>
        <v>0</v>
      </c>
      <c r="H419" s="5">
        <f t="shared" si="36"/>
        <v>0</v>
      </c>
      <c r="I419" s="2">
        <f>VLOOKUP($A419,'By SKU - Old RTs'!$A:$V,20,FALSE)</f>
        <v>0</v>
      </c>
      <c r="J419" s="2">
        <f>VLOOKUP($A419,'By SKU - New RTs'!$A:$V,20,FALSE)</f>
        <v>0</v>
      </c>
      <c r="K419" s="5">
        <f t="shared" si="37"/>
        <v>0</v>
      </c>
      <c r="L419" s="2">
        <f>VLOOKUP($A419,'By SKU - Old RTs'!$A:$V,21,FALSE)</f>
        <v>0.5</v>
      </c>
      <c r="M419" s="2">
        <f>VLOOKUP($A419,'By SKU - New RTs'!$A:$V,21,FALSE)</f>
        <v>0.5</v>
      </c>
      <c r="N419" s="5">
        <f t="shared" si="38"/>
        <v>0</v>
      </c>
      <c r="O419" s="2">
        <f>VLOOKUP($A419,'By SKU - Old RTs'!$A:$V,22,FALSE)</f>
        <v>0</v>
      </c>
      <c r="P419" s="2">
        <f>VLOOKUP($A419,'By SKU - New RTs'!$A:$V,22,FALSE)</f>
        <v>0</v>
      </c>
      <c r="Q419" s="2">
        <f t="shared" si="39"/>
        <v>0</v>
      </c>
    </row>
    <row r="420" spans="1:17" x14ac:dyDescent="0.3">
      <c r="A420" s="3" t="str">
        <v>SP18BG</v>
      </c>
      <c r="B420" s="4" t="str">
        <v xml:space="preserve">ST WORK                         </v>
      </c>
      <c r="C420" s="2">
        <f>VLOOKUP($A420,'By SKU - Old RTs'!$A:$V,18,FALSE)</f>
        <v>0</v>
      </c>
      <c r="D420" s="2">
        <f>VLOOKUP($A420,'By SKU - New RTs'!$A:$V,18,FALSE)</f>
        <v>0</v>
      </c>
      <c r="E420" s="5">
        <f t="shared" si="35"/>
        <v>0</v>
      </c>
      <c r="F420" s="2">
        <f>VLOOKUP($A420,'By SKU - Old RTs'!$A:$V,19,FALSE)</f>
        <v>0</v>
      </c>
      <c r="G420" s="2">
        <f>VLOOKUP($A420,'By SKU - New RTs'!$A:$V,19,FALSE)</f>
        <v>0</v>
      </c>
      <c r="H420" s="5">
        <f t="shared" si="36"/>
        <v>0</v>
      </c>
      <c r="I420" s="2">
        <f>VLOOKUP($A420,'By SKU - Old RTs'!$A:$V,20,FALSE)</f>
        <v>0</v>
      </c>
      <c r="J420" s="2">
        <f>VLOOKUP($A420,'By SKU - New RTs'!$A:$V,20,FALSE)</f>
        <v>0</v>
      </c>
      <c r="K420" s="5">
        <f t="shared" si="37"/>
        <v>0</v>
      </c>
      <c r="L420" s="2">
        <f>VLOOKUP($A420,'By SKU - Old RTs'!$A:$V,21,FALSE)</f>
        <v>0.75</v>
      </c>
      <c r="M420" s="2">
        <f>VLOOKUP($A420,'By SKU - New RTs'!$A:$V,21,FALSE)</f>
        <v>0.75</v>
      </c>
      <c r="N420" s="5">
        <f t="shared" si="38"/>
        <v>0</v>
      </c>
      <c r="O420" s="2">
        <f>VLOOKUP($A420,'By SKU - Old RTs'!$A:$V,22,FALSE)</f>
        <v>0</v>
      </c>
      <c r="P420" s="2">
        <f>VLOOKUP($A420,'By SKU - New RTs'!$A:$V,22,FALSE)</f>
        <v>0</v>
      </c>
      <c r="Q420" s="2">
        <f t="shared" si="39"/>
        <v>0</v>
      </c>
    </row>
    <row r="421" spans="1:17" x14ac:dyDescent="0.3">
      <c r="A421" s="3" t="str">
        <v>SP20GI</v>
      </c>
      <c r="B421" s="4" t="str">
        <v>ST WORK SS</v>
      </c>
      <c r="C421" s="2">
        <f>VLOOKUP($A421,'By SKU - Old RTs'!$A:$V,18,FALSE)</f>
        <v>0</v>
      </c>
      <c r="D421" s="2">
        <f>VLOOKUP($A421,'By SKU - New RTs'!$A:$V,18,FALSE)</f>
        <v>0</v>
      </c>
      <c r="E421" s="5">
        <f t="shared" si="35"/>
        <v>0</v>
      </c>
      <c r="F421" s="2">
        <f>VLOOKUP($A421,'By SKU - Old RTs'!$A:$V,19,FALSE)</f>
        <v>0</v>
      </c>
      <c r="G421" s="2">
        <f>VLOOKUP($A421,'By SKU - New RTs'!$A:$V,19,FALSE)</f>
        <v>0</v>
      </c>
      <c r="H421" s="5">
        <f t="shared" si="36"/>
        <v>0</v>
      </c>
      <c r="I421" s="2">
        <f>VLOOKUP($A421,'By SKU - Old RTs'!$A:$V,20,FALSE)</f>
        <v>4.75</v>
      </c>
      <c r="J421" s="2">
        <f>VLOOKUP($A421,'By SKU - New RTs'!$A:$V,20,FALSE)</f>
        <v>4.75</v>
      </c>
      <c r="K421" s="5">
        <f t="shared" si="37"/>
        <v>0</v>
      </c>
      <c r="L421" s="2">
        <f>VLOOKUP($A421,'By SKU - Old RTs'!$A:$V,21,FALSE)</f>
        <v>0</v>
      </c>
      <c r="M421" s="2">
        <f>VLOOKUP($A421,'By SKU - New RTs'!$A:$V,21,FALSE)</f>
        <v>0</v>
      </c>
      <c r="N421" s="5">
        <f t="shared" si="38"/>
        <v>0</v>
      </c>
      <c r="O421" s="2">
        <f>VLOOKUP($A421,'By SKU - Old RTs'!$A:$V,22,FALSE)</f>
        <v>0</v>
      </c>
      <c r="P421" s="2">
        <f>VLOOKUP($A421,'By SKU - New RTs'!$A:$V,22,FALSE)</f>
        <v>0</v>
      </c>
      <c r="Q421" s="2">
        <f t="shared" si="39"/>
        <v>0</v>
      </c>
    </row>
    <row r="422" spans="1:17" x14ac:dyDescent="0.3">
      <c r="A422" s="3" t="str">
        <v>SP24BK</v>
      </c>
      <c r="B422" s="4" t="str">
        <v>ST WORK SS</v>
      </c>
      <c r="C422" s="2">
        <f>VLOOKUP($A422,'By SKU - Old RTs'!$A:$V,18,FALSE)</f>
        <v>5.25</v>
      </c>
      <c r="D422" s="2">
        <f>VLOOKUP($A422,'By SKU - New RTs'!$A:$V,18,FALSE)</f>
        <v>5.25</v>
      </c>
      <c r="E422" s="5">
        <f t="shared" si="35"/>
        <v>0</v>
      </c>
      <c r="F422" s="2">
        <f>VLOOKUP($A422,'By SKU - Old RTs'!$A:$V,19,FALSE)</f>
        <v>0</v>
      </c>
      <c r="G422" s="2">
        <f>VLOOKUP($A422,'By SKU - New RTs'!$A:$V,19,FALSE)</f>
        <v>0</v>
      </c>
      <c r="H422" s="5">
        <f t="shared" si="36"/>
        <v>0</v>
      </c>
      <c r="I422" s="2">
        <f>VLOOKUP($A422,'By SKU - Old RTs'!$A:$V,20,FALSE)</f>
        <v>0</v>
      </c>
      <c r="J422" s="2">
        <f>VLOOKUP($A422,'By SKU - New RTs'!$A:$V,20,FALSE)</f>
        <v>0</v>
      </c>
      <c r="K422" s="5">
        <f t="shared" si="37"/>
        <v>0</v>
      </c>
      <c r="L422" s="2">
        <f>VLOOKUP($A422,'By SKU - Old RTs'!$A:$V,21,FALSE)</f>
        <v>0</v>
      </c>
      <c r="M422" s="2">
        <f>VLOOKUP($A422,'By SKU - New RTs'!$A:$V,21,FALSE)</f>
        <v>0</v>
      </c>
      <c r="N422" s="5">
        <f t="shared" si="38"/>
        <v>0</v>
      </c>
      <c r="O422" s="2">
        <f>VLOOKUP($A422,'By SKU - Old RTs'!$A:$V,22,FALSE)</f>
        <v>0</v>
      </c>
      <c r="P422" s="2">
        <f>VLOOKUP($A422,'By SKU - New RTs'!$A:$V,22,FALSE)</f>
        <v>0</v>
      </c>
      <c r="Q422" s="2">
        <f t="shared" si="39"/>
        <v>0</v>
      </c>
    </row>
    <row r="423" spans="1:17" x14ac:dyDescent="0.3">
      <c r="A423" s="3" t="str">
        <v>SP24CH</v>
      </c>
      <c r="B423" s="4" t="str">
        <v>ST WORK SS</v>
      </c>
      <c r="C423" s="2">
        <f>VLOOKUP($A423,'By SKU - Old RTs'!$A:$V,18,FALSE)</f>
        <v>28</v>
      </c>
      <c r="D423" s="2">
        <f>VLOOKUP($A423,'By SKU - New RTs'!$A:$V,18,FALSE)</f>
        <v>28</v>
      </c>
      <c r="E423" s="5">
        <f t="shared" si="35"/>
        <v>0</v>
      </c>
      <c r="F423" s="2">
        <f>VLOOKUP($A423,'By SKU - Old RTs'!$A:$V,19,FALSE)</f>
        <v>2.5</v>
      </c>
      <c r="G423" s="2">
        <f>VLOOKUP($A423,'By SKU - New RTs'!$A:$V,19,FALSE)</f>
        <v>2.5</v>
      </c>
      <c r="H423" s="5">
        <f t="shared" si="36"/>
        <v>0</v>
      </c>
      <c r="I423" s="2">
        <f>VLOOKUP($A423,'By SKU - Old RTs'!$A:$V,20,FALSE)</f>
        <v>0</v>
      </c>
      <c r="J423" s="2">
        <f>VLOOKUP($A423,'By SKU - New RTs'!$A:$V,20,FALSE)</f>
        <v>0</v>
      </c>
      <c r="K423" s="5">
        <f t="shared" si="37"/>
        <v>0</v>
      </c>
      <c r="L423" s="2">
        <f>VLOOKUP($A423,'By SKU - Old RTs'!$A:$V,21,FALSE)</f>
        <v>0</v>
      </c>
      <c r="M423" s="2">
        <f>VLOOKUP($A423,'By SKU - New RTs'!$A:$V,21,FALSE)</f>
        <v>0</v>
      </c>
      <c r="N423" s="5">
        <f t="shared" si="38"/>
        <v>0</v>
      </c>
      <c r="O423" s="2">
        <f>VLOOKUP($A423,'By SKU - Old RTs'!$A:$V,22,FALSE)</f>
        <v>0</v>
      </c>
      <c r="P423" s="2">
        <f>VLOOKUP($A423,'By SKU - New RTs'!$A:$V,22,FALSE)</f>
        <v>0</v>
      </c>
      <c r="Q423" s="2">
        <f t="shared" si="39"/>
        <v>0</v>
      </c>
    </row>
    <row r="424" spans="1:17" x14ac:dyDescent="0.3">
      <c r="A424" s="3" t="str">
        <v>SP24EX</v>
      </c>
      <c r="B424" s="4" t="str">
        <v>ST WORK SS</v>
      </c>
      <c r="C424" s="2">
        <f>VLOOKUP($A424,'By SKU - Old RTs'!$A:$V,18,FALSE)</f>
        <v>0</v>
      </c>
      <c r="D424" s="2">
        <f>VLOOKUP($A424,'By SKU - New RTs'!$A:$V,18,FALSE)</f>
        <v>0</v>
      </c>
      <c r="E424" s="5">
        <f t="shared" si="35"/>
        <v>0</v>
      </c>
      <c r="F424" s="2">
        <f>VLOOKUP($A424,'By SKU - Old RTs'!$A:$V,19,FALSE)</f>
        <v>12</v>
      </c>
      <c r="G424" s="2">
        <f>VLOOKUP($A424,'By SKU - New RTs'!$A:$V,19,FALSE)</f>
        <v>0</v>
      </c>
      <c r="H424" s="5">
        <f t="shared" si="36"/>
        <v>-12</v>
      </c>
      <c r="I424" s="2">
        <f>VLOOKUP($A424,'By SKU - Old RTs'!$A:$V,20,FALSE)</f>
        <v>10.5</v>
      </c>
      <c r="J424" s="2">
        <f>VLOOKUP($A424,'By SKU - New RTs'!$A:$V,20,FALSE)</f>
        <v>10.5</v>
      </c>
      <c r="K424" s="5">
        <f t="shared" si="37"/>
        <v>0</v>
      </c>
      <c r="L424" s="2">
        <f>VLOOKUP($A424,'By SKU - Old RTs'!$A:$V,21,FALSE)</f>
        <v>0</v>
      </c>
      <c r="M424" s="2">
        <f>VLOOKUP($A424,'By SKU - New RTs'!$A:$V,21,FALSE)</f>
        <v>0</v>
      </c>
      <c r="N424" s="5">
        <f t="shared" si="38"/>
        <v>0</v>
      </c>
      <c r="O424" s="2">
        <f>VLOOKUP($A424,'By SKU - Old RTs'!$A:$V,22,FALSE)</f>
        <v>0</v>
      </c>
      <c r="P424" s="2">
        <f>VLOOKUP($A424,'By SKU - New RTs'!$A:$V,22,FALSE)</f>
        <v>12</v>
      </c>
      <c r="Q424" s="2">
        <f t="shared" si="39"/>
        <v>12</v>
      </c>
    </row>
    <row r="425" spans="1:17" x14ac:dyDescent="0.3">
      <c r="A425" s="3" t="str">
        <v>SP24FD</v>
      </c>
      <c r="B425" s="4" t="str">
        <v>ST WORK SS</v>
      </c>
      <c r="C425" s="2">
        <f>VLOOKUP($A425,'By SKU - Old RTs'!$A:$V,18,FALSE)</f>
        <v>0</v>
      </c>
      <c r="D425" s="2">
        <f>VLOOKUP($A425,'By SKU - New RTs'!$A:$V,18,FALSE)</f>
        <v>0</v>
      </c>
      <c r="E425" s="5">
        <f t="shared" si="35"/>
        <v>0</v>
      </c>
      <c r="F425" s="2">
        <f>VLOOKUP($A425,'By SKU - Old RTs'!$A:$V,19,FALSE)</f>
        <v>0</v>
      </c>
      <c r="G425" s="2">
        <f>VLOOKUP($A425,'By SKU - New RTs'!$A:$V,19,FALSE)</f>
        <v>0</v>
      </c>
      <c r="H425" s="5">
        <f t="shared" si="36"/>
        <v>0</v>
      </c>
      <c r="I425" s="2">
        <f>VLOOKUP($A425,'By SKU - Old RTs'!$A:$V,20,FALSE)</f>
        <v>0</v>
      </c>
      <c r="J425" s="2">
        <f>VLOOKUP($A425,'By SKU - New RTs'!$A:$V,20,FALSE)</f>
        <v>0</v>
      </c>
      <c r="K425" s="5">
        <f t="shared" si="37"/>
        <v>0</v>
      </c>
      <c r="L425" s="2">
        <f>VLOOKUP($A425,'By SKU - Old RTs'!$A:$V,21,FALSE)</f>
        <v>3</v>
      </c>
      <c r="M425" s="2">
        <f>VLOOKUP($A425,'By SKU - New RTs'!$A:$V,21,FALSE)</f>
        <v>3</v>
      </c>
      <c r="N425" s="5">
        <f t="shared" si="38"/>
        <v>0</v>
      </c>
      <c r="O425" s="2">
        <f>VLOOKUP($A425,'By SKU - Old RTs'!$A:$V,22,FALSE)</f>
        <v>0</v>
      </c>
      <c r="P425" s="2">
        <f>VLOOKUP($A425,'By SKU - New RTs'!$A:$V,22,FALSE)</f>
        <v>0</v>
      </c>
      <c r="Q425" s="2">
        <f t="shared" si="39"/>
        <v>0</v>
      </c>
    </row>
    <row r="426" spans="1:17" x14ac:dyDescent="0.3">
      <c r="A426" s="3" t="str">
        <v>SP24NV</v>
      </c>
      <c r="B426" s="4" t="str">
        <v>ST WORK SS</v>
      </c>
      <c r="C426" s="2">
        <f>VLOOKUP($A426,'By SKU - Old RTs'!$A:$V,18,FALSE)</f>
        <v>4.25</v>
      </c>
      <c r="D426" s="2">
        <f>VLOOKUP($A426,'By SKU - New RTs'!$A:$V,18,FALSE)</f>
        <v>4.25</v>
      </c>
      <c r="E426" s="5">
        <f t="shared" si="35"/>
        <v>0</v>
      </c>
      <c r="F426" s="2">
        <f>VLOOKUP($A426,'By SKU - Old RTs'!$A:$V,19,FALSE)</f>
        <v>0</v>
      </c>
      <c r="G426" s="2">
        <f>VLOOKUP($A426,'By SKU - New RTs'!$A:$V,19,FALSE)</f>
        <v>0</v>
      </c>
      <c r="H426" s="5">
        <f t="shared" si="36"/>
        <v>0</v>
      </c>
      <c r="I426" s="2">
        <f>VLOOKUP($A426,'By SKU - Old RTs'!$A:$V,20,FALSE)</f>
        <v>0</v>
      </c>
      <c r="J426" s="2">
        <f>VLOOKUP($A426,'By SKU - New RTs'!$A:$V,20,FALSE)</f>
        <v>0</v>
      </c>
      <c r="K426" s="5">
        <f t="shared" si="37"/>
        <v>0</v>
      </c>
      <c r="L426" s="2">
        <f>VLOOKUP($A426,'By SKU - Old RTs'!$A:$V,21,FALSE)</f>
        <v>7.5</v>
      </c>
      <c r="M426" s="2">
        <f>VLOOKUP($A426,'By SKU - New RTs'!$A:$V,21,FALSE)</f>
        <v>7.5</v>
      </c>
      <c r="N426" s="5">
        <f t="shared" si="38"/>
        <v>0</v>
      </c>
      <c r="O426" s="2">
        <f>VLOOKUP($A426,'By SKU - Old RTs'!$A:$V,22,FALSE)</f>
        <v>0</v>
      </c>
      <c r="P426" s="2">
        <f>VLOOKUP($A426,'By SKU - New RTs'!$A:$V,22,FALSE)</f>
        <v>0</v>
      </c>
      <c r="Q426" s="2">
        <f t="shared" si="39"/>
        <v>0</v>
      </c>
    </row>
    <row r="427" spans="1:17" x14ac:dyDescent="0.3">
      <c r="A427" s="3" t="str">
        <v>SP28BG</v>
      </c>
      <c r="B427" s="4" t="str">
        <v>ST WORK SS</v>
      </c>
      <c r="C427" s="2">
        <f>VLOOKUP($A427,'By SKU - Old RTs'!$A:$V,18,FALSE)</f>
        <v>0</v>
      </c>
      <c r="D427" s="2">
        <f>VLOOKUP($A427,'By SKU - New RTs'!$A:$V,18,FALSE)</f>
        <v>0</v>
      </c>
      <c r="E427" s="5">
        <f t="shared" si="35"/>
        <v>0</v>
      </c>
      <c r="F427" s="2">
        <f>VLOOKUP($A427,'By SKU - Old RTs'!$A:$V,19,FALSE)</f>
        <v>0</v>
      </c>
      <c r="G427" s="2">
        <f>VLOOKUP($A427,'By SKU - New RTs'!$A:$V,19,FALSE)</f>
        <v>0</v>
      </c>
      <c r="H427" s="5">
        <f t="shared" si="36"/>
        <v>0</v>
      </c>
      <c r="I427" s="2">
        <f>VLOOKUP($A427,'By SKU - Old RTs'!$A:$V,20,FALSE)</f>
        <v>0</v>
      </c>
      <c r="J427" s="2">
        <f>VLOOKUP($A427,'By SKU - New RTs'!$A:$V,20,FALSE)</f>
        <v>0</v>
      </c>
      <c r="K427" s="5">
        <f t="shared" si="37"/>
        <v>0</v>
      </c>
      <c r="L427" s="2">
        <f>VLOOKUP($A427,'By SKU - Old RTs'!$A:$V,21,FALSE)</f>
        <v>4.25</v>
      </c>
      <c r="M427" s="2">
        <f>VLOOKUP($A427,'By SKU - New RTs'!$A:$V,21,FALSE)</f>
        <v>4.25</v>
      </c>
      <c r="N427" s="5">
        <f t="shared" si="38"/>
        <v>0</v>
      </c>
      <c r="O427" s="2">
        <f>VLOOKUP($A427,'By SKU - Old RTs'!$A:$V,22,FALSE)</f>
        <v>0</v>
      </c>
      <c r="P427" s="2">
        <f>VLOOKUP($A427,'By SKU - New RTs'!$A:$V,22,FALSE)</f>
        <v>0</v>
      </c>
      <c r="Q427" s="2">
        <f t="shared" si="39"/>
        <v>0</v>
      </c>
    </row>
    <row r="428" spans="1:17" x14ac:dyDescent="0.3">
      <c r="A428" s="3" t="str">
        <v>ST52CH</v>
      </c>
      <c r="B428" s="4" t="str">
        <v xml:space="preserve">ST WORK                         </v>
      </c>
      <c r="C428" s="2">
        <f>VLOOKUP($A428,'By SKU - Old RTs'!$A:$V,18,FALSE)</f>
        <v>0</v>
      </c>
      <c r="D428" s="2">
        <f>VLOOKUP($A428,'By SKU - New RTs'!$A:$V,18,FALSE)</f>
        <v>0</v>
      </c>
      <c r="E428" s="5">
        <f t="shared" si="35"/>
        <v>0</v>
      </c>
      <c r="F428" s="2">
        <f>VLOOKUP($A428,'By SKU - Old RTs'!$A:$V,19,FALSE)</f>
        <v>2.5</v>
      </c>
      <c r="G428" s="2">
        <f>VLOOKUP($A428,'By SKU - New RTs'!$A:$V,19,FALSE)</f>
        <v>2.5</v>
      </c>
      <c r="H428" s="5">
        <f t="shared" si="36"/>
        <v>0</v>
      </c>
      <c r="I428" s="2">
        <f>VLOOKUP($A428,'By SKU - Old RTs'!$A:$V,20,FALSE)</f>
        <v>0</v>
      </c>
      <c r="J428" s="2">
        <f>VLOOKUP($A428,'By SKU - New RTs'!$A:$V,20,FALSE)</f>
        <v>0</v>
      </c>
      <c r="K428" s="5">
        <f t="shared" si="37"/>
        <v>0</v>
      </c>
      <c r="L428" s="2">
        <f>VLOOKUP($A428,'By SKU - Old RTs'!$A:$V,21,FALSE)</f>
        <v>0</v>
      </c>
      <c r="M428" s="2">
        <f>VLOOKUP($A428,'By SKU - New RTs'!$A:$V,21,FALSE)</f>
        <v>0</v>
      </c>
      <c r="N428" s="5">
        <f t="shared" si="38"/>
        <v>0</v>
      </c>
      <c r="O428" s="2">
        <f>VLOOKUP($A428,'By SKU - Old RTs'!$A:$V,22,FALSE)</f>
        <v>0</v>
      </c>
      <c r="P428" s="2">
        <f>VLOOKUP($A428,'By SKU - New RTs'!$A:$V,22,FALSE)</f>
        <v>0</v>
      </c>
      <c r="Q428" s="2">
        <f t="shared" si="39"/>
        <v>0</v>
      </c>
    </row>
    <row r="429" spans="1:17" x14ac:dyDescent="0.3">
      <c r="A429" s="3" t="str">
        <v>SV02</v>
      </c>
      <c r="B429" s="4" t="str">
        <v>ORANGE MESH HI-VIS VEST</v>
      </c>
      <c r="C429" s="2">
        <f>VLOOKUP($A429,'By SKU - Old RTs'!$A:$V,18,FALSE)</f>
        <v>0.25</v>
      </c>
      <c r="D429" s="2">
        <f>VLOOKUP($A429,'By SKU - New RTs'!$A:$V,18,FALSE)</f>
        <v>0</v>
      </c>
      <c r="E429" s="5">
        <f t="shared" si="35"/>
        <v>-0.25</v>
      </c>
      <c r="F429" s="2">
        <f>VLOOKUP($A429,'By SKU - Old RTs'!$A:$V,19,FALSE)</f>
        <v>0</v>
      </c>
      <c r="G429" s="2">
        <f>VLOOKUP($A429,'By SKU - New RTs'!$A:$V,19,FALSE)</f>
        <v>0</v>
      </c>
      <c r="H429" s="5">
        <f t="shared" si="36"/>
        <v>0</v>
      </c>
      <c r="I429" s="2">
        <f>VLOOKUP($A429,'By SKU - Old RTs'!$A:$V,20,FALSE)</f>
        <v>0</v>
      </c>
      <c r="J429" s="2">
        <f>VLOOKUP($A429,'By SKU - New RTs'!$A:$V,20,FALSE)</f>
        <v>0.25</v>
      </c>
      <c r="K429" s="5">
        <f t="shared" si="37"/>
        <v>0.25</v>
      </c>
      <c r="L429" s="2">
        <f>VLOOKUP($A429,'By SKU - Old RTs'!$A:$V,21,FALSE)</f>
        <v>0</v>
      </c>
      <c r="M429" s="2">
        <f>VLOOKUP($A429,'By SKU - New RTs'!$A:$V,21,FALSE)</f>
        <v>0</v>
      </c>
      <c r="N429" s="5">
        <f t="shared" si="38"/>
        <v>0</v>
      </c>
      <c r="O429" s="2">
        <f>VLOOKUP($A429,'By SKU - Old RTs'!$A:$V,22,FALSE)</f>
        <v>0</v>
      </c>
      <c r="P429" s="2">
        <f>VLOOKUP($A429,'By SKU - New RTs'!$A:$V,22,FALSE)</f>
        <v>0</v>
      </c>
      <c r="Q429" s="2">
        <f t="shared" si="39"/>
        <v>0</v>
      </c>
    </row>
    <row r="430" spans="1:17" x14ac:dyDescent="0.3">
      <c r="A430" s="3" t="str">
        <v>SY10BC</v>
      </c>
      <c r="B430" s="4" t="str">
        <v xml:space="preserve">ST WORK BLEND                   </v>
      </c>
      <c r="C430" s="2">
        <f>VLOOKUP($A430,'By SKU - Old RTs'!$A:$V,18,FALSE)</f>
        <v>0</v>
      </c>
      <c r="D430" s="2">
        <f>VLOOKUP($A430,'By SKU - New RTs'!$A:$V,18,FALSE)</f>
        <v>0</v>
      </c>
      <c r="E430" s="5">
        <f t="shared" si="35"/>
        <v>0</v>
      </c>
      <c r="F430" s="2">
        <f>VLOOKUP($A430,'By SKU - Old RTs'!$A:$V,19,FALSE)</f>
        <v>4.75</v>
      </c>
      <c r="G430" s="2">
        <f>VLOOKUP($A430,'By SKU - New RTs'!$A:$V,19,FALSE)</f>
        <v>4.75</v>
      </c>
      <c r="H430" s="5">
        <f t="shared" si="36"/>
        <v>0</v>
      </c>
      <c r="I430" s="2">
        <f>VLOOKUP($A430,'By SKU - Old RTs'!$A:$V,20,FALSE)</f>
        <v>0</v>
      </c>
      <c r="J430" s="2">
        <f>VLOOKUP($A430,'By SKU - New RTs'!$A:$V,20,FALSE)</f>
        <v>0</v>
      </c>
      <c r="K430" s="5">
        <f t="shared" si="37"/>
        <v>0</v>
      </c>
      <c r="L430" s="2">
        <f>VLOOKUP($A430,'By SKU - Old RTs'!$A:$V,21,FALSE)</f>
        <v>8.25</v>
      </c>
      <c r="M430" s="2">
        <f>VLOOKUP($A430,'By SKU - New RTs'!$A:$V,21,FALSE)</f>
        <v>8.25</v>
      </c>
      <c r="N430" s="5">
        <f t="shared" si="38"/>
        <v>0</v>
      </c>
      <c r="O430" s="2">
        <f>VLOOKUP($A430,'By SKU - Old RTs'!$A:$V,22,FALSE)</f>
        <v>0</v>
      </c>
      <c r="P430" s="2">
        <f>VLOOKUP($A430,'By SKU - New RTs'!$A:$V,22,FALSE)</f>
        <v>0</v>
      </c>
      <c r="Q430" s="2">
        <f t="shared" si="39"/>
        <v>0</v>
      </c>
    </row>
    <row r="431" spans="1:17" x14ac:dyDescent="0.3">
      <c r="A431" s="3" t="str">
        <v>SY10CR</v>
      </c>
      <c r="B431" s="4" t="str">
        <v xml:space="preserve">ST WORK BLEND                   </v>
      </c>
      <c r="C431" s="2">
        <f>VLOOKUP($A431,'By SKU - Old RTs'!$A:$V,18,FALSE)</f>
        <v>0</v>
      </c>
      <c r="D431" s="2">
        <f>VLOOKUP($A431,'By SKU - New RTs'!$A:$V,18,FALSE)</f>
        <v>0</v>
      </c>
      <c r="E431" s="5">
        <f t="shared" si="35"/>
        <v>0</v>
      </c>
      <c r="F431" s="2">
        <f>VLOOKUP($A431,'By SKU - Old RTs'!$A:$V,19,FALSE)</f>
        <v>4.5</v>
      </c>
      <c r="G431" s="2">
        <f>VLOOKUP($A431,'By SKU - New RTs'!$A:$V,19,FALSE)</f>
        <v>0</v>
      </c>
      <c r="H431" s="5">
        <f t="shared" si="36"/>
        <v>-4.5</v>
      </c>
      <c r="I431" s="2">
        <f>VLOOKUP($A431,'By SKU - Old RTs'!$A:$V,20,FALSE)</f>
        <v>0</v>
      </c>
      <c r="J431" s="2">
        <f>VLOOKUP($A431,'By SKU - New RTs'!$A:$V,20,FALSE)</f>
        <v>0</v>
      </c>
      <c r="K431" s="5">
        <f t="shared" si="37"/>
        <v>0</v>
      </c>
      <c r="L431" s="2">
        <f>VLOOKUP($A431,'By SKU - Old RTs'!$A:$V,21,FALSE)</f>
        <v>0</v>
      </c>
      <c r="M431" s="2">
        <f>VLOOKUP($A431,'By SKU - New RTs'!$A:$V,21,FALSE)</f>
        <v>0</v>
      </c>
      <c r="N431" s="5">
        <f t="shared" si="38"/>
        <v>0</v>
      </c>
      <c r="O431" s="2">
        <f>VLOOKUP($A431,'By SKU - Old RTs'!$A:$V,22,FALSE)</f>
        <v>0</v>
      </c>
      <c r="P431" s="2">
        <f>VLOOKUP($A431,'By SKU - New RTs'!$A:$V,22,FALSE)</f>
        <v>4.5</v>
      </c>
      <c r="Q431" s="2">
        <f t="shared" si="39"/>
        <v>4.5</v>
      </c>
    </row>
    <row r="432" spans="1:17" x14ac:dyDescent="0.3">
      <c r="A432" s="3" t="str">
        <v>SY14CV</v>
      </c>
      <c r="B432" s="4" t="str">
        <v xml:space="preserve">ST WORK BLEND                   </v>
      </c>
      <c r="C432" s="2">
        <f>VLOOKUP($A432,'By SKU - Old RTs'!$A:$V,18,FALSE)</f>
        <v>0</v>
      </c>
      <c r="D432" s="2">
        <f>VLOOKUP($A432,'By SKU - New RTs'!$A:$V,18,FALSE)</f>
        <v>3.75</v>
      </c>
      <c r="E432" s="5">
        <f t="shared" si="35"/>
        <v>3.75</v>
      </c>
      <c r="F432" s="2">
        <f>VLOOKUP($A432,'By SKU - Old RTs'!$A:$V,19,FALSE)</f>
        <v>11.75</v>
      </c>
      <c r="G432" s="2">
        <f>VLOOKUP($A432,'By SKU - New RTs'!$A:$V,19,FALSE)</f>
        <v>8</v>
      </c>
      <c r="H432" s="5">
        <f t="shared" si="36"/>
        <v>-3.75</v>
      </c>
      <c r="I432" s="2">
        <f>VLOOKUP($A432,'By SKU - Old RTs'!$A:$V,20,FALSE)</f>
        <v>0</v>
      </c>
      <c r="J432" s="2">
        <f>VLOOKUP($A432,'By SKU - New RTs'!$A:$V,20,FALSE)</f>
        <v>0</v>
      </c>
      <c r="K432" s="5">
        <f t="shared" si="37"/>
        <v>0</v>
      </c>
      <c r="L432" s="2">
        <f>VLOOKUP($A432,'By SKU - Old RTs'!$A:$V,21,FALSE)</f>
        <v>0</v>
      </c>
      <c r="M432" s="2">
        <f>VLOOKUP($A432,'By SKU - New RTs'!$A:$V,21,FALSE)</f>
        <v>0</v>
      </c>
      <c r="N432" s="5">
        <f t="shared" si="38"/>
        <v>0</v>
      </c>
      <c r="O432" s="2">
        <f>VLOOKUP($A432,'By SKU - Old RTs'!$A:$V,22,FALSE)</f>
        <v>5</v>
      </c>
      <c r="P432" s="2">
        <f>VLOOKUP($A432,'By SKU - New RTs'!$A:$V,22,FALSE)</f>
        <v>5</v>
      </c>
      <c r="Q432" s="2">
        <f t="shared" si="39"/>
        <v>0</v>
      </c>
    </row>
    <row r="433" spans="1:17" x14ac:dyDescent="0.3">
      <c r="A433" s="3" t="str">
        <v>SY14FD</v>
      </c>
      <c r="B433" s="4" t="str">
        <v xml:space="preserve">ST WORK                         </v>
      </c>
      <c r="C433" s="2">
        <f>VLOOKUP($A433,'By SKU - Old RTs'!$A:$V,18,FALSE)</f>
        <v>0</v>
      </c>
      <c r="D433" s="2">
        <f>VLOOKUP($A433,'By SKU - New RTs'!$A:$V,18,FALSE)</f>
        <v>0</v>
      </c>
      <c r="E433" s="5">
        <f t="shared" si="35"/>
        <v>0</v>
      </c>
      <c r="F433" s="2">
        <f>VLOOKUP($A433,'By SKU - Old RTs'!$A:$V,19,FALSE)</f>
        <v>0</v>
      </c>
      <c r="G433" s="2">
        <f>VLOOKUP($A433,'By SKU - New RTs'!$A:$V,19,FALSE)</f>
        <v>0</v>
      </c>
      <c r="H433" s="5">
        <f t="shared" si="36"/>
        <v>0</v>
      </c>
      <c r="I433" s="2">
        <f>VLOOKUP($A433,'By SKU - Old RTs'!$A:$V,20,FALSE)</f>
        <v>0</v>
      </c>
      <c r="J433" s="2">
        <f>VLOOKUP($A433,'By SKU - New RTs'!$A:$V,20,FALSE)</f>
        <v>0</v>
      </c>
      <c r="K433" s="5">
        <f t="shared" si="37"/>
        <v>0</v>
      </c>
      <c r="L433" s="2">
        <f>VLOOKUP($A433,'By SKU - Old RTs'!$A:$V,21,FALSE)</f>
        <v>0.25</v>
      </c>
      <c r="M433" s="2">
        <f>VLOOKUP($A433,'By SKU - New RTs'!$A:$V,21,FALSE)</f>
        <v>0.25</v>
      </c>
      <c r="N433" s="5">
        <f t="shared" si="38"/>
        <v>0</v>
      </c>
      <c r="O433" s="2">
        <f>VLOOKUP($A433,'By SKU - Old RTs'!$A:$V,22,FALSE)</f>
        <v>0</v>
      </c>
      <c r="P433" s="2">
        <f>VLOOKUP($A433,'By SKU - New RTs'!$A:$V,22,FALSE)</f>
        <v>0</v>
      </c>
      <c r="Q433" s="2">
        <f t="shared" si="39"/>
        <v>0</v>
      </c>
    </row>
    <row r="434" spans="1:17" x14ac:dyDescent="0.3">
      <c r="A434" s="3" t="str">
        <v>SY20BC</v>
      </c>
      <c r="B434" s="4" t="str">
        <v>ST WORK BLEND SS</v>
      </c>
      <c r="C434" s="2">
        <f>VLOOKUP($A434,'By SKU - Old RTs'!$A:$V,18,FALSE)</f>
        <v>0</v>
      </c>
      <c r="D434" s="2">
        <f>VLOOKUP($A434,'By SKU - New RTs'!$A:$V,18,FALSE)</f>
        <v>0</v>
      </c>
      <c r="E434" s="5">
        <f t="shared" si="35"/>
        <v>0</v>
      </c>
      <c r="F434" s="2">
        <f>VLOOKUP($A434,'By SKU - Old RTs'!$A:$V,19,FALSE)</f>
        <v>2.75</v>
      </c>
      <c r="G434" s="2">
        <f>VLOOKUP($A434,'By SKU - New RTs'!$A:$V,19,FALSE)</f>
        <v>2.75</v>
      </c>
      <c r="H434" s="5">
        <f t="shared" si="36"/>
        <v>0</v>
      </c>
      <c r="I434" s="2">
        <f>VLOOKUP($A434,'By SKU - Old RTs'!$A:$V,20,FALSE)</f>
        <v>0</v>
      </c>
      <c r="J434" s="2">
        <f>VLOOKUP($A434,'By SKU - New RTs'!$A:$V,20,FALSE)</f>
        <v>0</v>
      </c>
      <c r="K434" s="5">
        <f t="shared" si="37"/>
        <v>0</v>
      </c>
      <c r="L434" s="2">
        <f>VLOOKUP($A434,'By SKU - Old RTs'!$A:$V,21,FALSE)</f>
        <v>0</v>
      </c>
      <c r="M434" s="2">
        <f>VLOOKUP($A434,'By SKU - New RTs'!$A:$V,21,FALSE)</f>
        <v>0</v>
      </c>
      <c r="N434" s="5">
        <f t="shared" si="38"/>
        <v>0</v>
      </c>
      <c r="O434" s="2">
        <f>VLOOKUP($A434,'By SKU - Old RTs'!$A:$V,22,FALSE)</f>
        <v>0</v>
      </c>
      <c r="P434" s="2">
        <f>VLOOKUP($A434,'By SKU - New RTs'!$A:$V,22,FALSE)</f>
        <v>0</v>
      </c>
      <c r="Q434" s="2">
        <f t="shared" si="39"/>
        <v>0</v>
      </c>
    </row>
    <row r="435" spans="1:17" x14ac:dyDescent="0.3">
      <c r="A435" s="3" t="str">
        <v>SY20CR</v>
      </c>
      <c r="B435" s="4" t="str">
        <v>ST WORK SS</v>
      </c>
      <c r="C435" s="2">
        <f>VLOOKUP($A435,'By SKU - Old RTs'!$A:$V,18,FALSE)</f>
        <v>0</v>
      </c>
      <c r="D435" s="2">
        <f>VLOOKUP($A435,'By SKU - New RTs'!$A:$V,18,FALSE)</f>
        <v>0</v>
      </c>
      <c r="E435" s="5">
        <f t="shared" si="35"/>
        <v>0</v>
      </c>
      <c r="F435" s="2">
        <f>VLOOKUP($A435,'By SKU - Old RTs'!$A:$V,19,FALSE)</f>
        <v>4.25</v>
      </c>
      <c r="G435" s="2">
        <f>VLOOKUP($A435,'By SKU - New RTs'!$A:$V,19,FALSE)</f>
        <v>0</v>
      </c>
      <c r="H435" s="5">
        <f t="shared" si="36"/>
        <v>-4.25</v>
      </c>
      <c r="I435" s="2">
        <f>VLOOKUP($A435,'By SKU - Old RTs'!$A:$V,20,FALSE)</f>
        <v>0</v>
      </c>
      <c r="J435" s="2">
        <f>VLOOKUP($A435,'By SKU - New RTs'!$A:$V,20,FALSE)</f>
        <v>0</v>
      </c>
      <c r="K435" s="5">
        <f t="shared" si="37"/>
        <v>0</v>
      </c>
      <c r="L435" s="2">
        <f>VLOOKUP($A435,'By SKU - Old RTs'!$A:$V,21,FALSE)</f>
        <v>0</v>
      </c>
      <c r="M435" s="2">
        <f>VLOOKUP($A435,'By SKU - New RTs'!$A:$V,21,FALSE)</f>
        <v>0</v>
      </c>
      <c r="N435" s="5">
        <f t="shared" si="38"/>
        <v>0</v>
      </c>
      <c r="O435" s="2">
        <f>VLOOKUP($A435,'By SKU - Old RTs'!$A:$V,22,FALSE)</f>
        <v>0</v>
      </c>
      <c r="P435" s="2">
        <f>VLOOKUP($A435,'By SKU - New RTs'!$A:$V,22,FALSE)</f>
        <v>4.25</v>
      </c>
      <c r="Q435" s="2">
        <f t="shared" si="39"/>
        <v>4.25</v>
      </c>
    </row>
    <row r="436" spans="1:17" x14ac:dyDescent="0.3">
      <c r="A436" s="3" t="str">
        <v>SY24CV</v>
      </c>
      <c r="B436" s="4" t="str">
        <v>ST WORK SS</v>
      </c>
      <c r="C436" s="2">
        <f>VLOOKUP($A436,'By SKU - Old RTs'!$A:$V,18,FALSE)</f>
        <v>0</v>
      </c>
      <c r="D436" s="2">
        <f>VLOOKUP($A436,'By SKU - New RTs'!$A:$V,18,FALSE)</f>
        <v>5</v>
      </c>
      <c r="E436" s="5">
        <f t="shared" si="35"/>
        <v>5</v>
      </c>
      <c r="F436" s="2">
        <f>VLOOKUP($A436,'By SKU - Old RTs'!$A:$V,19,FALSE)</f>
        <v>8.75</v>
      </c>
      <c r="G436" s="2">
        <f>VLOOKUP($A436,'By SKU - New RTs'!$A:$V,19,FALSE)</f>
        <v>3.75</v>
      </c>
      <c r="H436" s="5">
        <f t="shared" si="36"/>
        <v>-5</v>
      </c>
      <c r="I436" s="2">
        <f>VLOOKUP($A436,'By SKU - Old RTs'!$A:$V,20,FALSE)</f>
        <v>0</v>
      </c>
      <c r="J436" s="2">
        <f>VLOOKUP($A436,'By SKU - New RTs'!$A:$V,20,FALSE)</f>
        <v>0</v>
      </c>
      <c r="K436" s="5">
        <f t="shared" si="37"/>
        <v>0</v>
      </c>
      <c r="L436" s="2">
        <f>VLOOKUP($A436,'By SKU - Old RTs'!$A:$V,21,FALSE)</f>
        <v>0</v>
      </c>
      <c r="M436" s="2">
        <f>VLOOKUP($A436,'By SKU - New RTs'!$A:$V,21,FALSE)</f>
        <v>0</v>
      </c>
      <c r="N436" s="5">
        <f t="shared" si="38"/>
        <v>0</v>
      </c>
      <c r="O436" s="2">
        <f>VLOOKUP($A436,'By SKU - Old RTs'!$A:$V,22,FALSE)</f>
        <v>7.25</v>
      </c>
      <c r="P436" s="2">
        <f>VLOOKUP($A436,'By SKU - New RTs'!$A:$V,22,FALSE)</f>
        <v>7.25</v>
      </c>
      <c r="Q436" s="2">
        <f t="shared" si="39"/>
        <v>0</v>
      </c>
    </row>
    <row r="437" spans="1:17" x14ac:dyDescent="0.3">
      <c r="A437" s="3" t="str">
        <v>SY24FD</v>
      </c>
      <c r="B437" s="4" t="str">
        <v>ST WORK SS</v>
      </c>
      <c r="C437" s="2">
        <f>VLOOKUP($A437,'By SKU - Old RTs'!$A:$V,18,FALSE)</f>
        <v>0</v>
      </c>
      <c r="D437" s="2">
        <f>VLOOKUP($A437,'By SKU - New RTs'!$A:$V,18,FALSE)</f>
        <v>0</v>
      </c>
      <c r="E437" s="5">
        <f t="shared" si="35"/>
        <v>0</v>
      </c>
      <c r="F437" s="2">
        <f>VLOOKUP($A437,'By SKU - Old RTs'!$A:$V,19,FALSE)</f>
        <v>0</v>
      </c>
      <c r="G437" s="2">
        <f>VLOOKUP($A437,'By SKU - New RTs'!$A:$V,19,FALSE)</f>
        <v>0</v>
      </c>
      <c r="H437" s="5">
        <f t="shared" si="36"/>
        <v>0</v>
      </c>
      <c r="I437" s="2">
        <f>VLOOKUP($A437,'By SKU - Old RTs'!$A:$V,20,FALSE)</f>
        <v>0</v>
      </c>
      <c r="J437" s="2">
        <f>VLOOKUP($A437,'By SKU - New RTs'!$A:$V,20,FALSE)</f>
        <v>0</v>
      </c>
      <c r="K437" s="5">
        <f t="shared" si="37"/>
        <v>0</v>
      </c>
      <c r="L437" s="2">
        <f>VLOOKUP($A437,'By SKU - Old RTs'!$A:$V,21,FALSE)</f>
        <v>10.5</v>
      </c>
      <c r="M437" s="2">
        <f>VLOOKUP($A437,'By SKU - New RTs'!$A:$V,21,FALSE)</f>
        <v>10.5</v>
      </c>
      <c r="N437" s="5">
        <f t="shared" si="38"/>
        <v>0</v>
      </c>
      <c r="O437" s="2">
        <f>VLOOKUP($A437,'By SKU - Old RTs'!$A:$V,22,FALSE)</f>
        <v>0</v>
      </c>
      <c r="P437" s="2">
        <f>VLOOKUP($A437,'By SKU - New RTs'!$A:$V,22,FALSE)</f>
        <v>0</v>
      </c>
      <c r="Q437" s="2">
        <f t="shared" si="39"/>
        <v>0</v>
      </c>
    </row>
    <row r="438" spans="1:17" x14ac:dyDescent="0.3">
      <c r="A438" s="3" t="str">
        <v>SY32BC</v>
      </c>
      <c r="B438" s="4" t="str">
        <v xml:space="preserve">ST WORK BLEND                   </v>
      </c>
      <c r="C438" s="2">
        <f>VLOOKUP($A438,'By SKU - Old RTs'!$A:$V,18,FALSE)</f>
        <v>0</v>
      </c>
      <c r="D438" s="2">
        <f>VLOOKUP($A438,'By SKU - New RTs'!$A:$V,18,FALSE)</f>
        <v>0</v>
      </c>
      <c r="E438" s="5">
        <f t="shared" si="35"/>
        <v>0</v>
      </c>
      <c r="F438" s="2">
        <f>VLOOKUP($A438,'By SKU - Old RTs'!$A:$V,19,FALSE)</f>
        <v>9</v>
      </c>
      <c r="G438" s="2">
        <f>VLOOKUP($A438,'By SKU - New RTs'!$A:$V,19,FALSE)</f>
        <v>0</v>
      </c>
      <c r="H438" s="5">
        <f t="shared" si="36"/>
        <v>-9</v>
      </c>
      <c r="I438" s="2">
        <f>VLOOKUP($A438,'By SKU - Old RTs'!$A:$V,20,FALSE)</f>
        <v>0</v>
      </c>
      <c r="J438" s="2">
        <f>VLOOKUP($A438,'By SKU - New RTs'!$A:$V,20,FALSE)</f>
        <v>0</v>
      </c>
      <c r="K438" s="5">
        <f t="shared" si="37"/>
        <v>0</v>
      </c>
      <c r="L438" s="2">
        <f>VLOOKUP($A438,'By SKU - Old RTs'!$A:$V,21,FALSE)</f>
        <v>0</v>
      </c>
      <c r="M438" s="2">
        <f>VLOOKUP($A438,'By SKU - New RTs'!$A:$V,21,FALSE)</f>
        <v>0</v>
      </c>
      <c r="N438" s="5">
        <f t="shared" si="38"/>
        <v>0</v>
      </c>
      <c r="O438" s="2">
        <f>VLOOKUP($A438,'By SKU - Old RTs'!$A:$V,22,FALSE)</f>
        <v>1.25</v>
      </c>
      <c r="P438" s="2">
        <f>VLOOKUP($A438,'By SKU - New RTs'!$A:$V,22,FALSE)</f>
        <v>10.25</v>
      </c>
      <c r="Q438" s="2">
        <f t="shared" si="39"/>
        <v>9</v>
      </c>
    </row>
    <row r="439" spans="1:17" x14ac:dyDescent="0.3">
      <c r="A439" s="3" t="str">
        <v>SY32BR</v>
      </c>
      <c r="B439" s="4" t="str">
        <v xml:space="preserve">ST WORK BLEND                   </v>
      </c>
      <c r="C439" s="2">
        <f>VLOOKUP($A439,'By SKU - Old RTs'!$A:$V,18,FALSE)</f>
        <v>8</v>
      </c>
      <c r="D439" s="2">
        <f>VLOOKUP($A439,'By SKU - New RTs'!$A:$V,18,FALSE)</f>
        <v>8</v>
      </c>
      <c r="E439" s="5">
        <f t="shared" si="35"/>
        <v>0</v>
      </c>
      <c r="F439" s="2">
        <f>VLOOKUP($A439,'By SKU - Old RTs'!$A:$V,19,FALSE)</f>
        <v>1</v>
      </c>
      <c r="G439" s="2">
        <f>VLOOKUP($A439,'By SKU - New RTs'!$A:$V,19,FALSE)</f>
        <v>1</v>
      </c>
      <c r="H439" s="5">
        <f t="shared" si="36"/>
        <v>0</v>
      </c>
      <c r="I439" s="2">
        <f>VLOOKUP($A439,'By SKU - Old RTs'!$A:$V,20,FALSE)</f>
        <v>6.5</v>
      </c>
      <c r="J439" s="2">
        <f>VLOOKUP($A439,'By SKU - New RTs'!$A:$V,20,FALSE)</f>
        <v>6.5</v>
      </c>
      <c r="K439" s="5">
        <f t="shared" si="37"/>
        <v>0</v>
      </c>
      <c r="L439" s="2">
        <f>VLOOKUP($A439,'By SKU - Old RTs'!$A:$V,21,FALSE)</f>
        <v>0</v>
      </c>
      <c r="M439" s="2">
        <f>VLOOKUP($A439,'By SKU - New RTs'!$A:$V,21,FALSE)</f>
        <v>0</v>
      </c>
      <c r="N439" s="5">
        <f t="shared" si="38"/>
        <v>0</v>
      </c>
      <c r="O439" s="2">
        <f>VLOOKUP($A439,'By SKU - Old RTs'!$A:$V,22,FALSE)</f>
        <v>0</v>
      </c>
      <c r="P439" s="2">
        <f>VLOOKUP($A439,'By SKU - New RTs'!$A:$V,22,FALSE)</f>
        <v>0</v>
      </c>
      <c r="Q439" s="2">
        <f t="shared" si="39"/>
        <v>0</v>
      </c>
    </row>
    <row r="440" spans="1:17" x14ac:dyDescent="0.3">
      <c r="A440" s="3" t="str">
        <v>SY32CF</v>
      </c>
      <c r="B440" s="4" t="str">
        <v xml:space="preserve">ST WORK BLEND                   </v>
      </c>
      <c r="C440" s="2">
        <f>VLOOKUP($A440,'By SKU - Old RTs'!$A:$V,18,FALSE)</f>
        <v>0</v>
      </c>
      <c r="D440" s="2">
        <f>VLOOKUP($A440,'By SKU - New RTs'!$A:$V,18,FALSE)</f>
        <v>0</v>
      </c>
      <c r="E440" s="5">
        <f t="shared" si="35"/>
        <v>0</v>
      </c>
      <c r="F440" s="2">
        <f>VLOOKUP($A440,'By SKU - Old RTs'!$A:$V,19,FALSE)</f>
        <v>0</v>
      </c>
      <c r="G440" s="2">
        <f>VLOOKUP($A440,'By SKU - New RTs'!$A:$V,19,FALSE)</f>
        <v>0</v>
      </c>
      <c r="H440" s="5">
        <f t="shared" si="36"/>
        <v>0</v>
      </c>
      <c r="I440" s="2">
        <f>VLOOKUP($A440,'By SKU - Old RTs'!$A:$V,20,FALSE)</f>
        <v>0</v>
      </c>
      <c r="J440" s="2">
        <f>VLOOKUP($A440,'By SKU - New RTs'!$A:$V,20,FALSE)</f>
        <v>0</v>
      </c>
      <c r="K440" s="5">
        <f t="shared" si="37"/>
        <v>0</v>
      </c>
      <c r="L440" s="2">
        <f>VLOOKUP($A440,'By SKU - Old RTs'!$A:$V,21,FALSE)</f>
        <v>0</v>
      </c>
      <c r="M440" s="2">
        <f>VLOOKUP($A440,'By SKU - New RTs'!$A:$V,21,FALSE)</f>
        <v>0</v>
      </c>
      <c r="N440" s="5">
        <f t="shared" si="38"/>
        <v>0</v>
      </c>
      <c r="O440" s="2">
        <f>VLOOKUP($A440,'By SKU - Old RTs'!$A:$V,22,FALSE)</f>
        <v>7.5</v>
      </c>
      <c r="P440" s="2">
        <f>VLOOKUP($A440,'By SKU - New RTs'!$A:$V,22,FALSE)</f>
        <v>7.5</v>
      </c>
      <c r="Q440" s="2">
        <f t="shared" si="39"/>
        <v>0</v>
      </c>
    </row>
    <row r="441" spans="1:17" x14ac:dyDescent="0.3">
      <c r="A441" s="3" t="str">
        <v>SY36MP</v>
      </c>
      <c r="B441" s="4" t="str">
        <v xml:space="preserve">ST WORK                         </v>
      </c>
      <c r="C441" s="2">
        <f>VLOOKUP($A441,'By SKU - Old RTs'!$A:$V,18,FALSE)</f>
        <v>0</v>
      </c>
      <c r="D441" s="2">
        <f>VLOOKUP($A441,'By SKU - New RTs'!$A:$V,18,FALSE)</f>
        <v>0</v>
      </c>
      <c r="E441" s="5">
        <f t="shared" si="35"/>
        <v>0</v>
      </c>
      <c r="F441" s="2">
        <f>VLOOKUP($A441,'By SKU - Old RTs'!$A:$V,19,FALSE)</f>
        <v>0</v>
      </c>
      <c r="G441" s="2">
        <f>VLOOKUP($A441,'By SKU - New RTs'!$A:$V,19,FALSE)</f>
        <v>0</v>
      </c>
      <c r="H441" s="5">
        <f t="shared" si="36"/>
        <v>0</v>
      </c>
      <c r="I441" s="2">
        <f>VLOOKUP($A441,'By SKU - Old RTs'!$A:$V,20,FALSE)</f>
        <v>0</v>
      </c>
      <c r="J441" s="2">
        <f>VLOOKUP($A441,'By SKU - New RTs'!$A:$V,20,FALSE)</f>
        <v>0</v>
      </c>
      <c r="K441" s="5">
        <f t="shared" si="37"/>
        <v>0</v>
      </c>
      <c r="L441" s="2">
        <f>VLOOKUP($A441,'By SKU - Old RTs'!$A:$V,21,FALSE)</f>
        <v>1.25</v>
      </c>
      <c r="M441" s="2">
        <f>VLOOKUP($A441,'By SKU - New RTs'!$A:$V,21,FALSE)</f>
        <v>1.25</v>
      </c>
      <c r="N441" s="5">
        <f t="shared" si="38"/>
        <v>0</v>
      </c>
      <c r="O441" s="2">
        <f>VLOOKUP($A441,'By SKU - Old RTs'!$A:$V,22,FALSE)</f>
        <v>0</v>
      </c>
      <c r="P441" s="2">
        <f>VLOOKUP($A441,'By SKU - New RTs'!$A:$V,22,FALSE)</f>
        <v>0</v>
      </c>
      <c r="Q441" s="2">
        <f t="shared" si="39"/>
        <v>0</v>
      </c>
    </row>
    <row r="442" spans="1:17" x14ac:dyDescent="0.3">
      <c r="A442" s="3" t="str">
        <v>SY42BC</v>
      </c>
      <c r="B442" s="4" t="str">
        <v>ST WORK BLEND SS</v>
      </c>
      <c r="C442" s="2">
        <f>VLOOKUP($A442,'By SKU - Old RTs'!$A:$V,18,FALSE)</f>
        <v>0</v>
      </c>
      <c r="D442" s="2">
        <f>VLOOKUP($A442,'By SKU - New RTs'!$A:$V,18,FALSE)</f>
        <v>9.5</v>
      </c>
      <c r="E442" s="5">
        <f t="shared" si="35"/>
        <v>9.5</v>
      </c>
      <c r="F442" s="2">
        <f>VLOOKUP($A442,'By SKU - Old RTs'!$A:$V,19,FALSE)</f>
        <v>30.75</v>
      </c>
      <c r="G442" s="2">
        <f>VLOOKUP($A442,'By SKU - New RTs'!$A:$V,19,FALSE)</f>
        <v>2</v>
      </c>
      <c r="H442" s="5">
        <f t="shared" si="36"/>
        <v>-28.75</v>
      </c>
      <c r="I442" s="2">
        <f>VLOOKUP($A442,'By SKU - Old RTs'!$A:$V,20,FALSE)</f>
        <v>9.5</v>
      </c>
      <c r="J442" s="2">
        <f>VLOOKUP($A442,'By SKU - New RTs'!$A:$V,20,FALSE)</f>
        <v>0</v>
      </c>
      <c r="K442" s="5">
        <f t="shared" si="37"/>
        <v>-9.5</v>
      </c>
      <c r="L442" s="2">
        <f>VLOOKUP($A442,'By SKU - Old RTs'!$A:$V,21,FALSE)</f>
        <v>5.75</v>
      </c>
      <c r="M442" s="2">
        <f>VLOOKUP($A442,'By SKU - New RTs'!$A:$V,21,FALSE)</f>
        <v>5.75</v>
      </c>
      <c r="N442" s="5">
        <f t="shared" si="38"/>
        <v>0</v>
      </c>
      <c r="O442" s="2">
        <f>VLOOKUP($A442,'By SKU - Old RTs'!$A:$V,22,FALSE)</f>
        <v>3.5</v>
      </c>
      <c r="P442" s="2">
        <f>VLOOKUP($A442,'By SKU - New RTs'!$A:$V,22,FALSE)</f>
        <v>32.25</v>
      </c>
      <c r="Q442" s="2">
        <f t="shared" si="39"/>
        <v>28.75</v>
      </c>
    </row>
    <row r="443" spans="1:17" x14ac:dyDescent="0.3">
      <c r="A443" s="3" t="str">
        <v>SY42BR</v>
      </c>
      <c r="B443" s="4" t="str">
        <v>ST WORK BLEND SS</v>
      </c>
      <c r="C443" s="2">
        <f>VLOOKUP($A443,'By SKU - Old RTs'!$A:$V,18,FALSE)</f>
        <v>0.5</v>
      </c>
      <c r="D443" s="2">
        <f>VLOOKUP($A443,'By SKU - New RTs'!$A:$V,18,FALSE)</f>
        <v>0.5</v>
      </c>
      <c r="E443" s="5">
        <f t="shared" si="35"/>
        <v>0</v>
      </c>
      <c r="F443" s="2">
        <f>VLOOKUP($A443,'By SKU - Old RTs'!$A:$V,19,FALSE)</f>
        <v>1.5</v>
      </c>
      <c r="G443" s="2">
        <f>VLOOKUP($A443,'By SKU - New RTs'!$A:$V,19,FALSE)</f>
        <v>1.5</v>
      </c>
      <c r="H443" s="5">
        <f t="shared" si="36"/>
        <v>0</v>
      </c>
      <c r="I443" s="2">
        <f>VLOOKUP($A443,'By SKU - Old RTs'!$A:$V,20,FALSE)</f>
        <v>0</v>
      </c>
      <c r="J443" s="2">
        <f>VLOOKUP($A443,'By SKU - New RTs'!$A:$V,20,FALSE)</f>
        <v>0</v>
      </c>
      <c r="K443" s="5">
        <f t="shared" si="37"/>
        <v>0</v>
      </c>
      <c r="L443" s="2">
        <f>VLOOKUP($A443,'By SKU - Old RTs'!$A:$V,21,FALSE)</f>
        <v>0</v>
      </c>
      <c r="M443" s="2">
        <f>VLOOKUP($A443,'By SKU - New RTs'!$A:$V,21,FALSE)</f>
        <v>0</v>
      </c>
      <c r="N443" s="5">
        <f t="shared" si="38"/>
        <v>0</v>
      </c>
      <c r="O443" s="2">
        <f>VLOOKUP($A443,'By SKU - Old RTs'!$A:$V,22,FALSE)</f>
        <v>0</v>
      </c>
      <c r="P443" s="2">
        <f>VLOOKUP($A443,'By SKU - New RTs'!$A:$V,22,FALSE)</f>
        <v>0</v>
      </c>
      <c r="Q443" s="2">
        <f t="shared" si="39"/>
        <v>0</v>
      </c>
    </row>
    <row r="444" spans="1:17" x14ac:dyDescent="0.3">
      <c r="A444" s="3" t="str">
        <v>SY42CF</v>
      </c>
      <c r="B444" s="4" t="str">
        <v>ST WORK BLEND SS</v>
      </c>
      <c r="C444" s="2">
        <f>VLOOKUP($A444,'By SKU - Old RTs'!$A:$V,18,FALSE)</f>
        <v>0</v>
      </c>
      <c r="D444" s="2">
        <f>VLOOKUP($A444,'By SKU - New RTs'!$A:$V,18,FALSE)</f>
        <v>0</v>
      </c>
      <c r="E444" s="5">
        <f t="shared" si="35"/>
        <v>0</v>
      </c>
      <c r="F444" s="2">
        <f>VLOOKUP($A444,'By SKU - Old RTs'!$A:$V,19,FALSE)</f>
        <v>0</v>
      </c>
      <c r="G444" s="2">
        <f>VLOOKUP($A444,'By SKU - New RTs'!$A:$V,19,FALSE)</f>
        <v>0</v>
      </c>
      <c r="H444" s="5">
        <f t="shared" si="36"/>
        <v>0</v>
      </c>
      <c r="I444" s="2">
        <f>VLOOKUP($A444,'By SKU - Old RTs'!$A:$V,20,FALSE)</f>
        <v>1.25</v>
      </c>
      <c r="J444" s="2">
        <f>VLOOKUP($A444,'By SKU - New RTs'!$A:$V,20,FALSE)</f>
        <v>1.25</v>
      </c>
      <c r="K444" s="5">
        <f t="shared" si="37"/>
        <v>0</v>
      </c>
      <c r="L444" s="2">
        <f>VLOOKUP($A444,'By SKU - Old RTs'!$A:$V,21,FALSE)</f>
        <v>0</v>
      </c>
      <c r="M444" s="2">
        <f>VLOOKUP($A444,'By SKU - New RTs'!$A:$V,21,FALSE)</f>
        <v>0</v>
      </c>
      <c r="N444" s="5">
        <f t="shared" si="38"/>
        <v>0</v>
      </c>
      <c r="O444" s="2">
        <f>VLOOKUP($A444,'By SKU - Old RTs'!$A:$V,22,FALSE)</f>
        <v>0</v>
      </c>
      <c r="P444" s="2">
        <f>VLOOKUP($A444,'By SKU - New RTs'!$A:$V,22,FALSE)</f>
        <v>0</v>
      </c>
      <c r="Q444" s="2">
        <f t="shared" si="39"/>
        <v>0</v>
      </c>
    </row>
    <row r="445" spans="1:17" x14ac:dyDescent="0.3">
      <c r="A445" s="3" t="str">
        <v>SY46MP</v>
      </c>
      <c r="B445" s="4" t="str">
        <v>ST WORK SS</v>
      </c>
      <c r="C445" s="2">
        <f>VLOOKUP($A445,'By SKU - Old RTs'!$A:$V,18,FALSE)</f>
        <v>0</v>
      </c>
      <c r="D445" s="2">
        <f>VLOOKUP($A445,'By SKU - New RTs'!$A:$V,18,FALSE)</f>
        <v>0</v>
      </c>
      <c r="E445" s="5">
        <f t="shared" si="35"/>
        <v>0</v>
      </c>
      <c r="F445" s="2">
        <f>VLOOKUP($A445,'By SKU - Old RTs'!$A:$V,19,FALSE)</f>
        <v>0</v>
      </c>
      <c r="G445" s="2">
        <f>VLOOKUP($A445,'By SKU - New RTs'!$A:$V,19,FALSE)</f>
        <v>0</v>
      </c>
      <c r="H445" s="5">
        <f t="shared" si="36"/>
        <v>0</v>
      </c>
      <c r="I445" s="2">
        <f>VLOOKUP($A445,'By SKU - Old RTs'!$A:$V,20,FALSE)</f>
        <v>0</v>
      </c>
      <c r="J445" s="2">
        <f>VLOOKUP($A445,'By SKU - New RTs'!$A:$V,20,FALSE)</f>
        <v>0</v>
      </c>
      <c r="K445" s="5">
        <f t="shared" si="37"/>
        <v>0</v>
      </c>
      <c r="L445" s="2">
        <f>VLOOKUP($A445,'By SKU - Old RTs'!$A:$V,21,FALSE)</f>
        <v>0.5</v>
      </c>
      <c r="M445" s="2">
        <f>VLOOKUP($A445,'By SKU - New RTs'!$A:$V,21,FALSE)</f>
        <v>0.5</v>
      </c>
      <c r="N445" s="5">
        <f t="shared" si="38"/>
        <v>0</v>
      </c>
      <c r="O445" s="2">
        <f>VLOOKUP($A445,'By SKU - Old RTs'!$A:$V,22,FALSE)</f>
        <v>0</v>
      </c>
      <c r="P445" s="2">
        <f>VLOOKUP($A445,'By SKU - New RTs'!$A:$V,22,FALSE)</f>
        <v>0</v>
      </c>
      <c r="Q445" s="2">
        <f t="shared" si="39"/>
        <v>0</v>
      </c>
    </row>
    <row r="446" spans="1:17" hidden="1" x14ac:dyDescent="0.3">
      <c r="B446" s="4"/>
      <c r="C446" s="2" t="e">
        <f>VLOOKUP($A446,'By SKU - Old RTs'!$A:$V,18,FALSE)</f>
        <v>#N/A</v>
      </c>
      <c r="D446" s="2" t="e">
        <f>VLOOKUP($A446,'By SKU - New RTs'!$A:$V,18,FALSE)</f>
        <v>#N/A</v>
      </c>
      <c r="E446" s="5" t="e">
        <f t="shared" si="35"/>
        <v>#N/A</v>
      </c>
      <c r="F446" s="2" t="e">
        <f>VLOOKUP($A446,'By SKU - Old RTs'!$A:$V,19,FALSE)</f>
        <v>#N/A</v>
      </c>
      <c r="G446" s="2" t="e">
        <f>VLOOKUP($A446,'By SKU - New RTs'!$A:$V,19,FALSE)</f>
        <v>#N/A</v>
      </c>
      <c r="H446" s="5" t="e">
        <f t="shared" si="36"/>
        <v>#N/A</v>
      </c>
      <c r="I446" s="2" t="e">
        <f>VLOOKUP($A446,'By SKU - Old RTs'!$A:$V,20,FALSE)</f>
        <v>#N/A</v>
      </c>
      <c r="J446" s="2" t="e">
        <f>VLOOKUP($A446,'By SKU - New RTs'!$A:$V,20,FALSE)</f>
        <v>#N/A</v>
      </c>
      <c r="K446" s="5" t="e">
        <f t="shared" si="37"/>
        <v>#N/A</v>
      </c>
      <c r="L446" s="2" t="e">
        <f>VLOOKUP($A446,'By SKU - Old RTs'!$A:$V,21,FALSE)</f>
        <v>#N/A</v>
      </c>
      <c r="M446" s="2" t="e">
        <f>VLOOKUP($A446,'By SKU - New RTs'!$A:$V,21,FALSE)</f>
        <v>#N/A</v>
      </c>
      <c r="N446" s="5" t="e">
        <f t="shared" si="38"/>
        <v>#N/A</v>
      </c>
      <c r="O446" s="2" t="e">
        <f>VLOOKUP($A446,'By SKU - Old RTs'!$A:$V,22,FALSE)</f>
        <v>#N/A</v>
      </c>
      <c r="P446" s="2" t="e">
        <f>VLOOKUP($A446,'By SKU - New RTs'!$A:$V,22,FALSE)</f>
        <v>#N/A</v>
      </c>
      <c r="Q446" s="2" t="e">
        <f t="shared" si="39"/>
        <v>#N/A</v>
      </c>
    </row>
    <row r="447" spans="1:17" hidden="1" x14ac:dyDescent="0.3">
      <c r="B447" s="4"/>
      <c r="C447" s="2" t="e">
        <f>VLOOKUP($A447,'By SKU - Old RTs'!$A:$V,18,FALSE)</f>
        <v>#N/A</v>
      </c>
      <c r="D447" s="2" t="e">
        <f>VLOOKUP($A447,'By SKU - New RTs'!$A:$V,18,FALSE)</f>
        <v>#N/A</v>
      </c>
      <c r="E447" s="5" t="e">
        <f t="shared" si="35"/>
        <v>#N/A</v>
      </c>
      <c r="F447" s="2" t="e">
        <f>VLOOKUP($A447,'By SKU - Old RTs'!$A:$V,19,FALSE)</f>
        <v>#N/A</v>
      </c>
      <c r="G447" s="2" t="e">
        <f>VLOOKUP($A447,'By SKU - New RTs'!$A:$V,19,FALSE)</f>
        <v>#N/A</v>
      </c>
      <c r="H447" s="5" t="e">
        <f t="shared" si="36"/>
        <v>#N/A</v>
      </c>
      <c r="I447" s="2" t="e">
        <f>VLOOKUP($A447,'By SKU - Old RTs'!$A:$V,20,FALSE)</f>
        <v>#N/A</v>
      </c>
      <c r="J447" s="2" t="e">
        <f>VLOOKUP($A447,'By SKU - New RTs'!$A:$V,20,FALSE)</f>
        <v>#N/A</v>
      </c>
      <c r="K447" s="5" t="e">
        <f t="shared" si="37"/>
        <v>#N/A</v>
      </c>
      <c r="L447" s="2" t="e">
        <f>VLOOKUP($A447,'By SKU - Old RTs'!$A:$V,21,FALSE)</f>
        <v>#N/A</v>
      </c>
      <c r="M447" s="2" t="e">
        <f>VLOOKUP($A447,'By SKU - New RTs'!$A:$V,21,FALSE)</f>
        <v>#N/A</v>
      </c>
      <c r="N447" s="5" t="e">
        <f t="shared" si="38"/>
        <v>#N/A</v>
      </c>
      <c r="O447" s="2" t="e">
        <f>VLOOKUP($A447,'By SKU - Old RTs'!$A:$V,22,FALSE)</f>
        <v>#N/A</v>
      </c>
      <c r="P447" s="2" t="e">
        <f>VLOOKUP($A447,'By SKU - New RTs'!$A:$V,22,FALSE)</f>
        <v>#N/A</v>
      </c>
      <c r="Q447" s="2" t="e">
        <f t="shared" si="39"/>
        <v>#N/A</v>
      </c>
    </row>
    <row r="448" spans="1:17" hidden="1" x14ac:dyDescent="0.3">
      <c r="B448" s="4"/>
      <c r="C448" s="2" t="e">
        <f>VLOOKUP($A448,'By SKU - Old RTs'!$A:$V,18,FALSE)</f>
        <v>#N/A</v>
      </c>
      <c r="D448" s="2" t="e">
        <f>VLOOKUP($A448,'By SKU - New RTs'!$A:$V,18,FALSE)</f>
        <v>#N/A</v>
      </c>
      <c r="E448" s="5" t="e">
        <f t="shared" si="35"/>
        <v>#N/A</v>
      </c>
      <c r="F448" s="2" t="e">
        <f>VLOOKUP($A448,'By SKU - Old RTs'!$A:$V,19,FALSE)</f>
        <v>#N/A</v>
      </c>
      <c r="G448" s="2" t="e">
        <f>VLOOKUP($A448,'By SKU - New RTs'!$A:$V,19,FALSE)</f>
        <v>#N/A</v>
      </c>
      <c r="H448" s="5" t="e">
        <f t="shared" si="36"/>
        <v>#N/A</v>
      </c>
      <c r="I448" s="2" t="e">
        <f>VLOOKUP($A448,'By SKU - Old RTs'!$A:$V,20,FALSE)</f>
        <v>#N/A</v>
      </c>
      <c r="J448" s="2" t="e">
        <f>VLOOKUP($A448,'By SKU - New RTs'!$A:$V,20,FALSE)</f>
        <v>#N/A</v>
      </c>
      <c r="K448" s="5" t="e">
        <f t="shared" si="37"/>
        <v>#N/A</v>
      </c>
      <c r="L448" s="2" t="e">
        <f>VLOOKUP($A448,'By SKU - Old RTs'!$A:$V,21,FALSE)</f>
        <v>#N/A</v>
      </c>
      <c r="M448" s="2" t="e">
        <f>VLOOKUP($A448,'By SKU - New RTs'!$A:$V,21,FALSE)</f>
        <v>#N/A</v>
      </c>
      <c r="N448" s="5" t="e">
        <f t="shared" si="38"/>
        <v>#N/A</v>
      </c>
      <c r="O448" s="2" t="e">
        <f>VLOOKUP($A448,'By SKU - Old RTs'!$A:$V,22,FALSE)</f>
        <v>#N/A</v>
      </c>
      <c r="P448" s="2" t="e">
        <f>VLOOKUP($A448,'By SKU - New RTs'!$A:$V,22,FALSE)</f>
        <v>#N/A</v>
      </c>
      <c r="Q448" s="2" t="e">
        <f t="shared" si="39"/>
        <v>#N/A</v>
      </c>
    </row>
    <row r="449" spans="2:17" hidden="1" x14ac:dyDescent="0.3">
      <c r="B449" s="4"/>
      <c r="C449" s="2" t="e">
        <f>VLOOKUP($A449,'By SKU - Old RTs'!$A:$V,18,FALSE)</f>
        <v>#N/A</v>
      </c>
      <c r="D449" s="2" t="e">
        <f>VLOOKUP($A449,'By SKU - New RTs'!$A:$V,18,FALSE)</f>
        <v>#N/A</v>
      </c>
      <c r="E449" s="5" t="e">
        <f t="shared" si="35"/>
        <v>#N/A</v>
      </c>
      <c r="F449" s="2" t="e">
        <f>VLOOKUP($A449,'By SKU - Old RTs'!$A:$V,19,FALSE)</f>
        <v>#N/A</v>
      </c>
      <c r="G449" s="2" t="e">
        <f>VLOOKUP($A449,'By SKU - New RTs'!$A:$V,19,FALSE)</f>
        <v>#N/A</v>
      </c>
      <c r="H449" s="5" t="e">
        <f t="shared" si="36"/>
        <v>#N/A</v>
      </c>
      <c r="I449" s="2" t="e">
        <f>VLOOKUP($A449,'By SKU - Old RTs'!$A:$V,20,FALSE)</f>
        <v>#N/A</v>
      </c>
      <c r="J449" s="2" t="e">
        <f>VLOOKUP($A449,'By SKU - New RTs'!$A:$V,20,FALSE)</f>
        <v>#N/A</v>
      </c>
      <c r="K449" s="5" t="e">
        <f t="shared" si="37"/>
        <v>#N/A</v>
      </c>
      <c r="L449" s="2" t="e">
        <f>VLOOKUP($A449,'By SKU - Old RTs'!$A:$V,21,FALSE)</f>
        <v>#N/A</v>
      </c>
      <c r="M449" s="2" t="e">
        <f>VLOOKUP($A449,'By SKU - New RTs'!$A:$V,21,FALSE)</f>
        <v>#N/A</v>
      </c>
      <c r="N449" s="5" t="e">
        <f t="shared" si="38"/>
        <v>#N/A</v>
      </c>
      <c r="O449" s="2" t="e">
        <f>VLOOKUP($A449,'By SKU - Old RTs'!$A:$V,22,FALSE)</f>
        <v>#N/A</v>
      </c>
      <c r="P449" s="2" t="e">
        <f>VLOOKUP($A449,'By SKU - New RTs'!$A:$V,22,FALSE)</f>
        <v>#N/A</v>
      </c>
      <c r="Q449" s="2" t="e">
        <f t="shared" si="39"/>
        <v>#N/A</v>
      </c>
    </row>
    <row r="450" spans="2:17" hidden="1" x14ac:dyDescent="0.3">
      <c r="B450" s="4"/>
      <c r="C450" s="2" t="e">
        <f>VLOOKUP($A450,'By SKU - Old RTs'!$A:$V,18,FALSE)</f>
        <v>#N/A</v>
      </c>
      <c r="D450" s="2" t="e">
        <f>VLOOKUP($A450,'By SKU - New RTs'!$A:$V,18,FALSE)</f>
        <v>#N/A</v>
      </c>
      <c r="E450" s="5" t="e">
        <f t="shared" si="35"/>
        <v>#N/A</v>
      </c>
      <c r="F450" s="2" t="e">
        <f>VLOOKUP($A450,'By SKU - Old RTs'!$A:$V,19,FALSE)</f>
        <v>#N/A</v>
      </c>
      <c r="G450" s="2" t="e">
        <f>VLOOKUP($A450,'By SKU - New RTs'!$A:$V,19,FALSE)</f>
        <v>#N/A</v>
      </c>
      <c r="H450" s="5" t="e">
        <f t="shared" si="36"/>
        <v>#N/A</v>
      </c>
      <c r="I450" s="2" t="e">
        <f>VLOOKUP($A450,'By SKU - Old RTs'!$A:$V,20,FALSE)</f>
        <v>#N/A</v>
      </c>
      <c r="J450" s="2" t="e">
        <f>VLOOKUP($A450,'By SKU - New RTs'!$A:$V,20,FALSE)</f>
        <v>#N/A</v>
      </c>
      <c r="K450" s="5" t="e">
        <f t="shared" si="37"/>
        <v>#N/A</v>
      </c>
      <c r="L450" s="2" t="e">
        <f>VLOOKUP($A450,'By SKU - Old RTs'!$A:$V,21,FALSE)</f>
        <v>#N/A</v>
      </c>
      <c r="M450" s="2" t="e">
        <f>VLOOKUP($A450,'By SKU - New RTs'!$A:$V,21,FALSE)</f>
        <v>#N/A</v>
      </c>
      <c r="N450" s="5" t="e">
        <f t="shared" si="38"/>
        <v>#N/A</v>
      </c>
      <c r="O450" s="2" t="e">
        <f>VLOOKUP($A450,'By SKU - Old RTs'!$A:$V,22,FALSE)</f>
        <v>#N/A</v>
      </c>
      <c r="P450" s="2" t="e">
        <f>VLOOKUP($A450,'By SKU - New RTs'!$A:$V,22,FALSE)</f>
        <v>#N/A</v>
      </c>
      <c r="Q450" s="2" t="e">
        <f t="shared" si="39"/>
        <v>#N/A</v>
      </c>
    </row>
    <row r="451" spans="2:17" hidden="1" x14ac:dyDescent="0.3">
      <c r="B451" s="4"/>
      <c r="C451" s="2" t="e">
        <f>VLOOKUP($A451,'By SKU - Old RTs'!$A:$V,18,FALSE)</f>
        <v>#N/A</v>
      </c>
      <c r="D451" s="2" t="e">
        <f>VLOOKUP($A451,'By SKU - New RTs'!$A:$V,18,FALSE)</f>
        <v>#N/A</v>
      </c>
      <c r="E451" s="5" t="e">
        <f t="shared" si="35"/>
        <v>#N/A</v>
      </c>
      <c r="F451" s="2" t="e">
        <f>VLOOKUP($A451,'By SKU - Old RTs'!$A:$V,19,FALSE)</f>
        <v>#N/A</v>
      </c>
      <c r="G451" s="2" t="e">
        <f>VLOOKUP($A451,'By SKU - New RTs'!$A:$V,19,FALSE)</f>
        <v>#N/A</v>
      </c>
      <c r="H451" s="5" t="e">
        <f t="shared" si="36"/>
        <v>#N/A</v>
      </c>
      <c r="I451" s="2" t="e">
        <f>VLOOKUP($A451,'By SKU - Old RTs'!$A:$V,20,FALSE)</f>
        <v>#N/A</v>
      </c>
      <c r="J451" s="2" t="e">
        <f>VLOOKUP($A451,'By SKU - New RTs'!$A:$V,20,FALSE)</f>
        <v>#N/A</v>
      </c>
      <c r="K451" s="5" t="e">
        <f t="shared" si="37"/>
        <v>#N/A</v>
      </c>
      <c r="L451" s="2" t="e">
        <f>VLOOKUP($A451,'By SKU - Old RTs'!$A:$V,21,FALSE)</f>
        <v>#N/A</v>
      </c>
      <c r="M451" s="2" t="e">
        <f>VLOOKUP($A451,'By SKU - New RTs'!$A:$V,21,FALSE)</f>
        <v>#N/A</v>
      </c>
      <c r="N451" s="5" t="e">
        <f t="shared" si="38"/>
        <v>#N/A</v>
      </c>
      <c r="O451" s="2" t="e">
        <f>VLOOKUP($A451,'By SKU - Old RTs'!$A:$V,22,FALSE)</f>
        <v>#N/A</v>
      </c>
      <c r="P451" s="2" t="e">
        <f>VLOOKUP($A451,'By SKU - New RTs'!$A:$V,22,FALSE)</f>
        <v>#N/A</v>
      </c>
      <c r="Q451" s="2" t="e">
        <f t="shared" si="39"/>
        <v>#N/A</v>
      </c>
    </row>
    <row r="452" spans="2:17" hidden="1" x14ac:dyDescent="0.3">
      <c r="B452" s="4"/>
      <c r="C452" s="2" t="e">
        <f>VLOOKUP($A452,'By SKU - Old RTs'!$A:$V,18,FALSE)</f>
        <v>#N/A</v>
      </c>
      <c r="D452" s="2" t="e">
        <f>VLOOKUP($A452,'By SKU - New RTs'!$A:$V,18,FALSE)</f>
        <v>#N/A</v>
      </c>
      <c r="E452" s="5" t="e">
        <f t="shared" si="35"/>
        <v>#N/A</v>
      </c>
      <c r="F452" s="2" t="e">
        <f>VLOOKUP($A452,'By SKU - Old RTs'!$A:$V,19,FALSE)</f>
        <v>#N/A</v>
      </c>
      <c r="G452" s="2" t="e">
        <f>VLOOKUP($A452,'By SKU - New RTs'!$A:$V,19,FALSE)</f>
        <v>#N/A</v>
      </c>
      <c r="H452" s="5" t="e">
        <f t="shared" si="36"/>
        <v>#N/A</v>
      </c>
      <c r="I452" s="2" t="e">
        <f>VLOOKUP($A452,'By SKU - Old RTs'!$A:$V,20,FALSE)</f>
        <v>#N/A</v>
      </c>
      <c r="J452" s="2" t="e">
        <f>VLOOKUP($A452,'By SKU - New RTs'!$A:$V,20,FALSE)</f>
        <v>#N/A</v>
      </c>
      <c r="K452" s="5" t="e">
        <f t="shared" si="37"/>
        <v>#N/A</v>
      </c>
      <c r="L452" s="2" t="e">
        <f>VLOOKUP($A452,'By SKU - Old RTs'!$A:$V,21,FALSE)</f>
        <v>#N/A</v>
      </c>
      <c r="M452" s="2" t="e">
        <f>VLOOKUP($A452,'By SKU - New RTs'!$A:$V,21,FALSE)</f>
        <v>#N/A</v>
      </c>
      <c r="N452" s="5" t="e">
        <f t="shared" si="38"/>
        <v>#N/A</v>
      </c>
      <c r="O452" s="2" t="e">
        <f>VLOOKUP($A452,'By SKU - Old RTs'!$A:$V,22,FALSE)</f>
        <v>#N/A</v>
      </c>
      <c r="P452" s="2" t="e">
        <f>VLOOKUP($A452,'By SKU - New RTs'!$A:$V,22,FALSE)</f>
        <v>#N/A</v>
      </c>
      <c r="Q452" s="2" t="e">
        <f t="shared" si="39"/>
        <v>#N/A</v>
      </c>
    </row>
    <row r="453" spans="2:17" hidden="1" x14ac:dyDescent="0.3">
      <c r="B453" s="4"/>
      <c r="C453" s="2" t="e">
        <f>VLOOKUP($A453,'By SKU - Old RTs'!$A:$V,18,FALSE)</f>
        <v>#N/A</v>
      </c>
      <c r="D453" s="2" t="e">
        <f>VLOOKUP($A453,'By SKU - New RTs'!$A:$V,18,FALSE)</f>
        <v>#N/A</v>
      </c>
      <c r="E453" s="5" t="e">
        <f t="shared" si="35"/>
        <v>#N/A</v>
      </c>
      <c r="F453" s="2" t="e">
        <f>VLOOKUP($A453,'By SKU - Old RTs'!$A:$V,19,FALSE)</f>
        <v>#N/A</v>
      </c>
      <c r="G453" s="2" t="e">
        <f>VLOOKUP($A453,'By SKU - New RTs'!$A:$V,19,FALSE)</f>
        <v>#N/A</v>
      </c>
      <c r="H453" s="5" t="e">
        <f t="shared" si="36"/>
        <v>#N/A</v>
      </c>
      <c r="I453" s="2" t="e">
        <f>VLOOKUP($A453,'By SKU - Old RTs'!$A:$V,20,FALSE)</f>
        <v>#N/A</v>
      </c>
      <c r="J453" s="2" t="e">
        <f>VLOOKUP($A453,'By SKU - New RTs'!$A:$V,20,FALSE)</f>
        <v>#N/A</v>
      </c>
      <c r="K453" s="5" t="e">
        <f t="shared" si="37"/>
        <v>#N/A</v>
      </c>
      <c r="L453" s="2" t="e">
        <f>VLOOKUP($A453,'By SKU - Old RTs'!$A:$V,21,FALSE)</f>
        <v>#N/A</v>
      </c>
      <c r="M453" s="2" t="e">
        <f>VLOOKUP($A453,'By SKU - New RTs'!$A:$V,21,FALSE)</f>
        <v>#N/A</v>
      </c>
      <c r="N453" s="5" t="e">
        <f t="shared" si="38"/>
        <v>#N/A</v>
      </c>
      <c r="O453" s="2" t="e">
        <f>VLOOKUP($A453,'By SKU - Old RTs'!$A:$V,22,FALSE)</f>
        <v>#N/A</v>
      </c>
      <c r="P453" s="2" t="e">
        <f>VLOOKUP($A453,'By SKU - New RTs'!$A:$V,22,FALSE)</f>
        <v>#N/A</v>
      </c>
      <c r="Q453" s="2" t="e">
        <f t="shared" si="39"/>
        <v>#N/A</v>
      </c>
    </row>
    <row r="454" spans="2:17" hidden="1" x14ac:dyDescent="0.3">
      <c r="B454" s="4"/>
      <c r="C454" s="2" t="e">
        <f>VLOOKUP($A454,'By SKU - Old RTs'!$A:$V,18,FALSE)</f>
        <v>#N/A</v>
      </c>
      <c r="D454" s="2" t="e">
        <f>VLOOKUP($A454,'By SKU - New RTs'!$A:$V,18,FALSE)</f>
        <v>#N/A</v>
      </c>
      <c r="E454" s="5" t="e">
        <f t="shared" si="35"/>
        <v>#N/A</v>
      </c>
      <c r="F454" s="2" t="e">
        <f>VLOOKUP($A454,'By SKU - Old RTs'!$A:$V,19,FALSE)</f>
        <v>#N/A</v>
      </c>
      <c r="G454" s="2" t="e">
        <f>VLOOKUP($A454,'By SKU - New RTs'!$A:$V,19,FALSE)</f>
        <v>#N/A</v>
      </c>
      <c r="H454" s="5" t="e">
        <f t="shared" si="36"/>
        <v>#N/A</v>
      </c>
      <c r="I454" s="2" t="e">
        <f>VLOOKUP($A454,'By SKU - Old RTs'!$A:$V,20,FALSE)</f>
        <v>#N/A</v>
      </c>
      <c r="J454" s="2" t="e">
        <f>VLOOKUP($A454,'By SKU - New RTs'!$A:$V,20,FALSE)</f>
        <v>#N/A</v>
      </c>
      <c r="K454" s="5" t="e">
        <f t="shared" si="37"/>
        <v>#N/A</v>
      </c>
      <c r="L454" s="2" t="e">
        <f>VLOOKUP($A454,'By SKU - Old RTs'!$A:$V,21,FALSE)</f>
        <v>#N/A</v>
      </c>
      <c r="M454" s="2" t="e">
        <f>VLOOKUP($A454,'By SKU - New RTs'!$A:$V,21,FALSE)</f>
        <v>#N/A</v>
      </c>
      <c r="N454" s="5" t="e">
        <f t="shared" si="38"/>
        <v>#N/A</v>
      </c>
      <c r="O454" s="2" t="e">
        <f>VLOOKUP($A454,'By SKU - Old RTs'!$A:$V,22,FALSE)</f>
        <v>#N/A</v>
      </c>
      <c r="P454" s="2" t="e">
        <f>VLOOKUP($A454,'By SKU - New RTs'!$A:$V,22,FALSE)</f>
        <v>#N/A</v>
      </c>
      <c r="Q454" s="2" t="e">
        <f t="shared" si="39"/>
        <v>#N/A</v>
      </c>
    </row>
    <row r="455" spans="2:17" hidden="1" x14ac:dyDescent="0.3">
      <c r="B455" s="4"/>
      <c r="C455" s="2" t="e">
        <f>VLOOKUP($A455,'By SKU - Old RTs'!$A:$V,18,FALSE)</f>
        <v>#N/A</v>
      </c>
      <c r="D455" s="2" t="e">
        <f>VLOOKUP($A455,'By SKU - New RTs'!$A:$V,18,FALSE)</f>
        <v>#N/A</v>
      </c>
      <c r="E455" s="5" t="e">
        <f t="shared" si="35"/>
        <v>#N/A</v>
      </c>
      <c r="F455" s="2" t="e">
        <f>VLOOKUP($A455,'By SKU - Old RTs'!$A:$V,19,FALSE)</f>
        <v>#N/A</v>
      </c>
      <c r="G455" s="2" t="e">
        <f>VLOOKUP($A455,'By SKU - New RTs'!$A:$V,19,FALSE)</f>
        <v>#N/A</v>
      </c>
      <c r="H455" s="5" t="e">
        <f t="shared" si="36"/>
        <v>#N/A</v>
      </c>
      <c r="I455" s="2" t="e">
        <f>VLOOKUP($A455,'By SKU - Old RTs'!$A:$V,20,FALSE)</f>
        <v>#N/A</v>
      </c>
      <c r="J455" s="2" t="e">
        <f>VLOOKUP($A455,'By SKU - New RTs'!$A:$V,20,FALSE)</f>
        <v>#N/A</v>
      </c>
      <c r="K455" s="5" t="e">
        <f t="shared" si="37"/>
        <v>#N/A</v>
      </c>
      <c r="L455" s="2" t="e">
        <f>VLOOKUP($A455,'By SKU - Old RTs'!$A:$V,21,FALSE)</f>
        <v>#N/A</v>
      </c>
      <c r="M455" s="2" t="e">
        <f>VLOOKUP($A455,'By SKU - New RTs'!$A:$V,21,FALSE)</f>
        <v>#N/A</v>
      </c>
      <c r="N455" s="5" t="e">
        <f t="shared" si="38"/>
        <v>#N/A</v>
      </c>
      <c r="O455" s="2" t="e">
        <f>VLOOKUP($A455,'By SKU - Old RTs'!$A:$V,22,FALSE)</f>
        <v>#N/A</v>
      </c>
      <c r="P455" s="2" t="e">
        <f>VLOOKUP($A455,'By SKU - New RTs'!$A:$V,22,FALSE)</f>
        <v>#N/A</v>
      </c>
      <c r="Q455" s="2" t="e">
        <f t="shared" si="39"/>
        <v>#N/A</v>
      </c>
    </row>
    <row r="456" spans="2:17" hidden="1" x14ac:dyDescent="0.3">
      <c r="B456" s="4"/>
      <c r="C456" s="2" t="e">
        <f>VLOOKUP($A456,'By SKU - Old RTs'!$A:$V,18,FALSE)</f>
        <v>#N/A</v>
      </c>
      <c r="D456" s="2" t="e">
        <f>VLOOKUP($A456,'By SKU - New RTs'!$A:$V,18,FALSE)</f>
        <v>#N/A</v>
      </c>
      <c r="E456" s="5" t="e">
        <f t="shared" si="35"/>
        <v>#N/A</v>
      </c>
      <c r="F456" s="2" t="e">
        <f>VLOOKUP($A456,'By SKU - Old RTs'!$A:$V,19,FALSE)</f>
        <v>#N/A</v>
      </c>
      <c r="G456" s="2" t="e">
        <f>VLOOKUP($A456,'By SKU - New RTs'!$A:$V,19,FALSE)</f>
        <v>#N/A</v>
      </c>
      <c r="H456" s="5" t="e">
        <f t="shared" si="36"/>
        <v>#N/A</v>
      </c>
      <c r="I456" s="2" t="e">
        <f>VLOOKUP($A456,'By SKU - Old RTs'!$A:$V,20,FALSE)</f>
        <v>#N/A</v>
      </c>
      <c r="J456" s="2" t="e">
        <f>VLOOKUP($A456,'By SKU - New RTs'!$A:$V,20,FALSE)</f>
        <v>#N/A</v>
      </c>
      <c r="K456" s="5" t="e">
        <f t="shared" si="37"/>
        <v>#N/A</v>
      </c>
      <c r="L456" s="2" t="e">
        <f>VLOOKUP($A456,'By SKU - Old RTs'!$A:$V,21,FALSE)</f>
        <v>#N/A</v>
      </c>
      <c r="M456" s="2" t="e">
        <f>VLOOKUP($A456,'By SKU - New RTs'!$A:$V,21,FALSE)</f>
        <v>#N/A</v>
      </c>
      <c r="N456" s="5" t="e">
        <f t="shared" si="38"/>
        <v>#N/A</v>
      </c>
      <c r="O456" s="2" t="e">
        <f>VLOOKUP($A456,'By SKU - Old RTs'!$A:$V,22,FALSE)</f>
        <v>#N/A</v>
      </c>
      <c r="P456" s="2" t="e">
        <f>VLOOKUP($A456,'By SKU - New RTs'!$A:$V,22,FALSE)</f>
        <v>#N/A</v>
      </c>
      <c r="Q456" s="2" t="e">
        <f t="shared" si="39"/>
        <v>#N/A</v>
      </c>
    </row>
    <row r="457" spans="2:17" hidden="1" x14ac:dyDescent="0.3">
      <c r="B457" s="4"/>
      <c r="C457" s="2" t="e">
        <f>VLOOKUP($A457,'By SKU - Old RTs'!$A:$V,18,FALSE)</f>
        <v>#N/A</v>
      </c>
      <c r="D457" s="2" t="e">
        <f>VLOOKUP($A457,'By SKU - New RTs'!$A:$V,18,FALSE)</f>
        <v>#N/A</v>
      </c>
      <c r="E457" s="5" t="e">
        <f t="shared" ref="E457:E520" si="40">D457-C457</f>
        <v>#N/A</v>
      </c>
      <c r="F457" s="2" t="e">
        <f>VLOOKUP($A457,'By SKU - Old RTs'!$A:$V,19,FALSE)</f>
        <v>#N/A</v>
      </c>
      <c r="G457" s="2" t="e">
        <f>VLOOKUP($A457,'By SKU - New RTs'!$A:$V,19,FALSE)</f>
        <v>#N/A</v>
      </c>
      <c r="H457" s="5" t="e">
        <f t="shared" ref="H457:H520" si="41">G457-F457</f>
        <v>#N/A</v>
      </c>
      <c r="I457" s="2" t="e">
        <f>VLOOKUP($A457,'By SKU - Old RTs'!$A:$V,20,FALSE)</f>
        <v>#N/A</v>
      </c>
      <c r="J457" s="2" t="e">
        <f>VLOOKUP($A457,'By SKU - New RTs'!$A:$V,20,FALSE)</f>
        <v>#N/A</v>
      </c>
      <c r="K457" s="5" t="e">
        <f t="shared" ref="K457:K520" si="42">J457-I457</f>
        <v>#N/A</v>
      </c>
      <c r="L457" s="2" t="e">
        <f>VLOOKUP($A457,'By SKU - Old RTs'!$A:$V,21,FALSE)</f>
        <v>#N/A</v>
      </c>
      <c r="M457" s="2" t="e">
        <f>VLOOKUP($A457,'By SKU - New RTs'!$A:$V,21,FALSE)</f>
        <v>#N/A</v>
      </c>
      <c r="N457" s="5" t="e">
        <f t="shared" ref="N457:N520" si="43">M457-L457</f>
        <v>#N/A</v>
      </c>
      <c r="O457" s="2" t="e">
        <f>VLOOKUP($A457,'By SKU - Old RTs'!$A:$V,22,FALSE)</f>
        <v>#N/A</v>
      </c>
      <c r="P457" s="2" t="e">
        <f>VLOOKUP($A457,'By SKU - New RTs'!$A:$V,22,FALSE)</f>
        <v>#N/A</v>
      </c>
      <c r="Q457" s="2" t="e">
        <f t="shared" ref="Q457:Q520" si="44">P457-O457</f>
        <v>#N/A</v>
      </c>
    </row>
    <row r="458" spans="2:17" hidden="1" x14ac:dyDescent="0.3">
      <c r="B458" s="4"/>
      <c r="C458" s="2" t="e">
        <f>VLOOKUP($A458,'By SKU - Old RTs'!$A:$V,18,FALSE)</f>
        <v>#N/A</v>
      </c>
      <c r="D458" s="2" t="e">
        <f>VLOOKUP($A458,'By SKU - New RTs'!$A:$V,18,FALSE)</f>
        <v>#N/A</v>
      </c>
      <c r="E458" s="5" t="e">
        <f t="shared" si="40"/>
        <v>#N/A</v>
      </c>
      <c r="F458" s="2" t="e">
        <f>VLOOKUP($A458,'By SKU - Old RTs'!$A:$V,19,FALSE)</f>
        <v>#N/A</v>
      </c>
      <c r="G458" s="2" t="e">
        <f>VLOOKUP($A458,'By SKU - New RTs'!$A:$V,19,FALSE)</f>
        <v>#N/A</v>
      </c>
      <c r="H458" s="5" t="e">
        <f t="shared" si="41"/>
        <v>#N/A</v>
      </c>
      <c r="I458" s="2" t="e">
        <f>VLOOKUP($A458,'By SKU - Old RTs'!$A:$V,20,FALSE)</f>
        <v>#N/A</v>
      </c>
      <c r="J458" s="2" t="e">
        <f>VLOOKUP($A458,'By SKU - New RTs'!$A:$V,20,FALSE)</f>
        <v>#N/A</v>
      </c>
      <c r="K458" s="5" t="e">
        <f t="shared" si="42"/>
        <v>#N/A</v>
      </c>
      <c r="L458" s="2" t="e">
        <f>VLOOKUP($A458,'By SKU - Old RTs'!$A:$V,21,FALSE)</f>
        <v>#N/A</v>
      </c>
      <c r="M458" s="2" t="e">
        <f>VLOOKUP($A458,'By SKU - New RTs'!$A:$V,21,FALSE)</f>
        <v>#N/A</v>
      </c>
      <c r="N458" s="5" t="e">
        <f t="shared" si="43"/>
        <v>#N/A</v>
      </c>
      <c r="O458" s="2" t="e">
        <f>VLOOKUP($A458,'By SKU - Old RTs'!$A:$V,22,FALSE)</f>
        <v>#N/A</v>
      </c>
      <c r="P458" s="2" t="e">
        <f>VLOOKUP($A458,'By SKU - New RTs'!$A:$V,22,FALSE)</f>
        <v>#N/A</v>
      </c>
      <c r="Q458" s="2" t="e">
        <f t="shared" si="44"/>
        <v>#N/A</v>
      </c>
    </row>
    <row r="459" spans="2:17" hidden="1" x14ac:dyDescent="0.3">
      <c r="B459" s="4"/>
      <c r="C459" s="2" t="e">
        <f>VLOOKUP($A459,'By SKU - Old RTs'!$A:$V,18,FALSE)</f>
        <v>#N/A</v>
      </c>
      <c r="D459" s="2" t="e">
        <f>VLOOKUP($A459,'By SKU - New RTs'!$A:$V,18,FALSE)</f>
        <v>#N/A</v>
      </c>
      <c r="E459" s="5" t="e">
        <f t="shared" si="40"/>
        <v>#N/A</v>
      </c>
      <c r="F459" s="2" t="e">
        <f>VLOOKUP($A459,'By SKU - Old RTs'!$A:$V,19,FALSE)</f>
        <v>#N/A</v>
      </c>
      <c r="G459" s="2" t="e">
        <f>VLOOKUP($A459,'By SKU - New RTs'!$A:$V,19,FALSE)</f>
        <v>#N/A</v>
      </c>
      <c r="H459" s="5" t="e">
        <f t="shared" si="41"/>
        <v>#N/A</v>
      </c>
      <c r="I459" s="2" t="e">
        <f>VLOOKUP($A459,'By SKU - Old RTs'!$A:$V,20,FALSE)</f>
        <v>#N/A</v>
      </c>
      <c r="J459" s="2" t="e">
        <f>VLOOKUP($A459,'By SKU - New RTs'!$A:$V,20,FALSE)</f>
        <v>#N/A</v>
      </c>
      <c r="K459" s="5" t="e">
        <f t="shared" si="42"/>
        <v>#N/A</v>
      </c>
      <c r="L459" s="2" t="e">
        <f>VLOOKUP($A459,'By SKU - Old RTs'!$A:$V,21,FALSE)</f>
        <v>#N/A</v>
      </c>
      <c r="M459" s="2" t="e">
        <f>VLOOKUP($A459,'By SKU - New RTs'!$A:$V,21,FALSE)</f>
        <v>#N/A</v>
      </c>
      <c r="N459" s="5" t="e">
        <f t="shared" si="43"/>
        <v>#N/A</v>
      </c>
      <c r="O459" s="2" t="e">
        <f>VLOOKUP($A459,'By SKU - Old RTs'!$A:$V,22,FALSE)</f>
        <v>#N/A</v>
      </c>
      <c r="P459" s="2" t="e">
        <f>VLOOKUP($A459,'By SKU - New RTs'!$A:$V,22,FALSE)</f>
        <v>#N/A</v>
      </c>
      <c r="Q459" s="2" t="e">
        <f t="shared" si="44"/>
        <v>#N/A</v>
      </c>
    </row>
    <row r="460" spans="2:17" hidden="1" x14ac:dyDescent="0.3">
      <c r="B460" s="4"/>
      <c r="C460" s="2" t="e">
        <f>VLOOKUP($A460,'By SKU - Old RTs'!$A:$V,18,FALSE)</f>
        <v>#N/A</v>
      </c>
      <c r="D460" s="2" t="e">
        <f>VLOOKUP($A460,'By SKU - New RTs'!$A:$V,18,FALSE)</f>
        <v>#N/A</v>
      </c>
      <c r="E460" s="5" t="e">
        <f t="shared" si="40"/>
        <v>#N/A</v>
      </c>
      <c r="F460" s="2" t="e">
        <f>VLOOKUP($A460,'By SKU - Old RTs'!$A:$V,19,FALSE)</f>
        <v>#N/A</v>
      </c>
      <c r="G460" s="2" t="e">
        <f>VLOOKUP($A460,'By SKU - New RTs'!$A:$V,19,FALSE)</f>
        <v>#N/A</v>
      </c>
      <c r="H460" s="5" t="e">
        <f t="shared" si="41"/>
        <v>#N/A</v>
      </c>
      <c r="I460" s="2" t="e">
        <f>VLOOKUP($A460,'By SKU - Old RTs'!$A:$V,20,FALSE)</f>
        <v>#N/A</v>
      </c>
      <c r="J460" s="2" t="e">
        <f>VLOOKUP($A460,'By SKU - New RTs'!$A:$V,20,FALSE)</f>
        <v>#N/A</v>
      </c>
      <c r="K460" s="5" t="e">
        <f t="shared" si="42"/>
        <v>#N/A</v>
      </c>
      <c r="L460" s="2" t="e">
        <f>VLOOKUP($A460,'By SKU - Old RTs'!$A:$V,21,FALSE)</f>
        <v>#N/A</v>
      </c>
      <c r="M460" s="2" t="e">
        <f>VLOOKUP($A460,'By SKU - New RTs'!$A:$V,21,FALSE)</f>
        <v>#N/A</v>
      </c>
      <c r="N460" s="5" t="e">
        <f t="shared" si="43"/>
        <v>#N/A</v>
      </c>
      <c r="O460" s="2" t="e">
        <f>VLOOKUP($A460,'By SKU - Old RTs'!$A:$V,22,FALSE)</f>
        <v>#N/A</v>
      </c>
      <c r="P460" s="2" t="e">
        <f>VLOOKUP($A460,'By SKU - New RTs'!$A:$V,22,FALSE)</f>
        <v>#N/A</v>
      </c>
      <c r="Q460" s="2" t="e">
        <f t="shared" si="44"/>
        <v>#N/A</v>
      </c>
    </row>
    <row r="461" spans="2:17" hidden="1" x14ac:dyDescent="0.3">
      <c r="B461" s="4"/>
      <c r="C461" s="2" t="e">
        <f>VLOOKUP($A461,'By SKU - Old RTs'!$A:$V,18,FALSE)</f>
        <v>#N/A</v>
      </c>
      <c r="D461" s="2" t="e">
        <f>VLOOKUP($A461,'By SKU - New RTs'!$A:$V,18,FALSE)</f>
        <v>#N/A</v>
      </c>
      <c r="E461" s="5" t="e">
        <f t="shared" si="40"/>
        <v>#N/A</v>
      </c>
      <c r="F461" s="2" t="e">
        <f>VLOOKUP($A461,'By SKU - Old RTs'!$A:$V,19,FALSE)</f>
        <v>#N/A</v>
      </c>
      <c r="G461" s="2" t="e">
        <f>VLOOKUP($A461,'By SKU - New RTs'!$A:$V,19,FALSE)</f>
        <v>#N/A</v>
      </c>
      <c r="H461" s="5" t="e">
        <f t="shared" si="41"/>
        <v>#N/A</v>
      </c>
      <c r="I461" s="2" t="e">
        <f>VLOOKUP($A461,'By SKU - Old RTs'!$A:$V,20,FALSE)</f>
        <v>#N/A</v>
      </c>
      <c r="J461" s="2" t="e">
        <f>VLOOKUP($A461,'By SKU - New RTs'!$A:$V,20,FALSE)</f>
        <v>#N/A</v>
      </c>
      <c r="K461" s="5" t="e">
        <f t="shared" si="42"/>
        <v>#N/A</v>
      </c>
      <c r="L461" s="2" t="e">
        <f>VLOOKUP($A461,'By SKU - Old RTs'!$A:$V,21,FALSE)</f>
        <v>#N/A</v>
      </c>
      <c r="M461" s="2" t="e">
        <f>VLOOKUP($A461,'By SKU - New RTs'!$A:$V,21,FALSE)</f>
        <v>#N/A</v>
      </c>
      <c r="N461" s="5" t="e">
        <f t="shared" si="43"/>
        <v>#N/A</v>
      </c>
      <c r="O461" s="2" t="e">
        <f>VLOOKUP($A461,'By SKU - Old RTs'!$A:$V,22,FALSE)</f>
        <v>#N/A</v>
      </c>
      <c r="P461" s="2" t="e">
        <f>VLOOKUP($A461,'By SKU - New RTs'!$A:$V,22,FALSE)</f>
        <v>#N/A</v>
      </c>
      <c r="Q461" s="2" t="e">
        <f t="shared" si="44"/>
        <v>#N/A</v>
      </c>
    </row>
    <row r="462" spans="2:17" hidden="1" x14ac:dyDescent="0.3">
      <c r="B462" s="4"/>
      <c r="C462" s="2" t="e">
        <f>VLOOKUP($A462,'By SKU - Old RTs'!$A:$V,18,FALSE)</f>
        <v>#N/A</v>
      </c>
      <c r="D462" s="2" t="e">
        <f>VLOOKUP($A462,'By SKU - New RTs'!$A:$V,18,FALSE)</f>
        <v>#N/A</v>
      </c>
      <c r="E462" s="5" t="e">
        <f t="shared" si="40"/>
        <v>#N/A</v>
      </c>
      <c r="F462" s="2" t="e">
        <f>VLOOKUP($A462,'By SKU - Old RTs'!$A:$V,19,FALSE)</f>
        <v>#N/A</v>
      </c>
      <c r="G462" s="2" t="e">
        <f>VLOOKUP($A462,'By SKU - New RTs'!$A:$V,19,FALSE)</f>
        <v>#N/A</v>
      </c>
      <c r="H462" s="5" t="e">
        <f t="shared" si="41"/>
        <v>#N/A</v>
      </c>
      <c r="I462" s="2" t="e">
        <f>VLOOKUP($A462,'By SKU - Old RTs'!$A:$V,20,FALSE)</f>
        <v>#N/A</v>
      </c>
      <c r="J462" s="2" t="e">
        <f>VLOOKUP($A462,'By SKU - New RTs'!$A:$V,20,FALSE)</f>
        <v>#N/A</v>
      </c>
      <c r="K462" s="5" t="e">
        <f t="shared" si="42"/>
        <v>#N/A</v>
      </c>
      <c r="L462" s="2" t="e">
        <f>VLOOKUP($A462,'By SKU - Old RTs'!$A:$V,21,FALSE)</f>
        <v>#N/A</v>
      </c>
      <c r="M462" s="2" t="e">
        <f>VLOOKUP($A462,'By SKU - New RTs'!$A:$V,21,FALSE)</f>
        <v>#N/A</v>
      </c>
      <c r="N462" s="5" t="e">
        <f t="shared" si="43"/>
        <v>#N/A</v>
      </c>
      <c r="O462" s="2" t="e">
        <f>VLOOKUP($A462,'By SKU - Old RTs'!$A:$V,22,FALSE)</f>
        <v>#N/A</v>
      </c>
      <c r="P462" s="2" t="e">
        <f>VLOOKUP($A462,'By SKU - New RTs'!$A:$V,22,FALSE)</f>
        <v>#N/A</v>
      </c>
      <c r="Q462" s="2" t="e">
        <f t="shared" si="44"/>
        <v>#N/A</v>
      </c>
    </row>
    <row r="463" spans="2:17" hidden="1" x14ac:dyDescent="0.3">
      <c r="B463" s="4"/>
      <c r="C463" s="2" t="e">
        <f>VLOOKUP($A463,'By SKU - Old RTs'!$A:$V,18,FALSE)</f>
        <v>#N/A</v>
      </c>
      <c r="D463" s="2" t="e">
        <f>VLOOKUP($A463,'By SKU - New RTs'!$A:$V,18,FALSE)</f>
        <v>#N/A</v>
      </c>
      <c r="E463" s="5" t="e">
        <f t="shared" si="40"/>
        <v>#N/A</v>
      </c>
      <c r="F463" s="2" t="e">
        <f>VLOOKUP($A463,'By SKU - Old RTs'!$A:$V,19,FALSE)</f>
        <v>#N/A</v>
      </c>
      <c r="G463" s="2" t="e">
        <f>VLOOKUP($A463,'By SKU - New RTs'!$A:$V,19,FALSE)</f>
        <v>#N/A</v>
      </c>
      <c r="H463" s="5" t="e">
        <f t="shared" si="41"/>
        <v>#N/A</v>
      </c>
      <c r="I463" s="2" t="e">
        <f>VLOOKUP($A463,'By SKU - Old RTs'!$A:$V,20,FALSE)</f>
        <v>#N/A</v>
      </c>
      <c r="J463" s="2" t="e">
        <f>VLOOKUP($A463,'By SKU - New RTs'!$A:$V,20,FALSE)</f>
        <v>#N/A</v>
      </c>
      <c r="K463" s="5" t="e">
        <f t="shared" si="42"/>
        <v>#N/A</v>
      </c>
      <c r="L463" s="2" t="e">
        <f>VLOOKUP($A463,'By SKU - Old RTs'!$A:$V,21,FALSE)</f>
        <v>#N/A</v>
      </c>
      <c r="M463" s="2" t="e">
        <f>VLOOKUP($A463,'By SKU - New RTs'!$A:$V,21,FALSE)</f>
        <v>#N/A</v>
      </c>
      <c r="N463" s="5" t="e">
        <f t="shared" si="43"/>
        <v>#N/A</v>
      </c>
      <c r="O463" s="2" t="e">
        <f>VLOOKUP($A463,'By SKU - Old RTs'!$A:$V,22,FALSE)</f>
        <v>#N/A</v>
      </c>
      <c r="P463" s="2" t="e">
        <f>VLOOKUP($A463,'By SKU - New RTs'!$A:$V,22,FALSE)</f>
        <v>#N/A</v>
      </c>
      <c r="Q463" s="2" t="e">
        <f t="shared" si="44"/>
        <v>#N/A</v>
      </c>
    </row>
    <row r="464" spans="2:17" hidden="1" x14ac:dyDescent="0.3">
      <c r="B464" s="4"/>
      <c r="C464" s="2" t="e">
        <f>VLOOKUP($A464,'By SKU - Old RTs'!$A:$V,18,FALSE)</f>
        <v>#N/A</v>
      </c>
      <c r="D464" s="2" t="e">
        <f>VLOOKUP($A464,'By SKU - New RTs'!$A:$V,18,FALSE)</f>
        <v>#N/A</v>
      </c>
      <c r="E464" s="5" t="e">
        <f t="shared" si="40"/>
        <v>#N/A</v>
      </c>
      <c r="F464" s="2" t="e">
        <f>VLOOKUP($A464,'By SKU - Old RTs'!$A:$V,19,FALSE)</f>
        <v>#N/A</v>
      </c>
      <c r="G464" s="2" t="e">
        <f>VLOOKUP($A464,'By SKU - New RTs'!$A:$V,19,FALSE)</f>
        <v>#N/A</v>
      </c>
      <c r="H464" s="5" t="e">
        <f t="shared" si="41"/>
        <v>#N/A</v>
      </c>
      <c r="I464" s="2" t="e">
        <f>VLOOKUP($A464,'By SKU - Old RTs'!$A:$V,20,FALSE)</f>
        <v>#N/A</v>
      </c>
      <c r="J464" s="2" t="e">
        <f>VLOOKUP($A464,'By SKU - New RTs'!$A:$V,20,FALSE)</f>
        <v>#N/A</v>
      </c>
      <c r="K464" s="5" t="e">
        <f t="shared" si="42"/>
        <v>#N/A</v>
      </c>
      <c r="L464" s="2" t="e">
        <f>VLOOKUP($A464,'By SKU - Old RTs'!$A:$V,21,FALSE)</f>
        <v>#N/A</v>
      </c>
      <c r="M464" s="2" t="e">
        <f>VLOOKUP($A464,'By SKU - New RTs'!$A:$V,21,FALSE)</f>
        <v>#N/A</v>
      </c>
      <c r="N464" s="5" t="e">
        <f t="shared" si="43"/>
        <v>#N/A</v>
      </c>
      <c r="O464" s="2" t="e">
        <f>VLOOKUP($A464,'By SKU - Old RTs'!$A:$V,22,FALSE)</f>
        <v>#N/A</v>
      </c>
      <c r="P464" s="2" t="e">
        <f>VLOOKUP($A464,'By SKU - New RTs'!$A:$V,22,FALSE)</f>
        <v>#N/A</v>
      </c>
      <c r="Q464" s="2" t="e">
        <f t="shared" si="44"/>
        <v>#N/A</v>
      </c>
    </row>
    <row r="465" spans="2:17" hidden="1" x14ac:dyDescent="0.3">
      <c r="B465" s="4"/>
      <c r="C465" s="2" t="e">
        <f>VLOOKUP($A465,'By SKU - Old RTs'!$A:$V,18,FALSE)</f>
        <v>#N/A</v>
      </c>
      <c r="D465" s="2" t="e">
        <f>VLOOKUP($A465,'By SKU - New RTs'!$A:$V,18,FALSE)</f>
        <v>#N/A</v>
      </c>
      <c r="E465" s="5" t="e">
        <f t="shared" si="40"/>
        <v>#N/A</v>
      </c>
      <c r="F465" s="2" t="e">
        <f>VLOOKUP($A465,'By SKU - Old RTs'!$A:$V,19,FALSE)</f>
        <v>#N/A</v>
      </c>
      <c r="G465" s="2" t="e">
        <f>VLOOKUP($A465,'By SKU - New RTs'!$A:$V,19,FALSE)</f>
        <v>#N/A</v>
      </c>
      <c r="H465" s="5" t="e">
        <f t="shared" si="41"/>
        <v>#N/A</v>
      </c>
      <c r="I465" s="2" t="e">
        <f>VLOOKUP($A465,'By SKU - Old RTs'!$A:$V,20,FALSE)</f>
        <v>#N/A</v>
      </c>
      <c r="J465" s="2" t="e">
        <f>VLOOKUP($A465,'By SKU - New RTs'!$A:$V,20,FALSE)</f>
        <v>#N/A</v>
      </c>
      <c r="K465" s="5" t="e">
        <f t="shared" si="42"/>
        <v>#N/A</v>
      </c>
      <c r="L465" s="2" t="e">
        <f>VLOOKUP($A465,'By SKU - Old RTs'!$A:$V,21,FALSE)</f>
        <v>#N/A</v>
      </c>
      <c r="M465" s="2" t="e">
        <f>VLOOKUP($A465,'By SKU - New RTs'!$A:$V,21,FALSE)</f>
        <v>#N/A</v>
      </c>
      <c r="N465" s="5" t="e">
        <f t="shared" si="43"/>
        <v>#N/A</v>
      </c>
      <c r="O465" s="2" t="e">
        <f>VLOOKUP($A465,'By SKU - Old RTs'!$A:$V,22,FALSE)</f>
        <v>#N/A</v>
      </c>
      <c r="P465" s="2" t="e">
        <f>VLOOKUP($A465,'By SKU - New RTs'!$A:$V,22,FALSE)</f>
        <v>#N/A</v>
      </c>
      <c r="Q465" s="2" t="e">
        <f t="shared" si="44"/>
        <v>#N/A</v>
      </c>
    </row>
    <row r="466" spans="2:17" hidden="1" x14ac:dyDescent="0.3">
      <c r="B466" s="4"/>
      <c r="C466" s="2" t="e">
        <f>VLOOKUP($A466,'By SKU - Old RTs'!$A:$V,18,FALSE)</f>
        <v>#N/A</v>
      </c>
      <c r="D466" s="2" t="e">
        <f>VLOOKUP($A466,'By SKU - New RTs'!$A:$V,18,FALSE)</f>
        <v>#N/A</v>
      </c>
      <c r="E466" s="5" t="e">
        <f t="shared" si="40"/>
        <v>#N/A</v>
      </c>
      <c r="F466" s="2" t="e">
        <f>VLOOKUP($A466,'By SKU - Old RTs'!$A:$V,19,FALSE)</f>
        <v>#N/A</v>
      </c>
      <c r="G466" s="2" t="e">
        <f>VLOOKUP($A466,'By SKU - New RTs'!$A:$V,19,FALSE)</f>
        <v>#N/A</v>
      </c>
      <c r="H466" s="5" t="e">
        <f t="shared" si="41"/>
        <v>#N/A</v>
      </c>
      <c r="I466" s="2" t="e">
        <f>VLOOKUP($A466,'By SKU - Old RTs'!$A:$V,20,FALSE)</f>
        <v>#N/A</v>
      </c>
      <c r="J466" s="2" t="e">
        <f>VLOOKUP($A466,'By SKU - New RTs'!$A:$V,20,FALSE)</f>
        <v>#N/A</v>
      </c>
      <c r="K466" s="5" t="e">
        <f t="shared" si="42"/>
        <v>#N/A</v>
      </c>
      <c r="L466" s="2" t="e">
        <f>VLOOKUP($A466,'By SKU - Old RTs'!$A:$V,21,FALSE)</f>
        <v>#N/A</v>
      </c>
      <c r="M466" s="2" t="e">
        <f>VLOOKUP($A466,'By SKU - New RTs'!$A:$V,21,FALSE)</f>
        <v>#N/A</v>
      </c>
      <c r="N466" s="5" t="e">
        <f t="shared" si="43"/>
        <v>#N/A</v>
      </c>
      <c r="O466" s="2" t="e">
        <f>VLOOKUP($A466,'By SKU - Old RTs'!$A:$V,22,FALSE)</f>
        <v>#N/A</v>
      </c>
      <c r="P466" s="2" t="e">
        <f>VLOOKUP($A466,'By SKU - New RTs'!$A:$V,22,FALSE)</f>
        <v>#N/A</v>
      </c>
      <c r="Q466" s="2" t="e">
        <f t="shared" si="44"/>
        <v>#N/A</v>
      </c>
    </row>
    <row r="467" spans="2:17" hidden="1" x14ac:dyDescent="0.3">
      <c r="B467" s="4"/>
      <c r="C467" s="2" t="e">
        <f>VLOOKUP($A467,'By SKU - Old RTs'!$A:$V,18,FALSE)</f>
        <v>#N/A</v>
      </c>
      <c r="D467" s="2" t="e">
        <f>VLOOKUP($A467,'By SKU - New RTs'!$A:$V,18,FALSE)</f>
        <v>#N/A</v>
      </c>
      <c r="E467" s="5" t="e">
        <f t="shared" si="40"/>
        <v>#N/A</v>
      </c>
      <c r="F467" s="2" t="e">
        <f>VLOOKUP($A467,'By SKU - Old RTs'!$A:$V,19,FALSE)</f>
        <v>#N/A</v>
      </c>
      <c r="G467" s="2" t="e">
        <f>VLOOKUP($A467,'By SKU - New RTs'!$A:$V,19,FALSE)</f>
        <v>#N/A</v>
      </c>
      <c r="H467" s="5" t="e">
        <f t="shared" si="41"/>
        <v>#N/A</v>
      </c>
      <c r="I467" s="2" t="e">
        <f>VLOOKUP($A467,'By SKU - Old RTs'!$A:$V,20,FALSE)</f>
        <v>#N/A</v>
      </c>
      <c r="J467" s="2" t="e">
        <f>VLOOKUP($A467,'By SKU - New RTs'!$A:$V,20,FALSE)</f>
        <v>#N/A</v>
      </c>
      <c r="K467" s="5" t="e">
        <f t="shared" si="42"/>
        <v>#N/A</v>
      </c>
      <c r="L467" s="2" t="e">
        <f>VLOOKUP($A467,'By SKU - Old RTs'!$A:$V,21,FALSE)</f>
        <v>#N/A</v>
      </c>
      <c r="M467" s="2" t="e">
        <f>VLOOKUP($A467,'By SKU - New RTs'!$A:$V,21,FALSE)</f>
        <v>#N/A</v>
      </c>
      <c r="N467" s="5" t="e">
        <f t="shared" si="43"/>
        <v>#N/A</v>
      </c>
      <c r="O467" s="2" t="e">
        <f>VLOOKUP($A467,'By SKU - Old RTs'!$A:$V,22,FALSE)</f>
        <v>#N/A</v>
      </c>
      <c r="P467" s="2" t="e">
        <f>VLOOKUP($A467,'By SKU - New RTs'!$A:$V,22,FALSE)</f>
        <v>#N/A</v>
      </c>
      <c r="Q467" s="2" t="e">
        <f t="shared" si="44"/>
        <v>#N/A</v>
      </c>
    </row>
    <row r="468" spans="2:17" hidden="1" x14ac:dyDescent="0.3">
      <c r="B468" s="4"/>
      <c r="C468" s="2" t="e">
        <f>VLOOKUP($A468,'By SKU - Old RTs'!$A:$V,18,FALSE)</f>
        <v>#N/A</v>
      </c>
      <c r="D468" s="2" t="e">
        <f>VLOOKUP($A468,'By SKU - New RTs'!$A:$V,18,FALSE)</f>
        <v>#N/A</v>
      </c>
      <c r="E468" s="5" t="e">
        <f t="shared" si="40"/>
        <v>#N/A</v>
      </c>
      <c r="F468" s="2" t="e">
        <f>VLOOKUP($A468,'By SKU - Old RTs'!$A:$V,19,FALSE)</f>
        <v>#N/A</v>
      </c>
      <c r="G468" s="2" t="e">
        <f>VLOOKUP($A468,'By SKU - New RTs'!$A:$V,19,FALSE)</f>
        <v>#N/A</v>
      </c>
      <c r="H468" s="5" t="e">
        <f t="shared" si="41"/>
        <v>#N/A</v>
      </c>
      <c r="I468" s="2" t="e">
        <f>VLOOKUP($A468,'By SKU - Old RTs'!$A:$V,20,FALSE)</f>
        <v>#N/A</v>
      </c>
      <c r="J468" s="2" t="e">
        <f>VLOOKUP($A468,'By SKU - New RTs'!$A:$V,20,FALSE)</f>
        <v>#N/A</v>
      </c>
      <c r="K468" s="5" t="e">
        <f t="shared" si="42"/>
        <v>#N/A</v>
      </c>
      <c r="L468" s="2" t="e">
        <f>VLOOKUP($A468,'By SKU - Old RTs'!$A:$V,21,FALSE)</f>
        <v>#N/A</v>
      </c>
      <c r="M468" s="2" t="e">
        <f>VLOOKUP($A468,'By SKU - New RTs'!$A:$V,21,FALSE)</f>
        <v>#N/A</v>
      </c>
      <c r="N468" s="5" t="e">
        <f t="shared" si="43"/>
        <v>#N/A</v>
      </c>
      <c r="O468" s="2" t="e">
        <f>VLOOKUP($A468,'By SKU - Old RTs'!$A:$V,22,FALSE)</f>
        <v>#N/A</v>
      </c>
      <c r="P468" s="2" t="e">
        <f>VLOOKUP($A468,'By SKU - New RTs'!$A:$V,22,FALSE)</f>
        <v>#N/A</v>
      </c>
      <c r="Q468" s="2" t="e">
        <f t="shared" si="44"/>
        <v>#N/A</v>
      </c>
    </row>
    <row r="469" spans="2:17" hidden="1" x14ac:dyDescent="0.3">
      <c r="B469" s="4"/>
      <c r="C469" s="2" t="e">
        <f>VLOOKUP($A469,'By SKU - Old RTs'!$A:$V,18,FALSE)</f>
        <v>#N/A</v>
      </c>
      <c r="D469" s="2" t="e">
        <f>VLOOKUP($A469,'By SKU - New RTs'!$A:$V,18,FALSE)</f>
        <v>#N/A</v>
      </c>
      <c r="E469" s="5" t="e">
        <f t="shared" si="40"/>
        <v>#N/A</v>
      </c>
      <c r="F469" s="2" t="e">
        <f>VLOOKUP($A469,'By SKU - Old RTs'!$A:$V,19,FALSE)</f>
        <v>#N/A</v>
      </c>
      <c r="G469" s="2" t="e">
        <f>VLOOKUP($A469,'By SKU - New RTs'!$A:$V,19,FALSE)</f>
        <v>#N/A</v>
      </c>
      <c r="H469" s="5" t="e">
        <f t="shared" si="41"/>
        <v>#N/A</v>
      </c>
      <c r="I469" s="2" t="e">
        <f>VLOOKUP($A469,'By SKU - Old RTs'!$A:$V,20,FALSE)</f>
        <v>#N/A</v>
      </c>
      <c r="J469" s="2" t="e">
        <f>VLOOKUP($A469,'By SKU - New RTs'!$A:$V,20,FALSE)</f>
        <v>#N/A</v>
      </c>
      <c r="K469" s="5" t="e">
        <f t="shared" si="42"/>
        <v>#N/A</v>
      </c>
      <c r="L469" s="2" t="e">
        <f>VLOOKUP($A469,'By SKU - Old RTs'!$A:$V,21,FALSE)</f>
        <v>#N/A</v>
      </c>
      <c r="M469" s="2" t="e">
        <f>VLOOKUP($A469,'By SKU - New RTs'!$A:$V,21,FALSE)</f>
        <v>#N/A</v>
      </c>
      <c r="N469" s="5" t="e">
        <f t="shared" si="43"/>
        <v>#N/A</v>
      </c>
      <c r="O469" s="2" t="e">
        <f>VLOOKUP($A469,'By SKU - Old RTs'!$A:$V,22,FALSE)</f>
        <v>#N/A</v>
      </c>
      <c r="P469" s="2" t="e">
        <f>VLOOKUP($A469,'By SKU - New RTs'!$A:$V,22,FALSE)</f>
        <v>#N/A</v>
      </c>
      <c r="Q469" s="2" t="e">
        <f t="shared" si="44"/>
        <v>#N/A</v>
      </c>
    </row>
    <row r="470" spans="2:17" hidden="1" x14ac:dyDescent="0.3">
      <c r="B470" s="4"/>
      <c r="C470" s="2" t="e">
        <f>VLOOKUP($A470,'By SKU - Old RTs'!$A:$V,18,FALSE)</f>
        <v>#N/A</v>
      </c>
      <c r="D470" s="2" t="e">
        <f>VLOOKUP($A470,'By SKU - New RTs'!$A:$V,18,FALSE)</f>
        <v>#N/A</v>
      </c>
      <c r="E470" s="5" t="e">
        <f t="shared" si="40"/>
        <v>#N/A</v>
      </c>
      <c r="F470" s="2" t="e">
        <f>VLOOKUP($A470,'By SKU - Old RTs'!$A:$V,19,FALSE)</f>
        <v>#N/A</v>
      </c>
      <c r="G470" s="2" t="e">
        <f>VLOOKUP($A470,'By SKU - New RTs'!$A:$V,19,FALSE)</f>
        <v>#N/A</v>
      </c>
      <c r="H470" s="5" t="e">
        <f t="shared" si="41"/>
        <v>#N/A</v>
      </c>
      <c r="I470" s="2" t="e">
        <f>VLOOKUP($A470,'By SKU - Old RTs'!$A:$V,20,FALSE)</f>
        <v>#N/A</v>
      </c>
      <c r="J470" s="2" t="e">
        <f>VLOOKUP($A470,'By SKU - New RTs'!$A:$V,20,FALSE)</f>
        <v>#N/A</v>
      </c>
      <c r="K470" s="5" t="e">
        <f t="shared" si="42"/>
        <v>#N/A</v>
      </c>
      <c r="L470" s="2" t="e">
        <f>VLOOKUP($A470,'By SKU - Old RTs'!$A:$V,21,FALSE)</f>
        <v>#N/A</v>
      </c>
      <c r="M470" s="2" t="e">
        <f>VLOOKUP($A470,'By SKU - New RTs'!$A:$V,21,FALSE)</f>
        <v>#N/A</v>
      </c>
      <c r="N470" s="5" t="e">
        <f t="shared" si="43"/>
        <v>#N/A</v>
      </c>
      <c r="O470" s="2" t="e">
        <f>VLOOKUP($A470,'By SKU - Old RTs'!$A:$V,22,FALSE)</f>
        <v>#N/A</v>
      </c>
      <c r="P470" s="2" t="e">
        <f>VLOOKUP($A470,'By SKU - New RTs'!$A:$V,22,FALSE)</f>
        <v>#N/A</v>
      </c>
      <c r="Q470" s="2" t="e">
        <f t="shared" si="44"/>
        <v>#N/A</v>
      </c>
    </row>
    <row r="471" spans="2:17" hidden="1" x14ac:dyDescent="0.3">
      <c r="B471" s="4"/>
      <c r="C471" s="2" t="e">
        <f>VLOOKUP($A471,'By SKU - Old RTs'!$A:$V,18,FALSE)</f>
        <v>#N/A</v>
      </c>
      <c r="D471" s="2" t="e">
        <f>VLOOKUP($A471,'By SKU - New RTs'!$A:$V,18,FALSE)</f>
        <v>#N/A</v>
      </c>
      <c r="E471" s="5" t="e">
        <f t="shared" si="40"/>
        <v>#N/A</v>
      </c>
      <c r="F471" s="2" t="e">
        <f>VLOOKUP($A471,'By SKU - Old RTs'!$A:$V,19,FALSE)</f>
        <v>#N/A</v>
      </c>
      <c r="G471" s="2" t="e">
        <f>VLOOKUP($A471,'By SKU - New RTs'!$A:$V,19,FALSE)</f>
        <v>#N/A</v>
      </c>
      <c r="H471" s="5" t="e">
        <f t="shared" si="41"/>
        <v>#N/A</v>
      </c>
      <c r="I471" s="2" t="e">
        <f>VLOOKUP($A471,'By SKU - Old RTs'!$A:$V,20,FALSE)</f>
        <v>#N/A</v>
      </c>
      <c r="J471" s="2" t="e">
        <f>VLOOKUP($A471,'By SKU - New RTs'!$A:$V,20,FALSE)</f>
        <v>#N/A</v>
      </c>
      <c r="K471" s="5" t="e">
        <f t="shared" si="42"/>
        <v>#N/A</v>
      </c>
      <c r="L471" s="2" t="e">
        <f>VLOOKUP($A471,'By SKU - Old RTs'!$A:$V,21,FALSE)</f>
        <v>#N/A</v>
      </c>
      <c r="M471" s="2" t="e">
        <f>VLOOKUP($A471,'By SKU - New RTs'!$A:$V,21,FALSE)</f>
        <v>#N/A</v>
      </c>
      <c r="N471" s="5" t="e">
        <f t="shared" si="43"/>
        <v>#N/A</v>
      </c>
      <c r="O471" s="2" t="e">
        <f>VLOOKUP($A471,'By SKU - Old RTs'!$A:$V,22,FALSE)</f>
        <v>#N/A</v>
      </c>
      <c r="P471" s="2" t="e">
        <f>VLOOKUP($A471,'By SKU - New RTs'!$A:$V,22,FALSE)</f>
        <v>#N/A</v>
      </c>
      <c r="Q471" s="2" t="e">
        <f t="shared" si="44"/>
        <v>#N/A</v>
      </c>
    </row>
    <row r="472" spans="2:17" hidden="1" x14ac:dyDescent="0.3">
      <c r="B472" s="4"/>
      <c r="C472" s="2" t="e">
        <f>VLOOKUP($A472,'By SKU - Old RTs'!$A:$V,18,FALSE)</f>
        <v>#N/A</v>
      </c>
      <c r="D472" s="2" t="e">
        <f>VLOOKUP($A472,'By SKU - New RTs'!$A:$V,18,FALSE)</f>
        <v>#N/A</v>
      </c>
      <c r="E472" s="5" t="e">
        <f t="shared" si="40"/>
        <v>#N/A</v>
      </c>
      <c r="F472" s="2" t="e">
        <f>VLOOKUP($A472,'By SKU - Old RTs'!$A:$V,19,FALSE)</f>
        <v>#N/A</v>
      </c>
      <c r="G472" s="2" t="e">
        <f>VLOOKUP($A472,'By SKU - New RTs'!$A:$V,19,FALSE)</f>
        <v>#N/A</v>
      </c>
      <c r="H472" s="5" t="e">
        <f t="shared" si="41"/>
        <v>#N/A</v>
      </c>
      <c r="I472" s="2" t="e">
        <f>VLOOKUP($A472,'By SKU - Old RTs'!$A:$V,20,FALSE)</f>
        <v>#N/A</v>
      </c>
      <c r="J472" s="2" t="e">
        <f>VLOOKUP($A472,'By SKU - New RTs'!$A:$V,20,FALSE)</f>
        <v>#N/A</v>
      </c>
      <c r="K472" s="5" t="e">
        <f t="shared" si="42"/>
        <v>#N/A</v>
      </c>
      <c r="L472" s="2" t="e">
        <f>VLOOKUP($A472,'By SKU - Old RTs'!$A:$V,21,FALSE)</f>
        <v>#N/A</v>
      </c>
      <c r="M472" s="2" t="e">
        <f>VLOOKUP($A472,'By SKU - New RTs'!$A:$V,21,FALSE)</f>
        <v>#N/A</v>
      </c>
      <c r="N472" s="5" t="e">
        <f t="shared" si="43"/>
        <v>#N/A</v>
      </c>
      <c r="O472" s="2" t="e">
        <f>VLOOKUP($A472,'By SKU - Old RTs'!$A:$V,22,FALSE)</f>
        <v>#N/A</v>
      </c>
      <c r="P472" s="2" t="e">
        <f>VLOOKUP($A472,'By SKU - New RTs'!$A:$V,22,FALSE)</f>
        <v>#N/A</v>
      </c>
      <c r="Q472" s="2" t="e">
        <f t="shared" si="44"/>
        <v>#N/A</v>
      </c>
    </row>
    <row r="473" spans="2:17" hidden="1" x14ac:dyDescent="0.3">
      <c r="B473" s="4"/>
      <c r="C473" s="2" t="e">
        <f>VLOOKUP($A473,'By SKU - Old RTs'!$A:$V,18,FALSE)</f>
        <v>#N/A</v>
      </c>
      <c r="D473" s="2" t="e">
        <f>VLOOKUP($A473,'By SKU - New RTs'!$A:$V,18,FALSE)</f>
        <v>#N/A</v>
      </c>
      <c r="E473" s="5" t="e">
        <f t="shared" si="40"/>
        <v>#N/A</v>
      </c>
      <c r="F473" s="2" t="e">
        <f>VLOOKUP($A473,'By SKU - Old RTs'!$A:$V,19,FALSE)</f>
        <v>#N/A</v>
      </c>
      <c r="G473" s="2" t="e">
        <f>VLOOKUP($A473,'By SKU - New RTs'!$A:$V,19,FALSE)</f>
        <v>#N/A</v>
      </c>
      <c r="H473" s="5" t="e">
        <f t="shared" si="41"/>
        <v>#N/A</v>
      </c>
      <c r="I473" s="2" t="e">
        <f>VLOOKUP($A473,'By SKU - Old RTs'!$A:$V,20,FALSE)</f>
        <v>#N/A</v>
      </c>
      <c r="J473" s="2" t="e">
        <f>VLOOKUP($A473,'By SKU - New RTs'!$A:$V,20,FALSE)</f>
        <v>#N/A</v>
      </c>
      <c r="K473" s="5" t="e">
        <f t="shared" si="42"/>
        <v>#N/A</v>
      </c>
      <c r="L473" s="2" t="e">
        <f>VLOOKUP($A473,'By SKU - Old RTs'!$A:$V,21,FALSE)</f>
        <v>#N/A</v>
      </c>
      <c r="M473" s="2" t="e">
        <f>VLOOKUP($A473,'By SKU - New RTs'!$A:$V,21,FALSE)</f>
        <v>#N/A</v>
      </c>
      <c r="N473" s="5" t="e">
        <f t="shared" si="43"/>
        <v>#N/A</v>
      </c>
      <c r="O473" s="2" t="e">
        <f>VLOOKUP($A473,'By SKU - Old RTs'!$A:$V,22,FALSE)</f>
        <v>#N/A</v>
      </c>
      <c r="P473" s="2" t="e">
        <f>VLOOKUP($A473,'By SKU - New RTs'!$A:$V,22,FALSE)</f>
        <v>#N/A</v>
      </c>
      <c r="Q473" s="2" t="e">
        <f t="shared" si="44"/>
        <v>#N/A</v>
      </c>
    </row>
    <row r="474" spans="2:17" hidden="1" x14ac:dyDescent="0.3">
      <c r="B474" s="4"/>
      <c r="C474" s="2" t="e">
        <f>VLOOKUP($A474,'By SKU - Old RTs'!$A:$V,18,FALSE)</f>
        <v>#N/A</v>
      </c>
      <c r="D474" s="2" t="e">
        <f>VLOOKUP($A474,'By SKU - New RTs'!$A:$V,18,FALSE)</f>
        <v>#N/A</v>
      </c>
      <c r="E474" s="5" t="e">
        <f t="shared" si="40"/>
        <v>#N/A</v>
      </c>
      <c r="F474" s="2" t="e">
        <f>VLOOKUP($A474,'By SKU - Old RTs'!$A:$V,19,FALSE)</f>
        <v>#N/A</v>
      </c>
      <c r="G474" s="2" t="e">
        <f>VLOOKUP($A474,'By SKU - New RTs'!$A:$V,19,FALSE)</f>
        <v>#N/A</v>
      </c>
      <c r="H474" s="5" t="e">
        <f t="shared" si="41"/>
        <v>#N/A</v>
      </c>
      <c r="I474" s="2" t="e">
        <f>VLOOKUP($A474,'By SKU - Old RTs'!$A:$V,20,FALSE)</f>
        <v>#N/A</v>
      </c>
      <c r="J474" s="2" t="e">
        <f>VLOOKUP($A474,'By SKU - New RTs'!$A:$V,20,FALSE)</f>
        <v>#N/A</v>
      </c>
      <c r="K474" s="5" t="e">
        <f t="shared" si="42"/>
        <v>#N/A</v>
      </c>
      <c r="L474" s="2" t="e">
        <f>VLOOKUP($A474,'By SKU - Old RTs'!$A:$V,21,FALSE)</f>
        <v>#N/A</v>
      </c>
      <c r="M474" s="2" t="e">
        <f>VLOOKUP($A474,'By SKU - New RTs'!$A:$V,21,FALSE)</f>
        <v>#N/A</v>
      </c>
      <c r="N474" s="5" t="e">
        <f t="shared" si="43"/>
        <v>#N/A</v>
      </c>
      <c r="O474" s="2" t="e">
        <f>VLOOKUP($A474,'By SKU - Old RTs'!$A:$V,22,FALSE)</f>
        <v>#N/A</v>
      </c>
      <c r="P474" s="2" t="e">
        <f>VLOOKUP($A474,'By SKU - New RTs'!$A:$V,22,FALSE)</f>
        <v>#N/A</v>
      </c>
      <c r="Q474" s="2" t="e">
        <f t="shared" si="44"/>
        <v>#N/A</v>
      </c>
    </row>
    <row r="475" spans="2:17" hidden="1" x14ac:dyDescent="0.3">
      <c r="B475" s="4"/>
      <c r="C475" s="2" t="e">
        <f>VLOOKUP($A475,'By SKU - Old RTs'!$A:$V,18,FALSE)</f>
        <v>#N/A</v>
      </c>
      <c r="D475" s="2" t="e">
        <f>VLOOKUP($A475,'By SKU - New RTs'!$A:$V,18,FALSE)</f>
        <v>#N/A</v>
      </c>
      <c r="E475" s="5" t="e">
        <f t="shared" si="40"/>
        <v>#N/A</v>
      </c>
      <c r="F475" s="2" t="e">
        <f>VLOOKUP($A475,'By SKU - Old RTs'!$A:$V,19,FALSE)</f>
        <v>#N/A</v>
      </c>
      <c r="G475" s="2" t="e">
        <f>VLOOKUP($A475,'By SKU - New RTs'!$A:$V,19,FALSE)</f>
        <v>#N/A</v>
      </c>
      <c r="H475" s="5" t="e">
        <f t="shared" si="41"/>
        <v>#N/A</v>
      </c>
      <c r="I475" s="2" t="e">
        <f>VLOOKUP($A475,'By SKU - Old RTs'!$A:$V,20,FALSE)</f>
        <v>#N/A</v>
      </c>
      <c r="J475" s="2" t="e">
        <f>VLOOKUP($A475,'By SKU - New RTs'!$A:$V,20,FALSE)</f>
        <v>#N/A</v>
      </c>
      <c r="K475" s="5" t="e">
        <f t="shared" si="42"/>
        <v>#N/A</v>
      </c>
      <c r="L475" s="2" t="e">
        <f>VLOOKUP($A475,'By SKU - Old RTs'!$A:$V,21,FALSE)</f>
        <v>#N/A</v>
      </c>
      <c r="M475" s="2" t="e">
        <f>VLOOKUP($A475,'By SKU - New RTs'!$A:$V,21,FALSE)</f>
        <v>#N/A</v>
      </c>
      <c r="N475" s="5" t="e">
        <f t="shared" si="43"/>
        <v>#N/A</v>
      </c>
      <c r="O475" s="2" t="e">
        <f>VLOOKUP($A475,'By SKU - Old RTs'!$A:$V,22,FALSE)</f>
        <v>#N/A</v>
      </c>
      <c r="P475" s="2" t="e">
        <f>VLOOKUP($A475,'By SKU - New RTs'!$A:$V,22,FALSE)</f>
        <v>#N/A</v>
      </c>
      <c r="Q475" s="2" t="e">
        <f t="shared" si="44"/>
        <v>#N/A</v>
      </c>
    </row>
    <row r="476" spans="2:17" hidden="1" x14ac:dyDescent="0.3">
      <c r="B476" s="4"/>
      <c r="C476" s="2" t="e">
        <f>VLOOKUP($A476,'By SKU - Old RTs'!$A:$V,18,FALSE)</f>
        <v>#N/A</v>
      </c>
      <c r="D476" s="2" t="e">
        <f>VLOOKUP($A476,'By SKU - New RTs'!$A:$V,18,FALSE)</f>
        <v>#N/A</v>
      </c>
      <c r="E476" s="5" t="e">
        <f t="shared" si="40"/>
        <v>#N/A</v>
      </c>
      <c r="F476" s="2" t="e">
        <f>VLOOKUP($A476,'By SKU - Old RTs'!$A:$V,19,FALSE)</f>
        <v>#N/A</v>
      </c>
      <c r="G476" s="2" t="e">
        <f>VLOOKUP($A476,'By SKU - New RTs'!$A:$V,19,FALSE)</f>
        <v>#N/A</v>
      </c>
      <c r="H476" s="5" t="e">
        <f t="shared" si="41"/>
        <v>#N/A</v>
      </c>
      <c r="I476" s="2" t="e">
        <f>VLOOKUP($A476,'By SKU - Old RTs'!$A:$V,20,FALSE)</f>
        <v>#N/A</v>
      </c>
      <c r="J476" s="2" t="e">
        <f>VLOOKUP($A476,'By SKU - New RTs'!$A:$V,20,FALSE)</f>
        <v>#N/A</v>
      </c>
      <c r="K476" s="5" t="e">
        <f t="shared" si="42"/>
        <v>#N/A</v>
      </c>
      <c r="L476" s="2" t="e">
        <f>VLOOKUP($A476,'By SKU - Old RTs'!$A:$V,21,FALSE)</f>
        <v>#N/A</v>
      </c>
      <c r="M476" s="2" t="e">
        <f>VLOOKUP($A476,'By SKU - New RTs'!$A:$V,21,FALSE)</f>
        <v>#N/A</v>
      </c>
      <c r="N476" s="5" t="e">
        <f t="shared" si="43"/>
        <v>#N/A</v>
      </c>
      <c r="O476" s="2" t="e">
        <f>VLOOKUP($A476,'By SKU - Old RTs'!$A:$V,22,FALSE)</f>
        <v>#N/A</v>
      </c>
      <c r="P476" s="2" t="e">
        <f>VLOOKUP($A476,'By SKU - New RTs'!$A:$V,22,FALSE)</f>
        <v>#N/A</v>
      </c>
      <c r="Q476" s="2" t="e">
        <f t="shared" si="44"/>
        <v>#N/A</v>
      </c>
    </row>
    <row r="477" spans="2:17" hidden="1" x14ac:dyDescent="0.3">
      <c r="B477" s="4"/>
      <c r="C477" s="2" t="e">
        <f>VLOOKUP($A477,'By SKU - Old RTs'!$A:$V,18,FALSE)</f>
        <v>#N/A</v>
      </c>
      <c r="D477" s="2" t="e">
        <f>VLOOKUP($A477,'By SKU - New RTs'!$A:$V,18,FALSE)</f>
        <v>#N/A</v>
      </c>
      <c r="E477" s="5" t="e">
        <f t="shared" si="40"/>
        <v>#N/A</v>
      </c>
      <c r="F477" s="2" t="e">
        <f>VLOOKUP($A477,'By SKU - Old RTs'!$A:$V,19,FALSE)</f>
        <v>#N/A</v>
      </c>
      <c r="G477" s="2" t="e">
        <f>VLOOKUP($A477,'By SKU - New RTs'!$A:$V,19,FALSE)</f>
        <v>#N/A</v>
      </c>
      <c r="H477" s="5" t="e">
        <f t="shared" si="41"/>
        <v>#N/A</v>
      </c>
      <c r="I477" s="2" t="e">
        <f>VLOOKUP($A477,'By SKU - Old RTs'!$A:$V,20,FALSE)</f>
        <v>#N/A</v>
      </c>
      <c r="J477" s="2" t="e">
        <f>VLOOKUP($A477,'By SKU - New RTs'!$A:$V,20,FALSE)</f>
        <v>#N/A</v>
      </c>
      <c r="K477" s="5" t="e">
        <f t="shared" si="42"/>
        <v>#N/A</v>
      </c>
      <c r="L477" s="2" t="e">
        <f>VLOOKUP($A477,'By SKU - Old RTs'!$A:$V,21,FALSE)</f>
        <v>#N/A</v>
      </c>
      <c r="M477" s="2" t="e">
        <f>VLOOKUP($A477,'By SKU - New RTs'!$A:$V,21,FALSE)</f>
        <v>#N/A</v>
      </c>
      <c r="N477" s="5" t="e">
        <f t="shared" si="43"/>
        <v>#N/A</v>
      </c>
      <c r="O477" s="2" t="e">
        <f>VLOOKUP($A477,'By SKU - Old RTs'!$A:$V,22,FALSE)</f>
        <v>#N/A</v>
      </c>
      <c r="P477" s="2" t="e">
        <f>VLOOKUP($A477,'By SKU - New RTs'!$A:$V,22,FALSE)</f>
        <v>#N/A</v>
      </c>
      <c r="Q477" s="2" t="e">
        <f t="shared" si="44"/>
        <v>#N/A</v>
      </c>
    </row>
    <row r="478" spans="2:17" hidden="1" x14ac:dyDescent="0.3">
      <c r="B478" s="4"/>
      <c r="C478" s="2" t="e">
        <f>VLOOKUP($A478,'By SKU - Old RTs'!$A:$V,18,FALSE)</f>
        <v>#N/A</v>
      </c>
      <c r="D478" s="2" t="e">
        <f>VLOOKUP($A478,'By SKU - New RTs'!$A:$V,18,FALSE)</f>
        <v>#N/A</v>
      </c>
      <c r="E478" s="5" t="e">
        <f t="shared" si="40"/>
        <v>#N/A</v>
      </c>
      <c r="F478" s="2" t="e">
        <f>VLOOKUP($A478,'By SKU - Old RTs'!$A:$V,19,FALSE)</f>
        <v>#N/A</v>
      </c>
      <c r="G478" s="2" t="e">
        <f>VLOOKUP($A478,'By SKU - New RTs'!$A:$V,19,FALSE)</f>
        <v>#N/A</v>
      </c>
      <c r="H478" s="5" t="e">
        <f t="shared" si="41"/>
        <v>#N/A</v>
      </c>
      <c r="I478" s="2" t="e">
        <f>VLOOKUP($A478,'By SKU - Old RTs'!$A:$V,20,FALSE)</f>
        <v>#N/A</v>
      </c>
      <c r="J478" s="2" t="e">
        <f>VLOOKUP($A478,'By SKU - New RTs'!$A:$V,20,FALSE)</f>
        <v>#N/A</v>
      </c>
      <c r="K478" s="5" t="e">
        <f t="shared" si="42"/>
        <v>#N/A</v>
      </c>
      <c r="L478" s="2" t="e">
        <f>VLOOKUP($A478,'By SKU - Old RTs'!$A:$V,21,FALSE)</f>
        <v>#N/A</v>
      </c>
      <c r="M478" s="2" t="e">
        <f>VLOOKUP($A478,'By SKU - New RTs'!$A:$V,21,FALSE)</f>
        <v>#N/A</v>
      </c>
      <c r="N478" s="5" t="e">
        <f t="shared" si="43"/>
        <v>#N/A</v>
      </c>
      <c r="O478" s="2" t="e">
        <f>VLOOKUP($A478,'By SKU - Old RTs'!$A:$V,22,FALSE)</f>
        <v>#N/A</v>
      </c>
      <c r="P478" s="2" t="e">
        <f>VLOOKUP($A478,'By SKU - New RTs'!$A:$V,22,FALSE)</f>
        <v>#N/A</v>
      </c>
      <c r="Q478" s="2" t="e">
        <f t="shared" si="44"/>
        <v>#N/A</v>
      </c>
    </row>
    <row r="479" spans="2:17" hidden="1" x14ac:dyDescent="0.3">
      <c r="B479" s="4"/>
      <c r="C479" s="2" t="e">
        <f>VLOOKUP($A479,'By SKU - Old RTs'!$A:$V,18,FALSE)</f>
        <v>#N/A</v>
      </c>
      <c r="D479" s="2" t="e">
        <f>VLOOKUP($A479,'By SKU - New RTs'!$A:$V,18,FALSE)</f>
        <v>#N/A</v>
      </c>
      <c r="E479" s="5" t="e">
        <f t="shared" si="40"/>
        <v>#N/A</v>
      </c>
      <c r="F479" s="2" t="e">
        <f>VLOOKUP($A479,'By SKU - Old RTs'!$A:$V,19,FALSE)</f>
        <v>#N/A</v>
      </c>
      <c r="G479" s="2" t="e">
        <f>VLOOKUP($A479,'By SKU - New RTs'!$A:$V,19,FALSE)</f>
        <v>#N/A</v>
      </c>
      <c r="H479" s="5" t="e">
        <f t="shared" si="41"/>
        <v>#N/A</v>
      </c>
      <c r="I479" s="2" t="e">
        <f>VLOOKUP($A479,'By SKU - Old RTs'!$A:$V,20,FALSE)</f>
        <v>#N/A</v>
      </c>
      <c r="J479" s="2" t="e">
        <f>VLOOKUP($A479,'By SKU - New RTs'!$A:$V,20,FALSE)</f>
        <v>#N/A</v>
      </c>
      <c r="K479" s="5" t="e">
        <f t="shared" si="42"/>
        <v>#N/A</v>
      </c>
      <c r="L479" s="2" t="e">
        <f>VLOOKUP($A479,'By SKU - Old RTs'!$A:$V,21,FALSE)</f>
        <v>#N/A</v>
      </c>
      <c r="M479" s="2" t="e">
        <f>VLOOKUP($A479,'By SKU - New RTs'!$A:$V,21,FALSE)</f>
        <v>#N/A</v>
      </c>
      <c r="N479" s="5" t="e">
        <f t="shared" si="43"/>
        <v>#N/A</v>
      </c>
      <c r="O479" s="2" t="e">
        <f>VLOOKUP($A479,'By SKU - Old RTs'!$A:$V,22,FALSE)</f>
        <v>#N/A</v>
      </c>
      <c r="P479" s="2" t="e">
        <f>VLOOKUP($A479,'By SKU - New RTs'!$A:$V,22,FALSE)</f>
        <v>#N/A</v>
      </c>
      <c r="Q479" s="2" t="e">
        <f t="shared" si="44"/>
        <v>#N/A</v>
      </c>
    </row>
    <row r="480" spans="2:17" hidden="1" x14ac:dyDescent="0.3">
      <c r="B480" s="4"/>
      <c r="C480" s="2" t="e">
        <f>VLOOKUP($A480,'By SKU - Old RTs'!$A:$V,18,FALSE)</f>
        <v>#N/A</v>
      </c>
      <c r="D480" s="2" t="e">
        <f>VLOOKUP($A480,'By SKU - New RTs'!$A:$V,18,FALSE)</f>
        <v>#N/A</v>
      </c>
      <c r="E480" s="5" t="e">
        <f t="shared" si="40"/>
        <v>#N/A</v>
      </c>
      <c r="F480" s="2" t="e">
        <f>VLOOKUP($A480,'By SKU - Old RTs'!$A:$V,19,FALSE)</f>
        <v>#N/A</v>
      </c>
      <c r="G480" s="2" t="e">
        <f>VLOOKUP($A480,'By SKU - New RTs'!$A:$V,19,FALSE)</f>
        <v>#N/A</v>
      </c>
      <c r="H480" s="5" t="e">
        <f t="shared" si="41"/>
        <v>#N/A</v>
      </c>
      <c r="I480" s="2" t="e">
        <f>VLOOKUP($A480,'By SKU - Old RTs'!$A:$V,20,FALSE)</f>
        <v>#N/A</v>
      </c>
      <c r="J480" s="2" t="e">
        <f>VLOOKUP($A480,'By SKU - New RTs'!$A:$V,20,FALSE)</f>
        <v>#N/A</v>
      </c>
      <c r="K480" s="5" t="e">
        <f t="shared" si="42"/>
        <v>#N/A</v>
      </c>
      <c r="L480" s="2" t="e">
        <f>VLOOKUP($A480,'By SKU - Old RTs'!$A:$V,21,FALSE)</f>
        <v>#N/A</v>
      </c>
      <c r="M480" s="2" t="e">
        <f>VLOOKUP($A480,'By SKU - New RTs'!$A:$V,21,FALSE)</f>
        <v>#N/A</v>
      </c>
      <c r="N480" s="5" t="e">
        <f t="shared" si="43"/>
        <v>#N/A</v>
      </c>
      <c r="O480" s="2" t="e">
        <f>VLOOKUP($A480,'By SKU - Old RTs'!$A:$V,22,FALSE)</f>
        <v>#N/A</v>
      </c>
      <c r="P480" s="2" t="e">
        <f>VLOOKUP($A480,'By SKU - New RTs'!$A:$V,22,FALSE)</f>
        <v>#N/A</v>
      </c>
      <c r="Q480" s="2" t="e">
        <f t="shared" si="44"/>
        <v>#N/A</v>
      </c>
    </row>
    <row r="481" spans="2:17" hidden="1" x14ac:dyDescent="0.3">
      <c r="B481" s="4"/>
      <c r="C481" s="2" t="e">
        <f>VLOOKUP($A481,'By SKU - Old RTs'!$A:$V,18,FALSE)</f>
        <v>#N/A</v>
      </c>
      <c r="D481" s="2" t="e">
        <f>VLOOKUP($A481,'By SKU - New RTs'!$A:$V,18,FALSE)</f>
        <v>#N/A</v>
      </c>
      <c r="E481" s="5" t="e">
        <f t="shared" si="40"/>
        <v>#N/A</v>
      </c>
      <c r="F481" s="2" t="e">
        <f>VLOOKUP($A481,'By SKU - Old RTs'!$A:$V,19,FALSE)</f>
        <v>#N/A</v>
      </c>
      <c r="G481" s="2" t="e">
        <f>VLOOKUP($A481,'By SKU - New RTs'!$A:$V,19,FALSE)</f>
        <v>#N/A</v>
      </c>
      <c r="H481" s="5" t="e">
        <f t="shared" si="41"/>
        <v>#N/A</v>
      </c>
      <c r="I481" s="2" t="e">
        <f>VLOOKUP($A481,'By SKU - Old RTs'!$A:$V,20,FALSE)</f>
        <v>#N/A</v>
      </c>
      <c r="J481" s="2" t="e">
        <f>VLOOKUP($A481,'By SKU - New RTs'!$A:$V,20,FALSE)</f>
        <v>#N/A</v>
      </c>
      <c r="K481" s="5" t="e">
        <f t="shared" si="42"/>
        <v>#N/A</v>
      </c>
      <c r="L481" s="2" t="e">
        <f>VLOOKUP($A481,'By SKU - Old RTs'!$A:$V,21,FALSE)</f>
        <v>#N/A</v>
      </c>
      <c r="M481" s="2" t="e">
        <f>VLOOKUP($A481,'By SKU - New RTs'!$A:$V,21,FALSE)</f>
        <v>#N/A</v>
      </c>
      <c r="N481" s="5" t="e">
        <f t="shared" si="43"/>
        <v>#N/A</v>
      </c>
      <c r="O481" s="2" t="e">
        <f>VLOOKUP($A481,'By SKU - Old RTs'!$A:$V,22,FALSE)</f>
        <v>#N/A</v>
      </c>
      <c r="P481" s="2" t="e">
        <f>VLOOKUP($A481,'By SKU - New RTs'!$A:$V,22,FALSE)</f>
        <v>#N/A</v>
      </c>
      <c r="Q481" s="2" t="e">
        <f t="shared" si="44"/>
        <v>#N/A</v>
      </c>
    </row>
    <row r="482" spans="2:17" hidden="1" x14ac:dyDescent="0.3">
      <c r="B482" s="4"/>
      <c r="C482" s="2" t="e">
        <f>VLOOKUP($A482,'By SKU - Old RTs'!$A:$V,18,FALSE)</f>
        <v>#N/A</v>
      </c>
      <c r="D482" s="2" t="e">
        <f>VLOOKUP($A482,'By SKU - New RTs'!$A:$V,18,FALSE)</f>
        <v>#N/A</v>
      </c>
      <c r="E482" s="5" t="e">
        <f t="shared" si="40"/>
        <v>#N/A</v>
      </c>
      <c r="F482" s="2" t="e">
        <f>VLOOKUP($A482,'By SKU - Old RTs'!$A:$V,19,FALSE)</f>
        <v>#N/A</v>
      </c>
      <c r="G482" s="2" t="e">
        <f>VLOOKUP($A482,'By SKU - New RTs'!$A:$V,19,FALSE)</f>
        <v>#N/A</v>
      </c>
      <c r="H482" s="5" t="e">
        <f t="shared" si="41"/>
        <v>#N/A</v>
      </c>
      <c r="I482" s="2" t="e">
        <f>VLOOKUP($A482,'By SKU - Old RTs'!$A:$V,20,FALSE)</f>
        <v>#N/A</v>
      </c>
      <c r="J482" s="2" t="e">
        <f>VLOOKUP($A482,'By SKU - New RTs'!$A:$V,20,FALSE)</f>
        <v>#N/A</v>
      </c>
      <c r="K482" s="5" t="e">
        <f t="shared" si="42"/>
        <v>#N/A</v>
      </c>
      <c r="L482" s="2" t="e">
        <f>VLOOKUP($A482,'By SKU - Old RTs'!$A:$V,21,FALSE)</f>
        <v>#N/A</v>
      </c>
      <c r="M482" s="2" t="e">
        <f>VLOOKUP($A482,'By SKU - New RTs'!$A:$V,21,FALSE)</f>
        <v>#N/A</v>
      </c>
      <c r="N482" s="5" t="e">
        <f t="shared" si="43"/>
        <v>#N/A</v>
      </c>
      <c r="O482" s="2" t="e">
        <f>VLOOKUP($A482,'By SKU - Old RTs'!$A:$V,22,FALSE)</f>
        <v>#N/A</v>
      </c>
      <c r="P482" s="2" t="e">
        <f>VLOOKUP($A482,'By SKU - New RTs'!$A:$V,22,FALSE)</f>
        <v>#N/A</v>
      </c>
      <c r="Q482" s="2" t="e">
        <f t="shared" si="44"/>
        <v>#N/A</v>
      </c>
    </row>
    <row r="483" spans="2:17" hidden="1" x14ac:dyDescent="0.3">
      <c r="B483" s="4"/>
      <c r="C483" s="2" t="e">
        <f>VLOOKUP($A483,'By SKU - Old RTs'!$A:$V,18,FALSE)</f>
        <v>#N/A</v>
      </c>
      <c r="D483" s="2" t="e">
        <f>VLOOKUP($A483,'By SKU - New RTs'!$A:$V,18,FALSE)</f>
        <v>#N/A</v>
      </c>
      <c r="E483" s="5" t="e">
        <f t="shared" si="40"/>
        <v>#N/A</v>
      </c>
      <c r="F483" s="2" t="e">
        <f>VLOOKUP($A483,'By SKU - Old RTs'!$A:$V,19,FALSE)</f>
        <v>#N/A</v>
      </c>
      <c r="G483" s="2" t="e">
        <f>VLOOKUP($A483,'By SKU - New RTs'!$A:$V,19,FALSE)</f>
        <v>#N/A</v>
      </c>
      <c r="H483" s="5" t="e">
        <f t="shared" si="41"/>
        <v>#N/A</v>
      </c>
      <c r="I483" s="2" t="e">
        <f>VLOOKUP($A483,'By SKU - Old RTs'!$A:$V,20,FALSE)</f>
        <v>#N/A</v>
      </c>
      <c r="J483" s="2" t="e">
        <f>VLOOKUP($A483,'By SKU - New RTs'!$A:$V,20,FALSE)</f>
        <v>#N/A</v>
      </c>
      <c r="K483" s="5" t="e">
        <f t="shared" si="42"/>
        <v>#N/A</v>
      </c>
      <c r="L483" s="2" t="e">
        <f>VLOOKUP($A483,'By SKU - Old RTs'!$A:$V,21,FALSE)</f>
        <v>#N/A</v>
      </c>
      <c r="M483" s="2" t="e">
        <f>VLOOKUP($A483,'By SKU - New RTs'!$A:$V,21,FALSE)</f>
        <v>#N/A</v>
      </c>
      <c r="N483" s="5" t="e">
        <f t="shared" si="43"/>
        <v>#N/A</v>
      </c>
      <c r="O483" s="2" t="e">
        <f>VLOOKUP($A483,'By SKU - Old RTs'!$A:$V,22,FALSE)</f>
        <v>#N/A</v>
      </c>
      <c r="P483" s="2" t="e">
        <f>VLOOKUP($A483,'By SKU - New RTs'!$A:$V,22,FALSE)</f>
        <v>#N/A</v>
      </c>
      <c r="Q483" s="2" t="e">
        <f t="shared" si="44"/>
        <v>#N/A</v>
      </c>
    </row>
    <row r="484" spans="2:17" hidden="1" x14ac:dyDescent="0.3">
      <c r="B484" s="4"/>
      <c r="C484" s="2" t="e">
        <f>VLOOKUP($A484,'By SKU - Old RTs'!$A:$V,18,FALSE)</f>
        <v>#N/A</v>
      </c>
      <c r="D484" s="2" t="e">
        <f>VLOOKUP($A484,'By SKU - New RTs'!$A:$V,18,FALSE)</f>
        <v>#N/A</v>
      </c>
      <c r="E484" s="5" t="e">
        <f t="shared" si="40"/>
        <v>#N/A</v>
      </c>
      <c r="F484" s="2" t="e">
        <f>VLOOKUP($A484,'By SKU - Old RTs'!$A:$V,19,FALSE)</f>
        <v>#N/A</v>
      </c>
      <c r="G484" s="2" t="e">
        <f>VLOOKUP($A484,'By SKU - New RTs'!$A:$V,19,FALSE)</f>
        <v>#N/A</v>
      </c>
      <c r="H484" s="5" t="e">
        <f t="shared" si="41"/>
        <v>#N/A</v>
      </c>
      <c r="I484" s="2" t="e">
        <f>VLOOKUP($A484,'By SKU - Old RTs'!$A:$V,20,FALSE)</f>
        <v>#N/A</v>
      </c>
      <c r="J484" s="2" t="e">
        <f>VLOOKUP($A484,'By SKU - New RTs'!$A:$V,20,FALSE)</f>
        <v>#N/A</v>
      </c>
      <c r="K484" s="5" t="e">
        <f t="shared" si="42"/>
        <v>#N/A</v>
      </c>
      <c r="L484" s="2" t="e">
        <f>VLOOKUP($A484,'By SKU - Old RTs'!$A:$V,21,FALSE)</f>
        <v>#N/A</v>
      </c>
      <c r="M484" s="2" t="e">
        <f>VLOOKUP($A484,'By SKU - New RTs'!$A:$V,21,FALSE)</f>
        <v>#N/A</v>
      </c>
      <c r="N484" s="5" t="e">
        <f t="shared" si="43"/>
        <v>#N/A</v>
      </c>
      <c r="O484" s="2" t="e">
        <f>VLOOKUP($A484,'By SKU - Old RTs'!$A:$V,22,FALSE)</f>
        <v>#N/A</v>
      </c>
      <c r="P484" s="2" t="e">
        <f>VLOOKUP($A484,'By SKU - New RTs'!$A:$V,22,FALSE)</f>
        <v>#N/A</v>
      </c>
      <c r="Q484" s="2" t="e">
        <f t="shared" si="44"/>
        <v>#N/A</v>
      </c>
    </row>
    <row r="485" spans="2:17" hidden="1" x14ac:dyDescent="0.3">
      <c r="B485" s="4"/>
      <c r="C485" s="2" t="e">
        <f>VLOOKUP($A485,'By SKU - Old RTs'!$A:$V,18,FALSE)</f>
        <v>#N/A</v>
      </c>
      <c r="D485" s="2" t="e">
        <f>VLOOKUP($A485,'By SKU - New RTs'!$A:$V,18,FALSE)</f>
        <v>#N/A</v>
      </c>
      <c r="E485" s="5" t="e">
        <f t="shared" si="40"/>
        <v>#N/A</v>
      </c>
      <c r="F485" s="2" t="e">
        <f>VLOOKUP($A485,'By SKU - Old RTs'!$A:$V,19,FALSE)</f>
        <v>#N/A</v>
      </c>
      <c r="G485" s="2" t="e">
        <f>VLOOKUP($A485,'By SKU - New RTs'!$A:$V,19,FALSE)</f>
        <v>#N/A</v>
      </c>
      <c r="H485" s="5" t="e">
        <f t="shared" si="41"/>
        <v>#N/A</v>
      </c>
      <c r="I485" s="2" t="e">
        <f>VLOOKUP($A485,'By SKU - Old RTs'!$A:$V,20,FALSE)</f>
        <v>#N/A</v>
      </c>
      <c r="J485" s="2" t="e">
        <f>VLOOKUP($A485,'By SKU - New RTs'!$A:$V,20,FALSE)</f>
        <v>#N/A</v>
      </c>
      <c r="K485" s="5" t="e">
        <f t="shared" si="42"/>
        <v>#N/A</v>
      </c>
      <c r="L485" s="2" t="e">
        <f>VLOOKUP($A485,'By SKU - Old RTs'!$A:$V,21,FALSE)</f>
        <v>#N/A</v>
      </c>
      <c r="M485" s="2" t="e">
        <f>VLOOKUP($A485,'By SKU - New RTs'!$A:$V,21,FALSE)</f>
        <v>#N/A</v>
      </c>
      <c r="N485" s="5" t="e">
        <f t="shared" si="43"/>
        <v>#N/A</v>
      </c>
      <c r="O485" s="2" t="e">
        <f>VLOOKUP($A485,'By SKU - Old RTs'!$A:$V,22,FALSE)</f>
        <v>#N/A</v>
      </c>
      <c r="P485" s="2" t="e">
        <f>VLOOKUP($A485,'By SKU - New RTs'!$A:$V,22,FALSE)</f>
        <v>#N/A</v>
      </c>
      <c r="Q485" s="2" t="e">
        <f t="shared" si="44"/>
        <v>#N/A</v>
      </c>
    </row>
    <row r="486" spans="2:17" hidden="1" x14ac:dyDescent="0.3">
      <c r="B486" s="4"/>
      <c r="C486" s="2" t="e">
        <f>VLOOKUP($A486,'By SKU - Old RTs'!$A:$V,18,FALSE)</f>
        <v>#N/A</v>
      </c>
      <c r="D486" s="2" t="e">
        <f>VLOOKUP($A486,'By SKU - New RTs'!$A:$V,18,FALSE)</f>
        <v>#N/A</v>
      </c>
      <c r="E486" s="5" t="e">
        <f t="shared" si="40"/>
        <v>#N/A</v>
      </c>
      <c r="F486" s="2" t="e">
        <f>VLOOKUP($A486,'By SKU - Old RTs'!$A:$V,19,FALSE)</f>
        <v>#N/A</v>
      </c>
      <c r="G486" s="2" t="e">
        <f>VLOOKUP($A486,'By SKU - New RTs'!$A:$V,19,FALSE)</f>
        <v>#N/A</v>
      </c>
      <c r="H486" s="5" t="e">
        <f t="shared" si="41"/>
        <v>#N/A</v>
      </c>
      <c r="I486" s="2" t="e">
        <f>VLOOKUP($A486,'By SKU - Old RTs'!$A:$V,20,FALSE)</f>
        <v>#N/A</v>
      </c>
      <c r="J486" s="2" t="e">
        <f>VLOOKUP($A486,'By SKU - New RTs'!$A:$V,20,FALSE)</f>
        <v>#N/A</v>
      </c>
      <c r="K486" s="5" t="e">
        <f t="shared" si="42"/>
        <v>#N/A</v>
      </c>
      <c r="L486" s="2" t="e">
        <f>VLOOKUP($A486,'By SKU - Old RTs'!$A:$V,21,FALSE)</f>
        <v>#N/A</v>
      </c>
      <c r="M486" s="2" t="e">
        <f>VLOOKUP($A486,'By SKU - New RTs'!$A:$V,21,FALSE)</f>
        <v>#N/A</v>
      </c>
      <c r="N486" s="5" t="e">
        <f t="shared" si="43"/>
        <v>#N/A</v>
      </c>
      <c r="O486" s="2" t="e">
        <f>VLOOKUP($A486,'By SKU - Old RTs'!$A:$V,22,FALSE)</f>
        <v>#N/A</v>
      </c>
      <c r="P486" s="2" t="e">
        <f>VLOOKUP($A486,'By SKU - New RTs'!$A:$V,22,FALSE)</f>
        <v>#N/A</v>
      </c>
      <c r="Q486" s="2" t="e">
        <f t="shared" si="44"/>
        <v>#N/A</v>
      </c>
    </row>
    <row r="487" spans="2:17" hidden="1" x14ac:dyDescent="0.3">
      <c r="B487" s="4"/>
      <c r="C487" s="2" t="e">
        <f>VLOOKUP($A487,'By SKU - Old RTs'!$A:$V,18,FALSE)</f>
        <v>#N/A</v>
      </c>
      <c r="D487" s="2" t="e">
        <f>VLOOKUP($A487,'By SKU - New RTs'!$A:$V,18,FALSE)</f>
        <v>#N/A</v>
      </c>
      <c r="E487" s="5" t="e">
        <f t="shared" si="40"/>
        <v>#N/A</v>
      </c>
      <c r="F487" s="2" t="e">
        <f>VLOOKUP($A487,'By SKU - Old RTs'!$A:$V,19,FALSE)</f>
        <v>#N/A</v>
      </c>
      <c r="G487" s="2" t="e">
        <f>VLOOKUP($A487,'By SKU - New RTs'!$A:$V,19,FALSE)</f>
        <v>#N/A</v>
      </c>
      <c r="H487" s="5" t="e">
        <f t="shared" si="41"/>
        <v>#N/A</v>
      </c>
      <c r="I487" s="2" t="e">
        <f>VLOOKUP($A487,'By SKU - Old RTs'!$A:$V,20,FALSE)</f>
        <v>#N/A</v>
      </c>
      <c r="J487" s="2" t="e">
        <f>VLOOKUP($A487,'By SKU - New RTs'!$A:$V,20,FALSE)</f>
        <v>#N/A</v>
      </c>
      <c r="K487" s="5" t="e">
        <f t="shared" si="42"/>
        <v>#N/A</v>
      </c>
      <c r="L487" s="2" t="e">
        <f>VLOOKUP($A487,'By SKU - Old RTs'!$A:$V,21,FALSE)</f>
        <v>#N/A</v>
      </c>
      <c r="M487" s="2" t="e">
        <f>VLOOKUP($A487,'By SKU - New RTs'!$A:$V,21,FALSE)</f>
        <v>#N/A</v>
      </c>
      <c r="N487" s="5" t="e">
        <f t="shared" si="43"/>
        <v>#N/A</v>
      </c>
      <c r="O487" s="2" t="e">
        <f>VLOOKUP($A487,'By SKU - Old RTs'!$A:$V,22,FALSE)</f>
        <v>#N/A</v>
      </c>
      <c r="P487" s="2" t="e">
        <f>VLOOKUP($A487,'By SKU - New RTs'!$A:$V,22,FALSE)</f>
        <v>#N/A</v>
      </c>
      <c r="Q487" s="2" t="e">
        <f t="shared" si="44"/>
        <v>#N/A</v>
      </c>
    </row>
    <row r="488" spans="2:17" hidden="1" x14ac:dyDescent="0.3">
      <c r="B488" s="4"/>
      <c r="C488" s="2" t="e">
        <f>VLOOKUP($A488,'By SKU - Old RTs'!$A:$V,18,FALSE)</f>
        <v>#N/A</v>
      </c>
      <c r="D488" s="2" t="e">
        <f>VLOOKUP($A488,'By SKU - New RTs'!$A:$V,18,FALSE)</f>
        <v>#N/A</v>
      </c>
      <c r="E488" s="5" t="e">
        <f t="shared" si="40"/>
        <v>#N/A</v>
      </c>
      <c r="F488" s="2" t="e">
        <f>VLOOKUP($A488,'By SKU - Old RTs'!$A:$V,19,FALSE)</f>
        <v>#N/A</v>
      </c>
      <c r="G488" s="2" t="e">
        <f>VLOOKUP($A488,'By SKU - New RTs'!$A:$V,19,FALSE)</f>
        <v>#N/A</v>
      </c>
      <c r="H488" s="5" t="e">
        <f t="shared" si="41"/>
        <v>#N/A</v>
      </c>
      <c r="I488" s="2" t="e">
        <f>VLOOKUP($A488,'By SKU - Old RTs'!$A:$V,20,FALSE)</f>
        <v>#N/A</v>
      </c>
      <c r="J488" s="2" t="e">
        <f>VLOOKUP($A488,'By SKU - New RTs'!$A:$V,20,FALSE)</f>
        <v>#N/A</v>
      </c>
      <c r="K488" s="5" t="e">
        <f t="shared" si="42"/>
        <v>#N/A</v>
      </c>
      <c r="L488" s="2" t="e">
        <f>VLOOKUP($A488,'By SKU - Old RTs'!$A:$V,21,FALSE)</f>
        <v>#N/A</v>
      </c>
      <c r="M488" s="2" t="e">
        <f>VLOOKUP($A488,'By SKU - New RTs'!$A:$V,21,FALSE)</f>
        <v>#N/A</v>
      </c>
      <c r="N488" s="5" t="e">
        <f t="shared" si="43"/>
        <v>#N/A</v>
      </c>
      <c r="O488" s="2" t="e">
        <f>VLOOKUP($A488,'By SKU - Old RTs'!$A:$V,22,FALSE)</f>
        <v>#N/A</v>
      </c>
      <c r="P488" s="2" t="e">
        <f>VLOOKUP($A488,'By SKU - New RTs'!$A:$V,22,FALSE)</f>
        <v>#N/A</v>
      </c>
      <c r="Q488" s="2" t="e">
        <f t="shared" si="44"/>
        <v>#N/A</v>
      </c>
    </row>
    <row r="489" spans="2:17" hidden="1" x14ac:dyDescent="0.3">
      <c r="B489" s="4"/>
      <c r="C489" s="2" t="e">
        <f>VLOOKUP($A489,'By SKU - Old RTs'!$A:$V,18,FALSE)</f>
        <v>#N/A</v>
      </c>
      <c r="D489" s="2" t="e">
        <f>VLOOKUP($A489,'By SKU - New RTs'!$A:$V,18,FALSE)</f>
        <v>#N/A</v>
      </c>
      <c r="E489" s="5" t="e">
        <f t="shared" si="40"/>
        <v>#N/A</v>
      </c>
      <c r="F489" s="2" t="e">
        <f>VLOOKUP($A489,'By SKU - Old RTs'!$A:$V,19,FALSE)</f>
        <v>#N/A</v>
      </c>
      <c r="G489" s="2" t="e">
        <f>VLOOKUP($A489,'By SKU - New RTs'!$A:$V,19,FALSE)</f>
        <v>#N/A</v>
      </c>
      <c r="H489" s="5" t="e">
        <f t="shared" si="41"/>
        <v>#N/A</v>
      </c>
      <c r="I489" s="2" t="e">
        <f>VLOOKUP($A489,'By SKU - Old RTs'!$A:$V,20,FALSE)</f>
        <v>#N/A</v>
      </c>
      <c r="J489" s="2" t="e">
        <f>VLOOKUP($A489,'By SKU - New RTs'!$A:$V,20,FALSE)</f>
        <v>#N/A</v>
      </c>
      <c r="K489" s="5" t="e">
        <f t="shared" si="42"/>
        <v>#N/A</v>
      </c>
      <c r="L489" s="2" t="e">
        <f>VLOOKUP($A489,'By SKU - Old RTs'!$A:$V,21,FALSE)</f>
        <v>#N/A</v>
      </c>
      <c r="M489" s="2" t="e">
        <f>VLOOKUP($A489,'By SKU - New RTs'!$A:$V,21,FALSE)</f>
        <v>#N/A</v>
      </c>
      <c r="N489" s="5" t="e">
        <f t="shared" si="43"/>
        <v>#N/A</v>
      </c>
      <c r="O489" s="2" t="e">
        <f>VLOOKUP($A489,'By SKU - Old RTs'!$A:$V,22,FALSE)</f>
        <v>#N/A</v>
      </c>
      <c r="P489" s="2" t="e">
        <f>VLOOKUP($A489,'By SKU - New RTs'!$A:$V,22,FALSE)</f>
        <v>#N/A</v>
      </c>
      <c r="Q489" s="2" t="e">
        <f t="shared" si="44"/>
        <v>#N/A</v>
      </c>
    </row>
    <row r="490" spans="2:17" hidden="1" x14ac:dyDescent="0.3">
      <c r="B490" s="4"/>
      <c r="C490" s="2" t="e">
        <f>VLOOKUP($A490,'By SKU - Old RTs'!$A:$V,18,FALSE)</f>
        <v>#N/A</v>
      </c>
      <c r="D490" s="2" t="e">
        <f>VLOOKUP($A490,'By SKU - New RTs'!$A:$V,18,FALSE)</f>
        <v>#N/A</v>
      </c>
      <c r="E490" s="5" t="e">
        <f t="shared" si="40"/>
        <v>#N/A</v>
      </c>
      <c r="F490" s="2" t="e">
        <f>VLOOKUP($A490,'By SKU - Old RTs'!$A:$V,19,FALSE)</f>
        <v>#N/A</v>
      </c>
      <c r="G490" s="2" t="e">
        <f>VLOOKUP($A490,'By SKU - New RTs'!$A:$V,19,FALSE)</f>
        <v>#N/A</v>
      </c>
      <c r="H490" s="5" t="e">
        <f t="shared" si="41"/>
        <v>#N/A</v>
      </c>
      <c r="I490" s="2" t="e">
        <f>VLOOKUP($A490,'By SKU - Old RTs'!$A:$V,20,FALSE)</f>
        <v>#N/A</v>
      </c>
      <c r="J490" s="2" t="e">
        <f>VLOOKUP($A490,'By SKU - New RTs'!$A:$V,20,FALSE)</f>
        <v>#N/A</v>
      </c>
      <c r="K490" s="5" t="e">
        <f t="shared" si="42"/>
        <v>#N/A</v>
      </c>
      <c r="L490" s="2" t="e">
        <f>VLOOKUP($A490,'By SKU - Old RTs'!$A:$V,21,FALSE)</f>
        <v>#N/A</v>
      </c>
      <c r="M490" s="2" t="e">
        <f>VLOOKUP($A490,'By SKU - New RTs'!$A:$V,21,FALSE)</f>
        <v>#N/A</v>
      </c>
      <c r="N490" s="5" t="e">
        <f t="shared" si="43"/>
        <v>#N/A</v>
      </c>
      <c r="O490" s="2" t="e">
        <f>VLOOKUP($A490,'By SKU - Old RTs'!$A:$V,22,FALSE)</f>
        <v>#N/A</v>
      </c>
      <c r="P490" s="2" t="e">
        <f>VLOOKUP($A490,'By SKU - New RTs'!$A:$V,22,FALSE)</f>
        <v>#N/A</v>
      </c>
      <c r="Q490" s="2" t="e">
        <f t="shared" si="44"/>
        <v>#N/A</v>
      </c>
    </row>
    <row r="491" spans="2:17" hidden="1" x14ac:dyDescent="0.3">
      <c r="B491" s="4"/>
      <c r="C491" s="2" t="e">
        <f>VLOOKUP($A491,'By SKU - Old RTs'!$A:$V,18,FALSE)</f>
        <v>#N/A</v>
      </c>
      <c r="D491" s="2" t="e">
        <f>VLOOKUP($A491,'By SKU - New RTs'!$A:$V,18,FALSE)</f>
        <v>#N/A</v>
      </c>
      <c r="E491" s="5" t="e">
        <f t="shared" si="40"/>
        <v>#N/A</v>
      </c>
      <c r="F491" s="2" t="e">
        <f>VLOOKUP($A491,'By SKU - Old RTs'!$A:$V,19,FALSE)</f>
        <v>#N/A</v>
      </c>
      <c r="G491" s="2" t="e">
        <f>VLOOKUP($A491,'By SKU - New RTs'!$A:$V,19,FALSE)</f>
        <v>#N/A</v>
      </c>
      <c r="H491" s="5" t="e">
        <f t="shared" si="41"/>
        <v>#N/A</v>
      </c>
      <c r="I491" s="2" t="e">
        <f>VLOOKUP($A491,'By SKU - Old RTs'!$A:$V,20,FALSE)</f>
        <v>#N/A</v>
      </c>
      <c r="J491" s="2" t="e">
        <f>VLOOKUP($A491,'By SKU - New RTs'!$A:$V,20,FALSE)</f>
        <v>#N/A</v>
      </c>
      <c r="K491" s="5" t="e">
        <f t="shared" si="42"/>
        <v>#N/A</v>
      </c>
      <c r="L491" s="2" t="e">
        <f>VLOOKUP($A491,'By SKU - Old RTs'!$A:$V,21,FALSE)</f>
        <v>#N/A</v>
      </c>
      <c r="M491" s="2" t="e">
        <f>VLOOKUP($A491,'By SKU - New RTs'!$A:$V,21,FALSE)</f>
        <v>#N/A</v>
      </c>
      <c r="N491" s="5" t="e">
        <f t="shared" si="43"/>
        <v>#N/A</v>
      </c>
      <c r="O491" s="2" t="e">
        <f>VLOOKUP($A491,'By SKU - Old RTs'!$A:$V,22,FALSE)</f>
        <v>#N/A</v>
      </c>
      <c r="P491" s="2" t="e">
        <f>VLOOKUP($A491,'By SKU - New RTs'!$A:$V,22,FALSE)</f>
        <v>#N/A</v>
      </c>
      <c r="Q491" s="2" t="e">
        <f t="shared" si="44"/>
        <v>#N/A</v>
      </c>
    </row>
    <row r="492" spans="2:17" hidden="1" x14ac:dyDescent="0.3">
      <c r="B492" s="4"/>
      <c r="C492" s="2" t="e">
        <f>VLOOKUP($A492,'By SKU - Old RTs'!$A:$V,18,FALSE)</f>
        <v>#N/A</v>
      </c>
      <c r="D492" s="2" t="e">
        <f>VLOOKUP($A492,'By SKU - New RTs'!$A:$V,18,FALSE)</f>
        <v>#N/A</v>
      </c>
      <c r="E492" s="5" t="e">
        <f t="shared" si="40"/>
        <v>#N/A</v>
      </c>
      <c r="F492" s="2" t="e">
        <f>VLOOKUP($A492,'By SKU - Old RTs'!$A:$V,19,FALSE)</f>
        <v>#N/A</v>
      </c>
      <c r="G492" s="2" t="e">
        <f>VLOOKUP($A492,'By SKU - New RTs'!$A:$V,19,FALSE)</f>
        <v>#N/A</v>
      </c>
      <c r="H492" s="5" t="e">
        <f t="shared" si="41"/>
        <v>#N/A</v>
      </c>
      <c r="I492" s="2" t="e">
        <f>VLOOKUP($A492,'By SKU - Old RTs'!$A:$V,20,FALSE)</f>
        <v>#N/A</v>
      </c>
      <c r="J492" s="2" t="e">
        <f>VLOOKUP($A492,'By SKU - New RTs'!$A:$V,20,FALSE)</f>
        <v>#N/A</v>
      </c>
      <c r="K492" s="5" t="e">
        <f t="shared" si="42"/>
        <v>#N/A</v>
      </c>
      <c r="L492" s="2" t="e">
        <f>VLOOKUP($A492,'By SKU - Old RTs'!$A:$V,21,FALSE)</f>
        <v>#N/A</v>
      </c>
      <c r="M492" s="2" t="e">
        <f>VLOOKUP($A492,'By SKU - New RTs'!$A:$V,21,FALSE)</f>
        <v>#N/A</v>
      </c>
      <c r="N492" s="5" t="e">
        <f t="shared" si="43"/>
        <v>#N/A</v>
      </c>
      <c r="O492" s="2" t="e">
        <f>VLOOKUP($A492,'By SKU - Old RTs'!$A:$V,22,FALSE)</f>
        <v>#N/A</v>
      </c>
      <c r="P492" s="2" t="e">
        <f>VLOOKUP($A492,'By SKU - New RTs'!$A:$V,22,FALSE)</f>
        <v>#N/A</v>
      </c>
      <c r="Q492" s="2" t="e">
        <f t="shared" si="44"/>
        <v>#N/A</v>
      </c>
    </row>
    <row r="493" spans="2:17" hidden="1" x14ac:dyDescent="0.3">
      <c r="B493" s="4"/>
      <c r="C493" s="2" t="e">
        <f>VLOOKUP($A493,'By SKU - Old RTs'!$A:$V,18,FALSE)</f>
        <v>#N/A</v>
      </c>
      <c r="D493" s="2" t="e">
        <f>VLOOKUP($A493,'By SKU - New RTs'!$A:$V,18,FALSE)</f>
        <v>#N/A</v>
      </c>
      <c r="E493" s="5" t="e">
        <f t="shared" si="40"/>
        <v>#N/A</v>
      </c>
      <c r="F493" s="2" t="e">
        <f>VLOOKUP($A493,'By SKU - Old RTs'!$A:$V,19,FALSE)</f>
        <v>#N/A</v>
      </c>
      <c r="G493" s="2" t="e">
        <f>VLOOKUP($A493,'By SKU - New RTs'!$A:$V,19,FALSE)</f>
        <v>#N/A</v>
      </c>
      <c r="H493" s="5" t="e">
        <f t="shared" si="41"/>
        <v>#N/A</v>
      </c>
      <c r="I493" s="2" t="e">
        <f>VLOOKUP($A493,'By SKU - Old RTs'!$A:$V,20,FALSE)</f>
        <v>#N/A</v>
      </c>
      <c r="J493" s="2" t="e">
        <f>VLOOKUP($A493,'By SKU - New RTs'!$A:$V,20,FALSE)</f>
        <v>#N/A</v>
      </c>
      <c r="K493" s="5" t="e">
        <f t="shared" si="42"/>
        <v>#N/A</v>
      </c>
      <c r="L493" s="2" t="e">
        <f>VLOOKUP($A493,'By SKU - Old RTs'!$A:$V,21,FALSE)</f>
        <v>#N/A</v>
      </c>
      <c r="M493" s="2" t="e">
        <f>VLOOKUP($A493,'By SKU - New RTs'!$A:$V,21,FALSE)</f>
        <v>#N/A</v>
      </c>
      <c r="N493" s="5" t="e">
        <f t="shared" si="43"/>
        <v>#N/A</v>
      </c>
      <c r="O493" s="2" t="e">
        <f>VLOOKUP($A493,'By SKU - Old RTs'!$A:$V,22,FALSE)</f>
        <v>#N/A</v>
      </c>
      <c r="P493" s="2" t="e">
        <f>VLOOKUP($A493,'By SKU - New RTs'!$A:$V,22,FALSE)</f>
        <v>#N/A</v>
      </c>
      <c r="Q493" s="2" t="e">
        <f t="shared" si="44"/>
        <v>#N/A</v>
      </c>
    </row>
    <row r="494" spans="2:17" hidden="1" x14ac:dyDescent="0.3">
      <c r="B494" s="4"/>
      <c r="C494" s="2" t="e">
        <f>VLOOKUP($A494,'By SKU - Old RTs'!$A:$V,18,FALSE)</f>
        <v>#N/A</v>
      </c>
      <c r="D494" s="2" t="e">
        <f>VLOOKUP($A494,'By SKU - New RTs'!$A:$V,18,FALSE)</f>
        <v>#N/A</v>
      </c>
      <c r="E494" s="5" t="e">
        <f t="shared" si="40"/>
        <v>#N/A</v>
      </c>
      <c r="F494" s="2" t="e">
        <f>VLOOKUP($A494,'By SKU - Old RTs'!$A:$V,19,FALSE)</f>
        <v>#N/A</v>
      </c>
      <c r="G494" s="2" t="e">
        <f>VLOOKUP($A494,'By SKU - New RTs'!$A:$V,19,FALSE)</f>
        <v>#N/A</v>
      </c>
      <c r="H494" s="5" t="e">
        <f t="shared" si="41"/>
        <v>#N/A</v>
      </c>
      <c r="I494" s="2" t="e">
        <f>VLOOKUP($A494,'By SKU - Old RTs'!$A:$V,20,FALSE)</f>
        <v>#N/A</v>
      </c>
      <c r="J494" s="2" t="e">
        <f>VLOOKUP($A494,'By SKU - New RTs'!$A:$V,20,FALSE)</f>
        <v>#N/A</v>
      </c>
      <c r="K494" s="5" t="e">
        <f t="shared" si="42"/>
        <v>#N/A</v>
      </c>
      <c r="L494" s="2" t="e">
        <f>VLOOKUP($A494,'By SKU - Old RTs'!$A:$V,21,FALSE)</f>
        <v>#N/A</v>
      </c>
      <c r="M494" s="2" t="e">
        <f>VLOOKUP($A494,'By SKU - New RTs'!$A:$V,21,FALSE)</f>
        <v>#N/A</v>
      </c>
      <c r="N494" s="5" t="e">
        <f t="shared" si="43"/>
        <v>#N/A</v>
      </c>
      <c r="O494" s="2" t="e">
        <f>VLOOKUP($A494,'By SKU - Old RTs'!$A:$V,22,FALSE)</f>
        <v>#N/A</v>
      </c>
      <c r="P494" s="2" t="e">
        <f>VLOOKUP($A494,'By SKU - New RTs'!$A:$V,22,FALSE)</f>
        <v>#N/A</v>
      </c>
      <c r="Q494" s="2" t="e">
        <f t="shared" si="44"/>
        <v>#N/A</v>
      </c>
    </row>
    <row r="495" spans="2:17" hidden="1" x14ac:dyDescent="0.3">
      <c r="B495" s="4"/>
      <c r="C495" s="2" t="e">
        <f>VLOOKUP($A495,'By SKU - Old RTs'!$A:$V,18,FALSE)</f>
        <v>#N/A</v>
      </c>
      <c r="D495" s="2" t="e">
        <f>VLOOKUP($A495,'By SKU - New RTs'!$A:$V,18,FALSE)</f>
        <v>#N/A</v>
      </c>
      <c r="E495" s="5" t="e">
        <f t="shared" si="40"/>
        <v>#N/A</v>
      </c>
      <c r="F495" s="2" t="e">
        <f>VLOOKUP($A495,'By SKU - Old RTs'!$A:$V,19,FALSE)</f>
        <v>#N/A</v>
      </c>
      <c r="G495" s="2" t="e">
        <f>VLOOKUP($A495,'By SKU - New RTs'!$A:$V,19,FALSE)</f>
        <v>#N/A</v>
      </c>
      <c r="H495" s="5" t="e">
        <f t="shared" si="41"/>
        <v>#N/A</v>
      </c>
      <c r="I495" s="2" t="e">
        <f>VLOOKUP($A495,'By SKU - Old RTs'!$A:$V,20,FALSE)</f>
        <v>#N/A</v>
      </c>
      <c r="J495" s="2" t="e">
        <f>VLOOKUP($A495,'By SKU - New RTs'!$A:$V,20,FALSE)</f>
        <v>#N/A</v>
      </c>
      <c r="K495" s="5" t="e">
        <f t="shared" si="42"/>
        <v>#N/A</v>
      </c>
      <c r="L495" s="2" t="e">
        <f>VLOOKUP($A495,'By SKU - Old RTs'!$A:$V,21,FALSE)</f>
        <v>#N/A</v>
      </c>
      <c r="M495" s="2" t="e">
        <f>VLOOKUP($A495,'By SKU - New RTs'!$A:$V,21,FALSE)</f>
        <v>#N/A</v>
      </c>
      <c r="N495" s="5" t="e">
        <f t="shared" si="43"/>
        <v>#N/A</v>
      </c>
      <c r="O495" s="2" t="e">
        <f>VLOOKUP($A495,'By SKU - Old RTs'!$A:$V,22,FALSE)</f>
        <v>#N/A</v>
      </c>
      <c r="P495" s="2" t="e">
        <f>VLOOKUP($A495,'By SKU - New RTs'!$A:$V,22,FALSE)</f>
        <v>#N/A</v>
      </c>
      <c r="Q495" s="2" t="e">
        <f t="shared" si="44"/>
        <v>#N/A</v>
      </c>
    </row>
    <row r="496" spans="2:17" hidden="1" x14ac:dyDescent="0.3">
      <c r="B496" s="4"/>
      <c r="C496" s="2" t="e">
        <f>VLOOKUP($A496,'By SKU - Old RTs'!$A:$V,18,FALSE)</f>
        <v>#N/A</v>
      </c>
      <c r="D496" s="2" t="e">
        <f>VLOOKUP($A496,'By SKU - New RTs'!$A:$V,18,FALSE)</f>
        <v>#N/A</v>
      </c>
      <c r="E496" s="5" t="e">
        <f t="shared" si="40"/>
        <v>#N/A</v>
      </c>
      <c r="F496" s="2" t="e">
        <f>VLOOKUP($A496,'By SKU - Old RTs'!$A:$V,19,FALSE)</f>
        <v>#N/A</v>
      </c>
      <c r="G496" s="2" t="e">
        <f>VLOOKUP($A496,'By SKU - New RTs'!$A:$V,19,FALSE)</f>
        <v>#N/A</v>
      </c>
      <c r="H496" s="5" t="e">
        <f t="shared" si="41"/>
        <v>#N/A</v>
      </c>
      <c r="I496" s="2" t="e">
        <f>VLOOKUP($A496,'By SKU - Old RTs'!$A:$V,20,FALSE)</f>
        <v>#N/A</v>
      </c>
      <c r="J496" s="2" t="e">
        <f>VLOOKUP($A496,'By SKU - New RTs'!$A:$V,20,FALSE)</f>
        <v>#N/A</v>
      </c>
      <c r="K496" s="5" t="e">
        <f t="shared" si="42"/>
        <v>#N/A</v>
      </c>
      <c r="L496" s="2" t="e">
        <f>VLOOKUP($A496,'By SKU - Old RTs'!$A:$V,21,FALSE)</f>
        <v>#N/A</v>
      </c>
      <c r="M496" s="2" t="e">
        <f>VLOOKUP($A496,'By SKU - New RTs'!$A:$V,21,FALSE)</f>
        <v>#N/A</v>
      </c>
      <c r="N496" s="5" t="e">
        <f t="shared" si="43"/>
        <v>#N/A</v>
      </c>
      <c r="O496" s="2" t="e">
        <f>VLOOKUP($A496,'By SKU - Old RTs'!$A:$V,22,FALSE)</f>
        <v>#N/A</v>
      </c>
      <c r="P496" s="2" t="e">
        <f>VLOOKUP($A496,'By SKU - New RTs'!$A:$V,22,FALSE)</f>
        <v>#N/A</v>
      </c>
      <c r="Q496" s="2" t="e">
        <f t="shared" si="44"/>
        <v>#N/A</v>
      </c>
    </row>
    <row r="497" spans="2:17" hidden="1" x14ac:dyDescent="0.3">
      <c r="B497" s="4"/>
      <c r="C497" s="2" t="e">
        <f>VLOOKUP($A497,'By SKU - Old RTs'!$A:$V,18,FALSE)</f>
        <v>#N/A</v>
      </c>
      <c r="D497" s="2" t="e">
        <f>VLOOKUP($A497,'By SKU - New RTs'!$A:$V,18,FALSE)</f>
        <v>#N/A</v>
      </c>
      <c r="E497" s="5" t="e">
        <f t="shared" si="40"/>
        <v>#N/A</v>
      </c>
      <c r="F497" s="2" t="e">
        <f>VLOOKUP($A497,'By SKU - Old RTs'!$A:$V,19,FALSE)</f>
        <v>#N/A</v>
      </c>
      <c r="G497" s="2" t="e">
        <f>VLOOKUP($A497,'By SKU - New RTs'!$A:$V,19,FALSE)</f>
        <v>#N/A</v>
      </c>
      <c r="H497" s="5" t="e">
        <f t="shared" si="41"/>
        <v>#N/A</v>
      </c>
      <c r="I497" s="2" t="e">
        <f>VLOOKUP($A497,'By SKU - Old RTs'!$A:$V,20,FALSE)</f>
        <v>#N/A</v>
      </c>
      <c r="J497" s="2" t="e">
        <f>VLOOKUP($A497,'By SKU - New RTs'!$A:$V,20,FALSE)</f>
        <v>#N/A</v>
      </c>
      <c r="K497" s="5" t="e">
        <f t="shared" si="42"/>
        <v>#N/A</v>
      </c>
      <c r="L497" s="2" t="e">
        <f>VLOOKUP($A497,'By SKU - Old RTs'!$A:$V,21,FALSE)</f>
        <v>#N/A</v>
      </c>
      <c r="M497" s="2" t="e">
        <f>VLOOKUP($A497,'By SKU - New RTs'!$A:$V,21,FALSE)</f>
        <v>#N/A</v>
      </c>
      <c r="N497" s="5" t="e">
        <f t="shared" si="43"/>
        <v>#N/A</v>
      </c>
      <c r="O497" s="2" t="e">
        <f>VLOOKUP($A497,'By SKU - Old RTs'!$A:$V,22,FALSE)</f>
        <v>#N/A</v>
      </c>
      <c r="P497" s="2" t="e">
        <f>VLOOKUP($A497,'By SKU - New RTs'!$A:$V,22,FALSE)</f>
        <v>#N/A</v>
      </c>
      <c r="Q497" s="2" t="e">
        <f t="shared" si="44"/>
        <v>#N/A</v>
      </c>
    </row>
    <row r="498" spans="2:17" hidden="1" x14ac:dyDescent="0.3">
      <c r="B498" s="4"/>
      <c r="C498" s="2" t="e">
        <f>VLOOKUP($A498,'By SKU - Old RTs'!$A:$V,18,FALSE)</f>
        <v>#N/A</v>
      </c>
      <c r="D498" s="2" t="e">
        <f>VLOOKUP($A498,'By SKU - New RTs'!$A:$V,18,FALSE)</f>
        <v>#N/A</v>
      </c>
      <c r="E498" s="5" t="e">
        <f t="shared" si="40"/>
        <v>#N/A</v>
      </c>
      <c r="F498" s="2" t="e">
        <f>VLOOKUP($A498,'By SKU - Old RTs'!$A:$V,19,FALSE)</f>
        <v>#N/A</v>
      </c>
      <c r="G498" s="2" t="e">
        <f>VLOOKUP($A498,'By SKU - New RTs'!$A:$V,19,FALSE)</f>
        <v>#N/A</v>
      </c>
      <c r="H498" s="5" t="e">
        <f t="shared" si="41"/>
        <v>#N/A</v>
      </c>
      <c r="I498" s="2" t="e">
        <f>VLOOKUP($A498,'By SKU - Old RTs'!$A:$V,20,FALSE)</f>
        <v>#N/A</v>
      </c>
      <c r="J498" s="2" t="e">
        <f>VLOOKUP($A498,'By SKU - New RTs'!$A:$V,20,FALSE)</f>
        <v>#N/A</v>
      </c>
      <c r="K498" s="5" t="e">
        <f t="shared" si="42"/>
        <v>#N/A</v>
      </c>
      <c r="L498" s="2" t="e">
        <f>VLOOKUP($A498,'By SKU - Old RTs'!$A:$V,21,FALSE)</f>
        <v>#N/A</v>
      </c>
      <c r="M498" s="2" t="e">
        <f>VLOOKUP($A498,'By SKU - New RTs'!$A:$V,21,FALSE)</f>
        <v>#N/A</v>
      </c>
      <c r="N498" s="5" t="e">
        <f t="shared" si="43"/>
        <v>#N/A</v>
      </c>
      <c r="O498" s="2" t="e">
        <f>VLOOKUP($A498,'By SKU - Old RTs'!$A:$V,22,FALSE)</f>
        <v>#N/A</v>
      </c>
      <c r="P498" s="2" t="e">
        <f>VLOOKUP($A498,'By SKU - New RTs'!$A:$V,22,FALSE)</f>
        <v>#N/A</v>
      </c>
      <c r="Q498" s="2" t="e">
        <f t="shared" si="44"/>
        <v>#N/A</v>
      </c>
    </row>
    <row r="499" spans="2:17" hidden="1" x14ac:dyDescent="0.3">
      <c r="B499" s="4"/>
      <c r="C499" s="2" t="e">
        <f>VLOOKUP($A499,'By SKU - Old RTs'!$A:$V,18,FALSE)</f>
        <v>#N/A</v>
      </c>
      <c r="D499" s="2" t="e">
        <f>VLOOKUP($A499,'By SKU - New RTs'!$A:$V,18,FALSE)</f>
        <v>#N/A</v>
      </c>
      <c r="E499" s="5" t="e">
        <f t="shared" si="40"/>
        <v>#N/A</v>
      </c>
      <c r="F499" s="2" t="e">
        <f>VLOOKUP($A499,'By SKU - Old RTs'!$A:$V,19,FALSE)</f>
        <v>#N/A</v>
      </c>
      <c r="G499" s="2" t="e">
        <f>VLOOKUP($A499,'By SKU - New RTs'!$A:$V,19,FALSE)</f>
        <v>#N/A</v>
      </c>
      <c r="H499" s="5" t="e">
        <f t="shared" si="41"/>
        <v>#N/A</v>
      </c>
      <c r="I499" s="2" t="e">
        <f>VLOOKUP($A499,'By SKU - Old RTs'!$A:$V,20,FALSE)</f>
        <v>#N/A</v>
      </c>
      <c r="J499" s="2" t="e">
        <f>VLOOKUP($A499,'By SKU - New RTs'!$A:$V,20,FALSE)</f>
        <v>#N/A</v>
      </c>
      <c r="K499" s="5" t="e">
        <f t="shared" si="42"/>
        <v>#N/A</v>
      </c>
      <c r="L499" s="2" t="e">
        <f>VLOOKUP($A499,'By SKU - Old RTs'!$A:$V,21,FALSE)</f>
        <v>#N/A</v>
      </c>
      <c r="M499" s="2" t="e">
        <f>VLOOKUP($A499,'By SKU - New RTs'!$A:$V,21,FALSE)</f>
        <v>#N/A</v>
      </c>
      <c r="N499" s="5" t="e">
        <f t="shared" si="43"/>
        <v>#N/A</v>
      </c>
      <c r="O499" s="2" t="e">
        <f>VLOOKUP($A499,'By SKU - Old RTs'!$A:$V,22,FALSE)</f>
        <v>#N/A</v>
      </c>
      <c r="P499" s="2" t="e">
        <f>VLOOKUP($A499,'By SKU - New RTs'!$A:$V,22,FALSE)</f>
        <v>#N/A</v>
      </c>
      <c r="Q499" s="2" t="e">
        <f t="shared" si="44"/>
        <v>#N/A</v>
      </c>
    </row>
    <row r="500" spans="2:17" hidden="1" x14ac:dyDescent="0.3">
      <c r="B500" s="4"/>
      <c r="C500" s="2" t="e">
        <f>VLOOKUP($A500,'By SKU - Old RTs'!$A:$V,18,FALSE)</f>
        <v>#N/A</v>
      </c>
      <c r="D500" s="2" t="e">
        <f>VLOOKUP($A500,'By SKU - New RTs'!$A:$V,18,FALSE)</f>
        <v>#N/A</v>
      </c>
      <c r="E500" s="5" t="e">
        <f t="shared" si="40"/>
        <v>#N/A</v>
      </c>
      <c r="F500" s="2" t="e">
        <f>VLOOKUP($A500,'By SKU - Old RTs'!$A:$V,19,FALSE)</f>
        <v>#N/A</v>
      </c>
      <c r="G500" s="2" t="e">
        <f>VLOOKUP($A500,'By SKU - New RTs'!$A:$V,19,FALSE)</f>
        <v>#N/A</v>
      </c>
      <c r="H500" s="5" t="e">
        <f t="shared" si="41"/>
        <v>#N/A</v>
      </c>
      <c r="I500" s="2" t="e">
        <f>VLOOKUP($A500,'By SKU - Old RTs'!$A:$V,20,FALSE)</f>
        <v>#N/A</v>
      </c>
      <c r="J500" s="2" t="e">
        <f>VLOOKUP($A500,'By SKU - New RTs'!$A:$V,20,FALSE)</f>
        <v>#N/A</v>
      </c>
      <c r="K500" s="5" t="e">
        <f t="shared" si="42"/>
        <v>#N/A</v>
      </c>
      <c r="L500" s="2" t="e">
        <f>VLOOKUP($A500,'By SKU - Old RTs'!$A:$V,21,FALSE)</f>
        <v>#N/A</v>
      </c>
      <c r="M500" s="2" t="e">
        <f>VLOOKUP($A500,'By SKU - New RTs'!$A:$V,21,FALSE)</f>
        <v>#N/A</v>
      </c>
      <c r="N500" s="5" t="e">
        <f t="shared" si="43"/>
        <v>#N/A</v>
      </c>
      <c r="O500" s="2" t="e">
        <f>VLOOKUP($A500,'By SKU - Old RTs'!$A:$V,22,FALSE)</f>
        <v>#N/A</v>
      </c>
      <c r="P500" s="2" t="e">
        <f>VLOOKUP($A500,'By SKU - New RTs'!$A:$V,22,FALSE)</f>
        <v>#N/A</v>
      </c>
      <c r="Q500" s="2" t="e">
        <f t="shared" si="44"/>
        <v>#N/A</v>
      </c>
    </row>
    <row r="501" spans="2:17" hidden="1" x14ac:dyDescent="0.3">
      <c r="B501" s="4"/>
      <c r="C501" s="2" t="e">
        <f>VLOOKUP($A501,'By SKU - Old RTs'!$A:$V,18,FALSE)</f>
        <v>#N/A</v>
      </c>
      <c r="D501" s="2" t="e">
        <f>VLOOKUP($A501,'By SKU - New RTs'!$A:$V,18,FALSE)</f>
        <v>#N/A</v>
      </c>
      <c r="E501" s="5" t="e">
        <f t="shared" si="40"/>
        <v>#N/A</v>
      </c>
      <c r="F501" s="2" t="e">
        <f>VLOOKUP($A501,'By SKU - Old RTs'!$A:$V,19,FALSE)</f>
        <v>#N/A</v>
      </c>
      <c r="G501" s="2" t="e">
        <f>VLOOKUP($A501,'By SKU - New RTs'!$A:$V,19,FALSE)</f>
        <v>#N/A</v>
      </c>
      <c r="H501" s="5" t="e">
        <f t="shared" si="41"/>
        <v>#N/A</v>
      </c>
      <c r="I501" s="2" t="e">
        <f>VLOOKUP($A501,'By SKU - Old RTs'!$A:$V,20,FALSE)</f>
        <v>#N/A</v>
      </c>
      <c r="J501" s="2" t="e">
        <f>VLOOKUP($A501,'By SKU - New RTs'!$A:$V,20,FALSE)</f>
        <v>#N/A</v>
      </c>
      <c r="K501" s="5" t="e">
        <f t="shared" si="42"/>
        <v>#N/A</v>
      </c>
      <c r="L501" s="2" t="e">
        <f>VLOOKUP($A501,'By SKU - Old RTs'!$A:$V,21,FALSE)</f>
        <v>#N/A</v>
      </c>
      <c r="M501" s="2" t="e">
        <f>VLOOKUP($A501,'By SKU - New RTs'!$A:$V,21,FALSE)</f>
        <v>#N/A</v>
      </c>
      <c r="N501" s="5" t="e">
        <f t="shared" si="43"/>
        <v>#N/A</v>
      </c>
      <c r="O501" s="2" t="e">
        <f>VLOOKUP($A501,'By SKU - Old RTs'!$A:$V,22,FALSE)</f>
        <v>#N/A</v>
      </c>
      <c r="P501" s="2" t="e">
        <f>VLOOKUP($A501,'By SKU - New RTs'!$A:$V,22,FALSE)</f>
        <v>#N/A</v>
      </c>
      <c r="Q501" s="2" t="e">
        <f t="shared" si="44"/>
        <v>#N/A</v>
      </c>
    </row>
    <row r="502" spans="2:17" hidden="1" x14ac:dyDescent="0.3">
      <c r="B502" s="4"/>
      <c r="C502" s="2" t="e">
        <f>VLOOKUP($A502,'By SKU - Old RTs'!$A:$V,18,FALSE)</f>
        <v>#N/A</v>
      </c>
      <c r="D502" s="2" t="e">
        <f>VLOOKUP($A502,'By SKU - New RTs'!$A:$V,18,FALSE)</f>
        <v>#N/A</v>
      </c>
      <c r="E502" s="5" t="e">
        <f t="shared" si="40"/>
        <v>#N/A</v>
      </c>
      <c r="F502" s="2" t="e">
        <f>VLOOKUP($A502,'By SKU - Old RTs'!$A:$V,19,FALSE)</f>
        <v>#N/A</v>
      </c>
      <c r="G502" s="2" t="e">
        <f>VLOOKUP($A502,'By SKU - New RTs'!$A:$V,19,FALSE)</f>
        <v>#N/A</v>
      </c>
      <c r="H502" s="5" t="e">
        <f t="shared" si="41"/>
        <v>#N/A</v>
      </c>
      <c r="I502" s="2" t="e">
        <f>VLOOKUP($A502,'By SKU - Old RTs'!$A:$V,20,FALSE)</f>
        <v>#N/A</v>
      </c>
      <c r="J502" s="2" t="e">
        <f>VLOOKUP($A502,'By SKU - New RTs'!$A:$V,20,FALSE)</f>
        <v>#N/A</v>
      </c>
      <c r="K502" s="5" t="e">
        <f t="shared" si="42"/>
        <v>#N/A</v>
      </c>
      <c r="L502" s="2" t="e">
        <f>VLOOKUP($A502,'By SKU - Old RTs'!$A:$V,21,FALSE)</f>
        <v>#N/A</v>
      </c>
      <c r="M502" s="2" t="e">
        <f>VLOOKUP($A502,'By SKU - New RTs'!$A:$V,21,FALSE)</f>
        <v>#N/A</v>
      </c>
      <c r="N502" s="5" t="e">
        <f t="shared" si="43"/>
        <v>#N/A</v>
      </c>
      <c r="O502" s="2" t="e">
        <f>VLOOKUP($A502,'By SKU - Old RTs'!$A:$V,22,FALSE)</f>
        <v>#N/A</v>
      </c>
      <c r="P502" s="2" t="e">
        <f>VLOOKUP($A502,'By SKU - New RTs'!$A:$V,22,FALSE)</f>
        <v>#N/A</v>
      </c>
      <c r="Q502" s="2" t="e">
        <f t="shared" si="44"/>
        <v>#N/A</v>
      </c>
    </row>
    <row r="503" spans="2:17" hidden="1" x14ac:dyDescent="0.3">
      <c r="B503" s="4"/>
      <c r="C503" s="2" t="e">
        <f>VLOOKUP($A503,'By SKU - Old RTs'!$A:$V,18,FALSE)</f>
        <v>#N/A</v>
      </c>
      <c r="D503" s="2" t="e">
        <f>VLOOKUP($A503,'By SKU - New RTs'!$A:$V,18,FALSE)</f>
        <v>#N/A</v>
      </c>
      <c r="E503" s="5" t="e">
        <f t="shared" si="40"/>
        <v>#N/A</v>
      </c>
      <c r="F503" s="2" t="e">
        <f>VLOOKUP($A503,'By SKU - Old RTs'!$A:$V,19,FALSE)</f>
        <v>#N/A</v>
      </c>
      <c r="G503" s="2" t="e">
        <f>VLOOKUP($A503,'By SKU - New RTs'!$A:$V,19,FALSE)</f>
        <v>#N/A</v>
      </c>
      <c r="H503" s="5" t="e">
        <f t="shared" si="41"/>
        <v>#N/A</v>
      </c>
      <c r="I503" s="2" t="e">
        <f>VLOOKUP($A503,'By SKU - Old RTs'!$A:$V,20,FALSE)</f>
        <v>#N/A</v>
      </c>
      <c r="J503" s="2" t="e">
        <f>VLOOKUP($A503,'By SKU - New RTs'!$A:$V,20,FALSE)</f>
        <v>#N/A</v>
      </c>
      <c r="K503" s="5" t="e">
        <f t="shared" si="42"/>
        <v>#N/A</v>
      </c>
      <c r="L503" s="2" t="e">
        <f>VLOOKUP($A503,'By SKU - Old RTs'!$A:$V,21,FALSE)</f>
        <v>#N/A</v>
      </c>
      <c r="M503" s="2" t="e">
        <f>VLOOKUP($A503,'By SKU - New RTs'!$A:$V,21,FALSE)</f>
        <v>#N/A</v>
      </c>
      <c r="N503" s="5" t="e">
        <f t="shared" si="43"/>
        <v>#N/A</v>
      </c>
      <c r="O503" s="2" t="e">
        <f>VLOOKUP($A503,'By SKU - Old RTs'!$A:$V,22,FALSE)</f>
        <v>#N/A</v>
      </c>
      <c r="P503" s="2" t="e">
        <f>VLOOKUP($A503,'By SKU - New RTs'!$A:$V,22,FALSE)</f>
        <v>#N/A</v>
      </c>
      <c r="Q503" s="2" t="e">
        <f t="shared" si="44"/>
        <v>#N/A</v>
      </c>
    </row>
    <row r="504" spans="2:17" hidden="1" x14ac:dyDescent="0.3">
      <c r="B504" s="4"/>
      <c r="C504" s="2" t="e">
        <f>VLOOKUP($A504,'By SKU - Old RTs'!$A:$V,18,FALSE)</f>
        <v>#N/A</v>
      </c>
      <c r="D504" s="2" t="e">
        <f>VLOOKUP($A504,'By SKU - New RTs'!$A:$V,18,FALSE)</f>
        <v>#N/A</v>
      </c>
      <c r="E504" s="5" t="e">
        <f t="shared" si="40"/>
        <v>#N/A</v>
      </c>
      <c r="F504" s="2" t="e">
        <f>VLOOKUP($A504,'By SKU - Old RTs'!$A:$V,19,FALSE)</f>
        <v>#N/A</v>
      </c>
      <c r="G504" s="2" t="e">
        <f>VLOOKUP($A504,'By SKU - New RTs'!$A:$V,19,FALSE)</f>
        <v>#N/A</v>
      </c>
      <c r="H504" s="5" t="e">
        <f t="shared" si="41"/>
        <v>#N/A</v>
      </c>
      <c r="I504" s="2" t="e">
        <f>VLOOKUP($A504,'By SKU - Old RTs'!$A:$V,20,FALSE)</f>
        <v>#N/A</v>
      </c>
      <c r="J504" s="2" t="e">
        <f>VLOOKUP($A504,'By SKU - New RTs'!$A:$V,20,FALSE)</f>
        <v>#N/A</v>
      </c>
      <c r="K504" s="5" t="e">
        <f t="shared" si="42"/>
        <v>#N/A</v>
      </c>
      <c r="L504" s="2" t="e">
        <f>VLOOKUP($A504,'By SKU - Old RTs'!$A:$V,21,FALSE)</f>
        <v>#N/A</v>
      </c>
      <c r="M504" s="2" t="e">
        <f>VLOOKUP($A504,'By SKU - New RTs'!$A:$V,21,FALSE)</f>
        <v>#N/A</v>
      </c>
      <c r="N504" s="5" t="e">
        <f t="shared" si="43"/>
        <v>#N/A</v>
      </c>
      <c r="O504" s="2" t="e">
        <f>VLOOKUP($A504,'By SKU - Old RTs'!$A:$V,22,FALSE)</f>
        <v>#N/A</v>
      </c>
      <c r="P504" s="2" t="e">
        <f>VLOOKUP($A504,'By SKU - New RTs'!$A:$V,22,FALSE)</f>
        <v>#N/A</v>
      </c>
      <c r="Q504" s="2" t="e">
        <f t="shared" si="44"/>
        <v>#N/A</v>
      </c>
    </row>
    <row r="505" spans="2:17" hidden="1" x14ac:dyDescent="0.3">
      <c r="B505" s="4"/>
      <c r="C505" s="2" t="e">
        <f>VLOOKUP($A505,'By SKU - Old RTs'!$A:$V,18,FALSE)</f>
        <v>#N/A</v>
      </c>
      <c r="D505" s="2" t="e">
        <f>VLOOKUP($A505,'By SKU - New RTs'!$A:$V,18,FALSE)</f>
        <v>#N/A</v>
      </c>
      <c r="E505" s="5" t="e">
        <f t="shared" si="40"/>
        <v>#N/A</v>
      </c>
      <c r="F505" s="2" t="e">
        <f>VLOOKUP($A505,'By SKU - Old RTs'!$A:$V,19,FALSE)</f>
        <v>#N/A</v>
      </c>
      <c r="G505" s="2" t="e">
        <f>VLOOKUP($A505,'By SKU - New RTs'!$A:$V,19,FALSE)</f>
        <v>#N/A</v>
      </c>
      <c r="H505" s="5" t="e">
        <f t="shared" si="41"/>
        <v>#N/A</v>
      </c>
      <c r="I505" s="2" t="e">
        <f>VLOOKUP($A505,'By SKU - Old RTs'!$A:$V,20,FALSE)</f>
        <v>#N/A</v>
      </c>
      <c r="J505" s="2" t="e">
        <f>VLOOKUP($A505,'By SKU - New RTs'!$A:$V,20,FALSE)</f>
        <v>#N/A</v>
      </c>
      <c r="K505" s="5" t="e">
        <f t="shared" si="42"/>
        <v>#N/A</v>
      </c>
      <c r="L505" s="2" t="e">
        <f>VLOOKUP($A505,'By SKU - Old RTs'!$A:$V,21,FALSE)</f>
        <v>#N/A</v>
      </c>
      <c r="M505" s="2" t="e">
        <f>VLOOKUP($A505,'By SKU - New RTs'!$A:$V,21,FALSE)</f>
        <v>#N/A</v>
      </c>
      <c r="N505" s="5" t="e">
        <f t="shared" si="43"/>
        <v>#N/A</v>
      </c>
      <c r="O505" s="2" t="e">
        <f>VLOOKUP($A505,'By SKU - Old RTs'!$A:$V,22,FALSE)</f>
        <v>#N/A</v>
      </c>
      <c r="P505" s="2" t="e">
        <f>VLOOKUP($A505,'By SKU - New RTs'!$A:$V,22,FALSE)</f>
        <v>#N/A</v>
      </c>
      <c r="Q505" s="2" t="e">
        <f t="shared" si="44"/>
        <v>#N/A</v>
      </c>
    </row>
    <row r="506" spans="2:17" hidden="1" x14ac:dyDescent="0.3">
      <c r="B506" s="4"/>
      <c r="C506" s="2" t="e">
        <f>VLOOKUP($A506,'By SKU - Old RTs'!$A:$V,18,FALSE)</f>
        <v>#N/A</v>
      </c>
      <c r="D506" s="2" t="e">
        <f>VLOOKUP($A506,'By SKU - New RTs'!$A:$V,18,FALSE)</f>
        <v>#N/A</v>
      </c>
      <c r="E506" s="5" t="e">
        <f t="shared" si="40"/>
        <v>#N/A</v>
      </c>
      <c r="F506" s="2" t="e">
        <f>VLOOKUP($A506,'By SKU - Old RTs'!$A:$V,19,FALSE)</f>
        <v>#N/A</v>
      </c>
      <c r="G506" s="2" t="e">
        <f>VLOOKUP($A506,'By SKU - New RTs'!$A:$V,19,FALSE)</f>
        <v>#N/A</v>
      </c>
      <c r="H506" s="5" t="e">
        <f t="shared" si="41"/>
        <v>#N/A</v>
      </c>
      <c r="I506" s="2" t="e">
        <f>VLOOKUP($A506,'By SKU - Old RTs'!$A:$V,20,FALSE)</f>
        <v>#N/A</v>
      </c>
      <c r="J506" s="2" t="e">
        <f>VLOOKUP($A506,'By SKU - New RTs'!$A:$V,20,FALSE)</f>
        <v>#N/A</v>
      </c>
      <c r="K506" s="5" t="e">
        <f t="shared" si="42"/>
        <v>#N/A</v>
      </c>
      <c r="L506" s="2" t="e">
        <f>VLOOKUP($A506,'By SKU - Old RTs'!$A:$V,21,FALSE)</f>
        <v>#N/A</v>
      </c>
      <c r="M506" s="2" t="e">
        <f>VLOOKUP($A506,'By SKU - New RTs'!$A:$V,21,FALSE)</f>
        <v>#N/A</v>
      </c>
      <c r="N506" s="5" t="e">
        <f t="shared" si="43"/>
        <v>#N/A</v>
      </c>
      <c r="O506" s="2" t="e">
        <f>VLOOKUP($A506,'By SKU - Old RTs'!$A:$V,22,FALSE)</f>
        <v>#N/A</v>
      </c>
      <c r="P506" s="2" t="e">
        <f>VLOOKUP($A506,'By SKU - New RTs'!$A:$V,22,FALSE)</f>
        <v>#N/A</v>
      </c>
      <c r="Q506" s="2" t="e">
        <f t="shared" si="44"/>
        <v>#N/A</v>
      </c>
    </row>
    <row r="507" spans="2:17" hidden="1" x14ac:dyDescent="0.3">
      <c r="B507" s="4"/>
      <c r="C507" s="2" t="e">
        <f>VLOOKUP($A507,'By SKU - Old RTs'!$A:$V,18,FALSE)</f>
        <v>#N/A</v>
      </c>
      <c r="D507" s="2" t="e">
        <f>VLOOKUP($A507,'By SKU - New RTs'!$A:$V,18,FALSE)</f>
        <v>#N/A</v>
      </c>
      <c r="E507" s="5" t="e">
        <f t="shared" si="40"/>
        <v>#N/A</v>
      </c>
      <c r="F507" s="2" t="e">
        <f>VLOOKUP($A507,'By SKU - Old RTs'!$A:$V,19,FALSE)</f>
        <v>#N/A</v>
      </c>
      <c r="G507" s="2" t="e">
        <f>VLOOKUP($A507,'By SKU - New RTs'!$A:$V,19,FALSE)</f>
        <v>#N/A</v>
      </c>
      <c r="H507" s="5" t="e">
        <f t="shared" si="41"/>
        <v>#N/A</v>
      </c>
      <c r="I507" s="2" t="e">
        <f>VLOOKUP($A507,'By SKU - Old RTs'!$A:$V,20,FALSE)</f>
        <v>#N/A</v>
      </c>
      <c r="J507" s="2" t="e">
        <f>VLOOKUP($A507,'By SKU - New RTs'!$A:$V,20,FALSE)</f>
        <v>#N/A</v>
      </c>
      <c r="K507" s="5" t="e">
        <f t="shared" si="42"/>
        <v>#N/A</v>
      </c>
      <c r="L507" s="2" t="e">
        <f>VLOOKUP($A507,'By SKU - Old RTs'!$A:$V,21,FALSE)</f>
        <v>#N/A</v>
      </c>
      <c r="M507" s="2" t="e">
        <f>VLOOKUP($A507,'By SKU - New RTs'!$A:$V,21,FALSE)</f>
        <v>#N/A</v>
      </c>
      <c r="N507" s="5" t="e">
        <f t="shared" si="43"/>
        <v>#N/A</v>
      </c>
      <c r="O507" s="2" t="e">
        <f>VLOOKUP($A507,'By SKU - Old RTs'!$A:$V,22,FALSE)</f>
        <v>#N/A</v>
      </c>
      <c r="P507" s="2" t="e">
        <f>VLOOKUP($A507,'By SKU - New RTs'!$A:$V,22,FALSE)</f>
        <v>#N/A</v>
      </c>
      <c r="Q507" s="2" t="e">
        <f t="shared" si="44"/>
        <v>#N/A</v>
      </c>
    </row>
    <row r="508" spans="2:17" hidden="1" x14ac:dyDescent="0.3">
      <c r="B508" s="4"/>
      <c r="C508" s="2" t="e">
        <f>VLOOKUP($A508,'By SKU - Old RTs'!$A:$V,18,FALSE)</f>
        <v>#N/A</v>
      </c>
      <c r="D508" s="2" t="e">
        <f>VLOOKUP($A508,'By SKU - New RTs'!$A:$V,18,FALSE)</f>
        <v>#N/A</v>
      </c>
      <c r="E508" s="5" t="e">
        <f t="shared" si="40"/>
        <v>#N/A</v>
      </c>
      <c r="F508" s="2" t="e">
        <f>VLOOKUP($A508,'By SKU - Old RTs'!$A:$V,19,FALSE)</f>
        <v>#N/A</v>
      </c>
      <c r="G508" s="2" t="e">
        <f>VLOOKUP($A508,'By SKU - New RTs'!$A:$V,19,FALSE)</f>
        <v>#N/A</v>
      </c>
      <c r="H508" s="5" t="e">
        <f t="shared" si="41"/>
        <v>#N/A</v>
      </c>
      <c r="I508" s="2" t="e">
        <f>VLOOKUP($A508,'By SKU - Old RTs'!$A:$V,20,FALSE)</f>
        <v>#N/A</v>
      </c>
      <c r="J508" s="2" t="e">
        <f>VLOOKUP($A508,'By SKU - New RTs'!$A:$V,20,FALSE)</f>
        <v>#N/A</v>
      </c>
      <c r="K508" s="5" t="e">
        <f t="shared" si="42"/>
        <v>#N/A</v>
      </c>
      <c r="L508" s="2" t="e">
        <f>VLOOKUP($A508,'By SKU - Old RTs'!$A:$V,21,FALSE)</f>
        <v>#N/A</v>
      </c>
      <c r="M508" s="2" t="e">
        <f>VLOOKUP($A508,'By SKU - New RTs'!$A:$V,21,FALSE)</f>
        <v>#N/A</v>
      </c>
      <c r="N508" s="5" t="e">
        <f t="shared" si="43"/>
        <v>#N/A</v>
      </c>
      <c r="O508" s="2" t="e">
        <f>VLOOKUP($A508,'By SKU - Old RTs'!$A:$V,22,FALSE)</f>
        <v>#N/A</v>
      </c>
      <c r="P508" s="2" t="e">
        <f>VLOOKUP($A508,'By SKU - New RTs'!$A:$V,22,FALSE)</f>
        <v>#N/A</v>
      </c>
      <c r="Q508" s="2" t="e">
        <f t="shared" si="44"/>
        <v>#N/A</v>
      </c>
    </row>
    <row r="509" spans="2:17" hidden="1" x14ac:dyDescent="0.3">
      <c r="B509" s="4"/>
      <c r="C509" s="2" t="e">
        <f>VLOOKUP($A509,'By SKU - Old RTs'!$A:$V,18,FALSE)</f>
        <v>#N/A</v>
      </c>
      <c r="D509" s="2" t="e">
        <f>VLOOKUP($A509,'By SKU - New RTs'!$A:$V,18,FALSE)</f>
        <v>#N/A</v>
      </c>
      <c r="E509" s="5" t="e">
        <f t="shared" si="40"/>
        <v>#N/A</v>
      </c>
      <c r="F509" s="2" t="e">
        <f>VLOOKUP($A509,'By SKU - Old RTs'!$A:$V,19,FALSE)</f>
        <v>#N/A</v>
      </c>
      <c r="G509" s="2" t="e">
        <f>VLOOKUP($A509,'By SKU - New RTs'!$A:$V,19,FALSE)</f>
        <v>#N/A</v>
      </c>
      <c r="H509" s="5" t="e">
        <f t="shared" si="41"/>
        <v>#N/A</v>
      </c>
      <c r="I509" s="2" t="e">
        <f>VLOOKUP($A509,'By SKU - Old RTs'!$A:$V,20,FALSE)</f>
        <v>#N/A</v>
      </c>
      <c r="J509" s="2" t="e">
        <f>VLOOKUP($A509,'By SKU - New RTs'!$A:$V,20,FALSE)</f>
        <v>#N/A</v>
      </c>
      <c r="K509" s="5" t="e">
        <f t="shared" si="42"/>
        <v>#N/A</v>
      </c>
      <c r="L509" s="2" t="e">
        <f>VLOOKUP($A509,'By SKU - Old RTs'!$A:$V,21,FALSE)</f>
        <v>#N/A</v>
      </c>
      <c r="M509" s="2" t="e">
        <f>VLOOKUP($A509,'By SKU - New RTs'!$A:$V,21,FALSE)</f>
        <v>#N/A</v>
      </c>
      <c r="N509" s="5" t="e">
        <f t="shared" si="43"/>
        <v>#N/A</v>
      </c>
      <c r="O509" s="2" t="e">
        <f>VLOOKUP($A509,'By SKU - Old RTs'!$A:$V,22,FALSE)</f>
        <v>#N/A</v>
      </c>
      <c r="P509" s="2" t="e">
        <f>VLOOKUP($A509,'By SKU - New RTs'!$A:$V,22,FALSE)</f>
        <v>#N/A</v>
      </c>
      <c r="Q509" s="2" t="e">
        <f t="shared" si="44"/>
        <v>#N/A</v>
      </c>
    </row>
    <row r="510" spans="2:17" hidden="1" x14ac:dyDescent="0.3">
      <c r="B510" s="4"/>
      <c r="C510" s="2" t="e">
        <f>VLOOKUP($A510,'By SKU - Old RTs'!$A:$V,18,FALSE)</f>
        <v>#N/A</v>
      </c>
      <c r="D510" s="2" t="e">
        <f>VLOOKUP($A510,'By SKU - New RTs'!$A:$V,18,FALSE)</f>
        <v>#N/A</v>
      </c>
      <c r="E510" s="5" t="e">
        <f t="shared" si="40"/>
        <v>#N/A</v>
      </c>
      <c r="F510" s="2" t="e">
        <f>VLOOKUP($A510,'By SKU - Old RTs'!$A:$V,19,FALSE)</f>
        <v>#N/A</v>
      </c>
      <c r="G510" s="2" t="e">
        <f>VLOOKUP($A510,'By SKU - New RTs'!$A:$V,19,FALSE)</f>
        <v>#N/A</v>
      </c>
      <c r="H510" s="5" t="e">
        <f t="shared" si="41"/>
        <v>#N/A</v>
      </c>
      <c r="I510" s="2" t="e">
        <f>VLOOKUP($A510,'By SKU - Old RTs'!$A:$V,20,FALSE)</f>
        <v>#N/A</v>
      </c>
      <c r="J510" s="2" t="e">
        <f>VLOOKUP($A510,'By SKU - New RTs'!$A:$V,20,FALSE)</f>
        <v>#N/A</v>
      </c>
      <c r="K510" s="5" t="e">
        <f t="shared" si="42"/>
        <v>#N/A</v>
      </c>
      <c r="L510" s="2" t="e">
        <f>VLOOKUP($A510,'By SKU - Old RTs'!$A:$V,21,FALSE)</f>
        <v>#N/A</v>
      </c>
      <c r="M510" s="2" t="e">
        <f>VLOOKUP($A510,'By SKU - New RTs'!$A:$V,21,FALSE)</f>
        <v>#N/A</v>
      </c>
      <c r="N510" s="5" t="e">
        <f t="shared" si="43"/>
        <v>#N/A</v>
      </c>
      <c r="O510" s="2" t="e">
        <f>VLOOKUP($A510,'By SKU - Old RTs'!$A:$V,22,FALSE)</f>
        <v>#N/A</v>
      </c>
      <c r="P510" s="2" t="e">
        <f>VLOOKUP($A510,'By SKU - New RTs'!$A:$V,22,FALSE)</f>
        <v>#N/A</v>
      </c>
      <c r="Q510" s="2" t="e">
        <f t="shared" si="44"/>
        <v>#N/A</v>
      </c>
    </row>
    <row r="511" spans="2:17" hidden="1" x14ac:dyDescent="0.3">
      <c r="B511" s="4"/>
      <c r="C511" s="2" t="e">
        <f>VLOOKUP($A511,'By SKU - Old RTs'!$A:$V,18,FALSE)</f>
        <v>#N/A</v>
      </c>
      <c r="D511" s="2" t="e">
        <f>VLOOKUP($A511,'By SKU - New RTs'!$A:$V,18,FALSE)</f>
        <v>#N/A</v>
      </c>
      <c r="E511" s="5" t="e">
        <f t="shared" si="40"/>
        <v>#N/A</v>
      </c>
      <c r="F511" s="2" t="e">
        <f>VLOOKUP($A511,'By SKU - Old RTs'!$A:$V,19,FALSE)</f>
        <v>#N/A</v>
      </c>
      <c r="G511" s="2" t="e">
        <f>VLOOKUP($A511,'By SKU - New RTs'!$A:$V,19,FALSE)</f>
        <v>#N/A</v>
      </c>
      <c r="H511" s="5" t="e">
        <f t="shared" si="41"/>
        <v>#N/A</v>
      </c>
      <c r="I511" s="2" t="e">
        <f>VLOOKUP($A511,'By SKU - Old RTs'!$A:$V,20,FALSE)</f>
        <v>#N/A</v>
      </c>
      <c r="J511" s="2" t="e">
        <f>VLOOKUP($A511,'By SKU - New RTs'!$A:$V,20,FALSE)</f>
        <v>#N/A</v>
      </c>
      <c r="K511" s="5" t="e">
        <f t="shared" si="42"/>
        <v>#N/A</v>
      </c>
      <c r="L511" s="2" t="e">
        <f>VLOOKUP($A511,'By SKU - Old RTs'!$A:$V,21,FALSE)</f>
        <v>#N/A</v>
      </c>
      <c r="M511" s="2" t="e">
        <f>VLOOKUP($A511,'By SKU - New RTs'!$A:$V,21,FALSE)</f>
        <v>#N/A</v>
      </c>
      <c r="N511" s="5" t="e">
        <f t="shared" si="43"/>
        <v>#N/A</v>
      </c>
      <c r="O511" s="2" t="e">
        <f>VLOOKUP($A511,'By SKU - Old RTs'!$A:$V,22,FALSE)</f>
        <v>#N/A</v>
      </c>
      <c r="P511" s="2" t="e">
        <f>VLOOKUP($A511,'By SKU - New RTs'!$A:$V,22,FALSE)</f>
        <v>#N/A</v>
      </c>
      <c r="Q511" s="2" t="e">
        <f t="shared" si="44"/>
        <v>#N/A</v>
      </c>
    </row>
    <row r="512" spans="2:17" hidden="1" x14ac:dyDescent="0.3">
      <c r="B512" s="4"/>
      <c r="C512" s="2" t="e">
        <f>VLOOKUP($A512,'By SKU - Old RTs'!$A:$V,18,FALSE)</f>
        <v>#N/A</v>
      </c>
      <c r="D512" s="2" t="e">
        <f>VLOOKUP($A512,'By SKU - New RTs'!$A:$V,18,FALSE)</f>
        <v>#N/A</v>
      </c>
      <c r="E512" s="5" t="e">
        <f t="shared" si="40"/>
        <v>#N/A</v>
      </c>
      <c r="F512" s="2" t="e">
        <f>VLOOKUP($A512,'By SKU - Old RTs'!$A:$V,19,FALSE)</f>
        <v>#N/A</v>
      </c>
      <c r="G512" s="2" t="e">
        <f>VLOOKUP($A512,'By SKU - New RTs'!$A:$V,19,FALSE)</f>
        <v>#N/A</v>
      </c>
      <c r="H512" s="5" t="e">
        <f t="shared" si="41"/>
        <v>#N/A</v>
      </c>
      <c r="I512" s="2" t="e">
        <f>VLOOKUP($A512,'By SKU - Old RTs'!$A:$V,20,FALSE)</f>
        <v>#N/A</v>
      </c>
      <c r="J512" s="2" t="e">
        <f>VLOOKUP($A512,'By SKU - New RTs'!$A:$V,20,FALSE)</f>
        <v>#N/A</v>
      </c>
      <c r="K512" s="5" t="e">
        <f t="shared" si="42"/>
        <v>#N/A</v>
      </c>
      <c r="L512" s="2" t="e">
        <f>VLOOKUP($A512,'By SKU - Old RTs'!$A:$V,21,FALSE)</f>
        <v>#N/A</v>
      </c>
      <c r="M512" s="2" t="e">
        <f>VLOOKUP($A512,'By SKU - New RTs'!$A:$V,21,FALSE)</f>
        <v>#N/A</v>
      </c>
      <c r="N512" s="5" t="e">
        <f t="shared" si="43"/>
        <v>#N/A</v>
      </c>
      <c r="O512" s="2" t="e">
        <f>VLOOKUP($A512,'By SKU - Old RTs'!$A:$V,22,FALSE)</f>
        <v>#N/A</v>
      </c>
      <c r="P512" s="2" t="e">
        <f>VLOOKUP($A512,'By SKU - New RTs'!$A:$V,22,FALSE)</f>
        <v>#N/A</v>
      </c>
      <c r="Q512" s="2" t="e">
        <f t="shared" si="44"/>
        <v>#N/A</v>
      </c>
    </row>
    <row r="513" spans="2:17" hidden="1" x14ac:dyDescent="0.3">
      <c r="B513" s="4"/>
      <c r="C513" s="2" t="e">
        <f>VLOOKUP($A513,'By SKU - Old RTs'!$A:$V,18,FALSE)</f>
        <v>#N/A</v>
      </c>
      <c r="D513" s="2" t="e">
        <f>VLOOKUP($A513,'By SKU - New RTs'!$A:$V,18,FALSE)</f>
        <v>#N/A</v>
      </c>
      <c r="E513" s="5" t="e">
        <f t="shared" si="40"/>
        <v>#N/A</v>
      </c>
      <c r="F513" s="2" t="e">
        <f>VLOOKUP($A513,'By SKU - Old RTs'!$A:$V,19,FALSE)</f>
        <v>#N/A</v>
      </c>
      <c r="G513" s="2" t="e">
        <f>VLOOKUP($A513,'By SKU - New RTs'!$A:$V,19,FALSE)</f>
        <v>#N/A</v>
      </c>
      <c r="H513" s="5" t="e">
        <f t="shared" si="41"/>
        <v>#N/A</v>
      </c>
      <c r="I513" s="2" t="e">
        <f>VLOOKUP($A513,'By SKU - Old RTs'!$A:$V,20,FALSE)</f>
        <v>#N/A</v>
      </c>
      <c r="J513" s="2" t="e">
        <f>VLOOKUP($A513,'By SKU - New RTs'!$A:$V,20,FALSE)</f>
        <v>#N/A</v>
      </c>
      <c r="K513" s="5" t="e">
        <f t="shared" si="42"/>
        <v>#N/A</v>
      </c>
      <c r="L513" s="2" t="e">
        <f>VLOOKUP($A513,'By SKU - Old RTs'!$A:$V,21,FALSE)</f>
        <v>#N/A</v>
      </c>
      <c r="M513" s="2" t="e">
        <f>VLOOKUP($A513,'By SKU - New RTs'!$A:$V,21,FALSE)</f>
        <v>#N/A</v>
      </c>
      <c r="N513" s="5" t="e">
        <f t="shared" si="43"/>
        <v>#N/A</v>
      </c>
      <c r="O513" s="2" t="e">
        <f>VLOOKUP($A513,'By SKU - Old RTs'!$A:$V,22,FALSE)</f>
        <v>#N/A</v>
      </c>
      <c r="P513" s="2" t="e">
        <f>VLOOKUP($A513,'By SKU - New RTs'!$A:$V,22,FALSE)</f>
        <v>#N/A</v>
      </c>
      <c r="Q513" s="2" t="e">
        <f t="shared" si="44"/>
        <v>#N/A</v>
      </c>
    </row>
    <row r="514" spans="2:17" hidden="1" x14ac:dyDescent="0.3">
      <c r="B514" s="4"/>
      <c r="C514" s="2" t="e">
        <f>VLOOKUP($A514,'By SKU - Old RTs'!$A:$V,18,FALSE)</f>
        <v>#N/A</v>
      </c>
      <c r="D514" s="2" t="e">
        <f>VLOOKUP($A514,'By SKU - New RTs'!$A:$V,18,FALSE)</f>
        <v>#N/A</v>
      </c>
      <c r="E514" s="5" t="e">
        <f t="shared" si="40"/>
        <v>#N/A</v>
      </c>
      <c r="F514" s="2" t="e">
        <f>VLOOKUP($A514,'By SKU - Old RTs'!$A:$V,19,FALSE)</f>
        <v>#N/A</v>
      </c>
      <c r="G514" s="2" t="e">
        <f>VLOOKUP($A514,'By SKU - New RTs'!$A:$V,19,FALSE)</f>
        <v>#N/A</v>
      </c>
      <c r="H514" s="5" t="e">
        <f t="shared" si="41"/>
        <v>#N/A</v>
      </c>
      <c r="I514" s="2" t="e">
        <f>VLOOKUP($A514,'By SKU - Old RTs'!$A:$V,20,FALSE)</f>
        <v>#N/A</v>
      </c>
      <c r="J514" s="2" t="e">
        <f>VLOOKUP($A514,'By SKU - New RTs'!$A:$V,20,FALSE)</f>
        <v>#N/A</v>
      </c>
      <c r="K514" s="5" t="e">
        <f t="shared" si="42"/>
        <v>#N/A</v>
      </c>
      <c r="L514" s="2" t="e">
        <f>VLOOKUP($A514,'By SKU - Old RTs'!$A:$V,21,FALSE)</f>
        <v>#N/A</v>
      </c>
      <c r="M514" s="2" t="e">
        <f>VLOOKUP($A514,'By SKU - New RTs'!$A:$V,21,FALSE)</f>
        <v>#N/A</v>
      </c>
      <c r="N514" s="5" t="e">
        <f t="shared" si="43"/>
        <v>#N/A</v>
      </c>
      <c r="O514" s="2" t="e">
        <f>VLOOKUP($A514,'By SKU - Old RTs'!$A:$V,22,FALSE)</f>
        <v>#N/A</v>
      </c>
      <c r="P514" s="2" t="e">
        <f>VLOOKUP($A514,'By SKU - New RTs'!$A:$V,22,FALSE)</f>
        <v>#N/A</v>
      </c>
      <c r="Q514" s="2" t="e">
        <f t="shared" si="44"/>
        <v>#N/A</v>
      </c>
    </row>
    <row r="515" spans="2:17" hidden="1" x14ac:dyDescent="0.3">
      <c r="B515" s="4"/>
      <c r="C515" s="2" t="e">
        <f>VLOOKUP($A515,'By SKU - Old RTs'!$A:$V,18,FALSE)</f>
        <v>#N/A</v>
      </c>
      <c r="D515" s="2" t="e">
        <f>VLOOKUP($A515,'By SKU - New RTs'!$A:$V,18,FALSE)</f>
        <v>#N/A</v>
      </c>
      <c r="E515" s="5" t="e">
        <f t="shared" si="40"/>
        <v>#N/A</v>
      </c>
      <c r="F515" s="2" t="e">
        <f>VLOOKUP($A515,'By SKU - Old RTs'!$A:$V,19,FALSE)</f>
        <v>#N/A</v>
      </c>
      <c r="G515" s="2" t="e">
        <f>VLOOKUP($A515,'By SKU - New RTs'!$A:$V,19,FALSE)</f>
        <v>#N/A</v>
      </c>
      <c r="H515" s="5" t="e">
        <f t="shared" si="41"/>
        <v>#N/A</v>
      </c>
      <c r="I515" s="2" t="e">
        <f>VLOOKUP($A515,'By SKU - Old RTs'!$A:$V,20,FALSE)</f>
        <v>#N/A</v>
      </c>
      <c r="J515" s="2" t="e">
        <f>VLOOKUP($A515,'By SKU - New RTs'!$A:$V,20,FALSE)</f>
        <v>#N/A</v>
      </c>
      <c r="K515" s="5" t="e">
        <f t="shared" si="42"/>
        <v>#N/A</v>
      </c>
      <c r="L515" s="2" t="e">
        <f>VLOOKUP($A515,'By SKU - Old RTs'!$A:$V,21,FALSE)</f>
        <v>#N/A</v>
      </c>
      <c r="M515" s="2" t="e">
        <f>VLOOKUP($A515,'By SKU - New RTs'!$A:$V,21,FALSE)</f>
        <v>#N/A</v>
      </c>
      <c r="N515" s="5" t="e">
        <f t="shared" si="43"/>
        <v>#N/A</v>
      </c>
      <c r="O515" s="2" t="e">
        <f>VLOOKUP($A515,'By SKU - Old RTs'!$A:$V,22,FALSE)</f>
        <v>#N/A</v>
      </c>
      <c r="P515" s="2" t="e">
        <f>VLOOKUP($A515,'By SKU - New RTs'!$A:$V,22,FALSE)</f>
        <v>#N/A</v>
      </c>
      <c r="Q515" s="2" t="e">
        <f t="shared" si="44"/>
        <v>#N/A</v>
      </c>
    </row>
    <row r="516" spans="2:17" hidden="1" x14ac:dyDescent="0.3">
      <c r="B516" s="4"/>
      <c r="C516" s="2" t="e">
        <f>VLOOKUP($A516,'By SKU - Old RTs'!$A:$V,18,FALSE)</f>
        <v>#N/A</v>
      </c>
      <c r="D516" s="2" t="e">
        <f>VLOOKUP($A516,'By SKU - New RTs'!$A:$V,18,FALSE)</f>
        <v>#N/A</v>
      </c>
      <c r="E516" s="5" t="e">
        <f t="shared" si="40"/>
        <v>#N/A</v>
      </c>
      <c r="F516" s="2" t="e">
        <f>VLOOKUP($A516,'By SKU - Old RTs'!$A:$V,19,FALSE)</f>
        <v>#N/A</v>
      </c>
      <c r="G516" s="2" t="e">
        <f>VLOOKUP($A516,'By SKU - New RTs'!$A:$V,19,FALSE)</f>
        <v>#N/A</v>
      </c>
      <c r="H516" s="5" t="e">
        <f t="shared" si="41"/>
        <v>#N/A</v>
      </c>
      <c r="I516" s="2" t="e">
        <f>VLOOKUP($A516,'By SKU - Old RTs'!$A:$V,20,FALSE)</f>
        <v>#N/A</v>
      </c>
      <c r="J516" s="2" t="e">
        <f>VLOOKUP($A516,'By SKU - New RTs'!$A:$V,20,FALSE)</f>
        <v>#N/A</v>
      </c>
      <c r="K516" s="5" t="e">
        <f t="shared" si="42"/>
        <v>#N/A</v>
      </c>
      <c r="L516" s="2" t="e">
        <f>VLOOKUP($A516,'By SKU - Old RTs'!$A:$V,21,FALSE)</f>
        <v>#N/A</v>
      </c>
      <c r="M516" s="2" t="e">
        <f>VLOOKUP($A516,'By SKU - New RTs'!$A:$V,21,FALSE)</f>
        <v>#N/A</v>
      </c>
      <c r="N516" s="5" t="e">
        <f t="shared" si="43"/>
        <v>#N/A</v>
      </c>
      <c r="O516" s="2" t="e">
        <f>VLOOKUP($A516,'By SKU - Old RTs'!$A:$V,22,FALSE)</f>
        <v>#N/A</v>
      </c>
      <c r="P516" s="2" t="e">
        <f>VLOOKUP($A516,'By SKU - New RTs'!$A:$V,22,FALSE)</f>
        <v>#N/A</v>
      </c>
      <c r="Q516" s="2" t="e">
        <f t="shared" si="44"/>
        <v>#N/A</v>
      </c>
    </row>
    <row r="517" spans="2:17" hidden="1" x14ac:dyDescent="0.3">
      <c r="B517" s="4"/>
      <c r="C517" s="2" t="e">
        <f>VLOOKUP($A517,'By SKU - Old RTs'!$A:$V,18,FALSE)</f>
        <v>#N/A</v>
      </c>
      <c r="D517" s="2" t="e">
        <f>VLOOKUP($A517,'By SKU - New RTs'!$A:$V,18,FALSE)</f>
        <v>#N/A</v>
      </c>
      <c r="E517" s="5" t="e">
        <f t="shared" si="40"/>
        <v>#N/A</v>
      </c>
      <c r="F517" s="2" t="e">
        <f>VLOOKUP($A517,'By SKU - Old RTs'!$A:$V,19,FALSE)</f>
        <v>#N/A</v>
      </c>
      <c r="G517" s="2" t="e">
        <f>VLOOKUP($A517,'By SKU - New RTs'!$A:$V,19,FALSE)</f>
        <v>#N/A</v>
      </c>
      <c r="H517" s="5" t="e">
        <f t="shared" si="41"/>
        <v>#N/A</v>
      </c>
      <c r="I517" s="2" t="e">
        <f>VLOOKUP($A517,'By SKU - Old RTs'!$A:$V,20,FALSE)</f>
        <v>#N/A</v>
      </c>
      <c r="J517" s="2" t="e">
        <f>VLOOKUP($A517,'By SKU - New RTs'!$A:$V,20,FALSE)</f>
        <v>#N/A</v>
      </c>
      <c r="K517" s="5" t="e">
        <f t="shared" si="42"/>
        <v>#N/A</v>
      </c>
      <c r="L517" s="2" t="e">
        <f>VLOOKUP($A517,'By SKU - Old RTs'!$A:$V,21,FALSE)</f>
        <v>#N/A</v>
      </c>
      <c r="M517" s="2" t="e">
        <f>VLOOKUP($A517,'By SKU - New RTs'!$A:$V,21,FALSE)</f>
        <v>#N/A</v>
      </c>
      <c r="N517" s="5" t="e">
        <f t="shared" si="43"/>
        <v>#N/A</v>
      </c>
      <c r="O517" s="2" t="e">
        <f>VLOOKUP($A517,'By SKU - Old RTs'!$A:$V,22,FALSE)</f>
        <v>#N/A</v>
      </c>
      <c r="P517" s="2" t="e">
        <f>VLOOKUP($A517,'By SKU - New RTs'!$A:$V,22,FALSE)</f>
        <v>#N/A</v>
      </c>
      <c r="Q517" s="2" t="e">
        <f t="shared" si="44"/>
        <v>#N/A</v>
      </c>
    </row>
    <row r="518" spans="2:17" hidden="1" x14ac:dyDescent="0.3">
      <c r="B518" s="4"/>
      <c r="C518" s="2" t="e">
        <f>VLOOKUP($A518,'By SKU - Old RTs'!$A:$V,18,FALSE)</f>
        <v>#N/A</v>
      </c>
      <c r="D518" s="2" t="e">
        <f>VLOOKUP($A518,'By SKU - New RTs'!$A:$V,18,FALSE)</f>
        <v>#N/A</v>
      </c>
      <c r="E518" s="5" t="e">
        <f t="shared" si="40"/>
        <v>#N/A</v>
      </c>
      <c r="F518" s="2" t="e">
        <f>VLOOKUP($A518,'By SKU - Old RTs'!$A:$V,19,FALSE)</f>
        <v>#N/A</v>
      </c>
      <c r="G518" s="2" t="e">
        <f>VLOOKUP($A518,'By SKU - New RTs'!$A:$V,19,FALSE)</f>
        <v>#N/A</v>
      </c>
      <c r="H518" s="5" t="e">
        <f t="shared" si="41"/>
        <v>#N/A</v>
      </c>
      <c r="I518" s="2" t="e">
        <f>VLOOKUP($A518,'By SKU - Old RTs'!$A:$V,20,FALSE)</f>
        <v>#N/A</v>
      </c>
      <c r="J518" s="2" t="e">
        <f>VLOOKUP($A518,'By SKU - New RTs'!$A:$V,20,FALSE)</f>
        <v>#N/A</v>
      </c>
      <c r="K518" s="5" t="e">
        <f t="shared" si="42"/>
        <v>#N/A</v>
      </c>
      <c r="L518" s="2" t="e">
        <f>VLOOKUP($A518,'By SKU - Old RTs'!$A:$V,21,FALSE)</f>
        <v>#N/A</v>
      </c>
      <c r="M518" s="2" t="e">
        <f>VLOOKUP($A518,'By SKU - New RTs'!$A:$V,21,FALSE)</f>
        <v>#N/A</v>
      </c>
      <c r="N518" s="5" t="e">
        <f t="shared" si="43"/>
        <v>#N/A</v>
      </c>
      <c r="O518" s="2" t="e">
        <f>VLOOKUP($A518,'By SKU - Old RTs'!$A:$V,22,FALSE)</f>
        <v>#N/A</v>
      </c>
      <c r="P518" s="2" t="e">
        <f>VLOOKUP($A518,'By SKU - New RTs'!$A:$V,22,FALSE)</f>
        <v>#N/A</v>
      </c>
      <c r="Q518" s="2" t="e">
        <f t="shared" si="44"/>
        <v>#N/A</v>
      </c>
    </row>
    <row r="519" spans="2:17" hidden="1" x14ac:dyDescent="0.3">
      <c r="B519" s="4"/>
      <c r="C519" s="2" t="e">
        <f>VLOOKUP($A519,'By SKU - Old RTs'!$A:$V,18,FALSE)</f>
        <v>#N/A</v>
      </c>
      <c r="D519" s="2" t="e">
        <f>VLOOKUP($A519,'By SKU - New RTs'!$A:$V,18,FALSE)</f>
        <v>#N/A</v>
      </c>
      <c r="E519" s="5" t="e">
        <f t="shared" si="40"/>
        <v>#N/A</v>
      </c>
      <c r="F519" s="2" t="e">
        <f>VLOOKUP($A519,'By SKU - Old RTs'!$A:$V,19,FALSE)</f>
        <v>#N/A</v>
      </c>
      <c r="G519" s="2" t="e">
        <f>VLOOKUP($A519,'By SKU - New RTs'!$A:$V,19,FALSE)</f>
        <v>#N/A</v>
      </c>
      <c r="H519" s="5" t="e">
        <f t="shared" si="41"/>
        <v>#N/A</v>
      </c>
      <c r="I519" s="2" t="e">
        <f>VLOOKUP($A519,'By SKU - Old RTs'!$A:$V,20,FALSE)</f>
        <v>#N/A</v>
      </c>
      <c r="J519" s="2" t="e">
        <f>VLOOKUP($A519,'By SKU - New RTs'!$A:$V,20,FALSE)</f>
        <v>#N/A</v>
      </c>
      <c r="K519" s="5" t="e">
        <f t="shared" si="42"/>
        <v>#N/A</v>
      </c>
      <c r="L519" s="2" t="e">
        <f>VLOOKUP($A519,'By SKU - Old RTs'!$A:$V,21,FALSE)</f>
        <v>#N/A</v>
      </c>
      <c r="M519" s="2" t="e">
        <f>VLOOKUP($A519,'By SKU - New RTs'!$A:$V,21,FALSE)</f>
        <v>#N/A</v>
      </c>
      <c r="N519" s="5" t="e">
        <f t="shared" si="43"/>
        <v>#N/A</v>
      </c>
      <c r="O519" s="2" t="e">
        <f>VLOOKUP($A519,'By SKU - Old RTs'!$A:$V,22,FALSE)</f>
        <v>#N/A</v>
      </c>
      <c r="P519" s="2" t="e">
        <f>VLOOKUP($A519,'By SKU - New RTs'!$A:$V,22,FALSE)</f>
        <v>#N/A</v>
      </c>
      <c r="Q519" s="2" t="e">
        <f t="shared" si="44"/>
        <v>#N/A</v>
      </c>
    </row>
    <row r="520" spans="2:17" hidden="1" x14ac:dyDescent="0.3">
      <c r="B520" s="4"/>
      <c r="C520" s="2" t="e">
        <f>VLOOKUP($A520,'By SKU - Old RTs'!$A:$V,18,FALSE)</f>
        <v>#N/A</v>
      </c>
      <c r="D520" s="2" t="e">
        <f>VLOOKUP($A520,'By SKU - New RTs'!$A:$V,18,FALSE)</f>
        <v>#N/A</v>
      </c>
      <c r="E520" s="5" t="e">
        <f t="shared" si="40"/>
        <v>#N/A</v>
      </c>
      <c r="F520" s="2" t="e">
        <f>VLOOKUP($A520,'By SKU - Old RTs'!$A:$V,19,FALSE)</f>
        <v>#N/A</v>
      </c>
      <c r="G520" s="2" t="e">
        <f>VLOOKUP($A520,'By SKU - New RTs'!$A:$V,19,FALSE)</f>
        <v>#N/A</v>
      </c>
      <c r="H520" s="5" t="e">
        <f t="shared" si="41"/>
        <v>#N/A</v>
      </c>
      <c r="I520" s="2" t="e">
        <f>VLOOKUP($A520,'By SKU - Old RTs'!$A:$V,20,FALSE)</f>
        <v>#N/A</v>
      </c>
      <c r="J520" s="2" t="e">
        <f>VLOOKUP($A520,'By SKU - New RTs'!$A:$V,20,FALSE)</f>
        <v>#N/A</v>
      </c>
      <c r="K520" s="5" t="e">
        <f t="shared" si="42"/>
        <v>#N/A</v>
      </c>
      <c r="L520" s="2" t="e">
        <f>VLOOKUP($A520,'By SKU - Old RTs'!$A:$V,21,FALSE)</f>
        <v>#N/A</v>
      </c>
      <c r="M520" s="2" t="e">
        <f>VLOOKUP($A520,'By SKU - New RTs'!$A:$V,21,FALSE)</f>
        <v>#N/A</v>
      </c>
      <c r="N520" s="5" t="e">
        <f t="shared" si="43"/>
        <v>#N/A</v>
      </c>
      <c r="O520" s="2" t="e">
        <f>VLOOKUP($A520,'By SKU - Old RTs'!$A:$V,22,FALSE)</f>
        <v>#N/A</v>
      </c>
      <c r="P520" s="2" t="e">
        <f>VLOOKUP($A520,'By SKU - New RTs'!$A:$V,22,FALSE)</f>
        <v>#N/A</v>
      </c>
      <c r="Q520" s="2" t="e">
        <f t="shared" si="44"/>
        <v>#N/A</v>
      </c>
    </row>
    <row r="521" spans="2:17" hidden="1" x14ac:dyDescent="0.3">
      <c r="B521" s="4"/>
      <c r="C521" s="2" t="e">
        <f>VLOOKUP($A521,'By SKU - Old RTs'!$A:$V,18,FALSE)</f>
        <v>#N/A</v>
      </c>
      <c r="D521" s="2" t="e">
        <f>VLOOKUP($A521,'By SKU - New RTs'!$A:$V,18,FALSE)</f>
        <v>#N/A</v>
      </c>
      <c r="E521" s="5" t="e">
        <f t="shared" ref="E521:E584" si="45">D521-C521</f>
        <v>#N/A</v>
      </c>
      <c r="F521" s="2" t="e">
        <f>VLOOKUP($A521,'By SKU - Old RTs'!$A:$V,19,FALSE)</f>
        <v>#N/A</v>
      </c>
      <c r="G521" s="2" t="e">
        <f>VLOOKUP($A521,'By SKU - New RTs'!$A:$V,19,FALSE)</f>
        <v>#N/A</v>
      </c>
      <c r="H521" s="5" t="e">
        <f t="shared" ref="H521:H584" si="46">G521-F521</f>
        <v>#N/A</v>
      </c>
      <c r="I521" s="2" t="e">
        <f>VLOOKUP($A521,'By SKU - Old RTs'!$A:$V,20,FALSE)</f>
        <v>#N/A</v>
      </c>
      <c r="J521" s="2" t="e">
        <f>VLOOKUP($A521,'By SKU - New RTs'!$A:$V,20,FALSE)</f>
        <v>#N/A</v>
      </c>
      <c r="K521" s="5" t="e">
        <f t="shared" ref="K521:K584" si="47">J521-I521</f>
        <v>#N/A</v>
      </c>
      <c r="L521" s="2" t="e">
        <f>VLOOKUP($A521,'By SKU - Old RTs'!$A:$V,21,FALSE)</f>
        <v>#N/A</v>
      </c>
      <c r="M521" s="2" t="e">
        <f>VLOOKUP($A521,'By SKU - New RTs'!$A:$V,21,FALSE)</f>
        <v>#N/A</v>
      </c>
      <c r="N521" s="5" t="e">
        <f t="shared" ref="N521:N584" si="48">M521-L521</f>
        <v>#N/A</v>
      </c>
      <c r="O521" s="2" t="e">
        <f>VLOOKUP($A521,'By SKU - Old RTs'!$A:$V,22,FALSE)</f>
        <v>#N/A</v>
      </c>
      <c r="P521" s="2" t="e">
        <f>VLOOKUP($A521,'By SKU - New RTs'!$A:$V,22,FALSE)</f>
        <v>#N/A</v>
      </c>
      <c r="Q521" s="2" t="e">
        <f t="shared" ref="Q521:Q584" si="49">P521-O521</f>
        <v>#N/A</v>
      </c>
    </row>
    <row r="522" spans="2:17" hidden="1" x14ac:dyDescent="0.3">
      <c r="B522" s="4"/>
      <c r="C522" s="2" t="e">
        <f>VLOOKUP($A522,'By SKU - Old RTs'!$A:$V,18,FALSE)</f>
        <v>#N/A</v>
      </c>
      <c r="D522" s="2" t="e">
        <f>VLOOKUP($A522,'By SKU - New RTs'!$A:$V,18,FALSE)</f>
        <v>#N/A</v>
      </c>
      <c r="E522" s="5" t="e">
        <f t="shared" si="45"/>
        <v>#N/A</v>
      </c>
      <c r="F522" s="2" t="e">
        <f>VLOOKUP($A522,'By SKU - Old RTs'!$A:$V,19,FALSE)</f>
        <v>#N/A</v>
      </c>
      <c r="G522" s="2" t="e">
        <f>VLOOKUP($A522,'By SKU - New RTs'!$A:$V,19,FALSE)</f>
        <v>#N/A</v>
      </c>
      <c r="H522" s="5" t="e">
        <f t="shared" si="46"/>
        <v>#N/A</v>
      </c>
      <c r="I522" s="2" t="e">
        <f>VLOOKUP($A522,'By SKU - Old RTs'!$A:$V,20,FALSE)</f>
        <v>#N/A</v>
      </c>
      <c r="J522" s="2" t="e">
        <f>VLOOKUP($A522,'By SKU - New RTs'!$A:$V,20,FALSE)</f>
        <v>#N/A</v>
      </c>
      <c r="K522" s="5" t="e">
        <f t="shared" si="47"/>
        <v>#N/A</v>
      </c>
      <c r="L522" s="2" t="e">
        <f>VLOOKUP($A522,'By SKU - Old RTs'!$A:$V,21,FALSE)</f>
        <v>#N/A</v>
      </c>
      <c r="M522" s="2" t="e">
        <f>VLOOKUP($A522,'By SKU - New RTs'!$A:$V,21,FALSE)</f>
        <v>#N/A</v>
      </c>
      <c r="N522" s="5" t="e">
        <f t="shared" si="48"/>
        <v>#N/A</v>
      </c>
      <c r="O522" s="2" t="e">
        <f>VLOOKUP($A522,'By SKU - Old RTs'!$A:$V,22,FALSE)</f>
        <v>#N/A</v>
      </c>
      <c r="P522" s="2" t="e">
        <f>VLOOKUP($A522,'By SKU - New RTs'!$A:$V,22,FALSE)</f>
        <v>#N/A</v>
      </c>
      <c r="Q522" s="2" t="e">
        <f t="shared" si="49"/>
        <v>#N/A</v>
      </c>
    </row>
    <row r="523" spans="2:17" hidden="1" x14ac:dyDescent="0.3">
      <c r="B523" s="4"/>
      <c r="C523" s="2" t="e">
        <f>VLOOKUP($A523,'By SKU - Old RTs'!$A:$V,18,FALSE)</f>
        <v>#N/A</v>
      </c>
      <c r="D523" s="2" t="e">
        <f>VLOOKUP($A523,'By SKU - New RTs'!$A:$V,18,FALSE)</f>
        <v>#N/A</v>
      </c>
      <c r="E523" s="5" t="e">
        <f t="shared" si="45"/>
        <v>#N/A</v>
      </c>
      <c r="F523" s="2" t="e">
        <f>VLOOKUP($A523,'By SKU - Old RTs'!$A:$V,19,FALSE)</f>
        <v>#N/A</v>
      </c>
      <c r="G523" s="2" t="e">
        <f>VLOOKUP($A523,'By SKU - New RTs'!$A:$V,19,FALSE)</f>
        <v>#N/A</v>
      </c>
      <c r="H523" s="5" t="e">
        <f t="shared" si="46"/>
        <v>#N/A</v>
      </c>
      <c r="I523" s="2" t="e">
        <f>VLOOKUP($A523,'By SKU - Old RTs'!$A:$V,20,FALSE)</f>
        <v>#N/A</v>
      </c>
      <c r="J523" s="2" t="e">
        <f>VLOOKUP($A523,'By SKU - New RTs'!$A:$V,20,FALSE)</f>
        <v>#N/A</v>
      </c>
      <c r="K523" s="5" t="e">
        <f t="shared" si="47"/>
        <v>#N/A</v>
      </c>
      <c r="L523" s="2" t="e">
        <f>VLOOKUP($A523,'By SKU - Old RTs'!$A:$V,21,FALSE)</f>
        <v>#N/A</v>
      </c>
      <c r="M523" s="2" t="e">
        <f>VLOOKUP($A523,'By SKU - New RTs'!$A:$V,21,FALSE)</f>
        <v>#N/A</v>
      </c>
      <c r="N523" s="5" t="e">
        <f t="shared" si="48"/>
        <v>#N/A</v>
      </c>
      <c r="O523" s="2" t="e">
        <f>VLOOKUP($A523,'By SKU - Old RTs'!$A:$V,22,FALSE)</f>
        <v>#N/A</v>
      </c>
      <c r="P523" s="2" t="e">
        <f>VLOOKUP($A523,'By SKU - New RTs'!$A:$V,22,FALSE)</f>
        <v>#N/A</v>
      </c>
      <c r="Q523" s="2" t="e">
        <f t="shared" si="49"/>
        <v>#N/A</v>
      </c>
    </row>
    <row r="524" spans="2:17" hidden="1" x14ac:dyDescent="0.3">
      <c r="B524" s="4"/>
      <c r="C524" s="2" t="e">
        <f>VLOOKUP($A524,'By SKU - Old RTs'!$A:$V,18,FALSE)</f>
        <v>#N/A</v>
      </c>
      <c r="D524" s="2" t="e">
        <f>VLOOKUP($A524,'By SKU - New RTs'!$A:$V,18,FALSE)</f>
        <v>#N/A</v>
      </c>
      <c r="E524" s="5" t="e">
        <f t="shared" si="45"/>
        <v>#N/A</v>
      </c>
      <c r="F524" s="2" t="e">
        <f>VLOOKUP($A524,'By SKU - Old RTs'!$A:$V,19,FALSE)</f>
        <v>#N/A</v>
      </c>
      <c r="G524" s="2" t="e">
        <f>VLOOKUP($A524,'By SKU - New RTs'!$A:$V,19,FALSE)</f>
        <v>#N/A</v>
      </c>
      <c r="H524" s="5" t="e">
        <f t="shared" si="46"/>
        <v>#N/A</v>
      </c>
      <c r="I524" s="2" t="e">
        <f>VLOOKUP($A524,'By SKU - Old RTs'!$A:$V,20,FALSE)</f>
        <v>#N/A</v>
      </c>
      <c r="J524" s="2" t="e">
        <f>VLOOKUP($A524,'By SKU - New RTs'!$A:$V,20,FALSE)</f>
        <v>#N/A</v>
      </c>
      <c r="K524" s="5" t="e">
        <f t="shared" si="47"/>
        <v>#N/A</v>
      </c>
      <c r="L524" s="2" t="e">
        <f>VLOOKUP($A524,'By SKU - Old RTs'!$A:$V,21,FALSE)</f>
        <v>#N/A</v>
      </c>
      <c r="M524" s="2" t="e">
        <f>VLOOKUP($A524,'By SKU - New RTs'!$A:$V,21,FALSE)</f>
        <v>#N/A</v>
      </c>
      <c r="N524" s="5" t="e">
        <f t="shared" si="48"/>
        <v>#N/A</v>
      </c>
      <c r="O524" s="2" t="e">
        <f>VLOOKUP($A524,'By SKU - Old RTs'!$A:$V,22,FALSE)</f>
        <v>#N/A</v>
      </c>
      <c r="P524" s="2" t="e">
        <f>VLOOKUP($A524,'By SKU - New RTs'!$A:$V,22,FALSE)</f>
        <v>#N/A</v>
      </c>
      <c r="Q524" s="2" t="e">
        <f t="shared" si="49"/>
        <v>#N/A</v>
      </c>
    </row>
    <row r="525" spans="2:17" hidden="1" x14ac:dyDescent="0.3">
      <c r="B525" s="4"/>
      <c r="C525" s="2" t="e">
        <f>VLOOKUP($A525,'By SKU - Old RTs'!$A:$V,18,FALSE)</f>
        <v>#N/A</v>
      </c>
      <c r="D525" s="2" t="e">
        <f>VLOOKUP($A525,'By SKU - New RTs'!$A:$V,18,FALSE)</f>
        <v>#N/A</v>
      </c>
      <c r="E525" s="5" t="e">
        <f t="shared" si="45"/>
        <v>#N/A</v>
      </c>
      <c r="F525" s="2" t="e">
        <f>VLOOKUP($A525,'By SKU - Old RTs'!$A:$V,19,FALSE)</f>
        <v>#N/A</v>
      </c>
      <c r="G525" s="2" t="e">
        <f>VLOOKUP($A525,'By SKU - New RTs'!$A:$V,19,FALSE)</f>
        <v>#N/A</v>
      </c>
      <c r="H525" s="5" t="e">
        <f t="shared" si="46"/>
        <v>#N/A</v>
      </c>
      <c r="I525" s="2" t="e">
        <f>VLOOKUP($A525,'By SKU - Old RTs'!$A:$V,20,FALSE)</f>
        <v>#N/A</v>
      </c>
      <c r="J525" s="2" t="e">
        <f>VLOOKUP($A525,'By SKU - New RTs'!$A:$V,20,FALSE)</f>
        <v>#N/A</v>
      </c>
      <c r="K525" s="5" t="e">
        <f t="shared" si="47"/>
        <v>#N/A</v>
      </c>
      <c r="L525" s="2" t="e">
        <f>VLOOKUP($A525,'By SKU - Old RTs'!$A:$V,21,FALSE)</f>
        <v>#N/A</v>
      </c>
      <c r="M525" s="2" t="e">
        <f>VLOOKUP($A525,'By SKU - New RTs'!$A:$V,21,FALSE)</f>
        <v>#N/A</v>
      </c>
      <c r="N525" s="5" t="e">
        <f t="shared" si="48"/>
        <v>#N/A</v>
      </c>
      <c r="O525" s="2" t="e">
        <f>VLOOKUP($A525,'By SKU - Old RTs'!$A:$V,22,FALSE)</f>
        <v>#N/A</v>
      </c>
      <c r="P525" s="2" t="e">
        <f>VLOOKUP($A525,'By SKU - New RTs'!$A:$V,22,FALSE)</f>
        <v>#N/A</v>
      </c>
      <c r="Q525" s="2" t="e">
        <f t="shared" si="49"/>
        <v>#N/A</v>
      </c>
    </row>
    <row r="526" spans="2:17" hidden="1" x14ac:dyDescent="0.3">
      <c r="B526" s="4"/>
      <c r="C526" s="2" t="e">
        <f>VLOOKUP($A526,'By SKU - Old RTs'!$A:$V,18,FALSE)</f>
        <v>#N/A</v>
      </c>
      <c r="D526" s="2" t="e">
        <f>VLOOKUP($A526,'By SKU - New RTs'!$A:$V,18,FALSE)</f>
        <v>#N/A</v>
      </c>
      <c r="E526" s="5" t="e">
        <f t="shared" si="45"/>
        <v>#N/A</v>
      </c>
      <c r="F526" s="2" t="e">
        <f>VLOOKUP($A526,'By SKU - Old RTs'!$A:$V,19,FALSE)</f>
        <v>#N/A</v>
      </c>
      <c r="G526" s="2" t="e">
        <f>VLOOKUP($A526,'By SKU - New RTs'!$A:$V,19,FALSE)</f>
        <v>#N/A</v>
      </c>
      <c r="H526" s="5" t="e">
        <f t="shared" si="46"/>
        <v>#N/A</v>
      </c>
      <c r="I526" s="2" t="e">
        <f>VLOOKUP($A526,'By SKU - Old RTs'!$A:$V,20,FALSE)</f>
        <v>#N/A</v>
      </c>
      <c r="J526" s="2" t="e">
        <f>VLOOKUP($A526,'By SKU - New RTs'!$A:$V,20,FALSE)</f>
        <v>#N/A</v>
      </c>
      <c r="K526" s="5" t="e">
        <f t="shared" si="47"/>
        <v>#N/A</v>
      </c>
      <c r="L526" s="2" t="e">
        <f>VLOOKUP($A526,'By SKU - Old RTs'!$A:$V,21,FALSE)</f>
        <v>#N/A</v>
      </c>
      <c r="M526" s="2" t="e">
        <f>VLOOKUP($A526,'By SKU - New RTs'!$A:$V,21,FALSE)</f>
        <v>#N/A</v>
      </c>
      <c r="N526" s="5" t="e">
        <f t="shared" si="48"/>
        <v>#N/A</v>
      </c>
      <c r="O526" s="2" t="e">
        <f>VLOOKUP($A526,'By SKU - Old RTs'!$A:$V,22,FALSE)</f>
        <v>#N/A</v>
      </c>
      <c r="P526" s="2" t="e">
        <f>VLOOKUP($A526,'By SKU - New RTs'!$A:$V,22,FALSE)</f>
        <v>#N/A</v>
      </c>
      <c r="Q526" s="2" t="e">
        <f t="shared" si="49"/>
        <v>#N/A</v>
      </c>
    </row>
    <row r="527" spans="2:17" hidden="1" x14ac:dyDescent="0.3">
      <c r="B527" s="4"/>
      <c r="C527" s="2" t="e">
        <f>VLOOKUP($A527,'By SKU - Old RTs'!$A:$V,18,FALSE)</f>
        <v>#N/A</v>
      </c>
      <c r="D527" s="2" t="e">
        <f>VLOOKUP($A527,'By SKU - New RTs'!$A:$V,18,FALSE)</f>
        <v>#N/A</v>
      </c>
      <c r="E527" s="5" t="e">
        <f t="shared" si="45"/>
        <v>#N/A</v>
      </c>
      <c r="F527" s="2" t="e">
        <f>VLOOKUP($A527,'By SKU - Old RTs'!$A:$V,19,FALSE)</f>
        <v>#N/A</v>
      </c>
      <c r="G527" s="2" t="e">
        <f>VLOOKUP($A527,'By SKU - New RTs'!$A:$V,19,FALSE)</f>
        <v>#N/A</v>
      </c>
      <c r="H527" s="5" t="e">
        <f t="shared" si="46"/>
        <v>#N/A</v>
      </c>
      <c r="I527" s="2" t="e">
        <f>VLOOKUP($A527,'By SKU - Old RTs'!$A:$V,20,FALSE)</f>
        <v>#N/A</v>
      </c>
      <c r="J527" s="2" t="e">
        <f>VLOOKUP($A527,'By SKU - New RTs'!$A:$V,20,FALSE)</f>
        <v>#N/A</v>
      </c>
      <c r="K527" s="5" t="e">
        <f t="shared" si="47"/>
        <v>#N/A</v>
      </c>
      <c r="L527" s="2" t="e">
        <f>VLOOKUP($A527,'By SKU - Old RTs'!$A:$V,21,FALSE)</f>
        <v>#N/A</v>
      </c>
      <c r="M527" s="2" t="e">
        <f>VLOOKUP($A527,'By SKU - New RTs'!$A:$V,21,FALSE)</f>
        <v>#N/A</v>
      </c>
      <c r="N527" s="5" t="e">
        <f t="shared" si="48"/>
        <v>#N/A</v>
      </c>
      <c r="O527" s="2" t="e">
        <f>VLOOKUP($A527,'By SKU - Old RTs'!$A:$V,22,FALSE)</f>
        <v>#N/A</v>
      </c>
      <c r="P527" s="2" t="e">
        <f>VLOOKUP($A527,'By SKU - New RTs'!$A:$V,22,FALSE)</f>
        <v>#N/A</v>
      </c>
      <c r="Q527" s="2" t="e">
        <f t="shared" si="49"/>
        <v>#N/A</v>
      </c>
    </row>
    <row r="528" spans="2:17" hidden="1" x14ac:dyDescent="0.3">
      <c r="B528" s="4"/>
      <c r="C528" s="2" t="e">
        <f>VLOOKUP($A528,'By SKU - Old RTs'!$A:$V,18,FALSE)</f>
        <v>#N/A</v>
      </c>
      <c r="D528" s="2" t="e">
        <f>VLOOKUP($A528,'By SKU - New RTs'!$A:$V,18,FALSE)</f>
        <v>#N/A</v>
      </c>
      <c r="E528" s="5" t="e">
        <f t="shared" si="45"/>
        <v>#N/A</v>
      </c>
      <c r="F528" s="2" t="e">
        <f>VLOOKUP($A528,'By SKU - Old RTs'!$A:$V,19,FALSE)</f>
        <v>#N/A</v>
      </c>
      <c r="G528" s="2" t="e">
        <f>VLOOKUP($A528,'By SKU - New RTs'!$A:$V,19,FALSE)</f>
        <v>#N/A</v>
      </c>
      <c r="H528" s="5" t="e">
        <f t="shared" si="46"/>
        <v>#N/A</v>
      </c>
      <c r="I528" s="2" t="e">
        <f>VLOOKUP($A528,'By SKU - Old RTs'!$A:$V,20,FALSE)</f>
        <v>#N/A</v>
      </c>
      <c r="J528" s="2" t="e">
        <f>VLOOKUP($A528,'By SKU - New RTs'!$A:$V,20,FALSE)</f>
        <v>#N/A</v>
      </c>
      <c r="K528" s="5" t="e">
        <f t="shared" si="47"/>
        <v>#N/A</v>
      </c>
      <c r="L528" s="2" t="e">
        <f>VLOOKUP($A528,'By SKU - Old RTs'!$A:$V,21,FALSE)</f>
        <v>#N/A</v>
      </c>
      <c r="M528" s="2" t="e">
        <f>VLOOKUP($A528,'By SKU - New RTs'!$A:$V,21,FALSE)</f>
        <v>#N/A</v>
      </c>
      <c r="N528" s="5" t="e">
        <f t="shared" si="48"/>
        <v>#N/A</v>
      </c>
      <c r="O528" s="2" t="e">
        <f>VLOOKUP($A528,'By SKU - Old RTs'!$A:$V,22,FALSE)</f>
        <v>#N/A</v>
      </c>
      <c r="P528" s="2" t="e">
        <f>VLOOKUP($A528,'By SKU - New RTs'!$A:$V,22,FALSE)</f>
        <v>#N/A</v>
      </c>
      <c r="Q528" s="2" t="e">
        <f t="shared" si="49"/>
        <v>#N/A</v>
      </c>
    </row>
    <row r="529" spans="2:17" hidden="1" x14ac:dyDescent="0.3">
      <c r="B529" s="4"/>
      <c r="C529" s="2" t="e">
        <f>VLOOKUP($A529,'By SKU - Old RTs'!$A:$V,18,FALSE)</f>
        <v>#N/A</v>
      </c>
      <c r="D529" s="2" t="e">
        <f>VLOOKUP($A529,'By SKU - New RTs'!$A:$V,18,FALSE)</f>
        <v>#N/A</v>
      </c>
      <c r="E529" s="5" t="e">
        <f t="shared" si="45"/>
        <v>#N/A</v>
      </c>
      <c r="F529" s="2" t="e">
        <f>VLOOKUP($A529,'By SKU - Old RTs'!$A:$V,19,FALSE)</f>
        <v>#N/A</v>
      </c>
      <c r="G529" s="2" t="e">
        <f>VLOOKUP($A529,'By SKU - New RTs'!$A:$V,19,FALSE)</f>
        <v>#N/A</v>
      </c>
      <c r="H529" s="5" t="e">
        <f t="shared" si="46"/>
        <v>#N/A</v>
      </c>
      <c r="I529" s="2" t="e">
        <f>VLOOKUP($A529,'By SKU - Old RTs'!$A:$V,20,FALSE)</f>
        <v>#N/A</v>
      </c>
      <c r="J529" s="2" t="e">
        <f>VLOOKUP($A529,'By SKU - New RTs'!$A:$V,20,FALSE)</f>
        <v>#N/A</v>
      </c>
      <c r="K529" s="5" t="e">
        <f t="shared" si="47"/>
        <v>#N/A</v>
      </c>
      <c r="L529" s="2" t="e">
        <f>VLOOKUP($A529,'By SKU - Old RTs'!$A:$V,21,FALSE)</f>
        <v>#N/A</v>
      </c>
      <c r="M529" s="2" t="e">
        <f>VLOOKUP($A529,'By SKU - New RTs'!$A:$V,21,FALSE)</f>
        <v>#N/A</v>
      </c>
      <c r="N529" s="5" t="e">
        <f t="shared" si="48"/>
        <v>#N/A</v>
      </c>
      <c r="O529" s="2" t="e">
        <f>VLOOKUP($A529,'By SKU - Old RTs'!$A:$V,22,FALSE)</f>
        <v>#N/A</v>
      </c>
      <c r="P529" s="2" t="e">
        <f>VLOOKUP($A529,'By SKU - New RTs'!$A:$V,22,FALSE)</f>
        <v>#N/A</v>
      </c>
      <c r="Q529" s="2" t="e">
        <f t="shared" si="49"/>
        <v>#N/A</v>
      </c>
    </row>
    <row r="530" spans="2:17" hidden="1" x14ac:dyDescent="0.3">
      <c r="B530" s="4"/>
      <c r="C530" s="2" t="e">
        <f>VLOOKUP($A530,'By SKU - Old RTs'!$A:$V,18,FALSE)</f>
        <v>#N/A</v>
      </c>
      <c r="D530" s="2" t="e">
        <f>VLOOKUP($A530,'By SKU - New RTs'!$A:$V,18,FALSE)</f>
        <v>#N/A</v>
      </c>
      <c r="E530" s="5" t="e">
        <f t="shared" si="45"/>
        <v>#N/A</v>
      </c>
      <c r="F530" s="2" t="e">
        <f>VLOOKUP($A530,'By SKU - Old RTs'!$A:$V,19,FALSE)</f>
        <v>#N/A</v>
      </c>
      <c r="G530" s="2" t="e">
        <f>VLOOKUP($A530,'By SKU - New RTs'!$A:$V,19,FALSE)</f>
        <v>#N/A</v>
      </c>
      <c r="H530" s="5" t="e">
        <f t="shared" si="46"/>
        <v>#N/A</v>
      </c>
      <c r="I530" s="2" t="e">
        <f>VLOOKUP($A530,'By SKU - Old RTs'!$A:$V,20,FALSE)</f>
        <v>#N/A</v>
      </c>
      <c r="J530" s="2" t="e">
        <f>VLOOKUP($A530,'By SKU - New RTs'!$A:$V,20,FALSE)</f>
        <v>#N/A</v>
      </c>
      <c r="K530" s="5" t="e">
        <f t="shared" si="47"/>
        <v>#N/A</v>
      </c>
      <c r="L530" s="2" t="e">
        <f>VLOOKUP($A530,'By SKU - Old RTs'!$A:$V,21,FALSE)</f>
        <v>#N/A</v>
      </c>
      <c r="M530" s="2" t="e">
        <f>VLOOKUP($A530,'By SKU - New RTs'!$A:$V,21,FALSE)</f>
        <v>#N/A</v>
      </c>
      <c r="N530" s="5" t="e">
        <f t="shared" si="48"/>
        <v>#N/A</v>
      </c>
      <c r="O530" s="2" t="e">
        <f>VLOOKUP($A530,'By SKU - Old RTs'!$A:$V,22,FALSE)</f>
        <v>#N/A</v>
      </c>
      <c r="P530" s="2" t="e">
        <f>VLOOKUP($A530,'By SKU - New RTs'!$A:$V,22,FALSE)</f>
        <v>#N/A</v>
      </c>
      <c r="Q530" s="2" t="e">
        <f t="shared" si="49"/>
        <v>#N/A</v>
      </c>
    </row>
    <row r="531" spans="2:17" hidden="1" x14ac:dyDescent="0.3">
      <c r="B531" s="4"/>
      <c r="C531" s="2" t="e">
        <f>VLOOKUP($A531,'By SKU - Old RTs'!$A:$V,18,FALSE)</f>
        <v>#N/A</v>
      </c>
      <c r="D531" s="2" t="e">
        <f>VLOOKUP($A531,'By SKU - New RTs'!$A:$V,18,FALSE)</f>
        <v>#N/A</v>
      </c>
      <c r="E531" s="5" t="e">
        <f t="shared" si="45"/>
        <v>#N/A</v>
      </c>
      <c r="F531" s="2" t="e">
        <f>VLOOKUP($A531,'By SKU - Old RTs'!$A:$V,19,FALSE)</f>
        <v>#N/A</v>
      </c>
      <c r="G531" s="2" t="e">
        <f>VLOOKUP($A531,'By SKU - New RTs'!$A:$V,19,FALSE)</f>
        <v>#N/A</v>
      </c>
      <c r="H531" s="5" t="e">
        <f t="shared" si="46"/>
        <v>#N/A</v>
      </c>
      <c r="I531" s="2" t="e">
        <f>VLOOKUP($A531,'By SKU - Old RTs'!$A:$V,20,FALSE)</f>
        <v>#N/A</v>
      </c>
      <c r="J531" s="2" t="e">
        <f>VLOOKUP($A531,'By SKU - New RTs'!$A:$V,20,FALSE)</f>
        <v>#N/A</v>
      </c>
      <c r="K531" s="5" t="e">
        <f t="shared" si="47"/>
        <v>#N/A</v>
      </c>
      <c r="L531" s="2" t="e">
        <f>VLOOKUP($A531,'By SKU - Old RTs'!$A:$V,21,FALSE)</f>
        <v>#N/A</v>
      </c>
      <c r="M531" s="2" t="e">
        <f>VLOOKUP($A531,'By SKU - New RTs'!$A:$V,21,FALSE)</f>
        <v>#N/A</v>
      </c>
      <c r="N531" s="5" t="e">
        <f t="shared" si="48"/>
        <v>#N/A</v>
      </c>
      <c r="O531" s="2" t="e">
        <f>VLOOKUP($A531,'By SKU - Old RTs'!$A:$V,22,FALSE)</f>
        <v>#N/A</v>
      </c>
      <c r="P531" s="2" t="e">
        <f>VLOOKUP($A531,'By SKU - New RTs'!$A:$V,22,FALSE)</f>
        <v>#N/A</v>
      </c>
      <c r="Q531" s="2" t="e">
        <f t="shared" si="49"/>
        <v>#N/A</v>
      </c>
    </row>
    <row r="532" spans="2:17" hidden="1" x14ac:dyDescent="0.3">
      <c r="B532" s="4"/>
      <c r="C532" s="2" t="e">
        <f>VLOOKUP($A532,'By SKU - Old RTs'!$A:$V,18,FALSE)</f>
        <v>#N/A</v>
      </c>
      <c r="D532" s="2" t="e">
        <f>VLOOKUP($A532,'By SKU - New RTs'!$A:$V,18,FALSE)</f>
        <v>#N/A</v>
      </c>
      <c r="E532" s="5" t="e">
        <f t="shared" si="45"/>
        <v>#N/A</v>
      </c>
      <c r="F532" s="2" t="e">
        <f>VLOOKUP($A532,'By SKU - Old RTs'!$A:$V,19,FALSE)</f>
        <v>#N/A</v>
      </c>
      <c r="G532" s="2" t="e">
        <f>VLOOKUP($A532,'By SKU - New RTs'!$A:$V,19,FALSE)</f>
        <v>#N/A</v>
      </c>
      <c r="H532" s="5" t="e">
        <f t="shared" si="46"/>
        <v>#N/A</v>
      </c>
      <c r="I532" s="2" t="e">
        <f>VLOOKUP($A532,'By SKU - Old RTs'!$A:$V,20,FALSE)</f>
        <v>#N/A</v>
      </c>
      <c r="J532" s="2" t="e">
        <f>VLOOKUP($A532,'By SKU - New RTs'!$A:$V,20,FALSE)</f>
        <v>#N/A</v>
      </c>
      <c r="K532" s="5" t="e">
        <f t="shared" si="47"/>
        <v>#N/A</v>
      </c>
      <c r="L532" s="2" t="e">
        <f>VLOOKUP($A532,'By SKU - Old RTs'!$A:$V,21,FALSE)</f>
        <v>#N/A</v>
      </c>
      <c r="M532" s="2" t="e">
        <f>VLOOKUP($A532,'By SKU - New RTs'!$A:$V,21,FALSE)</f>
        <v>#N/A</v>
      </c>
      <c r="N532" s="5" t="e">
        <f t="shared" si="48"/>
        <v>#N/A</v>
      </c>
      <c r="O532" s="2" t="e">
        <f>VLOOKUP($A532,'By SKU - Old RTs'!$A:$V,22,FALSE)</f>
        <v>#N/A</v>
      </c>
      <c r="P532" s="2" t="e">
        <f>VLOOKUP($A532,'By SKU - New RTs'!$A:$V,22,FALSE)</f>
        <v>#N/A</v>
      </c>
      <c r="Q532" s="2" t="e">
        <f t="shared" si="49"/>
        <v>#N/A</v>
      </c>
    </row>
    <row r="533" spans="2:17" hidden="1" x14ac:dyDescent="0.3">
      <c r="B533" s="4"/>
      <c r="C533" s="2" t="e">
        <f>VLOOKUP($A533,'By SKU - Old RTs'!$A:$V,18,FALSE)</f>
        <v>#N/A</v>
      </c>
      <c r="D533" s="2" t="e">
        <f>VLOOKUP($A533,'By SKU - New RTs'!$A:$V,18,FALSE)</f>
        <v>#N/A</v>
      </c>
      <c r="E533" s="5" t="e">
        <f t="shared" si="45"/>
        <v>#N/A</v>
      </c>
      <c r="F533" s="2" t="e">
        <f>VLOOKUP($A533,'By SKU - Old RTs'!$A:$V,19,FALSE)</f>
        <v>#N/A</v>
      </c>
      <c r="G533" s="2" t="e">
        <f>VLOOKUP($A533,'By SKU - New RTs'!$A:$V,19,FALSE)</f>
        <v>#N/A</v>
      </c>
      <c r="H533" s="5" t="e">
        <f t="shared" si="46"/>
        <v>#N/A</v>
      </c>
      <c r="I533" s="2" t="e">
        <f>VLOOKUP($A533,'By SKU - Old RTs'!$A:$V,20,FALSE)</f>
        <v>#N/A</v>
      </c>
      <c r="J533" s="2" t="e">
        <f>VLOOKUP($A533,'By SKU - New RTs'!$A:$V,20,FALSE)</f>
        <v>#N/A</v>
      </c>
      <c r="K533" s="5" t="e">
        <f t="shared" si="47"/>
        <v>#N/A</v>
      </c>
      <c r="L533" s="2" t="e">
        <f>VLOOKUP($A533,'By SKU - Old RTs'!$A:$V,21,FALSE)</f>
        <v>#N/A</v>
      </c>
      <c r="M533" s="2" t="e">
        <f>VLOOKUP($A533,'By SKU - New RTs'!$A:$V,21,FALSE)</f>
        <v>#N/A</v>
      </c>
      <c r="N533" s="5" t="e">
        <f t="shared" si="48"/>
        <v>#N/A</v>
      </c>
      <c r="O533" s="2" t="e">
        <f>VLOOKUP($A533,'By SKU - Old RTs'!$A:$V,22,FALSE)</f>
        <v>#N/A</v>
      </c>
      <c r="P533" s="2" t="e">
        <f>VLOOKUP($A533,'By SKU - New RTs'!$A:$V,22,FALSE)</f>
        <v>#N/A</v>
      </c>
      <c r="Q533" s="2" t="e">
        <f t="shared" si="49"/>
        <v>#N/A</v>
      </c>
    </row>
    <row r="534" spans="2:17" hidden="1" x14ac:dyDescent="0.3">
      <c r="B534" s="4"/>
      <c r="C534" s="2" t="e">
        <f>VLOOKUP($A534,'By SKU - Old RTs'!$A:$V,18,FALSE)</f>
        <v>#N/A</v>
      </c>
      <c r="D534" s="2" t="e">
        <f>VLOOKUP($A534,'By SKU - New RTs'!$A:$V,18,FALSE)</f>
        <v>#N/A</v>
      </c>
      <c r="E534" s="5" t="e">
        <f t="shared" si="45"/>
        <v>#N/A</v>
      </c>
      <c r="F534" s="2" t="e">
        <f>VLOOKUP($A534,'By SKU - Old RTs'!$A:$V,19,FALSE)</f>
        <v>#N/A</v>
      </c>
      <c r="G534" s="2" t="e">
        <f>VLOOKUP($A534,'By SKU - New RTs'!$A:$V,19,FALSE)</f>
        <v>#N/A</v>
      </c>
      <c r="H534" s="5" t="e">
        <f t="shared" si="46"/>
        <v>#N/A</v>
      </c>
      <c r="I534" s="2" t="e">
        <f>VLOOKUP($A534,'By SKU - Old RTs'!$A:$V,20,FALSE)</f>
        <v>#N/A</v>
      </c>
      <c r="J534" s="2" t="e">
        <f>VLOOKUP($A534,'By SKU - New RTs'!$A:$V,20,FALSE)</f>
        <v>#N/A</v>
      </c>
      <c r="K534" s="5" t="e">
        <f t="shared" si="47"/>
        <v>#N/A</v>
      </c>
      <c r="L534" s="2" t="e">
        <f>VLOOKUP($A534,'By SKU - Old RTs'!$A:$V,21,FALSE)</f>
        <v>#N/A</v>
      </c>
      <c r="M534" s="2" t="e">
        <f>VLOOKUP($A534,'By SKU - New RTs'!$A:$V,21,FALSE)</f>
        <v>#N/A</v>
      </c>
      <c r="N534" s="5" t="e">
        <f t="shared" si="48"/>
        <v>#N/A</v>
      </c>
      <c r="O534" s="2" t="e">
        <f>VLOOKUP($A534,'By SKU - Old RTs'!$A:$V,22,FALSE)</f>
        <v>#N/A</v>
      </c>
      <c r="P534" s="2" t="e">
        <f>VLOOKUP($A534,'By SKU - New RTs'!$A:$V,22,FALSE)</f>
        <v>#N/A</v>
      </c>
      <c r="Q534" s="2" t="e">
        <f t="shared" si="49"/>
        <v>#N/A</v>
      </c>
    </row>
    <row r="535" spans="2:17" hidden="1" x14ac:dyDescent="0.3">
      <c r="B535" s="4"/>
      <c r="C535" s="2" t="e">
        <f>VLOOKUP($A535,'By SKU - Old RTs'!$A:$V,18,FALSE)</f>
        <v>#N/A</v>
      </c>
      <c r="D535" s="2" t="e">
        <f>VLOOKUP($A535,'By SKU - New RTs'!$A:$V,18,FALSE)</f>
        <v>#N/A</v>
      </c>
      <c r="E535" s="5" t="e">
        <f t="shared" si="45"/>
        <v>#N/A</v>
      </c>
      <c r="F535" s="2" t="e">
        <f>VLOOKUP($A535,'By SKU - Old RTs'!$A:$V,19,FALSE)</f>
        <v>#N/A</v>
      </c>
      <c r="G535" s="2" t="e">
        <f>VLOOKUP($A535,'By SKU - New RTs'!$A:$V,19,FALSE)</f>
        <v>#N/A</v>
      </c>
      <c r="H535" s="5" t="e">
        <f t="shared" si="46"/>
        <v>#N/A</v>
      </c>
      <c r="I535" s="2" t="e">
        <f>VLOOKUP($A535,'By SKU - Old RTs'!$A:$V,20,FALSE)</f>
        <v>#N/A</v>
      </c>
      <c r="J535" s="2" t="e">
        <f>VLOOKUP($A535,'By SKU - New RTs'!$A:$V,20,FALSE)</f>
        <v>#N/A</v>
      </c>
      <c r="K535" s="5" t="e">
        <f t="shared" si="47"/>
        <v>#N/A</v>
      </c>
      <c r="L535" s="2" t="e">
        <f>VLOOKUP($A535,'By SKU - Old RTs'!$A:$V,21,FALSE)</f>
        <v>#N/A</v>
      </c>
      <c r="M535" s="2" t="e">
        <f>VLOOKUP($A535,'By SKU - New RTs'!$A:$V,21,FALSE)</f>
        <v>#N/A</v>
      </c>
      <c r="N535" s="5" t="e">
        <f t="shared" si="48"/>
        <v>#N/A</v>
      </c>
      <c r="O535" s="2" t="e">
        <f>VLOOKUP($A535,'By SKU - Old RTs'!$A:$V,22,FALSE)</f>
        <v>#N/A</v>
      </c>
      <c r="P535" s="2" t="e">
        <f>VLOOKUP($A535,'By SKU - New RTs'!$A:$V,22,FALSE)</f>
        <v>#N/A</v>
      </c>
      <c r="Q535" s="2" t="e">
        <f t="shared" si="49"/>
        <v>#N/A</v>
      </c>
    </row>
    <row r="536" spans="2:17" hidden="1" x14ac:dyDescent="0.3">
      <c r="B536" s="4"/>
      <c r="C536" s="2" t="e">
        <f>VLOOKUP($A536,'By SKU - Old RTs'!$A:$V,18,FALSE)</f>
        <v>#N/A</v>
      </c>
      <c r="D536" s="2" t="e">
        <f>VLOOKUP($A536,'By SKU - New RTs'!$A:$V,18,FALSE)</f>
        <v>#N/A</v>
      </c>
      <c r="E536" s="5" t="e">
        <f t="shared" si="45"/>
        <v>#N/A</v>
      </c>
      <c r="F536" s="2" t="e">
        <f>VLOOKUP($A536,'By SKU - Old RTs'!$A:$V,19,FALSE)</f>
        <v>#N/A</v>
      </c>
      <c r="G536" s="2" t="e">
        <f>VLOOKUP($A536,'By SKU - New RTs'!$A:$V,19,FALSE)</f>
        <v>#N/A</v>
      </c>
      <c r="H536" s="5" t="e">
        <f t="shared" si="46"/>
        <v>#N/A</v>
      </c>
      <c r="I536" s="2" t="e">
        <f>VLOOKUP($A536,'By SKU - Old RTs'!$A:$V,20,FALSE)</f>
        <v>#N/A</v>
      </c>
      <c r="J536" s="2" t="e">
        <f>VLOOKUP($A536,'By SKU - New RTs'!$A:$V,20,FALSE)</f>
        <v>#N/A</v>
      </c>
      <c r="K536" s="5" t="e">
        <f t="shared" si="47"/>
        <v>#N/A</v>
      </c>
      <c r="L536" s="2" t="e">
        <f>VLOOKUP($A536,'By SKU - Old RTs'!$A:$V,21,FALSE)</f>
        <v>#N/A</v>
      </c>
      <c r="M536" s="2" t="e">
        <f>VLOOKUP($A536,'By SKU - New RTs'!$A:$V,21,FALSE)</f>
        <v>#N/A</v>
      </c>
      <c r="N536" s="5" t="e">
        <f t="shared" si="48"/>
        <v>#N/A</v>
      </c>
      <c r="O536" s="2" t="e">
        <f>VLOOKUP($A536,'By SKU - Old RTs'!$A:$V,22,FALSE)</f>
        <v>#N/A</v>
      </c>
      <c r="P536" s="2" t="e">
        <f>VLOOKUP($A536,'By SKU - New RTs'!$A:$V,22,FALSE)</f>
        <v>#N/A</v>
      </c>
      <c r="Q536" s="2" t="e">
        <f t="shared" si="49"/>
        <v>#N/A</v>
      </c>
    </row>
    <row r="537" spans="2:17" hidden="1" x14ac:dyDescent="0.3">
      <c r="B537" s="4"/>
      <c r="C537" s="2" t="e">
        <f>VLOOKUP($A537,'By SKU - Old RTs'!$A:$V,18,FALSE)</f>
        <v>#N/A</v>
      </c>
      <c r="D537" s="2" t="e">
        <f>VLOOKUP($A537,'By SKU - New RTs'!$A:$V,18,FALSE)</f>
        <v>#N/A</v>
      </c>
      <c r="E537" s="5" t="e">
        <f t="shared" si="45"/>
        <v>#N/A</v>
      </c>
      <c r="F537" s="2" t="e">
        <f>VLOOKUP($A537,'By SKU - Old RTs'!$A:$V,19,FALSE)</f>
        <v>#N/A</v>
      </c>
      <c r="G537" s="2" t="e">
        <f>VLOOKUP($A537,'By SKU - New RTs'!$A:$V,19,FALSE)</f>
        <v>#N/A</v>
      </c>
      <c r="H537" s="5" t="e">
        <f t="shared" si="46"/>
        <v>#N/A</v>
      </c>
      <c r="I537" s="2" t="e">
        <f>VLOOKUP($A537,'By SKU - Old RTs'!$A:$V,20,FALSE)</f>
        <v>#N/A</v>
      </c>
      <c r="J537" s="2" t="e">
        <f>VLOOKUP($A537,'By SKU - New RTs'!$A:$V,20,FALSE)</f>
        <v>#N/A</v>
      </c>
      <c r="K537" s="5" t="e">
        <f t="shared" si="47"/>
        <v>#N/A</v>
      </c>
      <c r="L537" s="2" t="e">
        <f>VLOOKUP($A537,'By SKU - Old RTs'!$A:$V,21,FALSE)</f>
        <v>#N/A</v>
      </c>
      <c r="M537" s="2" t="e">
        <f>VLOOKUP($A537,'By SKU - New RTs'!$A:$V,21,FALSE)</f>
        <v>#N/A</v>
      </c>
      <c r="N537" s="5" t="e">
        <f t="shared" si="48"/>
        <v>#N/A</v>
      </c>
      <c r="O537" s="2" t="e">
        <f>VLOOKUP($A537,'By SKU - Old RTs'!$A:$V,22,FALSE)</f>
        <v>#N/A</v>
      </c>
      <c r="P537" s="2" t="e">
        <f>VLOOKUP($A537,'By SKU - New RTs'!$A:$V,22,FALSE)</f>
        <v>#N/A</v>
      </c>
      <c r="Q537" s="2" t="e">
        <f t="shared" si="49"/>
        <v>#N/A</v>
      </c>
    </row>
    <row r="538" spans="2:17" hidden="1" x14ac:dyDescent="0.3">
      <c r="B538" s="4"/>
      <c r="C538" s="2" t="e">
        <f>VLOOKUP($A538,'By SKU - Old RTs'!$A:$V,18,FALSE)</f>
        <v>#N/A</v>
      </c>
      <c r="D538" s="2" t="e">
        <f>VLOOKUP($A538,'By SKU - New RTs'!$A:$V,18,FALSE)</f>
        <v>#N/A</v>
      </c>
      <c r="E538" s="5" t="e">
        <f t="shared" si="45"/>
        <v>#N/A</v>
      </c>
      <c r="F538" s="2" t="e">
        <f>VLOOKUP($A538,'By SKU - Old RTs'!$A:$V,19,FALSE)</f>
        <v>#N/A</v>
      </c>
      <c r="G538" s="2" t="e">
        <f>VLOOKUP($A538,'By SKU - New RTs'!$A:$V,19,FALSE)</f>
        <v>#N/A</v>
      </c>
      <c r="H538" s="5" t="e">
        <f t="shared" si="46"/>
        <v>#N/A</v>
      </c>
      <c r="I538" s="2" t="e">
        <f>VLOOKUP($A538,'By SKU - Old RTs'!$A:$V,20,FALSE)</f>
        <v>#N/A</v>
      </c>
      <c r="J538" s="2" t="e">
        <f>VLOOKUP($A538,'By SKU - New RTs'!$A:$V,20,FALSE)</f>
        <v>#N/A</v>
      </c>
      <c r="K538" s="5" t="e">
        <f t="shared" si="47"/>
        <v>#N/A</v>
      </c>
      <c r="L538" s="2" t="e">
        <f>VLOOKUP($A538,'By SKU - Old RTs'!$A:$V,21,FALSE)</f>
        <v>#N/A</v>
      </c>
      <c r="M538" s="2" t="e">
        <f>VLOOKUP($A538,'By SKU - New RTs'!$A:$V,21,FALSE)</f>
        <v>#N/A</v>
      </c>
      <c r="N538" s="5" t="e">
        <f t="shared" si="48"/>
        <v>#N/A</v>
      </c>
      <c r="O538" s="2" t="e">
        <f>VLOOKUP($A538,'By SKU - Old RTs'!$A:$V,22,FALSE)</f>
        <v>#N/A</v>
      </c>
      <c r="P538" s="2" t="e">
        <f>VLOOKUP($A538,'By SKU - New RTs'!$A:$V,22,FALSE)</f>
        <v>#N/A</v>
      </c>
      <c r="Q538" s="2" t="e">
        <f t="shared" si="49"/>
        <v>#N/A</v>
      </c>
    </row>
    <row r="539" spans="2:17" hidden="1" x14ac:dyDescent="0.3">
      <c r="B539" s="4"/>
      <c r="C539" s="2" t="e">
        <f>VLOOKUP($A539,'By SKU - Old RTs'!$A:$V,18,FALSE)</f>
        <v>#N/A</v>
      </c>
      <c r="D539" s="2" t="e">
        <f>VLOOKUP($A539,'By SKU - New RTs'!$A:$V,18,FALSE)</f>
        <v>#N/A</v>
      </c>
      <c r="E539" s="5" t="e">
        <f t="shared" si="45"/>
        <v>#N/A</v>
      </c>
      <c r="F539" s="2" t="e">
        <f>VLOOKUP($A539,'By SKU - Old RTs'!$A:$V,19,FALSE)</f>
        <v>#N/A</v>
      </c>
      <c r="G539" s="2" t="e">
        <f>VLOOKUP($A539,'By SKU - New RTs'!$A:$V,19,FALSE)</f>
        <v>#N/A</v>
      </c>
      <c r="H539" s="5" t="e">
        <f t="shared" si="46"/>
        <v>#N/A</v>
      </c>
      <c r="I539" s="2" t="e">
        <f>VLOOKUP($A539,'By SKU - Old RTs'!$A:$V,20,FALSE)</f>
        <v>#N/A</v>
      </c>
      <c r="J539" s="2" t="e">
        <f>VLOOKUP($A539,'By SKU - New RTs'!$A:$V,20,FALSE)</f>
        <v>#N/A</v>
      </c>
      <c r="K539" s="5" t="e">
        <f t="shared" si="47"/>
        <v>#N/A</v>
      </c>
      <c r="L539" s="2" t="e">
        <f>VLOOKUP($A539,'By SKU - Old RTs'!$A:$V,21,FALSE)</f>
        <v>#N/A</v>
      </c>
      <c r="M539" s="2" t="e">
        <f>VLOOKUP($A539,'By SKU - New RTs'!$A:$V,21,FALSE)</f>
        <v>#N/A</v>
      </c>
      <c r="N539" s="5" t="e">
        <f t="shared" si="48"/>
        <v>#N/A</v>
      </c>
      <c r="O539" s="2" t="e">
        <f>VLOOKUP($A539,'By SKU - Old RTs'!$A:$V,22,FALSE)</f>
        <v>#N/A</v>
      </c>
      <c r="P539" s="2" t="e">
        <f>VLOOKUP($A539,'By SKU - New RTs'!$A:$V,22,FALSE)</f>
        <v>#N/A</v>
      </c>
      <c r="Q539" s="2" t="e">
        <f t="shared" si="49"/>
        <v>#N/A</v>
      </c>
    </row>
    <row r="540" spans="2:17" hidden="1" x14ac:dyDescent="0.3">
      <c r="B540" s="4"/>
      <c r="C540" s="2" t="e">
        <f>VLOOKUP($A540,'By SKU - Old RTs'!$A:$V,18,FALSE)</f>
        <v>#N/A</v>
      </c>
      <c r="D540" s="2" t="e">
        <f>VLOOKUP($A540,'By SKU - New RTs'!$A:$V,18,FALSE)</f>
        <v>#N/A</v>
      </c>
      <c r="E540" s="5" t="e">
        <f t="shared" si="45"/>
        <v>#N/A</v>
      </c>
      <c r="F540" s="2" t="e">
        <f>VLOOKUP($A540,'By SKU - Old RTs'!$A:$V,19,FALSE)</f>
        <v>#N/A</v>
      </c>
      <c r="G540" s="2" t="e">
        <f>VLOOKUP($A540,'By SKU - New RTs'!$A:$V,19,FALSE)</f>
        <v>#N/A</v>
      </c>
      <c r="H540" s="5" t="e">
        <f t="shared" si="46"/>
        <v>#N/A</v>
      </c>
      <c r="I540" s="2" t="e">
        <f>VLOOKUP($A540,'By SKU - Old RTs'!$A:$V,20,FALSE)</f>
        <v>#N/A</v>
      </c>
      <c r="J540" s="2" t="e">
        <f>VLOOKUP($A540,'By SKU - New RTs'!$A:$V,20,FALSE)</f>
        <v>#N/A</v>
      </c>
      <c r="K540" s="5" t="e">
        <f t="shared" si="47"/>
        <v>#N/A</v>
      </c>
      <c r="L540" s="2" t="e">
        <f>VLOOKUP($A540,'By SKU - Old RTs'!$A:$V,21,FALSE)</f>
        <v>#N/A</v>
      </c>
      <c r="M540" s="2" t="e">
        <f>VLOOKUP($A540,'By SKU - New RTs'!$A:$V,21,FALSE)</f>
        <v>#N/A</v>
      </c>
      <c r="N540" s="5" t="e">
        <f t="shared" si="48"/>
        <v>#N/A</v>
      </c>
      <c r="O540" s="2" t="e">
        <f>VLOOKUP($A540,'By SKU - Old RTs'!$A:$V,22,FALSE)</f>
        <v>#N/A</v>
      </c>
      <c r="P540" s="2" t="e">
        <f>VLOOKUP($A540,'By SKU - New RTs'!$A:$V,22,FALSE)</f>
        <v>#N/A</v>
      </c>
      <c r="Q540" s="2" t="e">
        <f t="shared" si="49"/>
        <v>#N/A</v>
      </c>
    </row>
    <row r="541" spans="2:17" hidden="1" x14ac:dyDescent="0.3">
      <c r="B541" s="4"/>
      <c r="C541" s="2" t="e">
        <f>VLOOKUP($A541,'By SKU - Old RTs'!$A:$V,18,FALSE)</f>
        <v>#N/A</v>
      </c>
      <c r="D541" s="2" t="e">
        <f>VLOOKUP($A541,'By SKU - New RTs'!$A:$V,18,FALSE)</f>
        <v>#N/A</v>
      </c>
      <c r="E541" s="5" t="e">
        <f t="shared" si="45"/>
        <v>#N/A</v>
      </c>
      <c r="F541" s="2" t="e">
        <f>VLOOKUP($A541,'By SKU - Old RTs'!$A:$V,19,FALSE)</f>
        <v>#N/A</v>
      </c>
      <c r="G541" s="2" t="e">
        <f>VLOOKUP($A541,'By SKU - New RTs'!$A:$V,19,FALSE)</f>
        <v>#N/A</v>
      </c>
      <c r="H541" s="5" t="e">
        <f t="shared" si="46"/>
        <v>#N/A</v>
      </c>
      <c r="I541" s="2" t="e">
        <f>VLOOKUP($A541,'By SKU - Old RTs'!$A:$V,20,FALSE)</f>
        <v>#N/A</v>
      </c>
      <c r="J541" s="2" t="e">
        <f>VLOOKUP($A541,'By SKU - New RTs'!$A:$V,20,FALSE)</f>
        <v>#N/A</v>
      </c>
      <c r="K541" s="5" t="e">
        <f t="shared" si="47"/>
        <v>#N/A</v>
      </c>
      <c r="L541" s="2" t="e">
        <f>VLOOKUP($A541,'By SKU - Old RTs'!$A:$V,21,FALSE)</f>
        <v>#N/A</v>
      </c>
      <c r="M541" s="2" t="e">
        <f>VLOOKUP($A541,'By SKU - New RTs'!$A:$V,21,FALSE)</f>
        <v>#N/A</v>
      </c>
      <c r="N541" s="5" t="e">
        <f t="shared" si="48"/>
        <v>#N/A</v>
      </c>
      <c r="O541" s="2" t="e">
        <f>VLOOKUP($A541,'By SKU - Old RTs'!$A:$V,22,FALSE)</f>
        <v>#N/A</v>
      </c>
      <c r="P541" s="2" t="e">
        <f>VLOOKUP($A541,'By SKU - New RTs'!$A:$V,22,FALSE)</f>
        <v>#N/A</v>
      </c>
      <c r="Q541" s="2" t="e">
        <f t="shared" si="49"/>
        <v>#N/A</v>
      </c>
    </row>
    <row r="542" spans="2:17" hidden="1" x14ac:dyDescent="0.3">
      <c r="B542" s="4"/>
      <c r="C542" s="2" t="e">
        <f>VLOOKUP($A542,'By SKU - Old RTs'!$A:$V,18,FALSE)</f>
        <v>#N/A</v>
      </c>
      <c r="D542" s="2" t="e">
        <f>VLOOKUP($A542,'By SKU - New RTs'!$A:$V,18,FALSE)</f>
        <v>#N/A</v>
      </c>
      <c r="E542" s="5" t="e">
        <f t="shared" si="45"/>
        <v>#N/A</v>
      </c>
      <c r="F542" s="2" t="e">
        <f>VLOOKUP($A542,'By SKU - Old RTs'!$A:$V,19,FALSE)</f>
        <v>#N/A</v>
      </c>
      <c r="G542" s="2" t="e">
        <f>VLOOKUP($A542,'By SKU - New RTs'!$A:$V,19,FALSE)</f>
        <v>#N/A</v>
      </c>
      <c r="H542" s="5" t="e">
        <f t="shared" si="46"/>
        <v>#N/A</v>
      </c>
      <c r="I542" s="2" t="e">
        <f>VLOOKUP($A542,'By SKU - Old RTs'!$A:$V,20,FALSE)</f>
        <v>#N/A</v>
      </c>
      <c r="J542" s="2" t="e">
        <f>VLOOKUP($A542,'By SKU - New RTs'!$A:$V,20,FALSE)</f>
        <v>#N/A</v>
      </c>
      <c r="K542" s="5" t="e">
        <f t="shared" si="47"/>
        <v>#N/A</v>
      </c>
      <c r="L542" s="2" t="e">
        <f>VLOOKUP($A542,'By SKU - Old RTs'!$A:$V,21,FALSE)</f>
        <v>#N/A</v>
      </c>
      <c r="M542" s="2" t="e">
        <f>VLOOKUP($A542,'By SKU - New RTs'!$A:$V,21,FALSE)</f>
        <v>#N/A</v>
      </c>
      <c r="N542" s="5" t="e">
        <f t="shared" si="48"/>
        <v>#N/A</v>
      </c>
      <c r="O542" s="2" t="e">
        <f>VLOOKUP($A542,'By SKU - Old RTs'!$A:$V,22,FALSE)</f>
        <v>#N/A</v>
      </c>
      <c r="P542" s="2" t="e">
        <f>VLOOKUP($A542,'By SKU - New RTs'!$A:$V,22,FALSE)</f>
        <v>#N/A</v>
      </c>
      <c r="Q542" s="2" t="e">
        <f t="shared" si="49"/>
        <v>#N/A</v>
      </c>
    </row>
    <row r="543" spans="2:17" hidden="1" x14ac:dyDescent="0.3">
      <c r="B543" s="4"/>
      <c r="C543" s="2" t="e">
        <f>VLOOKUP($A543,'By SKU - Old RTs'!$A:$V,18,FALSE)</f>
        <v>#N/A</v>
      </c>
      <c r="D543" s="2" t="e">
        <f>VLOOKUP($A543,'By SKU - New RTs'!$A:$V,18,FALSE)</f>
        <v>#N/A</v>
      </c>
      <c r="E543" s="5" t="e">
        <f t="shared" si="45"/>
        <v>#N/A</v>
      </c>
      <c r="F543" s="2" t="e">
        <f>VLOOKUP($A543,'By SKU - Old RTs'!$A:$V,19,FALSE)</f>
        <v>#N/A</v>
      </c>
      <c r="G543" s="2" t="e">
        <f>VLOOKUP($A543,'By SKU - New RTs'!$A:$V,19,FALSE)</f>
        <v>#N/A</v>
      </c>
      <c r="H543" s="5" t="e">
        <f t="shared" si="46"/>
        <v>#N/A</v>
      </c>
      <c r="I543" s="2" t="e">
        <f>VLOOKUP($A543,'By SKU - Old RTs'!$A:$V,20,FALSE)</f>
        <v>#N/A</v>
      </c>
      <c r="J543" s="2" t="e">
        <f>VLOOKUP($A543,'By SKU - New RTs'!$A:$V,20,FALSE)</f>
        <v>#N/A</v>
      </c>
      <c r="K543" s="5" t="e">
        <f t="shared" si="47"/>
        <v>#N/A</v>
      </c>
      <c r="L543" s="2" t="e">
        <f>VLOOKUP($A543,'By SKU - Old RTs'!$A:$V,21,FALSE)</f>
        <v>#N/A</v>
      </c>
      <c r="M543" s="2" t="e">
        <f>VLOOKUP($A543,'By SKU - New RTs'!$A:$V,21,FALSE)</f>
        <v>#N/A</v>
      </c>
      <c r="N543" s="5" t="e">
        <f t="shared" si="48"/>
        <v>#N/A</v>
      </c>
      <c r="O543" s="2" t="e">
        <f>VLOOKUP($A543,'By SKU - Old RTs'!$A:$V,22,FALSE)</f>
        <v>#N/A</v>
      </c>
      <c r="P543" s="2" t="e">
        <f>VLOOKUP($A543,'By SKU - New RTs'!$A:$V,22,FALSE)</f>
        <v>#N/A</v>
      </c>
      <c r="Q543" s="2" t="e">
        <f t="shared" si="49"/>
        <v>#N/A</v>
      </c>
    </row>
    <row r="544" spans="2:17" hidden="1" x14ac:dyDescent="0.3">
      <c r="B544" s="4"/>
      <c r="C544" s="2" t="e">
        <f>VLOOKUP($A544,'By SKU - Old RTs'!$A:$V,18,FALSE)</f>
        <v>#N/A</v>
      </c>
      <c r="D544" s="2" t="e">
        <f>VLOOKUP($A544,'By SKU - New RTs'!$A:$V,18,FALSE)</f>
        <v>#N/A</v>
      </c>
      <c r="E544" s="5" t="e">
        <f t="shared" si="45"/>
        <v>#N/A</v>
      </c>
      <c r="F544" s="2" t="e">
        <f>VLOOKUP($A544,'By SKU - Old RTs'!$A:$V,19,FALSE)</f>
        <v>#N/A</v>
      </c>
      <c r="G544" s="2" t="e">
        <f>VLOOKUP($A544,'By SKU - New RTs'!$A:$V,19,FALSE)</f>
        <v>#N/A</v>
      </c>
      <c r="H544" s="5" t="e">
        <f t="shared" si="46"/>
        <v>#N/A</v>
      </c>
      <c r="I544" s="2" t="e">
        <f>VLOOKUP($A544,'By SKU - Old RTs'!$A:$V,20,FALSE)</f>
        <v>#N/A</v>
      </c>
      <c r="J544" s="2" t="e">
        <f>VLOOKUP($A544,'By SKU - New RTs'!$A:$V,20,FALSE)</f>
        <v>#N/A</v>
      </c>
      <c r="K544" s="5" t="e">
        <f t="shared" si="47"/>
        <v>#N/A</v>
      </c>
      <c r="L544" s="2" t="e">
        <f>VLOOKUP($A544,'By SKU - Old RTs'!$A:$V,21,FALSE)</f>
        <v>#N/A</v>
      </c>
      <c r="M544" s="2" t="e">
        <f>VLOOKUP($A544,'By SKU - New RTs'!$A:$V,21,FALSE)</f>
        <v>#N/A</v>
      </c>
      <c r="N544" s="5" t="e">
        <f t="shared" si="48"/>
        <v>#N/A</v>
      </c>
      <c r="O544" s="2" t="e">
        <f>VLOOKUP($A544,'By SKU - Old RTs'!$A:$V,22,FALSE)</f>
        <v>#N/A</v>
      </c>
      <c r="P544" s="2" t="e">
        <f>VLOOKUP($A544,'By SKU - New RTs'!$A:$V,22,FALSE)</f>
        <v>#N/A</v>
      </c>
      <c r="Q544" s="2" t="e">
        <f t="shared" si="49"/>
        <v>#N/A</v>
      </c>
    </row>
    <row r="545" spans="2:17" hidden="1" x14ac:dyDescent="0.3">
      <c r="B545" s="4"/>
      <c r="C545" s="2" t="e">
        <f>VLOOKUP($A545,'By SKU - Old RTs'!$A:$V,18,FALSE)</f>
        <v>#N/A</v>
      </c>
      <c r="D545" s="2" t="e">
        <f>VLOOKUP($A545,'By SKU - New RTs'!$A:$V,18,FALSE)</f>
        <v>#N/A</v>
      </c>
      <c r="E545" s="5" t="e">
        <f t="shared" si="45"/>
        <v>#N/A</v>
      </c>
      <c r="F545" s="2" t="e">
        <f>VLOOKUP($A545,'By SKU - Old RTs'!$A:$V,19,FALSE)</f>
        <v>#N/A</v>
      </c>
      <c r="G545" s="2" t="e">
        <f>VLOOKUP($A545,'By SKU - New RTs'!$A:$V,19,FALSE)</f>
        <v>#N/A</v>
      </c>
      <c r="H545" s="5" t="e">
        <f t="shared" si="46"/>
        <v>#N/A</v>
      </c>
      <c r="I545" s="2" t="e">
        <f>VLOOKUP($A545,'By SKU - Old RTs'!$A:$V,20,FALSE)</f>
        <v>#N/A</v>
      </c>
      <c r="J545" s="2" t="e">
        <f>VLOOKUP($A545,'By SKU - New RTs'!$A:$V,20,FALSE)</f>
        <v>#N/A</v>
      </c>
      <c r="K545" s="5" t="e">
        <f t="shared" si="47"/>
        <v>#N/A</v>
      </c>
      <c r="L545" s="2" t="e">
        <f>VLOOKUP($A545,'By SKU - Old RTs'!$A:$V,21,FALSE)</f>
        <v>#N/A</v>
      </c>
      <c r="M545" s="2" t="e">
        <f>VLOOKUP($A545,'By SKU - New RTs'!$A:$V,21,FALSE)</f>
        <v>#N/A</v>
      </c>
      <c r="N545" s="5" t="e">
        <f t="shared" si="48"/>
        <v>#N/A</v>
      </c>
      <c r="O545" s="2" t="e">
        <f>VLOOKUP($A545,'By SKU - Old RTs'!$A:$V,22,FALSE)</f>
        <v>#N/A</v>
      </c>
      <c r="P545" s="2" t="e">
        <f>VLOOKUP($A545,'By SKU - New RTs'!$A:$V,22,FALSE)</f>
        <v>#N/A</v>
      </c>
      <c r="Q545" s="2" t="e">
        <f t="shared" si="49"/>
        <v>#N/A</v>
      </c>
    </row>
    <row r="546" spans="2:17" hidden="1" x14ac:dyDescent="0.3">
      <c r="B546" s="4"/>
      <c r="C546" s="2" t="e">
        <f>VLOOKUP($A546,'By SKU - Old RTs'!$A:$V,18,FALSE)</f>
        <v>#N/A</v>
      </c>
      <c r="D546" s="2" t="e">
        <f>VLOOKUP($A546,'By SKU - New RTs'!$A:$V,18,FALSE)</f>
        <v>#N/A</v>
      </c>
      <c r="E546" s="5" t="e">
        <f t="shared" si="45"/>
        <v>#N/A</v>
      </c>
      <c r="F546" s="2" t="e">
        <f>VLOOKUP($A546,'By SKU - Old RTs'!$A:$V,19,FALSE)</f>
        <v>#N/A</v>
      </c>
      <c r="G546" s="2" t="e">
        <f>VLOOKUP($A546,'By SKU - New RTs'!$A:$V,19,FALSE)</f>
        <v>#N/A</v>
      </c>
      <c r="H546" s="5" t="e">
        <f t="shared" si="46"/>
        <v>#N/A</v>
      </c>
      <c r="I546" s="2" t="e">
        <f>VLOOKUP($A546,'By SKU - Old RTs'!$A:$V,20,FALSE)</f>
        <v>#N/A</v>
      </c>
      <c r="J546" s="2" t="e">
        <f>VLOOKUP($A546,'By SKU - New RTs'!$A:$V,20,FALSE)</f>
        <v>#N/A</v>
      </c>
      <c r="K546" s="5" t="e">
        <f t="shared" si="47"/>
        <v>#N/A</v>
      </c>
      <c r="L546" s="2" t="e">
        <f>VLOOKUP($A546,'By SKU - Old RTs'!$A:$V,21,FALSE)</f>
        <v>#N/A</v>
      </c>
      <c r="M546" s="2" t="e">
        <f>VLOOKUP($A546,'By SKU - New RTs'!$A:$V,21,FALSE)</f>
        <v>#N/A</v>
      </c>
      <c r="N546" s="5" t="e">
        <f t="shared" si="48"/>
        <v>#N/A</v>
      </c>
      <c r="O546" s="2" t="e">
        <f>VLOOKUP($A546,'By SKU - Old RTs'!$A:$V,22,FALSE)</f>
        <v>#N/A</v>
      </c>
      <c r="P546" s="2" t="e">
        <f>VLOOKUP($A546,'By SKU - New RTs'!$A:$V,22,FALSE)</f>
        <v>#N/A</v>
      </c>
      <c r="Q546" s="2" t="e">
        <f t="shared" si="49"/>
        <v>#N/A</v>
      </c>
    </row>
    <row r="547" spans="2:17" hidden="1" x14ac:dyDescent="0.3">
      <c r="B547" s="4"/>
      <c r="C547" s="2" t="e">
        <f>VLOOKUP($A547,'By SKU - Old RTs'!$A:$V,18,FALSE)</f>
        <v>#N/A</v>
      </c>
      <c r="D547" s="2" t="e">
        <f>VLOOKUP($A547,'By SKU - New RTs'!$A:$V,18,FALSE)</f>
        <v>#N/A</v>
      </c>
      <c r="E547" s="5" t="e">
        <f t="shared" si="45"/>
        <v>#N/A</v>
      </c>
      <c r="F547" s="2" t="e">
        <f>VLOOKUP($A547,'By SKU - Old RTs'!$A:$V,19,FALSE)</f>
        <v>#N/A</v>
      </c>
      <c r="G547" s="2" t="e">
        <f>VLOOKUP($A547,'By SKU - New RTs'!$A:$V,19,FALSE)</f>
        <v>#N/A</v>
      </c>
      <c r="H547" s="5" t="e">
        <f t="shared" si="46"/>
        <v>#N/A</v>
      </c>
      <c r="I547" s="2" t="e">
        <f>VLOOKUP($A547,'By SKU - Old RTs'!$A:$V,20,FALSE)</f>
        <v>#N/A</v>
      </c>
      <c r="J547" s="2" t="e">
        <f>VLOOKUP($A547,'By SKU - New RTs'!$A:$V,20,FALSE)</f>
        <v>#N/A</v>
      </c>
      <c r="K547" s="5" t="e">
        <f t="shared" si="47"/>
        <v>#N/A</v>
      </c>
      <c r="L547" s="2" t="e">
        <f>VLOOKUP($A547,'By SKU - Old RTs'!$A:$V,21,FALSE)</f>
        <v>#N/A</v>
      </c>
      <c r="M547" s="2" t="e">
        <f>VLOOKUP($A547,'By SKU - New RTs'!$A:$V,21,FALSE)</f>
        <v>#N/A</v>
      </c>
      <c r="N547" s="5" t="e">
        <f t="shared" si="48"/>
        <v>#N/A</v>
      </c>
      <c r="O547" s="2" t="e">
        <f>VLOOKUP($A547,'By SKU - Old RTs'!$A:$V,22,FALSE)</f>
        <v>#N/A</v>
      </c>
      <c r="P547" s="2" t="e">
        <f>VLOOKUP($A547,'By SKU - New RTs'!$A:$V,22,FALSE)</f>
        <v>#N/A</v>
      </c>
      <c r="Q547" s="2" t="e">
        <f t="shared" si="49"/>
        <v>#N/A</v>
      </c>
    </row>
    <row r="548" spans="2:17" hidden="1" x14ac:dyDescent="0.3">
      <c r="B548" s="4"/>
      <c r="C548" s="2" t="e">
        <f>VLOOKUP($A548,'By SKU - Old RTs'!$A:$V,18,FALSE)</f>
        <v>#N/A</v>
      </c>
      <c r="D548" s="2" t="e">
        <f>VLOOKUP($A548,'By SKU - New RTs'!$A:$V,18,FALSE)</f>
        <v>#N/A</v>
      </c>
      <c r="E548" s="5" t="e">
        <f t="shared" si="45"/>
        <v>#N/A</v>
      </c>
      <c r="F548" s="2" t="e">
        <f>VLOOKUP($A548,'By SKU - Old RTs'!$A:$V,19,FALSE)</f>
        <v>#N/A</v>
      </c>
      <c r="G548" s="2" t="e">
        <f>VLOOKUP($A548,'By SKU - New RTs'!$A:$V,19,FALSE)</f>
        <v>#N/A</v>
      </c>
      <c r="H548" s="5" t="e">
        <f t="shared" si="46"/>
        <v>#N/A</v>
      </c>
      <c r="I548" s="2" t="e">
        <f>VLOOKUP($A548,'By SKU - Old RTs'!$A:$V,20,FALSE)</f>
        <v>#N/A</v>
      </c>
      <c r="J548" s="2" t="e">
        <f>VLOOKUP($A548,'By SKU - New RTs'!$A:$V,20,FALSE)</f>
        <v>#N/A</v>
      </c>
      <c r="K548" s="5" t="e">
        <f t="shared" si="47"/>
        <v>#N/A</v>
      </c>
      <c r="L548" s="2" t="e">
        <f>VLOOKUP($A548,'By SKU - Old RTs'!$A:$V,21,FALSE)</f>
        <v>#N/A</v>
      </c>
      <c r="M548" s="2" t="e">
        <f>VLOOKUP($A548,'By SKU - New RTs'!$A:$V,21,FALSE)</f>
        <v>#N/A</v>
      </c>
      <c r="N548" s="5" t="e">
        <f t="shared" si="48"/>
        <v>#N/A</v>
      </c>
      <c r="O548" s="2" t="e">
        <f>VLOOKUP($A548,'By SKU - Old RTs'!$A:$V,22,FALSE)</f>
        <v>#N/A</v>
      </c>
      <c r="P548" s="2" t="e">
        <f>VLOOKUP($A548,'By SKU - New RTs'!$A:$V,22,FALSE)</f>
        <v>#N/A</v>
      </c>
      <c r="Q548" s="2" t="e">
        <f t="shared" si="49"/>
        <v>#N/A</v>
      </c>
    </row>
    <row r="549" spans="2:17" hidden="1" x14ac:dyDescent="0.3">
      <c r="B549" s="4"/>
      <c r="C549" s="2" t="e">
        <f>VLOOKUP($A549,'By SKU - Old RTs'!$A:$V,18,FALSE)</f>
        <v>#N/A</v>
      </c>
      <c r="D549" s="2" t="e">
        <f>VLOOKUP($A549,'By SKU - New RTs'!$A:$V,18,FALSE)</f>
        <v>#N/A</v>
      </c>
      <c r="E549" s="5" t="e">
        <f t="shared" si="45"/>
        <v>#N/A</v>
      </c>
      <c r="F549" s="2" t="e">
        <f>VLOOKUP($A549,'By SKU - Old RTs'!$A:$V,19,FALSE)</f>
        <v>#N/A</v>
      </c>
      <c r="G549" s="2" t="e">
        <f>VLOOKUP($A549,'By SKU - New RTs'!$A:$V,19,FALSE)</f>
        <v>#N/A</v>
      </c>
      <c r="H549" s="5" t="e">
        <f t="shared" si="46"/>
        <v>#N/A</v>
      </c>
      <c r="I549" s="2" t="e">
        <f>VLOOKUP($A549,'By SKU - Old RTs'!$A:$V,20,FALSE)</f>
        <v>#N/A</v>
      </c>
      <c r="J549" s="2" t="e">
        <f>VLOOKUP($A549,'By SKU - New RTs'!$A:$V,20,FALSE)</f>
        <v>#N/A</v>
      </c>
      <c r="K549" s="5" t="e">
        <f t="shared" si="47"/>
        <v>#N/A</v>
      </c>
      <c r="L549" s="2" t="e">
        <f>VLOOKUP($A549,'By SKU - Old RTs'!$A:$V,21,FALSE)</f>
        <v>#N/A</v>
      </c>
      <c r="M549" s="2" t="e">
        <f>VLOOKUP($A549,'By SKU - New RTs'!$A:$V,21,FALSE)</f>
        <v>#N/A</v>
      </c>
      <c r="N549" s="5" t="e">
        <f t="shared" si="48"/>
        <v>#N/A</v>
      </c>
      <c r="O549" s="2" t="e">
        <f>VLOOKUP($A549,'By SKU - Old RTs'!$A:$V,22,FALSE)</f>
        <v>#N/A</v>
      </c>
      <c r="P549" s="2" t="e">
        <f>VLOOKUP($A549,'By SKU - New RTs'!$A:$V,22,FALSE)</f>
        <v>#N/A</v>
      </c>
      <c r="Q549" s="2" t="e">
        <f t="shared" si="49"/>
        <v>#N/A</v>
      </c>
    </row>
    <row r="550" spans="2:17" hidden="1" x14ac:dyDescent="0.3">
      <c r="B550" s="4"/>
      <c r="C550" s="2" t="e">
        <f>VLOOKUP($A550,'By SKU - Old RTs'!$A:$V,18,FALSE)</f>
        <v>#N/A</v>
      </c>
      <c r="D550" s="2" t="e">
        <f>VLOOKUP($A550,'By SKU - New RTs'!$A:$V,18,FALSE)</f>
        <v>#N/A</v>
      </c>
      <c r="E550" s="5" t="e">
        <f t="shared" si="45"/>
        <v>#N/A</v>
      </c>
      <c r="F550" s="2" t="e">
        <f>VLOOKUP($A550,'By SKU - Old RTs'!$A:$V,19,FALSE)</f>
        <v>#N/A</v>
      </c>
      <c r="G550" s="2" t="e">
        <f>VLOOKUP($A550,'By SKU - New RTs'!$A:$V,19,FALSE)</f>
        <v>#N/A</v>
      </c>
      <c r="H550" s="5" t="e">
        <f t="shared" si="46"/>
        <v>#N/A</v>
      </c>
      <c r="I550" s="2" t="e">
        <f>VLOOKUP($A550,'By SKU - Old RTs'!$A:$V,20,FALSE)</f>
        <v>#N/A</v>
      </c>
      <c r="J550" s="2" t="e">
        <f>VLOOKUP($A550,'By SKU - New RTs'!$A:$V,20,FALSE)</f>
        <v>#N/A</v>
      </c>
      <c r="K550" s="5" t="e">
        <f t="shared" si="47"/>
        <v>#N/A</v>
      </c>
      <c r="L550" s="2" t="e">
        <f>VLOOKUP($A550,'By SKU - Old RTs'!$A:$V,21,FALSE)</f>
        <v>#N/A</v>
      </c>
      <c r="M550" s="2" t="e">
        <f>VLOOKUP($A550,'By SKU - New RTs'!$A:$V,21,FALSE)</f>
        <v>#N/A</v>
      </c>
      <c r="N550" s="5" t="e">
        <f t="shared" si="48"/>
        <v>#N/A</v>
      </c>
      <c r="O550" s="2" t="e">
        <f>VLOOKUP($A550,'By SKU - Old RTs'!$A:$V,22,FALSE)</f>
        <v>#N/A</v>
      </c>
      <c r="P550" s="2" t="e">
        <f>VLOOKUP($A550,'By SKU - New RTs'!$A:$V,22,FALSE)</f>
        <v>#N/A</v>
      </c>
      <c r="Q550" s="2" t="e">
        <f t="shared" si="49"/>
        <v>#N/A</v>
      </c>
    </row>
    <row r="551" spans="2:17" hidden="1" x14ac:dyDescent="0.3">
      <c r="B551" s="4"/>
      <c r="C551" s="2" t="e">
        <f>VLOOKUP($A551,'By SKU - Old RTs'!$A:$V,18,FALSE)</f>
        <v>#N/A</v>
      </c>
      <c r="D551" s="2" t="e">
        <f>VLOOKUP($A551,'By SKU - New RTs'!$A:$V,18,FALSE)</f>
        <v>#N/A</v>
      </c>
      <c r="E551" s="5" t="e">
        <f t="shared" si="45"/>
        <v>#N/A</v>
      </c>
      <c r="F551" s="2" t="e">
        <f>VLOOKUP($A551,'By SKU - Old RTs'!$A:$V,19,FALSE)</f>
        <v>#N/A</v>
      </c>
      <c r="G551" s="2" t="e">
        <f>VLOOKUP($A551,'By SKU - New RTs'!$A:$V,19,FALSE)</f>
        <v>#N/A</v>
      </c>
      <c r="H551" s="5" t="e">
        <f t="shared" si="46"/>
        <v>#N/A</v>
      </c>
      <c r="I551" s="2" t="e">
        <f>VLOOKUP($A551,'By SKU - Old RTs'!$A:$V,20,FALSE)</f>
        <v>#N/A</v>
      </c>
      <c r="J551" s="2" t="e">
        <f>VLOOKUP($A551,'By SKU - New RTs'!$A:$V,20,FALSE)</f>
        <v>#N/A</v>
      </c>
      <c r="K551" s="5" t="e">
        <f t="shared" si="47"/>
        <v>#N/A</v>
      </c>
      <c r="L551" s="2" t="e">
        <f>VLOOKUP($A551,'By SKU - Old RTs'!$A:$V,21,FALSE)</f>
        <v>#N/A</v>
      </c>
      <c r="M551" s="2" t="e">
        <f>VLOOKUP($A551,'By SKU - New RTs'!$A:$V,21,FALSE)</f>
        <v>#N/A</v>
      </c>
      <c r="N551" s="5" t="e">
        <f t="shared" si="48"/>
        <v>#N/A</v>
      </c>
      <c r="O551" s="2" t="e">
        <f>VLOOKUP($A551,'By SKU - Old RTs'!$A:$V,22,FALSE)</f>
        <v>#N/A</v>
      </c>
      <c r="P551" s="2" t="e">
        <f>VLOOKUP($A551,'By SKU - New RTs'!$A:$V,22,FALSE)</f>
        <v>#N/A</v>
      </c>
      <c r="Q551" s="2" t="e">
        <f t="shared" si="49"/>
        <v>#N/A</v>
      </c>
    </row>
    <row r="552" spans="2:17" hidden="1" x14ac:dyDescent="0.3">
      <c r="B552" s="4"/>
      <c r="C552" s="2" t="e">
        <f>VLOOKUP($A552,'By SKU - Old RTs'!$A:$V,18,FALSE)</f>
        <v>#N/A</v>
      </c>
      <c r="D552" s="2" t="e">
        <f>VLOOKUP($A552,'By SKU - New RTs'!$A:$V,18,FALSE)</f>
        <v>#N/A</v>
      </c>
      <c r="E552" s="5" t="e">
        <f t="shared" si="45"/>
        <v>#N/A</v>
      </c>
      <c r="F552" s="2" t="e">
        <f>VLOOKUP($A552,'By SKU - Old RTs'!$A:$V,19,FALSE)</f>
        <v>#N/A</v>
      </c>
      <c r="G552" s="2" t="e">
        <f>VLOOKUP($A552,'By SKU - New RTs'!$A:$V,19,FALSE)</f>
        <v>#N/A</v>
      </c>
      <c r="H552" s="5" t="e">
        <f t="shared" si="46"/>
        <v>#N/A</v>
      </c>
      <c r="I552" s="2" t="e">
        <f>VLOOKUP($A552,'By SKU - Old RTs'!$A:$V,20,FALSE)</f>
        <v>#N/A</v>
      </c>
      <c r="J552" s="2" t="e">
        <f>VLOOKUP($A552,'By SKU - New RTs'!$A:$V,20,FALSE)</f>
        <v>#N/A</v>
      </c>
      <c r="K552" s="5" t="e">
        <f t="shared" si="47"/>
        <v>#N/A</v>
      </c>
      <c r="L552" s="2" t="e">
        <f>VLOOKUP($A552,'By SKU - Old RTs'!$A:$V,21,FALSE)</f>
        <v>#N/A</v>
      </c>
      <c r="M552" s="2" t="e">
        <f>VLOOKUP($A552,'By SKU - New RTs'!$A:$V,21,FALSE)</f>
        <v>#N/A</v>
      </c>
      <c r="N552" s="5" t="e">
        <f t="shared" si="48"/>
        <v>#N/A</v>
      </c>
      <c r="O552" s="2" t="e">
        <f>VLOOKUP($A552,'By SKU - Old RTs'!$A:$V,22,FALSE)</f>
        <v>#N/A</v>
      </c>
      <c r="P552" s="2" t="e">
        <f>VLOOKUP($A552,'By SKU - New RTs'!$A:$V,22,FALSE)</f>
        <v>#N/A</v>
      </c>
      <c r="Q552" s="2" t="e">
        <f t="shared" si="49"/>
        <v>#N/A</v>
      </c>
    </row>
    <row r="553" spans="2:17" hidden="1" x14ac:dyDescent="0.3">
      <c r="B553" s="4"/>
      <c r="C553" s="2" t="e">
        <f>VLOOKUP($A553,'By SKU - Old RTs'!$A:$V,18,FALSE)</f>
        <v>#N/A</v>
      </c>
      <c r="D553" s="2" t="e">
        <f>VLOOKUP($A553,'By SKU - New RTs'!$A:$V,18,FALSE)</f>
        <v>#N/A</v>
      </c>
      <c r="E553" s="5" t="e">
        <f t="shared" si="45"/>
        <v>#N/A</v>
      </c>
      <c r="F553" s="2" t="e">
        <f>VLOOKUP($A553,'By SKU - Old RTs'!$A:$V,19,FALSE)</f>
        <v>#N/A</v>
      </c>
      <c r="G553" s="2" t="e">
        <f>VLOOKUP($A553,'By SKU - New RTs'!$A:$V,19,FALSE)</f>
        <v>#N/A</v>
      </c>
      <c r="H553" s="5" t="e">
        <f t="shared" si="46"/>
        <v>#N/A</v>
      </c>
      <c r="I553" s="2" t="e">
        <f>VLOOKUP($A553,'By SKU - Old RTs'!$A:$V,20,FALSE)</f>
        <v>#N/A</v>
      </c>
      <c r="J553" s="2" t="e">
        <f>VLOOKUP($A553,'By SKU - New RTs'!$A:$V,20,FALSE)</f>
        <v>#N/A</v>
      </c>
      <c r="K553" s="5" t="e">
        <f t="shared" si="47"/>
        <v>#N/A</v>
      </c>
      <c r="L553" s="2" t="e">
        <f>VLOOKUP($A553,'By SKU - Old RTs'!$A:$V,21,FALSE)</f>
        <v>#N/A</v>
      </c>
      <c r="M553" s="2" t="e">
        <f>VLOOKUP($A553,'By SKU - New RTs'!$A:$V,21,FALSE)</f>
        <v>#N/A</v>
      </c>
      <c r="N553" s="5" t="e">
        <f t="shared" si="48"/>
        <v>#N/A</v>
      </c>
      <c r="O553" s="2" t="e">
        <f>VLOOKUP($A553,'By SKU - Old RTs'!$A:$V,22,FALSE)</f>
        <v>#N/A</v>
      </c>
      <c r="P553" s="2" t="e">
        <f>VLOOKUP($A553,'By SKU - New RTs'!$A:$V,22,FALSE)</f>
        <v>#N/A</v>
      </c>
      <c r="Q553" s="2" t="e">
        <f t="shared" si="49"/>
        <v>#N/A</v>
      </c>
    </row>
    <row r="554" spans="2:17" hidden="1" x14ac:dyDescent="0.3">
      <c r="B554" s="4"/>
      <c r="C554" s="2" t="e">
        <f>VLOOKUP($A554,'By SKU - Old RTs'!$A:$V,18,FALSE)</f>
        <v>#N/A</v>
      </c>
      <c r="D554" s="2" t="e">
        <f>VLOOKUP($A554,'By SKU - New RTs'!$A:$V,18,FALSE)</f>
        <v>#N/A</v>
      </c>
      <c r="E554" s="5" t="e">
        <f t="shared" si="45"/>
        <v>#N/A</v>
      </c>
      <c r="F554" s="2" t="e">
        <f>VLOOKUP($A554,'By SKU - Old RTs'!$A:$V,19,FALSE)</f>
        <v>#N/A</v>
      </c>
      <c r="G554" s="2" t="e">
        <f>VLOOKUP($A554,'By SKU - New RTs'!$A:$V,19,FALSE)</f>
        <v>#N/A</v>
      </c>
      <c r="H554" s="5" t="e">
        <f t="shared" si="46"/>
        <v>#N/A</v>
      </c>
      <c r="I554" s="2" t="e">
        <f>VLOOKUP($A554,'By SKU - Old RTs'!$A:$V,20,FALSE)</f>
        <v>#N/A</v>
      </c>
      <c r="J554" s="2" t="e">
        <f>VLOOKUP($A554,'By SKU - New RTs'!$A:$V,20,FALSE)</f>
        <v>#N/A</v>
      </c>
      <c r="K554" s="5" t="e">
        <f t="shared" si="47"/>
        <v>#N/A</v>
      </c>
      <c r="L554" s="2" t="e">
        <f>VLOOKUP($A554,'By SKU - Old RTs'!$A:$V,21,FALSE)</f>
        <v>#N/A</v>
      </c>
      <c r="M554" s="2" t="e">
        <f>VLOOKUP($A554,'By SKU - New RTs'!$A:$V,21,FALSE)</f>
        <v>#N/A</v>
      </c>
      <c r="N554" s="5" t="e">
        <f t="shared" si="48"/>
        <v>#N/A</v>
      </c>
      <c r="O554" s="2" t="e">
        <f>VLOOKUP($A554,'By SKU - Old RTs'!$A:$V,22,FALSE)</f>
        <v>#N/A</v>
      </c>
      <c r="P554" s="2" t="e">
        <f>VLOOKUP($A554,'By SKU - New RTs'!$A:$V,22,FALSE)</f>
        <v>#N/A</v>
      </c>
      <c r="Q554" s="2" t="e">
        <f t="shared" si="49"/>
        <v>#N/A</v>
      </c>
    </row>
    <row r="555" spans="2:17" hidden="1" x14ac:dyDescent="0.3">
      <c r="B555" s="4"/>
      <c r="C555" s="2" t="e">
        <f>VLOOKUP($A555,'By SKU - Old RTs'!$A:$V,18,FALSE)</f>
        <v>#N/A</v>
      </c>
      <c r="D555" s="2" t="e">
        <f>VLOOKUP($A555,'By SKU - New RTs'!$A:$V,18,FALSE)</f>
        <v>#N/A</v>
      </c>
      <c r="E555" s="5" t="e">
        <f t="shared" si="45"/>
        <v>#N/A</v>
      </c>
      <c r="F555" s="2" t="e">
        <f>VLOOKUP($A555,'By SKU - Old RTs'!$A:$V,19,FALSE)</f>
        <v>#N/A</v>
      </c>
      <c r="G555" s="2" t="e">
        <f>VLOOKUP($A555,'By SKU - New RTs'!$A:$V,19,FALSE)</f>
        <v>#N/A</v>
      </c>
      <c r="H555" s="5" t="e">
        <f t="shared" si="46"/>
        <v>#N/A</v>
      </c>
      <c r="I555" s="2" t="e">
        <f>VLOOKUP($A555,'By SKU - Old RTs'!$A:$V,20,FALSE)</f>
        <v>#N/A</v>
      </c>
      <c r="J555" s="2" t="e">
        <f>VLOOKUP($A555,'By SKU - New RTs'!$A:$V,20,FALSE)</f>
        <v>#N/A</v>
      </c>
      <c r="K555" s="5" t="e">
        <f t="shared" si="47"/>
        <v>#N/A</v>
      </c>
      <c r="L555" s="2" t="e">
        <f>VLOOKUP($A555,'By SKU - Old RTs'!$A:$V,21,FALSE)</f>
        <v>#N/A</v>
      </c>
      <c r="M555" s="2" t="e">
        <f>VLOOKUP($A555,'By SKU - New RTs'!$A:$V,21,FALSE)</f>
        <v>#N/A</v>
      </c>
      <c r="N555" s="5" t="e">
        <f t="shared" si="48"/>
        <v>#N/A</v>
      </c>
      <c r="O555" s="2" t="e">
        <f>VLOOKUP($A555,'By SKU - Old RTs'!$A:$V,22,FALSE)</f>
        <v>#N/A</v>
      </c>
      <c r="P555" s="2" t="e">
        <f>VLOOKUP($A555,'By SKU - New RTs'!$A:$V,22,FALSE)</f>
        <v>#N/A</v>
      </c>
      <c r="Q555" s="2" t="e">
        <f t="shared" si="49"/>
        <v>#N/A</v>
      </c>
    </row>
    <row r="556" spans="2:17" hidden="1" x14ac:dyDescent="0.3">
      <c r="B556" s="4"/>
      <c r="C556" s="2" t="e">
        <f>VLOOKUP($A556,'By SKU - Old RTs'!$A:$V,18,FALSE)</f>
        <v>#N/A</v>
      </c>
      <c r="D556" s="2" t="e">
        <f>VLOOKUP($A556,'By SKU - New RTs'!$A:$V,18,FALSE)</f>
        <v>#N/A</v>
      </c>
      <c r="E556" s="5" t="e">
        <f t="shared" si="45"/>
        <v>#N/A</v>
      </c>
      <c r="F556" s="2" t="e">
        <f>VLOOKUP($A556,'By SKU - Old RTs'!$A:$V,19,FALSE)</f>
        <v>#N/A</v>
      </c>
      <c r="G556" s="2" t="e">
        <f>VLOOKUP($A556,'By SKU - New RTs'!$A:$V,19,FALSE)</f>
        <v>#N/A</v>
      </c>
      <c r="H556" s="5" t="e">
        <f t="shared" si="46"/>
        <v>#N/A</v>
      </c>
      <c r="I556" s="2" t="e">
        <f>VLOOKUP($A556,'By SKU - Old RTs'!$A:$V,20,FALSE)</f>
        <v>#N/A</v>
      </c>
      <c r="J556" s="2" t="e">
        <f>VLOOKUP($A556,'By SKU - New RTs'!$A:$V,20,FALSE)</f>
        <v>#N/A</v>
      </c>
      <c r="K556" s="5" t="e">
        <f t="shared" si="47"/>
        <v>#N/A</v>
      </c>
      <c r="L556" s="2" t="e">
        <f>VLOOKUP($A556,'By SKU - Old RTs'!$A:$V,21,FALSE)</f>
        <v>#N/A</v>
      </c>
      <c r="M556" s="2" t="e">
        <f>VLOOKUP($A556,'By SKU - New RTs'!$A:$V,21,FALSE)</f>
        <v>#N/A</v>
      </c>
      <c r="N556" s="5" t="e">
        <f t="shared" si="48"/>
        <v>#N/A</v>
      </c>
      <c r="O556" s="2" t="e">
        <f>VLOOKUP($A556,'By SKU - Old RTs'!$A:$V,22,FALSE)</f>
        <v>#N/A</v>
      </c>
      <c r="P556" s="2" t="e">
        <f>VLOOKUP($A556,'By SKU - New RTs'!$A:$V,22,FALSE)</f>
        <v>#N/A</v>
      </c>
      <c r="Q556" s="2" t="e">
        <f t="shared" si="49"/>
        <v>#N/A</v>
      </c>
    </row>
    <row r="557" spans="2:17" hidden="1" x14ac:dyDescent="0.3">
      <c r="B557" s="4"/>
      <c r="C557" s="2" t="e">
        <f>VLOOKUP($A557,'By SKU - Old RTs'!$A:$V,18,FALSE)</f>
        <v>#N/A</v>
      </c>
      <c r="D557" s="2" t="e">
        <f>VLOOKUP($A557,'By SKU - New RTs'!$A:$V,18,FALSE)</f>
        <v>#N/A</v>
      </c>
      <c r="E557" s="5" t="e">
        <f t="shared" si="45"/>
        <v>#N/A</v>
      </c>
      <c r="F557" s="2" t="e">
        <f>VLOOKUP($A557,'By SKU - Old RTs'!$A:$V,19,FALSE)</f>
        <v>#N/A</v>
      </c>
      <c r="G557" s="2" t="e">
        <f>VLOOKUP($A557,'By SKU - New RTs'!$A:$V,19,FALSE)</f>
        <v>#N/A</v>
      </c>
      <c r="H557" s="5" t="e">
        <f t="shared" si="46"/>
        <v>#N/A</v>
      </c>
      <c r="I557" s="2" t="e">
        <f>VLOOKUP($A557,'By SKU - Old RTs'!$A:$V,20,FALSE)</f>
        <v>#N/A</v>
      </c>
      <c r="J557" s="2" t="e">
        <f>VLOOKUP($A557,'By SKU - New RTs'!$A:$V,20,FALSE)</f>
        <v>#N/A</v>
      </c>
      <c r="K557" s="5" t="e">
        <f t="shared" si="47"/>
        <v>#N/A</v>
      </c>
      <c r="L557" s="2" t="e">
        <f>VLOOKUP($A557,'By SKU - Old RTs'!$A:$V,21,FALSE)</f>
        <v>#N/A</v>
      </c>
      <c r="M557" s="2" t="e">
        <f>VLOOKUP($A557,'By SKU - New RTs'!$A:$V,21,FALSE)</f>
        <v>#N/A</v>
      </c>
      <c r="N557" s="5" t="e">
        <f t="shared" si="48"/>
        <v>#N/A</v>
      </c>
      <c r="O557" s="2" t="e">
        <f>VLOOKUP($A557,'By SKU - Old RTs'!$A:$V,22,FALSE)</f>
        <v>#N/A</v>
      </c>
      <c r="P557" s="2" t="e">
        <f>VLOOKUP($A557,'By SKU - New RTs'!$A:$V,22,FALSE)</f>
        <v>#N/A</v>
      </c>
      <c r="Q557" s="2" t="e">
        <f t="shared" si="49"/>
        <v>#N/A</v>
      </c>
    </row>
    <row r="558" spans="2:17" hidden="1" x14ac:dyDescent="0.3">
      <c r="B558" s="4"/>
      <c r="C558" s="2" t="e">
        <f>VLOOKUP($A558,'By SKU - Old RTs'!$A:$V,18,FALSE)</f>
        <v>#N/A</v>
      </c>
      <c r="D558" s="2" t="e">
        <f>VLOOKUP($A558,'By SKU - New RTs'!$A:$V,18,FALSE)</f>
        <v>#N/A</v>
      </c>
      <c r="E558" s="5" t="e">
        <f t="shared" si="45"/>
        <v>#N/A</v>
      </c>
      <c r="F558" s="2" t="e">
        <f>VLOOKUP($A558,'By SKU - Old RTs'!$A:$V,19,FALSE)</f>
        <v>#N/A</v>
      </c>
      <c r="G558" s="2" t="e">
        <f>VLOOKUP($A558,'By SKU - New RTs'!$A:$V,19,FALSE)</f>
        <v>#N/A</v>
      </c>
      <c r="H558" s="5" t="e">
        <f t="shared" si="46"/>
        <v>#N/A</v>
      </c>
      <c r="I558" s="2" t="e">
        <f>VLOOKUP($A558,'By SKU - Old RTs'!$A:$V,20,FALSE)</f>
        <v>#N/A</v>
      </c>
      <c r="J558" s="2" t="e">
        <f>VLOOKUP($A558,'By SKU - New RTs'!$A:$V,20,FALSE)</f>
        <v>#N/A</v>
      </c>
      <c r="K558" s="5" t="e">
        <f t="shared" si="47"/>
        <v>#N/A</v>
      </c>
      <c r="L558" s="2" t="e">
        <f>VLOOKUP($A558,'By SKU - Old RTs'!$A:$V,21,FALSE)</f>
        <v>#N/A</v>
      </c>
      <c r="M558" s="2" t="e">
        <f>VLOOKUP($A558,'By SKU - New RTs'!$A:$V,21,FALSE)</f>
        <v>#N/A</v>
      </c>
      <c r="N558" s="5" t="e">
        <f t="shared" si="48"/>
        <v>#N/A</v>
      </c>
      <c r="O558" s="2" t="e">
        <f>VLOOKUP($A558,'By SKU - Old RTs'!$A:$V,22,FALSE)</f>
        <v>#N/A</v>
      </c>
      <c r="P558" s="2" t="e">
        <f>VLOOKUP($A558,'By SKU - New RTs'!$A:$V,22,FALSE)</f>
        <v>#N/A</v>
      </c>
      <c r="Q558" s="2" t="e">
        <f t="shared" si="49"/>
        <v>#N/A</v>
      </c>
    </row>
    <row r="559" spans="2:17" hidden="1" x14ac:dyDescent="0.3">
      <c r="B559" s="4"/>
      <c r="C559" s="2" t="e">
        <f>VLOOKUP($A559,'By SKU - Old RTs'!$A:$V,18,FALSE)</f>
        <v>#N/A</v>
      </c>
      <c r="D559" s="2" t="e">
        <f>VLOOKUP($A559,'By SKU - New RTs'!$A:$V,18,FALSE)</f>
        <v>#N/A</v>
      </c>
      <c r="E559" s="5" t="e">
        <f t="shared" si="45"/>
        <v>#N/A</v>
      </c>
      <c r="F559" s="2" t="e">
        <f>VLOOKUP($A559,'By SKU - Old RTs'!$A:$V,19,FALSE)</f>
        <v>#N/A</v>
      </c>
      <c r="G559" s="2" t="e">
        <f>VLOOKUP($A559,'By SKU - New RTs'!$A:$V,19,FALSE)</f>
        <v>#N/A</v>
      </c>
      <c r="H559" s="5" t="e">
        <f t="shared" si="46"/>
        <v>#N/A</v>
      </c>
      <c r="I559" s="2" t="e">
        <f>VLOOKUP($A559,'By SKU - Old RTs'!$A:$V,20,FALSE)</f>
        <v>#N/A</v>
      </c>
      <c r="J559" s="2" t="e">
        <f>VLOOKUP($A559,'By SKU - New RTs'!$A:$V,20,FALSE)</f>
        <v>#N/A</v>
      </c>
      <c r="K559" s="5" t="e">
        <f t="shared" si="47"/>
        <v>#N/A</v>
      </c>
      <c r="L559" s="2" t="e">
        <f>VLOOKUP($A559,'By SKU - Old RTs'!$A:$V,21,FALSE)</f>
        <v>#N/A</v>
      </c>
      <c r="M559" s="2" t="e">
        <f>VLOOKUP($A559,'By SKU - New RTs'!$A:$V,21,FALSE)</f>
        <v>#N/A</v>
      </c>
      <c r="N559" s="5" t="e">
        <f t="shared" si="48"/>
        <v>#N/A</v>
      </c>
      <c r="O559" s="2" t="e">
        <f>VLOOKUP($A559,'By SKU - Old RTs'!$A:$V,22,FALSE)</f>
        <v>#N/A</v>
      </c>
      <c r="P559" s="2" t="e">
        <f>VLOOKUP($A559,'By SKU - New RTs'!$A:$V,22,FALSE)</f>
        <v>#N/A</v>
      </c>
      <c r="Q559" s="2" t="e">
        <f t="shared" si="49"/>
        <v>#N/A</v>
      </c>
    </row>
    <row r="560" spans="2:17" hidden="1" x14ac:dyDescent="0.3">
      <c r="B560" s="4"/>
      <c r="C560" s="2" t="e">
        <f>VLOOKUP($A560,'By SKU - Old RTs'!$A:$V,18,FALSE)</f>
        <v>#N/A</v>
      </c>
      <c r="D560" s="2" t="e">
        <f>VLOOKUP($A560,'By SKU - New RTs'!$A:$V,18,FALSE)</f>
        <v>#N/A</v>
      </c>
      <c r="E560" s="5" t="e">
        <f t="shared" si="45"/>
        <v>#N/A</v>
      </c>
      <c r="F560" s="2" t="e">
        <f>VLOOKUP($A560,'By SKU - Old RTs'!$A:$V,19,FALSE)</f>
        <v>#N/A</v>
      </c>
      <c r="G560" s="2" t="e">
        <f>VLOOKUP($A560,'By SKU - New RTs'!$A:$V,19,FALSE)</f>
        <v>#N/A</v>
      </c>
      <c r="H560" s="5" t="e">
        <f t="shared" si="46"/>
        <v>#N/A</v>
      </c>
      <c r="I560" s="2" t="e">
        <f>VLOOKUP($A560,'By SKU - Old RTs'!$A:$V,20,FALSE)</f>
        <v>#N/A</v>
      </c>
      <c r="J560" s="2" t="e">
        <f>VLOOKUP($A560,'By SKU - New RTs'!$A:$V,20,FALSE)</f>
        <v>#N/A</v>
      </c>
      <c r="K560" s="5" t="e">
        <f t="shared" si="47"/>
        <v>#N/A</v>
      </c>
      <c r="L560" s="2" t="e">
        <f>VLOOKUP($A560,'By SKU - Old RTs'!$A:$V,21,FALSE)</f>
        <v>#N/A</v>
      </c>
      <c r="M560" s="2" t="e">
        <f>VLOOKUP($A560,'By SKU - New RTs'!$A:$V,21,FALSE)</f>
        <v>#N/A</v>
      </c>
      <c r="N560" s="5" t="e">
        <f t="shared" si="48"/>
        <v>#N/A</v>
      </c>
      <c r="O560" s="2" t="e">
        <f>VLOOKUP($A560,'By SKU - Old RTs'!$A:$V,22,FALSE)</f>
        <v>#N/A</v>
      </c>
      <c r="P560" s="2" t="e">
        <f>VLOOKUP($A560,'By SKU - New RTs'!$A:$V,22,FALSE)</f>
        <v>#N/A</v>
      </c>
      <c r="Q560" s="2" t="e">
        <f t="shared" si="49"/>
        <v>#N/A</v>
      </c>
    </row>
    <row r="561" spans="2:17" hidden="1" x14ac:dyDescent="0.3">
      <c r="B561" s="4"/>
      <c r="C561" s="2" t="e">
        <f>VLOOKUP($A561,'By SKU - Old RTs'!$A:$V,18,FALSE)</f>
        <v>#N/A</v>
      </c>
      <c r="D561" s="2" t="e">
        <f>VLOOKUP($A561,'By SKU - New RTs'!$A:$V,18,FALSE)</f>
        <v>#N/A</v>
      </c>
      <c r="E561" s="5" t="e">
        <f t="shared" si="45"/>
        <v>#N/A</v>
      </c>
      <c r="F561" s="2" t="e">
        <f>VLOOKUP($A561,'By SKU - Old RTs'!$A:$V,19,FALSE)</f>
        <v>#N/A</v>
      </c>
      <c r="G561" s="2" t="e">
        <f>VLOOKUP($A561,'By SKU - New RTs'!$A:$V,19,FALSE)</f>
        <v>#N/A</v>
      </c>
      <c r="H561" s="5" t="e">
        <f t="shared" si="46"/>
        <v>#N/A</v>
      </c>
      <c r="I561" s="2" t="e">
        <f>VLOOKUP($A561,'By SKU - Old RTs'!$A:$V,20,FALSE)</f>
        <v>#N/A</v>
      </c>
      <c r="J561" s="2" t="e">
        <f>VLOOKUP($A561,'By SKU - New RTs'!$A:$V,20,FALSE)</f>
        <v>#N/A</v>
      </c>
      <c r="K561" s="5" t="e">
        <f t="shared" si="47"/>
        <v>#N/A</v>
      </c>
      <c r="L561" s="2" t="e">
        <f>VLOOKUP($A561,'By SKU - Old RTs'!$A:$V,21,FALSE)</f>
        <v>#N/A</v>
      </c>
      <c r="M561" s="2" t="e">
        <f>VLOOKUP($A561,'By SKU - New RTs'!$A:$V,21,FALSE)</f>
        <v>#N/A</v>
      </c>
      <c r="N561" s="5" t="e">
        <f t="shared" si="48"/>
        <v>#N/A</v>
      </c>
      <c r="O561" s="2" t="e">
        <f>VLOOKUP($A561,'By SKU - Old RTs'!$A:$V,22,FALSE)</f>
        <v>#N/A</v>
      </c>
      <c r="P561" s="2" t="e">
        <f>VLOOKUP($A561,'By SKU - New RTs'!$A:$V,22,FALSE)</f>
        <v>#N/A</v>
      </c>
      <c r="Q561" s="2" t="e">
        <f t="shared" si="49"/>
        <v>#N/A</v>
      </c>
    </row>
    <row r="562" spans="2:17" hidden="1" x14ac:dyDescent="0.3">
      <c r="B562" s="4"/>
      <c r="C562" s="2" t="e">
        <f>VLOOKUP($A562,'By SKU - Old RTs'!$A:$V,18,FALSE)</f>
        <v>#N/A</v>
      </c>
      <c r="D562" s="2" t="e">
        <f>VLOOKUP($A562,'By SKU - New RTs'!$A:$V,18,FALSE)</f>
        <v>#N/A</v>
      </c>
      <c r="E562" s="5" t="e">
        <f t="shared" si="45"/>
        <v>#N/A</v>
      </c>
      <c r="F562" s="2" t="e">
        <f>VLOOKUP($A562,'By SKU - Old RTs'!$A:$V,19,FALSE)</f>
        <v>#N/A</v>
      </c>
      <c r="G562" s="2" t="e">
        <f>VLOOKUP($A562,'By SKU - New RTs'!$A:$V,19,FALSE)</f>
        <v>#N/A</v>
      </c>
      <c r="H562" s="5" t="e">
        <f t="shared" si="46"/>
        <v>#N/A</v>
      </c>
      <c r="I562" s="2" t="e">
        <f>VLOOKUP($A562,'By SKU - Old RTs'!$A:$V,20,FALSE)</f>
        <v>#N/A</v>
      </c>
      <c r="J562" s="2" t="e">
        <f>VLOOKUP($A562,'By SKU - New RTs'!$A:$V,20,FALSE)</f>
        <v>#N/A</v>
      </c>
      <c r="K562" s="5" t="e">
        <f t="shared" si="47"/>
        <v>#N/A</v>
      </c>
      <c r="L562" s="2" t="e">
        <f>VLOOKUP($A562,'By SKU - Old RTs'!$A:$V,21,FALSE)</f>
        <v>#N/A</v>
      </c>
      <c r="M562" s="2" t="e">
        <f>VLOOKUP($A562,'By SKU - New RTs'!$A:$V,21,FALSE)</f>
        <v>#N/A</v>
      </c>
      <c r="N562" s="5" t="e">
        <f t="shared" si="48"/>
        <v>#N/A</v>
      </c>
      <c r="O562" s="2" t="e">
        <f>VLOOKUP($A562,'By SKU - Old RTs'!$A:$V,22,FALSE)</f>
        <v>#N/A</v>
      </c>
      <c r="P562" s="2" t="e">
        <f>VLOOKUP($A562,'By SKU - New RTs'!$A:$V,22,FALSE)</f>
        <v>#N/A</v>
      </c>
      <c r="Q562" s="2" t="e">
        <f t="shared" si="49"/>
        <v>#N/A</v>
      </c>
    </row>
    <row r="563" spans="2:17" hidden="1" x14ac:dyDescent="0.3">
      <c r="B563" s="4"/>
      <c r="C563" s="2" t="e">
        <f>VLOOKUP($A563,'By SKU - Old RTs'!$A:$V,18,FALSE)</f>
        <v>#N/A</v>
      </c>
      <c r="D563" s="2" t="e">
        <f>VLOOKUP($A563,'By SKU - New RTs'!$A:$V,18,FALSE)</f>
        <v>#N/A</v>
      </c>
      <c r="E563" s="5" t="e">
        <f t="shared" si="45"/>
        <v>#N/A</v>
      </c>
      <c r="F563" s="2" t="e">
        <f>VLOOKUP($A563,'By SKU - Old RTs'!$A:$V,19,FALSE)</f>
        <v>#N/A</v>
      </c>
      <c r="G563" s="2" t="e">
        <f>VLOOKUP($A563,'By SKU - New RTs'!$A:$V,19,FALSE)</f>
        <v>#N/A</v>
      </c>
      <c r="H563" s="5" t="e">
        <f t="shared" si="46"/>
        <v>#N/A</v>
      </c>
      <c r="I563" s="2" t="e">
        <f>VLOOKUP($A563,'By SKU - Old RTs'!$A:$V,20,FALSE)</f>
        <v>#N/A</v>
      </c>
      <c r="J563" s="2" t="e">
        <f>VLOOKUP($A563,'By SKU - New RTs'!$A:$V,20,FALSE)</f>
        <v>#N/A</v>
      </c>
      <c r="K563" s="5" t="e">
        <f t="shared" si="47"/>
        <v>#N/A</v>
      </c>
      <c r="L563" s="2" t="e">
        <f>VLOOKUP($A563,'By SKU - Old RTs'!$A:$V,21,FALSE)</f>
        <v>#N/A</v>
      </c>
      <c r="M563" s="2" t="e">
        <f>VLOOKUP($A563,'By SKU - New RTs'!$A:$V,21,FALSE)</f>
        <v>#N/A</v>
      </c>
      <c r="N563" s="5" t="e">
        <f t="shared" si="48"/>
        <v>#N/A</v>
      </c>
      <c r="O563" s="2" t="e">
        <f>VLOOKUP($A563,'By SKU - Old RTs'!$A:$V,22,FALSE)</f>
        <v>#N/A</v>
      </c>
      <c r="P563" s="2" t="e">
        <f>VLOOKUP($A563,'By SKU - New RTs'!$A:$V,22,FALSE)</f>
        <v>#N/A</v>
      </c>
      <c r="Q563" s="2" t="e">
        <f t="shared" si="49"/>
        <v>#N/A</v>
      </c>
    </row>
    <row r="564" spans="2:17" hidden="1" x14ac:dyDescent="0.3">
      <c r="B564" s="4"/>
      <c r="C564" s="2" t="e">
        <f>VLOOKUP($A564,'By SKU - Old RTs'!$A:$V,18,FALSE)</f>
        <v>#N/A</v>
      </c>
      <c r="D564" s="2" t="e">
        <f>VLOOKUP($A564,'By SKU - New RTs'!$A:$V,18,FALSE)</f>
        <v>#N/A</v>
      </c>
      <c r="E564" s="5" t="e">
        <f t="shared" si="45"/>
        <v>#N/A</v>
      </c>
      <c r="F564" s="2" t="e">
        <f>VLOOKUP($A564,'By SKU - Old RTs'!$A:$V,19,FALSE)</f>
        <v>#N/A</v>
      </c>
      <c r="G564" s="2" t="e">
        <f>VLOOKUP($A564,'By SKU - New RTs'!$A:$V,19,FALSE)</f>
        <v>#N/A</v>
      </c>
      <c r="H564" s="5" t="e">
        <f t="shared" si="46"/>
        <v>#N/A</v>
      </c>
      <c r="I564" s="2" t="e">
        <f>VLOOKUP($A564,'By SKU - Old RTs'!$A:$V,20,FALSE)</f>
        <v>#N/A</v>
      </c>
      <c r="J564" s="2" t="e">
        <f>VLOOKUP($A564,'By SKU - New RTs'!$A:$V,20,FALSE)</f>
        <v>#N/A</v>
      </c>
      <c r="K564" s="5" t="e">
        <f t="shared" si="47"/>
        <v>#N/A</v>
      </c>
      <c r="L564" s="2" t="e">
        <f>VLOOKUP($A564,'By SKU - Old RTs'!$A:$V,21,FALSE)</f>
        <v>#N/A</v>
      </c>
      <c r="M564" s="2" t="e">
        <f>VLOOKUP($A564,'By SKU - New RTs'!$A:$V,21,FALSE)</f>
        <v>#N/A</v>
      </c>
      <c r="N564" s="5" t="e">
        <f t="shared" si="48"/>
        <v>#N/A</v>
      </c>
      <c r="O564" s="2" t="e">
        <f>VLOOKUP($A564,'By SKU - Old RTs'!$A:$V,22,FALSE)</f>
        <v>#N/A</v>
      </c>
      <c r="P564" s="2" t="e">
        <f>VLOOKUP($A564,'By SKU - New RTs'!$A:$V,22,FALSE)</f>
        <v>#N/A</v>
      </c>
      <c r="Q564" s="2" t="e">
        <f t="shared" si="49"/>
        <v>#N/A</v>
      </c>
    </row>
    <row r="565" spans="2:17" hidden="1" x14ac:dyDescent="0.3">
      <c r="B565" s="4"/>
      <c r="C565" s="2" t="e">
        <f>VLOOKUP($A565,'By SKU - Old RTs'!$A:$V,18,FALSE)</f>
        <v>#N/A</v>
      </c>
      <c r="D565" s="2" t="e">
        <f>VLOOKUP($A565,'By SKU - New RTs'!$A:$V,18,FALSE)</f>
        <v>#N/A</v>
      </c>
      <c r="E565" s="5" t="e">
        <f t="shared" si="45"/>
        <v>#N/A</v>
      </c>
      <c r="F565" s="2" t="e">
        <f>VLOOKUP($A565,'By SKU - Old RTs'!$A:$V,19,FALSE)</f>
        <v>#N/A</v>
      </c>
      <c r="G565" s="2" t="e">
        <f>VLOOKUP($A565,'By SKU - New RTs'!$A:$V,19,FALSE)</f>
        <v>#N/A</v>
      </c>
      <c r="H565" s="5" t="e">
        <f t="shared" si="46"/>
        <v>#N/A</v>
      </c>
      <c r="I565" s="2" t="e">
        <f>VLOOKUP($A565,'By SKU - Old RTs'!$A:$V,20,FALSE)</f>
        <v>#N/A</v>
      </c>
      <c r="J565" s="2" t="e">
        <f>VLOOKUP($A565,'By SKU - New RTs'!$A:$V,20,FALSE)</f>
        <v>#N/A</v>
      </c>
      <c r="K565" s="5" t="e">
        <f t="shared" si="47"/>
        <v>#N/A</v>
      </c>
      <c r="L565" s="2" t="e">
        <f>VLOOKUP($A565,'By SKU - Old RTs'!$A:$V,21,FALSE)</f>
        <v>#N/A</v>
      </c>
      <c r="M565" s="2" t="e">
        <f>VLOOKUP($A565,'By SKU - New RTs'!$A:$V,21,FALSE)</f>
        <v>#N/A</v>
      </c>
      <c r="N565" s="5" t="e">
        <f t="shared" si="48"/>
        <v>#N/A</v>
      </c>
      <c r="O565" s="2" t="e">
        <f>VLOOKUP($A565,'By SKU - Old RTs'!$A:$V,22,FALSE)</f>
        <v>#N/A</v>
      </c>
      <c r="P565" s="2" t="e">
        <f>VLOOKUP($A565,'By SKU - New RTs'!$A:$V,22,FALSE)</f>
        <v>#N/A</v>
      </c>
      <c r="Q565" s="2" t="e">
        <f t="shared" si="49"/>
        <v>#N/A</v>
      </c>
    </row>
    <row r="566" spans="2:17" hidden="1" x14ac:dyDescent="0.3">
      <c r="B566" s="4"/>
      <c r="C566" s="2" t="e">
        <f>VLOOKUP($A566,'By SKU - Old RTs'!$A:$V,18,FALSE)</f>
        <v>#N/A</v>
      </c>
      <c r="D566" s="2" t="e">
        <f>VLOOKUP($A566,'By SKU - New RTs'!$A:$V,18,FALSE)</f>
        <v>#N/A</v>
      </c>
      <c r="E566" s="5" t="e">
        <f t="shared" si="45"/>
        <v>#N/A</v>
      </c>
      <c r="F566" s="2" t="e">
        <f>VLOOKUP($A566,'By SKU - Old RTs'!$A:$V,19,FALSE)</f>
        <v>#N/A</v>
      </c>
      <c r="G566" s="2" t="e">
        <f>VLOOKUP($A566,'By SKU - New RTs'!$A:$V,19,FALSE)</f>
        <v>#N/A</v>
      </c>
      <c r="H566" s="5" t="e">
        <f t="shared" si="46"/>
        <v>#N/A</v>
      </c>
      <c r="I566" s="2" t="e">
        <f>VLOOKUP($A566,'By SKU - Old RTs'!$A:$V,20,FALSE)</f>
        <v>#N/A</v>
      </c>
      <c r="J566" s="2" t="e">
        <f>VLOOKUP($A566,'By SKU - New RTs'!$A:$V,20,FALSE)</f>
        <v>#N/A</v>
      </c>
      <c r="K566" s="5" t="e">
        <f t="shared" si="47"/>
        <v>#N/A</v>
      </c>
      <c r="L566" s="2" t="e">
        <f>VLOOKUP($A566,'By SKU - Old RTs'!$A:$V,21,FALSE)</f>
        <v>#N/A</v>
      </c>
      <c r="M566" s="2" t="e">
        <f>VLOOKUP($A566,'By SKU - New RTs'!$A:$V,21,FALSE)</f>
        <v>#N/A</v>
      </c>
      <c r="N566" s="5" t="e">
        <f t="shared" si="48"/>
        <v>#N/A</v>
      </c>
      <c r="O566" s="2" t="e">
        <f>VLOOKUP($A566,'By SKU - Old RTs'!$A:$V,22,FALSE)</f>
        <v>#N/A</v>
      </c>
      <c r="P566" s="2" t="e">
        <f>VLOOKUP($A566,'By SKU - New RTs'!$A:$V,22,FALSE)</f>
        <v>#N/A</v>
      </c>
      <c r="Q566" s="2" t="e">
        <f t="shared" si="49"/>
        <v>#N/A</v>
      </c>
    </row>
    <row r="567" spans="2:17" hidden="1" x14ac:dyDescent="0.3">
      <c r="B567" s="4"/>
      <c r="C567" s="2" t="e">
        <f>VLOOKUP($A567,'By SKU - Old RTs'!$A:$V,18,FALSE)</f>
        <v>#N/A</v>
      </c>
      <c r="D567" s="2" t="e">
        <f>VLOOKUP($A567,'By SKU - New RTs'!$A:$V,18,FALSE)</f>
        <v>#N/A</v>
      </c>
      <c r="E567" s="5" t="e">
        <f t="shared" si="45"/>
        <v>#N/A</v>
      </c>
      <c r="F567" s="2" t="e">
        <f>VLOOKUP($A567,'By SKU - Old RTs'!$A:$V,19,FALSE)</f>
        <v>#N/A</v>
      </c>
      <c r="G567" s="2" t="e">
        <f>VLOOKUP($A567,'By SKU - New RTs'!$A:$V,19,FALSE)</f>
        <v>#N/A</v>
      </c>
      <c r="H567" s="5" t="e">
        <f t="shared" si="46"/>
        <v>#N/A</v>
      </c>
      <c r="I567" s="2" t="e">
        <f>VLOOKUP($A567,'By SKU - Old RTs'!$A:$V,20,FALSE)</f>
        <v>#N/A</v>
      </c>
      <c r="J567" s="2" t="e">
        <f>VLOOKUP($A567,'By SKU - New RTs'!$A:$V,20,FALSE)</f>
        <v>#N/A</v>
      </c>
      <c r="K567" s="5" t="e">
        <f t="shared" si="47"/>
        <v>#N/A</v>
      </c>
      <c r="L567" s="2" t="e">
        <f>VLOOKUP($A567,'By SKU - Old RTs'!$A:$V,21,FALSE)</f>
        <v>#N/A</v>
      </c>
      <c r="M567" s="2" t="e">
        <f>VLOOKUP($A567,'By SKU - New RTs'!$A:$V,21,FALSE)</f>
        <v>#N/A</v>
      </c>
      <c r="N567" s="5" t="e">
        <f t="shared" si="48"/>
        <v>#N/A</v>
      </c>
      <c r="O567" s="2" t="e">
        <f>VLOOKUP($A567,'By SKU - Old RTs'!$A:$V,22,FALSE)</f>
        <v>#N/A</v>
      </c>
      <c r="P567" s="2" t="e">
        <f>VLOOKUP($A567,'By SKU - New RTs'!$A:$V,22,FALSE)</f>
        <v>#N/A</v>
      </c>
      <c r="Q567" s="2" t="e">
        <f t="shared" si="49"/>
        <v>#N/A</v>
      </c>
    </row>
    <row r="568" spans="2:17" hidden="1" x14ac:dyDescent="0.3">
      <c r="B568" s="4"/>
      <c r="C568" s="2" t="e">
        <f>VLOOKUP($A568,'By SKU - Old RTs'!$A:$V,18,FALSE)</f>
        <v>#N/A</v>
      </c>
      <c r="D568" s="2" t="e">
        <f>VLOOKUP($A568,'By SKU - New RTs'!$A:$V,18,FALSE)</f>
        <v>#N/A</v>
      </c>
      <c r="E568" s="5" t="e">
        <f t="shared" si="45"/>
        <v>#N/A</v>
      </c>
      <c r="F568" s="2" t="e">
        <f>VLOOKUP($A568,'By SKU - Old RTs'!$A:$V,19,FALSE)</f>
        <v>#N/A</v>
      </c>
      <c r="G568" s="2" t="e">
        <f>VLOOKUP($A568,'By SKU - New RTs'!$A:$V,19,FALSE)</f>
        <v>#N/A</v>
      </c>
      <c r="H568" s="5" t="e">
        <f t="shared" si="46"/>
        <v>#N/A</v>
      </c>
      <c r="I568" s="2" t="e">
        <f>VLOOKUP($A568,'By SKU - Old RTs'!$A:$V,20,FALSE)</f>
        <v>#N/A</v>
      </c>
      <c r="J568" s="2" t="e">
        <f>VLOOKUP($A568,'By SKU - New RTs'!$A:$V,20,FALSE)</f>
        <v>#N/A</v>
      </c>
      <c r="K568" s="5" t="e">
        <f t="shared" si="47"/>
        <v>#N/A</v>
      </c>
      <c r="L568" s="2" t="e">
        <f>VLOOKUP($A568,'By SKU - Old RTs'!$A:$V,21,FALSE)</f>
        <v>#N/A</v>
      </c>
      <c r="M568" s="2" t="e">
        <f>VLOOKUP($A568,'By SKU - New RTs'!$A:$V,21,FALSE)</f>
        <v>#N/A</v>
      </c>
      <c r="N568" s="5" t="e">
        <f t="shared" si="48"/>
        <v>#N/A</v>
      </c>
      <c r="O568" s="2" t="e">
        <f>VLOOKUP($A568,'By SKU - Old RTs'!$A:$V,22,FALSE)</f>
        <v>#N/A</v>
      </c>
      <c r="P568" s="2" t="e">
        <f>VLOOKUP($A568,'By SKU - New RTs'!$A:$V,22,FALSE)</f>
        <v>#N/A</v>
      </c>
      <c r="Q568" s="2" t="e">
        <f t="shared" si="49"/>
        <v>#N/A</v>
      </c>
    </row>
    <row r="569" spans="2:17" hidden="1" x14ac:dyDescent="0.3">
      <c r="B569" s="4"/>
      <c r="C569" s="2" t="e">
        <f>VLOOKUP($A569,'By SKU - Old RTs'!$A:$V,18,FALSE)</f>
        <v>#N/A</v>
      </c>
      <c r="D569" s="2" t="e">
        <f>VLOOKUP($A569,'By SKU - New RTs'!$A:$V,18,FALSE)</f>
        <v>#N/A</v>
      </c>
      <c r="E569" s="5" t="e">
        <f t="shared" si="45"/>
        <v>#N/A</v>
      </c>
      <c r="F569" s="2" t="e">
        <f>VLOOKUP($A569,'By SKU - Old RTs'!$A:$V,19,FALSE)</f>
        <v>#N/A</v>
      </c>
      <c r="G569" s="2" t="e">
        <f>VLOOKUP($A569,'By SKU - New RTs'!$A:$V,19,FALSE)</f>
        <v>#N/A</v>
      </c>
      <c r="H569" s="5" t="e">
        <f t="shared" si="46"/>
        <v>#N/A</v>
      </c>
      <c r="I569" s="2" t="e">
        <f>VLOOKUP($A569,'By SKU - Old RTs'!$A:$V,20,FALSE)</f>
        <v>#N/A</v>
      </c>
      <c r="J569" s="2" t="e">
        <f>VLOOKUP($A569,'By SKU - New RTs'!$A:$V,20,FALSE)</f>
        <v>#N/A</v>
      </c>
      <c r="K569" s="5" t="e">
        <f t="shared" si="47"/>
        <v>#N/A</v>
      </c>
      <c r="L569" s="2" t="e">
        <f>VLOOKUP($A569,'By SKU - Old RTs'!$A:$V,21,FALSE)</f>
        <v>#N/A</v>
      </c>
      <c r="M569" s="2" t="e">
        <f>VLOOKUP($A569,'By SKU - New RTs'!$A:$V,21,FALSE)</f>
        <v>#N/A</v>
      </c>
      <c r="N569" s="5" t="e">
        <f t="shared" si="48"/>
        <v>#N/A</v>
      </c>
      <c r="O569" s="2" t="e">
        <f>VLOOKUP($A569,'By SKU - Old RTs'!$A:$V,22,FALSE)</f>
        <v>#N/A</v>
      </c>
      <c r="P569" s="2" t="e">
        <f>VLOOKUP($A569,'By SKU - New RTs'!$A:$V,22,FALSE)</f>
        <v>#N/A</v>
      </c>
      <c r="Q569" s="2" t="e">
        <f t="shared" si="49"/>
        <v>#N/A</v>
      </c>
    </row>
    <row r="570" spans="2:17" hidden="1" x14ac:dyDescent="0.3">
      <c r="B570" s="4"/>
      <c r="C570" s="2" t="e">
        <f>VLOOKUP($A570,'By SKU - Old RTs'!$A:$V,18,FALSE)</f>
        <v>#N/A</v>
      </c>
      <c r="D570" s="2" t="e">
        <f>VLOOKUP($A570,'By SKU - New RTs'!$A:$V,18,FALSE)</f>
        <v>#N/A</v>
      </c>
      <c r="E570" s="5" t="e">
        <f t="shared" si="45"/>
        <v>#N/A</v>
      </c>
      <c r="F570" s="2" t="e">
        <f>VLOOKUP($A570,'By SKU - Old RTs'!$A:$V,19,FALSE)</f>
        <v>#N/A</v>
      </c>
      <c r="G570" s="2" t="e">
        <f>VLOOKUP($A570,'By SKU - New RTs'!$A:$V,19,FALSE)</f>
        <v>#N/A</v>
      </c>
      <c r="H570" s="5" t="e">
        <f t="shared" si="46"/>
        <v>#N/A</v>
      </c>
      <c r="I570" s="2" t="e">
        <f>VLOOKUP($A570,'By SKU - Old RTs'!$A:$V,20,FALSE)</f>
        <v>#N/A</v>
      </c>
      <c r="J570" s="2" t="e">
        <f>VLOOKUP($A570,'By SKU - New RTs'!$A:$V,20,FALSE)</f>
        <v>#N/A</v>
      </c>
      <c r="K570" s="5" t="e">
        <f t="shared" si="47"/>
        <v>#N/A</v>
      </c>
      <c r="L570" s="2" t="e">
        <f>VLOOKUP($A570,'By SKU - Old RTs'!$A:$V,21,FALSE)</f>
        <v>#N/A</v>
      </c>
      <c r="M570" s="2" t="e">
        <f>VLOOKUP($A570,'By SKU - New RTs'!$A:$V,21,FALSE)</f>
        <v>#N/A</v>
      </c>
      <c r="N570" s="5" t="e">
        <f t="shared" si="48"/>
        <v>#N/A</v>
      </c>
      <c r="O570" s="2" t="e">
        <f>VLOOKUP($A570,'By SKU - Old RTs'!$A:$V,22,FALSE)</f>
        <v>#N/A</v>
      </c>
      <c r="P570" s="2" t="e">
        <f>VLOOKUP($A570,'By SKU - New RTs'!$A:$V,22,FALSE)</f>
        <v>#N/A</v>
      </c>
      <c r="Q570" s="2" t="e">
        <f t="shared" si="49"/>
        <v>#N/A</v>
      </c>
    </row>
    <row r="571" spans="2:17" hidden="1" x14ac:dyDescent="0.3">
      <c r="B571" s="4"/>
      <c r="C571" s="2" t="e">
        <f>VLOOKUP($A571,'By SKU - Old RTs'!$A:$V,18,FALSE)</f>
        <v>#N/A</v>
      </c>
      <c r="D571" s="2" t="e">
        <f>VLOOKUP($A571,'By SKU - New RTs'!$A:$V,18,FALSE)</f>
        <v>#N/A</v>
      </c>
      <c r="E571" s="5" t="e">
        <f t="shared" si="45"/>
        <v>#N/A</v>
      </c>
      <c r="F571" s="2" t="e">
        <f>VLOOKUP($A571,'By SKU - Old RTs'!$A:$V,19,FALSE)</f>
        <v>#N/A</v>
      </c>
      <c r="G571" s="2" t="e">
        <f>VLOOKUP($A571,'By SKU - New RTs'!$A:$V,19,FALSE)</f>
        <v>#N/A</v>
      </c>
      <c r="H571" s="5" t="e">
        <f t="shared" si="46"/>
        <v>#N/A</v>
      </c>
      <c r="I571" s="2" t="e">
        <f>VLOOKUP($A571,'By SKU - Old RTs'!$A:$V,20,FALSE)</f>
        <v>#N/A</v>
      </c>
      <c r="J571" s="2" t="e">
        <f>VLOOKUP($A571,'By SKU - New RTs'!$A:$V,20,FALSE)</f>
        <v>#N/A</v>
      </c>
      <c r="K571" s="5" t="e">
        <f t="shared" si="47"/>
        <v>#N/A</v>
      </c>
      <c r="L571" s="2" t="e">
        <f>VLOOKUP($A571,'By SKU - Old RTs'!$A:$V,21,FALSE)</f>
        <v>#N/A</v>
      </c>
      <c r="M571" s="2" t="e">
        <f>VLOOKUP($A571,'By SKU - New RTs'!$A:$V,21,FALSE)</f>
        <v>#N/A</v>
      </c>
      <c r="N571" s="5" t="e">
        <f t="shared" si="48"/>
        <v>#N/A</v>
      </c>
      <c r="O571" s="2" t="e">
        <f>VLOOKUP($A571,'By SKU - Old RTs'!$A:$V,22,FALSE)</f>
        <v>#N/A</v>
      </c>
      <c r="P571" s="2" t="e">
        <f>VLOOKUP($A571,'By SKU - New RTs'!$A:$V,22,FALSE)</f>
        <v>#N/A</v>
      </c>
      <c r="Q571" s="2" t="e">
        <f t="shared" si="49"/>
        <v>#N/A</v>
      </c>
    </row>
    <row r="572" spans="2:17" hidden="1" x14ac:dyDescent="0.3">
      <c r="B572" s="4"/>
      <c r="C572" s="2" t="e">
        <f>VLOOKUP($A572,'By SKU - Old RTs'!$A:$V,18,FALSE)</f>
        <v>#N/A</v>
      </c>
      <c r="D572" s="2" t="e">
        <f>VLOOKUP($A572,'By SKU - New RTs'!$A:$V,18,FALSE)</f>
        <v>#N/A</v>
      </c>
      <c r="E572" s="5" t="e">
        <f t="shared" si="45"/>
        <v>#N/A</v>
      </c>
      <c r="F572" s="2" t="e">
        <f>VLOOKUP($A572,'By SKU - Old RTs'!$A:$V,19,FALSE)</f>
        <v>#N/A</v>
      </c>
      <c r="G572" s="2" t="e">
        <f>VLOOKUP($A572,'By SKU - New RTs'!$A:$V,19,FALSE)</f>
        <v>#N/A</v>
      </c>
      <c r="H572" s="5" t="e">
        <f t="shared" si="46"/>
        <v>#N/A</v>
      </c>
      <c r="I572" s="2" t="e">
        <f>VLOOKUP($A572,'By SKU - Old RTs'!$A:$V,20,FALSE)</f>
        <v>#N/A</v>
      </c>
      <c r="J572" s="2" t="e">
        <f>VLOOKUP($A572,'By SKU - New RTs'!$A:$V,20,FALSE)</f>
        <v>#N/A</v>
      </c>
      <c r="K572" s="5" t="e">
        <f t="shared" si="47"/>
        <v>#N/A</v>
      </c>
      <c r="L572" s="2" t="e">
        <f>VLOOKUP($A572,'By SKU - Old RTs'!$A:$V,21,FALSE)</f>
        <v>#N/A</v>
      </c>
      <c r="M572" s="2" t="e">
        <f>VLOOKUP($A572,'By SKU - New RTs'!$A:$V,21,FALSE)</f>
        <v>#N/A</v>
      </c>
      <c r="N572" s="5" t="e">
        <f t="shared" si="48"/>
        <v>#N/A</v>
      </c>
      <c r="O572" s="2" t="e">
        <f>VLOOKUP($A572,'By SKU - Old RTs'!$A:$V,22,FALSE)</f>
        <v>#N/A</v>
      </c>
      <c r="P572" s="2" t="e">
        <f>VLOOKUP($A572,'By SKU - New RTs'!$A:$V,22,FALSE)</f>
        <v>#N/A</v>
      </c>
      <c r="Q572" s="2" t="e">
        <f t="shared" si="49"/>
        <v>#N/A</v>
      </c>
    </row>
    <row r="573" spans="2:17" hidden="1" x14ac:dyDescent="0.3">
      <c r="B573" s="4"/>
      <c r="C573" s="2" t="e">
        <f>VLOOKUP($A573,'By SKU - Old RTs'!$A:$V,18,FALSE)</f>
        <v>#N/A</v>
      </c>
      <c r="D573" s="2" t="e">
        <f>VLOOKUP($A573,'By SKU - New RTs'!$A:$V,18,FALSE)</f>
        <v>#N/A</v>
      </c>
      <c r="E573" s="5" t="e">
        <f t="shared" si="45"/>
        <v>#N/A</v>
      </c>
      <c r="F573" s="2" t="e">
        <f>VLOOKUP($A573,'By SKU - Old RTs'!$A:$V,19,FALSE)</f>
        <v>#N/A</v>
      </c>
      <c r="G573" s="2" t="e">
        <f>VLOOKUP($A573,'By SKU - New RTs'!$A:$V,19,FALSE)</f>
        <v>#N/A</v>
      </c>
      <c r="H573" s="5" t="e">
        <f t="shared" si="46"/>
        <v>#N/A</v>
      </c>
      <c r="I573" s="2" t="e">
        <f>VLOOKUP($A573,'By SKU - Old RTs'!$A:$V,20,FALSE)</f>
        <v>#N/A</v>
      </c>
      <c r="J573" s="2" t="e">
        <f>VLOOKUP($A573,'By SKU - New RTs'!$A:$V,20,FALSE)</f>
        <v>#N/A</v>
      </c>
      <c r="K573" s="5" t="e">
        <f t="shared" si="47"/>
        <v>#N/A</v>
      </c>
      <c r="L573" s="2" t="e">
        <f>VLOOKUP($A573,'By SKU - Old RTs'!$A:$V,21,FALSE)</f>
        <v>#N/A</v>
      </c>
      <c r="M573" s="2" t="e">
        <f>VLOOKUP($A573,'By SKU - New RTs'!$A:$V,21,FALSE)</f>
        <v>#N/A</v>
      </c>
      <c r="N573" s="5" t="e">
        <f t="shared" si="48"/>
        <v>#N/A</v>
      </c>
      <c r="O573" s="2" t="e">
        <f>VLOOKUP($A573,'By SKU - Old RTs'!$A:$V,22,FALSE)</f>
        <v>#N/A</v>
      </c>
      <c r="P573" s="2" t="e">
        <f>VLOOKUP($A573,'By SKU - New RTs'!$A:$V,22,FALSE)</f>
        <v>#N/A</v>
      </c>
      <c r="Q573" s="2" t="e">
        <f t="shared" si="49"/>
        <v>#N/A</v>
      </c>
    </row>
    <row r="574" spans="2:17" hidden="1" x14ac:dyDescent="0.3">
      <c r="B574" s="4"/>
      <c r="C574" s="2" t="e">
        <f>VLOOKUP($A574,'By SKU - Old RTs'!$A:$V,18,FALSE)</f>
        <v>#N/A</v>
      </c>
      <c r="D574" s="2" t="e">
        <f>VLOOKUP($A574,'By SKU - New RTs'!$A:$V,18,FALSE)</f>
        <v>#N/A</v>
      </c>
      <c r="E574" s="5" t="e">
        <f t="shared" si="45"/>
        <v>#N/A</v>
      </c>
      <c r="F574" s="2" t="e">
        <f>VLOOKUP($A574,'By SKU - Old RTs'!$A:$V,19,FALSE)</f>
        <v>#N/A</v>
      </c>
      <c r="G574" s="2" t="e">
        <f>VLOOKUP($A574,'By SKU - New RTs'!$A:$V,19,FALSE)</f>
        <v>#N/A</v>
      </c>
      <c r="H574" s="5" t="e">
        <f t="shared" si="46"/>
        <v>#N/A</v>
      </c>
      <c r="I574" s="2" t="e">
        <f>VLOOKUP($A574,'By SKU - Old RTs'!$A:$V,20,FALSE)</f>
        <v>#N/A</v>
      </c>
      <c r="J574" s="2" t="e">
        <f>VLOOKUP($A574,'By SKU - New RTs'!$A:$V,20,FALSE)</f>
        <v>#N/A</v>
      </c>
      <c r="K574" s="5" t="e">
        <f t="shared" si="47"/>
        <v>#N/A</v>
      </c>
      <c r="L574" s="2" t="e">
        <f>VLOOKUP($A574,'By SKU - Old RTs'!$A:$V,21,FALSE)</f>
        <v>#N/A</v>
      </c>
      <c r="M574" s="2" t="e">
        <f>VLOOKUP($A574,'By SKU - New RTs'!$A:$V,21,FALSE)</f>
        <v>#N/A</v>
      </c>
      <c r="N574" s="5" t="e">
        <f t="shared" si="48"/>
        <v>#N/A</v>
      </c>
      <c r="O574" s="2" t="e">
        <f>VLOOKUP($A574,'By SKU - Old RTs'!$A:$V,22,FALSE)</f>
        <v>#N/A</v>
      </c>
      <c r="P574" s="2" t="e">
        <f>VLOOKUP($A574,'By SKU - New RTs'!$A:$V,22,FALSE)</f>
        <v>#N/A</v>
      </c>
      <c r="Q574" s="2" t="e">
        <f t="shared" si="49"/>
        <v>#N/A</v>
      </c>
    </row>
    <row r="575" spans="2:17" hidden="1" x14ac:dyDescent="0.3">
      <c r="B575" s="4"/>
      <c r="C575" s="2" t="e">
        <f>VLOOKUP($A575,'By SKU - Old RTs'!$A:$V,18,FALSE)</f>
        <v>#N/A</v>
      </c>
      <c r="D575" s="2" t="e">
        <f>VLOOKUP($A575,'By SKU - New RTs'!$A:$V,18,FALSE)</f>
        <v>#N/A</v>
      </c>
      <c r="E575" s="5" t="e">
        <f t="shared" si="45"/>
        <v>#N/A</v>
      </c>
      <c r="F575" s="2" t="e">
        <f>VLOOKUP($A575,'By SKU - Old RTs'!$A:$V,19,FALSE)</f>
        <v>#N/A</v>
      </c>
      <c r="G575" s="2" t="e">
        <f>VLOOKUP($A575,'By SKU - New RTs'!$A:$V,19,FALSE)</f>
        <v>#N/A</v>
      </c>
      <c r="H575" s="5" t="e">
        <f t="shared" si="46"/>
        <v>#N/A</v>
      </c>
      <c r="I575" s="2" t="e">
        <f>VLOOKUP($A575,'By SKU - Old RTs'!$A:$V,20,FALSE)</f>
        <v>#N/A</v>
      </c>
      <c r="J575" s="2" t="e">
        <f>VLOOKUP($A575,'By SKU - New RTs'!$A:$V,20,FALSE)</f>
        <v>#N/A</v>
      </c>
      <c r="K575" s="5" t="e">
        <f t="shared" si="47"/>
        <v>#N/A</v>
      </c>
      <c r="L575" s="2" t="e">
        <f>VLOOKUP($A575,'By SKU - Old RTs'!$A:$V,21,FALSE)</f>
        <v>#N/A</v>
      </c>
      <c r="M575" s="2" t="e">
        <f>VLOOKUP($A575,'By SKU - New RTs'!$A:$V,21,FALSE)</f>
        <v>#N/A</v>
      </c>
      <c r="N575" s="5" t="e">
        <f t="shared" si="48"/>
        <v>#N/A</v>
      </c>
      <c r="O575" s="2" t="e">
        <f>VLOOKUP($A575,'By SKU - Old RTs'!$A:$V,22,FALSE)</f>
        <v>#N/A</v>
      </c>
      <c r="P575" s="2" t="e">
        <f>VLOOKUP($A575,'By SKU - New RTs'!$A:$V,22,FALSE)</f>
        <v>#N/A</v>
      </c>
      <c r="Q575" s="2" t="e">
        <f t="shared" si="49"/>
        <v>#N/A</v>
      </c>
    </row>
    <row r="576" spans="2:17" hidden="1" x14ac:dyDescent="0.3">
      <c r="B576" s="4"/>
      <c r="C576" s="2" t="e">
        <f>VLOOKUP($A576,'By SKU - Old RTs'!$A:$V,18,FALSE)</f>
        <v>#N/A</v>
      </c>
      <c r="D576" s="2" t="e">
        <f>VLOOKUP($A576,'By SKU - New RTs'!$A:$V,18,FALSE)</f>
        <v>#N/A</v>
      </c>
      <c r="E576" s="5" t="e">
        <f t="shared" si="45"/>
        <v>#N/A</v>
      </c>
      <c r="F576" s="2" t="e">
        <f>VLOOKUP($A576,'By SKU - Old RTs'!$A:$V,19,FALSE)</f>
        <v>#N/A</v>
      </c>
      <c r="G576" s="2" t="e">
        <f>VLOOKUP($A576,'By SKU - New RTs'!$A:$V,19,FALSE)</f>
        <v>#N/A</v>
      </c>
      <c r="H576" s="5" t="e">
        <f t="shared" si="46"/>
        <v>#N/A</v>
      </c>
      <c r="I576" s="2" t="e">
        <f>VLOOKUP($A576,'By SKU - Old RTs'!$A:$V,20,FALSE)</f>
        <v>#N/A</v>
      </c>
      <c r="J576" s="2" t="e">
        <f>VLOOKUP($A576,'By SKU - New RTs'!$A:$V,20,FALSE)</f>
        <v>#N/A</v>
      </c>
      <c r="K576" s="5" t="e">
        <f t="shared" si="47"/>
        <v>#N/A</v>
      </c>
      <c r="L576" s="2" t="e">
        <f>VLOOKUP($A576,'By SKU - Old RTs'!$A:$V,21,FALSE)</f>
        <v>#N/A</v>
      </c>
      <c r="M576" s="2" t="e">
        <f>VLOOKUP($A576,'By SKU - New RTs'!$A:$V,21,FALSE)</f>
        <v>#N/A</v>
      </c>
      <c r="N576" s="5" t="e">
        <f t="shared" si="48"/>
        <v>#N/A</v>
      </c>
      <c r="O576" s="2" t="e">
        <f>VLOOKUP($A576,'By SKU - Old RTs'!$A:$V,22,FALSE)</f>
        <v>#N/A</v>
      </c>
      <c r="P576" s="2" t="e">
        <f>VLOOKUP($A576,'By SKU - New RTs'!$A:$V,22,FALSE)</f>
        <v>#N/A</v>
      </c>
      <c r="Q576" s="2" t="e">
        <f t="shared" si="49"/>
        <v>#N/A</v>
      </c>
    </row>
    <row r="577" spans="2:17" hidden="1" x14ac:dyDescent="0.3">
      <c r="B577" s="4"/>
      <c r="C577" s="2" t="e">
        <f>VLOOKUP($A577,'By SKU - Old RTs'!$A:$V,18,FALSE)</f>
        <v>#N/A</v>
      </c>
      <c r="D577" s="2" t="e">
        <f>VLOOKUP($A577,'By SKU - New RTs'!$A:$V,18,FALSE)</f>
        <v>#N/A</v>
      </c>
      <c r="E577" s="5" t="e">
        <f t="shared" si="45"/>
        <v>#N/A</v>
      </c>
      <c r="F577" s="2" t="e">
        <f>VLOOKUP($A577,'By SKU - Old RTs'!$A:$V,19,FALSE)</f>
        <v>#N/A</v>
      </c>
      <c r="G577" s="2" t="e">
        <f>VLOOKUP($A577,'By SKU - New RTs'!$A:$V,19,FALSE)</f>
        <v>#N/A</v>
      </c>
      <c r="H577" s="5" t="e">
        <f t="shared" si="46"/>
        <v>#N/A</v>
      </c>
      <c r="I577" s="2" t="e">
        <f>VLOOKUP($A577,'By SKU - Old RTs'!$A:$V,20,FALSE)</f>
        <v>#N/A</v>
      </c>
      <c r="J577" s="2" t="e">
        <f>VLOOKUP($A577,'By SKU - New RTs'!$A:$V,20,FALSE)</f>
        <v>#N/A</v>
      </c>
      <c r="K577" s="5" t="e">
        <f t="shared" si="47"/>
        <v>#N/A</v>
      </c>
      <c r="L577" s="2" t="e">
        <f>VLOOKUP($A577,'By SKU - Old RTs'!$A:$V,21,FALSE)</f>
        <v>#N/A</v>
      </c>
      <c r="M577" s="2" t="e">
        <f>VLOOKUP($A577,'By SKU - New RTs'!$A:$V,21,FALSE)</f>
        <v>#N/A</v>
      </c>
      <c r="N577" s="5" t="e">
        <f t="shared" si="48"/>
        <v>#N/A</v>
      </c>
      <c r="O577" s="2" t="e">
        <f>VLOOKUP($A577,'By SKU - Old RTs'!$A:$V,22,FALSE)</f>
        <v>#N/A</v>
      </c>
      <c r="P577" s="2" t="e">
        <f>VLOOKUP($A577,'By SKU - New RTs'!$A:$V,22,FALSE)</f>
        <v>#N/A</v>
      </c>
      <c r="Q577" s="2" t="e">
        <f t="shared" si="49"/>
        <v>#N/A</v>
      </c>
    </row>
    <row r="578" spans="2:17" hidden="1" x14ac:dyDescent="0.3">
      <c r="B578" s="4"/>
      <c r="C578" s="2" t="e">
        <f>VLOOKUP($A578,'By SKU - Old RTs'!$A:$V,18,FALSE)</f>
        <v>#N/A</v>
      </c>
      <c r="D578" s="2" t="e">
        <f>VLOOKUP($A578,'By SKU - New RTs'!$A:$V,18,FALSE)</f>
        <v>#N/A</v>
      </c>
      <c r="E578" s="5" t="e">
        <f t="shared" si="45"/>
        <v>#N/A</v>
      </c>
      <c r="F578" s="2" t="e">
        <f>VLOOKUP($A578,'By SKU - Old RTs'!$A:$V,19,FALSE)</f>
        <v>#N/A</v>
      </c>
      <c r="G578" s="2" t="e">
        <f>VLOOKUP($A578,'By SKU - New RTs'!$A:$V,19,FALSE)</f>
        <v>#N/A</v>
      </c>
      <c r="H578" s="5" t="e">
        <f t="shared" si="46"/>
        <v>#N/A</v>
      </c>
      <c r="I578" s="2" t="e">
        <f>VLOOKUP($A578,'By SKU - Old RTs'!$A:$V,20,FALSE)</f>
        <v>#N/A</v>
      </c>
      <c r="J578" s="2" t="e">
        <f>VLOOKUP($A578,'By SKU - New RTs'!$A:$V,20,FALSE)</f>
        <v>#N/A</v>
      </c>
      <c r="K578" s="5" t="e">
        <f t="shared" si="47"/>
        <v>#N/A</v>
      </c>
      <c r="L578" s="2" t="e">
        <f>VLOOKUP($A578,'By SKU - Old RTs'!$A:$V,21,FALSE)</f>
        <v>#N/A</v>
      </c>
      <c r="M578" s="2" t="e">
        <f>VLOOKUP($A578,'By SKU - New RTs'!$A:$V,21,FALSE)</f>
        <v>#N/A</v>
      </c>
      <c r="N578" s="5" t="e">
        <f t="shared" si="48"/>
        <v>#N/A</v>
      </c>
      <c r="O578" s="2" t="e">
        <f>VLOOKUP($A578,'By SKU - Old RTs'!$A:$V,22,FALSE)</f>
        <v>#N/A</v>
      </c>
      <c r="P578" s="2" t="e">
        <f>VLOOKUP($A578,'By SKU - New RTs'!$A:$V,22,FALSE)</f>
        <v>#N/A</v>
      </c>
      <c r="Q578" s="2" t="e">
        <f t="shared" si="49"/>
        <v>#N/A</v>
      </c>
    </row>
    <row r="579" spans="2:17" hidden="1" x14ac:dyDescent="0.3">
      <c r="B579" s="4"/>
      <c r="C579" s="2" t="e">
        <f>VLOOKUP($A579,'By SKU - Old RTs'!$A:$V,18,FALSE)</f>
        <v>#N/A</v>
      </c>
      <c r="D579" s="2" t="e">
        <f>VLOOKUP($A579,'By SKU - New RTs'!$A:$V,18,FALSE)</f>
        <v>#N/A</v>
      </c>
      <c r="E579" s="5" t="e">
        <f t="shared" si="45"/>
        <v>#N/A</v>
      </c>
      <c r="F579" s="2" t="e">
        <f>VLOOKUP($A579,'By SKU - Old RTs'!$A:$V,19,FALSE)</f>
        <v>#N/A</v>
      </c>
      <c r="G579" s="2" t="e">
        <f>VLOOKUP($A579,'By SKU - New RTs'!$A:$V,19,FALSE)</f>
        <v>#N/A</v>
      </c>
      <c r="H579" s="5" t="e">
        <f t="shared" si="46"/>
        <v>#N/A</v>
      </c>
      <c r="I579" s="2" t="e">
        <f>VLOOKUP($A579,'By SKU - Old RTs'!$A:$V,20,FALSE)</f>
        <v>#N/A</v>
      </c>
      <c r="J579" s="2" t="e">
        <f>VLOOKUP($A579,'By SKU - New RTs'!$A:$V,20,FALSE)</f>
        <v>#N/A</v>
      </c>
      <c r="K579" s="5" t="e">
        <f t="shared" si="47"/>
        <v>#N/A</v>
      </c>
      <c r="L579" s="2" t="e">
        <f>VLOOKUP($A579,'By SKU - Old RTs'!$A:$V,21,FALSE)</f>
        <v>#N/A</v>
      </c>
      <c r="M579" s="2" t="e">
        <f>VLOOKUP($A579,'By SKU - New RTs'!$A:$V,21,FALSE)</f>
        <v>#N/A</v>
      </c>
      <c r="N579" s="5" t="e">
        <f t="shared" si="48"/>
        <v>#N/A</v>
      </c>
      <c r="O579" s="2" t="e">
        <f>VLOOKUP($A579,'By SKU - Old RTs'!$A:$V,22,FALSE)</f>
        <v>#N/A</v>
      </c>
      <c r="P579" s="2" t="e">
        <f>VLOOKUP($A579,'By SKU - New RTs'!$A:$V,22,FALSE)</f>
        <v>#N/A</v>
      </c>
      <c r="Q579" s="2" t="e">
        <f t="shared" si="49"/>
        <v>#N/A</v>
      </c>
    </row>
    <row r="580" spans="2:17" hidden="1" x14ac:dyDescent="0.3">
      <c r="B580" s="4"/>
      <c r="C580" s="2" t="e">
        <f>VLOOKUP($A580,'By SKU - Old RTs'!$A:$V,18,FALSE)</f>
        <v>#N/A</v>
      </c>
      <c r="D580" s="2" t="e">
        <f>VLOOKUP($A580,'By SKU - New RTs'!$A:$V,18,FALSE)</f>
        <v>#N/A</v>
      </c>
      <c r="E580" s="5" t="e">
        <f t="shared" si="45"/>
        <v>#N/A</v>
      </c>
      <c r="F580" s="2" t="e">
        <f>VLOOKUP($A580,'By SKU - Old RTs'!$A:$V,19,FALSE)</f>
        <v>#N/A</v>
      </c>
      <c r="G580" s="2" t="e">
        <f>VLOOKUP($A580,'By SKU - New RTs'!$A:$V,19,FALSE)</f>
        <v>#N/A</v>
      </c>
      <c r="H580" s="5" t="e">
        <f t="shared" si="46"/>
        <v>#N/A</v>
      </c>
      <c r="I580" s="2" t="e">
        <f>VLOOKUP($A580,'By SKU - Old RTs'!$A:$V,20,FALSE)</f>
        <v>#N/A</v>
      </c>
      <c r="J580" s="2" t="e">
        <f>VLOOKUP($A580,'By SKU - New RTs'!$A:$V,20,FALSE)</f>
        <v>#N/A</v>
      </c>
      <c r="K580" s="5" t="e">
        <f t="shared" si="47"/>
        <v>#N/A</v>
      </c>
      <c r="L580" s="2" t="e">
        <f>VLOOKUP($A580,'By SKU - Old RTs'!$A:$V,21,FALSE)</f>
        <v>#N/A</v>
      </c>
      <c r="M580" s="2" t="e">
        <f>VLOOKUP($A580,'By SKU - New RTs'!$A:$V,21,FALSE)</f>
        <v>#N/A</v>
      </c>
      <c r="N580" s="5" t="e">
        <f t="shared" si="48"/>
        <v>#N/A</v>
      </c>
      <c r="O580" s="2" t="e">
        <f>VLOOKUP($A580,'By SKU - Old RTs'!$A:$V,22,FALSE)</f>
        <v>#N/A</v>
      </c>
      <c r="P580" s="2" t="e">
        <f>VLOOKUP($A580,'By SKU - New RTs'!$A:$V,22,FALSE)</f>
        <v>#N/A</v>
      </c>
      <c r="Q580" s="2" t="e">
        <f t="shared" si="49"/>
        <v>#N/A</v>
      </c>
    </row>
    <row r="581" spans="2:17" hidden="1" x14ac:dyDescent="0.3">
      <c r="B581" s="4"/>
      <c r="C581" s="2" t="e">
        <f>VLOOKUP($A581,'By SKU - Old RTs'!$A:$V,18,FALSE)</f>
        <v>#N/A</v>
      </c>
      <c r="D581" s="2" t="e">
        <f>VLOOKUP($A581,'By SKU - New RTs'!$A:$V,18,FALSE)</f>
        <v>#N/A</v>
      </c>
      <c r="E581" s="5" t="e">
        <f t="shared" si="45"/>
        <v>#N/A</v>
      </c>
      <c r="F581" s="2" t="e">
        <f>VLOOKUP($A581,'By SKU - Old RTs'!$A:$V,19,FALSE)</f>
        <v>#N/A</v>
      </c>
      <c r="G581" s="2" t="e">
        <f>VLOOKUP($A581,'By SKU - New RTs'!$A:$V,19,FALSE)</f>
        <v>#N/A</v>
      </c>
      <c r="H581" s="5" t="e">
        <f t="shared" si="46"/>
        <v>#N/A</v>
      </c>
      <c r="I581" s="2" t="e">
        <f>VLOOKUP($A581,'By SKU - Old RTs'!$A:$V,20,FALSE)</f>
        <v>#N/A</v>
      </c>
      <c r="J581" s="2" t="e">
        <f>VLOOKUP($A581,'By SKU - New RTs'!$A:$V,20,FALSE)</f>
        <v>#N/A</v>
      </c>
      <c r="K581" s="5" t="e">
        <f t="shared" si="47"/>
        <v>#N/A</v>
      </c>
      <c r="L581" s="2" t="e">
        <f>VLOOKUP($A581,'By SKU - Old RTs'!$A:$V,21,FALSE)</f>
        <v>#N/A</v>
      </c>
      <c r="M581" s="2" t="e">
        <f>VLOOKUP($A581,'By SKU - New RTs'!$A:$V,21,FALSE)</f>
        <v>#N/A</v>
      </c>
      <c r="N581" s="5" t="e">
        <f t="shared" si="48"/>
        <v>#N/A</v>
      </c>
      <c r="O581" s="2" t="e">
        <f>VLOOKUP($A581,'By SKU - Old RTs'!$A:$V,22,FALSE)</f>
        <v>#N/A</v>
      </c>
      <c r="P581" s="2" t="e">
        <f>VLOOKUP($A581,'By SKU - New RTs'!$A:$V,22,FALSE)</f>
        <v>#N/A</v>
      </c>
      <c r="Q581" s="2" t="e">
        <f t="shared" si="49"/>
        <v>#N/A</v>
      </c>
    </row>
    <row r="582" spans="2:17" hidden="1" x14ac:dyDescent="0.3">
      <c r="B582" s="4"/>
      <c r="C582" s="2" t="e">
        <f>VLOOKUP($A582,'By SKU - Old RTs'!$A:$V,18,FALSE)</f>
        <v>#N/A</v>
      </c>
      <c r="D582" s="2" t="e">
        <f>VLOOKUP($A582,'By SKU - New RTs'!$A:$V,18,FALSE)</f>
        <v>#N/A</v>
      </c>
      <c r="E582" s="5" t="e">
        <f t="shared" si="45"/>
        <v>#N/A</v>
      </c>
      <c r="F582" s="2" t="e">
        <f>VLOOKUP($A582,'By SKU - Old RTs'!$A:$V,19,FALSE)</f>
        <v>#N/A</v>
      </c>
      <c r="G582" s="2" t="e">
        <f>VLOOKUP($A582,'By SKU - New RTs'!$A:$V,19,FALSE)</f>
        <v>#N/A</v>
      </c>
      <c r="H582" s="5" t="e">
        <f t="shared" si="46"/>
        <v>#N/A</v>
      </c>
      <c r="I582" s="2" t="e">
        <f>VLOOKUP($A582,'By SKU - Old RTs'!$A:$V,20,FALSE)</f>
        <v>#N/A</v>
      </c>
      <c r="J582" s="2" t="e">
        <f>VLOOKUP($A582,'By SKU - New RTs'!$A:$V,20,FALSE)</f>
        <v>#N/A</v>
      </c>
      <c r="K582" s="5" t="e">
        <f t="shared" si="47"/>
        <v>#N/A</v>
      </c>
      <c r="L582" s="2" t="e">
        <f>VLOOKUP($A582,'By SKU - Old RTs'!$A:$V,21,FALSE)</f>
        <v>#N/A</v>
      </c>
      <c r="M582" s="2" t="e">
        <f>VLOOKUP($A582,'By SKU - New RTs'!$A:$V,21,FALSE)</f>
        <v>#N/A</v>
      </c>
      <c r="N582" s="5" t="e">
        <f t="shared" si="48"/>
        <v>#N/A</v>
      </c>
      <c r="O582" s="2" t="e">
        <f>VLOOKUP($A582,'By SKU - Old RTs'!$A:$V,22,FALSE)</f>
        <v>#N/A</v>
      </c>
      <c r="P582" s="2" t="e">
        <f>VLOOKUP($A582,'By SKU - New RTs'!$A:$V,22,FALSE)</f>
        <v>#N/A</v>
      </c>
      <c r="Q582" s="2" t="e">
        <f t="shared" si="49"/>
        <v>#N/A</v>
      </c>
    </row>
    <row r="583" spans="2:17" hidden="1" x14ac:dyDescent="0.3">
      <c r="B583" s="4"/>
      <c r="C583" s="2" t="e">
        <f>VLOOKUP($A583,'By SKU - Old RTs'!$A:$V,18,FALSE)</f>
        <v>#N/A</v>
      </c>
      <c r="D583" s="2" t="e">
        <f>VLOOKUP($A583,'By SKU - New RTs'!$A:$V,18,FALSE)</f>
        <v>#N/A</v>
      </c>
      <c r="E583" s="5" t="e">
        <f t="shared" si="45"/>
        <v>#N/A</v>
      </c>
      <c r="F583" s="2" t="e">
        <f>VLOOKUP($A583,'By SKU - Old RTs'!$A:$V,19,FALSE)</f>
        <v>#N/A</v>
      </c>
      <c r="G583" s="2" t="e">
        <f>VLOOKUP($A583,'By SKU - New RTs'!$A:$V,19,FALSE)</f>
        <v>#N/A</v>
      </c>
      <c r="H583" s="5" t="e">
        <f t="shared" si="46"/>
        <v>#N/A</v>
      </c>
      <c r="I583" s="2" t="e">
        <f>VLOOKUP($A583,'By SKU - Old RTs'!$A:$V,20,FALSE)</f>
        <v>#N/A</v>
      </c>
      <c r="J583" s="2" t="e">
        <f>VLOOKUP($A583,'By SKU - New RTs'!$A:$V,20,FALSE)</f>
        <v>#N/A</v>
      </c>
      <c r="K583" s="5" t="e">
        <f t="shared" si="47"/>
        <v>#N/A</v>
      </c>
      <c r="L583" s="2" t="e">
        <f>VLOOKUP($A583,'By SKU - Old RTs'!$A:$V,21,FALSE)</f>
        <v>#N/A</v>
      </c>
      <c r="M583" s="2" t="e">
        <f>VLOOKUP($A583,'By SKU - New RTs'!$A:$V,21,FALSE)</f>
        <v>#N/A</v>
      </c>
      <c r="N583" s="5" t="e">
        <f t="shared" si="48"/>
        <v>#N/A</v>
      </c>
      <c r="O583" s="2" t="e">
        <f>VLOOKUP($A583,'By SKU - Old RTs'!$A:$V,22,FALSE)</f>
        <v>#N/A</v>
      </c>
      <c r="P583" s="2" t="e">
        <f>VLOOKUP($A583,'By SKU - New RTs'!$A:$V,22,FALSE)</f>
        <v>#N/A</v>
      </c>
      <c r="Q583" s="2" t="e">
        <f t="shared" si="49"/>
        <v>#N/A</v>
      </c>
    </row>
    <row r="584" spans="2:17" hidden="1" x14ac:dyDescent="0.3">
      <c r="B584" s="4"/>
      <c r="C584" s="2" t="e">
        <f>VLOOKUP($A584,'By SKU - Old RTs'!$A:$V,18,FALSE)</f>
        <v>#N/A</v>
      </c>
      <c r="D584" s="2" t="e">
        <f>VLOOKUP($A584,'By SKU - New RTs'!$A:$V,18,FALSE)</f>
        <v>#N/A</v>
      </c>
      <c r="E584" s="5" t="e">
        <f t="shared" si="45"/>
        <v>#N/A</v>
      </c>
      <c r="F584" s="2" t="e">
        <f>VLOOKUP($A584,'By SKU - Old RTs'!$A:$V,19,FALSE)</f>
        <v>#N/A</v>
      </c>
      <c r="G584" s="2" t="e">
        <f>VLOOKUP($A584,'By SKU - New RTs'!$A:$V,19,FALSE)</f>
        <v>#N/A</v>
      </c>
      <c r="H584" s="5" t="e">
        <f t="shared" si="46"/>
        <v>#N/A</v>
      </c>
      <c r="I584" s="2" t="e">
        <f>VLOOKUP($A584,'By SKU - Old RTs'!$A:$V,20,FALSE)</f>
        <v>#N/A</v>
      </c>
      <c r="J584" s="2" t="e">
        <f>VLOOKUP($A584,'By SKU - New RTs'!$A:$V,20,FALSE)</f>
        <v>#N/A</v>
      </c>
      <c r="K584" s="5" t="e">
        <f t="shared" si="47"/>
        <v>#N/A</v>
      </c>
      <c r="L584" s="2" t="e">
        <f>VLOOKUP($A584,'By SKU - Old RTs'!$A:$V,21,FALSE)</f>
        <v>#N/A</v>
      </c>
      <c r="M584" s="2" t="e">
        <f>VLOOKUP($A584,'By SKU - New RTs'!$A:$V,21,FALSE)</f>
        <v>#N/A</v>
      </c>
      <c r="N584" s="5" t="e">
        <f t="shared" si="48"/>
        <v>#N/A</v>
      </c>
      <c r="O584" s="2" t="e">
        <f>VLOOKUP($A584,'By SKU - Old RTs'!$A:$V,22,FALSE)</f>
        <v>#N/A</v>
      </c>
      <c r="P584" s="2" t="e">
        <f>VLOOKUP($A584,'By SKU - New RTs'!$A:$V,22,FALSE)</f>
        <v>#N/A</v>
      </c>
      <c r="Q584" s="2" t="e">
        <f t="shared" si="49"/>
        <v>#N/A</v>
      </c>
    </row>
    <row r="585" spans="2:17" hidden="1" x14ac:dyDescent="0.3">
      <c r="B585" s="4"/>
      <c r="C585" s="2" t="e">
        <f>VLOOKUP($A585,'By SKU - Old RTs'!$A:$V,18,FALSE)</f>
        <v>#N/A</v>
      </c>
      <c r="D585" s="2" t="e">
        <f>VLOOKUP($A585,'By SKU - New RTs'!$A:$V,18,FALSE)</f>
        <v>#N/A</v>
      </c>
      <c r="E585" s="5" t="e">
        <f t="shared" ref="E585:E648" si="50">D585-C585</f>
        <v>#N/A</v>
      </c>
      <c r="F585" s="2" t="e">
        <f>VLOOKUP($A585,'By SKU - Old RTs'!$A:$V,19,FALSE)</f>
        <v>#N/A</v>
      </c>
      <c r="G585" s="2" t="e">
        <f>VLOOKUP($A585,'By SKU - New RTs'!$A:$V,19,FALSE)</f>
        <v>#N/A</v>
      </c>
      <c r="H585" s="5" t="e">
        <f t="shared" ref="H585:H648" si="51">G585-F585</f>
        <v>#N/A</v>
      </c>
      <c r="I585" s="2" t="e">
        <f>VLOOKUP($A585,'By SKU - Old RTs'!$A:$V,20,FALSE)</f>
        <v>#N/A</v>
      </c>
      <c r="J585" s="2" t="e">
        <f>VLOOKUP($A585,'By SKU - New RTs'!$A:$V,20,FALSE)</f>
        <v>#N/A</v>
      </c>
      <c r="K585" s="5" t="e">
        <f t="shared" ref="K585:K648" si="52">J585-I585</f>
        <v>#N/A</v>
      </c>
      <c r="L585" s="2" t="e">
        <f>VLOOKUP($A585,'By SKU - Old RTs'!$A:$V,21,FALSE)</f>
        <v>#N/A</v>
      </c>
      <c r="M585" s="2" t="e">
        <f>VLOOKUP($A585,'By SKU - New RTs'!$A:$V,21,FALSE)</f>
        <v>#N/A</v>
      </c>
      <c r="N585" s="5" t="e">
        <f t="shared" ref="N585:N648" si="53">M585-L585</f>
        <v>#N/A</v>
      </c>
      <c r="O585" s="2" t="e">
        <f>VLOOKUP($A585,'By SKU - Old RTs'!$A:$V,22,FALSE)</f>
        <v>#N/A</v>
      </c>
      <c r="P585" s="2" t="e">
        <f>VLOOKUP($A585,'By SKU - New RTs'!$A:$V,22,FALSE)</f>
        <v>#N/A</v>
      </c>
      <c r="Q585" s="2" t="e">
        <f t="shared" ref="Q585:Q648" si="54">P585-O585</f>
        <v>#N/A</v>
      </c>
    </row>
    <row r="586" spans="2:17" hidden="1" x14ac:dyDescent="0.3">
      <c r="B586" s="4"/>
      <c r="C586" s="2" t="e">
        <f>VLOOKUP($A586,'By SKU - Old RTs'!$A:$V,18,FALSE)</f>
        <v>#N/A</v>
      </c>
      <c r="D586" s="2" t="e">
        <f>VLOOKUP($A586,'By SKU - New RTs'!$A:$V,18,FALSE)</f>
        <v>#N/A</v>
      </c>
      <c r="E586" s="5" t="e">
        <f t="shared" si="50"/>
        <v>#N/A</v>
      </c>
      <c r="F586" s="2" t="e">
        <f>VLOOKUP($A586,'By SKU - Old RTs'!$A:$V,19,FALSE)</f>
        <v>#N/A</v>
      </c>
      <c r="G586" s="2" t="e">
        <f>VLOOKUP($A586,'By SKU - New RTs'!$A:$V,19,FALSE)</f>
        <v>#N/A</v>
      </c>
      <c r="H586" s="5" t="e">
        <f t="shared" si="51"/>
        <v>#N/A</v>
      </c>
      <c r="I586" s="2" t="e">
        <f>VLOOKUP($A586,'By SKU - Old RTs'!$A:$V,20,FALSE)</f>
        <v>#N/A</v>
      </c>
      <c r="J586" s="2" t="e">
        <f>VLOOKUP($A586,'By SKU - New RTs'!$A:$V,20,FALSE)</f>
        <v>#N/A</v>
      </c>
      <c r="K586" s="5" t="e">
        <f t="shared" si="52"/>
        <v>#N/A</v>
      </c>
      <c r="L586" s="2" t="e">
        <f>VLOOKUP($A586,'By SKU - Old RTs'!$A:$V,21,FALSE)</f>
        <v>#N/A</v>
      </c>
      <c r="M586" s="2" t="e">
        <f>VLOOKUP($A586,'By SKU - New RTs'!$A:$V,21,FALSE)</f>
        <v>#N/A</v>
      </c>
      <c r="N586" s="5" t="e">
        <f t="shared" si="53"/>
        <v>#N/A</v>
      </c>
      <c r="O586" s="2" t="e">
        <f>VLOOKUP($A586,'By SKU - Old RTs'!$A:$V,22,FALSE)</f>
        <v>#N/A</v>
      </c>
      <c r="P586" s="2" t="e">
        <f>VLOOKUP($A586,'By SKU - New RTs'!$A:$V,22,FALSE)</f>
        <v>#N/A</v>
      </c>
      <c r="Q586" s="2" t="e">
        <f t="shared" si="54"/>
        <v>#N/A</v>
      </c>
    </row>
    <row r="587" spans="2:17" hidden="1" x14ac:dyDescent="0.3">
      <c r="B587" s="4"/>
      <c r="C587" s="2" t="e">
        <f>VLOOKUP($A587,'By SKU - Old RTs'!$A:$V,18,FALSE)</f>
        <v>#N/A</v>
      </c>
      <c r="D587" s="2" t="e">
        <f>VLOOKUP($A587,'By SKU - New RTs'!$A:$V,18,FALSE)</f>
        <v>#N/A</v>
      </c>
      <c r="E587" s="5" t="e">
        <f t="shared" si="50"/>
        <v>#N/A</v>
      </c>
      <c r="F587" s="2" t="e">
        <f>VLOOKUP($A587,'By SKU - Old RTs'!$A:$V,19,FALSE)</f>
        <v>#N/A</v>
      </c>
      <c r="G587" s="2" t="e">
        <f>VLOOKUP($A587,'By SKU - New RTs'!$A:$V,19,FALSE)</f>
        <v>#N/A</v>
      </c>
      <c r="H587" s="5" t="e">
        <f t="shared" si="51"/>
        <v>#N/A</v>
      </c>
      <c r="I587" s="2" t="e">
        <f>VLOOKUP($A587,'By SKU - Old RTs'!$A:$V,20,FALSE)</f>
        <v>#N/A</v>
      </c>
      <c r="J587" s="2" t="e">
        <f>VLOOKUP($A587,'By SKU - New RTs'!$A:$V,20,FALSE)</f>
        <v>#N/A</v>
      </c>
      <c r="K587" s="5" t="e">
        <f t="shared" si="52"/>
        <v>#N/A</v>
      </c>
      <c r="L587" s="2" t="e">
        <f>VLOOKUP($A587,'By SKU - Old RTs'!$A:$V,21,FALSE)</f>
        <v>#N/A</v>
      </c>
      <c r="M587" s="2" t="e">
        <f>VLOOKUP($A587,'By SKU - New RTs'!$A:$V,21,FALSE)</f>
        <v>#N/A</v>
      </c>
      <c r="N587" s="5" t="e">
        <f t="shared" si="53"/>
        <v>#N/A</v>
      </c>
      <c r="O587" s="2" t="e">
        <f>VLOOKUP($A587,'By SKU - Old RTs'!$A:$V,22,FALSE)</f>
        <v>#N/A</v>
      </c>
      <c r="P587" s="2" t="e">
        <f>VLOOKUP($A587,'By SKU - New RTs'!$A:$V,22,FALSE)</f>
        <v>#N/A</v>
      </c>
      <c r="Q587" s="2" t="e">
        <f t="shared" si="54"/>
        <v>#N/A</v>
      </c>
    </row>
    <row r="588" spans="2:17" hidden="1" x14ac:dyDescent="0.3">
      <c r="B588" s="4"/>
      <c r="C588" s="2" t="e">
        <f>VLOOKUP($A588,'By SKU - Old RTs'!$A:$V,18,FALSE)</f>
        <v>#N/A</v>
      </c>
      <c r="D588" s="2" t="e">
        <f>VLOOKUP($A588,'By SKU - New RTs'!$A:$V,18,FALSE)</f>
        <v>#N/A</v>
      </c>
      <c r="E588" s="5" t="e">
        <f t="shared" si="50"/>
        <v>#N/A</v>
      </c>
      <c r="F588" s="2" t="e">
        <f>VLOOKUP($A588,'By SKU - Old RTs'!$A:$V,19,FALSE)</f>
        <v>#N/A</v>
      </c>
      <c r="G588" s="2" t="e">
        <f>VLOOKUP($A588,'By SKU - New RTs'!$A:$V,19,FALSE)</f>
        <v>#N/A</v>
      </c>
      <c r="H588" s="5" t="e">
        <f t="shared" si="51"/>
        <v>#N/A</v>
      </c>
      <c r="I588" s="2" t="e">
        <f>VLOOKUP($A588,'By SKU - Old RTs'!$A:$V,20,FALSE)</f>
        <v>#N/A</v>
      </c>
      <c r="J588" s="2" t="e">
        <f>VLOOKUP($A588,'By SKU - New RTs'!$A:$V,20,FALSE)</f>
        <v>#N/A</v>
      </c>
      <c r="K588" s="5" t="e">
        <f t="shared" si="52"/>
        <v>#N/A</v>
      </c>
      <c r="L588" s="2" t="e">
        <f>VLOOKUP($A588,'By SKU - Old RTs'!$A:$V,21,FALSE)</f>
        <v>#N/A</v>
      </c>
      <c r="M588" s="2" t="e">
        <f>VLOOKUP($A588,'By SKU - New RTs'!$A:$V,21,FALSE)</f>
        <v>#N/A</v>
      </c>
      <c r="N588" s="5" t="e">
        <f t="shared" si="53"/>
        <v>#N/A</v>
      </c>
      <c r="O588" s="2" t="e">
        <f>VLOOKUP($A588,'By SKU - Old RTs'!$A:$V,22,FALSE)</f>
        <v>#N/A</v>
      </c>
      <c r="P588" s="2" t="e">
        <f>VLOOKUP($A588,'By SKU - New RTs'!$A:$V,22,FALSE)</f>
        <v>#N/A</v>
      </c>
      <c r="Q588" s="2" t="e">
        <f t="shared" si="54"/>
        <v>#N/A</v>
      </c>
    </row>
    <row r="589" spans="2:17" hidden="1" x14ac:dyDescent="0.3">
      <c r="B589" s="4"/>
      <c r="C589" s="2" t="e">
        <f>VLOOKUP($A589,'By SKU - Old RTs'!$A:$V,18,FALSE)</f>
        <v>#N/A</v>
      </c>
      <c r="D589" s="2" t="e">
        <f>VLOOKUP($A589,'By SKU - New RTs'!$A:$V,18,FALSE)</f>
        <v>#N/A</v>
      </c>
      <c r="E589" s="5" t="e">
        <f t="shared" si="50"/>
        <v>#N/A</v>
      </c>
      <c r="F589" s="2" t="e">
        <f>VLOOKUP($A589,'By SKU - Old RTs'!$A:$V,19,FALSE)</f>
        <v>#N/A</v>
      </c>
      <c r="G589" s="2" t="e">
        <f>VLOOKUP($A589,'By SKU - New RTs'!$A:$V,19,FALSE)</f>
        <v>#N/A</v>
      </c>
      <c r="H589" s="5" t="e">
        <f t="shared" si="51"/>
        <v>#N/A</v>
      </c>
      <c r="I589" s="2" t="e">
        <f>VLOOKUP($A589,'By SKU - Old RTs'!$A:$V,20,FALSE)</f>
        <v>#N/A</v>
      </c>
      <c r="J589" s="2" t="e">
        <f>VLOOKUP($A589,'By SKU - New RTs'!$A:$V,20,FALSE)</f>
        <v>#N/A</v>
      </c>
      <c r="K589" s="5" t="e">
        <f t="shared" si="52"/>
        <v>#N/A</v>
      </c>
      <c r="L589" s="2" t="e">
        <f>VLOOKUP($A589,'By SKU - Old RTs'!$A:$V,21,FALSE)</f>
        <v>#N/A</v>
      </c>
      <c r="M589" s="2" t="e">
        <f>VLOOKUP($A589,'By SKU - New RTs'!$A:$V,21,FALSE)</f>
        <v>#N/A</v>
      </c>
      <c r="N589" s="5" t="e">
        <f t="shared" si="53"/>
        <v>#N/A</v>
      </c>
      <c r="O589" s="2" t="e">
        <f>VLOOKUP($A589,'By SKU - Old RTs'!$A:$V,22,FALSE)</f>
        <v>#N/A</v>
      </c>
      <c r="P589" s="2" t="e">
        <f>VLOOKUP($A589,'By SKU - New RTs'!$A:$V,22,FALSE)</f>
        <v>#N/A</v>
      </c>
      <c r="Q589" s="2" t="e">
        <f t="shared" si="54"/>
        <v>#N/A</v>
      </c>
    </row>
    <row r="590" spans="2:17" hidden="1" x14ac:dyDescent="0.3">
      <c r="B590" s="4"/>
      <c r="C590" s="2" t="e">
        <f>VLOOKUP($A590,'By SKU - Old RTs'!$A:$V,18,FALSE)</f>
        <v>#N/A</v>
      </c>
      <c r="D590" s="2" t="e">
        <f>VLOOKUP($A590,'By SKU - New RTs'!$A:$V,18,FALSE)</f>
        <v>#N/A</v>
      </c>
      <c r="E590" s="5" t="e">
        <f t="shared" si="50"/>
        <v>#N/A</v>
      </c>
      <c r="F590" s="2" t="e">
        <f>VLOOKUP($A590,'By SKU - Old RTs'!$A:$V,19,FALSE)</f>
        <v>#N/A</v>
      </c>
      <c r="G590" s="2" t="e">
        <f>VLOOKUP($A590,'By SKU - New RTs'!$A:$V,19,FALSE)</f>
        <v>#N/A</v>
      </c>
      <c r="H590" s="5" t="e">
        <f t="shared" si="51"/>
        <v>#N/A</v>
      </c>
      <c r="I590" s="2" t="e">
        <f>VLOOKUP($A590,'By SKU - Old RTs'!$A:$V,20,FALSE)</f>
        <v>#N/A</v>
      </c>
      <c r="J590" s="2" t="e">
        <f>VLOOKUP($A590,'By SKU - New RTs'!$A:$V,20,FALSE)</f>
        <v>#N/A</v>
      </c>
      <c r="K590" s="5" t="e">
        <f t="shared" si="52"/>
        <v>#N/A</v>
      </c>
      <c r="L590" s="2" t="e">
        <f>VLOOKUP($A590,'By SKU - Old RTs'!$A:$V,21,FALSE)</f>
        <v>#N/A</v>
      </c>
      <c r="M590" s="2" t="e">
        <f>VLOOKUP($A590,'By SKU - New RTs'!$A:$V,21,FALSE)</f>
        <v>#N/A</v>
      </c>
      <c r="N590" s="5" t="e">
        <f t="shared" si="53"/>
        <v>#N/A</v>
      </c>
      <c r="O590" s="2" t="e">
        <f>VLOOKUP($A590,'By SKU - Old RTs'!$A:$V,22,FALSE)</f>
        <v>#N/A</v>
      </c>
      <c r="P590" s="2" t="e">
        <f>VLOOKUP($A590,'By SKU - New RTs'!$A:$V,22,FALSE)</f>
        <v>#N/A</v>
      </c>
      <c r="Q590" s="2" t="e">
        <f t="shared" si="54"/>
        <v>#N/A</v>
      </c>
    </row>
    <row r="591" spans="2:17" hidden="1" x14ac:dyDescent="0.3">
      <c r="B591" s="4"/>
      <c r="C591" s="2" t="e">
        <f>VLOOKUP($A591,'By SKU - Old RTs'!$A:$V,18,FALSE)</f>
        <v>#N/A</v>
      </c>
      <c r="D591" s="2" t="e">
        <f>VLOOKUP($A591,'By SKU - New RTs'!$A:$V,18,FALSE)</f>
        <v>#N/A</v>
      </c>
      <c r="E591" s="5" t="e">
        <f t="shared" si="50"/>
        <v>#N/A</v>
      </c>
      <c r="F591" s="2" t="e">
        <f>VLOOKUP($A591,'By SKU - Old RTs'!$A:$V,19,FALSE)</f>
        <v>#N/A</v>
      </c>
      <c r="G591" s="2" t="e">
        <f>VLOOKUP($A591,'By SKU - New RTs'!$A:$V,19,FALSE)</f>
        <v>#N/A</v>
      </c>
      <c r="H591" s="5" t="e">
        <f t="shared" si="51"/>
        <v>#N/A</v>
      </c>
      <c r="I591" s="2" t="e">
        <f>VLOOKUP($A591,'By SKU - Old RTs'!$A:$V,20,FALSE)</f>
        <v>#N/A</v>
      </c>
      <c r="J591" s="2" t="e">
        <f>VLOOKUP($A591,'By SKU - New RTs'!$A:$V,20,FALSE)</f>
        <v>#N/A</v>
      </c>
      <c r="K591" s="5" t="e">
        <f t="shared" si="52"/>
        <v>#N/A</v>
      </c>
      <c r="L591" s="2" t="e">
        <f>VLOOKUP($A591,'By SKU - Old RTs'!$A:$V,21,FALSE)</f>
        <v>#N/A</v>
      </c>
      <c r="M591" s="2" t="e">
        <f>VLOOKUP($A591,'By SKU - New RTs'!$A:$V,21,FALSE)</f>
        <v>#N/A</v>
      </c>
      <c r="N591" s="5" t="e">
        <f t="shared" si="53"/>
        <v>#N/A</v>
      </c>
      <c r="O591" s="2" t="e">
        <f>VLOOKUP($A591,'By SKU - Old RTs'!$A:$V,22,FALSE)</f>
        <v>#N/A</v>
      </c>
      <c r="P591" s="2" t="e">
        <f>VLOOKUP($A591,'By SKU - New RTs'!$A:$V,22,FALSE)</f>
        <v>#N/A</v>
      </c>
      <c r="Q591" s="2" t="e">
        <f t="shared" si="54"/>
        <v>#N/A</v>
      </c>
    </row>
    <row r="592" spans="2:17" hidden="1" x14ac:dyDescent="0.3">
      <c r="B592" s="4"/>
      <c r="C592" s="2" t="e">
        <f>VLOOKUP($A592,'By SKU - Old RTs'!$A:$V,18,FALSE)</f>
        <v>#N/A</v>
      </c>
      <c r="D592" s="2" t="e">
        <f>VLOOKUP($A592,'By SKU - New RTs'!$A:$V,18,FALSE)</f>
        <v>#N/A</v>
      </c>
      <c r="E592" s="5" t="e">
        <f t="shared" si="50"/>
        <v>#N/A</v>
      </c>
      <c r="F592" s="2" t="e">
        <f>VLOOKUP($A592,'By SKU - Old RTs'!$A:$V,19,FALSE)</f>
        <v>#N/A</v>
      </c>
      <c r="G592" s="2" t="e">
        <f>VLOOKUP($A592,'By SKU - New RTs'!$A:$V,19,FALSE)</f>
        <v>#N/A</v>
      </c>
      <c r="H592" s="5" t="e">
        <f t="shared" si="51"/>
        <v>#N/A</v>
      </c>
      <c r="I592" s="2" t="e">
        <f>VLOOKUP($A592,'By SKU - Old RTs'!$A:$V,20,FALSE)</f>
        <v>#N/A</v>
      </c>
      <c r="J592" s="2" t="e">
        <f>VLOOKUP($A592,'By SKU - New RTs'!$A:$V,20,FALSE)</f>
        <v>#N/A</v>
      </c>
      <c r="K592" s="5" t="e">
        <f t="shared" si="52"/>
        <v>#N/A</v>
      </c>
      <c r="L592" s="2" t="e">
        <f>VLOOKUP($A592,'By SKU - Old RTs'!$A:$V,21,FALSE)</f>
        <v>#N/A</v>
      </c>
      <c r="M592" s="2" t="e">
        <f>VLOOKUP($A592,'By SKU - New RTs'!$A:$V,21,FALSE)</f>
        <v>#N/A</v>
      </c>
      <c r="N592" s="5" t="e">
        <f t="shared" si="53"/>
        <v>#N/A</v>
      </c>
      <c r="O592" s="2" t="e">
        <f>VLOOKUP($A592,'By SKU - Old RTs'!$A:$V,22,FALSE)</f>
        <v>#N/A</v>
      </c>
      <c r="P592" s="2" t="e">
        <f>VLOOKUP($A592,'By SKU - New RTs'!$A:$V,22,FALSE)</f>
        <v>#N/A</v>
      </c>
      <c r="Q592" s="2" t="e">
        <f t="shared" si="54"/>
        <v>#N/A</v>
      </c>
    </row>
    <row r="593" spans="2:17" hidden="1" x14ac:dyDescent="0.3">
      <c r="B593" s="4"/>
      <c r="C593" s="2" t="e">
        <f>VLOOKUP($A593,'By SKU - Old RTs'!$A:$V,18,FALSE)</f>
        <v>#N/A</v>
      </c>
      <c r="D593" s="2" t="e">
        <f>VLOOKUP($A593,'By SKU - New RTs'!$A:$V,18,FALSE)</f>
        <v>#N/A</v>
      </c>
      <c r="E593" s="5" t="e">
        <f t="shared" si="50"/>
        <v>#N/A</v>
      </c>
      <c r="F593" s="2" t="e">
        <f>VLOOKUP($A593,'By SKU - Old RTs'!$A:$V,19,FALSE)</f>
        <v>#N/A</v>
      </c>
      <c r="G593" s="2" t="e">
        <f>VLOOKUP($A593,'By SKU - New RTs'!$A:$V,19,FALSE)</f>
        <v>#N/A</v>
      </c>
      <c r="H593" s="5" t="e">
        <f t="shared" si="51"/>
        <v>#N/A</v>
      </c>
      <c r="I593" s="2" t="e">
        <f>VLOOKUP($A593,'By SKU - Old RTs'!$A:$V,20,FALSE)</f>
        <v>#N/A</v>
      </c>
      <c r="J593" s="2" t="e">
        <f>VLOOKUP($A593,'By SKU - New RTs'!$A:$V,20,FALSE)</f>
        <v>#N/A</v>
      </c>
      <c r="K593" s="5" t="e">
        <f t="shared" si="52"/>
        <v>#N/A</v>
      </c>
      <c r="L593" s="2" t="e">
        <f>VLOOKUP($A593,'By SKU - Old RTs'!$A:$V,21,FALSE)</f>
        <v>#N/A</v>
      </c>
      <c r="M593" s="2" t="e">
        <f>VLOOKUP($A593,'By SKU - New RTs'!$A:$V,21,FALSE)</f>
        <v>#N/A</v>
      </c>
      <c r="N593" s="5" t="e">
        <f t="shared" si="53"/>
        <v>#N/A</v>
      </c>
      <c r="O593" s="2" t="e">
        <f>VLOOKUP($A593,'By SKU - Old RTs'!$A:$V,22,FALSE)</f>
        <v>#N/A</v>
      </c>
      <c r="P593" s="2" t="e">
        <f>VLOOKUP($A593,'By SKU - New RTs'!$A:$V,22,FALSE)</f>
        <v>#N/A</v>
      </c>
      <c r="Q593" s="2" t="e">
        <f t="shared" si="54"/>
        <v>#N/A</v>
      </c>
    </row>
    <row r="594" spans="2:17" hidden="1" x14ac:dyDescent="0.3">
      <c r="B594" s="4"/>
      <c r="C594" s="2" t="e">
        <f>VLOOKUP($A594,'By SKU - Old RTs'!$A:$V,18,FALSE)</f>
        <v>#N/A</v>
      </c>
      <c r="D594" s="2" t="e">
        <f>VLOOKUP($A594,'By SKU - New RTs'!$A:$V,18,FALSE)</f>
        <v>#N/A</v>
      </c>
      <c r="E594" s="5" t="e">
        <f t="shared" si="50"/>
        <v>#N/A</v>
      </c>
      <c r="F594" s="2" t="e">
        <f>VLOOKUP($A594,'By SKU - Old RTs'!$A:$V,19,FALSE)</f>
        <v>#N/A</v>
      </c>
      <c r="G594" s="2" t="e">
        <f>VLOOKUP($A594,'By SKU - New RTs'!$A:$V,19,FALSE)</f>
        <v>#N/A</v>
      </c>
      <c r="H594" s="5" t="e">
        <f t="shared" si="51"/>
        <v>#N/A</v>
      </c>
      <c r="I594" s="2" t="e">
        <f>VLOOKUP($A594,'By SKU - Old RTs'!$A:$V,20,FALSE)</f>
        <v>#N/A</v>
      </c>
      <c r="J594" s="2" t="e">
        <f>VLOOKUP($A594,'By SKU - New RTs'!$A:$V,20,FALSE)</f>
        <v>#N/A</v>
      </c>
      <c r="K594" s="5" t="e">
        <f t="shared" si="52"/>
        <v>#N/A</v>
      </c>
      <c r="L594" s="2" t="e">
        <f>VLOOKUP($A594,'By SKU - Old RTs'!$A:$V,21,FALSE)</f>
        <v>#N/A</v>
      </c>
      <c r="M594" s="2" t="e">
        <f>VLOOKUP($A594,'By SKU - New RTs'!$A:$V,21,FALSE)</f>
        <v>#N/A</v>
      </c>
      <c r="N594" s="5" t="e">
        <f t="shared" si="53"/>
        <v>#N/A</v>
      </c>
      <c r="O594" s="2" t="e">
        <f>VLOOKUP($A594,'By SKU - Old RTs'!$A:$V,22,FALSE)</f>
        <v>#N/A</v>
      </c>
      <c r="P594" s="2" t="e">
        <f>VLOOKUP($A594,'By SKU - New RTs'!$A:$V,22,FALSE)</f>
        <v>#N/A</v>
      </c>
      <c r="Q594" s="2" t="e">
        <f t="shared" si="54"/>
        <v>#N/A</v>
      </c>
    </row>
    <row r="595" spans="2:17" hidden="1" x14ac:dyDescent="0.3">
      <c r="B595" s="4"/>
      <c r="C595" s="2" t="e">
        <f>VLOOKUP($A595,'By SKU - Old RTs'!$A:$V,18,FALSE)</f>
        <v>#N/A</v>
      </c>
      <c r="D595" s="2" t="e">
        <f>VLOOKUP($A595,'By SKU - New RTs'!$A:$V,18,FALSE)</f>
        <v>#N/A</v>
      </c>
      <c r="E595" s="5" t="e">
        <f t="shared" si="50"/>
        <v>#N/A</v>
      </c>
      <c r="F595" s="2" t="e">
        <f>VLOOKUP($A595,'By SKU - Old RTs'!$A:$V,19,FALSE)</f>
        <v>#N/A</v>
      </c>
      <c r="G595" s="2" t="e">
        <f>VLOOKUP($A595,'By SKU - New RTs'!$A:$V,19,FALSE)</f>
        <v>#N/A</v>
      </c>
      <c r="H595" s="5" t="e">
        <f t="shared" si="51"/>
        <v>#N/A</v>
      </c>
      <c r="I595" s="2" t="e">
        <f>VLOOKUP($A595,'By SKU - Old RTs'!$A:$V,20,FALSE)</f>
        <v>#N/A</v>
      </c>
      <c r="J595" s="2" t="e">
        <f>VLOOKUP($A595,'By SKU - New RTs'!$A:$V,20,FALSE)</f>
        <v>#N/A</v>
      </c>
      <c r="K595" s="5" t="e">
        <f t="shared" si="52"/>
        <v>#N/A</v>
      </c>
      <c r="L595" s="2" t="e">
        <f>VLOOKUP($A595,'By SKU - Old RTs'!$A:$V,21,FALSE)</f>
        <v>#N/A</v>
      </c>
      <c r="M595" s="2" t="e">
        <f>VLOOKUP($A595,'By SKU - New RTs'!$A:$V,21,FALSE)</f>
        <v>#N/A</v>
      </c>
      <c r="N595" s="5" t="e">
        <f t="shared" si="53"/>
        <v>#N/A</v>
      </c>
      <c r="O595" s="2" t="e">
        <f>VLOOKUP($A595,'By SKU - Old RTs'!$A:$V,22,FALSE)</f>
        <v>#N/A</v>
      </c>
      <c r="P595" s="2" t="e">
        <f>VLOOKUP($A595,'By SKU - New RTs'!$A:$V,22,FALSE)</f>
        <v>#N/A</v>
      </c>
      <c r="Q595" s="2" t="e">
        <f t="shared" si="54"/>
        <v>#N/A</v>
      </c>
    </row>
    <row r="596" spans="2:17" hidden="1" x14ac:dyDescent="0.3">
      <c r="B596" s="4"/>
      <c r="C596" s="2" t="e">
        <f>VLOOKUP($A596,'By SKU - Old RTs'!$A:$V,18,FALSE)</f>
        <v>#N/A</v>
      </c>
      <c r="D596" s="2" t="e">
        <f>VLOOKUP($A596,'By SKU - New RTs'!$A:$V,18,FALSE)</f>
        <v>#N/A</v>
      </c>
      <c r="E596" s="5" t="e">
        <f t="shared" si="50"/>
        <v>#N/A</v>
      </c>
      <c r="F596" s="2" t="e">
        <f>VLOOKUP($A596,'By SKU - Old RTs'!$A:$V,19,FALSE)</f>
        <v>#N/A</v>
      </c>
      <c r="G596" s="2" t="e">
        <f>VLOOKUP($A596,'By SKU - New RTs'!$A:$V,19,FALSE)</f>
        <v>#N/A</v>
      </c>
      <c r="H596" s="5" t="e">
        <f t="shared" si="51"/>
        <v>#N/A</v>
      </c>
      <c r="I596" s="2" t="e">
        <f>VLOOKUP($A596,'By SKU - Old RTs'!$A:$V,20,FALSE)</f>
        <v>#N/A</v>
      </c>
      <c r="J596" s="2" t="e">
        <f>VLOOKUP($A596,'By SKU - New RTs'!$A:$V,20,FALSE)</f>
        <v>#N/A</v>
      </c>
      <c r="K596" s="5" t="e">
        <f t="shared" si="52"/>
        <v>#N/A</v>
      </c>
      <c r="L596" s="2" t="e">
        <f>VLOOKUP($A596,'By SKU - Old RTs'!$A:$V,21,FALSE)</f>
        <v>#N/A</v>
      </c>
      <c r="M596" s="2" t="e">
        <f>VLOOKUP($A596,'By SKU - New RTs'!$A:$V,21,FALSE)</f>
        <v>#N/A</v>
      </c>
      <c r="N596" s="5" t="e">
        <f t="shared" si="53"/>
        <v>#N/A</v>
      </c>
      <c r="O596" s="2" t="e">
        <f>VLOOKUP($A596,'By SKU - Old RTs'!$A:$V,22,FALSE)</f>
        <v>#N/A</v>
      </c>
      <c r="P596" s="2" t="e">
        <f>VLOOKUP($A596,'By SKU - New RTs'!$A:$V,22,FALSE)</f>
        <v>#N/A</v>
      </c>
      <c r="Q596" s="2" t="e">
        <f t="shared" si="54"/>
        <v>#N/A</v>
      </c>
    </row>
    <row r="597" spans="2:17" hidden="1" x14ac:dyDescent="0.3">
      <c r="B597" s="4"/>
      <c r="C597" s="2" t="e">
        <f>VLOOKUP($A597,'By SKU - Old RTs'!$A:$V,18,FALSE)</f>
        <v>#N/A</v>
      </c>
      <c r="D597" s="2" t="e">
        <f>VLOOKUP($A597,'By SKU - New RTs'!$A:$V,18,FALSE)</f>
        <v>#N/A</v>
      </c>
      <c r="E597" s="5" t="e">
        <f t="shared" si="50"/>
        <v>#N/A</v>
      </c>
      <c r="F597" s="2" t="e">
        <f>VLOOKUP($A597,'By SKU - Old RTs'!$A:$V,19,FALSE)</f>
        <v>#N/A</v>
      </c>
      <c r="G597" s="2" t="e">
        <f>VLOOKUP($A597,'By SKU - New RTs'!$A:$V,19,FALSE)</f>
        <v>#N/A</v>
      </c>
      <c r="H597" s="5" t="e">
        <f t="shared" si="51"/>
        <v>#N/A</v>
      </c>
      <c r="I597" s="2" t="e">
        <f>VLOOKUP($A597,'By SKU - Old RTs'!$A:$V,20,FALSE)</f>
        <v>#N/A</v>
      </c>
      <c r="J597" s="2" t="e">
        <f>VLOOKUP($A597,'By SKU - New RTs'!$A:$V,20,FALSE)</f>
        <v>#N/A</v>
      </c>
      <c r="K597" s="5" t="e">
        <f t="shared" si="52"/>
        <v>#N/A</v>
      </c>
      <c r="L597" s="2" t="e">
        <f>VLOOKUP($A597,'By SKU - Old RTs'!$A:$V,21,FALSE)</f>
        <v>#N/A</v>
      </c>
      <c r="M597" s="2" t="e">
        <f>VLOOKUP($A597,'By SKU - New RTs'!$A:$V,21,FALSE)</f>
        <v>#N/A</v>
      </c>
      <c r="N597" s="5" t="e">
        <f t="shared" si="53"/>
        <v>#N/A</v>
      </c>
      <c r="O597" s="2" t="e">
        <f>VLOOKUP($A597,'By SKU - Old RTs'!$A:$V,22,FALSE)</f>
        <v>#N/A</v>
      </c>
      <c r="P597" s="2" t="e">
        <f>VLOOKUP($A597,'By SKU - New RTs'!$A:$V,22,FALSE)</f>
        <v>#N/A</v>
      </c>
      <c r="Q597" s="2" t="e">
        <f t="shared" si="54"/>
        <v>#N/A</v>
      </c>
    </row>
    <row r="598" spans="2:17" hidden="1" x14ac:dyDescent="0.3">
      <c r="B598" s="4"/>
      <c r="C598" s="2" t="e">
        <f>VLOOKUP($A598,'By SKU - Old RTs'!$A:$V,18,FALSE)</f>
        <v>#N/A</v>
      </c>
      <c r="D598" s="2" t="e">
        <f>VLOOKUP($A598,'By SKU - New RTs'!$A:$V,18,FALSE)</f>
        <v>#N/A</v>
      </c>
      <c r="E598" s="5" t="e">
        <f t="shared" si="50"/>
        <v>#N/A</v>
      </c>
      <c r="F598" s="2" t="e">
        <f>VLOOKUP($A598,'By SKU - Old RTs'!$A:$V,19,FALSE)</f>
        <v>#N/A</v>
      </c>
      <c r="G598" s="2" t="e">
        <f>VLOOKUP($A598,'By SKU - New RTs'!$A:$V,19,FALSE)</f>
        <v>#N/A</v>
      </c>
      <c r="H598" s="5" t="e">
        <f t="shared" si="51"/>
        <v>#N/A</v>
      </c>
      <c r="I598" s="2" t="e">
        <f>VLOOKUP($A598,'By SKU - Old RTs'!$A:$V,20,FALSE)</f>
        <v>#N/A</v>
      </c>
      <c r="J598" s="2" t="e">
        <f>VLOOKUP($A598,'By SKU - New RTs'!$A:$V,20,FALSE)</f>
        <v>#N/A</v>
      </c>
      <c r="K598" s="5" t="e">
        <f t="shared" si="52"/>
        <v>#N/A</v>
      </c>
      <c r="L598" s="2" t="e">
        <f>VLOOKUP($A598,'By SKU - Old RTs'!$A:$V,21,FALSE)</f>
        <v>#N/A</v>
      </c>
      <c r="M598" s="2" t="e">
        <f>VLOOKUP($A598,'By SKU - New RTs'!$A:$V,21,FALSE)</f>
        <v>#N/A</v>
      </c>
      <c r="N598" s="5" t="e">
        <f t="shared" si="53"/>
        <v>#N/A</v>
      </c>
      <c r="O598" s="2" t="e">
        <f>VLOOKUP($A598,'By SKU - Old RTs'!$A:$V,22,FALSE)</f>
        <v>#N/A</v>
      </c>
      <c r="P598" s="2" t="e">
        <f>VLOOKUP($A598,'By SKU - New RTs'!$A:$V,22,FALSE)</f>
        <v>#N/A</v>
      </c>
      <c r="Q598" s="2" t="e">
        <f t="shared" si="54"/>
        <v>#N/A</v>
      </c>
    </row>
    <row r="599" spans="2:17" hidden="1" x14ac:dyDescent="0.3">
      <c r="B599" s="4"/>
      <c r="C599" s="2" t="e">
        <f>VLOOKUP($A599,'By SKU - Old RTs'!$A:$V,18,FALSE)</f>
        <v>#N/A</v>
      </c>
      <c r="D599" s="2" t="e">
        <f>VLOOKUP($A599,'By SKU - New RTs'!$A:$V,18,FALSE)</f>
        <v>#N/A</v>
      </c>
      <c r="E599" s="5" t="e">
        <f t="shared" si="50"/>
        <v>#N/A</v>
      </c>
      <c r="F599" s="2" t="e">
        <f>VLOOKUP($A599,'By SKU - Old RTs'!$A:$V,19,FALSE)</f>
        <v>#N/A</v>
      </c>
      <c r="G599" s="2" t="e">
        <f>VLOOKUP($A599,'By SKU - New RTs'!$A:$V,19,FALSE)</f>
        <v>#N/A</v>
      </c>
      <c r="H599" s="5" t="e">
        <f t="shared" si="51"/>
        <v>#N/A</v>
      </c>
      <c r="I599" s="2" t="e">
        <f>VLOOKUP($A599,'By SKU - Old RTs'!$A:$V,20,FALSE)</f>
        <v>#N/A</v>
      </c>
      <c r="J599" s="2" t="e">
        <f>VLOOKUP($A599,'By SKU - New RTs'!$A:$V,20,FALSE)</f>
        <v>#N/A</v>
      </c>
      <c r="K599" s="5" t="e">
        <f t="shared" si="52"/>
        <v>#N/A</v>
      </c>
      <c r="L599" s="2" t="e">
        <f>VLOOKUP($A599,'By SKU - Old RTs'!$A:$V,21,FALSE)</f>
        <v>#N/A</v>
      </c>
      <c r="M599" s="2" t="e">
        <f>VLOOKUP($A599,'By SKU - New RTs'!$A:$V,21,FALSE)</f>
        <v>#N/A</v>
      </c>
      <c r="N599" s="5" t="e">
        <f t="shared" si="53"/>
        <v>#N/A</v>
      </c>
      <c r="O599" s="2" t="e">
        <f>VLOOKUP($A599,'By SKU - Old RTs'!$A:$V,22,FALSE)</f>
        <v>#N/A</v>
      </c>
      <c r="P599" s="2" t="e">
        <f>VLOOKUP($A599,'By SKU - New RTs'!$A:$V,22,FALSE)</f>
        <v>#N/A</v>
      </c>
      <c r="Q599" s="2" t="e">
        <f t="shared" si="54"/>
        <v>#N/A</v>
      </c>
    </row>
    <row r="600" spans="2:17" hidden="1" x14ac:dyDescent="0.3">
      <c r="B600" s="4"/>
      <c r="C600" s="2" t="e">
        <f>VLOOKUP($A600,'By SKU - Old RTs'!$A:$V,18,FALSE)</f>
        <v>#N/A</v>
      </c>
      <c r="D600" s="2" t="e">
        <f>VLOOKUP($A600,'By SKU - New RTs'!$A:$V,18,FALSE)</f>
        <v>#N/A</v>
      </c>
      <c r="E600" s="5" t="e">
        <f t="shared" si="50"/>
        <v>#N/A</v>
      </c>
      <c r="F600" s="2" t="e">
        <f>VLOOKUP($A600,'By SKU - Old RTs'!$A:$V,19,FALSE)</f>
        <v>#N/A</v>
      </c>
      <c r="G600" s="2" t="e">
        <f>VLOOKUP($A600,'By SKU - New RTs'!$A:$V,19,FALSE)</f>
        <v>#N/A</v>
      </c>
      <c r="H600" s="5" t="e">
        <f t="shared" si="51"/>
        <v>#N/A</v>
      </c>
      <c r="I600" s="2" t="e">
        <f>VLOOKUP($A600,'By SKU - Old RTs'!$A:$V,20,FALSE)</f>
        <v>#N/A</v>
      </c>
      <c r="J600" s="2" t="e">
        <f>VLOOKUP($A600,'By SKU - New RTs'!$A:$V,20,FALSE)</f>
        <v>#N/A</v>
      </c>
      <c r="K600" s="5" t="e">
        <f t="shared" si="52"/>
        <v>#N/A</v>
      </c>
      <c r="L600" s="2" t="e">
        <f>VLOOKUP($A600,'By SKU - Old RTs'!$A:$V,21,FALSE)</f>
        <v>#N/A</v>
      </c>
      <c r="M600" s="2" t="e">
        <f>VLOOKUP($A600,'By SKU - New RTs'!$A:$V,21,FALSE)</f>
        <v>#N/A</v>
      </c>
      <c r="N600" s="5" t="e">
        <f t="shared" si="53"/>
        <v>#N/A</v>
      </c>
      <c r="O600" s="2" t="e">
        <f>VLOOKUP($A600,'By SKU - Old RTs'!$A:$V,22,FALSE)</f>
        <v>#N/A</v>
      </c>
      <c r="P600" s="2" t="e">
        <f>VLOOKUP($A600,'By SKU - New RTs'!$A:$V,22,FALSE)</f>
        <v>#N/A</v>
      </c>
      <c r="Q600" s="2" t="e">
        <f t="shared" si="54"/>
        <v>#N/A</v>
      </c>
    </row>
    <row r="601" spans="2:17" hidden="1" x14ac:dyDescent="0.3">
      <c r="B601" s="4"/>
      <c r="C601" s="2" t="e">
        <f>VLOOKUP($A601,'By SKU - Old RTs'!$A:$V,18,FALSE)</f>
        <v>#N/A</v>
      </c>
      <c r="D601" s="2" t="e">
        <f>VLOOKUP($A601,'By SKU - New RTs'!$A:$V,18,FALSE)</f>
        <v>#N/A</v>
      </c>
      <c r="E601" s="5" t="e">
        <f t="shared" si="50"/>
        <v>#N/A</v>
      </c>
      <c r="F601" s="2" t="e">
        <f>VLOOKUP($A601,'By SKU - Old RTs'!$A:$V,19,FALSE)</f>
        <v>#N/A</v>
      </c>
      <c r="G601" s="2" t="e">
        <f>VLOOKUP($A601,'By SKU - New RTs'!$A:$V,19,FALSE)</f>
        <v>#N/A</v>
      </c>
      <c r="H601" s="5" t="e">
        <f t="shared" si="51"/>
        <v>#N/A</v>
      </c>
      <c r="I601" s="2" t="e">
        <f>VLOOKUP($A601,'By SKU - Old RTs'!$A:$V,20,FALSE)</f>
        <v>#N/A</v>
      </c>
      <c r="J601" s="2" t="e">
        <f>VLOOKUP($A601,'By SKU - New RTs'!$A:$V,20,FALSE)</f>
        <v>#N/A</v>
      </c>
      <c r="K601" s="5" t="e">
        <f t="shared" si="52"/>
        <v>#N/A</v>
      </c>
      <c r="L601" s="2" t="e">
        <f>VLOOKUP($A601,'By SKU - Old RTs'!$A:$V,21,FALSE)</f>
        <v>#N/A</v>
      </c>
      <c r="M601" s="2" t="e">
        <f>VLOOKUP($A601,'By SKU - New RTs'!$A:$V,21,FALSE)</f>
        <v>#N/A</v>
      </c>
      <c r="N601" s="5" t="e">
        <f t="shared" si="53"/>
        <v>#N/A</v>
      </c>
      <c r="O601" s="2" t="e">
        <f>VLOOKUP($A601,'By SKU - Old RTs'!$A:$V,22,FALSE)</f>
        <v>#N/A</v>
      </c>
      <c r="P601" s="2" t="e">
        <f>VLOOKUP($A601,'By SKU - New RTs'!$A:$V,22,FALSE)</f>
        <v>#N/A</v>
      </c>
      <c r="Q601" s="2" t="e">
        <f t="shared" si="54"/>
        <v>#N/A</v>
      </c>
    </row>
    <row r="602" spans="2:17" hidden="1" x14ac:dyDescent="0.3">
      <c r="B602" s="4"/>
      <c r="C602" s="2" t="e">
        <f>VLOOKUP($A602,'By SKU - Old RTs'!$A:$V,18,FALSE)</f>
        <v>#N/A</v>
      </c>
      <c r="D602" s="2" t="e">
        <f>VLOOKUP($A602,'By SKU - New RTs'!$A:$V,18,FALSE)</f>
        <v>#N/A</v>
      </c>
      <c r="E602" s="5" t="e">
        <f t="shared" si="50"/>
        <v>#N/A</v>
      </c>
      <c r="F602" s="2" t="e">
        <f>VLOOKUP($A602,'By SKU - Old RTs'!$A:$V,19,FALSE)</f>
        <v>#N/A</v>
      </c>
      <c r="G602" s="2" t="e">
        <f>VLOOKUP($A602,'By SKU - New RTs'!$A:$V,19,FALSE)</f>
        <v>#N/A</v>
      </c>
      <c r="H602" s="5" t="e">
        <f t="shared" si="51"/>
        <v>#N/A</v>
      </c>
      <c r="I602" s="2" t="e">
        <f>VLOOKUP($A602,'By SKU - Old RTs'!$A:$V,20,FALSE)</f>
        <v>#N/A</v>
      </c>
      <c r="J602" s="2" t="e">
        <f>VLOOKUP($A602,'By SKU - New RTs'!$A:$V,20,FALSE)</f>
        <v>#N/A</v>
      </c>
      <c r="K602" s="5" t="e">
        <f t="shared" si="52"/>
        <v>#N/A</v>
      </c>
      <c r="L602" s="2" t="e">
        <f>VLOOKUP($A602,'By SKU - Old RTs'!$A:$V,21,FALSE)</f>
        <v>#N/A</v>
      </c>
      <c r="M602" s="2" t="e">
        <f>VLOOKUP($A602,'By SKU - New RTs'!$A:$V,21,FALSE)</f>
        <v>#N/A</v>
      </c>
      <c r="N602" s="5" t="e">
        <f t="shared" si="53"/>
        <v>#N/A</v>
      </c>
      <c r="O602" s="2" t="e">
        <f>VLOOKUP($A602,'By SKU - Old RTs'!$A:$V,22,FALSE)</f>
        <v>#N/A</v>
      </c>
      <c r="P602" s="2" t="e">
        <f>VLOOKUP($A602,'By SKU - New RTs'!$A:$V,22,FALSE)</f>
        <v>#N/A</v>
      </c>
      <c r="Q602" s="2" t="e">
        <f t="shared" si="54"/>
        <v>#N/A</v>
      </c>
    </row>
    <row r="603" spans="2:17" hidden="1" x14ac:dyDescent="0.3">
      <c r="B603" s="4"/>
      <c r="C603" s="2" t="e">
        <f>VLOOKUP($A603,'By SKU - Old RTs'!$A:$V,18,FALSE)</f>
        <v>#N/A</v>
      </c>
      <c r="D603" s="2" t="e">
        <f>VLOOKUP($A603,'By SKU - New RTs'!$A:$V,18,FALSE)</f>
        <v>#N/A</v>
      </c>
      <c r="E603" s="5" t="e">
        <f t="shared" si="50"/>
        <v>#N/A</v>
      </c>
      <c r="F603" s="2" t="e">
        <f>VLOOKUP($A603,'By SKU - Old RTs'!$A:$V,19,FALSE)</f>
        <v>#N/A</v>
      </c>
      <c r="G603" s="2" t="e">
        <f>VLOOKUP($A603,'By SKU - New RTs'!$A:$V,19,FALSE)</f>
        <v>#N/A</v>
      </c>
      <c r="H603" s="5" t="e">
        <f t="shared" si="51"/>
        <v>#N/A</v>
      </c>
      <c r="I603" s="2" t="e">
        <f>VLOOKUP($A603,'By SKU - Old RTs'!$A:$V,20,FALSE)</f>
        <v>#N/A</v>
      </c>
      <c r="J603" s="2" t="e">
        <f>VLOOKUP($A603,'By SKU - New RTs'!$A:$V,20,FALSE)</f>
        <v>#N/A</v>
      </c>
      <c r="K603" s="5" t="e">
        <f t="shared" si="52"/>
        <v>#N/A</v>
      </c>
      <c r="L603" s="2" t="e">
        <f>VLOOKUP($A603,'By SKU - Old RTs'!$A:$V,21,FALSE)</f>
        <v>#N/A</v>
      </c>
      <c r="M603" s="2" t="e">
        <f>VLOOKUP($A603,'By SKU - New RTs'!$A:$V,21,FALSE)</f>
        <v>#N/A</v>
      </c>
      <c r="N603" s="5" t="e">
        <f t="shared" si="53"/>
        <v>#N/A</v>
      </c>
      <c r="O603" s="2" t="e">
        <f>VLOOKUP($A603,'By SKU - Old RTs'!$A:$V,22,FALSE)</f>
        <v>#N/A</v>
      </c>
      <c r="P603" s="2" t="e">
        <f>VLOOKUP($A603,'By SKU - New RTs'!$A:$V,22,FALSE)</f>
        <v>#N/A</v>
      </c>
      <c r="Q603" s="2" t="e">
        <f t="shared" si="54"/>
        <v>#N/A</v>
      </c>
    </row>
    <row r="604" spans="2:17" hidden="1" x14ac:dyDescent="0.3">
      <c r="B604" s="4"/>
      <c r="C604" s="2" t="e">
        <f>VLOOKUP($A604,'By SKU - Old RTs'!$A:$V,18,FALSE)</f>
        <v>#N/A</v>
      </c>
      <c r="D604" s="2" t="e">
        <f>VLOOKUP($A604,'By SKU - New RTs'!$A:$V,18,FALSE)</f>
        <v>#N/A</v>
      </c>
      <c r="E604" s="5" t="e">
        <f t="shared" si="50"/>
        <v>#N/A</v>
      </c>
      <c r="F604" s="2" t="e">
        <f>VLOOKUP($A604,'By SKU - Old RTs'!$A:$V,19,FALSE)</f>
        <v>#N/A</v>
      </c>
      <c r="G604" s="2" t="e">
        <f>VLOOKUP($A604,'By SKU - New RTs'!$A:$V,19,FALSE)</f>
        <v>#N/A</v>
      </c>
      <c r="H604" s="5" t="e">
        <f t="shared" si="51"/>
        <v>#N/A</v>
      </c>
      <c r="I604" s="2" t="e">
        <f>VLOOKUP($A604,'By SKU - Old RTs'!$A:$V,20,FALSE)</f>
        <v>#N/A</v>
      </c>
      <c r="J604" s="2" t="e">
        <f>VLOOKUP($A604,'By SKU - New RTs'!$A:$V,20,FALSE)</f>
        <v>#N/A</v>
      </c>
      <c r="K604" s="5" t="e">
        <f t="shared" si="52"/>
        <v>#N/A</v>
      </c>
      <c r="L604" s="2" t="e">
        <f>VLOOKUP($A604,'By SKU - Old RTs'!$A:$V,21,FALSE)</f>
        <v>#N/A</v>
      </c>
      <c r="M604" s="2" t="e">
        <f>VLOOKUP($A604,'By SKU - New RTs'!$A:$V,21,FALSE)</f>
        <v>#N/A</v>
      </c>
      <c r="N604" s="5" t="e">
        <f t="shared" si="53"/>
        <v>#N/A</v>
      </c>
      <c r="O604" s="2" t="e">
        <f>VLOOKUP($A604,'By SKU - Old RTs'!$A:$V,22,FALSE)</f>
        <v>#N/A</v>
      </c>
      <c r="P604" s="2" t="e">
        <f>VLOOKUP($A604,'By SKU - New RTs'!$A:$V,22,FALSE)</f>
        <v>#N/A</v>
      </c>
      <c r="Q604" s="2" t="e">
        <f t="shared" si="54"/>
        <v>#N/A</v>
      </c>
    </row>
    <row r="605" spans="2:17" hidden="1" x14ac:dyDescent="0.3">
      <c r="B605" s="4"/>
      <c r="C605" s="2" t="e">
        <f>VLOOKUP($A605,'By SKU - Old RTs'!$A:$V,18,FALSE)</f>
        <v>#N/A</v>
      </c>
      <c r="D605" s="2" t="e">
        <f>VLOOKUP($A605,'By SKU - New RTs'!$A:$V,18,FALSE)</f>
        <v>#N/A</v>
      </c>
      <c r="E605" s="5" t="e">
        <f t="shared" si="50"/>
        <v>#N/A</v>
      </c>
      <c r="F605" s="2" t="e">
        <f>VLOOKUP($A605,'By SKU - Old RTs'!$A:$V,19,FALSE)</f>
        <v>#N/A</v>
      </c>
      <c r="G605" s="2" t="e">
        <f>VLOOKUP($A605,'By SKU - New RTs'!$A:$V,19,FALSE)</f>
        <v>#N/A</v>
      </c>
      <c r="H605" s="5" t="e">
        <f t="shared" si="51"/>
        <v>#N/A</v>
      </c>
      <c r="I605" s="2" t="e">
        <f>VLOOKUP($A605,'By SKU - Old RTs'!$A:$V,20,FALSE)</f>
        <v>#N/A</v>
      </c>
      <c r="J605" s="2" t="e">
        <f>VLOOKUP($A605,'By SKU - New RTs'!$A:$V,20,FALSE)</f>
        <v>#N/A</v>
      </c>
      <c r="K605" s="5" t="e">
        <f t="shared" si="52"/>
        <v>#N/A</v>
      </c>
      <c r="L605" s="2" t="e">
        <f>VLOOKUP($A605,'By SKU - Old RTs'!$A:$V,21,FALSE)</f>
        <v>#N/A</v>
      </c>
      <c r="M605" s="2" t="e">
        <f>VLOOKUP($A605,'By SKU - New RTs'!$A:$V,21,FALSE)</f>
        <v>#N/A</v>
      </c>
      <c r="N605" s="5" t="e">
        <f t="shared" si="53"/>
        <v>#N/A</v>
      </c>
      <c r="O605" s="2" t="e">
        <f>VLOOKUP($A605,'By SKU - Old RTs'!$A:$V,22,FALSE)</f>
        <v>#N/A</v>
      </c>
      <c r="P605" s="2" t="e">
        <f>VLOOKUP($A605,'By SKU - New RTs'!$A:$V,22,FALSE)</f>
        <v>#N/A</v>
      </c>
      <c r="Q605" s="2" t="e">
        <f t="shared" si="54"/>
        <v>#N/A</v>
      </c>
    </row>
    <row r="606" spans="2:17" hidden="1" x14ac:dyDescent="0.3">
      <c r="B606" s="4"/>
      <c r="C606" s="2" t="e">
        <f>VLOOKUP($A606,'By SKU - Old RTs'!$A:$V,18,FALSE)</f>
        <v>#N/A</v>
      </c>
      <c r="D606" s="2" t="e">
        <f>VLOOKUP($A606,'By SKU - New RTs'!$A:$V,18,FALSE)</f>
        <v>#N/A</v>
      </c>
      <c r="E606" s="5" t="e">
        <f t="shared" si="50"/>
        <v>#N/A</v>
      </c>
      <c r="F606" s="2" t="e">
        <f>VLOOKUP($A606,'By SKU - Old RTs'!$A:$V,19,FALSE)</f>
        <v>#N/A</v>
      </c>
      <c r="G606" s="2" t="e">
        <f>VLOOKUP($A606,'By SKU - New RTs'!$A:$V,19,FALSE)</f>
        <v>#N/A</v>
      </c>
      <c r="H606" s="5" t="e">
        <f t="shared" si="51"/>
        <v>#N/A</v>
      </c>
      <c r="I606" s="2" t="e">
        <f>VLOOKUP($A606,'By SKU - Old RTs'!$A:$V,20,FALSE)</f>
        <v>#N/A</v>
      </c>
      <c r="J606" s="2" t="e">
        <f>VLOOKUP($A606,'By SKU - New RTs'!$A:$V,20,FALSE)</f>
        <v>#N/A</v>
      </c>
      <c r="K606" s="5" t="e">
        <f t="shared" si="52"/>
        <v>#N/A</v>
      </c>
      <c r="L606" s="2" t="e">
        <f>VLOOKUP($A606,'By SKU - Old RTs'!$A:$V,21,FALSE)</f>
        <v>#N/A</v>
      </c>
      <c r="M606" s="2" t="e">
        <f>VLOOKUP($A606,'By SKU - New RTs'!$A:$V,21,FALSE)</f>
        <v>#N/A</v>
      </c>
      <c r="N606" s="5" t="e">
        <f t="shared" si="53"/>
        <v>#N/A</v>
      </c>
      <c r="O606" s="2" t="e">
        <f>VLOOKUP($A606,'By SKU - Old RTs'!$A:$V,22,FALSE)</f>
        <v>#N/A</v>
      </c>
      <c r="P606" s="2" t="e">
        <f>VLOOKUP($A606,'By SKU - New RTs'!$A:$V,22,FALSE)</f>
        <v>#N/A</v>
      </c>
      <c r="Q606" s="2" t="e">
        <f t="shared" si="54"/>
        <v>#N/A</v>
      </c>
    </row>
    <row r="607" spans="2:17" hidden="1" x14ac:dyDescent="0.3">
      <c r="B607" s="4"/>
      <c r="C607" s="2" t="e">
        <f>VLOOKUP($A607,'By SKU - Old RTs'!$A:$V,18,FALSE)</f>
        <v>#N/A</v>
      </c>
      <c r="D607" s="2" t="e">
        <f>VLOOKUP($A607,'By SKU - New RTs'!$A:$V,18,FALSE)</f>
        <v>#N/A</v>
      </c>
      <c r="E607" s="5" t="e">
        <f t="shared" si="50"/>
        <v>#N/A</v>
      </c>
      <c r="F607" s="2" t="e">
        <f>VLOOKUP($A607,'By SKU - Old RTs'!$A:$V,19,FALSE)</f>
        <v>#N/A</v>
      </c>
      <c r="G607" s="2" t="e">
        <f>VLOOKUP($A607,'By SKU - New RTs'!$A:$V,19,FALSE)</f>
        <v>#N/A</v>
      </c>
      <c r="H607" s="5" t="e">
        <f t="shared" si="51"/>
        <v>#N/A</v>
      </c>
      <c r="I607" s="2" t="e">
        <f>VLOOKUP($A607,'By SKU - Old RTs'!$A:$V,20,FALSE)</f>
        <v>#N/A</v>
      </c>
      <c r="J607" s="2" t="e">
        <f>VLOOKUP($A607,'By SKU - New RTs'!$A:$V,20,FALSE)</f>
        <v>#N/A</v>
      </c>
      <c r="K607" s="5" t="e">
        <f t="shared" si="52"/>
        <v>#N/A</v>
      </c>
      <c r="L607" s="2" t="e">
        <f>VLOOKUP($A607,'By SKU - Old RTs'!$A:$V,21,FALSE)</f>
        <v>#N/A</v>
      </c>
      <c r="M607" s="2" t="e">
        <f>VLOOKUP($A607,'By SKU - New RTs'!$A:$V,21,FALSE)</f>
        <v>#N/A</v>
      </c>
      <c r="N607" s="5" t="e">
        <f t="shared" si="53"/>
        <v>#N/A</v>
      </c>
      <c r="O607" s="2" t="e">
        <f>VLOOKUP($A607,'By SKU - Old RTs'!$A:$V,22,FALSE)</f>
        <v>#N/A</v>
      </c>
      <c r="P607" s="2" t="e">
        <f>VLOOKUP($A607,'By SKU - New RTs'!$A:$V,22,FALSE)</f>
        <v>#N/A</v>
      </c>
      <c r="Q607" s="2" t="e">
        <f t="shared" si="54"/>
        <v>#N/A</v>
      </c>
    </row>
    <row r="608" spans="2:17" hidden="1" x14ac:dyDescent="0.3">
      <c r="B608" s="4"/>
      <c r="C608" s="2" t="e">
        <f>VLOOKUP($A608,'By SKU - Old RTs'!$A:$V,18,FALSE)</f>
        <v>#N/A</v>
      </c>
      <c r="D608" s="2" t="e">
        <f>VLOOKUP($A608,'By SKU - New RTs'!$A:$V,18,FALSE)</f>
        <v>#N/A</v>
      </c>
      <c r="E608" s="5" t="e">
        <f t="shared" si="50"/>
        <v>#N/A</v>
      </c>
      <c r="F608" s="2" t="e">
        <f>VLOOKUP($A608,'By SKU - Old RTs'!$A:$V,19,FALSE)</f>
        <v>#N/A</v>
      </c>
      <c r="G608" s="2" t="e">
        <f>VLOOKUP($A608,'By SKU - New RTs'!$A:$V,19,FALSE)</f>
        <v>#N/A</v>
      </c>
      <c r="H608" s="5" t="e">
        <f t="shared" si="51"/>
        <v>#N/A</v>
      </c>
      <c r="I608" s="2" t="e">
        <f>VLOOKUP($A608,'By SKU - Old RTs'!$A:$V,20,FALSE)</f>
        <v>#N/A</v>
      </c>
      <c r="J608" s="2" t="e">
        <f>VLOOKUP($A608,'By SKU - New RTs'!$A:$V,20,FALSE)</f>
        <v>#N/A</v>
      </c>
      <c r="K608" s="5" t="e">
        <f t="shared" si="52"/>
        <v>#N/A</v>
      </c>
      <c r="L608" s="2" t="e">
        <f>VLOOKUP($A608,'By SKU - Old RTs'!$A:$V,21,FALSE)</f>
        <v>#N/A</v>
      </c>
      <c r="M608" s="2" t="e">
        <f>VLOOKUP($A608,'By SKU - New RTs'!$A:$V,21,FALSE)</f>
        <v>#N/A</v>
      </c>
      <c r="N608" s="5" t="e">
        <f t="shared" si="53"/>
        <v>#N/A</v>
      </c>
      <c r="O608" s="2" t="e">
        <f>VLOOKUP($A608,'By SKU - Old RTs'!$A:$V,22,FALSE)</f>
        <v>#N/A</v>
      </c>
      <c r="P608" s="2" t="e">
        <f>VLOOKUP($A608,'By SKU - New RTs'!$A:$V,22,FALSE)</f>
        <v>#N/A</v>
      </c>
      <c r="Q608" s="2" t="e">
        <f t="shared" si="54"/>
        <v>#N/A</v>
      </c>
    </row>
    <row r="609" spans="2:17" hidden="1" x14ac:dyDescent="0.3">
      <c r="B609" s="4"/>
      <c r="C609" s="2" t="e">
        <f>VLOOKUP($A609,'By SKU - Old RTs'!$A:$V,18,FALSE)</f>
        <v>#N/A</v>
      </c>
      <c r="D609" s="2" t="e">
        <f>VLOOKUP($A609,'By SKU - New RTs'!$A:$V,18,FALSE)</f>
        <v>#N/A</v>
      </c>
      <c r="E609" s="5" t="e">
        <f t="shared" si="50"/>
        <v>#N/A</v>
      </c>
      <c r="F609" s="2" t="e">
        <f>VLOOKUP($A609,'By SKU - Old RTs'!$A:$V,19,FALSE)</f>
        <v>#N/A</v>
      </c>
      <c r="G609" s="2" t="e">
        <f>VLOOKUP($A609,'By SKU - New RTs'!$A:$V,19,FALSE)</f>
        <v>#N/A</v>
      </c>
      <c r="H609" s="5" t="e">
        <f t="shared" si="51"/>
        <v>#N/A</v>
      </c>
      <c r="I609" s="2" t="e">
        <f>VLOOKUP($A609,'By SKU - Old RTs'!$A:$V,20,FALSE)</f>
        <v>#N/A</v>
      </c>
      <c r="J609" s="2" t="e">
        <f>VLOOKUP($A609,'By SKU - New RTs'!$A:$V,20,FALSE)</f>
        <v>#N/A</v>
      </c>
      <c r="K609" s="5" t="e">
        <f t="shared" si="52"/>
        <v>#N/A</v>
      </c>
      <c r="L609" s="2" t="e">
        <f>VLOOKUP($A609,'By SKU - Old RTs'!$A:$V,21,FALSE)</f>
        <v>#N/A</v>
      </c>
      <c r="M609" s="2" t="e">
        <f>VLOOKUP($A609,'By SKU - New RTs'!$A:$V,21,FALSE)</f>
        <v>#N/A</v>
      </c>
      <c r="N609" s="5" t="e">
        <f t="shared" si="53"/>
        <v>#N/A</v>
      </c>
      <c r="O609" s="2" t="e">
        <f>VLOOKUP($A609,'By SKU - Old RTs'!$A:$V,22,FALSE)</f>
        <v>#N/A</v>
      </c>
      <c r="P609" s="2" t="e">
        <f>VLOOKUP($A609,'By SKU - New RTs'!$A:$V,22,FALSE)</f>
        <v>#N/A</v>
      </c>
      <c r="Q609" s="2" t="e">
        <f t="shared" si="54"/>
        <v>#N/A</v>
      </c>
    </row>
    <row r="610" spans="2:17" hidden="1" x14ac:dyDescent="0.3">
      <c r="B610" s="4"/>
      <c r="C610" s="2" t="e">
        <f>VLOOKUP($A610,'By SKU - Old RTs'!$A:$V,18,FALSE)</f>
        <v>#N/A</v>
      </c>
      <c r="D610" s="2" t="e">
        <f>VLOOKUP($A610,'By SKU - New RTs'!$A:$V,18,FALSE)</f>
        <v>#N/A</v>
      </c>
      <c r="E610" s="5" t="e">
        <f t="shared" si="50"/>
        <v>#N/A</v>
      </c>
      <c r="F610" s="2" t="e">
        <f>VLOOKUP($A610,'By SKU - Old RTs'!$A:$V,19,FALSE)</f>
        <v>#N/A</v>
      </c>
      <c r="G610" s="2" t="e">
        <f>VLOOKUP($A610,'By SKU - New RTs'!$A:$V,19,FALSE)</f>
        <v>#N/A</v>
      </c>
      <c r="H610" s="5" t="e">
        <f t="shared" si="51"/>
        <v>#N/A</v>
      </c>
      <c r="I610" s="2" t="e">
        <f>VLOOKUP($A610,'By SKU - Old RTs'!$A:$V,20,FALSE)</f>
        <v>#N/A</v>
      </c>
      <c r="J610" s="2" t="e">
        <f>VLOOKUP($A610,'By SKU - New RTs'!$A:$V,20,FALSE)</f>
        <v>#N/A</v>
      </c>
      <c r="K610" s="5" t="e">
        <f t="shared" si="52"/>
        <v>#N/A</v>
      </c>
      <c r="L610" s="2" t="e">
        <f>VLOOKUP($A610,'By SKU - Old RTs'!$A:$V,21,FALSE)</f>
        <v>#N/A</v>
      </c>
      <c r="M610" s="2" t="e">
        <f>VLOOKUP($A610,'By SKU - New RTs'!$A:$V,21,FALSE)</f>
        <v>#N/A</v>
      </c>
      <c r="N610" s="5" t="e">
        <f t="shared" si="53"/>
        <v>#N/A</v>
      </c>
      <c r="O610" s="2" t="e">
        <f>VLOOKUP($A610,'By SKU - Old RTs'!$A:$V,22,FALSE)</f>
        <v>#N/A</v>
      </c>
      <c r="P610" s="2" t="e">
        <f>VLOOKUP($A610,'By SKU - New RTs'!$A:$V,22,FALSE)</f>
        <v>#N/A</v>
      </c>
      <c r="Q610" s="2" t="e">
        <f t="shared" si="54"/>
        <v>#N/A</v>
      </c>
    </row>
    <row r="611" spans="2:17" hidden="1" x14ac:dyDescent="0.3">
      <c r="B611" s="4"/>
      <c r="C611" s="2" t="e">
        <f>VLOOKUP($A611,'By SKU - Old RTs'!$A:$V,18,FALSE)</f>
        <v>#N/A</v>
      </c>
      <c r="D611" s="2" t="e">
        <f>VLOOKUP($A611,'By SKU - New RTs'!$A:$V,18,FALSE)</f>
        <v>#N/A</v>
      </c>
      <c r="E611" s="5" t="e">
        <f t="shared" si="50"/>
        <v>#N/A</v>
      </c>
      <c r="F611" s="2" t="e">
        <f>VLOOKUP($A611,'By SKU - Old RTs'!$A:$V,19,FALSE)</f>
        <v>#N/A</v>
      </c>
      <c r="G611" s="2" t="e">
        <f>VLOOKUP($A611,'By SKU - New RTs'!$A:$V,19,FALSE)</f>
        <v>#N/A</v>
      </c>
      <c r="H611" s="5" t="e">
        <f t="shared" si="51"/>
        <v>#N/A</v>
      </c>
      <c r="I611" s="2" t="e">
        <f>VLOOKUP($A611,'By SKU - Old RTs'!$A:$V,20,FALSE)</f>
        <v>#N/A</v>
      </c>
      <c r="J611" s="2" t="e">
        <f>VLOOKUP($A611,'By SKU - New RTs'!$A:$V,20,FALSE)</f>
        <v>#N/A</v>
      </c>
      <c r="K611" s="5" t="e">
        <f t="shared" si="52"/>
        <v>#N/A</v>
      </c>
      <c r="L611" s="2" t="e">
        <f>VLOOKUP($A611,'By SKU - Old RTs'!$A:$V,21,FALSE)</f>
        <v>#N/A</v>
      </c>
      <c r="M611" s="2" t="e">
        <f>VLOOKUP($A611,'By SKU - New RTs'!$A:$V,21,FALSE)</f>
        <v>#N/A</v>
      </c>
      <c r="N611" s="5" t="e">
        <f t="shared" si="53"/>
        <v>#N/A</v>
      </c>
      <c r="O611" s="2" t="e">
        <f>VLOOKUP($A611,'By SKU - Old RTs'!$A:$V,22,FALSE)</f>
        <v>#N/A</v>
      </c>
      <c r="P611" s="2" t="e">
        <f>VLOOKUP($A611,'By SKU - New RTs'!$A:$V,22,FALSE)</f>
        <v>#N/A</v>
      </c>
      <c r="Q611" s="2" t="e">
        <f t="shared" si="54"/>
        <v>#N/A</v>
      </c>
    </row>
    <row r="612" spans="2:17" hidden="1" x14ac:dyDescent="0.3">
      <c r="B612" s="4"/>
      <c r="C612" s="2" t="e">
        <f>VLOOKUP($A612,'By SKU - Old RTs'!$A:$V,18,FALSE)</f>
        <v>#N/A</v>
      </c>
      <c r="D612" s="2" t="e">
        <f>VLOOKUP($A612,'By SKU - New RTs'!$A:$V,18,FALSE)</f>
        <v>#N/A</v>
      </c>
      <c r="E612" s="5" t="e">
        <f t="shared" si="50"/>
        <v>#N/A</v>
      </c>
      <c r="F612" s="2" t="e">
        <f>VLOOKUP($A612,'By SKU - Old RTs'!$A:$V,19,FALSE)</f>
        <v>#N/A</v>
      </c>
      <c r="G612" s="2" t="e">
        <f>VLOOKUP($A612,'By SKU - New RTs'!$A:$V,19,FALSE)</f>
        <v>#N/A</v>
      </c>
      <c r="H612" s="5" t="e">
        <f t="shared" si="51"/>
        <v>#N/A</v>
      </c>
      <c r="I612" s="2" t="e">
        <f>VLOOKUP($A612,'By SKU - Old RTs'!$A:$V,20,FALSE)</f>
        <v>#N/A</v>
      </c>
      <c r="J612" s="2" t="e">
        <f>VLOOKUP($A612,'By SKU - New RTs'!$A:$V,20,FALSE)</f>
        <v>#N/A</v>
      </c>
      <c r="K612" s="5" t="e">
        <f t="shared" si="52"/>
        <v>#N/A</v>
      </c>
      <c r="L612" s="2" t="e">
        <f>VLOOKUP($A612,'By SKU - Old RTs'!$A:$V,21,FALSE)</f>
        <v>#N/A</v>
      </c>
      <c r="M612" s="2" t="e">
        <f>VLOOKUP($A612,'By SKU - New RTs'!$A:$V,21,FALSE)</f>
        <v>#N/A</v>
      </c>
      <c r="N612" s="5" t="e">
        <f t="shared" si="53"/>
        <v>#N/A</v>
      </c>
      <c r="O612" s="2" t="e">
        <f>VLOOKUP($A612,'By SKU - Old RTs'!$A:$V,22,FALSE)</f>
        <v>#N/A</v>
      </c>
      <c r="P612" s="2" t="e">
        <f>VLOOKUP($A612,'By SKU - New RTs'!$A:$V,22,FALSE)</f>
        <v>#N/A</v>
      </c>
      <c r="Q612" s="2" t="e">
        <f t="shared" si="54"/>
        <v>#N/A</v>
      </c>
    </row>
    <row r="613" spans="2:17" hidden="1" x14ac:dyDescent="0.3">
      <c r="B613" s="4"/>
      <c r="C613" s="2" t="e">
        <f>VLOOKUP($A613,'By SKU - Old RTs'!$A:$V,18,FALSE)</f>
        <v>#N/A</v>
      </c>
      <c r="D613" s="2" t="e">
        <f>VLOOKUP($A613,'By SKU - New RTs'!$A:$V,18,FALSE)</f>
        <v>#N/A</v>
      </c>
      <c r="E613" s="5" t="e">
        <f t="shared" si="50"/>
        <v>#N/A</v>
      </c>
      <c r="F613" s="2" t="e">
        <f>VLOOKUP($A613,'By SKU - Old RTs'!$A:$V,19,FALSE)</f>
        <v>#N/A</v>
      </c>
      <c r="G613" s="2" t="e">
        <f>VLOOKUP($A613,'By SKU - New RTs'!$A:$V,19,FALSE)</f>
        <v>#N/A</v>
      </c>
      <c r="H613" s="5" t="e">
        <f t="shared" si="51"/>
        <v>#N/A</v>
      </c>
      <c r="I613" s="2" t="e">
        <f>VLOOKUP($A613,'By SKU - Old RTs'!$A:$V,20,FALSE)</f>
        <v>#N/A</v>
      </c>
      <c r="J613" s="2" t="e">
        <f>VLOOKUP($A613,'By SKU - New RTs'!$A:$V,20,FALSE)</f>
        <v>#N/A</v>
      </c>
      <c r="K613" s="5" t="e">
        <f t="shared" si="52"/>
        <v>#N/A</v>
      </c>
      <c r="L613" s="2" t="e">
        <f>VLOOKUP($A613,'By SKU - Old RTs'!$A:$V,21,FALSE)</f>
        <v>#N/A</v>
      </c>
      <c r="M613" s="2" t="e">
        <f>VLOOKUP($A613,'By SKU - New RTs'!$A:$V,21,FALSE)</f>
        <v>#N/A</v>
      </c>
      <c r="N613" s="5" t="e">
        <f t="shared" si="53"/>
        <v>#N/A</v>
      </c>
      <c r="O613" s="2" t="e">
        <f>VLOOKUP($A613,'By SKU - Old RTs'!$A:$V,22,FALSE)</f>
        <v>#N/A</v>
      </c>
      <c r="P613" s="2" t="e">
        <f>VLOOKUP($A613,'By SKU - New RTs'!$A:$V,22,FALSE)</f>
        <v>#N/A</v>
      </c>
      <c r="Q613" s="2" t="e">
        <f t="shared" si="54"/>
        <v>#N/A</v>
      </c>
    </row>
    <row r="614" spans="2:17" hidden="1" x14ac:dyDescent="0.3">
      <c r="B614" s="4"/>
      <c r="C614" s="2" t="e">
        <f>VLOOKUP($A614,'By SKU - Old RTs'!$A:$V,18,FALSE)</f>
        <v>#N/A</v>
      </c>
      <c r="D614" s="2" t="e">
        <f>VLOOKUP($A614,'By SKU - New RTs'!$A:$V,18,FALSE)</f>
        <v>#N/A</v>
      </c>
      <c r="E614" s="5" t="e">
        <f t="shared" si="50"/>
        <v>#N/A</v>
      </c>
      <c r="F614" s="2" t="e">
        <f>VLOOKUP($A614,'By SKU - Old RTs'!$A:$V,19,FALSE)</f>
        <v>#N/A</v>
      </c>
      <c r="G614" s="2" t="e">
        <f>VLOOKUP($A614,'By SKU - New RTs'!$A:$V,19,FALSE)</f>
        <v>#N/A</v>
      </c>
      <c r="H614" s="5" t="e">
        <f t="shared" si="51"/>
        <v>#N/A</v>
      </c>
      <c r="I614" s="2" t="e">
        <f>VLOOKUP($A614,'By SKU - Old RTs'!$A:$V,20,FALSE)</f>
        <v>#N/A</v>
      </c>
      <c r="J614" s="2" t="e">
        <f>VLOOKUP($A614,'By SKU - New RTs'!$A:$V,20,FALSE)</f>
        <v>#N/A</v>
      </c>
      <c r="K614" s="5" t="e">
        <f t="shared" si="52"/>
        <v>#N/A</v>
      </c>
      <c r="L614" s="2" t="e">
        <f>VLOOKUP($A614,'By SKU - Old RTs'!$A:$V,21,FALSE)</f>
        <v>#N/A</v>
      </c>
      <c r="M614" s="2" t="e">
        <f>VLOOKUP($A614,'By SKU - New RTs'!$A:$V,21,FALSE)</f>
        <v>#N/A</v>
      </c>
      <c r="N614" s="5" t="e">
        <f t="shared" si="53"/>
        <v>#N/A</v>
      </c>
      <c r="O614" s="2" t="e">
        <f>VLOOKUP($A614,'By SKU - Old RTs'!$A:$V,22,FALSE)</f>
        <v>#N/A</v>
      </c>
      <c r="P614" s="2" t="e">
        <f>VLOOKUP($A614,'By SKU - New RTs'!$A:$V,22,FALSE)</f>
        <v>#N/A</v>
      </c>
      <c r="Q614" s="2" t="e">
        <f t="shared" si="54"/>
        <v>#N/A</v>
      </c>
    </row>
    <row r="615" spans="2:17" hidden="1" x14ac:dyDescent="0.3">
      <c r="B615" s="4"/>
      <c r="C615" s="2" t="e">
        <f>VLOOKUP($A615,'By SKU - Old RTs'!$A:$V,18,FALSE)</f>
        <v>#N/A</v>
      </c>
      <c r="D615" s="2" t="e">
        <f>VLOOKUP($A615,'By SKU - New RTs'!$A:$V,18,FALSE)</f>
        <v>#N/A</v>
      </c>
      <c r="E615" s="5" t="e">
        <f t="shared" si="50"/>
        <v>#N/A</v>
      </c>
      <c r="F615" s="2" t="e">
        <f>VLOOKUP($A615,'By SKU - Old RTs'!$A:$V,19,FALSE)</f>
        <v>#N/A</v>
      </c>
      <c r="G615" s="2" t="e">
        <f>VLOOKUP($A615,'By SKU - New RTs'!$A:$V,19,FALSE)</f>
        <v>#N/A</v>
      </c>
      <c r="H615" s="5" t="e">
        <f t="shared" si="51"/>
        <v>#N/A</v>
      </c>
      <c r="I615" s="2" t="e">
        <f>VLOOKUP($A615,'By SKU - Old RTs'!$A:$V,20,FALSE)</f>
        <v>#N/A</v>
      </c>
      <c r="J615" s="2" t="e">
        <f>VLOOKUP($A615,'By SKU - New RTs'!$A:$V,20,FALSE)</f>
        <v>#N/A</v>
      </c>
      <c r="K615" s="5" t="e">
        <f t="shared" si="52"/>
        <v>#N/A</v>
      </c>
      <c r="L615" s="2" t="e">
        <f>VLOOKUP($A615,'By SKU - Old RTs'!$A:$V,21,FALSE)</f>
        <v>#N/A</v>
      </c>
      <c r="M615" s="2" t="e">
        <f>VLOOKUP($A615,'By SKU - New RTs'!$A:$V,21,FALSE)</f>
        <v>#N/A</v>
      </c>
      <c r="N615" s="5" t="e">
        <f t="shared" si="53"/>
        <v>#N/A</v>
      </c>
      <c r="O615" s="2" t="e">
        <f>VLOOKUP($A615,'By SKU - Old RTs'!$A:$V,22,FALSE)</f>
        <v>#N/A</v>
      </c>
      <c r="P615" s="2" t="e">
        <f>VLOOKUP($A615,'By SKU - New RTs'!$A:$V,22,FALSE)</f>
        <v>#N/A</v>
      </c>
      <c r="Q615" s="2" t="e">
        <f t="shared" si="54"/>
        <v>#N/A</v>
      </c>
    </row>
    <row r="616" spans="2:17" hidden="1" x14ac:dyDescent="0.3">
      <c r="B616" s="4"/>
      <c r="C616" s="2" t="e">
        <f>VLOOKUP($A616,'By SKU - Old RTs'!$A:$V,18,FALSE)</f>
        <v>#N/A</v>
      </c>
      <c r="D616" s="2" t="e">
        <f>VLOOKUP($A616,'By SKU - New RTs'!$A:$V,18,FALSE)</f>
        <v>#N/A</v>
      </c>
      <c r="E616" s="5" t="e">
        <f t="shared" si="50"/>
        <v>#N/A</v>
      </c>
      <c r="F616" s="2" t="e">
        <f>VLOOKUP($A616,'By SKU - Old RTs'!$A:$V,19,FALSE)</f>
        <v>#N/A</v>
      </c>
      <c r="G616" s="2" t="e">
        <f>VLOOKUP($A616,'By SKU - New RTs'!$A:$V,19,FALSE)</f>
        <v>#N/A</v>
      </c>
      <c r="H616" s="5" t="e">
        <f t="shared" si="51"/>
        <v>#N/A</v>
      </c>
      <c r="I616" s="2" t="e">
        <f>VLOOKUP($A616,'By SKU - Old RTs'!$A:$V,20,FALSE)</f>
        <v>#N/A</v>
      </c>
      <c r="J616" s="2" t="e">
        <f>VLOOKUP($A616,'By SKU - New RTs'!$A:$V,20,FALSE)</f>
        <v>#N/A</v>
      </c>
      <c r="K616" s="5" t="e">
        <f t="shared" si="52"/>
        <v>#N/A</v>
      </c>
      <c r="L616" s="2" t="e">
        <f>VLOOKUP($A616,'By SKU - Old RTs'!$A:$V,21,FALSE)</f>
        <v>#N/A</v>
      </c>
      <c r="M616" s="2" t="e">
        <f>VLOOKUP($A616,'By SKU - New RTs'!$A:$V,21,FALSE)</f>
        <v>#N/A</v>
      </c>
      <c r="N616" s="5" t="e">
        <f t="shared" si="53"/>
        <v>#N/A</v>
      </c>
      <c r="O616" s="2" t="e">
        <f>VLOOKUP($A616,'By SKU - Old RTs'!$A:$V,22,FALSE)</f>
        <v>#N/A</v>
      </c>
      <c r="P616" s="2" t="e">
        <f>VLOOKUP($A616,'By SKU - New RTs'!$A:$V,22,FALSE)</f>
        <v>#N/A</v>
      </c>
      <c r="Q616" s="2" t="e">
        <f t="shared" si="54"/>
        <v>#N/A</v>
      </c>
    </row>
    <row r="617" spans="2:17" hidden="1" x14ac:dyDescent="0.3">
      <c r="B617" s="4"/>
      <c r="C617" s="2" t="e">
        <f>VLOOKUP($A617,'By SKU - Old RTs'!$A:$V,18,FALSE)</f>
        <v>#N/A</v>
      </c>
      <c r="D617" s="2" t="e">
        <f>VLOOKUP($A617,'By SKU - New RTs'!$A:$V,18,FALSE)</f>
        <v>#N/A</v>
      </c>
      <c r="E617" s="5" t="e">
        <f t="shared" si="50"/>
        <v>#N/A</v>
      </c>
      <c r="F617" s="2" t="e">
        <f>VLOOKUP($A617,'By SKU - Old RTs'!$A:$V,19,FALSE)</f>
        <v>#N/A</v>
      </c>
      <c r="G617" s="2" t="e">
        <f>VLOOKUP($A617,'By SKU - New RTs'!$A:$V,19,FALSE)</f>
        <v>#N/A</v>
      </c>
      <c r="H617" s="5" t="e">
        <f t="shared" si="51"/>
        <v>#N/A</v>
      </c>
      <c r="I617" s="2" t="e">
        <f>VLOOKUP($A617,'By SKU - Old RTs'!$A:$V,20,FALSE)</f>
        <v>#N/A</v>
      </c>
      <c r="J617" s="2" t="e">
        <f>VLOOKUP($A617,'By SKU - New RTs'!$A:$V,20,FALSE)</f>
        <v>#N/A</v>
      </c>
      <c r="K617" s="5" t="e">
        <f t="shared" si="52"/>
        <v>#N/A</v>
      </c>
      <c r="L617" s="2" t="e">
        <f>VLOOKUP($A617,'By SKU - Old RTs'!$A:$V,21,FALSE)</f>
        <v>#N/A</v>
      </c>
      <c r="M617" s="2" t="e">
        <f>VLOOKUP($A617,'By SKU - New RTs'!$A:$V,21,FALSE)</f>
        <v>#N/A</v>
      </c>
      <c r="N617" s="5" t="e">
        <f t="shared" si="53"/>
        <v>#N/A</v>
      </c>
      <c r="O617" s="2" t="e">
        <f>VLOOKUP($A617,'By SKU - Old RTs'!$A:$V,22,FALSE)</f>
        <v>#N/A</v>
      </c>
      <c r="P617" s="2" t="e">
        <f>VLOOKUP($A617,'By SKU - New RTs'!$A:$V,22,FALSE)</f>
        <v>#N/A</v>
      </c>
      <c r="Q617" s="2" t="e">
        <f t="shared" si="54"/>
        <v>#N/A</v>
      </c>
    </row>
    <row r="618" spans="2:17" hidden="1" x14ac:dyDescent="0.3">
      <c r="B618" s="4"/>
      <c r="C618" s="2" t="e">
        <f>VLOOKUP($A618,'By SKU - Old RTs'!$A:$V,18,FALSE)</f>
        <v>#N/A</v>
      </c>
      <c r="D618" s="2" t="e">
        <f>VLOOKUP($A618,'By SKU - New RTs'!$A:$V,18,FALSE)</f>
        <v>#N/A</v>
      </c>
      <c r="E618" s="5" t="e">
        <f t="shared" si="50"/>
        <v>#N/A</v>
      </c>
      <c r="F618" s="2" t="e">
        <f>VLOOKUP($A618,'By SKU - Old RTs'!$A:$V,19,FALSE)</f>
        <v>#N/A</v>
      </c>
      <c r="G618" s="2" t="e">
        <f>VLOOKUP($A618,'By SKU - New RTs'!$A:$V,19,FALSE)</f>
        <v>#N/A</v>
      </c>
      <c r="H618" s="5" t="e">
        <f t="shared" si="51"/>
        <v>#N/A</v>
      </c>
      <c r="I618" s="2" t="e">
        <f>VLOOKUP($A618,'By SKU - Old RTs'!$A:$V,20,FALSE)</f>
        <v>#N/A</v>
      </c>
      <c r="J618" s="2" t="e">
        <f>VLOOKUP($A618,'By SKU - New RTs'!$A:$V,20,FALSE)</f>
        <v>#N/A</v>
      </c>
      <c r="K618" s="5" t="e">
        <f t="shared" si="52"/>
        <v>#N/A</v>
      </c>
      <c r="L618" s="2" t="e">
        <f>VLOOKUP($A618,'By SKU - Old RTs'!$A:$V,21,FALSE)</f>
        <v>#N/A</v>
      </c>
      <c r="M618" s="2" t="e">
        <f>VLOOKUP($A618,'By SKU - New RTs'!$A:$V,21,FALSE)</f>
        <v>#N/A</v>
      </c>
      <c r="N618" s="5" t="e">
        <f t="shared" si="53"/>
        <v>#N/A</v>
      </c>
      <c r="O618" s="2" t="e">
        <f>VLOOKUP($A618,'By SKU - Old RTs'!$A:$V,22,FALSE)</f>
        <v>#N/A</v>
      </c>
      <c r="P618" s="2" t="e">
        <f>VLOOKUP($A618,'By SKU - New RTs'!$A:$V,22,FALSE)</f>
        <v>#N/A</v>
      </c>
      <c r="Q618" s="2" t="e">
        <f t="shared" si="54"/>
        <v>#N/A</v>
      </c>
    </row>
    <row r="619" spans="2:17" hidden="1" x14ac:dyDescent="0.3">
      <c r="B619" s="4"/>
      <c r="C619" s="2" t="e">
        <f>VLOOKUP($A619,'By SKU - Old RTs'!$A:$V,18,FALSE)</f>
        <v>#N/A</v>
      </c>
      <c r="D619" s="2" t="e">
        <f>VLOOKUP($A619,'By SKU - New RTs'!$A:$V,18,FALSE)</f>
        <v>#N/A</v>
      </c>
      <c r="E619" s="5" t="e">
        <f t="shared" si="50"/>
        <v>#N/A</v>
      </c>
      <c r="F619" s="2" t="e">
        <f>VLOOKUP($A619,'By SKU - Old RTs'!$A:$V,19,FALSE)</f>
        <v>#N/A</v>
      </c>
      <c r="G619" s="2" t="e">
        <f>VLOOKUP($A619,'By SKU - New RTs'!$A:$V,19,FALSE)</f>
        <v>#N/A</v>
      </c>
      <c r="H619" s="5" t="e">
        <f t="shared" si="51"/>
        <v>#N/A</v>
      </c>
      <c r="I619" s="2" t="e">
        <f>VLOOKUP($A619,'By SKU - Old RTs'!$A:$V,20,FALSE)</f>
        <v>#N/A</v>
      </c>
      <c r="J619" s="2" t="e">
        <f>VLOOKUP($A619,'By SKU - New RTs'!$A:$V,20,FALSE)</f>
        <v>#N/A</v>
      </c>
      <c r="K619" s="5" t="e">
        <f t="shared" si="52"/>
        <v>#N/A</v>
      </c>
      <c r="L619" s="2" t="e">
        <f>VLOOKUP($A619,'By SKU - Old RTs'!$A:$V,21,FALSE)</f>
        <v>#N/A</v>
      </c>
      <c r="M619" s="2" t="e">
        <f>VLOOKUP($A619,'By SKU - New RTs'!$A:$V,21,FALSE)</f>
        <v>#N/A</v>
      </c>
      <c r="N619" s="5" t="e">
        <f t="shared" si="53"/>
        <v>#N/A</v>
      </c>
      <c r="O619" s="2" t="e">
        <f>VLOOKUP($A619,'By SKU - Old RTs'!$A:$V,22,FALSE)</f>
        <v>#N/A</v>
      </c>
      <c r="P619" s="2" t="e">
        <f>VLOOKUP($A619,'By SKU - New RTs'!$A:$V,22,FALSE)</f>
        <v>#N/A</v>
      </c>
      <c r="Q619" s="2" t="e">
        <f t="shared" si="54"/>
        <v>#N/A</v>
      </c>
    </row>
    <row r="620" spans="2:17" hidden="1" x14ac:dyDescent="0.3">
      <c r="B620" s="4"/>
      <c r="C620" s="2" t="e">
        <f>VLOOKUP($A620,'By SKU - Old RTs'!$A:$V,18,FALSE)</f>
        <v>#N/A</v>
      </c>
      <c r="D620" s="2" t="e">
        <f>VLOOKUP($A620,'By SKU - New RTs'!$A:$V,18,FALSE)</f>
        <v>#N/A</v>
      </c>
      <c r="E620" s="5" t="e">
        <f t="shared" si="50"/>
        <v>#N/A</v>
      </c>
      <c r="F620" s="2" t="e">
        <f>VLOOKUP($A620,'By SKU - Old RTs'!$A:$V,19,FALSE)</f>
        <v>#N/A</v>
      </c>
      <c r="G620" s="2" t="e">
        <f>VLOOKUP($A620,'By SKU - New RTs'!$A:$V,19,FALSE)</f>
        <v>#N/A</v>
      </c>
      <c r="H620" s="5" t="e">
        <f t="shared" si="51"/>
        <v>#N/A</v>
      </c>
      <c r="I620" s="2" t="e">
        <f>VLOOKUP($A620,'By SKU - Old RTs'!$A:$V,20,FALSE)</f>
        <v>#N/A</v>
      </c>
      <c r="J620" s="2" t="e">
        <f>VLOOKUP($A620,'By SKU - New RTs'!$A:$V,20,FALSE)</f>
        <v>#N/A</v>
      </c>
      <c r="K620" s="5" t="e">
        <f t="shared" si="52"/>
        <v>#N/A</v>
      </c>
      <c r="L620" s="2" t="e">
        <f>VLOOKUP($A620,'By SKU - Old RTs'!$A:$V,21,FALSE)</f>
        <v>#N/A</v>
      </c>
      <c r="M620" s="2" t="e">
        <f>VLOOKUP($A620,'By SKU - New RTs'!$A:$V,21,FALSE)</f>
        <v>#N/A</v>
      </c>
      <c r="N620" s="5" t="e">
        <f t="shared" si="53"/>
        <v>#N/A</v>
      </c>
      <c r="O620" s="2" t="e">
        <f>VLOOKUP($A620,'By SKU - Old RTs'!$A:$V,22,FALSE)</f>
        <v>#N/A</v>
      </c>
      <c r="P620" s="2" t="e">
        <f>VLOOKUP($A620,'By SKU - New RTs'!$A:$V,22,FALSE)</f>
        <v>#N/A</v>
      </c>
      <c r="Q620" s="2" t="e">
        <f t="shared" si="54"/>
        <v>#N/A</v>
      </c>
    </row>
    <row r="621" spans="2:17" hidden="1" x14ac:dyDescent="0.3">
      <c r="B621" s="4"/>
      <c r="C621" s="2" t="e">
        <f>VLOOKUP($A621,'By SKU - Old RTs'!$A:$V,18,FALSE)</f>
        <v>#N/A</v>
      </c>
      <c r="D621" s="2" t="e">
        <f>VLOOKUP($A621,'By SKU - New RTs'!$A:$V,18,FALSE)</f>
        <v>#N/A</v>
      </c>
      <c r="E621" s="5" t="e">
        <f t="shared" si="50"/>
        <v>#N/A</v>
      </c>
      <c r="F621" s="2" t="e">
        <f>VLOOKUP($A621,'By SKU - Old RTs'!$A:$V,19,FALSE)</f>
        <v>#N/A</v>
      </c>
      <c r="G621" s="2" t="e">
        <f>VLOOKUP($A621,'By SKU - New RTs'!$A:$V,19,FALSE)</f>
        <v>#N/A</v>
      </c>
      <c r="H621" s="5" t="e">
        <f t="shared" si="51"/>
        <v>#N/A</v>
      </c>
      <c r="I621" s="2" t="e">
        <f>VLOOKUP($A621,'By SKU - Old RTs'!$A:$V,20,FALSE)</f>
        <v>#N/A</v>
      </c>
      <c r="J621" s="2" t="e">
        <f>VLOOKUP($A621,'By SKU - New RTs'!$A:$V,20,FALSE)</f>
        <v>#N/A</v>
      </c>
      <c r="K621" s="5" t="e">
        <f t="shared" si="52"/>
        <v>#N/A</v>
      </c>
      <c r="L621" s="2" t="e">
        <f>VLOOKUP($A621,'By SKU - Old RTs'!$A:$V,21,FALSE)</f>
        <v>#N/A</v>
      </c>
      <c r="M621" s="2" t="e">
        <f>VLOOKUP($A621,'By SKU - New RTs'!$A:$V,21,FALSE)</f>
        <v>#N/A</v>
      </c>
      <c r="N621" s="5" t="e">
        <f t="shared" si="53"/>
        <v>#N/A</v>
      </c>
      <c r="O621" s="2" t="e">
        <f>VLOOKUP($A621,'By SKU - Old RTs'!$A:$V,22,FALSE)</f>
        <v>#N/A</v>
      </c>
      <c r="P621" s="2" t="e">
        <f>VLOOKUP($A621,'By SKU - New RTs'!$A:$V,22,FALSE)</f>
        <v>#N/A</v>
      </c>
      <c r="Q621" s="2" t="e">
        <f t="shared" si="54"/>
        <v>#N/A</v>
      </c>
    </row>
    <row r="622" spans="2:17" hidden="1" x14ac:dyDescent="0.3">
      <c r="B622" s="4"/>
      <c r="C622" s="2" t="e">
        <f>VLOOKUP($A622,'By SKU - Old RTs'!$A:$V,18,FALSE)</f>
        <v>#N/A</v>
      </c>
      <c r="D622" s="2" t="e">
        <f>VLOOKUP($A622,'By SKU - New RTs'!$A:$V,18,FALSE)</f>
        <v>#N/A</v>
      </c>
      <c r="E622" s="5" t="e">
        <f t="shared" si="50"/>
        <v>#N/A</v>
      </c>
      <c r="F622" s="2" t="e">
        <f>VLOOKUP($A622,'By SKU - Old RTs'!$A:$V,19,FALSE)</f>
        <v>#N/A</v>
      </c>
      <c r="G622" s="2" t="e">
        <f>VLOOKUP($A622,'By SKU - New RTs'!$A:$V,19,FALSE)</f>
        <v>#N/A</v>
      </c>
      <c r="H622" s="5" t="e">
        <f t="shared" si="51"/>
        <v>#N/A</v>
      </c>
      <c r="I622" s="2" t="e">
        <f>VLOOKUP($A622,'By SKU - Old RTs'!$A:$V,20,FALSE)</f>
        <v>#N/A</v>
      </c>
      <c r="J622" s="2" t="e">
        <f>VLOOKUP($A622,'By SKU - New RTs'!$A:$V,20,FALSE)</f>
        <v>#N/A</v>
      </c>
      <c r="K622" s="5" t="e">
        <f t="shared" si="52"/>
        <v>#N/A</v>
      </c>
      <c r="L622" s="2" t="e">
        <f>VLOOKUP($A622,'By SKU - Old RTs'!$A:$V,21,FALSE)</f>
        <v>#N/A</v>
      </c>
      <c r="M622" s="2" t="e">
        <f>VLOOKUP($A622,'By SKU - New RTs'!$A:$V,21,FALSE)</f>
        <v>#N/A</v>
      </c>
      <c r="N622" s="5" t="e">
        <f t="shared" si="53"/>
        <v>#N/A</v>
      </c>
      <c r="O622" s="2" t="e">
        <f>VLOOKUP($A622,'By SKU - Old RTs'!$A:$V,22,FALSE)</f>
        <v>#N/A</v>
      </c>
      <c r="P622" s="2" t="e">
        <f>VLOOKUP($A622,'By SKU - New RTs'!$A:$V,22,FALSE)</f>
        <v>#N/A</v>
      </c>
      <c r="Q622" s="2" t="e">
        <f t="shared" si="54"/>
        <v>#N/A</v>
      </c>
    </row>
    <row r="623" spans="2:17" hidden="1" x14ac:dyDescent="0.3">
      <c r="B623" s="4"/>
      <c r="C623" s="2" t="e">
        <f>VLOOKUP($A623,'By SKU - Old RTs'!$A:$V,18,FALSE)</f>
        <v>#N/A</v>
      </c>
      <c r="D623" s="2" t="e">
        <f>VLOOKUP($A623,'By SKU - New RTs'!$A:$V,18,FALSE)</f>
        <v>#N/A</v>
      </c>
      <c r="E623" s="5" t="e">
        <f t="shared" si="50"/>
        <v>#N/A</v>
      </c>
      <c r="F623" s="2" t="e">
        <f>VLOOKUP($A623,'By SKU - Old RTs'!$A:$V,19,FALSE)</f>
        <v>#N/A</v>
      </c>
      <c r="G623" s="2" t="e">
        <f>VLOOKUP($A623,'By SKU - New RTs'!$A:$V,19,FALSE)</f>
        <v>#N/A</v>
      </c>
      <c r="H623" s="5" t="e">
        <f t="shared" si="51"/>
        <v>#N/A</v>
      </c>
      <c r="I623" s="2" t="e">
        <f>VLOOKUP($A623,'By SKU - Old RTs'!$A:$V,20,FALSE)</f>
        <v>#N/A</v>
      </c>
      <c r="J623" s="2" t="e">
        <f>VLOOKUP($A623,'By SKU - New RTs'!$A:$V,20,FALSE)</f>
        <v>#N/A</v>
      </c>
      <c r="K623" s="5" t="e">
        <f t="shared" si="52"/>
        <v>#N/A</v>
      </c>
      <c r="L623" s="2" t="e">
        <f>VLOOKUP($A623,'By SKU - Old RTs'!$A:$V,21,FALSE)</f>
        <v>#N/A</v>
      </c>
      <c r="M623" s="2" t="e">
        <f>VLOOKUP($A623,'By SKU - New RTs'!$A:$V,21,FALSE)</f>
        <v>#N/A</v>
      </c>
      <c r="N623" s="5" t="e">
        <f t="shared" si="53"/>
        <v>#N/A</v>
      </c>
      <c r="O623" s="2" t="e">
        <f>VLOOKUP($A623,'By SKU - Old RTs'!$A:$V,22,FALSE)</f>
        <v>#N/A</v>
      </c>
      <c r="P623" s="2" t="e">
        <f>VLOOKUP($A623,'By SKU - New RTs'!$A:$V,22,FALSE)</f>
        <v>#N/A</v>
      </c>
      <c r="Q623" s="2" t="e">
        <f t="shared" si="54"/>
        <v>#N/A</v>
      </c>
    </row>
    <row r="624" spans="2:17" hidden="1" x14ac:dyDescent="0.3">
      <c r="B624" s="4"/>
      <c r="C624" s="2" t="e">
        <f>VLOOKUP($A624,'By SKU - Old RTs'!$A:$V,18,FALSE)</f>
        <v>#N/A</v>
      </c>
      <c r="D624" s="2" t="e">
        <f>VLOOKUP($A624,'By SKU - New RTs'!$A:$V,18,FALSE)</f>
        <v>#N/A</v>
      </c>
      <c r="E624" s="5" t="e">
        <f t="shared" si="50"/>
        <v>#N/A</v>
      </c>
      <c r="F624" s="2" t="e">
        <f>VLOOKUP($A624,'By SKU - Old RTs'!$A:$V,19,FALSE)</f>
        <v>#N/A</v>
      </c>
      <c r="G624" s="2" t="e">
        <f>VLOOKUP($A624,'By SKU - New RTs'!$A:$V,19,FALSE)</f>
        <v>#N/A</v>
      </c>
      <c r="H624" s="5" t="e">
        <f t="shared" si="51"/>
        <v>#N/A</v>
      </c>
      <c r="I624" s="2" t="e">
        <f>VLOOKUP($A624,'By SKU - Old RTs'!$A:$V,20,FALSE)</f>
        <v>#N/A</v>
      </c>
      <c r="J624" s="2" t="e">
        <f>VLOOKUP($A624,'By SKU - New RTs'!$A:$V,20,FALSE)</f>
        <v>#N/A</v>
      </c>
      <c r="K624" s="5" t="e">
        <f t="shared" si="52"/>
        <v>#N/A</v>
      </c>
      <c r="L624" s="2" t="e">
        <f>VLOOKUP($A624,'By SKU - Old RTs'!$A:$V,21,FALSE)</f>
        <v>#N/A</v>
      </c>
      <c r="M624" s="2" t="e">
        <f>VLOOKUP($A624,'By SKU - New RTs'!$A:$V,21,FALSE)</f>
        <v>#N/A</v>
      </c>
      <c r="N624" s="5" t="e">
        <f t="shared" si="53"/>
        <v>#N/A</v>
      </c>
      <c r="O624" s="2" t="e">
        <f>VLOOKUP($A624,'By SKU - Old RTs'!$A:$V,22,FALSE)</f>
        <v>#N/A</v>
      </c>
      <c r="P624" s="2" t="e">
        <f>VLOOKUP($A624,'By SKU - New RTs'!$A:$V,22,FALSE)</f>
        <v>#N/A</v>
      </c>
      <c r="Q624" s="2" t="e">
        <f t="shared" si="54"/>
        <v>#N/A</v>
      </c>
    </row>
    <row r="625" spans="2:17" hidden="1" x14ac:dyDescent="0.3">
      <c r="B625" s="4"/>
      <c r="C625" s="2" t="e">
        <f>VLOOKUP($A625,'By SKU - Old RTs'!$A:$V,18,FALSE)</f>
        <v>#N/A</v>
      </c>
      <c r="D625" s="2" t="e">
        <f>VLOOKUP($A625,'By SKU - New RTs'!$A:$V,18,FALSE)</f>
        <v>#N/A</v>
      </c>
      <c r="E625" s="5" t="e">
        <f t="shared" si="50"/>
        <v>#N/A</v>
      </c>
      <c r="F625" s="2" t="e">
        <f>VLOOKUP($A625,'By SKU - Old RTs'!$A:$V,19,FALSE)</f>
        <v>#N/A</v>
      </c>
      <c r="G625" s="2" t="e">
        <f>VLOOKUP($A625,'By SKU - New RTs'!$A:$V,19,FALSE)</f>
        <v>#N/A</v>
      </c>
      <c r="H625" s="5" t="e">
        <f t="shared" si="51"/>
        <v>#N/A</v>
      </c>
      <c r="I625" s="2" t="e">
        <f>VLOOKUP($A625,'By SKU - Old RTs'!$A:$V,20,FALSE)</f>
        <v>#N/A</v>
      </c>
      <c r="J625" s="2" t="e">
        <f>VLOOKUP($A625,'By SKU - New RTs'!$A:$V,20,FALSE)</f>
        <v>#N/A</v>
      </c>
      <c r="K625" s="5" t="e">
        <f t="shared" si="52"/>
        <v>#N/A</v>
      </c>
      <c r="L625" s="2" t="e">
        <f>VLOOKUP($A625,'By SKU - Old RTs'!$A:$V,21,FALSE)</f>
        <v>#N/A</v>
      </c>
      <c r="M625" s="2" t="e">
        <f>VLOOKUP($A625,'By SKU - New RTs'!$A:$V,21,FALSE)</f>
        <v>#N/A</v>
      </c>
      <c r="N625" s="5" t="e">
        <f t="shared" si="53"/>
        <v>#N/A</v>
      </c>
      <c r="O625" s="2" t="e">
        <f>VLOOKUP($A625,'By SKU - Old RTs'!$A:$V,22,FALSE)</f>
        <v>#N/A</v>
      </c>
      <c r="P625" s="2" t="e">
        <f>VLOOKUP($A625,'By SKU - New RTs'!$A:$V,22,FALSE)</f>
        <v>#N/A</v>
      </c>
      <c r="Q625" s="2" t="e">
        <f t="shared" si="54"/>
        <v>#N/A</v>
      </c>
    </row>
    <row r="626" spans="2:17" hidden="1" x14ac:dyDescent="0.3">
      <c r="B626" s="4"/>
      <c r="C626" s="2" t="e">
        <f>VLOOKUP($A626,'By SKU - Old RTs'!$A:$V,18,FALSE)</f>
        <v>#N/A</v>
      </c>
      <c r="D626" s="2" t="e">
        <f>VLOOKUP($A626,'By SKU - New RTs'!$A:$V,18,FALSE)</f>
        <v>#N/A</v>
      </c>
      <c r="E626" s="5" t="e">
        <f t="shared" si="50"/>
        <v>#N/A</v>
      </c>
      <c r="F626" s="2" t="e">
        <f>VLOOKUP($A626,'By SKU - Old RTs'!$A:$V,19,FALSE)</f>
        <v>#N/A</v>
      </c>
      <c r="G626" s="2" t="e">
        <f>VLOOKUP($A626,'By SKU - New RTs'!$A:$V,19,FALSE)</f>
        <v>#N/A</v>
      </c>
      <c r="H626" s="5" t="e">
        <f t="shared" si="51"/>
        <v>#N/A</v>
      </c>
      <c r="I626" s="2" t="e">
        <f>VLOOKUP($A626,'By SKU - Old RTs'!$A:$V,20,FALSE)</f>
        <v>#N/A</v>
      </c>
      <c r="J626" s="2" t="e">
        <f>VLOOKUP($A626,'By SKU - New RTs'!$A:$V,20,FALSE)</f>
        <v>#N/A</v>
      </c>
      <c r="K626" s="5" t="e">
        <f t="shared" si="52"/>
        <v>#N/A</v>
      </c>
      <c r="L626" s="2" t="e">
        <f>VLOOKUP($A626,'By SKU - Old RTs'!$A:$V,21,FALSE)</f>
        <v>#N/A</v>
      </c>
      <c r="M626" s="2" t="e">
        <f>VLOOKUP($A626,'By SKU - New RTs'!$A:$V,21,FALSE)</f>
        <v>#N/A</v>
      </c>
      <c r="N626" s="5" t="e">
        <f t="shared" si="53"/>
        <v>#N/A</v>
      </c>
      <c r="O626" s="2" t="e">
        <f>VLOOKUP($A626,'By SKU - Old RTs'!$A:$V,22,FALSE)</f>
        <v>#N/A</v>
      </c>
      <c r="P626" s="2" t="e">
        <f>VLOOKUP($A626,'By SKU - New RTs'!$A:$V,22,FALSE)</f>
        <v>#N/A</v>
      </c>
      <c r="Q626" s="2" t="e">
        <f t="shared" si="54"/>
        <v>#N/A</v>
      </c>
    </row>
    <row r="627" spans="2:17" hidden="1" x14ac:dyDescent="0.3">
      <c r="B627" s="4"/>
      <c r="C627" s="2" t="e">
        <f>VLOOKUP($A627,'By SKU - Old RTs'!$A:$V,18,FALSE)</f>
        <v>#N/A</v>
      </c>
      <c r="D627" s="2" t="e">
        <f>VLOOKUP($A627,'By SKU - New RTs'!$A:$V,18,FALSE)</f>
        <v>#N/A</v>
      </c>
      <c r="E627" s="5" t="e">
        <f t="shared" si="50"/>
        <v>#N/A</v>
      </c>
      <c r="F627" s="2" t="e">
        <f>VLOOKUP($A627,'By SKU - Old RTs'!$A:$V,19,FALSE)</f>
        <v>#N/A</v>
      </c>
      <c r="G627" s="2" t="e">
        <f>VLOOKUP($A627,'By SKU - New RTs'!$A:$V,19,FALSE)</f>
        <v>#N/A</v>
      </c>
      <c r="H627" s="5" t="e">
        <f t="shared" si="51"/>
        <v>#N/A</v>
      </c>
      <c r="I627" s="2" t="e">
        <f>VLOOKUP($A627,'By SKU - Old RTs'!$A:$V,20,FALSE)</f>
        <v>#N/A</v>
      </c>
      <c r="J627" s="2" t="e">
        <f>VLOOKUP($A627,'By SKU - New RTs'!$A:$V,20,FALSE)</f>
        <v>#N/A</v>
      </c>
      <c r="K627" s="5" t="e">
        <f t="shared" si="52"/>
        <v>#N/A</v>
      </c>
      <c r="L627" s="2" t="e">
        <f>VLOOKUP($A627,'By SKU - Old RTs'!$A:$V,21,FALSE)</f>
        <v>#N/A</v>
      </c>
      <c r="M627" s="2" t="e">
        <f>VLOOKUP($A627,'By SKU - New RTs'!$A:$V,21,FALSE)</f>
        <v>#N/A</v>
      </c>
      <c r="N627" s="5" t="e">
        <f t="shared" si="53"/>
        <v>#N/A</v>
      </c>
      <c r="O627" s="2" t="e">
        <f>VLOOKUP($A627,'By SKU - Old RTs'!$A:$V,22,FALSE)</f>
        <v>#N/A</v>
      </c>
      <c r="P627" s="2" t="e">
        <f>VLOOKUP($A627,'By SKU - New RTs'!$A:$V,22,FALSE)</f>
        <v>#N/A</v>
      </c>
      <c r="Q627" s="2" t="e">
        <f t="shared" si="54"/>
        <v>#N/A</v>
      </c>
    </row>
    <row r="628" spans="2:17" hidden="1" x14ac:dyDescent="0.3">
      <c r="B628" s="4"/>
      <c r="C628" s="2" t="e">
        <f>VLOOKUP($A628,'By SKU - Old RTs'!$A:$V,18,FALSE)</f>
        <v>#N/A</v>
      </c>
      <c r="D628" s="2" t="e">
        <f>VLOOKUP($A628,'By SKU - New RTs'!$A:$V,18,FALSE)</f>
        <v>#N/A</v>
      </c>
      <c r="E628" s="5" t="e">
        <f t="shared" si="50"/>
        <v>#N/A</v>
      </c>
      <c r="F628" s="2" t="e">
        <f>VLOOKUP($A628,'By SKU - Old RTs'!$A:$V,19,FALSE)</f>
        <v>#N/A</v>
      </c>
      <c r="G628" s="2" t="e">
        <f>VLOOKUP($A628,'By SKU - New RTs'!$A:$V,19,FALSE)</f>
        <v>#N/A</v>
      </c>
      <c r="H628" s="5" t="e">
        <f t="shared" si="51"/>
        <v>#N/A</v>
      </c>
      <c r="I628" s="2" t="e">
        <f>VLOOKUP($A628,'By SKU - Old RTs'!$A:$V,20,FALSE)</f>
        <v>#N/A</v>
      </c>
      <c r="J628" s="2" t="e">
        <f>VLOOKUP($A628,'By SKU - New RTs'!$A:$V,20,FALSE)</f>
        <v>#N/A</v>
      </c>
      <c r="K628" s="5" t="e">
        <f t="shared" si="52"/>
        <v>#N/A</v>
      </c>
      <c r="L628" s="2" t="e">
        <f>VLOOKUP($A628,'By SKU - Old RTs'!$A:$V,21,FALSE)</f>
        <v>#N/A</v>
      </c>
      <c r="M628" s="2" t="e">
        <f>VLOOKUP($A628,'By SKU - New RTs'!$A:$V,21,FALSE)</f>
        <v>#N/A</v>
      </c>
      <c r="N628" s="5" t="e">
        <f t="shared" si="53"/>
        <v>#N/A</v>
      </c>
      <c r="O628" s="2" t="e">
        <f>VLOOKUP($A628,'By SKU - Old RTs'!$A:$V,22,FALSE)</f>
        <v>#N/A</v>
      </c>
      <c r="P628" s="2" t="e">
        <f>VLOOKUP($A628,'By SKU - New RTs'!$A:$V,22,FALSE)</f>
        <v>#N/A</v>
      </c>
      <c r="Q628" s="2" t="e">
        <f t="shared" si="54"/>
        <v>#N/A</v>
      </c>
    </row>
    <row r="629" spans="2:17" hidden="1" x14ac:dyDescent="0.3">
      <c r="B629" s="4"/>
      <c r="C629" s="2" t="e">
        <f>VLOOKUP($A629,'By SKU - Old RTs'!$A:$V,18,FALSE)</f>
        <v>#N/A</v>
      </c>
      <c r="D629" s="2" t="e">
        <f>VLOOKUP($A629,'By SKU - New RTs'!$A:$V,18,FALSE)</f>
        <v>#N/A</v>
      </c>
      <c r="E629" s="5" t="e">
        <f t="shared" si="50"/>
        <v>#N/A</v>
      </c>
      <c r="F629" s="2" t="e">
        <f>VLOOKUP($A629,'By SKU - Old RTs'!$A:$V,19,FALSE)</f>
        <v>#N/A</v>
      </c>
      <c r="G629" s="2" t="e">
        <f>VLOOKUP($A629,'By SKU - New RTs'!$A:$V,19,FALSE)</f>
        <v>#N/A</v>
      </c>
      <c r="H629" s="5" t="e">
        <f t="shared" si="51"/>
        <v>#N/A</v>
      </c>
      <c r="I629" s="2" t="e">
        <f>VLOOKUP($A629,'By SKU - Old RTs'!$A:$V,20,FALSE)</f>
        <v>#N/A</v>
      </c>
      <c r="J629" s="2" t="e">
        <f>VLOOKUP($A629,'By SKU - New RTs'!$A:$V,20,FALSE)</f>
        <v>#N/A</v>
      </c>
      <c r="K629" s="5" t="e">
        <f t="shared" si="52"/>
        <v>#N/A</v>
      </c>
      <c r="L629" s="2" t="e">
        <f>VLOOKUP($A629,'By SKU - Old RTs'!$A:$V,21,FALSE)</f>
        <v>#N/A</v>
      </c>
      <c r="M629" s="2" t="e">
        <f>VLOOKUP($A629,'By SKU - New RTs'!$A:$V,21,FALSE)</f>
        <v>#N/A</v>
      </c>
      <c r="N629" s="5" t="e">
        <f t="shared" si="53"/>
        <v>#N/A</v>
      </c>
      <c r="O629" s="2" t="e">
        <f>VLOOKUP($A629,'By SKU - Old RTs'!$A:$V,22,FALSE)</f>
        <v>#N/A</v>
      </c>
      <c r="P629" s="2" t="e">
        <f>VLOOKUP($A629,'By SKU - New RTs'!$A:$V,22,FALSE)</f>
        <v>#N/A</v>
      </c>
      <c r="Q629" s="2" t="e">
        <f t="shared" si="54"/>
        <v>#N/A</v>
      </c>
    </row>
    <row r="630" spans="2:17" hidden="1" x14ac:dyDescent="0.3">
      <c r="B630" s="4"/>
      <c r="C630" s="2" t="e">
        <f>VLOOKUP($A630,'By SKU - Old RTs'!$A:$V,18,FALSE)</f>
        <v>#N/A</v>
      </c>
      <c r="D630" s="2" t="e">
        <f>VLOOKUP($A630,'By SKU - New RTs'!$A:$V,18,FALSE)</f>
        <v>#N/A</v>
      </c>
      <c r="E630" s="5" t="e">
        <f t="shared" si="50"/>
        <v>#N/A</v>
      </c>
      <c r="F630" s="2" t="e">
        <f>VLOOKUP($A630,'By SKU - Old RTs'!$A:$V,19,FALSE)</f>
        <v>#N/A</v>
      </c>
      <c r="G630" s="2" t="e">
        <f>VLOOKUP($A630,'By SKU - New RTs'!$A:$V,19,FALSE)</f>
        <v>#N/A</v>
      </c>
      <c r="H630" s="5" t="e">
        <f t="shared" si="51"/>
        <v>#N/A</v>
      </c>
      <c r="I630" s="2" t="e">
        <f>VLOOKUP($A630,'By SKU - Old RTs'!$A:$V,20,FALSE)</f>
        <v>#N/A</v>
      </c>
      <c r="J630" s="2" t="e">
        <f>VLOOKUP($A630,'By SKU - New RTs'!$A:$V,20,FALSE)</f>
        <v>#N/A</v>
      </c>
      <c r="K630" s="5" t="e">
        <f t="shared" si="52"/>
        <v>#N/A</v>
      </c>
      <c r="L630" s="2" t="e">
        <f>VLOOKUP($A630,'By SKU - Old RTs'!$A:$V,21,FALSE)</f>
        <v>#N/A</v>
      </c>
      <c r="M630" s="2" t="e">
        <f>VLOOKUP($A630,'By SKU - New RTs'!$A:$V,21,FALSE)</f>
        <v>#N/A</v>
      </c>
      <c r="N630" s="5" t="e">
        <f t="shared" si="53"/>
        <v>#N/A</v>
      </c>
      <c r="O630" s="2" t="e">
        <f>VLOOKUP($A630,'By SKU - Old RTs'!$A:$V,22,FALSE)</f>
        <v>#N/A</v>
      </c>
      <c r="P630" s="2" t="e">
        <f>VLOOKUP($A630,'By SKU - New RTs'!$A:$V,22,FALSE)</f>
        <v>#N/A</v>
      </c>
      <c r="Q630" s="2" t="e">
        <f t="shared" si="54"/>
        <v>#N/A</v>
      </c>
    </row>
    <row r="631" spans="2:17" hidden="1" x14ac:dyDescent="0.3">
      <c r="B631" s="4"/>
      <c r="C631" s="2" t="e">
        <f>VLOOKUP($A631,'By SKU - Old RTs'!$A:$V,18,FALSE)</f>
        <v>#N/A</v>
      </c>
      <c r="D631" s="2" t="e">
        <f>VLOOKUP($A631,'By SKU - New RTs'!$A:$V,18,FALSE)</f>
        <v>#N/A</v>
      </c>
      <c r="E631" s="5" t="e">
        <f t="shared" si="50"/>
        <v>#N/A</v>
      </c>
      <c r="F631" s="2" t="e">
        <f>VLOOKUP($A631,'By SKU - Old RTs'!$A:$V,19,FALSE)</f>
        <v>#N/A</v>
      </c>
      <c r="G631" s="2" t="e">
        <f>VLOOKUP($A631,'By SKU - New RTs'!$A:$V,19,FALSE)</f>
        <v>#N/A</v>
      </c>
      <c r="H631" s="5" t="e">
        <f t="shared" si="51"/>
        <v>#N/A</v>
      </c>
      <c r="I631" s="2" t="e">
        <f>VLOOKUP($A631,'By SKU - Old RTs'!$A:$V,20,FALSE)</f>
        <v>#N/A</v>
      </c>
      <c r="J631" s="2" t="e">
        <f>VLOOKUP($A631,'By SKU - New RTs'!$A:$V,20,FALSE)</f>
        <v>#N/A</v>
      </c>
      <c r="K631" s="5" t="e">
        <f t="shared" si="52"/>
        <v>#N/A</v>
      </c>
      <c r="L631" s="2" t="e">
        <f>VLOOKUP($A631,'By SKU - Old RTs'!$A:$V,21,FALSE)</f>
        <v>#N/A</v>
      </c>
      <c r="M631" s="2" t="e">
        <f>VLOOKUP($A631,'By SKU - New RTs'!$A:$V,21,FALSE)</f>
        <v>#N/A</v>
      </c>
      <c r="N631" s="5" t="e">
        <f t="shared" si="53"/>
        <v>#N/A</v>
      </c>
      <c r="O631" s="2" t="e">
        <f>VLOOKUP($A631,'By SKU - Old RTs'!$A:$V,22,FALSE)</f>
        <v>#N/A</v>
      </c>
      <c r="P631" s="2" t="e">
        <f>VLOOKUP($A631,'By SKU - New RTs'!$A:$V,22,FALSE)</f>
        <v>#N/A</v>
      </c>
      <c r="Q631" s="2" t="e">
        <f t="shared" si="54"/>
        <v>#N/A</v>
      </c>
    </row>
    <row r="632" spans="2:17" hidden="1" x14ac:dyDescent="0.3">
      <c r="B632" s="4"/>
      <c r="C632" s="2" t="e">
        <f>VLOOKUP($A632,'By SKU - Old RTs'!$A:$V,18,FALSE)</f>
        <v>#N/A</v>
      </c>
      <c r="D632" s="2" t="e">
        <f>VLOOKUP($A632,'By SKU - New RTs'!$A:$V,18,FALSE)</f>
        <v>#N/A</v>
      </c>
      <c r="E632" s="5" t="e">
        <f t="shared" si="50"/>
        <v>#N/A</v>
      </c>
      <c r="F632" s="2" t="e">
        <f>VLOOKUP($A632,'By SKU - Old RTs'!$A:$V,19,FALSE)</f>
        <v>#N/A</v>
      </c>
      <c r="G632" s="2" t="e">
        <f>VLOOKUP($A632,'By SKU - New RTs'!$A:$V,19,FALSE)</f>
        <v>#N/A</v>
      </c>
      <c r="H632" s="5" t="e">
        <f t="shared" si="51"/>
        <v>#N/A</v>
      </c>
      <c r="I632" s="2" t="e">
        <f>VLOOKUP($A632,'By SKU - Old RTs'!$A:$V,20,FALSE)</f>
        <v>#N/A</v>
      </c>
      <c r="J632" s="2" t="e">
        <f>VLOOKUP($A632,'By SKU - New RTs'!$A:$V,20,FALSE)</f>
        <v>#N/A</v>
      </c>
      <c r="K632" s="5" t="e">
        <f t="shared" si="52"/>
        <v>#N/A</v>
      </c>
      <c r="L632" s="2" t="e">
        <f>VLOOKUP($A632,'By SKU - Old RTs'!$A:$V,21,FALSE)</f>
        <v>#N/A</v>
      </c>
      <c r="M632" s="2" t="e">
        <f>VLOOKUP($A632,'By SKU - New RTs'!$A:$V,21,FALSE)</f>
        <v>#N/A</v>
      </c>
      <c r="N632" s="5" t="e">
        <f t="shared" si="53"/>
        <v>#N/A</v>
      </c>
      <c r="O632" s="2" t="e">
        <f>VLOOKUP($A632,'By SKU - Old RTs'!$A:$V,22,FALSE)</f>
        <v>#N/A</v>
      </c>
      <c r="P632" s="2" t="e">
        <f>VLOOKUP($A632,'By SKU - New RTs'!$A:$V,22,FALSE)</f>
        <v>#N/A</v>
      </c>
      <c r="Q632" s="2" t="e">
        <f t="shared" si="54"/>
        <v>#N/A</v>
      </c>
    </row>
    <row r="633" spans="2:17" hidden="1" x14ac:dyDescent="0.3">
      <c r="B633" s="4"/>
      <c r="C633" s="2" t="e">
        <f>VLOOKUP($A633,'By SKU - Old RTs'!$A:$V,18,FALSE)</f>
        <v>#N/A</v>
      </c>
      <c r="D633" s="2" t="e">
        <f>VLOOKUP($A633,'By SKU - New RTs'!$A:$V,18,FALSE)</f>
        <v>#N/A</v>
      </c>
      <c r="E633" s="5" t="e">
        <f t="shared" si="50"/>
        <v>#N/A</v>
      </c>
      <c r="F633" s="2" t="e">
        <f>VLOOKUP($A633,'By SKU - Old RTs'!$A:$V,19,FALSE)</f>
        <v>#N/A</v>
      </c>
      <c r="G633" s="2" t="e">
        <f>VLOOKUP($A633,'By SKU - New RTs'!$A:$V,19,FALSE)</f>
        <v>#N/A</v>
      </c>
      <c r="H633" s="5" t="e">
        <f t="shared" si="51"/>
        <v>#N/A</v>
      </c>
      <c r="I633" s="2" t="e">
        <f>VLOOKUP($A633,'By SKU - Old RTs'!$A:$V,20,FALSE)</f>
        <v>#N/A</v>
      </c>
      <c r="J633" s="2" t="e">
        <f>VLOOKUP($A633,'By SKU - New RTs'!$A:$V,20,FALSE)</f>
        <v>#N/A</v>
      </c>
      <c r="K633" s="5" t="e">
        <f t="shared" si="52"/>
        <v>#N/A</v>
      </c>
      <c r="L633" s="2" t="e">
        <f>VLOOKUP($A633,'By SKU - Old RTs'!$A:$V,21,FALSE)</f>
        <v>#N/A</v>
      </c>
      <c r="M633" s="2" t="e">
        <f>VLOOKUP($A633,'By SKU - New RTs'!$A:$V,21,FALSE)</f>
        <v>#N/A</v>
      </c>
      <c r="N633" s="5" t="e">
        <f t="shared" si="53"/>
        <v>#N/A</v>
      </c>
      <c r="O633" s="2" t="e">
        <f>VLOOKUP($A633,'By SKU - Old RTs'!$A:$V,22,FALSE)</f>
        <v>#N/A</v>
      </c>
      <c r="P633" s="2" t="e">
        <f>VLOOKUP($A633,'By SKU - New RTs'!$A:$V,22,FALSE)</f>
        <v>#N/A</v>
      </c>
      <c r="Q633" s="2" t="e">
        <f t="shared" si="54"/>
        <v>#N/A</v>
      </c>
    </row>
    <row r="634" spans="2:17" hidden="1" x14ac:dyDescent="0.3">
      <c r="B634" s="4"/>
      <c r="C634" s="2" t="e">
        <f>VLOOKUP($A634,'By SKU - Old RTs'!$A:$V,18,FALSE)</f>
        <v>#N/A</v>
      </c>
      <c r="D634" s="2" t="e">
        <f>VLOOKUP($A634,'By SKU - New RTs'!$A:$V,18,FALSE)</f>
        <v>#N/A</v>
      </c>
      <c r="E634" s="5" t="e">
        <f t="shared" si="50"/>
        <v>#N/A</v>
      </c>
      <c r="F634" s="2" t="e">
        <f>VLOOKUP($A634,'By SKU - Old RTs'!$A:$V,19,FALSE)</f>
        <v>#N/A</v>
      </c>
      <c r="G634" s="2" t="e">
        <f>VLOOKUP($A634,'By SKU - New RTs'!$A:$V,19,FALSE)</f>
        <v>#N/A</v>
      </c>
      <c r="H634" s="5" t="e">
        <f t="shared" si="51"/>
        <v>#N/A</v>
      </c>
      <c r="I634" s="2" t="e">
        <f>VLOOKUP($A634,'By SKU - Old RTs'!$A:$V,20,FALSE)</f>
        <v>#N/A</v>
      </c>
      <c r="J634" s="2" t="e">
        <f>VLOOKUP($A634,'By SKU - New RTs'!$A:$V,20,FALSE)</f>
        <v>#N/A</v>
      </c>
      <c r="K634" s="5" t="e">
        <f t="shared" si="52"/>
        <v>#N/A</v>
      </c>
      <c r="L634" s="2" t="e">
        <f>VLOOKUP($A634,'By SKU - Old RTs'!$A:$V,21,FALSE)</f>
        <v>#N/A</v>
      </c>
      <c r="M634" s="2" t="e">
        <f>VLOOKUP($A634,'By SKU - New RTs'!$A:$V,21,FALSE)</f>
        <v>#N/A</v>
      </c>
      <c r="N634" s="5" t="e">
        <f t="shared" si="53"/>
        <v>#N/A</v>
      </c>
      <c r="O634" s="2" t="e">
        <f>VLOOKUP($A634,'By SKU - Old RTs'!$A:$V,22,FALSE)</f>
        <v>#N/A</v>
      </c>
      <c r="P634" s="2" t="e">
        <f>VLOOKUP($A634,'By SKU - New RTs'!$A:$V,22,FALSE)</f>
        <v>#N/A</v>
      </c>
      <c r="Q634" s="2" t="e">
        <f t="shared" si="54"/>
        <v>#N/A</v>
      </c>
    </row>
    <row r="635" spans="2:17" hidden="1" x14ac:dyDescent="0.3">
      <c r="B635" s="4"/>
      <c r="C635" s="2" t="e">
        <f>VLOOKUP($A635,'By SKU - Old RTs'!$A:$V,18,FALSE)</f>
        <v>#N/A</v>
      </c>
      <c r="D635" s="2" t="e">
        <f>VLOOKUP($A635,'By SKU - New RTs'!$A:$V,18,FALSE)</f>
        <v>#N/A</v>
      </c>
      <c r="E635" s="5" t="e">
        <f t="shared" si="50"/>
        <v>#N/A</v>
      </c>
      <c r="F635" s="2" t="e">
        <f>VLOOKUP($A635,'By SKU - Old RTs'!$A:$V,19,FALSE)</f>
        <v>#N/A</v>
      </c>
      <c r="G635" s="2" t="e">
        <f>VLOOKUP($A635,'By SKU - New RTs'!$A:$V,19,FALSE)</f>
        <v>#N/A</v>
      </c>
      <c r="H635" s="5" t="e">
        <f t="shared" si="51"/>
        <v>#N/A</v>
      </c>
      <c r="I635" s="2" t="e">
        <f>VLOOKUP($A635,'By SKU - Old RTs'!$A:$V,20,FALSE)</f>
        <v>#N/A</v>
      </c>
      <c r="J635" s="2" t="e">
        <f>VLOOKUP($A635,'By SKU - New RTs'!$A:$V,20,FALSE)</f>
        <v>#N/A</v>
      </c>
      <c r="K635" s="5" t="e">
        <f t="shared" si="52"/>
        <v>#N/A</v>
      </c>
      <c r="L635" s="2" t="e">
        <f>VLOOKUP($A635,'By SKU - Old RTs'!$A:$V,21,FALSE)</f>
        <v>#N/A</v>
      </c>
      <c r="M635" s="2" t="e">
        <f>VLOOKUP($A635,'By SKU - New RTs'!$A:$V,21,FALSE)</f>
        <v>#N/A</v>
      </c>
      <c r="N635" s="5" t="e">
        <f t="shared" si="53"/>
        <v>#N/A</v>
      </c>
      <c r="O635" s="2" t="e">
        <f>VLOOKUP($A635,'By SKU - Old RTs'!$A:$V,22,FALSE)</f>
        <v>#N/A</v>
      </c>
      <c r="P635" s="2" t="e">
        <f>VLOOKUP($A635,'By SKU - New RTs'!$A:$V,22,FALSE)</f>
        <v>#N/A</v>
      </c>
      <c r="Q635" s="2" t="e">
        <f t="shared" si="54"/>
        <v>#N/A</v>
      </c>
    </row>
    <row r="636" spans="2:17" hidden="1" x14ac:dyDescent="0.3">
      <c r="B636" s="4"/>
      <c r="C636" s="2" t="e">
        <f>VLOOKUP($A636,'By SKU - Old RTs'!$A:$V,18,FALSE)</f>
        <v>#N/A</v>
      </c>
      <c r="D636" s="2" t="e">
        <f>VLOOKUP($A636,'By SKU - New RTs'!$A:$V,18,FALSE)</f>
        <v>#N/A</v>
      </c>
      <c r="E636" s="5" t="e">
        <f t="shared" si="50"/>
        <v>#N/A</v>
      </c>
      <c r="F636" s="2" t="e">
        <f>VLOOKUP($A636,'By SKU - Old RTs'!$A:$V,19,FALSE)</f>
        <v>#N/A</v>
      </c>
      <c r="G636" s="2" t="e">
        <f>VLOOKUP($A636,'By SKU - New RTs'!$A:$V,19,FALSE)</f>
        <v>#N/A</v>
      </c>
      <c r="H636" s="5" t="e">
        <f t="shared" si="51"/>
        <v>#N/A</v>
      </c>
      <c r="I636" s="2" t="e">
        <f>VLOOKUP($A636,'By SKU - Old RTs'!$A:$V,20,FALSE)</f>
        <v>#N/A</v>
      </c>
      <c r="J636" s="2" t="e">
        <f>VLOOKUP($A636,'By SKU - New RTs'!$A:$V,20,FALSE)</f>
        <v>#N/A</v>
      </c>
      <c r="K636" s="5" t="e">
        <f t="shared" si="52"/>
        <v>#N/A</v>
      </c>
      <c r="L636" s="2" t="e">
        <f>VLOOKUP($A636,'By SKU - Old RTs'!$A:$V,21,FALSE)</f>
        <v>#N/A</v>
      </c>
      <c r="M636" s="2" t="e">
        <f>VLOOKUP($A636,'By SKU - New RTs'!$A:$V,21,FALSE)</f>
        <v>#N/A</v>
      </c>
      <c r="N636" s="5" t="e">
        <f t="shared" si="53"/>
        <v>#N/A</v>
      </c>
      <c r="O636" s="2" t="e">
        <f>VLOOKUP($A636,'By SKU - Old RTs'!$A:$V,22,FALSE)</f>
        <v>#N/A</v>
      </c>
      <c r="P636" s="2" t="e">
        <f>VLOOKUP($A636,'By SKU - New RTs'!$A:$V,22,FALSE)</f>
        <v>#N/A</v>
      </c>
      <c r="Q636" s="2" t="e">
        <f t="shared" si="54"/>
        <v>#N/A</v>
      </c>
    </row>
    <row r="637" spans="2:17" hidden="1" x14ac:dyDescent="0.3">
      <c r="B637" s="4"/>
      <c r="C637" s="2" t="e">
        <f>VLOOKUP($A637,'By SKU - Old RTs'!$A:$V,18,FALSE)</f>
        <v>#N/A</v>
      </c>
      <c r="D637" s="2" t="e">
        <f>VLOOKUP($A637,'By SKU - New RTs'!$A:$V,18,FALSE)</f>
        <v>#N/A</v>
      </c>
      <c r="E637" s="5" t="e">
        <f t="shared" si="50"/>
        <v>#N/A</v>
      </c>
      <c r="F637" s="2" t="e">
        <f>VLOOKUP($A637,'By SKU - Old RTs'!$A:$V,19,FALSE)</f>
        <v>#N/A</v>
      </c>
      <c r="G637" s="2" t="e">
        <f>VLOOKUP($A637,'By SKU - New RTs'!$A:$V,19,FALSE)</f>
        <v>#N/A</v>
      </c>
      <c r="H637" s="5" t="e">
        <f t="shared" si="51"/>
        <v>#N/A</v>
      </c>
      <c r="I637" s="2" t="e">
        <f>VLOOKUP($A637,'By SKU - Old RTs'!$A:$V,20,FALSE)</f>
        <v>#N/A</v>
      </c>
      <c r="J637" s="2" t="e">
        <f>VLOOKUP($A637,'By SKU - New RTs'!$A:$V,20,FALSE)</f>
        <v>#N/A</v>
      </c>
      <c r="K637" s="5" t="e">
        <f t="shared" si="52"/>
        <v>#N/A</v>
      </c>
      <c r="L637" s="2" t="e">
        <f>VLOOKUP($A637,'By SKU - Old RTs'!$A:$V,21,FALSE)</f>
        <v>#N/A</v>
      </c>
      <c r="M637" s="2" t="e">
        <f>VLOOKUP($A637,'By SKU - New RTs'!$A:$V,21,FALSE)</f>
        <v>#N/A</v>
      </c>
      <c r="N637" s="5" t="e">
        <f t="shared" si="53"/>
        <v>#N/A</v>
      </c>
      <c r="O637" s="2" t="e">
        <f>VLOOKUP($A637,'By SKU - Old RTs'!$A:$V,22,FALSE)</f>
        <v>#N/A</v>
      </c>
      <c r="P637" s="2" t="e">
        <f>VLOOKUP($A637,'By SKU - New RTs'!$A:$V,22,FALSE)</f>
        <v>#N/A</v>
      </c>
      <c r="Q637" s="2" t="e">
        <f t="shared" si="54"/>
        <v>#N/A</v>
      </c>
    </row>
    <row r="638" spans="2:17" hidden="1" x14ac:dyDescent="0.3">
      <c r="B638" s="4"/>
      <c r="C638" s="2" t="e">
        <f>VLOOKUP($A638,'By SKU - Old RTs'!$A:$V,18,FALSE)</f>
        <v>#N/A</v>
      </c>
      <c r="D638" s="2" t="e">
        <f>VLOOKUP($A638,'By SKU - New RTs'!$A:$V,18,FALSE)</f>
        <v>#N/A</v>
      </c>
      <c r="E638" s="5" t="e">
        <f t="shared" si="50"/>
        <v>#N/A</v>
      </c>
      <c r="F638" s="2" t="e">
        <f>VLOOKUP($A638,'By SKU - Old RTs'!$A:$V,19,FALSE)</f>
        <v>#N/A</v>
      </c>
      <c r="G638" s="2" t="e">
        <f>VLOOKUP($A638,'By SKU - New RTs'!$A:$V,19,FALSE)</f>
        <v>#N/A</v>
      </c>
      <c r="H638" s="5" t="e">
        <f t="shared" si="51"/>
        <v>#N/A</v>
      </c>
      <c r="I638" s="2" t="e">
        <f>VLOOKUP($A638,'By SKU - Old RTs'!$A:$V,20,FALSE)</f>
        <v>#N/A</v>
      </c>
      <c r="J638" s="2" t="e">
        <f>VLOOKUP($A638,'By SKU - New RTs'!$A:$V,20,FALSE)</f>
        <v>#N/A</v>
      </c>
      <c r="K638" s="5" t="e">
        <f t="shared" si="52"/>
        <v>#N/A</v>
      </c>
      <c r="L638" s="2" t="e">
        <f>VLOOKUP($A638,'By SKU - Old RTs'!$A:$V,21,FALSE)</f>
        <v>#N/A</v>
      </c>
      <c r="M638" s="2" t="e">
        <f>VLOOKUP($A638,'By SKU - New RTs'!$A:$V,21,FALSE)</f>
        <v>#N/A</v>
      </c>
      <c r="N638" s="5" t="e">
        <f t="shared" si="53"/>
        <v>#N/A</v>
      </c>
      <c r="O638" s="2" t="e">
        <f>VLOOKUP($A638,'By SKU - Old RTs'!$A:$V,22,FALSE)</f>
        <v>#N/A</v>
      </c>
      <c r="P638" s="2" t="e">
        <f>VLOOKUP($A638,'By SKU - New RTs'!$A:$V,22,FALSE)</f>
        <v>#N/A</v>
      </c>
      <c r="Q638" s="2" t="e">
        <f t="shared" si="54"/>
        <v>#N/A</v>
      </c>
    </row>
    <row r="639" spans="2:17" hidden="1" x14ac:dyDescent="0.3">
      <c r="B639" s="4"/>
      <c r="C639" s="2" t="e">
        <f>VLOOKUP($A639,'By SKU - Old RTs'!$A:$V,18,FALSE)</f>
        <v>#N/A</v>
      </c>
      <c r="D639" s="2" t="e">
        <f>VLOOKUP($A639,'By SKU - New RTs'!$A:$V,18,FALSE)</f>
        <v>#N/A</v>
      </c>
      <c r="E639" s="5" t="e">
        <f t="shared" si="50"/>
        <v>#N/A</v>
      </c>
      <c r="F639" s="2" t="e">
        <f>VLOOKUP($A639,'By SKU - Old RTs'!$A:$V,19,FALSE)</f>
        <v>#N/A</v>
      </c>
      <c r="G639" s="2" t="e">
        <f>VLOOKUP($A639,'By SKU - New RTs'!$A:$V,19,FALSE)</f>
        <v>#N/A</v>
      </c>
      <c r="H639" s="5" t="e">
        <f t="shared" si="51"/>
        <v>#N/A</v>
      </c>
      <c r="I639" s="2" t="e">
        <f>VLOOKUP($A639,'By SKU - Old RTs'!$A:$V,20,FALSE)</f>
        <v>#N/A</v>
      </c>
      <c r="J639" s="2" t="e">
        <f>VLOOKUP($A639,'By SKU - New RTs'!$A:$V,20,FALSE)</f>
        <v>#N/A</v>
      </c>
      <c r="K639" s="5" t="e">
        <f t="shared" si="52"/>
        <v>#N/A</v>
      </c>
      <c r="L639" s="2" t="e">
        <f>VLOOKUP($A639,'By SKU - Old RTs'!$A:$V,21,FALSE)</f>
        <v>#N/A</v>
      </c>
      <c r="M639" s="2" t="e">
        <f>VLOOKUP($A639,'By SKU - New RTs'!$A:$V,21,FALSE)</f>
        <v>#N/A</v>
      </c>
      <c r="N639" s="5" t="e">
        <f t="shared" si="53"/>
        <v>#N/A</v>
      </c>
      <c r="O639" s="2" t="e">
        <f>VLOOKUP($A639,'By SKU - Old RTs'!$A:$V,22,FALSE)</f>
        <v>#N/A</v>
      </c>
      <c r="P639" s="2" t="e">
        <f>VLOOKUP($A639,'By SKU - New RTs'!$A:$V,22,FALSE)</f>
        <v>#N/A</v>
      </c>
      <c r="Q639" s="2" t="e">
        <f t="shared" si="54"/>
        <v>#N/A</v>
      </c>
    </row>
    <row r="640" spans="2:17" hidden="1" x14ac:dyDescent="0.3">
      <c r="B640" s="4"/>
      <c r="C640" s="2" t="e">
        <f>VLOOKUP($A640,'By SKU - Old RTs'!$A:$V,18,FALSE)</f>
        <v>#N/A</v>
      </c>
      <c r="D640" s="2" t="e">
        <f>VLOOKUP($A640,'By SKU - New RTs'!$A:$V,18,FALSE)</f>
        <v>#N/A</v>
      </c>
      <c r="E640" s="5" t="e">
        <f t="shared" si="50"/>
        <v>#N/A</v>
      </c>
      <c r="F640" s="2" t="e">
        <f>VLOOKUP($A640,'By SKU - Old RTs'!$A:$V,19,FALSE)</f>
        <v>#N/A</v>
      </c>
      <c r="G640" s="2" t="e">
        <f>VLOOKUP($A640,'By SKU - New RTs'!$A:$V,19,FALSE)</f>
        <v>#N/A</v>
      </c>
      <c r="H640" s="5" t="e">
        <f t="shared" si="51"/>
        <v>#N/A</v>
      </c>
      <c r="I640" s="2" t="e">
        <f>VLOOKUP($A640,'By SKU - Old RTs'!$A:$V,20,FALSE)</f>
        <v>#N/A</v>
      </c>
      <c r="J640" s="2" t="e">
        <f>VLOOKUP($A640,'By SKU - New RTs'!$A:$V,20,FALSE)</f>
        <v>#N/A</v>
      </c>
      <c r="K640" s="5" t="e">
        <f t="shared" si="52"/>
        <v>#N/A</v>
      </c>
      <c r="L640" s="2" t="e">
        <f>VLOOKUP($A640,'By SKU - Old RTs'!$A:$V,21,FALSE)</f>
        <v>#N/A</v>
      </c>
      <c r="M640" s="2" t="e">
        <f>VLOOKUP($A640,'By SKU - New RTs'!$A:$V,21,FALSE)</f>
        <v>#N/A</v>
      </c>
      <c r="N640" s="5" t="e">
        <f t="shared" si="53"/>
        <v>#N/A</v>
      </c>
      <c r="O640" s="2" t="e">
        <f>VLOOKUP($A640,'By SKU - Old RTs'!$A:$V,22,FALSE)</f>
        <v>#N/A</v>
      </c>
      <c r="P640" s="2" t="e">
        <f>VLOOKUP($A640,'By SKU - New RTs'!$A:$V,22,FALSE)</f>
        <v>#N/A</v>
      </c>
      <c r="Q640" s="2" t="e">
        <f t="shared" si="54"/>
        <v>#N/A</v>
      </c>
    </row>
    <row r="641" spans="2:17" hidden="1" x14ac:dyDescent="0.3">
      <c r="B641" s="4"/>
      <c r="C641" s="2" t="e">
        <f>VLOOKUP($A641,'By SKU - Old RTs'!$A:$V,18,FALSE)</f>
        <v>#N/A</v>
      </c>
      <c r="D641" s="2" t="e">
        <f>VLOOKUP($A641,'By SKU - New RTs'!$A:$V,18,FALSE)</f>
        <v>#N/A</v>
      </c>
      <c r="E641" s="5" t="e">
        <f t="shared" si="50"/>
        <v>#N/A</v>
      </c>
      <c r="F641" s="2" t="e">
        <f>VLOOKUP($A641,'By SKU - Old RTs'!$A:$V,19,FALSE)</f>
        <v>#N/A</v>
      </c>
      <c r="G641" s="2" t="e">
        <f>VLOOKUP($A641,'By SKU - New RTs'!$A:$V,19,FALSE)</f>
        <v>#N/A</v>
      </c>
      <c r="H641" s="5" t="e">
        <f t="shared" si="51"/>
        <v>#N/A</v>
      </c>
      <c r="I641" s="2" t="e">
        <f>VLOOKUP($A641,'By SKU - Old RTs'!$A:$V,20,FALSE)</f>
        <v>#N/A</v>
      </c>
      <c r="J641" s="2" t="e">
        <f>VLOOKUP($A641,'By SKU - New RTs'!$A:$V,20,FALSE)</f>
        <v>#N/A</v>
      </c>
      <c r="K641" s="5" t="e">
        <f t="shared" si="52"/>
        <v>#N/A</v>
      </c>
      <c r="L641" s="2" t="e">
        <f>VLOOKUP($A641,'By SKU - Old RTs'!$A:$V,21,FALSE)</f>
        <v>#N/A</v>
      </c>
      <c r="M641" s="2" t="e">
        <f>VLOOKUP($A641,'By SKU - New RTs'!$A:$V,21,FALSE)</f>
        <v>#N/A</v>
      </c>
      <c r="N641" s="5" t="e">
        <f t="shared" si="53"/>
        <v>#N/A</v>
      </c>
      <c r="O641" s="2" t="e">
        <f>VLOOKUP($A641,'By SKU - Old RTs'!$A:$V,22,FALSE)</f>
        <v>#N/A</v>
      </c>
      <c r="P641" s="2" t="e">
        <f>VLOOKUP($A641,'By SKU - New RTs'!$A:$V,22,FALSE)</f>
        <v>#N/A</v>
      </c>
      <c r="Q641" s="2" t="e">
        <f t="shared" si="54"/>
        <v>#N/A</v>
      </c>
    </row>
    <row r="642" spans="2:17" hidden="1" x14ac:dyDescent="0.3">
      <c r="B642" s="4"/>
      <c r="C642" s="2" t="e">
        <f>VLOOKUP($A642,'By SKU - Old RTs'!$A:$V,18,FALSE)</f>
        <v>#N/A</v>
      </c>
      <c r="D642" s="2" t="e">
        <f>VLOOKUP($A642,'By SKU - New RTs'!$A:$V,18,FALSE)</f>
        <v>#N/A</v>
      </c>
      <c r="E642" s="5" t="e">
        <f t="shared" si="50"/>
        <v>#N/A</v>
      </c>
      <c r="F642" s="2" t="e">
        <f>VLOOKUP($A642,'By SKU - Old RTs'!$A:$V,19,FALSE)</f>
        <v>#N/A</v>
      </c>
      <c r="G642" s="2" t="e">
        <f>VLOOKUP($A642,'By SKU - New RTs'!$A:$V,19,FALSE)</f>
        <v>#N/A</v>
      </c>
      <c r="H642" s="5" t="e">
        <f t="shared" si="51"/>
        <v>#N/A</v>
      </c>
      <c r="I642" s="2" t="e">
        <f>VLOOKUP($A642,'By SKU - Old RTs'!$A:$V,20,FALSE)</f>
        <v>#N/A</v>
      </c>
      <c r="J642" s="2" t="e">
        <f>VLOOKUP($A642,'By SKU - New RTs'!$A:$V,20,FALSE)</f>
        <v>#N/A</v>
      </c>
      <c r="K642" s="5" t="e">
        <f t="shared" si="52"/>
        <v>#N/A</v>
      </c>
      <c r="L642" s="2" t="e">
        <f>VLOOKUP($A642,'By SKU - Old RTs'!$A:$V,21,FALSE)</f>
        <v>#N/A</v>
      </c>
      <c r="M642" s="2" t="e">
        <f>VLOOKUP($A642,'By SKU - New RTs'!$A:$V,21,FALSE)</f>
        <v>#N/A</v>
      </c>
      <c r="N642" s="5" t="e">
        <f t="shared" si="53"/>
        <v>#N/A</v>
      </c>
      <c r="O642" s="2" t="e">
        <f>VLOOKUP($A642,'By SKU - Old RTs'!$A:$V,22,FALSE)</f>
        <v>#N/A</v>
      </c>
      <c r="P642" s="2" t="e">
        <f>VLOOKUP($A642,'By SKU - New RTs'!$A:$V,22,FALSE)</f>
        <v>#N/A</v>
      </c>
      <c r="Q642" s="2" t="e">
        <f t="shared" si="54"/>
        <v>#N/A</v>
      </c>
    </row>
    <row r="643" spans="2:17" hidden="1" x14ac:dyDescent="0.3">
      <c r="B643" s="4"/>
      <c r="C643" s="2" t="e">
        <f>VLOOKUP($A643,'By SKU - Old RTs'!$A:$V,18,FALSE)</f>
        <v>#N/A</v>
      </c>
      <c r="D643" s="2" t="e">
        <f>VLOOKUP($A643,'By SKU - New RTs'!$A:$V,18,FALSE)</f>
        <v>#N/A</v>
      </c>
      <c r="E643" s="5" t="e">
        <f t="shared" si="50"/>
        <v>#N/A</v>
      </c>
      <c r="F643" s="2" t="e">
        <f>VLOOKUP($A643,'By SKU - Old RTs'!$A:$V,19,FALSE)</f>
        <v>#N/A</v>
      </c>
      <c r="G643" s="2" t="e">
        <f>VLOOKUP($A643,'By SKU - New RTs'!$A:$V,19,FALSE)</f>
        <v>#N/A</v>
      </c>
      <c r="H643" s="5" t="e">
        <f t="shared" si="51"/>
        <v>#N/A</v>
      </c>
      <c r="I643" s="2" t="e">
        <f>VLOOKUP($A643,'By SKU - Old RTs'!$A:$V,20,FALSE)</f>
        <v>#N/A</v>
      </c>
      <c r="J643" s="2" t="e">
        <f>VLOOKUP($A643,'By SKU - New RTs'!$A:$V,20,FALSE)</f>
        <v>#N/A</v>
      </c>
      <c r="K643" s="5" t="e">
        <f t="shared" si="52"/>
        <v>#N/A</v>
      </c>
      <c r="L643" s="2" t="e">
        <f>VLOOKUP($A643,'By SKU - Old RTs'!$A:$V,21,FALSE)</f>
        <v>#N/A</v>
      </c>
      <c r="M643" s="2" t="e">
        <f>VLOOKUP($A643,'By SKU - New RTs'!$A:$V,21,FALSE)</f>
        <v>#N/A</v>
      </c>
      <c r="N643" s="5" t="e">
        <f t="shared" si="53"/>
        <v>#N/A</v>
      </c>
      <c r="O643" s="2" t="e">
        <f>VLOOKUP($A643,'By SKU - Old RTs'!$A:$V,22,FALSE)</f>
        <v>#N/A</v>
      </c>
      <c r="P643" s="2" t="e">
        <f>VLOOKUP($A643,'By SKU - New RTs'!$A:$V,22,FALSE)</f>
        <v>#N/A</v>
      </c>
      <c r="Q643" s="2" t="e">
        <f t="shared" si="54"/>
        <v>#N/A</v>
      </c>
    </row>
    <row r="644" spans="2:17" hidden="1" x14ac:dyDescent="0.3">
      <c r="B644" s="4"/>
      <c r="C644" s="2" t="e">
        <f>VLOOKUP($A644,'By SKU - Old RTs'!$A:$V,18,FALSE)</f>
        <v>#N/A</v>
      </c>
      <c r="D644" s="2" t="e">
        <f>VLOOKUP($A644,'By SKU - New RTs'!$A:$V,18,FALSE)</f>
        <v>#N/A</v>
      </c>
      <c r="E644" s="5" t="e">
        <f t="shared" si="50"/>
        <v>#N/A</v>
      </c>
      <c r="F644" s="2" t="e">
        <f>VLOOKUP($A644,'By SKU - Old RTs'!$A:$V,19,FALSE)</f>
        <v>#N/A</v>
      </c>
      <c r="G644" s="2" t="e">
        <f>VLOOKUP($A644,'By SKU - New RTs'!$A:$V,19,FALSE)</f>
        <v>#N/A</v>
      </c>
      <c r="H644" s="5" t="e">
        <f t="shared" si="51"/>
        <v>#N/A</v>
      </c>
      <c r="I644" s="2" t="e">
        <f>VLOOKUP($A644,'By SKU - Old RTs'!$A:$V,20,FALSE)</f>
        <v>#N/A</v>
      </c>
      <c r="J644" s="2" t="e">
        <f>VLOOKUP($A644,'By SKU - New RTs'!$A:$V,20,FALSE)</f>
        <v>#N/A</v>
      </c>
      <c r="K644" s="5" t="e">
        <f t="shared" si="52"/>
        <v>#N/A</v>
      </c>
      <c r="L644" s="2" t="e">
        <f>VLOOKUP($A644,'By SKU - Old RTs'!$A:$V,21,FALSE)</f>
        <v>#N/A</v>
      </c>
      <c r="M644" s="2" t="e">
        <f>VLOOKUP($A644,'By SKU - New RTs'!$A:$V,21,FALSE)</f>
        <v>#N/A</v>
      </c>
      <c r="N644" s="5" t="e">
        <f t="shared" si="53"/>
        <v>#N/A</v>
      </c>
      <c r="O644" s="2" t="e">
        <f>VLOOKUP($A644,'By SKU - Old RTs'!$A:$V,22,FALSE)</f>
        <v>#N/A</v>
      </c>
      <c r="P644" s="2" t="e">
        <f>VLOOKUP($A644,'By SKU - New RTs'!$A:$V,22,FALSE)</f>
        <v>#N/A</v>
      </c>
      <c r="Q644" s="2" t="e">
        <f t="shared" si="54"/>
        <v>#N/A</v>
      </c>
    </row>
    <row r="645" spans="2:17" hidden="1" x14ac:dyDescent="0.3">
      <c r="B645" s="4"/>
      <c r="C645" s="2" t="e">
        <f>VLOOKUP($A645,'By SKU - Old RTs'!$A:$V,18,FALSE)</f>
        <v>#N/A</v>
      </c>
      <c r="D645" s="2" t="e">
        <f>VLOOKUP($A645,'By SKU - New RTs'!$A:$V,18,FALSE)</f>
        <v>#N/A</v>
      </c>
      <c r="E645" s="5" t="e">
        <f t="shared" si="50"/>
        <v>#N/A</v>
      </c>
      <c r="F645" s="2" t="e">
        <f>VLOOKUP($A645,'By SKU - Old RTs'!$A:$V,19,FALSE)</f>
        <v>#N/A</v>
      </c>
      <c r="G645" s="2" t="e">
        <f>VLOOKUP($A645,'By SKU - New RTs'!$A:$V,19,FALSE)</f>
        <v>#N/A</v>
      </c>
      <c r="H645" s="5" t="e">
        <f t="shared" si="51"/>
        <v>#N/A</v>
      </c>
      <c r="I645" s="2" t="e">
        <f>VLOOKUP($A645,'By SKU - Old RTs'!$A:$V,20,FALSE)</f>
        <v>#N/A</v>
      </c>
      <c r="J645" s="2" t="e">
        <f>VLOOKUP($A645,'By SKU - New RTs'!$A:$V,20,FALSE)</f>
        <v>#N/A</v>
      </c>
      <c r="K645" s="5" t="e">
        <f t="shared" si="52"/>
        <v>#N/A</v>
      </c>
      <c r="L645" s="2" t="e">
        <f>VLOOKUP($A645,'By SKU - Old RTs'!$A:$V,21,FALSE)</f>
        <v>#N/A</v>
      </c>
      <c r="M645" s="2" t="e">
        <f>VLOOKUP($A645,'By SKU - New RTs'!$A:$V,21,FALSE)</f>
        <v>#N/A</v>
      </c>
      <c r="N645" s="5" t="e">
        <f t="shared" si="53"/>
        <v>#N/A</v>
      </c>
      <c r="O645" s="2" t="e">
        <f>VLOOKUP($A645,'By SKU - Old RTs'!$A:$V,22,FALSE)</f>
        <v>#N/A</v>
      </c>
      <c r="P645" s="2" t="e">
        <f>VLOOKUP($A645,'By SKU - New RTs'!$A:$V,22,FALSE)</f>
        <v>#N/A</v>
      </c>
      <c r="Q645" s="2" t="e">
        <f t="shared" si="54"/>
        <v>#N/A</v>
      </c>
    </row>
    <row r="646" spans="2:17" hidden="1" x14ac:dyDescent="0.3">
      <c r="B646" s="4"/>
      <c r="C646" s="2" t="e">
        <f>VLOOKUP($A646,'By SKU - Old RTs'!$A:$V,18,FALSE)</f>
        <v>#N/A</v>
      </c>
      <c r="D646" s="2" t="e">
        <f>VLOOKUP($A646,'By SKU - New RTs'!$A:$V,18,FALSE)</f>
        <v>#N/A</v>
      </c>
      <c r="E646" s="5" t="e">
        <f t="shared" si="50"/>
        <v>#N/A</v>
      </c>
      <c r="F646" s="2" t="e">
        <f>VLOOKUP($A646,'By SKU - Old RTs'!$A:$V,19,FALSE)</f>
        <v>#N/A</v>
      </c>
      <c r="G646" s="2" t="e">
        <f>VLOOKUP($A646,'By SKU - New RTs'!$A:$V,19,FALSE)</f>
        <v>#N/A</v>
      </c>
      <c r="H646" s="5" t="e">
        <f t="shared" si="51"/>
        <v>#N/A</v>
      </c>
      <c r="I646" s="2" t="e">
        <f>VLOOKUP($A646,'By SKU - Old RTs'!$A:$V,20,FALSE)</f>
        <v>#N/A</v>
      </c>
      <c r="J646" s="2" t="e">
        <f>VLOOKUP($A646,'By SKU - New RTs'!$A:$V,20,FALSE)</f>
        <v>#N/A</v>
      </c>
      <c r="K646" s="5" t="e">
        <f t="shared" si="52"/>
        <v>#N/A</v>
      </c>
      <c r="L646" s="2" t="e">
        <f>VLOOKUP($A646,'By SKU - Old RTs'!$A:$V,21,FALSE)</f>
        <v>#N/A</v>
      </c>
      <c r="M646" s="2" t="e">
        <f>VLOOKUP($A646,'By SKU - New RTs'!$A:$V,21,FALSE)</f>
        <v>#N/A</v>
      </c>
      <c r="N646" s="5" t="e">
        <f t="shared" si="53"/>
        <v>#N/A</v>
      </c>
      <c r="O646" s="2" t="e">
        <f>VLOOKUP($A646,'By SKU - Old RTs'!$A:$V,22,FALSE)</f>
        <v>#N/A</v>
      </c>
      <c r="P646" s="2" t="e">
        <f>VLOOKUP($A646,'By SKU - New RTs'!$A:$V,22,FALSE)</f>
        <v>#N/A</v>
      </c>
      <c r="Q646" s="2" t="e">
        <f t="shared" si="54"/>
        <v>#N/A</v>
      </c>
    </row>
    <row r="647" spans="2:17" hidden="1" x14ac:dyDescent="0.3">
      <c r="B647" s="4"/>
      <c r="C647" s="2" t="e">
        <f>VLOOKUP($A647,'By SKU - Old RTs'!$A:$V,18,FALSE)</f>
        <v>#N/A</v>
      </c>
      <c r="D647" s="2" t="e">
        <f>VLOOKUP($A647,'By SKU - New RTs'!$A:$V,18,FALSE)</f>
        <v>#N/A</v>
      </c>
      <c r="E647" s="5" t="e">
        <f t="shared" si="50"/>
        <v>#N/A</v>
      </c>
      <c r="F647" s="2" t="e">
        <f>VLOOKUP($A647,'By SKU - Old RTs'!$A:$V,19,FALSE)</f>
        <v>#N/A</v>
      </c>
      <c r="G647" s="2" t="e">
        <f>VLOOKUP($A647,'By SKU - New RTs'!$A:$V,19,FALSE)</f>
        <v>#N/A</v>
      </c>
      <c r="H647" s="5" t="e">
        <f t="shared" si="51"/>
        <v>#N/A</v>
      </c>
      <c r="I647" s="2" t="e">
        <f>VLOOKUP($A647,'By SKU - Old RTs'!$A:$V,20,FALSE)</f>
        <v>#N/A</v>
      </c>
      <c r="J647" s="2" t="e">
        <f>VLOOKUP($A647,'By SKU - New RTs'!$A:$V,20,FALSE)</f>
        <v>#N/A</v>
      </c>
      <c r="K647" s="5" t="e">
        <f t="shared" si="52"/>
        <v>#N/A</v>
      </c>
      <c r="L647" s="2" t="e">
        <f>VLOOKUP($A647,'By SKU - Old RTs'!$A:$V,21,FALSE)</f>
        <v>#N/A</v>
      </c>
      <c r="M647" s="2" t="e">
        <f>VLOOKUP($A647,'By SKU - New RTs'!$A:$V,21,FALSE)</f>
        <v>#N/A</v>
      </c>
      <c r="N647" s="5" t="e">
        <f t="shared" si="53"/>
        <v>#N/A</v>
      </c>
      <c r="O647" s="2" t="e">
        <f>VLOOKUP($A647,'By SKU - Old RTs'!$A:$V,22,FALSE)</f>
        <v>#N/A</v>
      </c>
      <c r="P647" s="2" t="e">
        <f>VLOOKUP($A647,'By SKU - New RTs'!$A:$V,22,FALSE)</f>
        <v>#N/A</v>
      </c>
      <c r="Q647" s="2" t="e">
        <f t="shared" si="54"/>
        <v>#N/A</v>
      </c>
    </row>
    <row r="648" spans="2:17" hidden="1" x14ac:dyDescent="0.3">
      <c r="B648" s="4"/>
      <c r="C648" s="2" t="e">
        <f>VLOOKUP($A648,'By SKU - Old RTs'!$A:$V,18,FALSE)</f>
        <v>#N/A</v>
      </c>
      <c r="D648" s="2" t="e">
        <f>VLOOKUP($A648,'By SKU - New RTs'!$A:$V,18,FALSE)</f>
        <v>#N/A</v>
      </c>
      <c r="E648" s="5" t="e">
        <f t="shared" si="50"/>
        <v>#N/A</v>
      </c>
      <c r="F648" s="2" t="e">
        <f>VLOOKUP($A648,'By SKU - Old RTs'!$A:$V,19,FALSE)</f>
        <v>#N/A</v>
      </c>
      <c r="G648" s="2" t="e">
        <f>VLOOKUP($A648,'By SKU - New RTs'!$A:$V,19,FALSE)</f>
        <v>#N/A</v>
      </c>
      <c r="H648" s="5" t="e">
        <f t="shared" si="51"/>
        <v>#N/A</v>
      </c>
      <c r="I648" s="2" t="e">
        <f>VLOOKUP($A648,'By SKU - Old RTs'!$A:$V,20,FALSE)</f>
        <v>#N/A</v>
      </c>
      <c r="J648" s="2" t="e">
        <f>VLOOKUP($A648,'By SKU - New RTs'!$A:$V,20,FALSE)</f>
        <v>#N/A</v>
      </c>
      <c r="K648" s="5" t="e">
        <f t="shared" si="52"/>
        <v>#N/A</v>
      </c>
      <c r="L648" s="2" t="e">
        <f>VLOOKUP($A648,'By SKU - Old RTs'!$A:$V,21,FALSE)</f>
        <v>#N/A</v>
      </c>
      <c r="M648" s="2" t="e">
        <f>VLOOKUP($A648,'By SKU - New RTs'!$A:$V,21,FALSE)</f>
        <v>#N/A</v>
      </c>
      <c r="N648" s="5" t="e">
        <f t="shared" si="53"/>
        <v>#N/A</v>
      </c>
      <c r="O648" s="2" t="e">
        <f>VLOOKUP($A648,'By SKU - Old RTs'!$A:$V,22,FALSE)</f>
        <v>#N/A</v>
      </c>
      <c r="P648" s="2" t="e">
        <f>VLOOKUP($A648,'By SKU - New RTs'!$A:$V,22,FALSE)</f>
        <v>#N/A</v>
      </c>
      <c r="Q648" s="2" t="e">
        <f t="shared" si="54"/>
        <v>#N/A</v>
      </c>
    </row>
    <row r="649" spans="2:17" hidden="1" x14ac:dyDescent="0.3">
      <c r="B649" s="4"/>
      <c r="C649" s="2" t="e">
        <f>VLOOKUP($A649,'By SKU - Old RTs'!$A:$V,18,FALSE)</f>
        <v>#N/A</v>
      </c>
      <c r="D649" s="2" t="e">
        <f>VLOOKUP($A649,'By SKU - New RTs'!$A:$V,18,FALSE)</f>
        <v>#N/A</v>
      </c>
      <c r="E649" s="5" t="e">
        <f t="shared" ref="E649:E668" si="55">D649-C649</f>
        <v>#N/A</v>
      </c>
      <c r="F649" s="2" t="e">
        <f>VLOOKUP($A649,'By SKU - Old RTs'!$A:$V,19,FALSE)</f>
        <v>#N/A</v>
      </c>
      <c r="G649" s="2" t="e">
        <f>VLOOKUP($A649,'By SKU - New RTs'!$A:$V,19,FALSE)</f>
        <v>#N/A</v>
      </c>
      <c r="H649" s="5" t="e">
        <f t="shared" ref="H649:H668" si="56">G649-F649</f>
        <v>#N/A</v>
      </c>
      <c r="I649" s="2" t="e">
        <f>VLOOKUP($A649,'By SKU - Old RTs'!$A:$V,20,FALSE)</f>
        <v>#N/A</v>
      </c>
      <c r="J649" s="2" t="e">
        <f>VLOOKUP($A649,'By SKU - New RTs'!$A:$V,20,FALSE)</f>
        <v>#N/A</v>
      </c>
      <c r="K649" s="5" t="e">
        <f t="shared" ref="K649:K668" si="57">J649-I649</f>
        <v>#N/A</v>
      </c>
      <c r="L649" s="2" t="e">
        <f>VLOOKUP($A649,'By SKU - Old RTs'!$A:$V,21,FALSE)</f>
        <v>#N/A</v>
      </c>
      <c r="M649" s="2" t="e">
        <f>VLOOKUP($A649,'By SKU - New RTs'!$A:$V,21,FALSE)</f>
        <v>#N/A</v>
      </c>
      <c r="N649" s="5" t="e">
        <f t="shared" ref="N649:N668" si="58">M649-L649</f>
        <v>#N/A</v>
      </c>
      <c r="O649" s="2" t="e">
        <f>VLOOKUP($A649,'By SKU - Old RTs'!$A:$V,22,FALSE)</f>
        <v>#N/A</v>
      </c>
      <c r="P649" s="2" t="e">
        <f>VLOOKUP($A649,'By SKU - New RTs'!$A:$V,22,FALSE)</f>
        <v>#N/A</v>
      </c>
      <c r="Q649" s="2" t="e">
        <f t="shared" ref="Q649:Q668" si="59">P649-O649</f>
        <v>#N/A</v>
      </c>
    </row>
    <row r="650" spans="2:17" hidden="1" x14ac:dyDescent="0.3">
      <c r="B650" s="4"/>
      <c r="C650" s="2" t="e">
        <f>VLOOKUP($A650,'By SKU - Old RTs'!$A:$V,18,FALSE)</f>
        <v>#N/A</v>
      </c>
      <c r="D650" s="2" t="e">
        <f>VLOOKUP($A650,'By SKU - New RTs'!$A:$V,18,FALSE)</f>
        <v>#N/A</v>
      </c>
      <c r="E650" s="5" t="e">
        <f t="shared" si="55"/>
        <v>#N/A</v>
      </c>
      <c r="F650" s="2" t="e">
        <f>VLOOKUP($A650,'By SKU - Old RTs'!$A:$V,19,FALSE)</f>
        <v>#N/A</v>
      </c>
      <c r="G650" s="2" t="e">
        <f>VLOOKUP($A650,'By SKU - New RTs'!$A:$V,19,FALSE)</f>
        <v>#N/A</v>
      </c>
      <c r="H650" s="5" t="e">
        <f t="shared" si="56"/>
        <v>#N/A</v>
      </c>
      <c r="I650" s="2" t="e">
        <f>VLOOKUP($A650,'By SKU - Old RTs'!$A:$V,20,FALSE)</f>
        <v>#N/A</v>
      </c>
      <c r="J650" s="2" t="e">
        <f>VLOOKUP($A650,'By SKU - New RTs'!$A:$V,20,FALSE)</f>
        <v>#N/A</v>
      </c>
      <c r="K650" s="5" t="e">
        <f t="shared" si="57"/>
        <v>#N/A</v>
      </c>
      <c r="L650" s="2" t="e">
        <f>VLOOKUP($A650,'By SKU - Old RTs'!$A:$V,21,FALSE)</f>
        <v>#N/A</v>
      </c>
      <c r="M650" s="2" t="e">
        <f>VLOOKUP($A650,'By SKU - New RTs'!$A:$V,21,FALSE)</f>
        <v>#N/A</v>
      </c>
      <c r="N650" s="5" t="e">
        <f t="shared" si="58"/>
        <v>#N/A</v>
      </c>
      <c r="O650" s="2" t="e">
        <f>VLOOKUP($A650,'By SKU - Old RTs'!$A:$V,22,FALSE)</f>
        <v>#N/A</v>
      </c>
      <c r="P650" s="2" t="e">
        <f>VLOOKUP($A650,'By SKU - New RTs'!$A:$V,22,FALSE)</f>
        <v>#N/A</v>
      </c>
      <c r="Q650" s="2" t="e">
        <f t="shared" si="59"/>
        <v>#N/A</v>
      </c>
    </row>
    <row r="651" spans="2:17" hidden="1" x14ac:dyDescent="0.3">
      <c r="B651" s="4"/>
      <c r="C651" s="2" t="e">
        <f>VLOOKUP($A651,'By SKU - Old RTs'!$A:$V,18,FALSE)</f>
        <v>#N/A</v>
      </c>
      <c r="D651" s="2" t="e">
        <f>VLOOKUP($A651,'By SKU - New RTs'!$A:$V,18,FALSE)</f>
        <v>#N/A</v>
      </c>
      <c r="E651" s="5" t="e">
        <f t="shared" si="55"/>
        <v>#N/A</v>
      </c>
      <c r="F651" s="2" t="e">
        <f>VLOOKUP($A651,'By SKU - Old RTs'!$A:$V,19,FALSE)</f>
        <v>#N/A</v>
      </c>
      <c r="G651" s="2" t="e">
        <f>VLOOKUP($A651,'By SKU - New RTs'!$A:$V,19,FALSE)</f>
        <v>#N/A</v>
      </c>
      <c r="H651" s="5" t="e">
        <f t="shared" si="56"/>
        <v>#N/A</v>
      </c>
      <c r="I651" s="2" t="e">
        <f>VLOOKUP($A651,'By SKU - Old RTs'!$A:$V,20,FALSE)</f>
        <v>#N/A</v>
      </c>
      <c r="J651" s="2" t="e">
        <f>VLOOKUP($A651,'By SKU - New RTs'!$A:$V,20,FALSE)</f>
        <v>#N/A</v>
      </c>
      <c r="K651" s="5" t="e">
        <f t="shared" si="57"/>
        <v>#N/A</v>
      </c>
      <c r="L651" s="2" t="e">
        <f>VLOOKUP($A651,'By SKU - Old RTs'!$A:$V,21,FALSE)</f>
        <v>#N/A</v>
      </c>
      <c r="M651" s="2" t="e">
        <f>VLOOKUP($A651,'By SKU - New RTs'!$A:$V,21,FALSE)</f>
        <v>#N/A</v>
      </c>
      <c r="N651" s="5" t="e">
        <f t="shared" si="58"/>
        <v>#N/A</v>
      </c>
      <c r="O651" s="2" t="e">
        <f>VLOOKUP($A651,'By SKU - Old RTs'!$A:$V,22,FALSE)</f>
        <v>#N/A</v>
      </c>
      <c r="P651" s="2" t="e">
        <f>VLOOKUP($A651,'By SKU - New RTs'!$A:$V,22,FALSE)</f>
        <v>#N/A</v>
      </c>
      <c r="Q651" s="2" t="e">
        <f t="shared" si="59"/>
        <v>#N/A</v>
      </c>
    </row>
    <row r="652" spans="2:17" hidden="1" x14ac:dyDescent="0.3">
      <c r="B652" s="4"/>
      <c r="C652" s="2" t="e">
        <f>VLOOKUP($A652,'By SKU - Old RTs'!$A:$V,18,FALSE)</f>
        <v>#N/A</v>
      </c>
      <c r="D652" s="2" t="e">
        <f>VLOOKUP($A652,'By SKU - New RTs'!$A:$V,18,FALSE)</f>
        <v>#N/A</v>
      </c>
      <c r="E652" s="5" t="e">
        <f t="shared" si="55"/>
        <v>#N/A</v>
      </c>
      <c r="F652" s="2" t="e">
        <f>VLOOKUP($A652,'By SKU - Old RTs'!$A:$V,19,FALSE)</f>
        <v>#N/A</v>
      </c>
      <c r="G652" s="2" t="e">
        <f>VLOOKUP($A652,'By SKU - New RTs'!$A:$V,19,FALSE)</f>
        <v>#N/A</v>
      </c>
      <c r="H652" s="5" t="e">
        <f t="shared" si="56"/>
        <v>#N/A</v>
      </c>
      <c r="I652" s="2" t="e">
        <f>VLOOKUP($A652,'By SKU - Old RTs'!$A:$V,20,FALSE)</f>
        <v>#N/A</v>
      </c>
      <c r="J652" s="2" t="e">
        <f>VLOOKUP($A652,'By SKU - New RTs'!$A:$V,20,FALSE)</f>
        <v>#N/A</v>
      </c>
      <c r="K652" s="5" t="e">
        <f t="shared" si="57"/>
        <v>#N/A</v>
      </c>
      <c r="L652" s="2" t="e">
        <f>VLOOKUP($A652,'By SKU - Old RTs'!$A:$V,21,FALSE)</f>
        <v>#N/A</v>
      </c>
      <c r="M652" s="2" t="e">
        <f>VLOOKUP($A652,'By SKU - New RTs'!$A:$V,21,FALSE)</f>
        <v>#N/A</v>
      </c>
      <c r="N652" s="5" t="e">
        <f t="shared" si="58"/>
        <v>#N/A</v>
      </c>
      <c r="O652" s="2" t="e">
        <f>VLOOKUP($A652,'By SKU - Old RTs'!$A:$V,22,FALSE)</f>
        <v>#N/A</v>
      </c>
      <c r="P652" s="2" t="e">
        <f>VLOOKUP($A652,'By SKU - New RTs'!$A:$V,22,FALSE)</f>
        <v>#N/A</v>
      </c>
      <c r="Q652" s="2" t="e">
        <f t="shared" si="59"/>
        <v>#N/A</v>
      </c>
    </row>
    <row r="653" spans="2:17" hidden="1" x14ac:dyDescent="0.3">
      <c r="B653" s="4"/>
      <c r="C653" s="2" t="e">
        <f>VLOOKUP($A653,'By SKU - Old RTs'!$A:$V,18,FALSE)</f>
        <v>#N/A</v>
      </c>
      <c r="D653" s="2" t="e">
        <f>VLOOKUP($A653,'By SKU - New RTs'!$A:$V,18,FALSE)</f>
        <v>#N/A</v>
      </c>
      <c r="E653" s="5" t="e">
        <f t="shared" si="55"/>
        <v>#N/A</v>
      </c>
      <c r="F653" s="2" t="e">
        <f>VLOOKUP($A653,'By SKU - Old RTs'!$A:$V,19,FALSE)</f>
        <v>#N/A</v>
      </c>
      <c r="G653" s="2" t="e">
        <f>VLOOKUP($A653,'By SKU - New RTs'!$A:$V,19,FALSE)</f>
        <v>#N/A</v>
      </c>
      <c r="H653" s="5" t="e">
        <f t="shared" si="56"/>
        <v>#N/A</v>
      </c>
      <c r="I653" s="2" t="e">
        <f>VLOOKUP($A653,'By SKU - Old RTs'!$A:$V,20,FALSE)</f>
        <v>#N/A</v>
      </c>
      <c r="J653" s="2" t="e">
        <f>VLOOKUP($A653,'By SKU - New RTs'!$A:$V,20,FALSE)</f>
        <v>#N/A</v>
      </c>
      <c r="K653" s="5" t="e">
        <f t="shared" si="57"/>
        <v>#N/A</v>
      </c>
      <c r="L653" s="2" t="e">
        <f>VLOOKUP($A653,'By SKU - Old RTs'!$A:$V,21,FALSE)</f>
        <v>#N/A</v>
      </c>
      <c r="M653" s="2" t="e">
        <f>VLOOKUP($A653,'By SKU - New RTs'!$A:$V,21,FALSE)</f>
        <v>#N/A</v>
      </c>
      <c r="N653" s="5" t="e">
        <f t="shared" si="58"/>
        <v>#N/A</v>
      </c>
      <c r="O653" s="2" t="e">
        <f>VLOOKUP($A653,'By SKU - Old RTs'!$A:$V,22,FALSE)</f>
        <v>#N/A</v>
      </c>
      <c r="P653" s="2" t="e">
        <f>VLOOKUP($A653,'By SKU - New RTs'!$A:$V,22,FALSE)</f>
        <v>#N/A</v>
      </c>
      <c r="Q653" s="2" t="e">
        <f t="shared" si="59"/>
        <v>#N/A</v>
      </c>
    </row>
    <row r="654" spans="2:17" hidden="1" x14ac:dyDescent="0.3">
      <c r="B654" s="4"/>
      <c r="C654" s="2" t="e">
        <f>VLOOKUP($A654,'By SKU - Old RTs'!$A:$V,18,FALSE)</f>
        <v>#N/A</v>
      </c>
      <c r="D654" s="2" t="e">
        <f>VLOOKUP($A654,'By SKU - New RTs'!$A:$V,18,FALSE)</f>
        <v>#N/A</v>
      </c>
      <c r="E654" s="5" t="e">
        <f t="shared" si="55"/>
        <v>#N/A</v>
      </c>
      <c r="F654" s="2" t="e">
        <f>VLOOKUP($A654,'By SKU - Old RTs'!$A:$V,19,FALSE)</f>
        <v>#N/A</v>
      </c>
      <c r="G654" s="2" t="e">
        <f>VLOOKUP($A654,'By SKU - New RTs'!$A:$V,19,FALSE)</f>
        <v>#N/A</v>
      </c>
      <c r="H654" s="5" t="e">
        <f t="shared" si="56"/>
        <v>#N/A</v>
      </c>
      <c r="I654" s="2" t="e">
        <f>VLOOKUP($A654,'By SKU - Old RTs'!$A:$V,20,FALSE)</f>
        <v>#N/A</v>
      </c>
      <c r="J654" s="2" t="e">
        <f>VLOOKUP($A654,'By SKU - New RTs'!$A:$V,20,FALSE)</f>
        <v>#N/A</v>
      </c>
      <c r="K654" s="5" t="e">
        <f t="shared" si="57"/>
        <v>#N/A</v>
      </c>
      <c r="L654" s="2" t="e">
        <f>VLOOKUP($A654,'By SKU - Old RTs'!$A:$V,21,FALSE)</f>
        <v>#N/A</v>
      </c>
      <c r="M654" s="2" t="e">
        <f>VLOOKUP($A654,'By SKU - New RTs'!$A:$V,21,FALSE)</f>
        <v>#N/A</v>
      </c>
      <c r="N654" s="5" t="e">
        <f t="shared" si="58"/>
        <v>#N/A</v>
      </c>
      <c r="O654" s="2" t="e">
        <f>VLOOKUP($A654,'By SKU - Old RTs'!$A:$V,22,FALSE)</f>
        <v>#N/A</v>
      </c>
      <c r="P654" s="2" t="e">
        <f>VLOOKUP($A654,'By SKU - New RTs'!$A:$V,22,FALSE)</f>
        <v>#N/A</v>
      </c>
      <c r="Q654" s="2" t="e">
        <f t="shared" si="59"/>
        <v>#N/A</v>
      </c>
    </row>
    <row r="655" spans="2:17" hidden="1" x14ac:dyDescent="0.3">
      <c r="B655" s="4"/>
      <c r="C655" s="2" t="e">
        <f>VLOOKUP($A655,'By SKU - Old RTs'!$A:$V,18,FALSE)</f>
        <v>#N/A</v>
      </c>
      <c r="D655" s="2" t="e">
        <f>VLOOKUP($A655,'By SKU - New RTs'!$A:$V,18,FALSE)</f>
        <v>#N/A</v>
      </c>
      <c r="E655" s="5" t="e">
        <f t="shared" si="55"/>
        <v>#N/A</v>
      </c>
      <c r="F655" s="2" t="e">
        <f>VLOOKUP($A655,'By SKU - Old RTs'!$A:$V,19,FALSE)</f>
        <v>#N/A</v>
      </c>
      <c r="G655" s="2" t="e">
        <f>VLOOKUP($A655,'By SKU - New RTs'!$A:$V,19,FALSE)</f>
        <v>#N/A</v>
      </c>
      <c r="H655" s="5" t="e">
        <f t="shared" si="56"/>
        <v>#N/A</v>
      </c>
      <c r="I655" s="2" t="e">
        <f>VLOOKUP($A655,'By SKU - Old RTs'!$A:$V,20,FALSE)</f>
        <v>#N/A</v>
      </c>
      <c r="J655" s="2" t="e">
        <f>VLOOKUP($A655,'By SKU - New RTs'!$A:$V,20,FALSE)</f>
        <v>#N/A</v>
      </c>
      <c r="K655" s="5" t="e">
        <f t="shared" si="57"/>
        <v>#N/A</v>
      </c>
      <c r="L655" s="2" t="e">
        <f>VLOOKUP($A655,'By SKU - Old RTs'!$A:$V,21,FALSE)</f>
        <v>#N/A</v>
      </c>
      <c r="M655" s="2" t="e">
        <f>VLOOKUP($A655,'By SKU - New RTs'!$A:$V,21,FALSE)</f>
        <v>#N/A</v>
      </c>
      <c r="N655" s="5" t="e">
        <f t="shared" si="58"/>
        <v>#N/A</v>
      </c>
      <c r="O655" s="2" t="e">
        <f>VLOOKUP($A655,'By SKU - Old RTs'!$A:$V,22,FALSE)</f>
        <v>#N/A</v>
      </c>
      <c r="P655" s="2" t="e">
        <f>VLOOKUP($A655,'By SKU - New RTs'!$A:$V,22,FALSE)</f>
        <v>#N/A</v>
      </c>
      <c r="Q655" s="2" t="e">
        <f t="shared" si="59"/>
        <v>#N/A</v>
      </c>
    </row>
    <row r="656" spans="2:17" hidden="1" x14ac:dyDescent="0.3">
      <c r="B656" s="4"/>
      <c r="C656" s="2" t="e">
        <f>VLOOKUP($A656,'By SKU - Old RTs'!$A:$V,18,FALSE)</f>
        <v>#N/A</v>
      </c>
      <c r="D656" s="2" t="e">
        <f>VLOOKUP($A656,'By SKU - New RTs'!$A:$V,18,FALSE)</f>
        <v>#N/A</v>
      </c>
      <c r="E656" s="5" t="e">
        <f t="shared" si="55"/>
        <v>#N/A</v>
      </c>
      <c r="F656" s="2" t="e">
        <f>VLOOKUP($A656,'By SKU - Old RTs'!$A:$V,19,FALSE)</f>
        <v>#N/A</v>
      </c>
      <c r="G656" s="2" t="e">
        <f>VLOOKUP($A656,'By SKU - New RTs'!$A:$V,19,FALSE)</f>
        <v>#N/A</v>
      </c>
      <c r="H656" s="5" t="e">
        <f t="shared" si="56"/>
        <v>#N/A</v>
      </c>
      <c r="I656" s="2" t="e">
        <f>VLOOKUP($A656,'By SKU - Old RTs'!$A:$V,20,FALSE)</f>
        <v>#N/A</v>
      </c>
      <c r="J656" s="2" t="e">
        <f>VLOOKUP($A656,'By SKU - New RTs'!$A:$V,20,FALSE)</f>
        <v>#N/A</v>
      </c>
      <c r="K656" s="5" t="e">
        <f t="shared" si="57"/>
        <v>#N/A</v>
      </c>
      <c r="L656" s="2" t="e">
        <f>VLOOKUP($A656,'By SKU - Old RTs'!$A:$V,21,FALSE)</f>
        <v>#N/A</v>
      </c>
      <c r="M656" s="2" t="e">
        <f>VLOOKUP($A656,'By SKU - New RTs'!$A:$V,21,FALSE)</f>
        <v>#N/A</v>
      </c>
      <c r="N656" s="5" t="e">
        <f t="shared" si="58"/>
        <v>#N/A</v>
      </c>
      <c r="O656" s="2" t="e">
        <f>VLOOKUP($A656,'By SKU - Old RTs'!$A:$V,22,FALSE)</f>
        <v>#N/A</v>
      </c>
      <c r="P656" s="2" t="e">
        <f>VLOOKUP($A656,'By SKU - New RTs'!$A:$V,22,FALSE)</f>
        <v>#N/A</v>
      </c>
      <c r="Q656" s="2" t="e">
        <f t="shared" si="59"/>
        <v>#N/A</v>
      </c>
    </row>
    <row r="657" spans="2:17" hidden="1" x14ac:dyDescent="0.3">
      <c r="B657" s="4"/>
      <c r="C657" s="2" t="e">
        <f>VLOOKUP($A657,'By SKU - Old RTs'!$A:$V,18,FALSE)</f>
        <v>#N/A</v>
      </c>
      <c r="D657" s="2" t="e">
        <f>VLOOKUP($A657,'By SKU - New RTs'!$A:$V,18,FALSE)</f>
        <v>#N/A</v>
      </c>
      <c r="E657" s="5" t="e">
        <f t="shared" si="55"/>
        <v>#N/A</v>
      </c>
      <c r="F657" s="2" t="e">
        <f>VLOOKUP($A657,'By SKU - Old RTs'!$A:$V,19,FALSE)</f>
        <v>#N/A</v>
      </c>
      <c r="G657" s="2" t="e">
        <f>VLOOKUP($A657,'By SKU - New RTs'!$A:$V,19,FALSE)</f>
        <v>#N/A</v>
      </c>
      <c r="H657" s="5" t="e">
        <f t="shared" si="56"/>
        <v>#N/A</v>
      </c>
      <c r="I657" s="2" t="e">
        <f>VLOOKUP($A657,'By SKU - Old RTs'!$A:$V,20,FALSE)</f>
        <v>#N/A</v>
      </c>
      <c r="J657" s="2" t="e">
        <f>VLOOKUP($A657,'By SKU - New RTs'!$A:$V,20,FALSE)</f>
        <v>#N/A</v>
      </c>
      <c r="K657" s="5" t="e">
        <f t="shared" si="57"/>
        <v>#N/A</v>
      </c>
      <c r="L657" s="2" t="e">
        <f>VLOOKUP($A657,'By SKU - Old RTs'!$A:$V,21,FALSE)</f>
        <v>#N/A</v>
      </c>
      <c r="M657" s="2" t="e">
        <f>VLOOKUP($A657,'By SKU - New RTs'!$A:$V,21,FALSE)</f>
        <v>#N/A</v>
      </c>
      <c r="N657" s="5" t="e">
        <f t="shared" si="58"/>
        <v>#N/A</v>
      </c>
      <c r="O657" s="2" t="e">
        <f>VLOOKUP($A657,'By SKU - Old RTs'!$A:$V,22,FALSE)</f>
        <v>#N/A</v>
      </c>
      <c r="P657" s="2" t="e">
        <f>VLOOKUP($A657,'By SKU - New RTs'!$A:$V,22,FALSE)</f>
        <v>#N/A</v>
      </c>
      <c r="Q657" s="2" t="e">
        <f t="shared" si="59"/>
        <v>#N/A</v>
      </c>
    </row>
    <row r="658" spans="2:17" hidden="1" x14ac:dyDescent="0.3">
      <c r="B658" s="4"/>
      <c r="C658" s="2" t="e">
        <f>VLOOKUP($A658,'By SKU - Old RTs'!$A:$V,18,FALSE)</f>
        <v>#N/A</v>
      </c>
      <c r="D658" s="2" t="e">
        <f>VLOOKUP($A658,'By SKU - New RTs'!$A:$V,18,FALSE)</f>
        <v>#N/A</v>
      </c>
      <c r="E658" s="5" t="e">
        <f t="shared" si="55"/>
        <v>#N/A</v>
      </c>
      <c r="F658" s="2" t="e">
        <f>VLOOKUP($A658,'By SKU - Old RTs'!$A:$V,19,FALSE)</f>
        <v>#N/A</v>
      </c>
      <c r="G658" s="2" t="e">
        <f>VLOOKUP($A658,'By SKU - New RTs'!$A:$V,19,FALSE)</f>
        <v>#N/A</v>
      </c>
      <c r="H658" s="5" t="e">
        <f t="shared" si="56"/>
        <v>#N/A</v>
      </c>
      <c r="I658" s="2" t="e">
        <f>VLOOKUP($A658,'By SKU - Old RTs'!$A:$V,20,FALSE)</f>
        <v>#N/A</v>
      </c>
      <c r="J658" s="2" t="e">
        <f>VLOOKUP($A658,'By SKU - New RTs'!$A:$V,20,FALSE)</f>
        <v>#N/A</v>
      </c>
      <c r="K658" s="5" t="e">
        <f t="shared" si="57"/>
        <v>#N/A</v>
      </c>
      <c r="L658" s="2" t="e">
        <f>VLOOKUP($A658,'By SKU - Old RTs'!$A:$V,21,FALSE)</f>
        <v>#N/A</v>
      </c>
      <c r="M658" s="2" t="e">
        <f>VLOOKUP($A658,'By SKU - New RTs'!$A:$V,21,FALSE)</f>
        <v>#N/A</v>
      </c>
      <c r="N658" s="5" t="e">
        <f t="shared" si="58"/>
        <v>#N/A</v>
      </c>
      <c r="O658" s="2" t="e">
        <f>VLOOKUP($A658,'By SKU - Old RTs'!$A:$V,22,FALSE)</f>
        <v>#N/A</v>
      </c>
      <c r="P658" s="2" t="e">
        <f>VLOOKUP($A658,'By SKU - New RTs'!$A:$V,22,FALSE)</f>
        <v>#N/A</v>
      </c>
      <c r="Q658" s="2" t="e">
        <f t="shared" si="59"/>
        <v>#N/A</v>
      </c>
    </row>
    <row r="659" spans="2:17" hidden="1" x14ac:dyDescent="0.3">
      <c r="B659" s="4"/>
      <c r="C659" s="2" t="e">
        <f>VLOOKUP($A659,'By SKU - Old RTs'!$A:$V,18,FALSE)</f>
        <v>#N/A</v>
      </c>
      <c r="D659" s="2" t="e">
        <f>VLOOKUP($A659,'By SKU - New RTs'!$A:$V,18,FALSE)</f>
        <v>#N/A</v>
      </c>
      <c r="E659" s="5" t="e">
        <f t="shared" si="55"/>
        <v>#N/A</v>
      </c>
      <c r="F659" s="2" t="e">
        <f>VLOOKUP($A659,'By SKU - Old RTs'!$A:$V,19,FALSE)</f>
        <v>#N/A</v>
      </c>
      <c r="G659" s="2" t="e">
        <f>VLOOKUP($A659,'By SKU - New RTs'!$A:$V,19,FALSE)</f>
        <v>#N/A</v>
      </c>
      <c r="H659" s="5" t="e">
        <f t="shared" si="56"/>
        <v>#N/A</v>
      </c>
      <c r="I659" s="2" t="e">
        <f>VLOOKUP($A659,'By SKU - Old RTs'!$A:$V,20,FALSE)</f>
        <v>#N/A</v>
      </c>
      <c r="J659" s="2" t="e">
        <f>VLOOKUP($A659,'By SKU - New RTs'!$A:$V,20,FALSE)</f>
        <v>#N/A</v>
      </c>
      <c r="K659" s="5" t="e">
        <f t="shared" si="57"/>
        <v>#N/A</v>
      </c>
      <c r="L659" s="2" t="e">
        <f>VLOOKUP($A659,'By SKU - Old RTs'!$A:$V,21,FALSE)</f>
        <v>#N/A</v>
      </c>
      <c r="M659" s="2" t="e">
        <f>VLOOKUP($A659,'By SKU - New RTs'!$A:$V,21,FALSE)</f>
        <v>#N/A</v>
      </c>
      <c r="N659" s="5" t="e">
        <f t="shared" si="58"/>
        <v>#N/A</v>
      </c>
      <c r="O659" s="2" t="e">
        <f>VLOOKUP($A659,'By SKU - Old RTs'!$A:$V,22,FALSE)</f>
        <v>#N/A</v>
      </c>
      <c r="P659" s="2" t="e">
        <f>VLOOKUP($A659,'By SKU - New RTs'!$A:$V,22,FALSE)</f>
        <v>#N/A</v>
      </c>
      <c r="Q659" s="2" t="e">
        <f t="shared" si="59"/>
        <v>#N/A</v>
      </c>
    </row>
    <row r="660" spans="2:17" hidden="1" x14ac:dyDescent="0.3">
      <c r="B660" s="4"/>
      <c r="C660" s="2" t="e">
        <f>VLOOKUP($A660,'By SKU - Old RTs'!$A:$V,18,FALSE)</f>
        <v>#N/A</v>
      </c>
      <c r="D660" s="2" t="e">
        <f>VLOOKUP($A660,'By SKU - New RTs'!$A:$V,18,FALSE)</f>
        <v>#N/A</v>
      </c>
      <c r="E660" s="5" t="e">
        <f t="shared" si="55"/>
        <v>#N/A</v>
      </c>
      <c r="F660" s="2" t="e">
        <f>VLOOKUP($A660,'By SKU - Old RTs'!$A:$V,19,FALSE)</f>
        <v>#N/A</v>
      </c>
      <c r="G660" s="2" t="e">
        <f>VLOOKUP($A660,'By SKU - New RTs'!$A:$V,19,FALSE)</f>
        <v>#N/A</v>
      </c>
      <c r="H660" s="5" t="e">
        <f t="shared" si="56"/>
        <v>#N/A</v>
      </c>
      <c r="I660" s="2" t="e">
        <f>VLOOKUP($A660,'By SKU - Old RTs'!$A:$V,20,FALSE)</f>
        <v>#N/A</v>
      </c>
      <c r="J660" s="2" t="e">
        <f>VLOOKUP($A660,'By SKU - New RTs'!$A:$V,20,FALSE)</f>
        <v>#N/A</v>
      </c>
      <c r="K660" s="5" t="e">
        <f t="shared" si="57"/>
        <v>#N/A</v>
      </c>
      <c r="L660" s="2" t="e">
        <f>VLOOKUP($A660,'By SKU - Old RTs'!$A:$V,21,FALSE)</f>
        <v>#N/A</v>
      </c>
      <c r="M660" s="2" t="e">
        <f>VLOOKUP($A660,'By SKU - New RTs'!$A:$V,21,FALSE)</f>
        <v>#N/A</v>
      </c>
      <c r="N660" s="5" t="e">
        <f t="shared" si="58"/>
        <v>#N/A</v>
      </c>
      <c r="O660" s="2" t="e">
        <f>VLOOKUP($A660,'By SKU - Old RTs'!$A:$V,22,FALSE)</f>
        <v>#N/A</v>
      </c>
      <c r="P660" s="2" t="e">
        <f>VLOOKUP($A660,'By SKU - New RTs'!$A:$V,22,FALSE)</f>
        <v>#N/A</v>
      </c>
      <c r="Q660" s="2" t="e">
        <f t="shared" si="59"/>
        <v>#N/A</v>
      </c>
    </row>
    <row r="661" spans="2:17" hidden="1" x14ac:dyDescent="0.3">
      <c r="B661" s="4"/>
      <c r="C661" s="2" t="e">
        <f>VLOOKUP($A661,'By SKU - Old RTs'!$A:$V,18,FALSE)</f>
        <v>#N/A</v>
      </c>
      <c r="D661" s="2" t="e">
        <f>VLOOKUP($A661,'By SKU - New RTs'!$A:$V,18,FALSE)</f>
        <v>#N/A</v>
      </c>
      <c r="E661" s="5" t="e">
        <f t="shared" si="55"/>
        <v>#N/A</v>
      </c>
      <c r="F661" s="2" t="e">
        <f>VLOOKUP($A661,'By SKU - Old RTs'!$A:$V,19,FALSE)</f>
        <v>#N/A</v>
      </c>
      <c r="G661" s="2" t="e">
        <f>VLOOKUP($A661,'By SKU - New RTs'!$A:$V,19,FALSE)</f>
        <v>#N/A</v>
      </c>
      <c r="H661" s="5" t="e">
        <f t="shared" si="56"/>
        <v>#N/A</v>
      </c>
      <c r="I661" s="2" t="e">
        <f>VLOOKUP($A661,'By SKU - Old RTs'!$A:$V,20,FALSE)</f>
        <v>#N/A</v>
      </c>
      <c r="J661" s="2" t="e">
        <f>VLOOKUP($A661,'By SKU - New RTs'!$A:$V,20,FALSE)</f>
        <v>#N/A</v>
      </c>
      <c r="K661" s="5" t="e">
        <f t="shared" si="57"/>
        <v>#N/A</v>
      </c>
      <c r="L661" s="2" t="e">
        <f>VLOOKUP($A661,'By SKU - Old RTs'!$A:$V,21,FALSE)</f>
        <v>#N/A</v>
      </c>
      <c r="M661" s="2" t="e">
        <f>VLOOKUP($A661,'By SKU - New RTs'!$A:$V,21,FALSE)</f>
        <v>#N/A</v>
      </c>
      <c r="N661" s="5" t="e">
        <f t="shared" si="58"/>
        <v>#N/A</v>
      </c>
      <c r="O661" s="2" t="e">
        <f>VLOOKUP($A661,'By SKU - Old RTs'!$A:$V,22,FALSE)</f>
        <v>#N/A</v>
      </c>
      <c r="P661" s="2" t="e">
        <f>VLOOKUP($A661,'By SKU - New RTs'!$A:$V,22,FALSE)</f>
        <v>#N/A</v>
      </c>
      <c r="Q661" s="2" t="e">
        <f t="shared" si="59"/>
        <v>#N/A</v>
      </c>
    </row>
    <row r="662" spans="2:17" hidden="1" x14ac:dyDescent="0.3">
      <c r="B662" s="4"/>
      <c r="C662" s="2" t="e">
        <f>VLOOKUP($A662,'By SKU - Old RTs'!$A:$V,18,FALSE)</f>
        <v>#N/A</v>
      </c>
      <c r="D662" s="2" t="e">
        <f>VLOOKUP($A662,'By SKU - New RTs'!$A:$V,18,FALSE)</f>
        <v>#N/A</v>
      </c>
      <c r="E662" s="5" t="e">
        <f t="shared" si="55"/>
        <v>#N/A</v>
      </c>
      <c r="F662" s="2" t="e">
        <f>VLOOKUP($A662,'By SKU - Old RTs'!$A:$V,19,FALSE)</f>
        <v>#N/A</v>
      </c>
      <c r="G662" s="2" t="e">
        <f>VLOOKUP($A662,'By SKU - New RTs'!$A:$V,19,FALSE)</f>
        <v>#N/A</v>
      </c>
      <c r="H662" s="5" t="e">
        <f t="shared" si="56"/>
        <v>#N/A</v>
      </c>
      <c r="I662" s="2" t="e">
        <f>VLOOKUP($A662,'By SKU - Old RTs'!$A:$V,20,FALSE)</f>
        <v>#N/A</v>
      </c>
      <c r="J662" s="2" t="e">
        <f>VLOOKUP($A662,'By SKU - New RTs'!$A:$V,20,FALSE)</f>
        <v>#N/A</v>
      </c>
      <c r="K662" s="5" t="e">
        <f t="shared" si="57"/>
        <v>#N/A</v>
      </c>
      <c r="L662" s="2" t="e">
        <f>VLOOKUP($A662,'By SKU - Old RTs'!$A:$V,21,FALSE)</f>
        <v>#N/A</v>
      </c>
      <c r="M662" s="2" t="e">
        <f>VLOOKUP($A662,'By SKU - New RTs'!$A:$V,21,FALSE)</f>
        <v>#N/A</v>
      </c>
      <c r="N662" s="5" t="e">
        <f t="shared" si="58"/>
        <v>#N/A</v>
      </c>
      <c r="O662" s="2" t="e">
        <f>VLOOKUP($A662,'By SKU - Old RTs'!$A:$V,22,FALSE)</f>
        <v>#N/A</v>
      </c>
      <c r="P662" s="2" t="e">
        <f>VLOOKUP($A662,'By SKU - New RTs'!$A:$V,22,FALSE)</f>
        <v>#N/A</v>
      </c>
      <c r="Q662" s="2" t="e">
        <f t="shared" si="59"/>
        <v>#N/A</v>
      </c>
    </row>
    <row r="663" spans="2:17" hidden="1" x14ac:dyDescent="0.3">
      <c r="B663" s="4"/>
      <c r="C663" s="2" t="e">
        <f>VLOOKUP($A663,'By SKU - Old RTs'!$A:$V,18,FALSE)</f>
        <v>#N/A</v>
      </c>
      <c r="D663" s="2" t="e">
        <f>VLOOKUP($A663,'By SKU - New RTs'!$A:$V,18,FALSE)</f>
        <v>#N/A</v>
      </c>
      <c r="E663" s="5" t="e">
        <f t="shared" si="55"/>
        <v>#N/A</v>
      </c>
      <c r="F663" s="2" t="e">
        <f>VLOOKUP($A663,'By SKU - Old RTs'!$A:$V,19,FALSE)</f>
        <v>#N/A</v>
      </c>
      <c r="G663" s="2" t="e">
        <f>VLOOKUP($A663,'By SKU - New RTs'!$A:$V,19,FALSE)</f>
        <v>#N/A</v>
      </c>
      <c r="H663" s="5" t="e">
        <f t="shared" si="56"/>
        <v>#N/A</v>
      </c>
      <c r="I663" s="2" t="e">
        <f>VLOOKUP($A663,'By SKU - Old RTs'!$A:$V,20,FALSE)</f>
        <v>#N/A</v>
      </c>
      <c r="J663" s="2" t="e">
        <f>VLOOKUP($A663,'By SKU - New RTs'!$A:$V,20,FALSE)</f>
        <v>#N/A</v>
      </c>
      <c r="K663" s="5" t="e">
        <f t="shared" si="57"/>
        <v>#N/A</v>
      </c>
      <c r="L663" s="2" t="e">
        <f>VLOOKUP($A663,'By SKU - Old RTs'!$A:$V,21,FALSE)</f>
        <v>#N/A</v>
      </c>
      <c r="M663" s="2" t="e">
        <f>VLOOKUP($A663,'By SKU - New RTs'!$A:$V,21,FALSE)</f>
        <v>#N/A</v>
      </c>
      <c r="N663" s="5" t="e">
        <f t="shared" si="58"/>
        <v>#N/A</v>
      </c>
      <c r="O663" s="2" t="e">
        <f>VLOOKUP($A663,'By SKU - Old RTs'!$A:$V,22,FALSE)</f>
        <v>#N/A</v>
      </c>
      <c r="P663" s="2" t="e">
        <f>VLOOKUP($A663,'By SKU - New RTs'!$A:$V,22,FALSE)</f>
        <v>#N/A</v>
      </c>
      <c r="Q663" s="2" t="e">
        <f t="shared" si="59"/>
        <v>#N/A</v>
      </c>
    </row>
    <row r="664" spans="2:17" hidden="1" x14ac:dyDescent="0.3">
      <c r="B664" s="4"/>
      <c r="C664" s="2" t="e">
        <f>VLOOKUP($A664,'By SKU - Old RTs'!$A:$V,18,FALSE)</f>
        <v>#N/A</v>
      </c>
      <c r="D664" s="2" t="e">
        <f>VLOOKUP($A664,'By SKU - New RTs'!$A:$V,18,FALSE)</f>
        <v>#N/A</v>
      </c>
      <c r="E664" s="5" t="e">
        <f t="shared" si="55"/>
        <v>#N/A</v>
      </c>
      <c r="F664" s="2" t="e">
        <f>VLOOKUP($A664,'By SKU - Old RTs'!$A:$V,19,FALSE)</f>
        <v>#N/A</v>
      </c>
      <c r="G664" s="2" t="e">
        <f>VLOOKUP($A664,'By SKU - New RTs'!$A:$V,19,FALSE)</f>
        <v>#N/A</v>
      </c>
      <c r="H664" s="5" t="e">
        <f t="shared" si="56"/>
        <v>#N/A</v>
      </c>
      <c r="I664" s="2" t="e">
        <f>VLOOKUP($A664,'By SKU - Old RTs'!$A:$V,20,FALSE)</f>
        <v>#N/A</v>
      </c>
      <c r="J664" s="2" t="e">
        <f>VLOOKUP($A664,'By SKU - New RTs'!$A:$V,20,FALSE)</f>
        <v>#N/A</v>
      </c>
      <c r="K664" s="5" t="e">
        <f t="shared" si="57"/>
        <v>#N/A</v>
      </c>
      <c r="L664" s="2" t="e">
        <f>VLOOKUP($A664,'By SKU - Old RTs'!$A:$V,21,FALSE)</f>
        <v>#N/A</v>
      </c>
      <c r="M664" s="2" t="e">
        <f>VLOOKUP($A664,'By SKU - New RTs'!$A:$V,21,FALSE)</f>
        <v>#N/A</v>
      </c>
      <c r="N664" s="5" t="e">
        <f t="shared" si="58"/>
        <v>#N/A</v>
      </c>
      <c r="O664" s="2" t="e">
        <f>VLOOKUP($A664,'By SKU - Old RTs'!$A:$V,22,FALSE)</f>
        <v>#N/A</v>
      </c>
      <c r="P664" s="2" t="e">
        <f>VLOOKUP($A664,'By SKU - New RTs'!$A:$V,22,FALSE)</f>
        <v>#N/A</v>
      </c>
      <c r="Q664" s="2" t="e">
        <f t="shared" si="59"/>
        <v>#N/A</v>
      </c>
    </row>
    <row r="665" spans="2:17" hidden="1" x14ac:dyDescent="0.3">
      <c r="B665" s="4"/>
      <c r="C665" s="2" t="e">
        <f>VLOOKUP($A665,'By SKU - Old RTs'!$A:$V,18,FALSE)</f>
        <v>#N/A</v>
      </c>
      <c r="D665" s="2" t="e">
        <f>VLOOKUP($A665,'By SKU - New RTs'!$A:$V,18,FALSE)</f>
        <v>#N/A</v>
      </c>
      <c r="E665" s="5" t="e">
        <f t="shared" si="55"/>
        <v>#N/A</v>
      </c>
      <c r="F665" s="2" t="e">
        <f>VLOOKUP($A665,'By SKU - Old RTs'!$A:$V,19,FALSE)</f>
        <v>#N/A</v>
      </c>
      <c r="G665" s="2" t="e">
        <f>VLOOKUP($A665,'By SKU - New RTs'!$A:$V,19,FALSE)</f>
        <v>#N/A</v>
      </c>
      <c r="H665" s="5" t="e">
        <f t="shared" si="56"/>
        <v>#N/A</v>
      </c>
      <c r="I665" s="2" t="e">
        <f>VLOOKUP($A665,'By SKU - Old RTs'!$A:$V,20,FALSE)</f>
        <v>#N/A</v>
      </c>
      <c r="J665" s="2" t="e">
        <f>VLOOKUP($A665,'By SKU - New RTs'!$A:$V,20,FALSE)</f>
        <v>#N/A</v>
      </c>
      <c r="K665" s="5" t="e">
        <f t="shared" si="57"/>
        <v>#N/A</v>
      </c>
      <c r="L665" s="2" t="e">
        <f>VLOOKUP($A665,'By SKU - Old RTs'!$A:$V,21,FALSE)</f>
        <v>#N/A</v>
      </c>
      <c r="M665" s="2" t="e">
        <f>VLOOKUP($A665,'By SKU - New RTs'!$A:$V,21,FALSE)</f>
        <v>#N/A</v>
      </c>
      <c r="N665" s="5" t="e">
        <f t="shared" si="58"/>
        <v>#N/A</v>
      </c>
      <c r="O665" s="2" t="e">
        <f>VLOOKUP($A665,'By SKU - Old RTs'!$A:$V,22,FALSE)</f>
        <v>#N/A</v>
      </c>
      <c r="P665" s="2" t="e">
        <f>VLOOKUP($A665,'By SKU - New RTs'!$A:$V,22,FALSE)</f>
        <v>#N/A</v>
      </c>
      <c r="Q665" s="2" t="e">
        <f t="shared" si="59"/>
        <v>#N/A</v>
      </c>
    </row>
    <row r="666" spans="2:17" hidden="1" x14ac:dyDescent="0.3">
      <c r="B666" s="4"/>
      <c r="C666" s="2" t="e">
        <f>VLOOKUP($A666,'By SKU - Old RTs'!$A:$V,18,FALSE)</f>
        <v>#N/A</v>
      </c>
      <c r="D666" s="2" t="e">
        <f>VLOOKUP($A666,'By SKU - New RTs'!$A:$V,18,FALSE)</f>
        <v>#N/A</v>
      </c>
      <c r="E666" s="5" t="e">
        <f t="shared" si="55"/>
        <v>#N/A</v>
      </c>
      <c r="F666" s="2" t="e">
        <f>VLOOKUP($A666,'By SKU - Old RTs'!$A:$V,19,FALSE)</f>
        <v>#N/A</v>
      </c>
      <c r="G666" s="2" t="e">
        <f>VLOOKUP($A666,'By SKU - New RTs'!$A:$V,19,FALSE)</f>
        <v>#N/A</v>
      </c>
      <c r="H666" s="5" t="e">
        <f t="shared" si="56"/>
        <v>#N/A</v>
      </c>
      <c r="I666" s="2" t="e">
        <f>VLOOKUP($A666,'By SKU - Old RTs'!$A:$V,20,FALSE)</f>
        <v>#N/A</v>
      </c>
      <c r="J666" s="2" t="e">
        <f>VLOOKUP($A666,'By SKU - New RTs'!$A:$V,20,FALSE)</f>
        <v>#N/A</v>
      </c>
      <c r="K666" s="5" t="e">
        <f t="shared" si="57"/>
        <v>#N/A</v>
      </c>
      <c r="L666" s="2" t="e">
        <f>VLOOKUP($A666,'By SKU - Old RTs'!$A:$V,21,FALSE)</f>
        <v>#N/A</v>
      </c>
      <c r="M666" s="2" t="e">
        <f>VLOOKUP($A666,'By SKU - New RTs'!$A:$V,21,FALSE)</f>
        <v>#N/A</v>
      </c>
      <c r="N666" s="5" t="e">
        <f t="shared" si="58"/>
        <v>#N/A</v>
      </c>
      <c r="O666" s="2" t="e">
        <f>VLOOKUP($A666,'By SKU - Old RTs'!$A:$V,22,FALSE)</f>
        <v>#N/A</v>
      </c>
      <c r="P666" s="2" t="e">
        <f>VLOOKUP($A666,'By SKU - New RTs'!$A:$V,22,FALSE)</f>
        <v>#N/A</v>
      </c>
      <c r="Q666" s="2" t="e">
        <f t="shared" si="59"/>
        <v>#N/A</v>
      </c>
    </row>
    <row r="667" spans="2:17" hidden="1" x14ac:dyDescent="0.3">
      <c r="B667" s="4"/>
      <c r="C667" s="2" t="e">
        <f>VLOOKUP($A667,'By SKU - Old RTs'!$A:$V,18,FALSE)</f>
        <v>#N/A</v>
      </c>
      <c r="D667" s="2" t="e">
        <f>VLOOKUP($A667,'By SKU - New RTs'!$A:$V,18,FALSE)</f>
        <v>#N/A</v>
      </c>
      <c r="E667" s="5" t="e">
        <f t="shared" si="55"/>
        <v>#N/A</v>
      </c>
      <c r="F667" s="2" t="e">
        <f>VLOOKUP($A667,'By SKU - Old RTs'!$A:$V,19,FALSE)</f>
        <v>#N/A</v>
      </c>
      <c r="G667" s="2" t="e">
        <f>VLOOKUP($A667,'By SKU - New RTs'!$A:$V,19,FALSE)</f>
        <v>#N/A</v>
      </c>
      <c r="H667" s="5" t="e">
        <f t="shared" si="56"/>
        <v>#N/A</v>
      </c>
      <c r="I667" s="2" t="e">
        <f>VLOOKUP($A667,'By SKU - Old RTs'!$A:$V,20,FALSE)</f>
        <v>#N/A</v>
      </c>
      <c r="J667" s="2" t="e">
        <f>VLOOKUP($A667,'By SKU - New RTs'!$A:$V,20,FALSE)</f>
        <v>#N/A</v>
      </c>
      <c r="K667" s="5" t="e">
        <f t="shared" si="57"/>
        <v>#N/A</v>
      </c>
      <c r="L667" s="2" t="e">
        <f>VLOOKUP($A667,'By SKU - Old RTs'!$A:$V,21,FALSE)</f>
        <v>#N/A</v>
      </c>
      <c r="M667" s="2" t="e">
        <f>VLOOKUP($A667,'By SKU - New RTs'!$A:$V,21,FALSE)</f>
        <v>#N/A</v>
      </c>
      <c r="N667" s="5" t="e">
        <f t="shared" si="58"/>
        <v>#N/A</v>
      </c>
      <c r="O667" s="2" t="e">
        <f>VLOOKUP($A667,'By SKU - Old RTs'!$A:$V,22,FALSE)</f>
        <v>#N/A</v>
      </c>
      <c r="P667" s="2" t="e">
        <f>VLOOKUP($A667,'By SKU - New RTs'!$A:$V,22,FALSE)</f>
        <v>#N/A</v>
      </c>
      <c r="Q667" s="2" t="e">
        <f t="shared" si="59"/>
        <v>#N/A</v>
      </c>
    </row>
    <row r="668" spans="2:17" hidden="1" x14ac:dyDescent="0.3">
      <c r="B668" s="4"/>
      <c r="C668" s="2" t="e">
        <f>VLOOKUP($A668,'By SKU - Old RTs'!$A:$V,18,FALSE)</f>
        <v>#N/A</v>
      </c>
      <c r="D668" s="2" t="e">
        <f>VLOOKUP($A668,'By SKU - New RTs'!$A:$V,18,FALSE)</f>
        <v>#N/A</v>
      </c>
      <c r="E668" s="5" t="e">
        <f t="shared" si="55"/>
        <v>#N/A</v>
      </c>
      <c r="F668" s="2" t="e">
        <f>VLOOKUP($A668,'By SKU - Old RTs'!$A:$V,19,FALSE)</f>
        <v>#N/A</v>
      </c>
      <c r="G668" s="2" t="e">
        <f>VLOOKUP($A668,'By SKU - New RTs'!$A:$V,19,FALSE)</f>
        <v>#N/A</v>
      </c>
      <c r="H668" s="5" t="e">
        <f t="shared" si="56"/>
        <v>#N/A</v>
      </c>
      <c r="I668" s="2" t="e">
        <f>VLOOKUP($A668,'By SKU - Old RTs'!$A:$V,20,FALSE)</f>
        <v>#N/A</v>
      </c>
      <c r="J668" s="2" t="e">
        <f>VLOOKUP($A668,'By SKU - New RTs'!$A:$V,20,FALSE)</f>
        <v>#N/A</v>
      </c>
      <c r="K668" s="5" t="e">
        <f t="shared" si="57"/>
        <v>#N/A</v>
      </c>
      <c r="L668" s="2" t="e">
        <f>VLOOKUP($A668,'By SKU - Old RTs'!$A:$V,21,FALSE)</f>
        <v>#N/A</v>
      </c>
      <c r="M668" s="2" t="e">
        <f>VLOOKUP($A668,'By SKU - New RTs'!$A:$V,21,FALSE)</f>
        <v>#N/A</v>
      </c>
      <c r="N668" s="5" t="e">
        <f t="shared" si="58"/>
        <v>#N/A</v>
      </c>
      <c r="O668" s="2" t="e">
        <f>VLOOKUP($A668,'By SKU - Old RTs'!$A:$V,22,FALSE)</f>
        <v>#N/A</v>
      </c>
      <c r="P668" s="2" t="e">
        <f>VLOOKUP($A668,'By SKU - New RTs'!$A:$V,22,FALSE)</f>
        <v>#N/A</v>
      </c>
      <c r="Q668" s="2" t="e">
        <f t="shared" si="59"/>
        <v>#N/A</v>
      </c>
    </row>
    <row r="669" spans="2:17" hidden="1" x14ac:dyDescent="0.3">
      <c r="B669" s="4"/>
      <c r="C669" s="2" t="e">
        <f>VLOOKUP($A669,'By SKU - Old RTs'!$A:$V,18,FALSE)</f>
        <v>#N/A</v>
      </c>
      <c r="D669" s="2" t="e">
        <f>VLOOKUP($A669,'By SKU - New RTs'!$A:$V,18,FALSE)</f>
        <v>#N/A</v>
      </c>
      <c r="E669" s="5" t="e">
        <f t="shared" ref="E669:E679" si="60">D669-C669</f>
        <v>#N/A</v>
      </c>
      <c r="F669" s="2" t="e">
        <f>VLOOKUP($A669,'By SKU - Old RTs'!$A:$V,19,FALSE)</f>
        <v>#N/A</v>
      </c>
      <c r="G669" s="2" t="e">
        <f>VLOOKUP($A669,'By SKU - New RTs'!$A:$V,19,FALSE)</f>
        <v>#N/A</v>
      </c>
      <c r="H669" s="5" t="e">
        <f t="shared" ref="H669:H679" si="61">G669-F669</f>
        <v>#N/A</v>
      </c>
      <c r="I669" s="2" t="e">
        <f>VLOOKUP($A669,'By SKU - Old RTs'!$A:$V,20,FALSE)</f>
        <v>#N/A</v>
      </c>
      <c r="J669" s="2" t="e">
        <f>VLOOKUP($A669,'By SKU - New RTs'!$A:$V,20,FALSE)</f>
        <v>#N/A</v>
      </c>
      <c r="K669" s="5" t="e">
        <f t="shared" ref="K669:K679" si="62">J669-I669</f>
        <v>#N/A</v>
      </c>
      <c r="L669" s="2" t="e">
        <f>VLOOKUP($A669,'By SKU - Old RTs'!$A:$V,21,FALSE)</f>
        <v>#N/A</v>
      </c>
      <c r="M669" s="2" t="e">
        <f>VLOOKUP($A669,'By SKU - New RTs'!$A:$V,21,FALSE)</f>
        <v>#N/A</v>
      </c>
      <c r="N669" s="5" t="e">
        <f t="shared" ref="N669:N679" si="63">M669-L669</f>
        <v>#N/A</v>
      </c>
      <c r="O669" s="2" t="e">
        <f>VLOOKUP($A669,'By SKU - Old RTs'!$A:$V,22,FALSE)</f>
        <v>#N/A</v>
      </c>
      <c r="P669" s="2" t="e">
        <f>VLOOKUP($A669,'By SKU - New RTs'!$A:$V,22,FALSE)</f>
        <v>#N/A</v>
      </c>
      <c r="Q669" s="2" t="e">
        <f t="shared" ref="Q669:Q679" si="64">P669-O669</f>
        <v>#N/A</v>
      </c>
    </row>
    <row r="670" spans="2:17" hidden="1" x14ac:dyDescent="0.3">
      <c r="B670" s="4"/>
      <c r="C670" s="2" t="e">
        <f>VLOOKUP($A670,'By SKU - Old RTs'!$A:$V,18,FALSE)</f>
        <v>#N/A</v>
      </c>
      <c r="D670" s="2" t="e">
        <f>VLOOKUP($A670,'By SKU - New RTs'!$A:$V,18,FALSE)</f>
        <v>#N/A</v>
      </c>
      <c r="E670" s="5" t="e">
        <f t="shared" si="60"/>
        <v>#N/A</v>
      </c>
      <c r="F670" s="2" t="e">
        <f>VLOOKUP($A670,'By SKU - Old RTs'!$A:$V,19,FALSE)</f>
        <v>#N/A</v>
      </c>
      <c r="G670" s="2" t="e">
        <f>VLOOKUP($A670,'By SKU - New RTs'!$A:$V,19,FALSE)</f>
        <v>#N/A</v>
      </c>
      <c r="H670" s="5" t="e">
        <f t="shared" si="61"/>
        <v>#N/A</v>
      </c>
      <c r="I670" s="2" t="e">
        <f>VLOOKUP($A670,'By SKU - Old RTs'!$A:$V,20,FALSE)</f>
        <v>#N/A</v>
      </c>
      <c r="J670" s="2" t="e">
        <f>VLOOKUP($A670,'By SKU - New RTs'!$A:$V,20,FALSE)</f>
        <v>#N/A</v>
      </c>
      <c r="K670" s="5" t="e">
        <f t="shared" si="62"/>
        <v>#N/A</v>
      </c>
      <c r="L670" s="2" t="e">
        <f>VLOOKUP($A670,'By SKU - Old RTs'!$A:$V,21,FALSE)</f>
        <v>#N/A</v>
      </c>
      <c r="M670" s="2" t="e">
        <f>VLOOKUP($A670,'By SKU - New RTs'!$A:$V,21,FALSE)</f>
        <v>#N/A</v>
      </c>
      <c r="N670" s="5" t="e">
        <f t="shared" si="63"/>
        <v>#N/A</v>
      </c>
      <c r="O670" s="2" t="e">
        <f>VLOOKUP($A670,'By SKU - Old RTs'!$A:$V,22,FALSE)</f>
        <v>#N/A</v>
      </c>
      <c r="P670" s="2" t="e">
        <f>VLOOKUP($A670,'By SKU - New RTs'!$A:$V,22,FALSE)</f>
        <v>#N/A</v>
      </c>
      <c r="Q670" s="2" t="e">
        <f t="shared" si="64"/>
        <v>#N/A</v>
      </c>
    </row>
    <row r="671" spans="2:17" hidden="1" x14ac:dyDescent="0.3">
      <c r="B671" s="4"/>
      <c r="C671" s="2" t="e">
        <f>VLOOKUP($A671,'By SKU - Old RTs'!$A:$V,18,FALSE)</f>
        <v>#N/A</v>
      </c>
      <c r="D671" s="2" t="e">
        <f>VLOOKUP($A671,'By SKU - New RTs'!$A:$V,18,FALSE)</f>
        <v>#N/A</v>
      </c>
      <c r="E671" s="5" t="e">
        <f t="shared" si="60"/>
        <v>#N/A</v>
      </c>
      <c r="F671" s="2" t="e">
        <f>VLOOKUP($A671,'By SKU - Old RTs'!$A:$V,19,FALSE)</f>
        <v>#N/A</v>
      </c>
      <c r="G671" s="2" t="e">
        <f>VLOOKUP($A671,'By SKU - New RTs'!$A:$V,19,FALSE)</f>
        <v>#N/A</v>
      </c>
      <c r="H671" s="5" t="e">
        <f t="shared" si="61"/>
        <v>#N/A</v>
      </c>
      <c r="I671" s="2" t="e">
        <f>VLOOKUP($A671,'By SKU - Old RTs'!$A:$V,20,FALSE)</f>
        <v>#N/A</v>
      </c>
      <c r="J671" s="2" t="e">
        <f>VLOOKUP($A671,'By SKU - New RTs'!$A:$V,20,FALSE)</f>
        <v>#N/A</v>
      </c>
      <c r="K671" s="5" t="e">
        <f t="shared" si="62"/>
        <v>#N/A</v>
      </c>
      <c r="L671" s="2" t="e">
        <f>VLOOKUP($A671,'By SKU - Old RTs'!$A:$V,21,FALSE)</f>
        <v>#N/A</v>
      </c>
      <c r="M671" s="2" t="e">
        <f>VLOOKUP($A671,'By SKU - New RTs'!$A:$V,21,FALSE)</f>
        <v>#N/A</v>
      </c>
      <c r="N671" s="5" t="e">
        <f t="shared" si="63"/>
        <v>#N/A</v>
      </c>
      <c r="O671" s="2" t="e">
        <f>VLOOKUP($A671,'By SKU - Old RTs'!$A:$V,22,FALSE)</f>
        <v>#N/A</v>
      </c>
      <c r="P671" s="2" t="e">
        <f>VLOOKUP($A671,'By SKU - New RTs'!$A:$V,22,FALSE)</f>
        <v>#N/A</v>
      </c>
      <c r="Q671" s="2" t="e">
        <f t="shared" si="64"/>
        <v>#N/A</v>
      </c>
    </row>
    <row r="672" spans="2:17" hidden="1" x14ac:dyDescent="0.3">
      <c r="B672" s="4"/>
      <c r="C672" s="2" t="e">
        <f>VLOOKUP($A672,'By SKU - Old RTs'!$A:$V,18,FALSE)</f>
        <v>#N/A</v>
      </c>
      <c r="D672" s="2" t="e">
        <f>VLOOKUP($A672,'By SKU - New RTs'!$A:$V,18,FALSE)</f>
        <v>#N/A</v>
      </c>
      <c r="E672" s="5" t="e">
        <f t="shared" si="60"/>
        <v>#N/A</v>
      </c>
      <c r="F672" s="2" t="e">
        <f>VLOOKUP($A672,'By SKU - Old RTs'!$A:$V,19,FALSE)</f>
        <v>#N/A</v>
      </c>
      <c r="G672" s="2" t="e">
        <f>VLOOKUP($A672,'By SKU - New RTs'!$A:$V,19,FALSE)</f>
        <v>#N/A</v>
      </c>
      <c r="H672" s="5" t="e">
        <f t="shared" si="61"/>
        <v>#N/A</v>
      </c>
      <c r="I672" s="2" t="e">
        <f>VLOOKUP($A672,'By SKU - Old RTs'!$A:$V,20,FALSE)</f>
        <v>#N/A</v>
      </c>
      <c r="J672" s="2" t="e">
        <f>VLOOKUP($A672,'By SKU - New RTs'!$A:$V,20,FALSE)</f>
        <v>#N/A</v>
      </c>
      <c r="K672" s="5" t="e">
        <f t="shared" si="62"/>
        <v>#N/A</v>
      </c>
      <c r="L672" s="2" t="e">
        <f>VLOOKUP($A672,'By SKU - Old RTs'!$A:$V,21,FALSE)</f>
        <v>#N/A</v>
      </c>
      <c r="M672" s="2" t="e">
        <f>VLOOKUP($A672,'By SKU - New RTs'!$A:$V,21,FALSE)</f>
        <v>#N/A</v>
      </c>
      <c r="N672" s="5" t="e">
        <f t="shared" si="63"/>
        <v>#N/A</v>
      </c>
      <c r="O672" s="2" t="e">
        <f>VLOOKUP($A672,'By SKU - Old RTs'!$A:$V,22,FALSE)</f>
        <v>#N/A</v>
      </c>
      <c r="P672" s="2" t="e">
        <f>VLOOKUP($A672,'By SKU - New RTs'!$A:$V,22,FALSE)</f>
        <v>#N/A</v>
      </c>
      <c r="Q672" s="2" t="e">
        <f t="shared" si="64"/>
        <v>#N/A</v>
      </c>
    </row>
    <row r="673" spans="2:17" hidden="1" x14ac:dyDescent="0.3">
      <c r="B673" s="4"/>
      <c r="C673" s="2" t="e">
        <f>VLOOKUP($A673,'By SKU - Old RTs'!$A:$V,18,FALSE)</f>
        <v>#N/A</v>
      </c>
      <c r="D673" s="2" t="e">
        <f>VLOOKUP($A673,'By SKU - New RTs'!$A:$V,18,FALSE)</f>
        <v>#N/A</v>
      </c>
      <c r="E673" s="5" t="e">
        <f t="shared" si="60"/>
        <v>#N/A</v>
      </c>
      <c r="F673" s="2" t="e">
        <f>VLOOKUP($A673,'By SKU - Old RTs'!$A:$V,19,FALSE)</f>
        <v>#N/A</v>
      </c>
      <c r="G673" s="2" t="e">
        <f>VLOOKUP($A673,'By SKU - New RTs'!$A:$V,19,FALSE)</f>
        <v>#N/A</v>
      </c>
      <c r="H673" s="5" t="e">
        <f t="shared" si="61"/>
        <v>#N/A</v>
      </c>
      <c r="I673" s="2" t="e">
        <f>VLOOKUP($A673,'By SKU - Old RTs'!$A:$V,20,FALSE)</f>
        <v>#N/A</v>
      </c>
      <c r="J673" s="2" t="e">
        <f>VLOOKUP($A673,'By SKU - New RTs'!$A:$V,20,FALSE)</f>
        <v>#N/A</v>
      </c>
      <c r="K673" s="5" t="e">
        <f t="shared" si="62"/>
        <v>#N/A</v>
      </c>
      <c r="L673" s="2" t="e">
        <f>VLOOKUP($A673,'By SKU - Old RTs'!$A:$V,21,FALSE)</f>
        <v>#N/A</v>
      </c>
      <c r="M673" s="2" t="e">
        <f>VLOOKUP($A673,'By SKU - New RTs'!$A:$V,21,FALSE)</f>
        <v>#N/A</v>
      </c>
      <c r="N673" s="5" t="e">
        <f t="shared" si="63"/>
        <v>#N/A</v>
      </c>
      <c r="O673" s="2" t="e">
        <f>VLOOKUP($A673,'By SKU - Old RTs'!$A:$V,22,FALSE)</f>
        <v>#N/A</v>
      </c>
      <c r="P673" s="2" t="e">
        <f>VLOOKUP($A673,'By SKU - New RTs'!$A:$V,22,FALSE)</f>
        <v>#N/A</v>
      </c>
      <c r="Q673" s="2" t="e">
        <f t="shared" si="64"/>
        <v>#N/A</v>
      </c>
    </row>
    <row r="674" spans="2:17" hidden="1" x14ac:dyDescent="0.3">
      <c r="B674" s="4"/>
      <c r="C674" s="2" t="e">
        <f>VLOOKUP($A674,'By SKU - Old RTs'!$A:$V,18,FALSE)</f>
        <v>#N/A</v>
      </c>
      <c r="D674" s="2" t="e">
        <f>VLOOKUP($A674,'By SKU - New RTs'!$A:$V,18,FALSE)</f>
        <v>#N/A</v>
      </c>
      <c r="E674" s="5" t="e">
        <f t="shared" si="60"/>
        <v>#N/A</v>
      </c>
      <c r="F674" s="2" t="e">
        <f>VLOOKUP($A674,'By SKU - Old RTs'!$A:$V,19,FALSE)</f>
        <v>#N/A</v>
      </c>
      <c r="G674" s="2" t="e">
        <f>VLOOKUP($A674,'By SKU - New RTs'!$A:$V,19,FALSE)</f>
        <v>#N/A</v>
      </c>
      <c r="H674" s="5" t="e">
        <f t="shared" si="61"/>
        <v>#N/A</v>
      </c>
      <c r="I674" s="2" t="e">
        <f>VLOOKUP($A674,'By SKU - Old RTs'!$A:$V,20,FALSE)</f>
        <v>#N/A</v>
      </c>
      <c r="J674" s="2" t="e">
        <f>VLOOKUP($A674,'By SKU - New RTs'!$A:$V,20,FALSE)</f>
        <v>#N/A</v>
      </c>
      <c r="K674" s="5" t="e">
        <f t="shared" si="62"/>
        <v>#N/A</v>
      </c>
      <c r="L674" s="2" t="e">
        <f>VLOOKUP($A674,'By SKU - Old RTs'!$A:$V,21,FALSE)</f>
        <v>#N/A</v>
      </c>
      <c r="M674" s="2" t="e">
        <f>VLOOKUP($A674,'By SKU - New RTs'!$A:$V,21,FALSE)</f>
        <v>#N/A</v>
      </c>
      <c r="N674" s="5" t="e">
        <f t="shared" si="63"/>
        <v>#N/A</v>
      </c>
      <c r="O674" s="2" t="e">
        <f>VLOOKUP($A674,'By SKU - Old RTs'!$A:$V,22,FALSE)</f>
        <v>#N/A</v>
      </c>
      <c r="P674" s="2" t="e">
        <f>VLOOKUP($A674,'By SKU - New RTs'!$A:$V,22,FALSE)</f>
        <v>#N/A</v>
      </c>
      <c r="Q674" s="2" t="e">
        <f t="shared" si="64"/>
        <v>#N/A</v>
      </c>
    </row>
    <row r="675" spans="2:17" hidden="1" x14ac:dyDescent="0.3">
      <c r="B675" s="4"/>
      <c r="C675" s="2" t="e">
        <f>VLOOKUP($A675,'By SKU - Old RTs'!$A:$V,18,FALSE)</f>
        <v>#N/A</v>
      </c>
      <c r="D675" s="2" t="e">
        <f>VLOOKUP($A675,'By SKU - New RTs'!$A:$V,18,FALSE)</f>
        <v>#N/A</v>
      </c>
      <c r="E675" s="5" t="e">
        <f t="shared" si="60"/>
        <v>#N/A</v>
      </c>
      <c r="F675" s="2" t="e">
        <f>VLOOKUP($A675,'By SKU - Old RTs'!$A:$V,19,FALSE)</f>
        <v>#N/A</v>
      </c>
      <c r="G675" s="2" t="e">
        <f>VLOOKUP($A675,'By SKU - New RTs'!$A:$V,19,FALSE)</f>
        <v>#N/A</v>
      </c>
      <c r="H675" s="5" t="e">
        <f t="shared" si="61"/>
        <v>#N/A</v>
      </c>
      <c r="I675" s="2" t="e">
        <f>VLOOKUP($A675,'By SKU - Old RTs'!$A:$V,20,FALSE)</f>
        <v>#N/A</v>
      </c>
      <c r="J675" s="2" t="e">
        <f>VLOOKUP($A675,'By SKU - New RTs'!$A:$V,20,FALSE)</f>
        <v>#N/A</v>
      </c>
      <c r="K675" s="5" t="e">
        <f t="shared" si="62"/>
        <v>#N/A</v>
      </c>
      <c r="L675" s="2" t="e">
        <f>VLOOKUP($A675,'By SKU - Old RTs'!$A:$V,21,FALSE)</f>
        <v>#N/A</v>
      </c>
      <c r="M675" s="2" t="e">
        <f>VLOOKUP($A675,'By SKU - New RTs'!$A:$V,21,FALSE)</f>
        <v>#N/A</v>
      </c>
      <c r="N675" s="5" t="e">
        <f t="shared" si="63"/>
        <v>#N/A</v>
      </c>
      <c r="O675" s="2" t="e">
        <f>VLOOKUP($A675,'By SKU - Old RTs'!$A:$V,22,FALSE)</f>
        <v>#N/A</v>
      </c>
      <c r="P675" s="2" t="e">
        <f>VLOOKUP($A675,'By SKU - New RTs'!$A:$V,22,FALSE)</f>
        <v>#N/A</v>
      </c>
      <c r="Q675" s="2" t="e">
        <f t="shared" si="64"/>
        <v>#N/A</v>
      </c>
    </row>
    <row r="676" spans="2:17" hidden="1" x14ac:dyDescent="0.3">
      <c r="B676" s="4"/>
      <c r="C676" s="2" t="e">
        <f>VLOOKUP($A676,'By SKU - Old RTs'!$A:$V,18,FALSE)</f>
        <v>#N/A</v>
      </c>
      <c r="D676" s="2" t="e">
        <f>VLOOKUP($A676,'By SKU - New RTs'!$A:$V,18,FALSE)</f>
        <v>#N/A</v>
      </c>
      <c r="E676" s="5" t="e">
        <f t="shared" si="60"/>
        <v>#N/A</v>
      </c>
      <c r="F676" s="2" t="e">
        <f>VLOOKUP($A676,'By SKU - Old RTs'!$A:$V,19,FALSE)</f>
        <v>#N/A</v>
      </c>
      <c r="G676" s="2" t="e">
        <f>VLOOKUP($A676,'By SKU - New RTs'!$A:$V,19,FALSE)</f>
        <v>#N/A</v>
      </c>
      <c r="H676" s="5" t="e">
        <f t="shared" si="61"/>
        <v>#N/A</v>
      </c>
      <c r="I676" s="2" t="e">
        <f>VLOOKUP($A676,'By SKU - Old RTs'!$A:$V,20,FALSE)</f>
        <v>#N/A</v>
      </c>
      <c r="J676" s="2" t="e">
        <f>VLOOKUP($A676,'By SKU - New RTs'!$A:$V,20,FALSE)</f>
        <v>#N/A</v>
      </c>
      <c r="K676" s="5" t="e">
        <f t="shared" si="62"/>
        <v>#N/A</v>
      </c>
      <c r="L676" s="2" t="e">
        <f>VLOOKUP($A676,'By SKU - Old RTs'!$A:$V,21,FALSE)</f>
        <v>#N/A</v>
      </c>
      <c r="M676" s="2" t="e">
        <f>VLOOKUP($A676,'By SKU - New RTs'!$A:$V,21,FALSE)</f>
        <v>#N/A</v>
      </c>
      <c r="N676" s="5" t="e">
        <f t="shared" si="63"/>
        <v>#N/A</v>
      </c>
      <c r="O676" s="2" t="e">
        <f>VLOOKUP($A676,'By SKU - Old RTs'!$A:$V,22,FALSE)</f>
        <v>#N/A</v>
      </c>
      <c r="P676" s="2" t="e">
        <f>VLOOKUP($A676,'By SKU - New RTs'!$A:$V,22,FALSE)</f>
        <v>#N/A</v>
      </c>
      <c r="Q676" s="2" t="e">
        <f t="shared" si="64"/>
        <v>#N/A</v>
      </c>
    </row>
    <row r="677" spans="2:17" hidden="1" x14ac:dyDescent="0.3">
      <c r="B677" s="4"/>
      <c r="C677" s="2" t="e">
        <f>VLOOKUP($A677,'By SKU - Old RTs'!$A:$V,18,FALSE)</f>
        <v>#N/A</v>
      </c>
      <c r="D677" s="2" t="e">
        <f>VLOOKUP($A677,'By SKU - New RTs'!$A:$V,18,FALSE)</f>
        <v>#N/A</v>
      </c>
      <c r="E677" s="5" t="e">
        <f t="shared" si="60"/>
        <v>#N/A</v>
      </c>
      <c r="F677" s="2" t="e">
        <f>VLOOKUP($A677,'By SKU - Old RTs'!$A:$V,19,FALSE)</f>
        <v>#N/A</v>
      </c>
      <c r="G677" s="2" t="e">
        <f>VLOOKUP($A677,'By SKU - New RTs'!$A:$V,19,FALSE)</f>
        <v>#N/A</v>
      </c>
      <c r="H677" s="5" t="e">
        <f t="shared" si="61"/>
        <v>#N/A</v>
      </c>
      <c r="I677" s="2" t="e">
        <f>VLOOKUP($A677,'By SKU - Old RTs'!$A:$V,20,FALSE)</f>
        <v>#N/A</v>
      </c>
      <c r="J677" s="2" t="e">
        <f>VLOOKUP($A677,'By SKU - New RTs'!$A:$V,20,FALSE)</f>
        <v>#N/A</v>
      </c>
      <c r="K677" s="5" t="e">
        <f t="shared" si="62"/>
        <v>#N/A</v>
      </c>
      <c r="L677" s="2" t="e">
        <f>VLOOKUP($A677,'By SKU - Old RTs'!$A:$V,21,FALSE)</f>
        <v>#N/A</v>
      </c>
      <c r="M677" s="2" t="e">
        <f>VLOOKUP($A677,'By SKU - New RTs'!$A:$V,21,FALSE)</f>
        <v>#N/A</v>
      </c>
      <c r="N677" s="5" t="e">
        <f t="shared" si="63"/>
        <v>#N/A</v>
      </c>
      <c r="O677" s="2" t="e">
        <f>VLOOKUP($A677,'By SKU - Old RTs'!$A:$V,22,FALSE)</f>
        <v>#N/A</v>
      </c>
      <c r="P677" s="2" t="e">
        <f>VLOOKUP($A677,'By SKU - New RTs'!$A:$V,22,FALSE)</f>
        <v>#N/A</v>
      </c>
      <c r="Q677" s="2" t="e">
        <f t="shared" si="64"/>
        <v>#N/A</v>
      </c>
    </row>
    <row r="678" spans="2:17" hidden="1" x14ac:dyDescent="0.3">
      <c r="B678" s="4"/>
      <c r="C678" s="2" t="e">
        <f>VLOOKUP($A678,'By SKU - Old RTs'!$A:$V,18,FALSE)</f>
        <v>#N/A</v>
      </c>
      <c r="D678" s="2" t="e">
        <f>VLOOKUP($A678,'By SKU - New RTs'!$A:$V,18,FALSE)</f>
        <v>#N/A</v>
      </c>
      <c r="E678" s="5" t="e">
        <f t="shared" si="60"/>
        <v>#N/A</v>
      </c>
      <c r="F678" s="2" t="e">
        <f>VLOOKUP($A678,'By SKU - Old RTs'!$A:$V,19,FALSE)</f>
        <v>#N/A</v>
      </c>
      <c r="G678" s="2" t="e">
        <f>VLOOKUP($A678,'By SKU - New RTs'!$A:$V,19,FALSE)</f>
        <v>#N/A</v>
      </c>
      <c r="H678" s="5" t="e">
        <f t="shared" si="61"/>
        <v>#N/A</v>
      </c>
      <c r="I678" s="2" t="e">
        <f>VLOOKUP($A678,'By SKU - Old RTs'!$A:$V,20,FALSE)</f>
        <v>#N/A</v>
      </c>
      <c r="J678" s="2" t="e">
        <f>VLOOKUP($A678,'By SKU - New RTs'!$A:$V,20,FALSE)</f>
        <v>#N/A</v>
      </c>
      <c r="K678" s="5" t="e">
        <f t="shared" si="62"/>
        <v>#N/A</v>
      </c>
      <c r="L678" s="2" t="e">
        <f>VLOOKUP($A678,'By SKU - Old RTs'!$A:$V,21,FALSE)</f>
        <v>#N/A</v>
      </c>
      <c r="M678" s="2" t="e">
        <f>VLOOKUP($A678,'By SKU - New RTs'!$A:$V,21,FALSE)</f>
        <v>#N/A</v>
      </c>
      <c r="N678" s="5" t="e">
        <f t="shared" si="63"/>
        <v>#N/A</v>
      </c>
      <c r="O678" s="2" t="e">
        <f>VLOOKUP($A678,'By SKU - Old RTs'!$A:$V,22,FALSE)</f>
        <v>#N/A</v>
      </c>
      <c r="P678" s="2" t="e">
        <f>VLOOKUP($A678,'By SKU - New RTs'!$A:$V,22,FALSE)</f>
        <v>#N/A</v>
      </c>
      <c r="Q678" s="2" t="e">
        <f t="shared" si="64"/>
        <v>#N/A</v>
      </c>
    </row>
    <row r="679" spans="2:17" hidden="1" x14ac:dyDescent="0.3">
      <c r="B679" s="4"/>
      <c r="C679" s="2" t="e">
        <f>VLOOKUP($A679,'By SKU - Old RTs'!$A:$V,18,FALSE)</f>
        <v>#N/A</v>
      </c>
      <c r="D679" s="2" t="e">
        <f>VLOOKUP($A679,'By SKU - New RTs'!$A:$V,18,FALSE)</f>
        <v>#N/A</v>
      </c>
      <c r="E679" s="5" t="e">
        <f t="shared" si="60"/>
        <v>#N/A</v>
      </c>
      <c r="F679" s="2" t="e">
        <f>VLOOKUP($A679,'By SKU - Old RTs'!$A:$V,19,FALSE)</f>
        <v>#N/A</v>
      </c>
      <c r="G679" s="2" t="e">
        <f>VLOOKUP($A679,'By SKU - New RTs'!$A:$V,19,FALSE)</f>
        <v>#N/A</v>
      </c>
      <c r="H679" s="5" t="e">
        <f t="shared" si="61"/>
        <v>#N/A</v>
      </c>
      <c r="I679" s="2" t="e">
        <f>VLOOKUP($A679,'By SKU - Old RTs'!$A:$V,20,FALSE)</f>
        <v>#N/A</v>
      </c>
      <c r="J679" s="2" t="e">
        <f>VLOOKUP($A679,'By SKU - New RTs'!$A:$V,20,FALSE)</f>
        <v>#N/A</v>
      </c>
      <c r="K679" s="5" t="e">
        <f t="shared" si="62"/>
        <v>#N/A</v>
      </c>
      <c r="L679" s="2" t="e">
        <f>VLOOKUP($A679,'By SKU - Old RTs'!$A:$V,21,FALSE)</f>
        <v>#N/A</v>
      </c>
      <c r="M679" s="2" t="e">
        <f>VLOOKUP($A679,'By SKU - New RTs'!$A:$V,21,FALSE)</f>
        <v>#N/A</v>
      </c>
      <c r="N679" s="5" t="e">
        <f t="shared" si="63"/>
        <v>#N/A</v>
      </c>
      <c r="O679" s="2" t="e">
        <f>VLOOKUP($A679,'By SKU - Old RTs'!$A:$V,22,FALSE)</f>
        <v>#N/A</v>
      </c>
      <c r="P679" s="2" t="e">
        <f>VLOOKUP($A679,'By SKU - New RTs'!$A:$V,22,FALSE)</f>
        <v>#N/A</v>
      </c>
      <c r="Q679" s="2" t="e">
        <f t="shared" si="64"/>
        <v>#N/A</v>
      </c>
    </row>
    <row r="680" spans="2:17" hidden="1" x14ac:dyDescent="0.3">
      <c r="B680" s="4"/>
      <c r="C680" s="2" t="e">
        <f>VLOOKUP($A680,'By SKU - Old RTs'!$A:$V,18,FALSE)</f>
        <v>#N/A</v>
      </c>
      <c r="D680" s="2" t="e">
        <f>VLOOKUP($A680,'By SKU - New RTs'!$A:$V,18,FALSE)</f>
        <v>#N/A</v>
      </c>
      <c r="E680" s="5" t="e">
        <f t="shared" ref="E680:E707" si="65">D680-C680</f>
        <v>#N/A</v>
      </c>
      <c r="F680" s="2" t="e">
        <f>VLOOKUP($A680,'By SKU - Old RTs'!$A:$V,19,FALSE)</f>
        <v>#N/A</v>
      </c>
      <c r="G680" s="2" t="e">
        <f>VLOOKUP($A680,'By SKU - New RTs'!$A:$V,19,FALSE)</f>
        <v>#N/A</v>
      </c>
      <c r="H680" s="5" t="e">
        <f t="shared" ref="H680:H707" si="66">G680-F680</f>
        <v>#N/A</v>
      </c>
      <c r="I680" s="2" t="e">
        <f>VLOOKUP($A680,'By SKU - Old RTs'!$A:$V,20,FALSE)</f>
        <v>#N/A</v>
      </c>
      <c r="J680" s="2" t="e">
        <f>VLOOKUP($A680,'By SKU - New RTs'!$A:$V,20,FALSE)</f>
        <v>#N/A</v>
      </c>
      <c r="K680" s="5" t="e">
        <f t="shared" ref="K680:K707" si="67">J680-I680</f>
        <v>#N/A</v>
      </c>
      <c r="L680" s="2" t="e">
        <f>VLOOKUP($A680,'By SKU - Old RTs'!$A:$V,21,FALSE)</f>
        <v>#N/A</v>
      </c>
      <c r="M680" s="2" t="e">
        <f>VLOOKUP($A680,'By SKU - New RTs'!$A:$V,21,FALSE)</f>
        <v>#N/A</v>
      </c>
      <c r="N680" s="5" t="e">
        <f t="shared" ref="N680:N707" si="68">M680-L680</f>
        <v>#N/A</v>
      </c>
      <c r="O680" s="2" t="e">
        <f>VLOOKUP($A680,'By SKU - Old RTs'!$A:$V,22,FALSE)</f>
        <v>#N/A</v>
      </c>
      <c r="P680" s="2" t="e">
        <f>VLOOKUP($A680,'By SKU - New RTs'!$A:$V,22,FALSE)</f>
        <v>#N/A</v>
      </c>
      <c r="Q680" s="2" t="e">
        <f t="shared" ref="Q680:Q707" si="69">P680-O680</f>
        <v>#N/A</v>
      </c>
    </row>
    <row r="681" spans="2:17" hidden="1" x14ac:dyDescent="0.3">
      <c r="B681" s="4"/>
      <c r="C681" s="2" t="e">
        <f>VLOOKUP($A681,'By SKU - Old RTs'!$A:$V,18,FALSE)</f>
        <v>#N/A</v>
      </c>
      <c r="D681" s="2" t="e">
        <f>VLOOKUP($A681,'By SKU - New RTs'!$A:$V,18,FALSE)</f>
        <v>#N/A</v>
      </c>
      <c r="E681" s="5" t="e">
        <f t="shared" si="65"/>
        <v>#N/A</v>
      </c>
      <c r="F681" s="2" t="e">
        <f>VLOOKUP($A681,'By SKU - Old RTs'!$A:$V,19,FALSE)</f>
        <v>#N/A</v>
      </c>
      <c r="G681" s="2" t="e">
        <f>VLOOKUP($A681,'By SKU - New RTs'!$A:$V,19,FALSE)</f>
        <v>#N/A</v>
      </c>
      <c r="H681" s="5" t="e">
        <f t="shared" si="66"/>
        <v>#N/A</v>
      </c>
      <c r="I681" s="2" t="e">
        <f>VLOOKUP($A681,'By SKU - Old RTs'!$A:$V,20,FALSE)</f>
        <v>#N/A</v>
      </c>
      <c r="J681" s="2" t="e">
        <f>VLOOKUP($A681,'By SKU - New RTs'!$A:$V,20,FALSE)</f>
        <v>#N/A</v>
      </c>
      <c r="K681" s="5" t="e">
        <f t="shared" si="67"/>
        <v>#N/A</v>
      </c>
      <c r="L681" s="2" t="e">
        <f>VLOOKUP($A681,'By SKU - Old RTs'!$A:$V,21,FALSE)</f>
        <v>#N/A</v>
      </c>
      <c r="M681" s="2" t="e">
        <f>VLOOKUP($A681,'By SKU - New RTs'!$A:$V,21,FALSE)</f>
        <v>#N/A</v>
      </c>
      <c r="N681" s="5" t="e">
        <f t="shared" si="68"/>
        <v>#N/A</v>
      </c>
      <c r="O681" s="2" t="e">
        <f>VLOOKUP($A681,'By SKU - Old RTs'!$A:$V,22,FALSE)</f>
        <v>#N/A</v>
      </c>
      <c r="P681" s="2" t="e">
        <f>VLOOKUP($A681,'By SKU - New RTs'!$A:$V,22,FALSE)</f>
        <v>#N/A</v>
      </c>
      <c r="Q681" s="2" t="e">
        <f t="shared" si="69"/>
        <v>#N/A</v>
      </c>
    </row>
    <row r="682" spans="2:17" hidden="1" x14ac:dyDescent="0.3">
      <c r="B682" s="4"/>
      <c r="C682" s="2" t="e">
        <f>VLOOKUP($A682,'By SKU - Old RTs'!$A:$V,18,FALSE)</f>
        <v>#N/A</v>
      </c>
      <c r="D682" s="2" t="e">
        <f>VLOOKUP($A682,'By SKU - New RTs'!$A:$V,18,FALSE)</f>
        <v>#N/A</v>
      </c>
      <c r="E682" s="5" t="e">
        <f t="shared" si="65"/>
        <v>#N/A</v>
      </c>
      <c r="F682" s="2" t="e">
        <f>VLOOKUP($A682,'By SKU - Old RTs'!$A:$V,19,FALSE)</f>
        <v>#N/A</v>
      </c>
      <c r="G682" s="2" t="e">
        <f>VLOOKUP($A682,'By SKU - New RTs'!$A:$V,19,FALSE)</f>
        <v>#N/A</v>
      </c>
      <c r="H682" s="5" t="e">
        <f t="shared" si="66"/>
        <v>#N/A</v>
      </c>
      <c r="I682" s="2" t="e">
        <f>VLOOKUP($A682,'By SKU - Old RTs'!$A:$V,20,FALSE)</f>
        <v>#N/A</v>
      </c>
      <c r="J682" s="2" t="e">
        <f>VLOOKUP($A682,'By SKU - New RTs'!$A:$V,20,FALSE)</f>
        <v>#N/A</v>
      </c>
      <c r="K682" s="5" t="e">
        <f t="shared" si="67"/>
        <v>#N/A</v>
      </c>
      <c r="L682" s="2" t="e">
        <f>VLOOKUP($A682,'By SKU - Old RTs'!$A:$V,21,FALSE)</f>
        <v>#N/A</v>
      </c>
      <c r="M682" s="2" t="e">
        <f>VLOOKUP($A682,'By SKU - New RTs'!$A:$V,21,FALSE)</f>
        <v>#N/A</v>
      </c>
      <c r="N682" s="5" t="e">
        <f t="shared" si="68"/>
        <v>#N/A</v>
      </c>
      <c r="O682" s="2" t="e">
        <f>VLOOKUP($A682,'By SKU - Old RTs'!$A:$V,22,FALSE)</f>
        <v>#N/A</v>
      </c>
      <c r="P682" s="2" t="e">
        <f>VLOOKUP($A682,'By SKU - New RTs'!$A:$V,22,FALSE)</f>
        <v>#N/A</v>
      </c>
      <c r="Q682" s="2" t="e">
        <f t="shared" si="69"/>
        <v>#N/A</v>
      </c>
    </row>
    <row r="683" spans="2:17" hidden="1" x14ac:dyDescent="0.3">
      <c r="B683" s="4"/>
      <c r="C683" s="2" t="e">
        <f>VLOOKUP($A683,'By SKU - Old RTs'!$A:$V,18,FALSE)</f>
        <v>#N/A</v>
      </c>
      <c r="D683" s="2" t="e">
        <f>VLOOKUP($A683,'By SKU - New RTs'!$A:$V,18,FALSE)</f>
        <v>#N/A</v>
      </c>
      <c r="E683" s="5" t="e">
        <f t="shared" si="65"/>
        <v>#N/A</v>
      </c>
      <c r="F683" s="2" t="e">
        <f>VLOOKUP($A683,'By SKU - Old RTs'!$A:$V,19,FALSE)</f>
        <v>#N/A</v>
      </c>
      <c r="G683" s="2" t="e">
        <f>VLOOKUP($A683,'By SKU - New RTs'!$A:$V,19,FALSE)</f>
        <v>#N/A</v>
      </c>
      <c r="H683" s="5" t="e">
        <f t="shared" si="66"/>
        <v>#N/A</v>
      </c>
      <c r="I683" s="2" t="e">
        <f>VLOOKUP($A683,'By SKU - Old RTs'!$A:$V,20,FALSE)</f>
        <v>#N/A</v>
      </c>
      <c r="J683" s="2" t="e">
        <f>VLOOKUP($A683,'By SKU - New RTs'!$A:$V,20,FALSE)</f>
        <v>#N/A</v>
      </c>
      <c r="K683" s="5" t="e">
        <f t="shared" si="67"/>
        <v>#N/A</v>
      </c>
      <c r="L683" s="2" t="e">
        <f>VLOOKUP($A683,'By SKU - Old RTs'!$A:$V,21,FALSE)</f>
        <v>#N/A</v>
      </c>
      <c r="M683" s="2" t="e">
        <f>VLOOKUP($A683,'By SKU - New RTs'!$A:$V,21,FALSE)</f>
        <v>#N/A</v>
      </c>
      <c r="N683" s="5" t="e">
        <f t="shared" si="68"/>
        <v>#N/A</v>
      </c>
      <c r="O683" s="2" t="e">
        <f>VLOOKUP($A683,'By SKU - Old RTs'!$A:$V,22,FALSE)</f>
        <v>#N/A</v>
      </c>
      <c r="P683" s="2" t="e">
        <f>VLOOKUP($A683,'By SKU - New RTs'!$A:$V,22,FALSE)</f>
        <v>#N/A</v>
      </c>
      <c r="Q683" s="2" t="e">
        <f t="shared" si="69"/>
        <v>#N/A</v>
      </c>
    </row>
    <row r="684" spans="2:17" hidden="1" x14ac:dyDescent="0.3">
      <c r="B684" s="4"/>
      <c r="C684" s="2" t="e">
        <f>VLOOKUP($A684,'By SKU - Old RTs'!$A:$V,18,FALSE)</f>
        <v>#N/A</v>
      </c>
      <c r="D684" s="2" t="e">
        <f>VLOOKUP($A684,'By SKU - New RTs'!$A:$V,18,FALSE)</f>
        <v>#N/A</v>
      </c>
      <c r="E684" s="5" t="e">
        <f t="shared" si="65"/>
        <v>#N/A</v>
      </c>
      <c r="F684" s="2" t="e">
        <f>VLOOKUP($A684,'By SKU - Old RTs'!$A:$V,19,FALSE)</f>
        <v>#N/A</v>
      </c>
      <c r="G684" s="2" t="e">
        <f>VLOOKUP($A684,'By SKU - New RTs'!$A:$V,19,FALSE)</f>
        <v>#N/A</v>
      </c>
      <c r="H684" s="5" t="e">
        <f t="shared" si="66"/>
        <v>#N/A</v>
      </c>
      <c r="I684" s="2" t="e">
        <f>VLOOKUP($A684,'By SKU - Old RTs'!$A:$V,20,FALSE)</f>
        <v>#N/A</v>
      </c>
      <c r="J684" s="2" t="e">
        <f>VLOOKUP($A684,'By SKU - New RTs'!$A:$V,20,FALSE)</f>
        <v>#N/A</v>
      </c>
      <c r="K684" s="5" t="e">
        <f t="shared" si="67"/>
        <v>#N/A</v>
      </c>
      <c r="L684" s="2" t="e">
        <f>VLOOKUP($A684,'By SKU - Old RTs'!$A:$V,21,FALSE)</f>
        <v>#N/A</v>
      </c>
      <c r="M684" s="2" t="e">
        <f>VLOOKUP($A684,'By SKU - New RTs'!$A:$V,21,FALSE)</f>
        <v>#N/A</v>
      </c>
      <c r="N684" s="5" t="e">
        <f t="shared" si="68"/>
        <v>#N/A</v>
      </c>
      <c r="O684" s="2" t="e">
        <f>VLOOKUP($A684,'By SKU - Old RTs'!$A:$V,22,FALSE)</f>
        <v>#N/A</v>
      </c>
      <c r="P684" s="2" t="e">
        <f>VLOOKUP($A684,'By SKU - New RTs'!$A:$V,22,FALSE)</f>
        <v>#N/A</v>
      </c>
      <c r="Q684" s="2" t="e">
        <f t="shared" si="69"/>
        <v>#N/A</v>
      </c>
    </row>
    <row r="685" spans="2:17" hidden="1" x14ac:dyDescent="0.3">
      <c r="B685" s="4"/>
      <c r="C685" s="2" t="e">
        <f>VLOOKUP($A685,'By SKU - Old RTs'!$A:$V,18,FALSE)</f>
        <v>#N/A</v>
      </c>
      <c r="D685" s="2" t="e">
        <f>VLOOKUP($A685,'By SKU - New RTs'!$A:$V,18,FALSE)</f>
        <v>#N/A</v>
      </c>
      <c r="E685" s="5" t="e">
        <f t="shared" si="65"/>
        <v>#N/A</v>
      </c>
      <c r="F685" s="2" t="e">
        <f>VLOOKUP($A685,'By SKU - Old RTs'!$A:$V,19,FALSE)</f>
        <v>#N/A</v>
      </c>
      <c r="G685" s="2" t="e">
        <f>VLOOKUP($A685,'By SKU - New RTs'!$A:$V,19,FALSE)</f>
        <v>#N/A</v>
      </c>
      <c r="H685" s="5" t="e">
        <f t="shared" si="66"/>
        <v>#N/A</v>
      </c>
      <c r="I685" s="2" t="e">
        <f>VLOOKUP($A685,'By SKU - Old RTs'!$A:$V,20,FALSE)</f>
        <v>#N/A</v>
      </c>
      <c r="J685" s="2" t="e">
        <f>VLOOKUP($A685,'By SKU - New RTs'!$A:$V,20,FALSE)</f>
        <v>#N/A</v>
      </c>
      <c r="K685" s="5" t="e">
        <f t="shared" si="67"/>
        <v>#N/A</v>
      </c>
      <c r="L685" s="2" t="e">
        <f>VLOOKUP($A685,'By SKU - Old RTs'!$A:$V,21,FALSE)</f>
        <v>#N/A</v>
      </c>
      <c r="M685" s="2" t="e">
        <f>VLOOKUP($A685,'By SKU - New RTs'!$A:$V,21,FALSE)</f>
        <v>#N/A</v>
      </c>
      <c r="N685" s="5" t="e">
        <f t="shared" si="68"/>
        <v>#N/A</v>
      </c>
      <c r="O685" s="2" t="e">
        <f>VLOOKUP($A685,'By SKU - Old RTs'!$A:$V,22,FALSE)</f>
        <v>#N/A</v>
      </c>
      <c r="P685" s="2" t="e">
        <f>VLOOKUP($A685,'By SKU - New RTs'!$A:$V,22,FALSE)</f>
        <v>#N/A</v>
      </c>
      <c r="Q685" s="2" t="e">
        <f t="shared" si="69"/>
        <v>#N/A</v>
      </c>
    </row>
    <row r="686" spans="2:17" hidden="1" x14ac:dyDescent="0.3">
      <c r="B686" s="4"/>
      <c r="C686" s="2" t="e">
        <f>VLOOKUP($A686,'By SKU - Old RTs'!$A:$V,18,FALSE)</f>
        <v>#N/A</v>
      </c>
      <c r="D686" s="2" t="e">
        <f>VLOOKUP($A686,'By SKU - New RTs'!$A:$V,18,FALSE)</f>
        <v>#N/A</v>
      </c>
      <c r="E686" s="5" t="e">
        <f t="shared" si="65"/>
        <v>#N/A</v>
      </c>
      <c r="F686" s="2" t="e">
        <f>VLOOKUP($A686,'By SKU - Old RTs'!$A:$V,19,FALSE)</f>
        <v>#N/A</v>
      </c>
      <c r="G686" s="2" t="e">
        <f>VLOOKUP($A686,'By SKU - New RTs'!$A:$V,19,FALSE)</f>
        <v>#N/A</v>
      </c>
      <c r="H686" s="5" t="e">
        <f t="shared" si="66"/>
        <v>#N/A</v>
      </c>
      <c r="I686" s="2" t="e">
        <f>VLOOKUP($A686,'By SKU - Old RTs'!$A:$V,20,FALSE)</f>
        <v>#N/A</v>
      </c>
      <c r="J686" s="2" t="e">
        <f>VLOOKUP($A686,'By SKU - New RTs'!$A:$V,20,FALSE)</f>
        <v>#N/A</v>
      </c>
      <c r="K686" s="5" t="e">
        <f t="shared" si="67"/>
        <v>#N/A</v>
      </c>
      <c r="L686" s="2" t="e">
        <f>VLOOKUP($A686,'By SKU - Old RTs'!$A:$V,21,FALSE)</f>
        <v>#N/A</v>
      </c>
      <c r="M686" s="2" t="e">
        <f>VLOOKUP($A686,'By SKU - New RTs'!$A:$V,21,FALSE)</f>
        <v>#N/A</v>
      </c>
      <c r="N686" s="5" t="e">
        <f t="shared" si="68"/>
        <v>#N/A</v>
      </c>
      <c r="O686" s="2" t="e">
        <f>VLOOKUP($A686,'By SKU - Old RTs'!$A:$V,22,FALSE)</f>
        <v>#N/A</v>
      </c>
      <c r="P686" s="2" t="e">
        <f>VLOOKUP($A686,'By SKU - New RTs'!$A:$V,22,FALSE)</f>
        <v>#N/A</v>
      </c>
      <c r="Q686" s="2" t="e">
        <f t="shared" si="69"/>
        <v>#N/A</v>
      </c>
    </row>
    <row r="687" spans="2:17" hidden="1" x14ac:dyDescent="0.3">
      <c r="B687" s="4"/>
      <c r="C687" s="2" t="e">
        <f>VLOOKUP($A687,'By SKU - Old RTs'!$A:$V,18,FALSE)</f>
        <v>#N/A</v>
      </c>
      <c r="D687" s="2" t="e">
        <f>VLOOKUP($A687,'By SKU - New RTs'!$A:$V,18,FALSE)</f>
        <v>#N/A</v>
      </c>
      <c r="E687" s="5" t="e">
        <f t="shared" si="65"/>
        <v>#N/A</v>
      </c>
      <c r="F687" s="2" t="e">
        <f>VLOOKUP($A687,'By SKU - Old RTs'!$A:$V,19,FALSE)</f>
        <v>#N/A</v>
      </c>
      <c r="G687" s="2" t="e">
        <f>VLOOKUP($A687,'By SKU - New RTs'!$A:$V,19,FALSE)</f>
        <v>#N/A</v>
      </c>
      <c r="H687" s="5" t="e">
        <f t="shared" si="66"/>
        <v>#N/A</v>
      </c>
      <c r="I687" s="2" t="e">
        <f>VLOOKUP($A687,'By SKU - Old RTs'!$A:$V,20,FALSE)</f>
        <v>#N/A</v>
      </c>
      <c r="J687" s="2" t="e">
        <f>VLOOKUP($A687,'By SKU - New RTs'!$A:$V,20,FALSE)</f>
        <v>#N/A</v>
      </c>
      <c r="K687" s="5" t="e">
        <f t="shared" si="67"/>
        <v>#N/A</v>
      </c>
      <c r="L687" s="2" t="e">
        <f>VLOOKUP($A687,'By SKU - Old RTs'!$A:$V,21,FALSE)</f>
        <v>#N/A</v>
      </c>
      <c r="M687" s="2" t="e">
        <f>VLOOKUP($A687,'By SKU - New RTs'!$A:$V,21,FALSE)</f>
        <v>#N/A</v>
      </c>
      <c r="N687" s="5" t="e">
        <f t="shared" si="68"/>
        <v>#N/A</v>
      </c>
      <c r="O687" s="2" t="e">
        <f>VLOOKUP($A687,'By SKU - Old RTs'!$A:$V,22,FALSE)</f>
        <v>#N/A</v>
      </c>
      <c r="P687" s="2" t="e">
        <f>VLOOKUP($A687,'By SKU - New RTs'!$A:$V,22,FALSE)</f>
        <v>#N/A</v>
      </c>
      <c r="Q687" s="2" t="e">
        <f t="shared" si="69"/>
        <v>#N/A</v>
      </c>
    </row>
    <row r="688" spans="2:17" hidden="1" x14ac:dyDescent="0.3">
      <c r="B688" s="4"/>
      <c r="C688" s="2" t="e">
        <f>VLOOKUP($A688,'By SKU - Old RTs'!$A:$V,18,FALSE)</f>
        <v>#N/A</v>
      </c>
      <c r="D688" s="2" t="e">
        <f>VLOOKUP($A688,'By SKU - New RTs'!$A:$V,18,FALSE)</f>
        <v>#N/A</v>
      </c>
      <c r="E688" s="5" t="e">
        <f t="shared" si="65"/>
        <v>#N/A</v>
      </c>
      <c r="F688" s="2" t="e">
        <f>VLOOKUP($A688,'By SKU - Old RTs'!$A:$V,19,FALSE)</f>
        <v>#N/A</v>
      </c>
      <c r="G688" s="2" t="e">
        <f>VLOOKUP($A688,'By SKU - New RTs'!$A:$V,19,FALSE)</f>
        <v>#N/A</v>
      </c>
      <c r="H688" s="5" t="e">
        <f t="shared" si="66"/>
        <v>#N/A</v>
      </c>
      <c r="I688" s="2" t="e">
        <f>VLOOKUP($A688,'By SKU - Old RTs'!$A:$V,20,FALSE)</f>
        <v>#N/A</v>
      </c>
      <c r="J688" s="2" t="e">
        <f>VLOOKUP($A688,'By SKU - New RTs'!$A:$V,20,FALSE)</f>
        <v>#N/A</v>
      </c>
      <c r="K688" s="5" t="e">
        <f t="shared" si="67"/>
        <v>#N/A</v>
      </c>
      <c r="L688" s="2" t="e">
        <f>VLOOKUP($A688,'By SKU - Old RTs'!$A:$V,21,FALSE)</f>
        <v>#N/A</v>
      </c>
      <c r="M688" s="2" t="e">
        <f>VLOOKUP($A688,'By SKU - New RTs'!$A:$V,21,FALSE)</f>
        <v>#N/A</v>
      </c>
      <c r="N688" s="5" t="e">
        <f t="shared" si="68"/>
        <v>#N/A</v>
      </c>
      <c r="O688" s="2" t="e">
        <f>VLOOKUP($A688,'By SKU - Old RTs'!$A:$V,22,FALSE)</f>
        <v>#N/A</v>
      </c>
      <c r="P688" s="2" t="e">
        <f>VLOOKUP($A688,'By SKU - New RTs'!$A:$V,22,FALSE)</f>
        <v>#N/A</v>
      </c>
      <c r="Q688" s="2" t="e">
        <f t="shared" si="69"/>
        <v>#N/A</v>
      </c>
    </row>
    <row r="689" spans="2:17" hidden="1" x14ac:dyDescent="0.3">
      <c r="B689" s="4"/>
      <c r="C689" s="2" t="e">
        <f>VLOOKUP($A689,'By SKU - Old RTs'!$A:$V,18,FALSE)</f>
        <v>#N/A</v>
      </c>
      <c r="D689" s="2" t="e">
        <f>VLOOKUP($A689,'By SKU - New RTs'!$A:$V,18,FALSE)</f>
        <v>#N/A</v>
      </c>
      <c r="E689" s="5" t="e">
        <f t="shared" si="65"/>
        <v>#N/A</v>
      </c>
      <c r="F689" s="2" t="e">
        <f>VLOOKUP($A689,'By SKU - Old RTs'!$A:$V,19,FALSE)</f>
        <v>#N/A</v>
      </c>
      <c r="G689" s="2" t="e">
        <f>VLOOKUP($A689,'By SKU - New RTs'!$A:$V,19,FALSE)</f>
        <v>#N/A</v>
      </c>
      <c r="H689" s="5" t="e">
        <f t="shared" si="66"/>
        <v>#N/A</v>
      </c>
      <c r="I689" s="2" t="e">
        <f>VLOOKUP($A689,'By SKU - Old RTs'!$A:$V,20,FALSE)</f>
        <v>#N/A</v>
      </c>
      <c r="J689" s="2" t="e">
        <f>VLOOKUP($A689,'By SKU - New RTs'!$A:$V,20,FALSE)</f>
        <v>#N/A</v>
      </c>
      <c r="K689" s="5" t="e">
        <f t="shared" si="67"/>
        <v>#N/A</v>
      </c>
      <c r="L689" s="2" t="e">
        <f>VLOOKUP($A689,'By SKU - Old RTs'!$A:$V,21,FALSE)</f>
        <v>#N/A</v>
      </c>
      <c r="M689" s="2" t="e">
        <f>VLOOKUP($A689,'By SKU - New RTs'!$A:$V,21,FALSE)</f>
        <v>#N/A</v>
      </c>
      <c r="N689" s="5" t="e">
        <f t="shared" si="68"/>
        <v>#N/A</v>
      </c>
      <c r="O689" s="2" t="e">
        <f>VLOOKUP($A689,'By SKU - Old RTs'!$A:$V,22,FALSE)</f>
        <v>#N/A</v>
      </c>
      <c r="P689" s="2" t="e">
        <f>VLOOKUP($A689,'By SKU - New RTs'!$A:$V,22,FALSE)</f>
        <v>#N/A</v>
      </c>
      <c r="Q689" s="2" t="e">
        <f t="shared" si="69"/>
        <v>#N/A</v>
      </c>
    </row>
    <row r="690" spans="2:17" hidden="1" x14ac:dyDescent="0.3">
      <c r="B690" s="4"/>
      <c r="C690" s="2" t="e">
        <f>VLOOKUP($A690,'By SKU - Old RTs'!$A:$V,18,FALSE)</f>
        <v>#N/A</v>
      </c>
      <c r="D690" s="2" t="e">
        <f>VLOOKUP($A690,'By SKU - New RTs'!$A:$V,18,FALSE)</f>
        <v>#N/A</v>
      </c>
      <c r="E690" s="5" t="e">
        <f t="shared" si="65"/>
        <v>#N/A</v>
      </c>
      <c r="F690" s="2" t="e">
        <f>VLOOKUP($A690,'By SKU - Old RTs'!$A:$V,19,FALSE)</f>
        <v>#N/A</v>
      </c>
      <c r="G690" s="2" t="e">
        <f>VLOOKUP($A690,'By SKU - New RTs'!$A:$V,19,FALSE)</f>
        <v>#N/A</v>
      </c>
      <c r="H690" s="5" t="e">
        <f t="shared" si="66"/>
        <v>#N/A</v>
      </c>
      <c r="I690" s="2" t="e">
        <f>VLOOKUP($A690,'By SKU - Old RTs'!$A:$V,20,FALSE)</f>
        <v>#N/A</v>
      </c>
      <c r="J690" s="2" t="e">
        <f>VLOOKUP($A690,'By SKU - New RTs'!$A:$V,20,FALSE)</f>
        <v>#N/A</v>
      </c>
      <c r="K690" s="5" t="e">
        <f t="shared" si="67"/>
        <v>#N/A</v>
      </c>
      <c r="L690" s="2" t="e">
        <f>VLOOKUP($A690,'By SKU - Old RTs'!$A:$V,21,FALSE)</f>
        <v>#N/A</v>
      </c>
      <c r="M690" s="2" t="e">
        <f>VLOOKUP($A690,'By SKU - New RTs'!$A:$V,21,FALSE)</f>
        <v>#N/A</v>
      </c>
      <c r="N690" s="5" t="e">
        <f t="shared" si="68"/>
        <v>#N/A</v>
      </c>
      <c r="O690" s="2" t="e">
        <f>VLOOKUP($A690,'By SKU - Old RTs'!$A:$V,22,FALSE)</f>
        <v>#N/A</v>
      </c>
      <c r="P690" s="2" t="e">
        <f>VLOOKUP($A690,'By SKU - New RTs'!$A:$V,22,FALSE)</f>
        <v>#N/A</v>
      </c>
      <c r="Q690" s="2" t="e">
        <f t="shared" si="69"/>
        <v>#N/A</v>
      </c>
    </row>
    <row r="691" spans="2:17" hidden="1" x14ac:dyDescent="0.3">
      <c r="B691" s="4"/>
      <c r="C691" s="2" t="e">
        <f>VLOOKUP($A691,'By SKU - Old RTs'!$A:$V,18,FALSE)</f>
        <v>#N/A</v>
      </c>
      <c r="D691" s="2" t="e">
        <f>VLOOKUP($A691,'By SKU - New RTs'!$A:$V,18,FALSE)</f>
        <v>#N/A</v>
      </c>
      <c r="E691" s="5" t="e">
        <f t="shared" si="65"/>
        <v>#N/A</v>
      </c>
      <c r="F691" s="2" t="e">
        <f>VLOOKUP($A691,'By SKU - Old RTs'!$A:$V,19,FALSE)</f>
        <v>#N/A</v>
      </c>
      <c r="G691" s="2" t="e">
        <f>VLOOKUP($A691,'By SKU - New RTs'!$A:$V,19,FALSE)</f>
        <v>#N/A</v>
      </c>
      <c r="H691" s="5" t="e">
        <f t="shared" si="66"/>
        <v>#N/A</v>
      </c>
      <c r="I691" s="2" t="e">
        <f>VLOOKUP($A691,'By SKU - Old RTs'!$A:$V,20,FALSE)</f>
        <v>#N/A</v>
      </c>
      <c r="J691" s="2" t="e">
        <f>VLOOKUP($A691,'By SKU - New RTs'!$A:$V,20,FALSE)</f>
        <v>#N/A</v>
      </c>
      <c r="K691" s="5" t="e">
        <f t="shared" si="67"/>
        <v>#N/A</v>
      </c>
      <c r="L691" s="2" t="e">
        <f>VLOOKUP($A691,'By SKU - Old RTs'!$A:$V,21,FALSE)</f>
        <v>#N/A</v>
      </c>
      <c r="M691" s="2" t="e">
        <f>VLOOKUP($A691,'By SKU - New RTs'!$A:$V,21,FALSE)</f>
        <v>#N/A</v>
      </c>
      <c r="N691" s="5" t="e">
        <f t="shared" si="68"/>
        <v>#N/A</v>
      </c>
      <c r="O691" s="2" t="e">
        <f>VLOOKUP($A691,'By SKU - Old RTs'!$A:$V,22,FALSE)</f>
        <v>#N/A</v>
      </c>
      <c r="P691" s="2" t="e">
        <f>VLOOKUP($A691,'By SKU - New RTs'!$A:$V,22,FALSE)</f>
        <v>#N/A</v>
      </c>
      <c r="Q691" s="2" t="e">
        <f t="shared" si="69"/>
        <v>#N/A</v>
      </c>
    </row>
    <row r="692" spans="2:17" hidden="1" x14ac:dyDescent="0.3">
      <c r="B692" s="4"/>
      <c r="C692" s="2" t="e">
        <f>VLOOKUP($A692,'By SKU - Old RTs'!$A:$V,18,FALSE)</f>
        <v>#N/A</v>
      </c>
      <c r="D692" s="2" t="e">
        <f>VLOOKUP($A692,'By SKU - New RTs'!$A:$V,18,FALSE)</f>
        <v>#N/A</v>
      </c>
      <c r="E692" s="5" t="e">
        <f t="shared" si="65"/>
        <v>#N/A</v>
      </c>
      <c r="F692" s="2" t="e">
        <f>VLOOKUP($A692,'By SKU - Old RTs'!$A:$V,19,FALSE)</f>
        <v>#N/A</v>
      </c>
      <c r="G692" s="2" t="e">
        <f>VLOOKUP($A692,'By SKU - New RTs'!$A:$V,19,FALSE)</f>
        <v>#N/A</v>
      </c>
      <c r="H692" s="5" t="e">
        <f t="shared" si="66"/>
        <v>#N/A</v>
      </c>
      <c r="I692" s="2" t="e">
        <f>VLOOKUP($A692,'By SKU - Old RTs'!$A:$V,20,FALSE)</f>
        <v>#N/A</v>
      </c>
      <c r="J692" s="2" t="e">
        <f>VLOOKUP($A692,'By SKU - New RTs'!$A:$V,20,FALSE)</f>
        <v>#N/A</v>
      </c>
      <c r="K692" s="5" t="e">
        <f t="shared" si="67"/>
        <v>#N/A</v>
      </c>
      <c r="L692" s="2" t="e">
        <f>VLOOKUP($A692,'By SKU - Old RTs'!$A:$V,21,FALSE)</f>
        <v>#N/A</v>
      </c>
      <c r="M692" s="2" t="e">
        <f>VLOOKUP($A692,'By SKU - New RTs'!$A:$V,21,FALSE)</f>
        <v>#N/A</v>
      </c>
      <c r="N692" s="5" t="e">
        <f t="shared" si="68"/>
        <v>#N/A</v>
      </c>
      <c r="O692" s="2" t="e">
        <f>VLOOKUP($A692,'By SKU - Old RTs'!$A:$V,22,FALSE)</f>
        <v>#N/A</v>
      </c>
      <c r="P692" s="2" t="e">
        <f>VLOOKUP($A692,'By SKU - New RTs'!$A:$V,22,FALSE)</f>
        <v>#N/A</v>
      </c>
      <c r="Q692" s="2" t="e">
        <f t="shared" si="69"/>
        <v>#N/A</v>
      </c>
    </row>
    <row r="693" spans="2:17" hidden="1" x14ac:dyDescent="0.3">
      <c r="B693" s="4"/>
      <c r="C693" s="2" t="e">
        <f>VLOOKUP($A693,'By SKU - Old RTs'!$A:$V,18,FALSE)</f>
        <v>#N/A</v>
      </c>
      <c r="D693" s="2" t="e">
        <f>VLOOKUP($A693,'By SKU - New RTs'!$A:$V,18,FALSE)</f>
        <v>#N/A</v>
      </c>
      <c r="E693" s="5" t="e">
        <f t="shared" si="65"/>
        <v>#N/A</v>
      </c>
      <c r="F693" s="2" t="e">
        <f>VLOOKUP($A693,'By SKU - Old RTs'!$A:$V,19,FALSE)</f>
        <v>#N/A</v>
      </c>
      <c r="G693" s="2" t="e">
        <f>VLOOKUP($A693,'By SKU - New RTs'!$A:$V,19,FALSE)</f>
        <v>#N/A</v>
      </c>
      <c r="H693" s="5" t="e">
        <f t="shared" si="66"/>
        <v>#N/A</v>
      </c>
      <c r="I693" s="2" t="e">
        <f>VLOOKUP($A693,'By SKU - Old RTs'!$A:$V,20,FALSE)</f>
        <v>#N/A</v>
      </c>
      <c r="J693" s="2" t="e">
        <f>VLOOKUP($A693,'By SKU - New RTs'!$A:$V,20,FALSE)</f>
        <v>#N/A</v>
      </c>
      <c r="K693" s="5" t="e">
        <f t="shared" si="67"/>
        <v>#N/A</v>
      </c>
      <c r="L693" s="2" t="e">
        <f>VLOOKUP($A693,'By SKU - Old RTs'!$A:$V,21,FALSE)</f>
        <v>#N/A</v>
      </c>
      <c r="M693" s="2" t="e">
        <f>VLOOKUP($A693,'By SKU - New RTs'!$A:$V,21,FALSE)</f>
        <v>#N/A</v>
      </c>
      <c r="N693" s="5" t="e">
        <f t="shared" si="68"/>
        <v>#N/A</v>
      </c>
      <c r="O693" s="2" t="e">
        <f>VLOOKUP($A693,'By SKU - Old RTs'!$A:$V,22,FALSE)</f>
        <v>#N/A</v>
      </c>
      <c r="P693" s="2" t="e">
        <f>VLOOKUP($A693,'By SKU - New RTs'!$A:$V,22,FALSE)</f>
        <v>#N/A</v>
      </c>
      <c r="Q693" s="2" t="e">
        <f t="shared" si="69"/>
        <v>#N/A</v>
      </c>
    </row>
    <row r="694" spans="2:17" hidden="1" x14ac:dyDescent="0.3">
      <c r="B694" s="4"/>
      <c r="C694" s="2" t="e">
        <f>VLOOKUP($A694,'By SKU - Old RTs'!$A:$V,18,FALSE)</f>
        <v>#N/A</v>
      </c>
      <c r="D694" s="2" t="e">
        <f>VLOOKUP($A694,'By SKU - New RTs'!$A:$V,18,FALSE)</f>
        <v>#N/A</v>
      </c>
      <c r="E694" s="5" t="e">
        <f t="shared" si="65"/>
        <v>#N/A</v>
      </c>
      <c r="F694" s="2" t="e">
        <f>VLOOKUP($A694,'By SKU - Old RTs'!$A:$V,19,FALSE)</f>
        <v>#N/A</v>
      </c>
      <c r="G694" s="2" t="e">
        <f>VLOOKUP($A694,'By SKU - New RTs'!$A:$V,19,FALSE)</f>
        <v>#N/A</v>
      </c>
      <c r="H694" s="5" t="e">
        <f t="shared" si="66"/>
        <v>#N/A</v>
      </c>
      <c r="I694" s="2" t="e">
        <f>VLOOKUP($A694,'By SKU - Old RTs'!$A:$V,20,FALSE)</f>
        <v>#N/A</v>
      </c>
      <c r="J694" s="2" t="e">
        <f>VLOOKUP($A694,'By SKU - New RTs'!$A:$V,20,FALSE)</f>
        <v>#N/A</v>
      </c>
      <c r="K694" s="5" t="e">
        <f t="shared" si="67"/>
        <v>#N/A</v>
      </c>
      <c r="L694" s="2" t="e">
        <f>VLOOKUP($A694,'By SKU - Old RTs'!$A:$V,21,FALSE)</f>
        <v>#N/A</v>
      </c>
      <c r="M694" s="2" t="e">
        <f>VLOOKUP($A694,'By SKU - New RTs'!$A:$V,21,FALSE)</f>
        <v>#N/A</v>
      </c>
      <c r="N694" s="5" t="e">
        <f t="shared" si="68"/>
        <v>#N/A</v>
      </c>
      <c r="O694" s="2" t="e">
        <f>VLOOKUP($A694,'By SKU - Old RTs'!$A:$V,22,FALSE)</f>
        <v>#N/A</v>
      </c>
      <c r="P694" s="2" t="e">
        <f>VLOOKUP($A694,'By SKU - New RTs'!$A:$V,22,FALSE)</f>
        <v>#N/A</v>
      </c>
      <c r="Q694" s="2" t="e">
        <f t="shared" si="69"/>
        <v>#N/A</v>
      </c>
    </row>
    <row r="695" spans="2:17" hidden="1" x14ac:dyDescent="0.3">
      <c r="B695" s="4"/>
      <c r="C695" s="2" t="e">
        <f>VLOOKUP($A695,'By SKU - Old RTs'!$A:$V,18,FALSE)</f>
        <v>#N/A</v>
      </c>
      <c r="D695" s="2" t="e">
        <f>VLOOKUP($A695,'By SKU - New RTs'!$A:$V,18,FALSE)</f>
        <v>#N/A</v>
      </c>
      <c r="E695" s="5" t="e">
        <f t="shared" si="65"/>
        <v>#N/A</v>
      </c>
      <c r="F695" s="2" t="e">
        <f>VLOOKUP($A695,'By SKU - Old RTs'!$A:$V,19,FALSE)</f>
        <v>#N/A</v>
      </c>
      <c r="G695" s="2" t="e">
        <f>VLOOKUP($A695,'By SKU - New RTs'!$A:$V,19,FALSE)</f>
        <v>#N/A</v>
      </c>
      <c r="H695" s="5" t="e">
        <f t="shared" si="66"/>
        <v>#N/A</v>
      </c>
      <c r="I695" s="2" t="e">
        <f>VLOOKUP($A695,'By SKU - Old RTs'!$A:$V,20,FALSE)</f>
        <v>#N/A</v>
      </c>
      <c r="J695" s="2" t="e">
        <f>VLOOKUP($A695,'By SKU - New RTs'!$A:$V,20,FALSE)</f>
        <v>#N/A</v>
      </c>
      <c r="K695" s="5" t="e">
        <f t="shared" si="67"/>
        <v>#N/A</v>
      </c>
      <c r="L695" s="2" t="e">
        <f>VLOOKUP($A695,'By SKU - Old RTs'!$A:$V,21,FALSE)</f>
        <v>#N/A</v>
      </c>
      <c r="M695" s="2" t="e">
        <f>VLOOKUP($A695,'By SKU - New RTs'!$A:$V,21,FALSE)</f>
        <v>#N/A</v>
      </c>
      <c r="N695" s="5" t="e">
        <f t="shared" si="68"/>
        <v>#N/A</v>
      </c>
      <c r="O695" s="2" t="e">
        <f>VLOOKUP($A695,'By SKU - Old RTs'!$A:$V,22,FALSE)</f>
        <v>#N/A</v>
      </c>
      <c r="P695" s="2" t="e">
        <f>VLOOKUP($A695,'By SKU - New RTs'!$A:$V,22,FALSE)</f>
        <v>#N/A</v>
      </c>
      <c r="Q695" s="2" t="e">
        <f t="shared" si="69"/>
        <v>#N/A</v>
      </c>
    </row>
    <row r="696" spans="2:17" hidden="1" x14ac:dyDescent="0.3">
      <c r="B696" s="4"/>
      <c r="C696" s="2" t="e">
        <f>VLOOKUP($A696,'By SKU - Old RTs'!$A:$V,18,FALSE)</f>
        <v>#N/A</v>
      </c>
      <c r="D696" s="2" t="e">
        <f>VLOOKUP($A696,'By SKU - New RTs'!$A:$V,18,FALSE)</f>
        <v>#N/A</v>
      </c>
      <c r="E696" s="5" t="e">
        <f t="shared" si="65"/>
        <v>#N/A</v>
      </c>
      <c r="F696" s="2" t="e">
        <f>VLOOKUP($A696,'By SKU - Old RTs'!$A:$V,19,FALSE)</f>
        <v>#N/A</v>
      </c>
      <c r="G696" s="2" t="e">
        <f>VLOOKUP($A696,'By SKU - New RTs'!$A:$V,19,FALSE)</f>
        <v>#N/A</v>
      </c>
      <c r="H696" s="5" t="e">
        <f t="shared" si="66"/>
        <v>#N/A</v>
      </c>
      <c r="I696" s="2" t="e">
        <f>VLOOKUP($A696,'By SKU - Old RTs'!$A:$V,20,FALSE)</f>
        <v>#N/A</v>
      </c>
      <c r="J696" s="2" t="e">
        <f>VLOOKUP($A696,'By SKU - New RTs'!$A:$V,20,FALSE)</f>
        <v>#N/A</v>
      </c>
      <c r="K696" s="5" t="e">
        <f t="shared" si="67"/>
        <v>#N/A</v>
      </c>
      <c r="L696" s="2" t="e">
        <f>VLOOKUP($A696,'By SKU - Old RTs'!$A:$V,21,FALSE)</f>
        <v>#N/A</v>
      </c>
      <c r="M696" s="2" t="e">
        <f>VLOOKUP($A696,'By SKU - New RTs'!$A:$V,21,FALSE)</f>
        <v>#N/A</v>
      </c>
      <c r="N696" s="5" t="e">
        <f t="shared" si="68"/>
        <v>#N/A</v>
      </c>
      <c r="O696" s="2" t="e">
        <f>VLOOKUP($A696,'By SKU - Old RTs'!$A:$V,22,FALSE)</f>
        <v>#N/A</v>
      </c>
      <c r="P696" s="2" t="e">
        <f>VLOOKUP($A696,'By SKU - New RTs'!$A:$V,22,FALSE)</f>
        <v>#N/A</v>
      </c>
      <c r="Q696" s="2" t="e">
        <f t="shared" si="69"/>
        <v>#N/A</v>
      </c>
    </row>
    <row r="697" spans="2:17" hidden="1" x14ac:dyDescent="0.3">
      <c r="B697" s="4"/>
      <c r="C697" s="2" t="e">
        <f>VLOOKUP($A697,'By SKU - Old RTs'!$A:$V,18,FALSE)</f>
        <v>#N/A</v>
      </c>
      <c r="D697" s="2" t="e">
        <f>VLOOKUP($A697,'By SKU - New RTs'!$A:$V,18,FALSE)</f>
        <v>#N/A</v>
      </c>
      <c r="E697" s="5" t="e">
        <f t="shared" si="65"/>
        <v>#N/A</v>
      </c>
      <c r="F697" s="2" t="e">
        <f>VLOOKUP($A697,'By SKU - Old RTs'!$A:$V,19,FALSE)</f>
        <v>#N/A</v>
      </c>
      <c r="G697" s="2" t="e">
        <f>VLOOKUP($A697,'By SKU - New RTs'!$A:$V,19,FALSE)</f>
        <v>#N/A</v>
      </c>
      <c r="H697" s="5" t="e">
        <f t="shared" si="66"/>
        <v>#N/A</v>
      </c>
      <c r="I697" s="2" t="e">
        <f>VLOOKUP($A697,'By SKU - Old RTs'!$A:$V,20,FALSE)</f>
        <v>#N/A</v>
      </c>
      <c r="J697" s="2" t="e">
        <f>VLOOKUP($A697,'By SKU - New RTs'!$A:$V,20,FALSE)</f>
        <v>#N/A</v>
      </c>
      <c r="K697" s="5" t="e">
        <f t="shared" si="67"/>
        <v>#N/A</v>
      </c>
      <c r="L697" s="2" t="e">
        <f>VLOOKUP($A697,'By SKU - Old RTs'!$A:$V,21,FALSE)</f>
        <v>#N/A</v>
      </c>
      <c r="M697" s="2" t="e">
        <f>VLOOKUP($A697,'By SKU - New RTs'!$A:$V,21,FALSE)</f>
        <v>#N/A</v>
      </c>
      <c r="N697" s="5" t="e">
        <f t="shared" si="68"/>
        <v>#N/A</v>
      </c>
      <c r="O697" s="2" t="e">
        <f>VLOOKUP($A697,'By SKU - Old RTs'!$A:$V,22,FALSE)</f>
        <v>#N/A</v>
      </c>
      <c r="P697" s="2" t="e">
        <f>VLOOKUP($A697,'By SKU - New RTs'!$A:$V,22,FALSE)</f>
        <v>#N/A</v>
      </c>
      <c r="Q697" s="2" t="e">
        <f t="shared" si="69"/>
        <v>#N/A</v>
      </c>
    </row>
    <row r="698" spans="2:17" hidden="1" x14ac:dyDescent="0.3">
      <c r="B698" s="4"/>
      <c r="C698" s="2" t="e">
        <f>VLOOKUP($A698,'By SKU - Old RTs'!$A:$V,18,FALSE)</f>
        <v>#N/A</v>
      </c>
      <c r="D698" s="2" t="e">
        <f>VLOOKUP($A698,'By SKU - New RTs'!$A:$V,18,FALSE)</f>
        <v>#N/A</v>
      </c>
      <c r="E698" s="5" t="e">
        <f t="shared" si="65"/>
        <v>#N/A</v>
      </c>
      <c r="F698" s="2" t="e">
        <f>VLOOKUP($A698,'By SKU - Old RTs'!$A:$V,19,FALSE)</f>
        <v>#N/A</v>
      </c>
      <c r="G698" s="2" t="e">
        <f>VLOOKUP($A698,'By SKU - New RTs'!$A:$V,19,FALSE)</f>
        <v>#N/A</v>
      </c>
      <c r="H698" s="5" t="e">
        <f t="shared" si="66"/>
        <v>#N/A</v>
      </c>
      <c r="I698" s="2" t="e">
        <f>VLOOKUP($A698,'By SKU - Old RTs'!$A:$V,20,FALSE)</f>
        <v>#N/A</v>
      </c>
      <c r="J698" s="2" t="e">
        <f>VLOOKUP($A698,'By SKU - New RTs'!$A:$V,20,FALSE)</f>
        <v>#N/A</v>
      </c>
      <c r="K698" s="5" t="e">
        <f t="shared" si="67"/>
        <v>#N/A</v>
      </c>
      <c r="L698" s="2" t="e">
        <f>VLOOKUP($A698,'By SKU - Old RTs'!$A:$V,21,FALSE)</f>
        <v>#N/A</v>
      </c>
      <c r="M698" s="2" t="e">
        <f>VLOOKUP($A698,'By SKU - New RTs'!$A:$V,21,FALSE)</f>
        <v>#N/A</v>
      </c>
      <c r="N698" s="5" t="e">
        <f t="shared" si="68"/>
        <v>#N/A</v>
      </c>
      <c r="O698" s="2" t="e">
        <f>VLOOKUP($A698,'By SKU - Old RTs'!$A:$V,22,FALSE)</f>
        <v>#N/A</v>
      </c>
      <c r="P698" s="2" t="e">
        <f>VLOOKUP($A698,'By SKU - New RTs'!$A:$V,22,FALSE)</f>
        <v>#N/A</v>
      </c>
      <c r="Q698" s="2" t="e">
        <f t="shared" si="69"/>
        <v>#N/A</v>
      </c>
    </row>
    <row r="699" spans="2:17" hidden="1" x14ac:dyDescent="0.3">
      <c r="B699" s="4"/>
      <c r="C699" s="2" t="e">
        <f>VLOOKUP($A699,'By SKU - Old RTs'!$A:$V,18,FALSE)</f>
        <v>#N/A</v>
      </c>
      <c r="D699" s="2" t="e">
        <f>VLOOKUP($A699,'By SKU - New RTs'!$A:$V,18,FALSE)</f>
        <v>#N/A</v>
      </c>
      <c r="E699" s="5" t="e">
        <f t="shared" si="65"/>
        <v>#N/A</v>
      </c>
      <c r="F699" s="2" t="e">
        <f>VLOOKUP($A699,'By SKU - Old RTs'!$A:$V,19,FALSE)</f>
        <v>#N/A</v>
      </c>
      <c r="G699" s="2" t="e">
        <f>VLOOKUP($A699,'By SKU - New RTs'!$A:$V,19,FALSE)</f>
        <v>#N/A</v>
      </c>
      <c r="H699" s="5" t="e">
        <f t="shared" si="66"/>
        <v>#N/A</v>
      </c>
      <c r="I699" s="2" t="e">
        <f>VLOOKUP($A699,'By SKU - Old RTs'!$A:$V,20,FALSE)</f>
        <v>#N/A</v>
      </c>
      <c r="J699" s="2" t="e">
        <f>VLOOKUP($A699,'By SKU - New RTs'!$A:$V,20,FALSE)</f>
        <v>#N/A</v>
      </c>
      <c r="K699" s="5" t="e">
        <f t="shared" si="67"/>
        <v>#N/A</v>
      </c>
      <c r="L699" s="2" t="e">
        <f>VLOOKUP($A699,'By SKU - Old RTs'!$A:$V,21,FALSE)</f>
        <v>#N/A</v>
      </c>
      <c r="M699" s="2" t="e">
        <f>VLOOKUP($A699,'By SKU - New RTs'!$A:$V,21,FALSE)</f>
        <v>#N/A</v>
      </c>
      <c r="N699" s="5" t="e">
        <f t="shared" si="68"/>
        <v>#N/A</v>
      </c>
      <c r="O699" s="2" t="e">
        <f>VLOOKUP($A699,'By SKU - Old RTs'!$A:$V,22,FALSE)</f>
        <v>#N/A</v>
      </c>
      <c r="P699" s="2" t="e">
        <f>VLOOKUP($A699,'By SKU - New RTs'!$A:$V,22,FALSE)</f>
        <v>#N/A</v>
      </c>
      <c r="Q699" s="2" t="e">
        <f t="shared" si="69"/>
        <v>#N/A</v>
      </c>
    </row>
    <row r="700" spans="2:17" hidden="1" x14ac:dyDescent="0.3">
      <c r="B700" s="4"/>
      <c r="C700" s="2" t="e">
        <f>VLOOKUP($A700,'By SKU - Old RTs'!$A:$V,18,FALSE)</f>
        <v>#N/A</v>
      </c>
      <c r="D700" s="2" t="e">
        <f>VLOOKUP($A700,'By SKU - New RTs'!$A:$V,18,FALSE)</f>
        <v>#N/A</v>
      </c>
      <c r="E700" s="5" t="e">
        <f t="shared" si="65"/>
        <v>#N/A</v>
      </c>
      <c r="F700" s="2" t="e">
        <f>VLOOKUP($A700,'By SKU - Old RTs'!$A:$V,19,FALSE)</f>
        <v>#N/A</v>
      </c>
      <c r="G700" s="2" t="e">
        <f>VLOOKUP($A700,'By SKU - New RTs'!$A:$V,19,FALSE)</f>
        <v>#N/A</v>
      </c>
      <c r="H700" s="5" t="e">
        <f t="shared" si="66"/>
        <v>#N/A</v>
      </c>
      <c r="I700" s="2" t="e">
        <f>VLOOKUP($A700,'By SKU - Old RTs'!$A:$V,20,FALSE)</f>
        <v>#N/A</v>
      </c>
      <c r="J700" s="2" t="e">
        <f>VLOOKUP($A700,'By SKU - New RTs'!$A:$V,20,FALSE)</f>
        <v>#N/A</v>
      </c>
      <c r="K700" s="5" t="e">
        <f t="shared" si="67"/>
        <v>#N/A</v>
      </c>
      <c r="L700" s="2" t="e">
        <f>VLOOKUP($A700,'By SKU - Old RTs'!$A:$V,21,FALSE)</f>
        <v>#N/A</v>
      </c>
      <c r="M700" s="2" t="e">
        <f>VLOOKUP($A700,'By SKU - New RTs'!$A:$V,21,FALSE)</f>
        <v>#N/A</v>
      </c>
      <c r="N700" s="5" t="e">
        <f t="shared" si="68"/>
        <v>#N/A</v>
      </c>
      <c r="O700" s="2" t="e">
        <f>VLOOKUP($A700,'By SKU - Old RTs'!$A:$V,22,FALSE)</f>
        <v>#N/A</v>
      </c>
      <c r="P700" s="2" t="e">
        <f>VLOOKUP($A700,'By SKU - New RTs'!$A:$V,22,FALSE)</f>
        <v>#N/A</v>
      </c>
      <c r="Q700" s="2" t="e">
        <f t="shared" si="69"/>
        <v>#N/A</v>
      </c>
    </row>
    <row r="701" spans="2:17" hidden="1" x14ac:dyDescent="0.3">
      <c r="B701" s="4"/>
      <c r="C701" s="2" t="e">
        <f>VLOOKUP($A701,'By SKU - Old RTs'!$A:$V,18,FALSE)</f>
        <v>#N/A</v>
      </c>
      <c r="D701" s="2" t="e">
        <f>VLOOKUP($A701,'By SKU - New RTs'!$A:$V,18,FALSE)</f>
        <v>#N/A</v>
      </c>
      <c r="E701" s="5" t="e">
        <f t="shared" si="65"/>
        <v>#N/A</v>
      </c>
      <c r="F701" s="2" t="e">
        <f>VLOOKUP($A701,'By SKU - Old RTs'!$A:$V,19,FALSE)</f>
        <v>#N/A</v>
      </c>
      <c r="G701" s="2" t="e">
        <f>VLOOKUP($A701,'By SKU - New RTs'!$A:$V,19,FALSE)</f>
        <v>#N/A</v>
      </c>
      <c r="H701" s="5" t="e">
        <f t="shared" si="66"/>
        <v>#N/A</v>
      </c>
      <c r="I701" s="2" t="e">
        <f>VLOOKUP($A701,'By SKU - Old RTs'!$A:$V,20,FALSE)</f>
        <v>#N/A</v>
      </c>
      <c r="J701" s="2" t="e">
        <f>VLOOKUP($A701,'By SKU - New RTs'!$A:$V,20,FALSE)</f>
        <v>#N/A</v>
      </c>
      <c r="K701" s="5" t="e">
        <f t="shared" si="67"/>
        <v>#N/A</v>
      </c>
      <c r="L701" s="2" t="e">
        <f>VLOOKUP($A701,'By SKU - Old RTs'!$A:$V,21,FALSE)</f>
        <v>#N/A</v>
      </c>
      <c r="M701" s="2" t="e">
        <f>VLOOKUP($A701,'By SKU - New RTs'!$A:$V,21,FALSE)</f>
        <v>#N/A</v>
      </c>
      <c r="N701" s="5" t="e">
        <f t="shared" si="68"/>
        <v>#N/A</v>
      </c>
      <c r="O701" s="2" t="e">
        <f>VLOOKUP($A701,'By SKU - Old RTs'!$A:$V,22,FALSE)</f>
        <v>#N/A</v>
      </c>
      <c r="P701" s="2" t="e">
        <f>VLOOKUP($A701,'By SKU - New RTs'!$A:$V,22,FALSE)</f>
        <v>#N/A</v>
      </c>
      <c r="Q701" s="2" t="e">
        <f t="shared" si="69"/>
        <v>#N/A</v>
      </c>
    </row>
    <row r="702" spans="2:17" hidden="1" x14ac:dyDescent="0.3">
      <c r="B702" s="4"/>
      <c r="C702" s="2" t="e">
        <f>VLOOKUP($A702,'By SKU - Old RTs'!$A:$V,18,FALSE)</f>
        <v>#N/A</v>
      </c>
      <c r="D702" s="2" t="e">
        <f>VLOOKUP($A702,'By SKU - New RTs'!$A:$V,18,FALSE)</f>
        <v>#N/A</v>
      </c>
      <c r="E702" s="5" t="e">
        <f t="shared" si="65"/>
        <v>#N/A</v>
      </c>
      <c r="F702" s="2" t="e">
        <f>VLOOKUP($A702,'By SKU - Old RTs'!$A:$V,19,FALSE)</f>
        <v>#N/A</v>
      </c>
      <c r="G702" s="2" t="e">
        <f>VLOOKUP($A702,'By SKU - New RTs'!$A:$V,19,FALSE)</f>
        <v>#N/A</v>
      </c>
      <c r="H702" s="5" t="e">
        <f t="shared" si="66"/>
        <v>#N/A</v>
      </c>
      <c r="I702" s="2" t="e">
        <f>VLOOKUP($A702,'By SKU - Old RTs'!$A:$V,20,FALSE)</f>
        <v>#N/A</v>
      </c>
      <c r="J702" s="2" t="e">
        <f>VLOOKUP($A702,'By SKU - New RTs'!$A:$V,20,FALSE)</f>
        <v>#N/A</v>
      </c>
      <c r="K702" s="5" t="e">
        <f t="shared" si="67"/>
        <v>#N/A</v>
      </c>
      <c r="L702" s="2" t="e">
        <f>VLOOKUP($A702,'By SKU - Old RTs'!$A:$V,21,FALSE)</f>
        <v>#N/A</v>
      </c>
      <c r="M702" s="2" t="e">
        <f>VLOOKUP($A702,'By SKU - New RTs'!$A:$V,21,FALSE)</f>
        <v>#N/A</v>
      </c>
      <c r="N702" s="5" t="e">
        <f t="shared" si="68"/>
        <v>#N/A</v>
      </c>
      <c r="O702" s="2" t="e">
        <f>VLOOKUP($A702,'By SKU - Old RTs'!$A:$V,22,FALSE)</f>
        <v>#N/A</v>
      </c>
      <c r="P702" s="2" t="e">
        <f>VLOOKUP($A702,'By SKU - New RTs'!$A:$V,22,FALSE)</f>
        <v>#N/A</v>
      </c>
      <c r="Q702" s="2" t="e">
        <f t="shared" si="69"/>
        <v>#N/A</v>
      </c>
    </row>
    <row r="703" spans="2:17" hidden="1" x14ac:dyDescent="0.3">
      <c r="B703" s="4"/>
      <c r="C703" s="2" t="e">
        <f>VLOOKUP($A703,'By SKU - Old RTs'!$A:$V,18,FALSE)</f>
        <v>#N/A</v>
      </c>
      <c r="D703" s="2" t="e">
        <f>VLOOKUP($A703,'By SKU - New RTs'!$A:$V,18,FALSE)</f>
        <v>#N/A</v>
      </c>
      <c r="E703" s="5" t="e">
        <f t="shared" si="65"/>
        <v>#N/A</v>
      </c>
      <c r="F703" s="2" t="e">
        <f>VLOOKUP($A703,'By SKU - Old RTs'!$A:$V,19,FALSE)</f>
        <v>#N/A</v>
      </c>
      <c r="G703" s="2" t="e">
        <f>VLOOKUP($A703,'By SKU - New RTs'!$A:$V,19,FALSE)</f>
        <v>#N/A</v>
      </c>
      <c r="H703" s="5" t="e">
        <f t="shared" si="66"/>
        <v>#N/A</v>
      </c>
      <c r="I703" s="2" t="e">
        <f>VLOOKUP($A703,'By SKU - Old RTs'!$A:$V,20,FALSE)</f>
        <v>#N/A</v>
      </c>
      <c r="J703" s="2" t="e">
        <f>VLOOKUP($A703,'By SKU - New RTs'!$A:$V,20,FALSE)</f>
        <v>#N/A</v>
      </c>
      <c r="K703" s="5" t="e">
        <f t="shared" si="67"/>
        <v>#N/A</v>
      </c>
      <c r="L703" s="2" t="e">
        <f>VLOOKUP($A703,'By SKU - Old RTs'!$A:$V,21,FALSE)</f>
        <v>#N/A</v>
      </c>
      <c r="M703" s="2" t="e">
        <f>VLOOKUP($A703,'By SKU - New RTs'!$A:$V,21,FALSE)</f>
        <v>#N/A</v>
      </c>
      <c r="N703" s="5" t="e">
        <f t="shared" si="68"/>
        <v>#N/A</v>
      </c>
      <c r="O703" s="2" t="e">
        <f>VLOOKUP($A703,'By SKU - Old RTs'!$A:$V,22,FALSE)</f>
        <v>#N/A</v>
      </c>
      <c r="P703" s="2" t="e">
        <f>VLOOKUP($A703,'By SKU - New RTs'!$A:$V,22,FALSE)</f>
        <v>#N/A</v>
      </c>
      <c r="Q703" s="2" t="e">
        <f t="shared" si="69"/>
        <v>#N/A</v>
      </c>
    </row>
    <row r="704" spans="2:17" hidden="1" x14ac:dyDescent="0.3">
      <c r="B704" s="4"/>
      <c r="C704" s="2" t="e">
        <f>VLOOKUP($A704,'By SKU - Old RTs'!$A:$V,18,FALSE)</f>
        <v>#N/A</v>
      </c>
      <c r="D704" s="2" t="e">
        <f>VLOOKUP($A704,'By SKU - New RTs'!$A:$V,18,FALSE)</f>
        <v>#N/A</v>
      </c>
      <c r="E704" s="5" t="e">
        <f t="shared" si="65"/>
        <v>#N/A</v>
      </c>
      <c r="F704" s="2" t="e">
        <f>VLOOKUP($A704,'By SKU - Old RTs'!$A:$V,19,FALSE)</f>
        <v>#N/A</v>
      </c>
      <c r="G704" s="2" t="e">
        <f>VLOOKUP($A704,'By SKU - New RTs'!$A:$V,19,FALSE)</f>
        <v>#N/A</v>
      </c>
      <c r="H704" s="5" t="e">
        <f t="shared" si="66"/>
        <v>#N/A</v>
      </c>
      <c r="I704" s="2" t="e">
        <f>VLOOKUP($A704,'By SKU - Old RTs'!$A:$V,20,FALSE)</f>
        <v>#N/A</v>
      </c>
      <c r="J704" s="2" t="e">
        <f>VLOOKUP($A704,'By SKU - New RTs'!$A:$V,20,FALSE)</f>
        <v>#N/A</v>
      </c>
      <c r="K704" s="5" t="e">
        <f t="shared" si="67"/>
        <v>#N/A</v>
      </c>
      <c r="L704" s="2" t="e">
        <f>VLOOKUP($A704,'By SKU - Old RTs'!$A:$V,21,FALSE)</f>
        <v>#N/A</v>
      </c>
      <c r="M704" s="2" t="e">
        <f>VLOOKUP($A704,'By SKU - New RTs'!$A:$V,21,FALSE)</f>
        <v>#N/A</v>
      </c>
      <c r="N704" s="5" t="e">
        <f t="shared" si="68"/>
        <v>#N/A</v>
      </c>
      <c r="O704" s="2" t="e">
        <f>VLOOKUP($A704,'By SKU - Old RTs'!$A:$V,22,FALSE)</f>
        <v>#N/A</v>
      </c>
      <c r="P704" s="2" t="e">
        <f>VLOOKUP($A704,'By SKU - New RTs'!$A:$V,22,FALSE)</f>
        <v>#N/A</v>
      </c>
      <c r="Q704" s="2" t="e">
        <f t="shared" si="69"/>
        <v>#N/A</v>
      </c>
    </row>
    <row r="705" spans="2:17" hidden="1" x14ac:dyDescent="0.3">
      <c r="B705" s="4"/>
      <c r="C705" s="2" t="e">
        <f>VLOOKUP($A705,'By SKU - Old RTs'!$A:$V,18,FALSE)</f>
        <v>#N/A</v>
      </c>
      <c r="D705" s="2" t="e">
        <f>VLOOKUP($A705,'By SKU - New RTs'!$A:$V,18,FALSE)</f>
        <v>#N/A</v>
      </c>
      <c r="E705" s="5" t="e">
        <f t="shared" si="65"/>
        <v>#N/A</v>
      </c>
      <c r="F705" s="2" t="e">
        <f>VLOOKUP($A705,'By SKU - Old RTs'!$A:$V,19,FALSE)</f>
        <v>#N/A</v>
      </c>
      <c r="G705" s="2" t="e">
        <f>VLOOKUP($A705,'By SKU - New RTs'!$A:$V,19,FALSE)</f>
        <v>#N/A</v>
      </c>
      <c r="H705" s="5" t="e">
        <f t="shared" si="66"/>
        <v>#N/A</v>
      </c>
      <c r="I705" s="2" t="e">
        <f>VLOOKUP($A705,'By SKU - Old RTs'!$A:$V,20,FALSE)</f>
        <v>#N/A</v>
      </c>
      <c r="J705" s="2" t="e">
        <f>VLOOKUP($A705,'By SKU - New RTs'!$A:$V,20,FALSE)</f>
        <v>#N/A</v>
      </c>
      <c r="K705" s="5" t="e">
        <f t="shared" si="67"/>
        <v>#N/A</v>
      </c>
      <c r="L705" s="2" t="e">
        <f>VLOOKUP($A705,'By SKU - Old RTs'!$A:$V,21,FALSE)</f>
        <v>#N/A</v>
      </c>
      <c r="M705" s="2" t="e">
        <f>VLOOKUP($A705,'By SKU - New RTs'!$A:$V,21,FALSE)</f>
        <v>#N/A</v>
      </c>
      <c r="N705" s="5" t="e">
        <f t="shared" si="68"/>
        <v>#N/A</v>
      </c>
      <c r="O705" s="2" t="e">
        <f>VLOOKUP($A705,'By SKU - Old RTs'!$A:$V,22,FALSE)</f>
        <v>#N/A</v>
      </c>
      <c r="P705" s="2" t="e">
        <f>VLOOKUP($A705,'By SKU - New RTs'!$A:$V,22,FALSE)</f>
        <v>#N/A</v>
      </c>
      <c r="Q705" s="2" t="e">
        <f t="shared" si="69"/>
        <v>#N/A</v>
      </c>
    </row>
    <row r="706" spans="2:17" hidden="1" x14ac:dyDescent="0.3">
      <c r="B706" s="4"/>
      <c r="C706" s="2" t="e">
        <f>VLOOKUP($A706,'By SKU - Old RTs'!$A:$V,18,FALSE)</f>
        <v>#N/A</v>
      </c>
      <c r="D706" s="2" t="e">
        <f>VLOOKUP($A706,'By SKU - New RTs'!$A:$V,18,FALSE)</f>
        <v>#N/A</v>
      </c>
      <c r="E706" s="5" t="e">
        <f t="shared" si="65"/>
        <v>#N/A</v>
      </c>
      <c r="F706" s="2" t="e">
        <f>VLOOKUP($A706,'By SKU - Old RTs'!$A:$V,19,FALSE)</f>
        <v>#N/A</v>
      </c>
      <c r="G706" s="2" t="e">
        <f>VLOOKUP($A706,'By SKU - New RTs'!$A:$V,19,FALSE)</f>
        <v>#N/A</v>
      </c>
      <c r="H706" s="5" t="e">
        <f t="shared" si="66"/>
        <v>#N/A</v>
      </c>
      <c r="I706" s="2" t="e">
        <f>VLOOKUP($A706,'By SKU - Old RTs'!$A:$V,20,FALSE)</f>
        <v>#N/A</v>
      </c>
      <c r="J706" s="2" t="e">
        <f>VLOOKUP($A706,'By SKU - New RTs'!$A:$V,20,FALSE)</f>
        <v>#N/A</v>
      </c>
      <c r="K706" s="5" t="e">
        <f t="shared" si="67"/>
        <v>#N/A</v>
      </c>
      <c r="L706" s="2" t="e">
        <f>VLOOKUP($A706,'By SKU - Old RTs'!$A:$V,21,FALSE)</f>
        <v>#N/A</v>
      </c>
      <c r="M706" s="2" t="e">
        <f>VLOOKUP($A706,'By SKU - New RTs'!$A:$V,21,FALSE)</f>
        <v>#N/A</v>
      </c>
      <c r="N706" s="5" t="e">
        <f t="shared" si="68"/>
        <v>#N/A</v>
      </c>
      <c r="O706" s="2" t="e">
        <f>VLOOKUP($A706,'By SKU - Old RTs'!$A:$V,22,FALSE)</f>
        <v>#N/A</v>
      </c>
      <c r="P706" s="2" t="e">
        <f>VLOOKUP($A706,'By SKU - New RTs'!$A:$V,22,FALSE)</f>
        <v>#N/A</v>
      </c>
      <c r="Q706" s="2" t="e">
        <f t="shared" si="69"/>
        <v>#N/A</v>
      </c>
    </row>
    <row r="707" spans="2:17" hidden="1" x14ac:dyDescent="0.3">
      <c r="B707" s="4"/>
      <c r="C707" s="2" t="e">
        <f>VLOOKUP($A707,'By SKU - Old RTs'!$A:$V,18,FALSE)</f>
        <v>#N/A</v>
      </c>
      <c r="D707" s="2" t="e">
        <f>VLOOKUP($A707,'By SKU - New RTs'!$A:$V,18,FALSE)</f>
        <v>#N/A</v>
      </c>
      <c r="E707" s="5" t="e">
        <f t="shared" si="65"/>
        <v>#N/A</v>
      </c>
      <c r="F707" s="2" t="e">
        <f>VLOOKUP($A707,'By SKU - Old RTs'!$A:$V,19,FALSE)</f>
        <v>#N/A</v>
      </c>
      <c r="G707" s="2" t="e">
        <f>VLOOKUP($A707,'By SKU - New RTs'!$A:$V,19,FALSE)</f>
        <v>#N/A</v>
      </c>
      <c r="H707" s="5" t="e">
        <f t="shared" si="66"/>
        <v>#N/A</v>
      </c>
      <c r="I707" s="2" t="e">
        <f>VLOOKUP($A707,'By SKU - Old RTs'!$A:$V,20,FALSE)</f>
        <v>#N/A</v>
      </c>
      <c r="J707" s="2" t="e">
        <f>VLOOKUP($A707,'By SKU - New RTs'!$A:$V,20,FALSE)</f>
        <v>#N/A</v>
      </c>
      <c r="K707" s="5" t="e">
        <f t="shared" si="67"/>
        <v>#N/A</v>
      </c>
      <c r="L707" s="2" t="e">
        <f>VLOOKUP($A707,'By SKU - Old RTs'!$A:$V,21,FALSE)</f>
        <v>#N/A</v>
      </c>
      <c r="M707" s="2" t="e">
        <f>VLOOKUP($A707,'By SKU - New RTs'!$A:$V,21,FALSE)</f>
        <v>#N/A</v>
      </c>
      <c r="N707" s="5" t="e">
        <f t="shared" si="68"/>
        <v>#N/A</v>
      </c>
      <c r="O707" s="2" t="e">
        <f>VLOOKUP($A707,'By SKU - Old RTs'!$A:$V,22,FALSE)</f>
        <v>#N/A</v>
      </c>
      <c r="P707" s="2" t="e">
        <f>VLOOKUP($A707,'By SKU - New RTs'!$A:$V,22,FALSE)</f>
        <v>#N/A</v>
      </c>
      <c r="Q707" s="2" t="e">
        <f t="shared" si="69"/>
        <v>#N/A</v>
      </c>
    </row>
  </sheetData>
  <autoFilter ref="A2:Q707" xr:uid="{8E52CE7B-2CA5-464C-B038-0EF309AAF0A5}">
    <filterColumn colId="2">
      <filters>
        <filter val="0"/>
        <filter val="1"/>
        <filter val="1,058"/>
        <filter val="1,781"/>
        <filter val="10"/>
        <filter val="11"/>
        <filter val="12"/>
        <filter val="13"/>
        <filter val="15"/>
        <filter val="153"/>
        <filter val="18"/>
        <filter val="2"/>
        <filter val="21"/>
        <filter val="23"/>
        <filter val="24"/>
        <filter val="25"/>
        <filter val="27"/>
        <filter val="28"/>
        <filter val="3"/>
        <filter val="301"/>
        <filter val="33"/>
        <filter val="35"/>
        <filter val="38"/>
        <filter val="4"/>
        <filter val="41"/>
        <filter val="42"/>
        <filter val="470"/>
        <filter val="5"/>
        <filter val="54"/>
        <filter val="6"/>
        <filter val="63"/>
        <filter val="71"/>
        <filter val="72"/>
        <filter val="8"/>
        <filter val="9"/>
        <filter val="937"/>
      </filters>
    </filterColumn>
  </autoFilter>
  <mergeCells count="5">
    <mergeCell ref="C1:E1"/>
    <mergeCell ref="F1:H1"/>
    <mergeCell ref="I1:K1"/>
    <mergeCell ref="L1:N1"/>
    <mergeCell ref="O1:Q1"/>
  </mergeCells>
  <conditionalFormatting sqref="E1 H1 K1 N1 Q1 E3:E1048576 H3:H1048576 K3:K1048576 N3:N1048576 Q3:Q1048576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04E3-D6B6-406F-B721-A1FCF093513D}">
  <dimension ref="A1:B895"/>
  <sheetViews>
    <sheetView workbookViewId="0">
      <selection activeCell="B1" sqref="B1"/>
    </sheetView>
  </sheetViews>
  <sheetFormatPr defaultRowHeight="13.8" x14ac:dyDescent="0.3"/>
  <cols>
    <col min="1" max="1" width="10.5546875" bestFit="1" customWidth="1"/>
    <col min="2" max="2" width="31.5546875" bestFit="1" customWidth="1"/>
  </cols>
  <sheetData>
    <row r="1" spans="1:2" x14ac:dyDescent="0.3">
      <c r="A1" s="10" t="s">
        <v>0</v>
      </c>
      <c r="B1" t="s">
        <v>1</v>
      </c>
    </row>
    <row r="2" spans="1:2" x14ac:dyDescent="0.3">
      <c r="A2" t="s">
        <v>315</v>
      </c>
      <c r="B2" t="s">
        <v>3</v>
      </c>
    </row>
    <row r="3" spans="1:2" x14ac:dyDescent="0.3">
      <c r="A3" t="s">
        <v>384</v>
      </c>
      <c r="B3" t="s">
        <v>4</v>
      </c>
    </row>
    <row r="4" spans="1:2" x14ac:dyDescent="0.3">
      <c r="A4" t="s">
        <v>380</v>
      </c>
      <c r="B4" t="s">
        <v>5</v>
      </c>
    </row>
    <row r="5" spans="1:2" x14ac:dyDescent="0.3">
      <c r="A5" t="s">
        <v>319</v>
      </c>
      <c r="B5" t="s">
        <v>6</v>
      </c>
    </row>
    <row r="6" spans="1:2" x14ac:dyDescent="0.3">
      <c r="A6" t="s">
        <v>258</v>
      </c>
      <c r="B6" t="s">
        <v>7</v>
      </c>
    </row>
    <row r="7" spans="1:2" x14ac:dyDescent="0.3">
      <c r="A7" t="s">
        <v>217</v>
      </c>
      <c r="B7" t="s">
        <v>8</v>
      </c>
    </row>
    <row r="8" spans="1:2" x14ac:dyDescent="0.3">
      <c r="A8" t="s">
        <v>354</v>
      </c>
      <c r="B8" t="s">
        <v>9</v>
      </c>
    </row>
    <row r="9" spans="1:2" x14ac:dyDescent="0.3">
      <c r="A9" t="s">
        <v>548</v>
      </c>
      <c r="B9" t="s">
        <v>549</v>
      </c>
    </row>
    <row r="10" spans="1:2" x14ac:dyDescent="0.3">
      <c r="A10" t="s">
        <v>357</v>
      </c>
      <c r="B10" t="s">
        <v>10</v>
      </c>
    </row>
    <row r="11" spans="1:2" x14ac:dyDescent="0.3">
      <c r="A11" t="s">
        <v>558</v>
      </c>
      <c r="B11" t="s">
        <v>559</v>
      </c>
    </row>
    <row r="12" spans="1:2" x14ac:dyDescent="0.3">
      <c r="A12" t="s">
        <v>903</v>
      </c>
      <c r="B12" t="s">
        <v>904</v>
      </c>
    </row>
    <row r="13" spans="1:2" x14ac:dyDescent="0.3">
      <c r="A13" t="s">
        <v>689</v>
      </c>
      <c r="B13" t="s">
        <v>690</v>
      </c>
    </row>
    <row r="14" spans="1:2" x14ac:dyDescent="0.3">
      <c r="A14" t="s">
        <v>937</v>
      </c>
      <c r="B14" t="s">
        <v>938</v>
      </c>
    </row>
    <row r="15" spans="1:2" x14ac:dyDescent="0.3">
      <c r="A15" t="s">
        <v>212</v>
      </c>
      <c r="B15" t="s">
        <v>11</v>
      </c>
    </row>
    <row r="16" spans="1:2" x14ac:dyDescent="0.3">
      <c r="A16" t="s">
        <v>639</v>
      </c>
      <c r="B16" t="s">
        <v>786</v>
      </c>
    </row>
    <row r="17" spans="1:2" x14ac:dyDescent="0.3">
      <c r="A17" t="s">
        <v>560</v>
      </c>
      <c r="B17" t="s">
        <v>561</v>
      </c>
    </row>
    <row r="18" spans="1:2" x14ac:dyDescent="0.3">
      <c r="A18" t="s">
        <v>691</v>
      </c>
      <c r="B18" t="s">
        <v>692</v>
      </c>
    </row>
    <row r="19" spans="1:2" x14ac:dyDescent="0.3">
      <c r="A19" t="s">
        <v>939</v>
      </c>
      <c r="B19" t="s">
        <v>940</v>
      </c>
    </row>
    <row r="20" spans="1:2" x14ac:dyDescent="0.3">
      <c r="A20" t="s">
        <v>383</v>
      </c>
      <c r="B20" t="s">
        <v>12</v>
      </c>
    </row>
    <row r="21" spans="1:2" x14ac:dyDescent="0.3">
      <c r="A21" t="s">
        <v>909</v>
      </c>
      <c r="B21" t="s">
        <v>910</v>
      </c>
    </row>
    <row r="22" spans="1:2" x14ac:dyDescent="0.3">
      <c r="A22" t="s">
        <v>237</v>
      </c>
      <c r="B22" t="s">
        <v>13</v>
      </c>
    </row>
    <row r="23" spans="1:2" x14ac:dyDescent="0.3">
      <c r="A23" t="s">
        <v>275</v>
      </c>
      <c r="B23" t="s">
        <v>185</v>
      </c>
    </row>
    <row r="24" spans="1:2" x14ac:dyDescent="0.3">
      <c r="A24" t="s">
        <v>710</v>
      </c>
      <c r="B24" t="s">
        <v>711</v>
      </c>
    </row>
    <row r="25" spans="1:2" x14ac:dyDescent="0.3">
      <c r="A25" t="s">
        <v>774</v>
      </c>
      <c r="B25" t="s">
        <v>775</v>
      </c>
    </row>
    <row r="26" spans="1:2" x14ac:dyDescent="0.3">
      <c r="A26" t="s">
        <v>349</v>
      </c>
      <c r="B26" t="s">
        <v>14</v>
      </c>
    </row>
    <row r="27" spans="1:2" x14ac:dyDescent="0.3">
      <c r="A27" t="s">
        <v>276</v>
      </c>
      <c r="B27" t="s">
        <v>186</v>
      </c>
    </row>
    <row r="28" spans="1:2" x14ac:dyDescent="0.3">
      <c r="A28" t="s">
        <v>385</v>
      </c>
      <c r="B28" t="s">
        <v>15</v>
      </c>
    </row>
    <row r="29" spans="1:2" x14ac:dyDescent="0.3">
      <c r="A29" t="s">
        <v>519</v>
      </c>
      <c r="B29" t="s">
        <v>520</v>
      </c>
    </row>
    <row r="30" spans="1:2" x14ac:dyDescent="0.3">
      <c r="A30" t="s">
        <v>388</v>
      </c>
      <c r="B30" t="s">
        <v>16</v>
      </c>
    </row>
    <row r="31" spans="1:2" x14ac:dyDescent="0.3">
      <c r="A31" t="s">
        <v>525</v>
      </c>
      <c r="B31" t="s">
        <v>526</v>
      </c>
    </row>
    <row r="32" spans="1:2" x14ac:dyDescent="0.3">
      <c r="A32" t="s">
        <v>521</v>
      </c>
      <c r="B32" t="s">
        <v>522</v>
      </c>
    </row>
    <row r="33" spans="1:2" x14ac:dyDescent="0.3">
      <c r="A33" t="s">
        <v>527</v>
      </c>
      <c r="B33" t="s">
        <v>528</v>
      </c>
    </row>
    <row r="34" spans="1:2" x14ac:dyDescent="0.3">
      <c r="A34" t="s">
        <v>277</v>
      </c>
      <c r="B34" t="s">
        <v>188</v>
      </c>
    </row>
    <row r="35" spans="1:2" x14ac:dyDescent="0.3">
      <c r="A35" t="s">
        <v>505</v>
      </c>
      <c r="B35" t="s">
        <v>506</v>
      </c>
    </row>
    <row r="36" spans="1:2" x14ac:dyDescent="0.3">
      <c r="A36" t="s">
        <v>628</v>
      </c>
      <c r="B36" t="s">
        <v>629</v>
      </c>
    </row>
    <row r="37" spans="1:2" x14ac:dyDescent="0.3">
      <c r="A37" t="s">
        <v>741</v>
      </c>
      <c r="B37" t="s">
        <v>742</v>
      </c>
    </row>
    <row r="38" spans="1:2" x14ac:dyDescent="0.3">
      <c r="A38" t="s">
        <v>369</v>
      </c>
      <c r="B38" t="s">
        <v>17</v>
      </c>
    </row>
    <row r="39" spans="1:2" x14ac:dyDescent="0.3">
      <c r="A39" t="s">
        <v>278</v>
      </c>
      <c r="B39" t="s">
        <v>201</v>
      </c>
    </row>
    <row r="40" spans="1:2" x14ac:dyDescent="0.3">
      <c r="A40" t="s">
        <v>599</v>
      </c>
      <c r="B40" t="s">
        <v>600</v>
      </c>
    </row>
    <row r="41" spans="1:2" x14ac:dyDescent="0.3">
      <c r="A41" t="s">
        <v>776</v>
      </c>
      <c r="B41" t="s">
        <v>777</v>
      </c>
    </row>
    <row r="42" spans="1:2" x14ac:dyDescent="0.3">
      <c r="A42" t="s">
        <v>523</v>
      </c>
      <c r="B42" t="s">
        <v>524</v>
      </c>
    </row>
    <row r="43" spans="1:2" x14ac:dyDescent="0.3">
      <c r="A43" t="s">
        <v>603</v>
      </c>
      <c r="B43" t="s">
        <v>604</v>
      </c>
    </row>
    <row r="44" spans="1:2" x14ac:dyDescent="0.3">
      <c r="A44" t="s">
        <v>509</v>
      </c>
      <c r="B44" t="s">
        <v>510</v>
      </c>
    </row>
    <row r="45" spans="1:2" x14ac:dyDescent="0.3">
      <c r="A45" t="s">
        <v>389</v>
      </c>
      <c r="B45" t="s">
        <v>18</v>
      </c>
    </row>
    <row r="46" spans="1:2" x14ac:dyDescent="0.3">
      <c r="A46" t="s">
        <v>585</v>
      </c>
      <c r="B46" t="s">
        <v>586</v>
      </c>
    </row>
    <row r="47" spans="1:2" x14ac:dyDescent="0.3">
      <c r="A47" t="s">
        <v>601</v>
      </c>
      <c r="B47" t="s">
        <v>602</v>
      </c>
    </row>
    <row r="48" spans="1:2" x14ac:dyDescent="0.3">
      <c r="A48" t="s">
        <v>612</v>
      </c>
      <c r="B48" t="s">
        <v>613</v>
      </c>
    </row>
    <row r="49" spans="1:2" x14ac:dyDescent="0.3">
      <c r="A49" t="s">
        <v>633</v>
      </c>
      <c r="B49" t="s">
        <v>634</v>
      </c>
    </row>
    <row r="50" spans="1:2" x14ac:dyDescent="0.3">
      <c r="A50" t="s">
        <v>587</v>
      </c>
      <c r="B50" t="s">
        <v>588</v>
      </c>
    </row>
    <row r="51" spans="1:2" x14ac:dyDescent="0.3">
      <c r="A51" t="s">
        <v>370</v>
      </c>
      <c r="B51" t="s">
        <v>189</v>
      </c>
    </row>
    <row r="52" spans="1:2" x14ac:dyDescent="0.3">
      <c r="A52" t="s">
        <v>507</v>
      </c>
      <c r="B52" t="s">
        <v>508</v>
      </c>
    </row>
    <row r="53" spans="1:2" x14ac:dyDescent="0.3">
      <c r="A53" t="s">
        <v>511</v>
      </c>
      <c r="B53" t="s">
        <v>512</v>
      </c>
    </row>
    <row r="54" spans="1:2" x14ac:dyDescent="0.3">
      <c r="A54" t="s">
        <v>704</v>
      </c>
      <c r="B54" t="s">
        <v>705</v>
      </c>
    </row>
    <row r="55" spans="1:2" x14ac:dyDescent="0.3">
      <c r="A55" t="s">
        <v>885</v>
      </c>
      <c r="B55" t="s">
        <v>886</v>
      </c>
    </row>
    <row r="56" spans="1:2" x14ac:dyDescent="0.3">
      <c r="A56" t="s">
        <v>513</v>
      </c>
      <c r="B56" t="s">
        <v>514</v>
      </c>
    </row>
    <row r="57" spans="1:2" x14ac:dyDescent="0.3">
      <c r="A57" t="s">
        <v>390</v>
      </c>
      <c r="B57" t="s">
        <v>190</v>
      </c>
    </row>
    <row r="58" spans="1:2" x14ac:dyDescent="0.3">
      <c r="A58" t="s">
        <v>371</v>
      </c>
      <c r="B58" t="s">
        <v>19</v>
      </c>
    </row>
    <row r="59" spans="1:2" x14ac:dyDescent="0.3">
      <c r="A59" t="s">
        <v>515</v>
      </c>
      <c r="B59" t="s">
        <v>516</v>
      </c>
    </row>
    <row r="60" spans="1:2" x14ac:dyDescent="0.3">
      <c r="A60" t="s">
        <v>279</v>
      </c>
      <c r="B60" t="s">
        <v>20</v>
      </c>
    </row>
    <row r="61" spans="1:2" x14ac:dyDescent="0.3">
      <c r="A61" t="s">
        <v>529</v>
      </c>
      <c r="B61" t="s">
        <v>530</v>
      </c>
    </row>
    <row r="62" spans="1:2" x14ac:dyDescent="0.3">
      <c r="A62" t="s">
        <v>386</v>
      </c>
      <c r="B62" t="s">
        <v>21</v>
      </c>
    </row>
    <row r="63" spans="1:2" x14ac:dyDescent="0.3">
      <c r="A63" t="s">
        <v>730</v>
      </c>
      <c r="B63" t="s">
        <v>731</v>
      </c>
    </row>
    <row r="64" spans="1:2" x14ac:dyDescent="0.3">
      <c r="A64" t="s">
        <v>943</v>
      </c>
      <c r="B64" t="s">
        <v>944</v>
      </c>
    </row>
    <row r="65" spans="1:2" x14ac:dyDescent="0.3">
      <c r="A65" t="s">
        <v>783</v>
      </c>
      <c r="B65" t="s">
        <v>784</v>
      </c>
    </row>
    <row r="66" spans="1:2" x14ac:dyDescent="0.3">
      <c r="A66" t="s">
        <v>743</v>
      </c>
      <c r="B66" t="s">
        <v>744</v>
      </c>
    </row>
    <row r="67" spans="1:2" x14ac:dyDescent="0.3">
      <c r="A67" t="s">
        <v>517</v>
      </c>
      <c r="B67" t="s">
        <v>518</v>
      </c>
    </row>
    <row r="68" spans="1:2" x14ac:dyDescent="0.3">
      <c r="A68" t="s">
        <v>259</v>
      </c>
      <c r="B68" t="s">
        <v>22</v>
      </c>
    </row>
    <row r="69" spans="1:2" x14ac:dyDescent="0.3">
      <c r="A69" t="s">
        <v>365</v>
      </c>
      <c r="B69" t="s">
        <v>23</v>
      </c>
    </row>
    <row r="70" spans="1:2" x14ac:dyDescent="0.3">
      <c r="A70" t="s">
        <v>213</v>
      </c>
      <c r="B70" t="s">
        <v>24</v>
      </c>
    </row>
    <row r="71" spans="1:2" x14ac:dyDescent="0.3">
      <c r="A71" t="s">
        <v>314</v>
      </c>
      <c r="B71" t="s">
        <v>25</v>
      </c>
    </row>
    <row r="72" spans="1:2" x14ac:dyDescent="0.3">
      <c r="A72" t="s">
        <v>614</v>
      </c>
      <c r="B72" t="s">
        <v>615</v>
      </c>
    </row>
    <row r="73" spans="1:2" x14ac:dyDescent="0.3">
      <c r="A73" t="s">
        <v>562</v>
      </c>
      <c r="B73" t="s">
        <v>563</v>
      </c>
    </row>
    <row r="74" spans="1:2" x14ac:dyDescent="0.3">
      <c r="A74" t="s">
        <v>214</v>
      </c>
      <c r="B74" t="s">
        <v>26</v>
      </c>
    </row>
    <row r="75" spans="1:2" x14ac:dyDescent="0.3">
      <c r="A75" t="s">
        <v>348</v>
      </c>
      <c r="B75" t="s">
        <v>27</v>
      </c>
    </row>
    <row r="76" spans="1:2" x14ac:dyDescent="0.3">
      <c r="A76" t="s">
        <v>564</v>
      </c>
      <c r="B76" t="s">
        <v>565</v>
      </c>
    </row>
    <row r="77" spans="1:2" x14ac:dyDescent="0.3">
      <c r="A77" t="s">
        <v>355</v>
      </c>
      <c r="B77" t="s">
        <v>28</v>
      </c>
    </row>
    <row r="78" spans="1:2" x14ac:dyDescent="0.3">
      <c r="A78" t="s">
        <v>238</v>
      </c>
      <c r="B78" t="s">
        <v>29</v>
      </c>
    </row>
    <row r="79" spans="1:2" x14ac:dyDescent="0.3">
      <c r="A79" t="s">
        <v>239</v>
      </c>
      <c r="B79" t="s">
        <v>30</v>
      </c>
    </row>
    <row r="80" spans="1:2" x14ac:dyDescent="0.3">
      <c r="A80" t="s">
        <v>366</v>
      </c>
      <c r="B80" t="s">
        <v>31</v>
      </c>
    </row>
    <row r="81" spans="1:2" x14ac:dyDescent="0.3">
      <c r="A81" t="s">
        <v>316</v>
      </c>
      <c r="B81" t="s">
        <v>152</v>
      </c>
    </row>
    <row r="82" spans="1:2" x14ac:dyDescent="0.3">
      <c r="A82" t="s">
        <v>240</v>
      </c>
      <c r="B82" t="s">
        <v>153</v>
      </c>
    </row>
    <row r="83" spans="1:2" x14ac:dyDescent="0.3">
      <c r="A83" t="s">
        <v>712</v>
      </c>
      <c r="B83" t="s">
        <v>713</v>
      </c>
    </row>
    <row r="84" spans="1:2" x14ac:dyDescent="0.3">
      <c r="A84" t="s">
        <v>241</v>
      </c>
      <c r="B84" t="s">
        <v>32</v>
      </c>
    </row>
    <row r="85" spans="1:2" x14ac:dyDescent="0.3">
      <c r="A85" t="s">
        <v>772</v>
      </c>
      <c r="B85" t="s">
        <v>773</v>
      </c>
    </row>
    <row r="86" spans="1:2" x14ac:dyDescent="0.3">
      <c r="A86" t="s">
        <v>464</v>
      </c>
      <c r="B86" t="s">
        <v>465</v>
      </c>
    </row>
    <row r="87" spans="1:2" x14ac:dyDescent="0.3">
      <c r="A87" t="s">
        <v>351</v>
      </c>
      <c r="B87" t="s">
        <v>352</v>
      </c>
    </row>
    <row r="88" spans="1:2" x14ac:dyDescent="0.3">
      <c r="A88" t="s">
        <v>747</v>
      </c>
      <c r="B88" t="s">
        <v>748</v>
      </c>
    </row>
    <row r="89" spans="1:2" x14ac:dyDescent="0.3">
      <c r="A89" t="s">
        <v>379</v>
      </c>
      <c r="B89" t="s">
        <v>33</v>
      </c>
    </row>
    <row r="90" spans="1:2" x14ac:dyDescent="0.3">
      <c r="A90" t="s">
        <v>301</v>
      </c>
      <c r="B90" t="s">
        <v>302</v>
      </c>
    </row>
    <row r="91" spans="1:2" x14ac:dyDescent="0.3">
      <c r="A91" t="s">
        <v>260</v>
      </c>
      <c r="B91" t="s">
        <v>261</v>
      </c>
    </row>
    <row r="92" spans="1:2" x14ac:dyDescent="0.3">
      <c r="A92" t="s">
        <v>303</v>
      </c>
      <c r="B92" t="s">
        <v>304</v>
      </c>
    </row>
    <row r="93" spans="1:2" x14ac:dyDescent="0.3">
      <c r="A93" t="s">
        <v>262</v>
      </c>
      <c r="B93" t="s">
        <v>263</v>
      </c>
    </row>
    <row r="94" spans="1:2" x14ac:dyDescent="0.3">
      <c r="A94" t="s">
        <v>305</v>
      </c>
      <c r="B94" t="s">
        <v>306</v>
      </c>
    </row>
    <row r="95" spans="1:2" x14ac:dyDescent="0.3">
      <c r="A95" t="s">
        <v>531</v>
      </c>
      <c r="B95" t="s">
        <v>532</v>
      </c>
    </row>
    <row r="96" spans="1:2" x14ac:dyDescent="0.3">
      <c r="A96" t="s">
        <v>264</v>
      </c>
      <c r="B96" t="s">
        <v>265</v>
      </c>
    </row>
    <row r="97" spans="1:2" x14ac:dyDescent="0.3">
      <c r="A97" t="s">
        <v>266</v>
      </c>
      <c r="B97" t="s">
        <v>267</v>
      </c>
    </row>
    <row r="98" spans="1:2" x14ac:dyDescent="0.3">
      <c r="A98" t="s">
        <v>539</v>
      </c>
      <c r="B98" t="s">
        <v>540</v>
      </c>
    </row>
    <row r="99" spans="1:2" x14ac:dyDescent="0.3">
      <c r="A99" t="s">
        <v>931</v>
      </c>
      <c r="B99" t="s">
        <v>932</v>
      </c>
    </row>
    <row r="100" spans="1:2" x14ac:dyDescent="0.3">
      <c r="A100" t="s">
        <v>552</v>
      </c>
      <c r="B100" t="s">
        <v>553</v>
      </c>
    </row>
    <row r="101" spans="1:2" x14ac:dyDescent="0.3">
      <c r="A101" t="s">
        <v>472</v>
      </c>
      <c r="B101" t="s">
        <v>473</v>
      </c>
    </row>
    <row r="102" spans="1:2" x14ac:dyDescent="0.3">
      <c r="A102" t="s">
        <v>918</v>
      </c>
      <c r="B102" t="s">
        <v>919</v>
      </c>
    </row>
    <row r="103" spans="1:2" x14ac:dyDescent="0.3">
      <c r="A103" t="s">
        <v>381</v>
      </c>
      <c r="B103" t="s">
        <v>382</v>
      </c>
    </row>
    <row r="104" spans="1:2" x14ac:dyDescent="0.3">
      <c r="A104" t="s">
        <v>361</v>
      </c>
      <c r="B104" t="s">
        <v>362</v>
      </c>
    </row>
    <row r="105" spans="1:2" x14ac:dyDescent="0.3">
      <c r="A105" t="s">
        <v>307</v>
      </c>
      <c r="B105" t="s">
        <v>308</v>
      </c>
    </row>
    <row r="106" spans="1:2" x14ac:dyDescent="0.3">
      <c r="A106" t="s">
        <v>883</v>
      </c>
      <c r="B106" t="s">
        <v>884</v>
      </c>
    </row>
    <row r="107" spans="1:2" x14ac:dyDescent="0.3">
      <c r="A107" t="s">
        <v>332</v>
      </c>
      <c r="B107" t="s">
        <v>333</v>
      </c>
    </row>
    <row r="108" spans="1:2" x14ac:dyDescent="0.3">
      <c r="A108" t="s">
        <v>334</v>
      </c>
      <c r="B108" t="s">
        <v>335</v>
      </c>
    </row>
    <row r="109" spans="1:2" x14ac:dyDescent="0.3">
      <c r="A109" t="s">
        <v>375</v>
      </c>
      <c r="B109" t="s">
        <v>547</v>
      </c>
    </row>
    <row r="110" spans="1:2" x14ac:dyDescent="0.3">
      <c r="A110" t="s">
        <v>336</v>
      </c>
      <c r="B110" t="s">
        <v>337</v>
      </c>
    </row>
    <row r="111" spans="1:2" x14ac:dyDescent="0.3">
      <c r="A111" t="s">
        <v>453</v>
      </c>
      <c r="B111" t="s">
        <v>454</v>
      </c>
    </row>
    <row r="112" spans="1:2" x14ac:dyDescent="0.3">
      <c r="A112" t="s">
        <v>455</v>
      </c>
      <c r="B112" t="s">
        <v>456</v>
      </c>
    </row>
    <row r="113" spans="1:2" x14ac:dyDescent="0.3">
      <c r="A113" t="s">
        <v>623</v>
      </c>
      <c r="B113" t="s">
        <v>624</v>
      </c>
    </row>
    <row r="114" spans="1:2" x14ac:dyDescent="0.3">
      <c r="A114" t="s">
        <v>927</v>
      </c>
      <c r="B114" t="s">
        <v>928</v>
      </c>
    </row>
    <row r="115" spans="1:2" x14ac:dyDescent="0.3">
      <c r="A115" t="s">
        <v>929</v>
      </c>
      <c r="B115" t="s">
        <v>930</v>
      </c>
    </row>
    <row r="116" spans="1:2" x14ac:dyDescent="0.3">
      <c r="A116" t="s">
        <v>921</v>
      </c>
      <c r="B116" t="s">
        <v>922</v>
      </c>
    </row>
    <row r="117" spans="1:2" x14ac:dyDescent="0.3">
      <c r="A117" t="s">
        <v>693</v>
      </c>
      <c r="B117" t="s">
        <v>694</v>
      </c>
    </row>
    <row r="118" spans="1:2" x14ac:dyDescent="0.3">
      <c r="A118" t="s">
        <v>736</v>
      </c>
      <c r="B118" t="s">
        <v>737</v>
      </c>
    </row>
    <row r="119" spans="1:2" x14ac:dyDescent="0.3">
      <c r="A119" t="s">
        <v>687</v>
      </c>
      <c r="B119" t="s">
        <v>688</v>
      </c>
    </row>
    <row r="120" spans="1:2" x14ac:dyDescent="0.3">
      <c r="A120" t="s">
        <v>878</v>
      </c>
      <c r="B120" t="s">
        <v>879</v>
      </c>
    </row>
    <row r="121" spans="1:2" x14ac:dyDescent="0.3">
      <c r="A121" t="s">
        <v>291</v>
      </c>
      <c r="B121" t="s">
        <v>154</v>
      </c>
    </row>
    <row r="122" spans="1:2" x14ac:dyDescent="0.3">
      <c r="A122" t="s">
        <v>292</v>
      </c>
      <c r="B122" t="s">
        <v>155</v>
      </c>
    </row>
    <row r="123" spans="1:2" x14ac:dyDescent="0.3">
      <c r="A123" t="s">
        <v>293</v>
      </c>
      <c r="B123" t="s">
        <v>156</v>
      </c>
    </row>
    <row r="124" spans="1:2" x14ac:dyDescent="0.3">
      <c r="A124" t="s">
        <v>800</v>
      </c>
      <c r="B124" t="s">
        <v>801</v>
      </c>
    </row>
    <row r="125" spans="1:2" x14ac:dyDescent="0.3">
      <c r="A125" t="s">
        <v>610</v>
      </c>
      <c r="B125" t="s">
        <v>611</v>
      </c>
    </row>
    <row r="126" spans="1:2" x14ac:dyDescent="0.3">
      <c r="A126" t="s">
        <v>294</v>
      </c>
      <c r="B126" t="s">
        <v>889</v>
      </c>
    </row>
    <row r="127" spans="1:2" x14ac:dyDescent="0.3">
      <c r="A127" t="s">
        <v>295</v>
      </c>
      <c r="B127" t="s">
        <v>890</v>
      </c>
    </row>
    <row r="128" spans="1:2" x14ac:dyDescent="0.3">
      <c r="A128" t="s">
        <v>296</v>
      </c>
      <c r="B128" t="s">
        <v>882</v>
      </c>
    </row>
    <row r="129" spans="1:2" x14ac:dyDescent="0.3">
      <c r="A129" t="s">
        <v>297</v>
      </c>
      <c r="B129" t="s">
        <v>802</v>
      </c>
    </row>
    <row r="130" spans="1:2" x14ac:dyDescent="0.3">
      <c r="A130" t="s">
        <v>803</v>
      </c>
      <c r="B130" t="s">
        <v>804</v>
      </c>
    </row>
    <row r="131" spans="1:2" x14ac:dyDescent="0.3">
      <c r="A131" t="s">
        <v>789</v>
      </c>
      <c r="B131" t="s">
        <v>790</v>
      </c>
    </row>
    <row r="132" spans="1:2" x14ac:dyDescent="0.3">
      <c r="A132" t="s">
        <v>376</v>
      </c>
      <c r="B132" t="s">
        <v>34</v>
      </c>
    </row>
    <row r="133" spans="1:2" x14ac:dyDescent="0.3">
      <c r="A133" t="s">
        <v>474</v>
      </c>
      <c r="B133" t="s">
        <v>475</v>
      </c>
    </row>
    <row r="134" spans="1:2" x14ac:dyDescent="0.3">
      <c r="A134" t="s">
        <v>625</v>
      </c>
      <c r="B134" t="s">
        <v>626</v>
      </c>
    </row>
    <row r="135" spans="1:2" x14ac:dyDescent="0.3">
      <c r="A135" t="s">
        <v>476</v>
      </c>
      <c r="B135" t="s">
        <v>477</v>
      </c>
    </row>
    <row r="136" spans="1:2" x14ac:dyDescent="0.3">
      <c r="A136" t="s">
        <v>298</v>
      </c>
      <c r="B136" t="s">
        <v>157</v>
      </c>
    </row>
    <row r="137" spans="1:2" x14ac:dyDescent="0.3">
      <c r="A137" t="s">
        <v>701</v>
      </c>
      <c r="B137" t="s">
        <v>702</v>
      </c>
    </row>
    <row r="138" spans="1:2" x14ac:dyDescent="0.3">
      <c r="A138" t="s">
        <v>946</v>
      </c>
      <c r="B138" t="s">
        <v>947</v>
      </c>
    </row>
    <row r="139" spans="1:2" x14ac:dyDescent="0.3">
      <c r="A139" t="s">
        <v>780</v>
      </c>
      <c r="B139" t="s">
        <v>781</v>
      </c>
    </row>
    <row r="140" spans="1:2" x14ac:dyDescent="0.3">
      <c r="A140" t="s">
        <v>533</v>
      </c>
      <c r="B140" t="s">
        <v>534</v>
      </c>
    </row>
    <row r="141" spans="1:2" x14ac:dyDescent="0.3">
      <c r="A141" t="s">
        <v>242</v>
      </c>
      <c r="B141" t="s">
        <v>158</v>
      </c>
    </row>
    <row r="142" spans="1:2" x14ac:dyDescent="0.3">
      <c r="A142" t="s">
        <v>616</v>
      </c>
      <c r="B142" t="s">
        <v>617</v>
      </c>
    </row>
    <row r="143" spans="1:2" x14ac:dyDescent="0.3">
      <c r="A143" t="s">
        <v>326</v>
      </c>
      <c r="B143" t="s">
        <v>159</v>
      </c>
    </row>
    <row r="144" spans="1:2" x14ac:dyDescent="0.3">
      <c r="A144" t="s">
        <v>368</v>
      </c>
      <c r="B144" t="s">
        <v>35</v>
      </c>
    </row>
    <row r="145" spans="1:2" x14ac:dyDescent="0.3">
      <c r="A145" t="s">
        <v>358</v>
      </c>
      <c r="B145" t="s">
        <v>207</v>
      </c>
    </row>
    <row r="146" spans="1:2" x14ac:dyDescent="0.3">
      <c r="A146" t="s">
        <v>535</v>
      </c>
      <c r="B146" t="s">
        <v>536</v>
      </c>
    </row>
    <row r="147" spans="1:2" x14ac:dyDescent="0.3">
      <c r="A147" t="s">
        <v>901</v>
      </c>
      <c r="B147" t="s">
        <v>902</v>
      </c>
    </row>
    <row r="148" spans="1:2" x14ac:dyDescent="0.3">
      <c r="A148" t="s">
        <v>880</v>
      </c>
      <c r="B148" t="s">
        <v>881</v>
      </c>
    </row>
    <row r="149" spans="1:2" x14ac:dyDescent="0.3">
      <c r="A149" t="s">
        <v>356</v>
      </c>
      <c r="B149" t="s">
        <v>36</v>
      </c>
    </row>
    <row r="150" spans="1:2" x14ac:dyDescent="0.3">
      <c r="A150" t="s">
        <v>911</v>
      </c>
      <c r="B150" t="s">
        <v>912</v>
      </c>
    </row>
    <row r="151" spans="1:2" x14ac:dyDescent="0.3">
      <c r="A151" t="s">
        <v>359</v>
      </c>
      <c r="B151" t="s">
        <v>208</v>
      </c>
    </row>
    <row r="152" spans="1:2" x14ac:dyDescent="0.3">
      <c r="A152" t="s">
        <v>589</v>
      </c>
      <c r="B152" t="s">
        <v>590</v>
      </c>
    </row>
    <row r="153" spans="1:2" x14ac:dyDescent="0.3">
      <c r="A153" t="s">
        <v>328</v>
      </c>
      <c r="B153" t="s">
        <v>37</v>
      </c>
    </row>
    <row r="154" spans="1:2" x14ac:dyDescent="0.3">
      <c r="A154" t="s">
        <v>269</v>
      </c>
      <c r="B154" t="s">
        <v>38</v>
      </c>
    </row>
    <row r="155" spans="1:2" x14ac:dyDescent="0.3">
      <c r="A155" t="s">
        <v>566</v>
      </c>
      <c r="B155" t="s">
        <v>567</v>
      </c>
    </row>
    <row r="156" spans="1:2" x14ac:dyDescent="0.3">
      <c r="A156" t="s">
        <v>554</v>
      </c>
      <c r="B156" t="s">
        <v>555</v>
      </c>
    </row>
    <row r="157" spans="1:2" x14ac:dyDescent="0.3">
      <c r="A157" t="s">
        <v>281</v>
      </c>
      <c r="B157" t="s">
        <v>39</v>
      </c>
    </row>
    <row r="158" spans="1:2" x14ac:dyDescent="0.3">
      <c r="A158" t="s">
        <v>941</v>
      </c>
      <c r="B158" t="s">
        <v>942</v>
      </c>
    </row>
    <row r="159" spans="1:2" x14ac:dyDescent="0.3">
      <c r="A159" t="s">
        <v>933</v>
      </c>
      <c r="B159" t="s">
        <v>934</v>
      </c>
    </row>
    <row r="160" spans="1:2" x14ac:dyDescent="0.3">
      <c r="A160" t="s">
        <v>905</v>
      </c>
      <c r="B160" t="s">
        <v>906</v>
      </c>
    </row>
    <row r="161" spans="1:2" x14ac:dyDescent="0.3">
      <c r="A161" t="s">
        <v>537</v>
      </c>
      <c r="B161" t="s">
        <v>538</v>
      </c>
    </row>
    <row r="162" spans="1:2" x14ac:dyDescent="0.3">
      <c r="A162" t="s">
        <v>550</v>
      </c>
      <c r="B162" t="s">
        <v>551</v>
      </c>
    </row>
    <row r="163" spans="1:2" x14ac:dyDescent="0.3">
      <c r="A163" t="s">
        <v>541</v>
      </c>
      <c r="B163" t="s">
        <v>542</v>
      </c>
    </row>
    <row r="164" spans="1:2" x14ac:dyDescent="0.3">
      <c r="A164" t="s">
        <v>899</v>
      </c>
      <c r="B164" t="s">
        <v>900</v>
      </c>
    </row>
    <row r="165" spans="1:2" x14ac:dyDescent="0.3">
      <c r="A165" t="s">
        <v>218</v>
      </c>
      <c r="B165" t="s">
        <v>40</v>
      </c>
    </row>
    <row r="166" spans="1:2" x14ac:dyDescent="0.3">
      <c r="A166" t="s">
        <v>576</v>
      </c>
      <c r="B166" t="s">
        <v>41</v>
      </c>
    </row>
    <row r="167" spans="1:2" x14ac:dyDescent="0.3">
      <c r="A167" t="s">
        <v>270</v>
      </c>
      <c r="B167" t="s">
        <v>42</v>
      </c>
    </row>
    <row r="168" spans="1:2" x14ac:dyDescent="0.3">
      <c r="A168" t="s">
        <v>739</v>
      </c>
      <c r="B168" t="s">
        <v>740</v>
      </c>
    </row>
    <row r="169" spans="1:2" x14ac:dyDescent="0.3">
      <c r="A169" t="s">
        <v>219</v>
      </c>
      <c r="B169" t="s">
        <v>43</v>
      </c>
    </row>
    <row r="170" spans="1:2" x14ac:dyDescent="0.3">
      <c r="A170" t="s">
        <v>893</v>
      </c>
      <c r="B170" t="s">
        <v>894</v>
      </c>
    </row>
    <row r="171" spans="1:2" x14ac:dyDescent="0.3">
      <c r="A171" t="s">
        <v>322</v>
      </c>
      <c r="B171" t="s">
        <v>44</v>
      </c>
    </row>
    <row r="172" spans="1:2" x14ac:dyDescent="0.3">
      <c r="A172" t="s">
        <v>568</v>
      </c>
      <c r="B172" t="s">
        <v>569</v>
      </c>
    </row>
    <row r="173" spans="1:2" x14ac:dyDescent="0.3">
      <c r="A173" t="s">
        <v>254</v>
      </c>
      <c r="B173" t="s">
        <v>45</v>
      </c>
    </row>
    <row r="174" spans="1:2" x14ac:dyDescent="0.3">
      <c r="A174" t="s">
        <v>299</v>
      </c>
      <c r="B174" t="s">
        <v>41</v>
      </c>
    </row>
    <row r="175" spans="1:2" x14ac:dyDescent="0.3">
      <c r="A175" t="s">
        <v>243</v>
      </c>
      <c r="B175" t="s">
        <v>147</v>
      </c>
    </row>
    <row r="176" spans="1:2" x14ac:dyDescent="0.3">
      <c r="A176" t="s">
        <v>763</v>
      </c>
      <c r="B176" t="s">
        <v>764</v>
      </c>
    </row>
    <row r="177" spans="1:2" x14ac:dyDescent="0.3">
      <c r="A177" t="s">
        <v>556</v>
      </c>
      <c r="B177" t="s">
        <v>557</v>
      </c>
    </row>
    <row r="178" spans="1:2" x14ac:dyDescent="0.3">
      <c r="A178" t="s">
        <v>290</v>
      </c>
      <c r="B178" t="s">
        <v>46</v>
      </c>
    </row>
    <row r="179" spans="1:2" x14ac:dyDescent="0.3">
      <c r="A179" t="s">
        <v>545</v>
      </c>
      <c r="B179" t="s">
        <v>546</v>
      </c>
    </row>
    <row r="180" spans="1:2" x14ac:dyDescent="0.3">
      <c r="A180" t="s">
        <v>323</v>
      </c>
      <c r="B180" t="s">
        <v>47</v>
      </c>
    </row>
    <row r="181" spans="1:2" x14ac:dyDescent="0.3">
      <c r="A181" t="s">
        <v>708</v>
      </c>
      <c r="B181" t="s">
        <v>709</v>
      </c>
    </row>
    <row r="182" spans="1:2" x14ac:dyDescent="0.3">
      <c r="A182" t="s">
        <v>236</v>
      </c>
      <c r="B182" t="s">
        <v>48</v>
      </c>
    </row>
    <row r="183" spans="1:2" x14ac:dyDescent="0.3">
      <c r="A183" t="s">
        <v>211</v>
      </c>
      <c r="B183" t="s">
        <v>49</v>
      </c>
    </row>
    <row r="184" spans="1:2" x14ac:dyDescent="0.3">
      <c r="A184" t="s">
        <v>608</v>
      </c>
      <c r="B184" t="s">
        <v>609</v>
      </c>
    </row>
    <row r="185" spans="1:2" x14ac:dyDescent="0.3">
      <c r="A185" t="s">
        <v>320</v>
      </c>
      <c r="B185" t="s">
        <v>50</v>
      </c>
    </row>
    <row r="186" spans="1:2" x14ac:dyDescent="0.3">
      <c r="A186" t="s">
        <v>255</v>
      </c>
      <c r="B186" t="s">
        <v>51</v>
      </c>
    </row>
    <row r="187" spans="1:2" x14ac:dyDescent="0.3">
      <c r="A187" t="s">
        <v>387</v>
      </c>
      <c r="B187" t="s">
        <v>52</v>
      </c>
    </row>
    <row r="188" spans="1:2" x14ac:dyDescent="0.3">
      <c r="A188" t="s">
        <v>948</v>
      </c>
      <c r="B188" t="s">
        <v>949</v>
      </c>
    </row>
    <row r="189" spans="1:2" x14ac:dyDescent="0.3">
      <c r="A189" t="s">
        <v>325</v>
      </c>
      <c r="B189" t="s">
        <v>53</v>
      </c>
    </row>
    <row r="190" spans="1:2" x14ac:dyDescent="0.3">
      <c r="A190" t="s">
        <v>733</v>
      </c>
      <c r="B190" t="s">
        <v>734</v>
      </c>
    </row>
    <row r="191" spans="1:2" x14ac:dyDescent="0.3">
      <c r="A191" t="s">
        <v>717</v>
      </c>
      <c r="B191" t="s">
        <v>718</v>
      </c>
    </row>
    <row r="192" spans="1:2" x14ac:dyDescent="0.3">
      <c r="A192" t="s">
        <v>367</v>
      </c>
      <c r="B192" t="s">
        <v>54</v>
      </c>
    </row>
    <row r="193" spans="1:2" x14ac:dyDescent="0.3">
      <c r="A193" t="s">
        <v>695</v>
      </c>
      <c r="B193" t="s">
        <v>696</v>
      </c>
    </row>
    <row r="194" spans="1:2" x14ac:dyDescent="0.3">
      <c r="A194" t="s">
        <v>724</v>
      </c>
      <c r="B194" t="s">
        <v>725</v>
      </c>
    </row>
    <row r="195" spans="1:2" x14ac:dyDescent="0.3">
      <c r="A195" t="s">
        <v>282</v>
      </c>
      <c r="B195" t="s">
        <v>55</v>
      </c>
    </row>
    <row r="196" spans="1:2" x14ac:dyDescent="0.3">
      <c r="A196" t="s">
        <v>920</v>
      </c>
      <c r="B196" t="s">
        <v>55</v>
      </c>
    </row>
    <row r="197" spans="1:2" x14ac:dyDescent="0.3">
      <c r="A197" t="s">
        <v>592</v>
      </c>
      <c r="B197" t="s">
        <v>593</v>
      </c>
    </row>
    <row r="198" spans="1:2" x14ac:dyDescent="0.3">
      <c r="A198" t="s">
        <v>324</v>
      </c>
      <c r="B198" t="s">
        <v>56</v>
      </c>
    </row>
    <row r="199" spans="1:2" x14ac:dyDescent="0.3">
      <c r="A199" t="s">
        <v>543</v>
      </c>
      <c r="B199" t="s">
        <v>544</v>
      </c>
    </row>
    <row r="200" spans="1:2" x14ac:dyDescent="0.3">
      <c r="A200" t="s">
        <v>244</v>
      </c>
      <c r="B200" t="s">
        <v>57</v>
      </c>
    </row>
    <row r="201" spans="1:2" x14ac:dyDescent="0.3">
      <c r="A201" t="s">
        <v>722</v>
      </c>
      <c r="B201" t="s">
        <v>723</v>
      </c>
    </row>
    <row r="202" spans="1:2" x14ac:dyDescent="0.3">
      <c r="A202" t="s">
        <v>313</v>
      </c>
      <c r="B202" t="s">
        <v>200</v>
      </c>
    </row>
    <row r="203" spans="1:2" x14ac:dyDescent="0.3">
      <c r="A203" t="s">
        <v>321</v>
      </c>
      <c r="B203" t="s">
        <v>58</v>
      </c>
    </row>
    <row r="204" spans="1:2" x14ac:dyDescent="0.3">
      <c r="A204" t="s">
        <v>245</v>
      </c>
      <c r="B204" t="s">
        <v>59</v>
      </c>
    </row>
    <row r="205" spans="1:2" x14ac:dyDescent="0.3">
      <c r="A205" t="s">
        <v>318</v>
      </c>
      <c r="B205" t="s">
        <v>60</v>
      </c>
    </row>
    <row r="206" spans="1:2" x14ac:dyDescent="0.3">
      <c r="A206" t="s">
        <v>220</v>
      </c>
      <c r="B206" t="s">
        <v>148</v>
      </c>
    </row>
    <row r="207" spans="1:2" x14ac:dyDescent="0.3">
      <c r="A207" t="s">
        <v>268</v>
      </c>
      <c r="B207" t="s">
        <v>187</v>
      </c>
    </row>
    <row r="208" spans="1:2" x14ac:dyDescent="0.3">
      <c r="A208" t="s">
        <v>726</v>
      </c>
      <c r="B208" t="s">
        <v>727</v>
      </c>
    </row>
    <row r="209" spans="1:2" x14ac:dyDescent="0.3">
      <c r="A209" t="s">
        <v>699</v>
      </c>
      <c r="B209" t="s">
        <v>700</v>
      </c>
    </row>
    <row r="210" spans="1:2" x14ac:dyDescent="0.3">
      <c r="A210" t="s">
        <v>923</v>
      </c>
      <c r="B210" t="s">
        <v>924</v>
      </c>
    </row>
    <row r="211" spans="1:2" x14ac:dyDescent="0.3">
      <c r="A211" t="s">
        <v>444</v>
      </c>
      <c r="B211" t="s">
        <v>572</v>
      </c>
    </row>
    <row r="212" spans="1:2" x14ac:dyDescent="0.3">
      <c r="A212" t="s">
        <v>766</v>
      </c>
      <c r="B212" t="s">
        <v>767</v>
      </c>
    </row>
    <row r="213" spans="1:2" x14ac:dyDescent="0.3">
      <c r="A213" t="s">
        <v>300</v>
      </c>
      <c r="B213" t="s">
        <v>61</v>
      </c>
    </row>
    <row r="214" spans="1:2" x14ac:dyDescent="0.3">
      <c r="A214" t="s">
        <v>714</v>
      </c>
      <c r="B214" t="s">
        <v>715</v>
      </c>
    </row>
    <row r="215" spans="1:2" x14ac:dyDescent="0.3">
      <c r="A215" t="s">
        <v>897</v>
      </c>
      <c r="B215" t="s">
        <v>898</v>
      </c>
    </row>
    <row r="216" spans="1:2" x14ac:dyDescent="0.3">
      <c r="A216" t="s">
        <v>876</v>
      </c>
      <c r="B216" t="s">
        <v>877</v>
      </c>
    </row>
    <row r="217" spans="1:2" x14ac:dyDescent="0.3">
      <c r="A217" t="s">
        <v>935</v>
      </c>
      <c r="B217" t="s">
        <v>936</v>
      </c>
    </row>
    <row r="218" spans="1:2" x14ac:dyDescent="0.3">
      <c r="A218" t="s">
        <v>377</v>
      </c>
      <c r="B218" t="s">
        <v>209</v>
      </c>
    </row>
    <row r="219" spans="1:2" x14ac:dyDescent="0.3">
      <c r="A219" t="s">
        <v>606</v>
      </c>
      <c r="B219" t="s">
        <v>607</v>
      </c>
    </row>
    <row r="220" spans="1:2" x14ac:dyDescent="0.3">
      <c r="A220" t="s">
        <v>344</v>
      </c>
      <c r="B220" t="s">
        <v>62</v>
      </c>
    </row>
    <row r="221" spans="1:2" x14ac:dyDescent="0.3">
      <c r="A221" t="s">
        <v>271</v>
      </c>
      <c r="B221" t="s">
        <v>63</v>
      </c>
    </row>
    <row r="222" spans="1:2" x14ac:dyDescent="0.3">
      <c r="A222" t="s">
        <v>309</v>
      </c>
      <c r="B222" t="s">
        <v>64</v>
      </c>
    </row>
    <row r="223" spans="1:2" x14ac:dyDescent="0.3">
      <c r="A223" t="s">
        <v>579</v>
      </c>
      <c r="B223" t="s">
        <v>580</v>
      </c>
    </row>
    <row r="224" spans="1:2" x14ac:dyDescent="0.3">
      <c r="A224" t="s">
        <v>913</v>
      </c>
      <c r="B224" t="s">
        <v>914</v>
      </c>
    </row>
    <row r="225" spans="1:2" x14ac:dyDescent="0.3">
      <c r="A225" t="s">
        <v>728</v>
      </c>
      <c r="B225" t="s">
        <v>729</v>
      </c>
    </row>
    <row r="226" spans="1:2" x14ac:dyDescent="0.3">
      <c r="A226" t="s">
        <v>719</v>
      </c>
      <c r="B226" t="s">
        <v>720</v>
      </c>
    </row>
    <row r="227" spans="1:2" x14ac:dyDescent="0.3">
      <c r="A227" t="s">
        <v>630</v>
      </c>
      <c r="B227" t="s">
        <v>65</v>
      </c>
    </row>
    <row r="228" spans="1:2" x14ac:dyDescent="0.3">
      <c r="A228" t="s">
        <v>280</v>
      </c>
      <c r="B228" t="s">
        <v>65</v>
      </c>
    </row>
    <row r="229" spans="1:2" x14ac:dyDescent="0.3">
      <c r="A229" t="s">
        <v>221</v>
      </c>
      <c r="B229" t="s">
        <v>222</v>
      </c>
    </row>
    <row r="230" spans="1:2" x14ac:dyDescent="0.3">
      <c r="A230" t="s">
        <v>363</v>
      </c>
      <c r="B230" t="s">
        <v>364</v>
      </c>
    </row>
    <row r="231" spans="1:2" x14ac:dyDescent="0.3">
      <c r="A231" t="s">
        <v>223</v>
      </c>
      <c r="B231" t="s">
        <v>224</v>
      </c>
    </row>
    <row r="232" spans="1:2" x14ac:dyDescent="0.3">
      <c r="A232" t="s">
        <v>246</v>
      </c>
      <c r="B232" t="s">
        <v>247</v>
      </c>
    </row>
    <row r="233" spans="1:2" x14ac:dyDescent="0.3">
      <c r="A233" t="s">
        <v>285</v>
      </c>
      <c r="B233" t="s">
        <v>286</v>
      </c>
    </row>
    <row r="234" spans="1:2" x14ac:dyDescent="0.3">
      <c r="A234" t="s">
        <v>248</v>
      </c>
      <c r="B234" t="s">
        <v>249</v>
      </c>
    </row>
    <row r="235" spans="1:2" x14ac:dyDescent="0.3">
      <c r="A235" t="s">
        <v>225</v>
      </c>
      <c r="B235" t="s">
        <v>66</v>
      </c>
    </row>
    <row r="236" spans="1:2" x14ac:dyDescent="0.3">
      <c r="A236" t="s">
        <v>283</v>
      </c>
      <c r="B236" t="s">
        <v>67</v>
      </c>
    </row>
    <row r="237" spans="1:2" x14ac:dyDescent="0.3">
      <c r="A237" t="s">
        <v>372</v>
      </c>
      <c r="B237" t="s">
        <v>373</v>
      </c>
    </row>
    <row r="238" spans="1:2" x14ac:dyDescent="0.3">
      <c r="A238" t="s">
        <v>570</v>
      </c>
      <c r="B238" t="s">
        <v>571</v>
      </c>
    </row>
    <row r="239" spans="1:2" x14ac:dyDescent="0.3">
      <c r="A239" t="s">
        <v>378</v>
      </c>
      <c r="B239" t="s">
        <v>68</v>
      </c>
    </row>
    <row r="240" spans="1:2" x14ac:dyDescent="0.3">
      <c r="A240" t="s">
        <v>226</v>
      </c>
      <c r="B240" t="s">
        <v>69</v>
      </c>
    </row>
    <row r="241" spans="1:2" x14ac:dyDescent="0.3">
      <c r="A241" t="s">
        <v>631</v>
      </c>
      <c r="B241" t="s">
        <v>632</v>
      </c>
    </row>
    <row r="242" spans="1:2" x14ac:dyDescent="0.3">
      <c r="A242" t="s">
        <v>338</v>
      </c>
      <c r="B242" t="s">
        <v>70</v>
      </c>
    </row>
    <row r="243" spans="1:2" x14ac:dyDescent="0.3">
      <c r="A243" t="s">
        <v>697</v>
      </c>
      <c r="B243" t="s">
        <v>698</v>
      </c>
    </row>
    <row r="244" spans="1:2" x14ac:dyDescent="0.3">
      <c r="A244" t="s">
        <v>346</v>
      </c>
      <c r="B244" t="s">
        <v>71</v>
      </c>
    </row>
    <row r="245" spans="1:2" x14ac:dyDescent="0.3">
      <c r="A245" t="s">
        <v>745</v>
      </c>
      <c r="B245" t="s">
        <v>746</v>
      </c>
    </row>
    <row r="246" spans="1:2" x14ac:dyDescent="0.3">
      <c r="A246" t="s">
        <v>256</v>
      </c>
      <c r="B246" t="s">
        <v>72</v>
      </c>
    </row>
    <row r="247" spans="1:2" x14ac:dyDescent="0.3">
      <c r="A247" t="s">
        <v>620</v>
      </c>
      <c r="B247" t="s">
        <v>621</v>
      </c>
    </row>
    <row r="248" spans="1:2" x14ac:dyDescent="0.3">
      <c r="A248" t="s">
        <v>329</v>
      </c>
      <c r="B248" t="s">
        <v>149</v>
      </c>
    </row>
    <row r="249" spans="1:2" x14ac:dyDescent="0.3">
      <c r="A249" t="s">
        <v>374</v>
      </c>
      <c r="B249" t="s">
        <v>73</v>
      </c>
    </row>
    <row r="250" spans="1:2" x14ac:dyDescent="0.3">
      <c r="A250" t="s">
        <v>573</v>
      </c>
      <c r="B250" t="s">
        <v>129</v>
      </c>
    </row>
    <row r="251" spans="1:2" x14ac:dyDescent="0.3">
      <c r="A251" t="s">
        <v>250</v>
      </c>
      <c r="B251" t="s">
        <v>74</v>
      </c>
    </row>
    <row r="252" spans="1:2" x14ac:dyDescent="0.3">
      <c r="A252" t="s">
        <v>342</v>
      </c>
      <c r="B252" t="s">
        <v>75</v>
      </c>
    </row>
    <row r="253" spans="1:2" x14ac:dyDescent="0.3">
      <c r="A253" t="s">
        <v>251</v>
      </c>
      <c r="B253" t="s">
        <v>76</v>
      </c>
    </row>
    <row r="254" spans="1:2" x14ac:dyDescent="0.3">
      <c r="A254" t="s">
        <v>343</v>
      </c>
      <c r="B254" t="s">
        <v>77</v>
      </c>
    </row>
    <row r="255" spans="1:2" x14ac:dyDescent="0.3">
      <c r="A255" t="s">
        <v>252</v>
      </c>
      <c r="B255" t="s">
        <v>78</v>
      </c>
    </row>
    <row r="256" spans="1:2" x14ac:dyDescent="0.3">
      <c r="A256" t="s">
        <v>339</v>
      </c>
      <c r="B256" t="s">
        <v>79</v>
      </c>
    </row>
    <row r="257" spans="1:2" x14ac:dyDescent="0.3">
      <c r="A257" t="s">
        <v>227</v>
      </c>
      <c r="B257" t="s">
        <v>80</v>
      </c>
    </row>
    <row r="258" spans="1:2" x14ac:dyDescent="0.3">
      <c r="A258" t="s">
        <v>331</v>
      </c>
      <c r="B258" t="s">
        <v>81</v>
      </c>
    </row>
    <row r="259" spans="1:2" x14ac:dyDescent="0.3">
      <c r="A259" t="s">
        <v>925</v>
      </c>
      <c r="B259" t="s">
        <v>926</v>
      </c>
    </row>
    <row r="260" spans="1:2" x14ac:dyDescent="0.3">
      <c r="A260" t="s">
        <v>228</v>
      </c>
      <c r="B260" t="s">
        <v>202</v>
      </c>
    </row>
    <row r="261" spans="1:2" x14ac:dyDescent="0.3">
      <c r="A261" t="s">
        <v>257</v>
      </c>
      <c r="B261" t="s">
        <v>203</v>
      </c>
    </row>
    <row r="262" spans="1:2" x14ac:dyDescent="0.3">
      <c r="A262" t="s">
        <v>229</v>
      </c>
      <c r="B262" t="s">
        <v>204</v>
      </c>
    </row>
    <row r="263" spans="1:2" x14ac:dyDescent="0.3">
      <c r="A263" t="s">
        <v>466</v>
      </c>
      <c r="B263" t="s">
        <v>467</v>
      </c>
    </row>
    <row r="264" spans="1:2" x14ac:dyDescent="0.3">
      <c r="A264" t="s">
        <v>230</v>
      </c>
      <c r="B264" t="s">
        <v>150</v>
      </c>
    </row>
    <row r="265" spans="1:2" x14ac:dyDescent="0.3">
      <c r="A265" t="s">
        <v>317</v>
      </c>
      <c r="B265" t="s">
        <v>151</v>
      </c>
    </row>
    <row r="266" spans="1:2" x14ac:dyDescent="0.3">
      <c r="A266" t="s">
        <v>479</v>
      </c>
      <c r="B266" t="s">
        <v>671</v>
      </c>
    </row>
    <row r="267" spans="1:2" x14ac:dyDescent="0.3">
      <c r="A267" t="s">
        <v>500</v>
      </c>
      <c r="B267" t="s">
        <v>706</v>
      </c>
    </row>
    <row r="268" spans="1:2" x14ac:dyDescent="0.3">
      <c r="A268" t="s">
        <v>679</v>
      </c>
      <c r="B268" t="s">
        <v>680</v>
      </c>
    </row>
    <row r="269" spans="1:2" x14ac:dyDescent="0.3">
      <c r="A269" t="s">
        <v>501</v>
      </c>
      <c r="B269" t="s">
        <v>502</v>
      </c>
    </row>
    <row r="270" spans="1:2" x14ac:dyDescent="0.3">
      <c r="A270" t="s">
        <v>503</v>
      </c>
      <c r="B270" t="s">
        <v>504</v>
      </c>
    </row>
    <row r="271" spans="1:2" x14ac:dyDescent="0.3">
      <c r="A271" t="s">
        <v>350</v>
      </c>
      <c r="B271" t="s">
        <v>82</v>
      </c>
    </row>
    <row r="272" spans="1:2" x14ac:dyDescent="0.3">
      <c r="A272" t="s">
        <v>341</v>
      </c>
      <c r="B272" t="s">
        <v>127</v>
      </c>
    </row>
    <row r="273" spans="1:2" x14ac:dyDescent="0.3">
      <c r="A273" t="s">
        <v>345</v>
      </c>
      <c r="B273" t="s">
        <v>83</v>
      </c>
    </row>
    <row r="274" spans="1:2" x14ac:dyDescent="0.3">
      <c r="A274" t="s">
        <v>594</v>
      </c>
      <c r="B274" t="s">
        <v>595</v>
      </c>
    </row>
    <row r="275" spans="1:2" x14ac:dyDescent="0.3">
      <c r="A275" t="s">
        <v>272</v>
      </c>
      <c r="B275" t="s">
        <v>84</v>
      </c>
    </row>
    <row r="276" spans="1:2" x14ac:dyDescent="0.3">
      <c r="A276" t="s">
        <v>310</v>
      </c>
      <c r="B276" t="s">
        <v>128</v>
      </c>
    </row>
    <row r="277" spans="1:2" x14ac:dyDescent="0.3">
      <c r="A277" t="s">
        <v>581</v>
      </c>
      <c r="B277" t="s">
        <v>582</v>
      </c>
    </row>
    <row r="278" spans="1:2" x14ac:dyDescent="0.3">
      <c r="A278" t="s">
        <v>273</v>
      </c>
      <c r="B278" t="s">
        <v>85</v>
      </c>
    </row>
    <row r="279" spans="1:2" x14ac:dyDescent="0.3">
      <c r="A279" t="s">
        <v>274</v>
      </c>
      <c r="B279" t="s">
        <v>160</v>
      </c>
    </row>
    <row r="280" spans="1:2" x14ac:dyDescent="0.3">
      <c r="A280" t="s">
        <v>311</v>
      </c>
      <c r="B280" t="s">
        <v>191</v>
      </c>
    </row>
    <row r="281" spans="1:2" x14ac:dyDescent="0.3">
      <c r="A281" t="s">
        <v>353</v>
      </c>
      <c r="B281" t="s">
        <v>86</v>
      </c>
    </row>
    <row r="282" spans="1:2" x14ac:dyDescent="0.3">
      <c r="A282" t="s">
        <v>231</v>
      </c>
      <c r="B282" t="s">
        <v>87</v>
      </c>
    </row>
    <row r="283" spans="1:2" x14ac:dyDescent="0.3">
      <c r="A283" t="s">
        <v>340</v>
      </c>
      <c r="B283" t="s">
        <v>88</v>
      </c>
    </row>
    <row r="284" spans="1:2" x14ac:dyDescent="0.3">
      <c r="A284" t="s">
        <v>330</v>
      </c>
      <c r="B284" t="s">
        <v>129</v>
      </c>
    </row>
    <row r="285" spans="1:2" x14ac:dyDescent="0.3">
      <c r="A285" t="s">
        <v>347</v>
      </c>
      <c r="B285" t="s">
        <v>89</v>
      </c>
    </row>
    <row r="286" spans="1:2" x14ac:dyDescent="0.3">
      <c r="A286" t="s">
        <v>232</v>
      </c>
      <c r="B286" t="s">
        <v>90</v>
      </c>
    </row>
    <row r="287" spans="1:2" x14ac:dyDescent="0.3">
      <c r="A287" t="s">
        <v>768</v>
      </c>
      <c r="B287" t="s">
        <v>769</v>
      </c>
    </row>
    <row r="288" spans="1:2" x14ac:dyDescent="0.3">
      <c r="A288" t="s">
        <v>233</v>
      </c>
      <c r="B288" t="s">
        <v>91</v>
      </c>
    </row>
    <row r="289" spans="1:2" x14ac:dyDescent="0.3">
      <c r="A289" t="s">
        <v>791</v>
      </c>
      <c r="B289" t="s">
        <v>792</v>
      </c>
    </row>
    <row r="290" spans="1:2" x14ac:dyDescent="0.3">
      <c r="A290" t="s">
        <v>234</v>
      </c>
      <c r="B290" t="s">
        <v>92</v>
      </c>
    </row>
    <row r="291" spans="1:2" x14ac:dyDescent="0.3">
      <c r="A291" t="s">
        <v>287</v>
      </c>
      <c r="B291" t="s">
        <v>93</v>
      </c>
    </row>
    <row r="292" spans="1:2" x14ac:dyDescent="0.3">
      <c r="A292" t="s">
        <v>288</v>
      </c>
      <c r="B292" t="s">
        <v>130</v>
      </c>
    </row>
    <row r="293" spans="1:2" x14ac:dyDescent="0.3">
      <c r="A293" t="s">
        <v>253</v>
      </c>
      <c r="B293" t="s">
        <v>131</v>
      </c>
    </row>
    <row r="294" spans="1:2" x14ac:dyDescent="0.3">
      <c r="A294" t="s">
        <v>289</v>
      </c>
      <c r="B294" t="s">
        <v>94</v>
      </c>
    </row>
    <row r="295" spans="1:2" x14ac:dyDescent="0.3">
      <c r="A295" t="s">
        <v>215</v>
      </c>
      <c r="B295" t="s">
        <v>95</v>
      </c>
    </row>
    <row r="296" spans="1:2" x14ac:dyDescent="0.3">
      <c r="A296" t="s">
        <v>284</v>
      </c>
      <c r="B296" t="s">
        <v>165</v>
      </c>
    </row>
    <row r="297" spans="1:2" x14ac:dyDescent="0.3">
      <c r="A297" t="s">
        <v>216</v>
      </c>
      <c r="B297" t="s">
        <v>96</v>
      </c>
    </row>
    <row r="298" spans="1:2" x14ac:dyDescent="0.3">
      <c r="A298" t="s">
        <v>235</v>
      </c>
      <c r="B298" t="s">
        <v>205</v>
      </c>
    </row>
    <row r="299" spans="1:2" x14ac:dyDescent="0.3">
      <c r="A299" t="s">
        <v>327</v>
      </c>
      <c r="B299" t="s">
        <v>206</v>
      </c>
    </row>
    <row r="300" spans="1:2" x14ac:dyDescent="0.3">
      <c r="A300" t="s">
        <v>312</v>
      </c>
      <c r="B300" t="s">
        <v>132</v>
      </c>
    </row>
    <row r="301" spans="1:2" x14ac:dyDescent="0.3">
      <c r="A301" t="s">
        <v>793</v>
      </c>
      <c r="B301" t="s">
        <v>494</v>
      </c>
    </row>
    <row r="302" spans="1:2" x14ac:dyDescent="0.3">
      <c r="A302" t="s">
        <v>145</v>
      </c>
      <c r="B302" t="s">
        <v>146</v>
      </c>
    </row>
    <row r="303" spans="1:2" x14ac:dyDescent="0.3">
      <c r="A303" t="s">
        <v>945</v>
      </c>
      <c r="B303" t="s">
        <v>41</v>
      </c>
    </row>
    <row r="304" spans="1:2" x14ac:dyDescent="0.3">
      <c r="A304" t="s">
        <v>888</v>
      </c>
      <c r="B304" t="s">
        <v>147</v>
      </c>
    </row>
    <row r="305" spans="1:2" x14ac:dyDescent="0.3">
      <c r="A305" t="s">
        <v>97</v>
      </c>
      <c r="B305" t="s">
        <v>98</v>
      </c>
    </row>
    <row r="306" spans="1:2" x14ac:dyDescent="0.3">
      <c r="A306" t="s">
        <v>99</v>
      </c>
      <c r="B306" t="s">
        <v>100</v>
      </c>
    </row>
    <row r="307" spans="1:2" x14ac:dyDescent="0.3">
      <c r="A307" t="s">
        <v>917</v>
      </c>
      <c r="B307" t="s">
        <v>148</v>
      </c>
    </row>
    <row r="308" spans="1:2" x14ac:dyDescent="0.3">
      <c r="A308" t="s">
        <v>887</v>
      </c>
      <c r="B308" t="s">
        <v>148</v>
      </c>
    </row>
    <row r="309" spans="1:2" x14ac:dyDescent="0.3">
      <c r="A309" t="s">
        <v>778</v>
      </c>
      <c r="B309" t="s">
        <v>779</v>
      </c>
    </row>
    <row r="310" spans="1:2" x14ac:dyDescent="0.3">
      <c r="A310" t="s">
        <v>856</v>
      </c>
      <c r="B310" t="s">
        <v>857</v>
      </c>
    </row>
    <row r="311" spans="1:2" x14ac:dyDescent="0.3">
      <c r="A311" t="s">
        <v>161</v>
      </c>
      <c r="B311" t="s">
        <v>162</v>
      </c>
    </row>
    <row r="312" spans="1:2" x14ac:dyDescent="0.3">
      <c r="A312" t="s">
        <v>163</v>
      </c>
      <c r="B312" t="s">
        <v>164</v>
      </c>
    </row>
    <row r="313" spans="1:2" x14ac:dyDescent="0.3">
      <c r="A313" t="s">
        <v>828</v>
      </c>
      <c r="B313" t="s">
        <v>829</v>
      </c>
    </row>
    <row r="314" spans="1:2" x14ac:dyDescent="0.3">
      <c r="A314" t="s">
        <v>830</v>
      </c>
      <c r="B314" t="s">
        <v>831</v>
      </c>
    </row>
    <row r="315" spans="1:2" x14ac:dyDescent="0.3">
      <c r="A315" t="s">
        <v>816</v>
      </c>
      <c r="B315" t="s">
        <v>817</v>
      </c>
    </row>
    <row r="316" spans="1:2" x14ac:dyDescent="0.3">
      <c r="A316" t="s">
        <v>832</v>
      </c>
      <c r="B316" t="s">
        <v>833</v>
      </c>
    </row>
    <row r="317" spans="1:2" x14ac:dyDescent="0.3">
      <c r="A317" t="s">
        <v>826</v>
      </c>
      <c r="B317" t="s">
        <v>827</v>
      </c>
    </row>
    <row r="318" spans="1:2" x14ac:dyDescent="0.3">
      <c r="A318" t="s">
        <v>834</v>
      </c>
      <c r="B318" t="s">
        <v>835</v>
      </c>
    </row>
    <row r="319" spans="1:2" x14ac:dyDescent="0.3">
      <c r="A319" t="s">
        <v>838</v>
      </c>
      <c r="B319" t="s">
        <v>839</v>
      </c>
    </row>
    <row r="320" spans="1:2" x14ac:dyDescent="0.3">
      <c r="A320" t="s">
        <v>840</v>
      </c>
      <c r="B320" t="s">
        <v>841</v>
      </c>
    </row>
    <row r="321" spans="1:2" x14ac:dyDescent="0.3">
      <c r="A321" t="s">
        <v>818</v>
      </c>
      <c r="B321" t="s">
        <v>819</v>
      </c>
    </row>
    <row r="322" spans="1:2" x14ac:dyDescent="0.3">
      <c r="A322" t="s">
        <v>842</v>
      </c>
      <c r="B322" t="s">
        <v>843</v>
      </c>
    </row>
    <row r="323" spans="1:2" x14ac:dyDescent="0.3">
      <c r="A323" t="s">
        <v>836</v>
      </c>
      <c r="B323" t="s">
        <v>837</v>
      </c>
    </row>
    <row r="324" spans="1:2" x14ac:dyDescent="0.3">
      <c r="A324" t="s">
        <v>844</v>
      </c>
      <c r="B324" t="s">
        <v>845</v>
      </c>
    </row>
    <row r="325" spans="1:2" x14ac:dyDescent="0.3">
      <c r="A325" t="s">
        <v>846</v>
      </c>
      <c r="B325" t="s">
        <v>847</v>
      </c>
    </row>
    <row r="326" spans="1:2" x14ac:dyDescent="0.3">
      <c r="A326" t="s">
        <v>848</v>
      </c>
      <c r="B326" t="s">
        <v>849</v>
      </c>
    </row>
    <row r="327" spans="1:2" x14ac:dyDescent="0.3">
      <c r="A327" t="s">
        <v>820</v>
      </c>
      <c r="B327" t="s">
        <v>821</v>
      </c>
    </row>
    <row r="328" spans="1:2" x14ac:dyDescent="0.3">
      <c r="A328" t="s">
        <v>822</v>
      </c>
      <c r="B328" t="s">
        <v>823</v>
      </c>
    </row>
    <row r="329" spans="1:2" x14ac:dyDescent="0.3">
      <c r="A329" t="s">
        <v>824</v>
      </c>
      <c r="B329" t="s">
        <v>825</v>
      </c>
    </row>
    <row r="330" spans="1:2" x14ac:dyDescent="0.3">
      <c r="A330" t="s">
        <v>850</v>
      </c>
      <c r="B330" t="s">
        <v>851</v>
      </c>
    </row>
    <row r="331" spans="1:2" x14ac:dyDescent="0.3">
      <c r="A331" t="s">
        <v>668</v>
      </c>
      <c r="B331" t="s">
        <v>814</v>
      </c>
    </row>
    <row r="332" spans="1:2" x14ac:dyDescent="0.3">
      <c r="A332" t="s">
        <v>661</v>
      </c>
      <c r="B332" t="s">
        <v>805</v>
      </c>
    </row>
    <row r="333" spans="1:2" x14ac:dyDescent="0.3">
      <c r="A333" t="s">
        <v>815</v>
      </c>
      <c r="B333" t="s">
        <v>480</v>
      </c>
    </row>
    <row r="334" spans="1:2" x14ac:dyDescent="0.3">
      <c r="A334" t="s">
        <v>806</v>
      </c>
      <c r="B334" t="s">
        <v>807</v>
      </c>
    </row>
    <row r="335" spans="1:2" x14ac:dyDescent="0.3">
      <c r="A335" t="s">
        <v>750</v>
      </c>
      <c r="B335" t="s">
        <v>751</v>
      </c>
    </row>
    <row r="336" spans="1:2" x14ac:dyDescent="0.3">
      <c r="A336" t="s">
        <v>649</v>
      </c>
      <c r="B336" t="s">
        <v>794</v>
      </c>
    </row>
    <row r="337" spans="1:2" x14ac:dyDescent="0.3">
      <c r="A337" t="s">
        <v>795</v>
      </c>
      <c r="B337" t="s">
        <v>794</v>
      </c>
    </row>
    <row r="338" spans="1:2" x14ac:dyDescent="0.3">
      <c r="A338" t="s">
        <v>683</v>
      </c>
      <c r="B338" t="s">
        <v>684</v>
      </c>
    </row>
    <row r="339" spans="1:2" x14ac:dyDescent="0.3">
      <c r="A339" t="s">
        <v>907</v>
      </c>
      <c r="B339" t="s">
        <v>908</v>
      </c>
    </row>
    <row r="340" spans="1:2" x14ac:dyDescent="0.3">
      <c r="A340" t="s">
        <v>809</v>
      </c>
      <c r="B340" t="s">
        <v>810</v>
      </c>
    </row>
    <row r="341" spans="1:2" x14ac:dyDescent="0.3">
      <c r="A341" t="s">
        <v>488</v>
      </c>
      <c r="B341" t="s">
        <v>853</v>
      </c>
    </row>
    <row r="342" spans="1:2" x14ac:dyDescent="0.3">
      <c r="A342" t="s">
        <v>950</v>
      </c>
      <c r="B342" t="s">
        <v>951</v>
      </c>
    </row>
    <row r="343" spans="1:2" x14ac:dyDescent="0.3">
      <c r="A343" t="s">
        <v>672</v>
      </c>
      <c r="B343" t="s">
        <v>673</v>
      </c>
    </row>
    <row r="344" spans="1:2" x14ac:dyDescent="0.3">
      <c r="A344" t="s">
        <v>574</v>
      </c>
      <c r="B344" t="s">
        <v>575</v>
      </c>
    </row>
    <row r="345" spans="1:2" x14ac:dyDescent="0.3">
      <c r="A345" t="s">
        <v>915</v>
      </c>
      <c r="B345" t="s">
        <v>916</v>
      </c>
    </row>
    <row r="346" spans="1:2" x14ac:dyDescent="0.3">
      <c r="A346" t="s">
        <v>583</v>
      </c>
      <c r="B346" t="s">
        <v>584</v>
      </c>
    </row>
    <row r="347" spans="1:2" x14ac:dyDescent="0.3">
      <c r="A347" t="s">
        <v>137</v>
      </c>
      <c r="B347" t="s">
        <v>138</v>
      </c>
    </row>
    <row r="348" spans="1:2" x14ac:dyDescent="0.3">
      <c r="A348" t="s">
        <v>753</v>
      </c>
      <c r="B348" t="s">
        <v>754</v>
      </c>
    </row>
    <row r="349" spans="1:2" x14ac:dyDescent="0.3">
      <c r="A349" t="s">
        <v>755</v>
      </c>
      <c r="B349" t="s">
        <v>756</v>
      </c>
    </row>
    <row r="350" spans="1:2" x14ac:dyDescent="0.3">
      <c r="A350" t="s">
        <v>757</v>
      </c>
      <c r="B350" t="s">
        <v>758</v>
      </c>
    </row>
    <row r="351" spans="1:2" x14ac:dyDescent="0.3">
      <c r="A351" t="s">
        <v>166</v>
      </c>
      <c r="B351" t="s">
        <v>167</v>
      </c>
    </row>
    <row r="352" spans="1:2" x14ac:dyDescent="0.3">
      <c r="A352" t="s">
        <v>101</v>
      </c>
      <c r="B352" t="s">
        <v>2</v>
      </c>
    </row>
    <row r="353" spans="1:2" x14ac:dyDescent="0.3">
      <c r="A353" t="s">
        <v>139</v>
      </c>
      <c r="B353" t="s">
        <v>140</v>
      </c>
    </row>
    <row r="354" spans="1:2" x14ac:dyDescent="0.3">
      <c r="A354" t="s">
        <v>197</v>
      </c>
      <c r="B354" t="s">
        <v>198</v>
      </c>
    </row>
    <row r="355" spans="1:2" x14ac:dyDescent="0.3">
      <c r="A355" t="s">
        <v>102</v>
      </c>
      <c r="B355" t="s">
        <v>103</v>
      </c>
    </row>
    <row r="356" spans="1:2" x14ac:dyDescent="0.3">
      <c r="A356" t="s">
        <v>637</v>
      </c>
      <c r="B356" t="s">
        <v>638</v>
      </c>
    </row>
    <row r="357" spans="1:2" x14ac:dyDescent="0.3">
      <c r="A357" t="s">
        <v>141</v>
      </c>
      <c r="B357" t="s">
        <v>142</v>
      </c>
    </row>
    <row r="358" spans="1:2" x14ac:dyDescent="0.3">
      <c r="A358" t="s">
        <v>676</v>
      </c>
      <c r="B358" t="s">
        <v>677</v>
      </c>
    </row>
    <row r="359" spans="1:2" x14ac:dyDescent="0.3">
      <c r="A359" t="s">
        <v>168</v>
      </c>
      <c r="B359" t="s">
        <v>169</v>
      </c>
    </row>
    <row r="360" spans="1:2" x14ac:dyDescent="0.3">
      <c r="A360" t="s">
        <v>759</v>
      </c>
      <c r="B360" t="s">
        <v>760</v>
      </c>
    </row>
    <row r="361" spans="1:2" x14ac:dyDescent="0.3">
      <c r="A361" t="s">
        <v>170</v>
      </c>
      <c r="B361" t="s">
        <v>171</v>
      </c>
    </row>
    <row r="362" spans="1:2" x14ac:dyDescent="0.3">
      <c r="A362" t="s">
        <v>143</v>
      </c>
      <c r="B362" t="s">
        <v>144</v>
      </c>
    </row>
    <row r="363" spans="1:2" x14ac:dyDescent="0.3">
      <c r="A363" t="s">
        <v>104</v>
      </c>
      <c r="B363" t="s">
        <v>105</v>
      </c>
    </row>
    <row r="364" spans="1:2" x14ac:dyDescent="0.3">
      <c r="A364" t="s">
        <v>106</v>
      </c>
      <c r="B364" t="s">
        <v>107</v>
      </c>
    </row>
    <row r="365" spans="1:2" x14ac:dyDescent="0.3">
      <c r="A365" t="s">
        <v>192</v>
      </c>
      <c r="B365" t="s">
        <v>193</v>
      </c>
    </row>
    <row r="366" spans="1:2" x14ac:dyDescent="0.3">
      <c r="A366" t="s">
        <v>761</v>
      </c>
      <c r="B366" t="s">
        <v>762</v>
      </c>
    </row>
    <row r="367" spans="1:2" x14ac:dyDescent="0.3">
      <c r="A367" t="s">
        <v>172</v>
      </c>
      <c r="B367" t="s">
        <v>173</v>
      </c>
    </row>
    <row r="368" spans="1:2" x14ac:dyDescent="0.3">
      <c r="A368" t="s">
        <v>635</v>
      </c>
      <c r="B368" t="s">
        <v>636</v>
      </c>
    </row>
    <row r="369" spans="1:2" x14ac:dyDescent="0.3">
      <c r="A369" t="s">
        <v>174</v>
      </c>
      <c r="B369" t="s">
        <v>175</v>
      </c>
    </row>
    <row r="370" spans="1:2" x14ac:dyDescent="0.3">
      <c r="A370" t="s">
        <v>176</v>
      </c>
      <c r="B370" t="s">
        <v>177</v>
      </c>
    </row>
    <row r="371" spans="1:2" x14ac:dyDescent="0.3">
      <c r="A371" t="s">
        <v>891</v>
      </c>
      <c r="B371" t="s">
        <v>892</v>
      </c>
    </row>
    <row r="372" spans="1:2" x14ac:dyDescent="0.3">
      <c r="A372" t="s">
        <v>685</v>
      </c>
      <c r="B372" t="s">
        <v>686</v>
      </c>
    </row>
    <row r="373" spans="1:2" x14ac:dyDescent="0.3">
      <c r="A373" t="s">
        <v>674</v>
      </c>
      <c r="B373" t="s">
        <v>675</v>
      </c>
    </row>
    <row r="374" spans="1:2" x14ac:dyDescent="0.3">
      <c r="A374" t="s">
        <v>895</v>
      </c>
      <c r="B374" t="s">
        <v>896</v>
      </c>
    </row>
    <row r="375" spans="1:2" x14ac:dyDescent="0.3">
      <c r="A375" t="s">
        <v>448</v>
      </c>
      <c r="B375" t="s">
        <v>449</v>
      </c>
    </row>
    <row r="376" spans="1:2" x14ac:dyDescent="0.3">
      <c r="A376" t="s">
        <v>796</v>
      </c>
      <c r="B376" t="s">
        <v>449</v>
      </c>
    </row>
    <row r="377" spans="1:2" x14ac:dyDescent="0.3">
      <c r="A377" t="s">
        <v>863</v>
      </c>
      <c r="B377" t="s">
        <v>864</v>
      </c>
    </row>
    <row r="378" spans="1:2" x14ac:dyDescent="0.3">
      <c r="A378" t="s">
        <v>871</v>
      </c>
      <c r="B378" t="s">
        <v>872</v>
      </c>
    </row>
    <row r="379" spans="1:2" x14ac:dyDescent="0.3">
      <c r="A379" t="s">
        <v>450</v>
      </c>
      <c r="B379" t="s">
        <v>799</v>
      </c>
    </row>
    <row r="380" spans="1:2" x14ac:dyDescent="0.3">
      <c r="A380" t="s">
        <v>653</v>
      </c>
      <c r="B380" t="s">
        <v>799</v>
      </c>
    </row>
    <row r="381" spans="1:2" x14ac:dyDescent="0.3">
      <c r="A381" t="s">
        <v>854</v>
      </c>
      <c r="B381" t="s">
        <v>855</v>
      </c>
    </row>
    <row r="382" spans="1:2" x14ac:dyDescent="0.3">
      <c r="A382" t="s">
        <v>865</v>
      </c>
      <c r="B382" t="s">
        <v>866</v>
      </c>
    </row>
    <row r="383" spans="1:2" x14ac:dyDescent="0.3">
      <c r="A383" t="s">
        <v>861</v>
      </c>
      <c r="B383" t="s">
        <v>862</v>
      </c>
    </row>
    <row r="384" spans="1:2" x14ac:dyDescent="0.3">
      <c r="A384" t="s">
        <v>870</v>
      </c>
      <c r="B384" t="s">
        <v>459</v>
      </c>
    </row>
    <row r="385" spans="1:2" x14ac:dyDescent="0.3">
      <c r="A385" t="s">
        <v>654</v>
      </c>
      <c r="B385" t="s">
        <v>459</v>
      </c>
    </row>
    <row r="386" spans="1:2" x14ac:dyDescent="0.3">
      <c r="A386" t="s">
        <v>458</v>
      </c>
      <c r="B386" t="s">
        <v>459</v>
      </c>
    </row>
    <row r="387" spans="1:2" x14ac:dyDescent="0.3">
      <c r="A387" t="s">
        <v>481</v>
      </c>
      <c r="B387" t="s">
        <v>482</v>
      </c>
    </row>
    <row r="388" spans="1:2" x14ac:dyDescent="0.3">
      <c r="A388" t="s">
        <v>483</v>
      </c>
      <c r="B388" t="s">
        <v>482</v>
      </c>
    </row>
    <row r="389" spans="1:2" x14ac:dyDescent="0.3">
      <c r="A389" t="s">
        <v>868</v>
      </c>
      <c r="B389" t="s">
        <v>869</v>
      </c>
    </row>
    <row r="390" spans="1:2" x14ac:dyDescent="0.3">
      <c r="A390" t="s">
        <v>808</v>
      </c>
      <c r="B390" t="s">
        <v>497</v>
      </c>
    </row>
    <row r="391" spans="1:2" x14ac:dyDescent="0.3">
      <c r="A391" t="s">
        <v>498</v>
      </c>
      <c r="B391" t="s">
        <v>497</v>
      </c>
    </row>
    <row r="392" spans="1:2" x14ac:dyDescent="0.3">
      <c r="A392" t="s">
        <v>178</v>
      </c>
      <c r="B392" t="s">
        <v>133</v>
      </c>
    </row>
    <row r="393" spans="1:2" x14ac:dyDescent="0.3">
      <c r="A393" t="s">
        <v>487</v>
      </c>
      <c r="B393" t="s">
        <v>133</v>
      </c>
    </row>
    <row r="394" spans="1:2" x14ac:dyDescent="0.3">
      <c r="A394" t="s">
        <v>669</v>
      </c>
      <c r="B394" t="s">
        <v>133</v>
      </c>
    </row>
    <row r="395" spans="1:2" x14ac:dyDescent="0.3">
      <c r="A395" t="s">
        <v>179</v>
      </c>
      <c r="B395" t="s">
        <v>133</v>
      </c>
    </row>
    <row r="396" spans="1:2" x14ac:dyDescent="0.3">
      <c r="A396" t="s">
        <v>469</v>
      </c>
      <c r="B396" t="s">
        <v>470</v>
      </c>
    </row>
    <row r="397" spans="1:2" x14ac:dyDescent="0.3">
      <c r="A397" t="s">
        <v>656</v>
      </c>
      <c r="B397" t="s">
        <v>470</v>
      </c>
    </row>
    <row r="398" spans="1:2" x14ac:dyDescent="0.3">
      <c r="A398" t="s">
        <v>180</v>
      </c>
      <c r="B398" t="s">
        <v>134</v>
      </c>
    </row>
    <row r="399" spans="1:2" x14ac:dyDescent="0.3">
      <c r="A399" t="s">
        <v>194</v>
      </c>
      <c r="B399" t="s">
        <v>134</v>
      </c>
    </row>
    <row r="400" spans="1:2" x14ac:dyDescent="0.3">
      <c r="A400" t="s">
        <v>651</v>
      </c>
      <c r="B400" t="s">
        <v>199</v>
      </c>
    </row>
    <row r="401" spans="1:2" x14ac:dyDescent="0.3">
      <c r="A401" t="s">
        <v>181</v>
      </c>
      <c r="B401" t="s">
        <v>858</v>
      </c>
    </row>
    <row r="402" spans="1:2" x14ac:dyDescent="0.3">
      <c r="A402" t="s">
        <v>811</v>
      </c>
      <c r="B402" t="s">
        <v>812</v>
      </c>
    </row>
    <row r="403" spans="1:2" x14ac:dyDescent="0.3">
      <c r="A403" t="s">
        <v>655</v>
      </c>
      <c r="B403" t="s">
        <v>461</v>
      </c>
    </row>
    <row r="404" spans="1:2" x14ac:dyDescent="0.3">
      <c r="A404" t="s">
        <v>662</v>
      </c>
      <c r="B404" t="s">
        <v>461</v>
      </c>
    </row>
    <row r="405" spans="1:2" x14ac:dyDescent="0.3">
      <c r="A405" t="s">
        <v>460</v>
      </c>
      <c r="B405" t="s">
        <v>461</v>
      </c>
    </row>
    <row r="406" spans="1:2" x14ac:dyDescent="0.3">
      <c r="A406" t="s">
        <v>813</v>
      </c>
      <c r="B406" t="s">
        <v>463</v>
      </c>
    </row>
    <row r="407" spans="1:2" x14ac:dyDescent="0.3">
      <c r="A407" t="s">
        <v>462</v>
      </c>
      <c r="B407" t="s">
        <v>463</v>
      </c>
    </row>
    <row r="408" spans="1:2" x14ac:dyDescent="0.3">
      <c r="A408" t="s">
        <v>867</v>
      </c>
      <c r="B408" t="s">
        <v>860</v>
      </c>
    </row>
    <row r="409" spans="1:2" x14ac:dyDescent="0.3">
      <c r="A409" t="s">
        <v>499</v>
      </c>
      <c r="B409" t="s">
        <v>860</v>
      </c>
    </row>
    <row r="410" spans="1:2" x14ac:dyDescent="0.3">
      <c r="A410" t="s">
        <v>485</v>
      </c>
      <c r="B410" t="s">
        <v>491</v>
      </c>
    </row>
    <row r="411" spans="1:2" x14ac:dyDescent="0.3">
      <c r="A411" t="s">
        <v>182</v>
      </c>
      <c r="B411" t="s">
        <v>491</v>
      </c>
    </row>
    <row r="412" spans="1:2" x14ac:dyDescent="0.3">
      <c r="A412" t="s">
        <v>670</v>
      </c>
      <c r="B412" t="s">
        <v>491</v>
      </c>
    </row>
    <row r="413" spans="1:2" x14ac:dyDescent="0.3">
      <c r="A413" t="s">
        <v>490</v>
      </c>
      <c r="B413" t="s">
        <v>491</v>
      </c>
    </row>
    <row r="414" spans="1:2" x14ac:dyDescent="0.3">
      <c r="A414" t="s">
        <v>484</v>
      </c>
      <c r="B414" t="s">
        <v>491</v>
      </c>
    </row>
    <row r="415" spans="1:2" x14ac:dyDescent="0.3">
      <c r="A415" t="s">
        <v>644</v>
      </c>
      <c r="B415" t="s">
        <v>136</v>
      </c>
    </row>
    <row r="416" spans="1:2" x14ac:dyDescent="0.3">
      <c r="A416" t="s">
        <v>183</v>
      </c>
      <c r="B416" t="s">
        <v>136</v>
      </c>
    </row>
    <row r="417" spans="1:2" x14ac:dyDescent="0.3">
      <c r="A417" t="s">
        <v>852</v>
      </c>
      <c r="B417" t="s">
        <v>135</v>
      </c>
    </row>
    <row r="418" spans="1:2" x14ac:dyDescent="0.3">
      <c r="A418" t="s">
        <v>647</v>
      </c>
      <c r="B418" t="s">
        <v>135</v>
      </c>
    </row>
    <row r="419" spans="1:2" x14ac:dyDescent="0.3">
      <c r="A419" t="s">
        <v>650</v>
      </c>
      <c r="B419" t="s">
        <v>135</v>
      </c>
    </row>
    <row r="420" spans="1:2" x14ac:dyDescent="0.3">
      <c r="A420" t="s">
        <v>210</v>
      </c>
      <c r="B420" t="s">
        <v>493</v>
      </c>
    </row>
    <row r="421" spans="1:2" x14ac:dyDescent="0.3">
      <c r="A421" t="s">
        <v>486</v>
      </c>
      <c r="B421" t="s">
        <v>493</v>
      </c>
    </row>
    <row r="422" spans="1:2" x14ac:dyDescent="0.3">
      <c r="A422" t="s">
        <v>659</v>
      </c>
      <c r="B422" t="s">
        <v>493</v>
      </c>
    </row>
    <row r="423" spans="1:2" x14ac:dyDescent="0.3">
      <c r="A423" t="s">
        <v>492</v>
      </c>
      <c r="B423" t="s">
        <v>493</v>
      </c>
    </row>
    <row r="424" spans="1:2" x14ac:dyDescent="0.3">
      <c r="A424" t="s">
        <v>873</v>
      </c>
      <c r="B424" t="s">
        <v>493</v>
      </c>
    </row>
    <row r="425" spans="1:2" x14ac:dyDescent="0.3">
      <c r="A425" t="s">
        <v>184</v>
      </c>
      <c r="B425" t="s">
        <v>493</v>
      </c>
    </row>
    <row r="426" spans="1:2" x14ac:dyDescent="0.3">
      <c r="A426" t="s">
        <v>859</v>
      </c>
      <c r="B426" t="s">
        <v>493</v>
      </c>
    </row>
    <row r="427" spans="1:2" x14ac:dyDescent="0.3">
      <c r="A427" t="s">
        <v>797</v>
      </c>
      <c r="B427" t="s">
        <v>135</v>
      </c>
    </row>
    <row r="428" spans="1:2" x14ac:dyDescent="0.3">
      <c r="A428" t="s">
        <v>577</v>
      </c>
      <c r="B428" t="s">
        <v>578</v>
      </c>
    </row>
    <row r="429" spans="1:2" x14ac:dyDescent="0.3">
      <c r="A429" t="s">
        <v>451</v>
      </c>
      <c r="B429" t="s">
        <v>136</v>
      </c>
    </row>
    <row r="430" spans="1:2" x14ac:dyDescent="0.3">
      <c r="A430" t="s">
        <v>496</v>
      </c>
      <c r="B430" t="s">
        <v>136</v>
      </c>
    </row>
    <row r="431" spans="1:2" x14ac:dyDescent="0.3">
      <c r="A431" t="s">
        <v>664</v>
      </c>
      <c r="B431" t="s">
        <v>136</v>
      </c>
    </row>
    <row r="432" spans="1:2" x14ac:dyDescent="0.3">
      <c r="A432" t="s">
        <v>874</v>
      </c>
      <c r="B432" t="s">
        <v>135</v>
      </c>
    </row>
    <row r="433" spans="1:2" x14ac:dyDescent="0.3">
      <c r="A433" t="s">
        <v>452</v>
      </c>
      <c r="B433" t="s">
        <v>798</v>
      </c>
    </row>
    <row r="434" spans="1:2" x14ac:dyDescent="0.3">
      <c r="A434" t="s">
        <v>195</v>
      </c>
      <c r="B434" t="s">
        <v>493</v>
      </c>
    </row>
    <row r="435" spans="1:2" x14ac:dyDescent="0.3">
      <c r="A435" t="s">
        <v>663</v>
      </c>
      <c r="B435" t="s">
        <v>493</v>
      </c>
    </row>
    <row r="436" spans="1:2" x14ac:dyDescent="0.3">
      <c r="A436" t="s">
        <v>875</v>
      </c>
      <c r="B436" t="s">
        <v>493</v>
      </c>
    </row>
    <row r="437" spans="1:2" x14ac:dyDescent="0.3">
      <c r="A437" t="s">
        <v>471</v>
      </c>
      <c r="B437" t="s">
        <v>136</v>
      </c>
    </row>
    <row r="438" spans="1:2" x14ac:dyDescent="0.3">
      <c r="A438" t="s">
        <v>652</v>
      </c>
      <c r="B438" t="s">
        <v>136</v>
      </c>
    </row>
    <row r="439" spans="1:2" x14ac:dyDescent="0.3">
      <c r="A439" t="s">
        <v>646</v>
      </c>
      <c r="B439" t="s">
        <v>136</v>
      </c>
    </row>
    <row r="440" spans="1:2" x14ac:dyDescent="0.3">
      <c r="A440" t="s">
        <v>657</v>
      </c>
      <c r="B440" t="s">
        <v>135</v>
      </c>
    </row>
    <row r="441" spans="1:2" x14ac:dyDescent="0.3">
      <c r="A441" t="s">
        <v>489</v>
      </c>
      <c r="B441" t="s">
        <v>798</v>
      </c>
    </row>
    <row r="442" spans="1:2" x14ac:dyDescent="0.3">
      <c r="A442" t="s">
        <v>645</v>
      </c>
      <c r="B442" t="s">
        <v>798</v>
      </c>
    </row>
    <row r="443" spans="1:2" x14ac:dyDescent="0.3">
      <c r="A443" t="s">
        <v>196</v>
      </c>
      <c r="B443" t="s">
        <v>798</v>
      </c>
    </row>
    <row r="444" spans="1:2" x14ac:dyDescent="0.3">
      <c r="A444" t="s">
        <v>658</v>
      </c>
      <c r="B444" t="s">
        <v>493</v>
      </c>
    </row>
    <row r="445" spans="1:2" x14ac:dyDescent="0.3">
      <c r="A445" s="10"/>
    </row>
    <row r="446" spans="1:2" x14ac:dyDescent="0.3">
      <c r="A446" s="10"/>
    </row>
    <row r="447" spans="1:2" x14ac:dyDescent="0.3">
      <c r="A447" s="10"/>
    </row>
    <row r="448" spans="1:2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  <row r="452" spans="1:1" x14ac:dyDescent="0.3">
      <c r="A452" s="10"/>
    </row>
    <row r="453" spans="1:1" x14ac:dyDescent="0.3">
      <c r="A453" s="10"/>
    </row>
    <row r="454" spans="1:1" x14ac:dyDescent="0.3">
      <c r="A454" s="10"/>
    </row>
    <row r="455" spans="1:1" x14ac:dyDescent="0.3">
      <c r="A455" s="10"/>
    </row>
    <row r="456" spans="1:1" x14ac:dyDescent="0.3">
      <c r="A456" s="10"/>
    </row>
    <row r="457" spans="1:1" x14ac:dyDescent="0.3">
      <c r="A457" s="10"/>
    </row>
    <row r="458" spans="1:1" x14ac:dyDescent="0.3">
      <c r="A458" s="10"/>
    </row>
    <row r="459" spans="1:1" x14ac:dyDescent="0.3">
      <c r="A459" s="10"/>
    </row>
    <row r="460" spans="1:1" x14ac:dyDescent="0.3">
      <c r="A460" s="10"/>
    </row>
    <row r="461" spans="1:1" x14ac:dyDescent="0.3">
      <c r="A461" s="10"/>
    </row>
    <row r="462" spans="1:1" x14ac:dyDescent="0.3">
      <c r="A462" s="10"/>
    </row>
    <row r="463" spans="1:1" x14ac:dyDescent="0.3">
      <c r="A463" s="10"/>
    </row>
    <row r="464" spans="1:1" x14ac:dyDescent="0.3">
      <c r="A464" s="10"/>
    </row>
    <row r="465" spans="1:1" x14ac:dyDescent="0.3">
      <c r="A465" s="10"/>
    </row>
    <row r="466" spans="1:1" x14ac:dyDescent="0.3">
      <c r="A466" s="10"/>
    </row>
    <row r="467" spans="1:1" x14ac:dyDescent="0.3">
      <c r="A467" s="10"/>
    </row>
    <row r="468" spans="1:1" x14ac:dyDescent="0.3">
      <c r="A468" s="10"/>
    </row>
    <row r="469" spans="1:1" x14ac:dyDescent="0.3">
      <c r="A469" s="10"/>
    </row>
    <row r="470" spans="1:1" x14ac:dyDescent="0.3">
      <c r="A470" s="10"/>
    </row>
    <row r="471" spans="1:1" x14ac:dyDescent="0.3">
      <c r="A471" s="10"/>
    </row>
    <row r="472" spans="1:1" x14ac:dyDescent="0.3">
      <c r="A472" s="10"/>
    </row>
    <row r="473" spans="1:1" x14ac:dyDescent="0.3">
      <c r="A473" s="10"/>
    </row>
    <row r="474" spans="1:1" x14ac:dyDescent="0.3">
      <c r="A474" s="10"/>
    </row>
    <row r="475" spans="1:1" x14ac:dyDescent="0.3">
      <c r="A475" s="10"/>
    </row>
    <row r="476" spans="1:1" x14ac:dyDescent="0.3">
      <c r="A476" s="10"/>
    </row>
    <row r="477" spans="1:1" x14ac:dyDescent="0.3">
      <c r="A477" s="10"/>
    </row>
    <row r="478" spans="1:1" x14ac:dyDescent="0.3">
      <c r="A478" s="10"/>
    </row>
    <row r="479" spans="1:1" x14ac:dyDescent="0.3">
      <c r="A479" s="10"/>
    </row>
    <row r="480" spans="1:1" x14ac:dyDescent="0.3">
      <c r="A480" s="10"/>
    </row>
    <row r="481" spans="1:1" x14ac:dyDescent="0.3">
      <c r="A481" s="10"/>
    </row>
    <row r="482" spans="1:1" x14ac:dyDescent="0.3">
      <c r="A482" s="10"/>
    </row>
    <row r="483" spans="1:1" x14ac:dyDescent="0.3">
      <c r="A483" s="10"/>
    </row>
    <row r="484" spans="1:1" x14ac:dyDescent="0.3">
      <c r="A484" s="10"/>
    </row>
    <row r="485" spans="1:1" x14ac:dyDescent="0.3">
      <c r="A485" s="10"/>
    </row>
    <row r="486" spans="1:1" x14ac:dyDescent="0.3">
      <c r="A486" s="10"/>
    </row>
    <row r="487" spans="1:1" x14ac:dyDescent="0.3">
      <c r="A487" s="10"/>
    </row>
    <row r="488" spans="1:1" x14ac:dyDescent="0.3">
      <c r="A488" s="10"/>
    </row>
    <row r="489" spans="1:1" x14ac:dyDescent="0.3">
      <c r="A489" s="10"/>
    </row>
    <row r="490" spans="1:1" x14ac:dyDescent="0.3">
      <c r="A490" s="10"/>
    </row>
    <row r="491" spans="1:1" x14ac:dyDescent="0.3">
      <c r="A491" s="10"/>
    </row>
    <row r="492" spans="1:1" x14ac:dyDescent="0.3">
      <c r="A492" s="10"/>
    </row>
    <row r="493" spans="1:1" x14ac:dyDescent="0.3">
      <c r="A493" s="10"/>
    </row>
    <row r="494" spans="1:1" x14ac:dyDescent="0.3">
      <c r="A494" s="10"/>
    </row>
    <row r="495" spans="1:1" x14ac:dyDescent="0.3">
      <c r="A495" s="10"/>
    </row>
    <row r="496" spans="1:1" x14ac:dyDescent="0.3">
      <c r="A496" s="10"/>
    </row>
    <row r="497" spans="1:1" x14ac:dyDescent="0.3">
      <c r="A497" s="10"/>
    </row>
    <row r="498" spans="1:1" x14ac:dyDescent="0.3">
      <c r="A498" s="10"/>
    </row>
    <row r="499" spans="1:1" x14ac:dyDescent="0.3">
      <c r="A499" s="10"/>
    </row>
    <row r="500" spans="1:1" x14ac:dyDescent="0.3">
      <c r="A500" s="10"/>
    </row>
    <row r="501" spans="1:1" x14ac:dyDescent="0.3">
      <c r="A501" s="10"/>
    </row>
    <row r="502" spans="1:1" x14ac:dyDescent="0.3">
      <c r="A502" s="10"/>
    </row>
    <row r="503" spans="1:1" x14ac:dyDescent="0.3">
      <c r="A503" s="10"/>
    </row>
    <row r="504" spans="1:1" x14ac:dyDescent="0.3">
      <c r="A504" s="10"/>
    </row>
    <row r="505" spans="1:1" x14ac:dyDescent="0.3">
      <c r="A505" s="10"/>
    </row>
    <row r="506" spans="1:1" x14ac:dyDescent="0.3">
      <c r="A506" s="10"/>
    </row>
    <row r="507" spans="1:1" x14ac:dyDescent="0.3">
      <c r="A507" s="10"/>
    </row>
    <row r="508" spans="1:1" x14ac:dyDescent="0.3">
      <c r="A508" s="10"/>
    </row>
    <row r="509" spans="1:1" x14ac:dyDescent="0.3">
      <c r="A509" s="10"/>
    </row>
    <row r="510" spans="1:1" x14ac:dyDescent="0.3">
      <c r="A510" s="10"/>
    </row>
    <row r="511" spans="1:1" x14ac:dyDescent="0.3">
      <c r="A511" s="10"/>
    </row>
    <row r="512" spans="1:1" x14ac:dyDescent="0.3">
      <c r="A512" s="10"/>
    </row>
    <row r="513" spans="1:1" x14ac:dyDescent="0.3">
      <c r="A513" s="10"/>
    </row>
    <row r="514" spans="1:1" x14ac:dyDescent="0.3">
      <c r="A514" s="10"/>
    </row>
    <row r="515" spans="1:1" x14ac:dyDescent="0.3">
      <c r="A515" s="10"/>
    </row>
    <row r="516" spans="1:1" x14ac:dyDescent="0.3">
      <c r="A516" s="10"/>
    </row>
    <row r="517" spans="1:1" x14ac:dyDescent="0.3">
      <c r="A517" s="10"/>
    </row>
    <row r="518" spans="1:1" x14ac:dyDescent="0.3">
      <c r="A518" s="10"/>
    </row>
    <row r="519" spans="1:1" x14ac:dyDescent="0.3">
      <c r="A519" s="10"/>
    </row>
    <row r="520" spans="1:1" x14ac:dyDescent="0.3">
      <c r="A520" s="10"/>
    </row>
    <row r="521" spans="1:1" x14ac:dyDescent="0.3">
      <c r="A521" s="10"/>
    </row>
    <row r="522" spans="1:1" x14ac:dyDescent="0.3">
      <c r="A522" s="10"/>
    </row>
    <row r="523" spans="1:1" x14ac:dyDescent="0.3">
      <c r="A523" s="10"/>
    </row>
    <row r="524" spans="1:1" x14ac:dyDescent="0.3">
      <c r="A524" s="10"/>
    </row>
    <row r="525" spans="1:1" x14ac:dyDescent="0.3">
      <c r="A525" s="10"/>
    </row>
    <row r="526" spans="1:1" x14ac:dyDescent="0.3">
      <c r="A526" s="10"/>
    </row>
    <row r="527" spans="1:1" x14ac:dyDescent="0.3">
      <c r="A527" s="10"/>
    </row>
    <row r="528" spans="1:1" x14ac:dyDescent="0.3">
      <c r="A528" s="10"/>
    </row>
    <row r="529" spans="1:1" x14ac:dyDescent="0.3">
      <c r="A529" s="10"/>
    </row>
    <row r="530" spans="1:1" x14ac:dyDescent="0.3">
      <c r="A530" s="10"/>
    </row>
    <row r="531" spans="1:1" x14ac:dyDescent="0.3">
      <c r="A531" s="10"/>
    </row>
    <row r="532" spans="1:1" x14ac:dyDescent="0.3">
      <c r="A532" s="10"/>
    </row>
    <row r="533" spans="1:1" x14ac:dyDescent="0.3">
      <c r="A533" s="10"/>
    </row>
    <row r="534" spans="1:1" x14ac:dyDescent="0.3">
      <c r="A534" s="10"/>
    </row>
    <row r="535" spans="1:1" x14ac:dyDescent="0.3">
      <c r="A535" s="10"/>
    </row>
    <row r="536" spans="1:1" x14ac:dyDescent="0.3">
      <c r="A536" s="10"/>
    </row>
    <row r="537" spans="1:1" x14ac:dyDescent="0.3">
      <c r="A537" s="10"/>
    </row>
    <row r="538" spans="1:1" x14ac:dyDescent="0.3">
      <c r="A538" s="10"/>
    </row>
    <row r="539" spans="1:1" x14ac:dyDescent="0.3">
      <c r="A539" s="10"/>
    </row>
    <row r="540" spans="1:1" x14ac:dyDescent="0.3">
      <c r="A540" s="10"/>
    </row>
    <row r="541" spans="1:1" x14ac:dyDescent="0.3">
      <c r="A541" s="10"/>
    </row>
    <row r="542" spans="1:1" x14ac:dyDescent="0.3">
      <c r="A542" s="10"/>
    </row>
    <row r="543" spans="1:1" x14ac:dyDescent="0.3">
      <c r="A543" s="10"/>
    </row>
    <row r="544" spans="1:1" x14ac:dyDescent="0.3">
      <c r="A544" s="10"/>
    </row>
    <row r="545" spans="1:1" x14ac:dyDescent="0.3">
      <c r="A545" s="10"/>
    </row>
    <row r="546" spans="1:1" x14ac:dyDescent="0.3">
      <c r="A546" s="10"/>
    </row>
    <row r="547" spans="1:1" x14ac:dyDescent="0.3">
      <c r="A547" s="10"/>
    </row>
    <row r="548" spans="1:1" x14ac:dyDescent="0.3">
      <c r="A548" s="10"/>
    </row>
    <row r="549" spans="1:1" x14ac:dyDescent="0.3">
      <c r="A549" s="10"/>
    </row>
    <row r="550" spans="1:1" x14ac:dyDescent="0.3">
      <c r="A550" s="10"/>
    </row>
    <row r="551" spans="1:1" x14ac:dyDescent="0.3">
      <c r="A551" s="10"/>
    </row>
    <row r="552" spans="1:1" x14ac:dyDescent="0.3">
      <c r="A552" s="10"/>
    </row>
    <row r="553" spans="1:1" x14ac:dyDescent="0.3">
      <c r="A553" s="10"/>
    </row>
    <row r="554" spans="1:1" x14ac:dyDescent="0.3">
      <c r="A554" s="10"/>
    </row>
    <row r="555" spans="1:1" x14ac:dyDescent="0.3">
      <c r="A555" s="10"/>
    </row>
    <row r="556" spans="1:1" x14ac:dyDescent="0.3">
      <c r="A556" s="10"/>
    </row>
    <row r="557" spans="1:1" x14ac:dyDescent="0.3">
      <c r="A557" s="10"/>
    </row>
    <row r="558" spans="1:1" x14ac:dyDescent="0.3">
      <c r="A558" s="10"/>
    </row>
    <row r="559" spans="1:1" x14ac:dyDescent="0.3">
      <c r="A559" s="10"/>
    </row>
    <row r="560" spans="1:1" x14ac:dyDescent="0.3">
      <c r="A560" s="10"/>
    </row>
    <row r="561" spans="1:1" x14ac:dyDescent="0.3">
      <c r="A561" s="10"/>
    </row>
    <row r="562" spans="1:1" x14ac:dyDescent="0.3">
      <c r="A562" s="10"/>
    </row>
    <row r="563" spans="1:1" x14ac:dyDescent="0.3">
      <c r="A563" s="10"/>
    </row>
    <row r="564" spans="1:1" x14ac:dyDescent="0.3">
      <c r="A564" s="10"/>
    </row>
    <row r="565" spans="1:1" x14ac:dyDescent="0.3">
      <c r="A565" s="10"/>
    </row>
    <row r="566" spans="1:1" x14ac:dyDescent="0.3">
      <c r="A566" s="10"/>
    </row>
    <row r="567" spans="1:1" x14ac:dyDescent="0.3">
      <c r="A567" s="10"/>
    </row>
    <row r="568" spans="1:1" x14ac:dyDescent="0.3">
      <c r="A568" s="10"/>
    </row>
    <row r="569" spans="1:1" x14ac:dyDescent="0.3">
      <c r="A569" s="10"/>
    </row>
    <row r="570" spans="1:1" x14ac:dyDescent="0.3">
      <c r="A570" s="10"/>
    </row>
    <row r="571" spans="1:1" x14ac:dyDescent="0.3">
      <c r="A571" s="10"/>
    </row>
    <row r="572" spans="1:1" x14ac:dyDescent="0.3">
      <c r="A572" s="10"/>
    </row>
    <row r="573" spans="1:1" x14ac:dyDescent="0.3">
      <c r="A573" s="10"/>
    </row>
    <row r="574" spans="1:1" x14ac:dyDescent="0.3">
      <c r="A574" s="10"/>
    </row>
    <row r="575" spans="1:1" x14ac:dyDescent="0.3">
      <c r="A575" s="10"/>
    </row>
    <row r="576" spans="1:1" x14ac:dyDescent="0.3">
      <c r="A576" s="10"/>
    </row>
    <row r="577" spans="1:1" x14ac:dyDescent="0.3">
      <c r="A577" s="10"/>
    </row>
    <row r="578" spans="1:1" x14ac:dyDescent="0.3">
      <c r="A578" s="10"/>
    </row>
    <row r="579" spans="1:1" x14ac:dyDescent="0.3">
      <c r="A579" s="10"/>
    </row>
    <row r="580" spans="1:1" x14ac:dyDescent="0.3">
      <c r="A580" s="10"/>
    </row>
    <row r="581" spans="1:1" x14ac:dyDescent="0.3">
      <c r="A581" s="10"/>
    </row>
    <row r="582" spans="1:1" x14ac:dyDescent="0.3">
      <c r="A582" s="10"/>
    </row>
    <row r="583" spans="1:1" x14ac:dyDescent="0.3">
      <c r="A583" s="10"/>
    </row>
    <row r="584" spans="1:1" x14ac:dyDescent="0.3">
      <c r="A584" s="10"/>
    </row>
    <row r="585" spans="1:1" x14ac:dyDescent="0.3">
      <c r="A585" s="10"/>
    </row>
    <row r="586" spans="1:1" x14ac:dyDescent="0.3">
      <c r="A586" s="10"/>
    </row>
    <row r="587" spans="1:1" x14ac:dyDescent="0.3">
      <c r="A587" s="10"/>
    </row>
    <row r="588" spans="1:1" x14ac:dyDescent="0.3">
      <c r="A588" s="10"/>
    </row>
    <row r="589" spans="1:1" x14ac:dyDescent="0.3">
      <c r="A589" s="10"/>
    </row>
    <row r="590" spans="1:1" x14ac:dyDescent="0.3">
      <c r="A590" s="10"/>
    </row>
    <row r="591" spans="1:1" x14ac:dyDescent="0.3">
      <c r="A591" s="10"/>
    </row>
    <row r="592" spans="1:1" x14ac:dyDescent="0.3">
      <c r="A592" s="10"/>
    </row>
    <row r="593" spans="1:1" x14ac:dyDescent="0.3">
      <c r="A593" s="10"/>
    </row>
    <row r="594" spans="1:1" x14ac:dyDescent="0.3">
      <c r="A594" s="10"/>
    </row>
    <row r="595" spans="1:1" x14ac:dyDescent="0.3">
      <c r="A595" s="10"/>
    </row>
    <row r="596" spans="1:1" x14ac:dyDescent="0.3">
      <c r="A596" s="10"/>
    </row>
    <row r="597" spans="1:1" x14ac:dyDescent="0.3">
      <c r="A597" s="10"/>
    </row>
    <row r="598" spans="1:1" x14ac:dyDescent="0.3">
      <c r="A598" s="10"/>
    </row>
    <row r="599" spans="1:1" x14ac:dyDescent="0.3">
      <c r="A599" s="10"/>
    </row>
    <row r="600" spans="1:1" x14ac:dyDescent="0.3">
      <c r="A600" s="10"/>
    </row>
    <row r="601" spans="1:1" x14ac:dyDescent="0.3">
      <c r="A601" s="10"/>
    </row>
    <row r="602" spans="1:1" x14ac:dyDescent="0.3">
      <c r="A602" s="10"/>
    </row>
    <row r="603" spans="1:1" x14ac:dyDescent="0.3">
      <c r="A603" s="10"/>
    </row>
    <row r="604" spans="1:1" x14ac:dyDescent="0.3">
      <c r="A604" s="10"/>
    </row>
    <row r="605" spans="1:1" x14ac:dyDescent="0.3">
      <c r="A605" s="10"/>
    </row>
    <row r="606" spans="1:1" x14ac:dyDescent="0.3">
      <c r="A606" s="10"/>
    </row>
    <row r="607" spans="1:1" x14ac:dyDescent="0.3">
      <c r="A607" s="10"/>
    </row>
    <row r="608" spans="1:1" x14ac:dyDescent="0.3">
      <c r="A608" s="10"/>
    </row>
    <row r="609" spans="1:1" x14ac:dyDescent="0.3">
      <c r="A609" s="10"/>
    </row>
    <row r="610" spans="1:1" x14ac:dyDescent="0.3">
      <c r="A610" s="10"/>
    </row>
    <row r="611" spans="1:1" x14ac:dyDescent="0.3">
      <c r="A611" s="10"/>
    </row>
    <row r="612" spans="1:1" x14ac:dyDescent="0.3">
      <c r="A612" s="10"/>
    </row>
    <row r="613" spans="1:1" x14ac:dyDescent="0.3">
      <c r="A613" s="10"/>
    </row>
    <row r="614" spans="1:1" x14ac:dyDescent="0.3">
      <c r="A614" s="10"/>
    </row>
    <row r="615" spans="1:1" x14ac:dyDescent="0.3">
      <c r="A615" s="10"/>
    </row>
    <row r="616" spans="1:1" x14ac:dyDescent="0.3">
      <c r="A616" s="10"/>
    </row>
    <row r="617" spans="1:1" x14ac:dyDescent="0.3">
      <c r="A617" s="10"/>
    </row>
    <row r="618" spans="1:1" x14ac:dyDescent="0.3">
      <c r="A618" s="10"/>
    </row>
    <row r="619" spans="1:1" x14ac:dyDescent="0.3">
      <c r="A619" s="10"/>
    </row>
    <row r="620" spans="1:1" x14ac:dyDescent="0.3">
      <c r="A620" s="10"/>
    </row>
    <row r="621" spans="1:1" x14ac:dyDescent="0.3">
      <c r="A621" s="10"/>
    </row>
    <row r="622" spans="1:1" x14ac:dyDescent="0.3">
      <c r="A622" s="10"/>
    </row>
    <row r="623" spans="1:1" x14ac:dyDescent="0.3">
      <c r="A623" s="10"/>
    </row>
    <row r="624" spans="1:1" x14ac:dyDescent="0.3">
      <c r="A624" s="10"/>
    </row>
    <row r="625" spans="1:1" x14ac:dyDescent="0.3">
      <c r="A625" s="10"/>
    </row>
    <row r="626" spans="1:1" x14ac:dyDescent="0.3">
      <c r="A626" s="10"/>
    </row>
    <row r="627" spans="1:1" x14ac:dyDescent="0.3">
      <c r="A627" s="10"/>
    </row>
    <row r="628" spans="1:1" x14ac:dyDescent="0.3">
      <c r="A628" s="10"/>
    </row>
    <row r="629" spans="1:1" x14ac:dyDescent="0.3">
      <c r="A629" s="10"/>
    </row>
    <row r="630" spans="1:1" x14ac:dyDescent="0.3">
      <c r="A630" s="10"/>
    </row>
    <row r="631" spans="1:1" x14ac:dyDescent="0.3">
      <c r="A631" s="10"/>
    </row>
    <row r="632" spans="1:1" x14ac:dyDescent="0.3">
      <c r="A632" s="10"/>
    </row>
    <row r="633" spans="1:1" x14ac:dyDescent="0.3">
      <c r="A633" s="10"/>
    </row>
    <row r="634" spans="1:1" x14ac:dyDescent="0.3">
      <c r="A634" s="10"/>
    </row>
    <row r="635" spans="1:1" x14ac:dyDescent="0.3">
      <c r="A635" s="10"/>
    </row>
    <row r="636" spans="1:1" x14ac:dyDescent="0.3">
      <c r="A636" s="10"/>
    </row>
    <row r="637" spans="1:1" x14ac:dyDescent="0.3">
      <c r="A637" s="10"/>
    </row>
    <row r="638" spans="1:1" x14ac:dyDescent="0.3">
      <c r="A638" s="10"/>
    </row>
    <row r="639" spans="1:1" x14ac:dyDescent="0.3">
      <c r="A639" s="10"/>
    </row>
    <row r="640" spans="1:1" x14ac:dyDescent="0.3">
      <c r="A640" s="10"/>
    </row>
    <row r="641" spans="1:1" x14ac:dyDescent="0.3">
      <c r="A641" s="10"/>
    </row>
    <row r="642" spans="1:1" x14ac:dyDescent="0.3">
      <c r="A642" s="10"/>
    </row>
    <row r="643" spans="1:1" x14ac:dyDescent="0.3">
      <c r="A643" s="10"/>
    </row>
    <row r="644" spans="1:1" x14ac:dyDescent="0.3">
      <c r="A644" s="10"/>
    </row>
    <row r="645" spans="1:1" x14ac:dyDescent="0.3">
      <c r="A645" s="10"/>
    </row>
    <row r="646" spans="1:1" x14ac:dyDescent="0.3">
      <c r="A646" s="10"/>
    </row>
    <row r="647" spans="1:1" x14ac:dyDescent="0.3">
      <c r="A647" s="10"/>
    </row>
    <row r="648" spans="1:1" x14ac:dyDescent="0.3">
      <c r="A648" s="10"/>
    </row>
    <row r="649" spans="1:1" x14ac:dyDescent="0.3">
      <c r="A649" s="10"/>
    </row>
    <row r="650" spans="1:1" x14ac:dyDescent="0.3">
      <c r="A650" s="10"/>
    </row>
    <row r="651" spans="1:1" x14ac:dyDescent="0.3">
      <c r="A651" s="10"/>
    </row>
    <row r="652" spans="1:1" x14ac:dyDescent="0.3">
      <c r="A652" s="10"/>
    </row>
    <row r="653" spans="1:1" x14ac:dyDescent="0.3">
      <c r="A653" s="10"/>
    </row>
    <row r="654" spans="1:1" x14ac:dyDescent="0.3">
      <c r="A654" s="10"/>
    </row>
    <row r="655" spans="1:1" x14ac:dyDescent="0.3">
      <c r="A655" s="10"/>
    </row>
    <row r="656" spans="1:1" x14ac:dyDescent="0.3">
      <c r="A656" s="10"/>
    </row>
    <row r="657" spans="1:1" x14ac:dyDescent="0.3">
      <c r="A657" s="10"/>
    </row>
    <row r="658" spans="1:1" x14ac:dyDescent="0.3">
      <c r="A658" s="10"/>
    </row>
    <row r="659" spans="1:1" x14ac:dyDescent="0.3">
      <c r="A659" s="10"/>
    </row>
    <row r="660" spans="1:1" x14ac:dyDescent="0.3">
      <c r="A660" s="10"/>
    </row>
    <row r="661" spans="1:1" x14ac:dyDescent="0.3">
      <c r="A661" s="10"/>
    </row>
    <row r="662" spans="1:1" x14ac:dyDescent="0.3">
      <c r="A662" s="10"/>
    </row>
    <row r="663" spans="1:1" x14ac:dyDescent="0.3">
      <c r="A663" s="10"/>
    </row>
    <row r="664" spans="1:1" x14ac:dyDescent="0.3">
      <c r="A664" s="10"/>
    </row>
    <row r="665" spans="1:1" x14ac:dyDescent="0.3">
      <c r="A665" s="10"/>
    </row>
    <row r="666" spans="1:1" x14ac:dyDescent="0.3">
      <c r="A666" s="10"/>
    </row>
    <row r="667" spans="1:1" x14ac:dyDescent="0.3">
      <c r="A667" s="10"/>
    </row>
    <row r="668" spans="1:1" x14ac:dyDescent="0.3">
      <c r="A668" s="10"/>
    </row>
    <row r="669" spans="1:1" x14ac:dyDescent="0.3">
      <c r="A669" s="10"/>
    </row>
    <row r="670" spans="1:1" x14ac:dyDescent="0.3">
      <c r="A670" s="10"/>
    </row>
    <row r="671" spans="1:1" x14ac:dyDescent="0.3">
      <c r="A671" s="10"/>
    </row>
    <row r="672" spans="1:1" x14ac:dyDescent="0.3">
      <c r="A672" s="10"/>
    </row>
    <row r="673" spans="1:1" x14ac:dyDescent="0.3">
      <c r="A673" s="10"/>
    </row>
    <row r="674" spans="1:1" x14ac:dyDescent="0.3">
      <c r="A674" s="10"/>
    </row>
    <row r="675" spans="1:1" x14ac:dyDescent="0.3">
      <c r="A675" s="10"/>
    </row>
    <row r="676" spans="1:1" x14ac:dyDescent="0.3">
      <c r="A676" s="10"/>
    </row>
    <row r="677" spans="1:1" x14ac:dyDescent="0.3">
      <c r="A677" s="10"/>
    </row>
    <row r="678" spans="1:1" x14ac:dyDescent="0.3">
      <c r="A678" s="10"/>
    </row>
    <row r="679" spans="1:1" x14ac:dyDescent="0.3">
      <c r="A679" s="10"/>
    </row>
    <row r="680" spans="1:1" x14ac:dyDescent="0.3">
      <c r="A680" s="10"/>
    </row>
    <row r="681" spans="1:1" x14ac:dyDescent="0.3">
      <c r="A681" s="10"/>
    </row>
    <row r="682" spans="1:1" x14ac:dyDescent="0.3">
      <c r="A682" s="10"/>
    </row>
    <row r="683" spans="1:1" x14ac:dyDescent="0.3">
      <c r="A683" s="10"/>
    </row>
    <row r="684" spans="1:1" x14ac:dyDescent="0.3">
      <c r="A684" s="10"/>
    </row>
    <row r="685" spans="1:1" x14ac:dyDescent="0.3">
      <c r="A685" s="10"/>
    </row>
    <row r="686" spans="1:1" x14ac:dyDescent="0.3">
      <c r="A686" s="10"/>
    </row>
    <row r="687" spans="1:1" x14ac:dyDescent="0.3">
      <c r="A687" s="10"/>
    </row>
    <row r="688" spans="1:1" x14ac:dyDescent="0.3">
      <c r="A688" s="10"/>
    </row>
    <row r="689" spans="1:1" x14ac:dyDescent="0.3">
      <c r="A689" s="10"/>
    </row>
    <row r="690" spans="1:1" x14ac:dyDescent="0.3">
      <c r="A690" s="10"/>
    </row>
    <row r="691" spans="1:1" x14ac:dyDescent="0.3">
      <c r="A691" s="10"/>
    </row>
    <row r="692" spans="1:1" x14ac:dyDescent="0.3">
      <c r="A692" s="10"/>
    </row>
    <row r="693" spans="1:1" x14ac:dyDescent="0.3">
      <c r="A693" s="10"/>
    </row>
    <row r="694" spans="1:1" x14ac:dyDescent="0.3">
      <c r="A694" s="10"/>
    </row>
    <row r="695" spans="1:1" x14ac:dyDescent="0.3">
      <c r="A695" s="10"/>
    </row>
    <row r="696" spans="1:1" x14ac:dyDescent="0.3">
      <c r="A696" s="10"/>
    </row>
    <row r="697" spans="1:1" x14ac:dyDescent="0.3">
      <c r="A697" s="10"/>
    </row>
    <row r="698" spans="1:1" x14ac:dyDescent="0.3">
      <c r="A698" s="10"/>
    </row>
    <row r="699" spans="1:1" x14ac:dyDescent="0.3">
      <c r="A699" s="10"/>
    </row>
    <row r="700" spans="1:1" x14ac:dyDescent="0.3">
      <c r="A700" s="10"/>
    </row>
    <row r="701" spans="1:1" x14ac:dyDescent="0.3">
      <c r="A701" s="10"/>
    </row>
    <row r="702" spans="1:1" x14ac:dyDescent="0.3">
      <c r="A702" s="10"/>
    </row>
    <row r="703" spans="1:1" x14ac:dyDescent="0.3">
      <c r="A703" s="10"/>
    </row>
    <row r="704" spans="1:1" x14ac:dyDescent="0.3">
      <c r="A704" s="10"/>
    </row>
    <row r="705" spans="1:1" x14ac:dyDescent="0.3">
      <c r="A705" s="10"/>
    </row>
    <row r="706" spans="1:1" x14ac:dyDescent="0.3">
      <c r="A706" s="10"/>
    </row>
    <row r="707" spans="1:1" x14ac:dyDescent="0.3">
      <c r="A707" s="10"/>
    </row>
    <row r="708" spans="1:1" x14ac:dyDescent="0.3">
      <c r="A708" s="10"/>
    </row>
    <row r="709" spans="1:1" x14ac:dyDescent="0.3">
      <c r="A709" s="10"/>
    </row>
    <row r="710" spans="1:1" x14ac:dyDescent="0.3">
      <c r="A710" s="10"/>
    </row>
    <row r="711" spans="1:1" x14ac:dyDescent="0.3">
      <c r="A711" s="10"/>
    </row>
    <row r="712" spans="1:1" x14ac:dyDescent="0.3">
      <c r="A712" s="10"/>
    </row>
    <row r="713" spans="1:1" x14ac:dyDescent="0.3">
      <c r="A713" s="10"/>
    </row>
    <row r="714" spans="1:1" x14ac:dyDescent="0.3">
      <c r="A714" s="10"/>
    </row>
    <row r="715" spans="1:1" x14ac:dyDescent="0.3">
      <c r="A715" s="10"/>
    </row>
    <row r="716" spans="1:1" x14ac:dyDescent="0.3">
      <c r="A716" s="10"/>
    </row>
    <row r="717" spans="1:1" x14ac:dyDescent="0.3">
      <c r="A717" s="10"/>
    </row>
    <row r="718" spans="1:1" x14ac:dyDescent="0.3">
      <c r="A718" s="10"/>
    </row>
    <row r="719" spans="1:1" x14ac:dyDescent="0.3">
      <c r="A719" s="10"/>
    </row>
    <row r="720" spans="1:1" x14ac:dyDescent="0.3">
      <c r="A720" s="10"/>
    </row>
    <row r="721" spans="1:1" x14ac:dyDescent="0.3">
      <c r="A721" s="10"/>
    </row>
    <row r="722" spans="1:1" x14ac:dyDescent="0.3">
      <c r="A722" s="10"/>
    </row>
    <row r="723" spans="1:1" x14ac:dyDescent="0.3">
      <c r="A723" s="10"/>
    </row>
    <row r="724" spans="1:1" x14ac:dyDescent="0.3">
      <c r="A724" s="10"/>
    </row>
    <row r="725" spans="1:1" x14ac:dyDescent="0.3">
      <c r="A725" s="10"/>
    </row>
    <row r="726" spans="1:1" x14ac:dyDescent="0.3">
      <c r="A726" s="10"/>
    </row>
    <row r="727" spans="1:1" x14ac:dyDescent="0.3">
      <c r="A727" s="10"/>
    </row>
    <row r="728" spans="1:1" x14ac:dyDescent="0.3">
      <c r="A728" s="10"/>
    </row>
    <row r="729" spans="1:1" x14ac:dyDescent="0.3">
      <c r="A729" s="10"/>
    </row>
    <row r="730" spans="1:1" x14ac:dyDescent="0.3">
      <c r="A730" s="10"/>
    </row>
    <row r="731" spans="1:1" x14ac:dyDescent="0.3">
      <c r="A731" s="10"/>
    </row>
    <row r="732" spans="1:1" x14ac:dyDescent="0.3">
      <c r="A732" s="10"/>
    </row>
    <row r="733" spans="1:1" x14ac:dyDescent="0.3">
      <c r="A733" s="10"/>
    </row>
    <row r="734" spans="1:1" x14ac:dyDescent="0.3">
      <c r="A734" s="10"/>
    </row>
    <row r="735" spans="1:1" x14ac:dyDescent="0.3">
      <c r="A735" s="10"/>
    </row>
    <row r="736" spans="1:1" x14ac:dyDescent="0.3">
      <c r="A736" s="10"/>
    </row>
    <row r="737" spans="1:1" x14ac:dyDescent="0.3">
      <c r="A737" s="10"/>
    </row>
    <row r="738" spans="1:1" x14ac:dyDescent="0.3">
      <c r="A738" s="10"/>
    </row>
    <row r="739" spans="1:1" x14ac:dyDescent="0.3">
      <c r="A739" s="10"/>
    </row>
    <row r="740" spans="1:1" x14ac:dyDescent="0.3">
      <c r="A740" s="10"/>
    </row>
    <row r="741" spans="1:1" x14ac:dyDescent="0.3">
      <c r="A741" s="10"/>
    </row>
    <row r="742" spans="1:1" x14ac:dyDescent="0.3">
      <c r="A742" s="10"/>
    </row>
    <row r="743" spans="1:1" x14ac:dyDescent="0.3">
      <c r="A743" s="10"/>
    </row>
    <row r="744" spans="1:1" x14ac:dyDescent="0.3">
      <c r="A744" s="10"/>
    </row>
    <row r="745" spans="1:1" x14ac:dyDescent="0.3">
      <c r="A745" s="10"/>
    </row>
    <row r="746" spans="1:1" x14ac:dyDescent="0.3">
      <c r="A746" s="10"/>
    </row>
    <row r="747" spans="1:1" x14ac:dyDescent="0.3">
      <c r="A747" s="10"/>
    </row>
    <row r="748" spans="1:1" x14ac:dyDescent="0.3">
      <c r="A748" s="10"/>
    </row>
    <row r="749" spans="1:1" x14ac:dyDescent="0.3">
      <c r="A749" s="10"/>
    </row>
    <row r="750" spans="1:1" x14ac:dyDescent="0.3">
      <c r="A750" s="10"/>
    </row>
    <row r="751" spans="1:1" x14ac:dyDescent="0.3">
      <c r="A751" s="10"/>
    </row>
    <row r="752" spans="1:1" x14ac:dyDescent="0.3">
      <c r="A752" s="10"/>
    </row>
    <row r="753" spans="1:1" x14ac:dyDescent="0.3">
      <c r="A753" s="10"/>
    </row>
    <row r="754" spans="1:1" x14ac:dyDescent="0.3">
      <c r="A754" s="10"/>
    </row>
    <row r="755" spans="1:1" x14ac:dyDescent="0.3">
      <c r="A755" s="10"/>
    </row>
    <row r="756" spans="1:1" x14ac:dyDescent="0.3">
      <c r="A756" s="10"/>
    </row>
    <row r="757" spans="1:1" x14ac:dyDescent="0.3">
      <c r="A757" s="10"/>
    </row>
    <row r="758" spans="1:1" x14ac:dyDescent="0.3">
      <c r="A758" s="10"/>
    </row>
    <row r="759" spans="1:1" x14ac:dyDescent="0.3">
      <c r="A759" s="10"/>
    </row>
    <row r="760" spans="1:1" x14ac:dyDescent="0.3">
      <c r="A760" s="10"/>
    </row>
    <row r="761" spans="1:1" x14ac:dyDescent="0.3">
      <c r="A761" s="10"/>
    </row>
    <row r="762" spans="1:1" x14ac:dyDescent="0.3">
      <c r="A762" s="10"/>
    </row>
    <row r="763" spans="1:1" x14ac:dyDescent="0.3">
      <c r="A763" s="10"/>
    </row>
    <row r="764" spans="1:1" x14ac:dyDescent="0.3">
      <c r="A764" s="10"/>
    </row>
    <row r="765" spans="1:1" x14ac:dyDescent="0.3">
      <c r="A765" s="10"/>
    </row>
    <row r="766" spans="1:1" x14ac:dyDescent="0.3">
      <c r="A766" s="10"/>
    </row>
    <row r="767" spans="1:1" x14ac:dyDescent="0.3">
      <c r="A767" s="10"/>
    </row>
    <row r="768" spans="1:1" x14ac:dyDescent="0.3">
      <c r="A768" s="10"/>
    </row>
    <row r="769" spans="1:1" x14ac:dyDescent="0.3">
      <c r="A769" s="10"/>
    </row>
    <row r="770" spans="1:1" x14ac:dyDescent="0.3">
      <c r="A770" s="10"/>
    </row>
    <row r="771" spans="1:1" x14ac:dyDescent="0.3">
      <c r="A771" s="10"/>
    </row>
    <row r="772" spans="1:1" x14ac:dyDescent="0.3">
      <c r="A772" s="10"/>
    </row>
    <row r="773" spans="1:1" x14ac:dyDescent="0.3">
      <c r="A773" s="10"/>
    </row>
    <row r="774" spans="1:1" x14ac:dyDescent="0.3">
      <c r="A774" s="10"/>
    </row>
    <row r="775" spans="1:1" x14ac:dyDescent="0.3">
      <c r="A775" s="10"/>
    </row>
    <row r="776" spans="1:1" x14ac:dyDescent="0.3">
      <c r="A776" s="10"/>
    </row>
    <row r="777" spans="1:1" x14ac:dyDescent="0.3">
      <c r="A777" s="10"/>
    </row>
    <row r="778" spans="1:1" x14ac:dyDescent="0.3">
      <c r="A778" s="10"/>
    </row>
    <row r="779" spans="1:1" x14ac:dyDescent="0.3">
      <c r="A779" s="10"/>
    </row>
    <row r="780" spans="1:1" x14ac:dyDescent="0.3">
      <c r="A780" s="10"/>
    </row>
    <row r="781" spans="1:1" x14ac:dyDescent="0.3">
      <c r="A781" s="10"/>
    </row>
    <row r="782" spans="1:1" x14ac:dyDescent="0.3">
      <c r="A782" s="10"/>
    </row>
    <row r="783" spans="1:1" x14ac:dyDescent="0.3">
      <c r="A783" s="10"/>
    </row>
    <row r="784" spans="1:1" x14ac:dyDescent="0.3">
      <c r="A784" s="10"/>
    </row>
    <row r="785" spans="1:1" x14ac:dyDescent="0.3">
      <c r="A785" s="10"/>
    </row>
    <row r="786" spans="1:1" x14ac:dyDescent="0.3">
      <c r="A786" s="10"/>
    </row>
    <row r="787" spans="1:1" x14ac:dyDescent="0.3">
      <c r="A787" s="10"/>
    </row>
    <row r="788" spans="1:1" x14ac:dyDescent="0.3">
      <c r="A788" s="10"/>
    </row>
    <row r="789" spans="1:1" x14ac:dyDescent="0.3">
      <c r="A789" s="10"/>
    </row>
    <row r="790" spans="1:1" x14ac:dyDescent="0.3">
      <c r="A790" s="10"/>
    </row>
    <row r="791" spans="1:1" x14ac:dyDescent="0.3">
      <c r="A791" s="10"/>
    </row>
    <row r="792" spans="1:1" x14ac:dyDescent="0.3">
      <c r="A792" s="10"/>
    </row>
    <row r="793" spans="1:1" x14ac:dyDescent="0.3">
      <c r="A793" s="10"/>
    </row>
    <row r="794" spans="1:1" x14ac:dyDescent="0.3">
      <c r="A794" s="10"/>
    </row>
    <row r="795" spans="1:1" x14ac:dyDescent="0.3">
      <c r="A795" s="10"/>
    </row>
    <row r="796" spans="1:1" x14ac:dyDescent="0.3">
      <c r="A796" s="10"/>
    </row>
    <row r="797" spans="1:1" x14ac:dyDescent="0.3">
      <c r="A797" s="10"/>
    </row>
    <row r="798" spans="1:1" x14ac:dyDescent="0.3">
      <c r="A798" s="10"/>
    </row>
    <row r="799" spans="1:1" x14ac:dyDescent="0.3">
      <c r="A799" s="10"/>
    </row>
    <row r="800" spans="1:1" x14ac:dyDescent="0.3">
      <c r="A800" s="10"/>
    </row>
    <row r="801" spans="1:1" x14ac:dyDescent="0.3">
      <c r="A801" s="10"/>
    </row>
    <row r="802" spans="1:1" x14ac:dyDescent="0.3">
      <c r="A802" s="10"/>
    </row>
    <row r="803" spans="1:1" x14ac:dyDescent="0.3">
      <c r="A803" s="10"/>
    </row>
    <row r="804" spans="1:1" x14ac:dyDescent="0.3">
      <c r="A804" s="10"/>
    </row>
    <row r="805" spans="1:1" x14ac:dyDescent="0.3">
      <c r="A805" s="10"/>
    </row>
    <row r="806" spans="1:1" x14ac:dyDescent="0.3">
      <c r="A806" s="10"/>
    </row>
    <row r="807" spans="1:1" x14ac:dyDescent="0.3">
      <c r="A807" s="10"/>
    </row>
    <row r="808" spans="1:1" x14ac:dyDescent="0.3">
      <c r="A808" s="10"/>
    </row>
    <row r="809" spans="1:1" x14ac:dyDescent="0.3">
      <c r="A809" s="10"/>
    </row>
    <row r="810" spans="1:1" x14ac:dyDescent="0.3">
      <c r="A810" s="10"/>
    </row>
    <row r="811" spans="1:1" x14ac:dyDescent="0.3">
      <c r="A811" s="10"/>
    </row>
    <row r="812" spans="1:1" x14ac:dyDescent="0.3">
      <c r="A812" s="10"/>
    </row>
    <row r="813" spans="1:1" x14ac:dyDescent="0.3">
      <c r="A813" s="10"/>
    </row>
    <row r="814" spans="1:1" x14ac:dyDescent="0.3">
      <c r="A814" s="10"/>
    </row>
    <row r="815" spans="1:1" x14ac:dyDescent="0.3">
      <c r="A815" s="10"/>
    </row>
    <row r="816" spans="1:1" x14ac:dyDescent="0.3">
      <c r="A816" s="10"/>
    </row>
    <row r="817" spans="1:1" x14ac:dyDescent="0.3">
      <c r="A817" s="10"/>
    </row>
    <row r="818" spans="1:1" x14ac:dyDescent="0.3">
      <c r="A818" s="10"/>
    </row>
    <row r="819" spans="1:1" x14ac:dyDescent="0.3">
      <c r="A819" s="10"/>
    </row>
    <row r="820" spans="1:1" x14ac:dyDescent="0.3">
      <c r="A820" s="10"/>
    </row>
    <row r="821" spans="1:1" x14ac:dyDescent="0.3">
      <c r="A821" s="10"/>
    </row>
    <row r="822" spans="1:1" x14ac:dyDescent="0.3">
      <c r="A822" s="10"/>
    </row>
    <row r="823" spans="1:1" x14ac:dyDescent="0.3">
      <c r="A823" s="10"/>
    </row>
    <row r="824" spans="1:1" x14ac:dyDescent="0.3">
      <c r="A824" s="10"/>
    </row>
    <row r="825" spans="1:1" x14ac:dyDescent="0.3">
      <c r="A825" s="10"/>
    </row>
    <row r="826" spans="1:1" x14ac:dyDescent="0.3">
      <c r="A826" s="10"/>
    </row>
    <row r="827" spans="1:1" x14ac:dyDescent="0.3">
      <c r="A827" s="10"/>
    </row>
    <row r="828" spans="1:1" x14ac:dyDescent="0.3">
      <c r="A828" s="10"/>
    </row>
    <row r="829" spans="1:1" x14ac:dyDescent="0.3">
      <c r="A829" s="10"/>
    </row>
    <row r="830" spans="1:1" x14ac:dyDescent="0.3">
      <c r="A830" s="10"/>
    </row>
    <row r="831" spans="1:1" x14ac:dyDescent="0.3">
      <c r="A831" s="10"/>
    </row>
    <row r="832" spans="1:1" x14ac:dyDescent="0.3">
      <c r="A832" s="10"/>
    </row>
    <row r="833" spans="1:1" x14ac:dyDescent="0.3">
      <c r="A833" s="10"/>
    </row>
    <row r="834" spans="1:1" x14ac:dyDescent="0.3">
      <c r="A834" s="10"/>
    </row>
    <row r="835" spans="1:1" x14ac:dyDescent="0.3">
      <c r="A835" s="10"/>
    </row>
    <row r="836" spans="1:1" x14ac:dyDescent="0.3">
      <c r="A836" s="10"/>
    </row>
    <row r="837" spans="1:1" x14ac:dyDescent="0.3">
      <c r="A837" s="10"/>
    </row>
    <row r="838" spans="1:1" x14ac:dyDescent="0.3">
      <c r="A838" s="10"/>
    </row>
    <row r="839" spans="1:1" x14ac:dyDescent="0.3">
      <c r="A839" s="10"/>
    </row>
    <row r="840" spans="1:1" x14ac:dyDescent="0.3">
      <c r="A840" s="10"/>
    </row>
    <row r="841" spans="1:1" x14ac:dyDescent="0.3">
      <c r="A841" s="10"/>
    </row>
    <row r="842" spans="1:1" x14ac:dyDescent="0.3">
      <c r="A842" s="10"/>
    </row>
    <row r="843" spans="1:1" x14ac:dyDescent="0.3">
      <c r="A843" s="10"/>
    </row>
    <row r="844" spans="1:1" x14ac:dyDescent="0.3">
      <c r="A844" s="10"/>
    </row>
    <row r="845" spans="1:1" x14ac:dyDescent="0.3">
      <c r="A845" s="10"/>
    </row>
    <row r="846" spans="1:1" x14ac:dyDescent="0.3">
      <c r="A846" s="10"/>
    </row>
    <row r="847" spans="1:1" x14ac:dyDescent="0.3">
      <c r="A847" s="10"/>
    </row>
    <row r="848" spans="1:1" x14ac:dyDescent="0.3">
      <c r="A848" s="10"/>
    </row>
    <row r="849" spans="1:1" x14ac:dyDescent="0.3">
      <c r="A849" s="10"/>
    </row>
    <row r="850" spans="1:1" x14ac:dyDescent="0.3">
      <c r="A850" s="10"/>
    </row>
    <row r="851" spans="1:1" x14ac:dyDescent="0.3">
      <c r="A851" s="10"/>
    </row>
    <row r="852" spans="1:1" x14ac:dyDescent="0.3">
      <c r="A852" s="10"/>
    </row>
    <row r="853" spans="1:1" x14ac:dyDescent="0.3">
      <c r="A853" s="10"/>
    </row>
    <row r="854" spans="1:1" x14ac:dyDescent="0.3">
      <c r="A854" s="10"/>
    </row>
    <row r="855" spans="1:1" x14ac:dyDescent="0.3">
      <c r="A855" s="10"/>
    </row>
    <row r="856" spans="1:1" x14ac:dyDescent="0.3">
      <c r="A856" s="10"/>
    </row>
    <row r="857" spans="1:1" x14ac:dyDescent="0.3">
      <c r="A857" s="10"/>
    </row>
    <row r="858" spans="1:1" x14ac:dyDescent="0.3">
      <c r="A858" s="10"/>
    </row>
    <row r="859" spans="1:1" x14ac:dyDescent="0.3">
      <c r="A859" s="10"/>
    </row>
    <row r="860" spans="1:1" x14ac:dyDescent="0.3">
      <c r="A860" s="10"/>
    </row>
    <row r="861" spans="1:1" x14ac:dyDescent="0.3">
      <c r="A861" s="10"/>
    </row>
    <row r="862" spans="1:1" x14ac:dyDescent="0.3">
      <c r="A862" s="10"/>
    </row>
    <row r="863" spans="1:1" x14ac:dyDescent="0.3">
      <c r="A863" s="10"/>
    </row>
    <row r="864" spans="1:1" x14ac:dyDescent="0.3">
      <c r="A864" s="10"/>
    </row>
    <row r="865" spans="1:1" x14ac:dyDescent="0.3">
      <c r="A865" s="10"/>
    </row>
    <row r="866" spans="1:1" x14ac:dyDescent="0.3">
      <c r="A866" s="10"/>
    </row>
    <row r="867" spans="1:1" x14ac:dyDescent="0.3">
      <c r="A867" s="10"/>
    </row>
    <row r="868" spans="1:1" x14ac:dyDescent="0.3">
      <c r="A868" s="10"/>
    </row>
    <row r="869" spans="1:1" x14ac:dyDescent="0.3">
      <c r="A869" s="10"/>
    </row>
    <row r="870" spans="1:1" x14ac:dyDescent="0.3">
      <c r="A870" s="10"/>
    </row>
    <row r="871" spans="1:1" x14ac:dyDescent="0.3">
      <c r="A871" s="10"/>
    </row>
    <row r="872" spans="1:1" x14ac:dyDescent="0.3">
      <c r="A872" s="10"/>
    </row>
    <row r="873" spans="1:1" x14ac:dyDescent="0.3">
      <c r="A873" s="10"/>
    </row>
    <row r="874" spans="1:1" x14ac:dyDescent="0.3">
      <c r="A874" s="10"/>
    </row>
    <row r="875" spans="1:1" x14ac:dyDescent="0.3">
      <c r="A875" s="10"/>
    </row>
    <row r="876" spans="1:1" x14ac:dyDescent="0.3">
      <c r="A876" s="10"/>
    </row>
    <row r="877" spans="1:1" x14ac:dyDescent="0.3">
      <c r="A877" s="10"/>
    </row>
    <row r="878" spans="1:1" x14ac:dyDescent="0.3">
      <c r="A878" s="10"/>
    </row>
    <row r="879" spans="1:1" x14ac:dyDescent="0.3">
      <c r="A879" s="10"/>
    </row>
    <row r="880" spans="1:1" x14ac:dyDescent="0.3">
      <c r="A880" s="10"/>
    </row>
    <row r="881" spans="1:1" x14ac:dyDescent="0.3">
      <c r="A881" s="10"/>
    </row>
    <row r="882" spans="1:1" x14ac:dyDescent="0.3">
      <c r="A882" s="10"/>
    </row>
    <row r="883" spans="1:1" x14ac:dyDescent="0.3">
      <c r="A883" s="10"/>
    </row>
    <row r="884" spans="1:1" x14ac:dyDescent="0.3">
      <c r="A884" s="10"/>
    </row>
    <row r="885" spans="1:1" x14ac:dyDescent="0.3">
      <c r="A885" s="10"/>
    </row>
    <row r="886" spans="1:1" x14ac:dyDescent="0.3">
      <c r="A886" s="10"/>
    </row>
    <row r="887" spans="1:1" x14ac:dyDescent="0.3">
      <c r="A887" s="10"/>
    </row>
    <row r="888" spans="1:1" x14ac:dyDescent="0.3">
      <c r="A888" s="10"/>
    </row>
    <row r="889" spans="1:1" x14ac:dyDescent="0.3">
      <c r="A889" s="10"/>
    </row>
    <row r="890" spans="1:1" x14ac:dyDescent="0.3">
      <c r="A890" s="10"/>
    </row>
    <row r="891" spans="1:1" x14ac:dyDescent="0.3">
      <c r="A891" s="10"/>
    </row>
    <row r="892" spans="1:1" x14ac:dyDescent="0.3">
      <c r="A892" s="10"/>
    </row>
    <row r="893" spans="1:1" x14ac:dyDescent="0.3">
      <c r="A893" s="10"/>
    </row>
    <row r="894" spans="1:1" x14ac:dyDescent="0.3">
      <c r="A894" s="10"/>
    </row>
    <row r="895" spans="1:1" x14ac:dyDescent="0.3">
      <c r="A895" s="1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9E0021-6FE5-44AC-8476-5F608C4CE3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By SKU - Old RTs</vt:lpstr>
      <vt:lpstr>By SKU - New RTs</vt:lpstr>
      <vt:lpstr>Usage of all skus for all custo</vt:lpstr>
      <vt:lpstr>Week 1</vt:lpstr>
      <vt:lpstr>Week 2</vt:lpstr>
      <vt:lpstr>Week 3</vt:lpstr>
      <vt:lpstr>Week 4</vt:lpstr>
      <vt:lpstr>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Bridenstine</dc:creator>
  <cp:lastModifiedBy>Joseph Andersen</cp:lastModifiedBy>
  <dcterms:created xsi:type="dcterms:W3CDTF">2019-05-23T11:54:32Z</dcterms:created>
  <dcterms:modified xsi:type="dcterms:W3CDTF">2025-03-21T16:31:04Z</dcterms:modified>
</cp:coreProperties>
</file>